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charts/chart196.xml" ContentType="application/vnd.openxmlformats-officedocument.drawingml.chart+xml"/>
  <Override PartName="/xl/charts/style196.xml" ContentType="application/vnd.ms-office.chartstyle+xml"/>
  <Override PartName="/xl/charts/colors196.xml" ContentType="application/vnd.ms-office.chartcolorstyle+xml"/>
  <Override PartName="/xl/charts/chart197.xml" ContentType="application/vnd.openxmlformats-officedocument.drawingml.chart+xml"/>
  <Override PartName="/xl/charts/style197.xml" ContentType="application/vnd.ms-office.chartstyle+xml"/>
  <Override PartName="/xl/charts/colors197.xml" ContentType="application/vnd.ms-office.chartcolorstyle+xml"/>
  <Override PartName="/xl/charts/chart198.xml" ContentType="application/vnd.openxmlformats-officedocument.drawingml.chart+xml"/>
  <Override PartName="/xl/charts/style198.xml" ContentType="application/vnd.ms-office.chartstyle+xml"/>
  <Override PartName="/xl/charts/colors198.xml" ContentType="application/vnd.ms-office.chartcolorstyle+xml"/>
  <Override PartName="/xl/charts/chart199.xml" ContentType="application/vnd.openxmlformats-officedocument.drawingml.chart+xml"/>
  <Override PartName="/xl/charts/style199.xml" ContentType="application/vnd.ms-office.chartstyle+xml"/>
  <Override PartName="/xl/charts/colors199.xml" ContentType="application/vnd.ms-office.chartcolorstyle+xml"/>
  <Override PartName="/xl/charts/chart200.xml" ContentType="application/vnd.openxmlformats-officedocument.drawingml.chart+xml"/>
  <Override PartName="/xl/charts/style200.xml" ContentType="application/vnd.ms-office.chartstyle+xml"/>
  <Override PartName="/xl/charts/colors200.xml" ContentType="application/vnd.ms-office.chartcolorstyle+xml"/>
  <Override PartName="/xl/charts/chart201.xml" ContentType="application/vnd.openxmlformats-officedocument.drawingml.chart+xml"/>
  <Override PartName="/xl/charts/style201.xml" ContentType="application/vnd.ms-office.chartstyle+xml"/>
  <Override PartName="/xl/charts/colors201.xml" ContentType="application/vnd.ms-office.chartcolorstyle+xml"/>
  <Override PartName="/xl/charts/chart202.xml" ContentType="application/vnd.openxmlformats-officedocument.drawingml.chart+xml"/>
  <Override PartName="/xl/charts/style202.xml" ContentType="application/vnd.ms-office.chartstyle+xml"/>
  <Override PartName="/xl/charts/colors202.xml" ContentType="application/vnd.ms-office.chartcolorstyle+xml"/>
  <Override PartName="/xl/charts/chart203.xml" ContentType="application/vnd.openxmlformats-officedocument.drawingml.chart+xml"/>
  <Override PartName="/xl/charts/style203.xml" ContentType="application/vnd.ms-office.chartstyle+xml"/>
  <Override PartName="/xl/charts/colors203.xml" ContentType="application/vnd.ms-office.chartcolorstyle+xml"/>
  <Override PartName="/xl/charts/chart204.xml" ContentType="application/vnd.openxmlformats-officedocument.drawingml.chart+xml"/>
  <Override PartName="/xl/charts/style204.xml" ContentType="application/vnd.ms-office.chartstyle+xml"/>
  <Override PartName="/xl/charts/colors204.xml" ContentType="application/vnd.ms-office.chartcolorstyle+xml"/>
  <Override PartName="/xl/charts/chart205.xml" ContentType="application/vnd.openxmlformats-officedocument.drawingml.chart+xml"/>
  <Override PartName="/xl/charts/style205.xml" ContentType="application/vnd.ms-office.chartstyle+xml"/>
  <Override PartName="/xl/charts/colors205.xml" ContentType="application/vnd.ms-office.chartcolorstyle+xml"/>
  <Override PartName="/xl/charts/chart206.xml" ContentType="application/vnd.openxmlformats-officedocument.drawingml.chart+xml"/>
  <Override PartName="/xl/charts/style206.xml" ContentType="application/vnd.ms-office.chartstyle+xml"/>
  <Override PartName="/xl/charts/colors206.xml" ContentType="application/vnd.ms-office.chartcolorstyle+xml"/>
  <Override PartName="/xl/charts/chart207.xml" ContentType="application/vnd.openxmlformats-officedocument.drawingml.chart+xml"/>
  <Override PartName="/xl/charts/style207.xml" ContentType="application/vnd.ms-office.chartstyle+xml"/>
  <Override PartName="/xl/charts/colors207.xml" ContentType="application/vnd.ms-office.chartcolorstyle+xml"/>
  <Override PartName="/xl/charts/chart208.xml" ContentType="application/vnd.openxmlformats-officedocument.drawingml.chart+xml"/>
  <Override PartName="/xl/charts/style208.xml" ContentType="application/vnd.ms-office.chartstyle+xml"/>
  <Override PartName="/xl/charts/colors208.xml" ContentType="application/vnd.ms-office.chartcolorstyle+xml"/>
  <Override PartName="/xl/charts/chart209.xml" ContentType="application/vnd.openxmlformats-officedocument.drawingml.chart+xml"/>
  <Override PartName="/xl/charts/style209.xml" ContentType="application/vnd.ms-office.chartstyle+xml"/>
  <Override PartName="/xl/charts/colors209.xml" ContentType="application/vnd.ms-office.chartcolorstyle+xml"/>
  <Override PartName="/xl/charts/chart210.xml" ContentType="application/vnd.openxmlformats-officedocument.drawingml.chart+xml"/>
  <Override PartName="/xl/charts/style210.xml" ContentType="application/vnd.ms-office.chartstyle+xml"/>
  <Override PartName="/xl/charts/colors210.xml" ContentType="application/vnd.ms-office.chartcolorstyle+xml"/>
  <Override PartName="/xl/charts/chart211.xml" ContentType="application/vnd.openxmlformats-officedocument.drawingml.chart+xml"/>
  <Override PartName="/xl/charts/style211.xml" ContentType="application/vnd.ms-office.chartstyle+xml"/>
  <Override PartName="/xl/charts/colors211.xml" ContentType="application/vnd.ms-office.chartcolorstyle+xml"/>
  <Override PartName="/xl/charts/chart212.xml" ContentType="application/vnd.openxmlformats-officedocument.drawingml.chart+xml"/>
  <Override PartName="/xl/charts/style212.xml" ContentType="application/vnd.ms-office.chartstyle+xml"/>
  <Override PartName="/xl/charts/colors212.xml" ContentType="application/vnd.ms-office.chartcolorstyle+xml"/>
  <Override PartName="/xl/charts/chart213.xml" ContentType="application/vnd.openxmlformats-officedocument.drawingml.chart+xml"/>
  <Override PartName="/xl/charts/style213.xml" ContentType="application/vnd.ms-office.chartstyle+xml"/>
  <Override PartName="/xl/charts/colors213.xml" ContentType="application/vnd.ms-office.chartcolorstyle+xml"/>
  <Override PartName="/xl/charts/chart214.xml" ContentType="application/vnd.openxmlformats-officedocument.drawingml.chart+xml"/>
  <Override PartName="/xl/charts/style214.xml" ContentType="application/vnd.ms-office.chartstyle+xml"/>
  <Override PartName="/xl/charts/colors214.xml" ContentType="application/vnd.ms-office.chartcolorstyle+xml"/>
  <Override PartName="/xl/charts/chart215.xml" ContentType="application/vnd.openxmlformats-officedocument.drawingml.chart+xml"/>
  <Override PartName="/xl/charts/style215.xml" ContentType="application/vnd.ms-office.chartstyle+xml"/>
  <Override PartName="/xl/charts/colors215.xml" ContentType="application/vnd.ms-office.chartcolorstyle+xml"/>
  <Override PartName="/xl/charts/chart216.xml" ContentType="application/vnd.openxmlformats-officedocument.drawingml.chart+xml"/>
  <Override PartName="/xl/charts/style216.xml" ContentType="application/vnd.ms-office.chartstyle+xml"/>
  <Override PartName="/xl/charts/colors216.xml" ContentType="application/vnd.ms-office.chartcolorstyle+xml"/>
  <Override PartName="/xl/charts/chart217.xml" ContentType="application/vnd.openxmlformats-officedocument.drawingml.chart+xml"/>
  <Override PartName="/xl/charts/style217.xml" ContentType="application/vnd.ms-office.chartstyle+xml"/>
  <Override PartName="/xl/charts/colors217.xml" ContentType="application/vnd.ms-office.chartcolorstyle+xml"/>
  <Override PartName="/xl/charts/chart218.xml" ContentType="application/vnd.openxmlformats-officedocument.drawingml.chart+xml"/>
  <Override PartName="/xl/charts/style218.xml" ContentType="application/vnd.ms-office.chartstyle+xml"/>
  <Override PartName="/xl/charts/colors218.xml" ContentType="application/vnd.ms-office.chartcolorstyle+xml"/>
  <Override PartName="/xl/charts/chart219.xml" ContentType="application/vnd.openxmlformats-officedocument.drawingml.chart+xml"/>
  <Override PartName="/xl/charts/style219.xml" ContentType="application/vnd.ms-office.chartstyle+xml"/>
  <Override PartName="/xl/charts/colors219.xml" ContentType="application/vnd.ms-office.chartcolorstyle+xml"/>
  <Override PartName="/xl/charts/chart220.xml" ContentType="application/vnd.openxmlformats-officedocument.drawingml.chart+xml"/>
  <Override PartName="/xl/charts/style220.xml" ContentType="application/vnd.ms-office.chartstyle+xml"/>
  <Override PartName="/xl/charts/colors220.xml" ContentType="application/vnd.ms-office.chartcolorstyle+xml"/>
  <Override PartName="/xl/charts/chart221.xml" ContentType="application/vnd.openxmlformats-officedocument.drawingml.chart+xml"/>
  <Override PartName="/xl/charts/style221.xml" ContentType="application/vnd.ms-office.chartstyle+xml"/>
  <Override PartName="/xl/charts/colors221.xml" ContentType="application/vnd.ms-office.chartcolorstyle+xml"/>
  <Override PartName="/xl/charts/chart222.xml" ContentType="application/vnd.openxmlformats-officedocument.drawingml.chart+xml"/>
  <Override PartName="/xl/charts/style222.xml" ContentType="application/vnd.ms-office.chartstyle+xml"/>
  <Override PartName="/xl/charts/colors222.xml" ContentType="application/vnd.ms-office.chartcolorstyle+xml"/>
  <Override PartName="/xl/charts/chart223.xml" ContentType="application/vnd.openxmlformats-officedocument.drawingml.chart+xml"/>
  <Override PartName="/xl/charts/style223.xml" ContentType="application/vnd.ms-office.chartstyle+xml"/>
  <Override PartName="/xl/charts/colors223.xml" ContentType="application/vnd.ms-office.chartcolorstyle+xml"/>
  <Override PartName="/xl/charts/chart224.xml" ContentType="application/vnd.openxmlformats-officedocument.drawingml.chart+xml"/>
  <Override PartName="/xl/charts/style224.xml" ContentType="application/vnd.ms-office.chartstyle+xml"/>
  <Override PartName="/xl/charts/colors224.xml" ContentType="application/vnd.ms-office.chartcolorstyle+xml"/>
  <Override PartName="/xl/charts/chart225.xml" ContentType="application/vnd.openxmlformats-officedocument.drawingml.chart+xml"/>
  <Override PartName="/xl/charts/style225.xml" ContentType="application/vnd.ms-office.chartstyle+xml"/>
  <Override PartName="/xl/charts/colors225.xml" ContentType="application/vnd.ms-office.chartcolorstyle+xml"/>
  <Override PartName="/xl/charts/chart226.xml" ContentType="application/vnd.openxmlformats-officedocument.drawingml.chart+xml"/>
  <Override PartName="/xl/charts/style226.xml" ContentType="application/vnd.ms-office.chartstyle+xml"/>
  <Override PartName="/xl/charts/colors226.xml" ContentType="application/vnd.ms-office.chartcolorstyle+xml"/>
  <Override PartName="/xl/charts/chart227.xml" ContentType="application/vnd.openxmlformats-officedocument.drawingml.chart+xml"/>
  <Override PartName="/xl/charts/style227.xml" ContentType="application/vnd.ms-office.chartstyle+xml"/>
  <Override PartName="/xl/charts/colors227.xml" ContentType="application/vnd.ms-office.chartcolorstyle+xml"/>
  <Override PartName="/xl/charts/chart228.xml" ContentType="application/vnd.openxmlformats-officedocument.drawingml.chart+xml"/>
  <Override PartName="/xl/charts/style228.xml" ContentType="application/vnd.ms-office.chartstyle+xml"/>
  <Override PartName="/xl/charts/colors228.xml" ContentType="application/vnd.ms-office.chartcolorstyle+xml"/>
  <Override PartName="/xl/charts/chart229.xml" ContentType="application/vnd.openxmlformats-officedocument.drawingml.chart+xml"/>
  <Override PartName="/xl/charts/style229.xml" ContentType="application/vnd.ms-office.chartstyle+xml"/>
  <Override PartName="/xl/charts/colors229.xml" ContentType="application/vnd.ms-office.chartcolorstyle+xml"/>
  <Override PartName="/xl/charts/chart230.xml" ContentType="application/vnd.openxmlformats-officedocument.drawingml.chart+xml"/>
  <Override PartName="/xl/charts/chart231.xml" ContentType="application/vnd.openxmlformats-officedocument.drawingml.chart+xml"/>
  <Override PartName="/xl/charts/style230.xml" ContentType="application/vnd.ms-office.chartstyle+xml"/>
  <Override PartName="/xl/charts/colors230.xml" ContentType="application/vnd.ms-office.chartcolorstyle+xml"/>
  <Override PartName="/xl/charts/chart232.xml" ContentType="application/vnd.openxmlformats-officedocument.drawingml.chart+xml"/>
  <Override PartName="/xl/charts/style231.xml" ContentType="application/vnd.ms-office.chartstyle+xml"/>
  <Override PartName="/xl/charts/colors231.xml" ContentType="application/vnd.ms-office.chartcolorstyle+xml"/>
  <Override PartName="/xl/charts/chart233.xml" ContentType="application/vnd.openxmlformats-officedocument.drawingml.chart+xml"/>
  <Override PartName="/xl/charts/style232.xml" ContentType="application/vnd.ms-office.chartstyle+xml"/>
  <Override PartName="/xl/charts/colors232.xml" ContentType="application/vnd.ms-office.chartcolorstyle+xml"/>
  <Override PartName="/xl/charts/chart234.xml" ContentType="application/vnd.openxmlformats-officedocument.drawingml.chart+xml"/>
  <Override PartName="/xl/charts/style233.xml" ContentType="application/vnd.ms-office.chartstyle+xml"/>
  <Override PartName="/xl/charts/colors233.xml" ContentType="application/vnd.ms-office.chartcolorstyle+xml"/>
  <Override PartName="/xl/charts/chart235.xml" ContentType="application/vnd.openxmlformats-officedocument.drawingml.chart+xml"/>
  <Override PartName="/xl/charts/style234.xml" ContentType="application/vnd.ms-office.chartstyle+xml"/>
  <Override PartName="/xl/charts/colors234.xml" ContentType="application/vnd.ms-office.chartcolorstyle+xml"/>
  <Override PartName="/xl/charts/chart236.xml" ContentType="application/vnd.openxmlformats-officedocument.drawingml.chart+xml"/>
  <Override PartName="/xl/charts/style235.xml" ContentType="application/vnd.ms-office.chartstyle+xml"/>
  <Override PartName="/xl/charts/colors235.xml" ContentType="application/vnd.ms-office.chartcolorstyle+xml"/>
  <Override PartName="/xl/charts/chart237.xml" ContentType="application/vnd.openxmlformats-officedocument.drawingml.chart+xml"/>
  <Override PartName="/xl/charts/style236.xml" ContentType="application/vnd.ms-office.chartstyle+xml"/>
  <Override PartName="/xl/charts/colors236.xml" ContentType="application/vnd.ms-office.chartcolorstyle+xml"/>
  <Override PartName="/xl/charts/chart238.xml" ContentType="application/vnd.openxmlformats-officedocument.drawingml.chart+xml"/>
  <Override PartName="/xl/charts/style237.xml" ContentType="application/vnd.ms-office.chartstyle+xml"/>
  <Override PartName="/xl/charts/colors237.xml" ContentType="application/vnd.ms-office.chartcolorstyle+xml"/>
  <Override PartName="/xl/charts/chart239.xml" ContentType="application/vnd.openxmlformats-officedocument.drawingml.chart+xml"/>
  <Override PartName="/xl/charts/style238.xml" ContentType="application/vnd.ms-office.chartstyle+xml"/>
  <Override PartName="/xl/charts/colors238.xml" ContentType="application/vnd.ms-office.chartcolorstyle+xml"/>
  <Override PartName="/xl/charts/chart240.xml" ContentType="application/vnd.openxmlformats-officedocument.drawingml.chart+xml"/>
  <Override PartName="/xl/charts/style239.xml" ContentType="application/vnd.ms-office.chartstyle+xml"/>
  <Override PartName="/xl/charts/colors239.xml" ContentType="application/vnd.ms-office.chartcolorstyle+xml"/>
  <Override PartName="/xl/charts/chart241.xml" ContentType="application/vnd.openxmlformats-officedocument.drawingml.chart+xml"/>
  <Override PartName="/xl/charts/style240.xml" ContentType="application/vnd.ms-office.chartstyle+xml"/>
  <Override PartName="/xl/charts/colors240.xml" ContentType="application/vnd.ms-office.chartcolorstyle+xml"/>
  <Override PartName="/xl/charts/chart242.xml" ContentType="application/vnd.openxmlformats-officedocument.drawingml.chart+xml"/>
  <Override PartName="/xl/charts/style241.xml" ContentType="application/vnd.ms-office.chartstyle+xml"/>
  <Override PartName="/xl/charts/colors241.xml" ContentType="application/vnd.ms-office.chartcolorstyle+xml"/>
  <Override PartName="/xl/charts/chart243.xml" ContentType="application/vnd.openxmlformats-officedocument.drawingml.chart+xml"/>
  <Override PartName="/xl/charts/style242.xml" ContentType="application/vnd.ms-office.chartstyle+xml"/>
  <Override PartName="/xl/charts/colors242.xml" ContentType="application/vnd.ms-office.chartcolorstyle+xml"/>
  <Override PartName="/xl/charts/chart244.xml" ContentType="application/vnd.openxmlformats-officedocument.drawingml.chart+xml"/>
  <Override PartName="/xl/charts/style243.xml" ContentType="application/vnd.ms-office.chartstyle+xml"/>
  <Override PartName="/xl/charts/colors243.xml" ContentType="application/vnd.ms-office.chartcolorstyle+xml"/>
  <Override PartName="/xl/charts/chart245.xml" ContentType="application/vnd.openxmlformats-officedocument.drawingml.chart+xml"/>
  <Override PartName="/xl/charts/style244.xml" ContentType="application/vnd.ms-office.chartstyle+xml"/>
  <Override PartName="/xl/charts/colors244.xml" ContentType="application/vnd.ms-office.chartcolorstyle+xml"/>
  <Override PartName="/xl/charts/chart246.xml" ContentType="application/vnd.openxmlformats-officedocument.drawingml.chart+xml"/>
  <Override PartName="/xl/charts/style245.xml" ContentType="application/vnd.ms-office.chartstyle+xml"/>
  <Override PartName="/xl/charts/colors245.xml" ContentType="application/vnd.ms-office.chartcolorstyle+xml"/>
  <Override PartName="/xl/charts/chart247.xml" ContentType="application/vnd.openxmlformats-officedocument.drawingml.chart+xml"/>
  <Override PartName="/xl/charts/style246.xml" ContentType="application/vnd.ms-office.chartstyle+xml"/>
  <Override PartName="/xl/charts/colors246.xml" ContentType="application/vnd.ms-office.chartcolorstyle+xml"/>
  <Override PartName="/xl/charts/chart248.xml" ContentType="application/vnd.openxmlformats-officedocument.drawingml.chart+xml"/>
  <Override PartName="/xl/charts/style247.xml" ContentType="application/vnd.ms-office.chartstyle+xml"/>
  <Override PartName="/xl/charts/colors247.xml" ContentType="application/vnd.ms-office.chartcolorstyle+xml"/>
  <Override PartName="/xl/charts/chart249.xml" ContentType="application/vnd.openxmlformats-officedocument.drawingml.chart+xml"/>
  <Override PartName="/xl/charts/style248.xml" ContentType="application/vnd.ms-office.chartstyle+xml"/>
  <Override PartName="/xl/charts/colors248.xml" ContentType="application/vnd.ms-office.chartcolorstyle+xml"/>
  <Override PartName="/xl/charts/chart250.xml" ContentType="application/vnd.openxmlformats-officedocument.drawingml.chart+xml"/>
  <Override PartName="/xl/charts/style249.xml" ContentType="application/vnd.ms-office.chartstyle+xml"/>
  <Override PartName="/xl/charts/colors249.xml" ContentType="application/vnd.ms-office.chartcolorstyle+xml"/>
  <Override PartName="/xl/charts/chart251.xml" ContentType="application/vnd.openxmlformats-officedocument.drawingml.chart+xml"/>
  <Override PartName="/xl/charts/style250.xml" ContentType="application/vnd.ms-office.chartstyle+xml"/>
  <Override PartName="/xl/charts/colors250.xml" ContentType="application/vnd.ms-office.chartcolorstyle+xml"/>
  <Override PartName="/xl/charts/chart252.xml" ContentType="application/vnd.openxmlformats-officedocument.drawingml.chart+xml"/>
  <Override PartName="/xl/charts/style251.xml" ContentType="application/vnd.ms-office.chartstyle+xml"/>
  <Override PartName="/xl/charts/colors251.xml" ContentType="application/vnd.ms-office.chartcolorstyle+xml"/>
  <Override PartName="/xl/charts/chart253.xml" ContentType="application/vnd.openxmlformats-officedocument.drawingml.chart+xml"/>
  <Override PartName="/xl/charts/style252.xml" ContentType="application/vnd.ms-office.chartstyle+xml"/>
  <Override PartName="/xl/charts/colors252.xml" ContentType="application/vnd.ms-office.chartcolorstyle+xml"/>
  <Override PartName="/xl/charts/chart254.xml" ContentType="application/vnd.openxmlformats-officedocument.drawingml.chart+xml"/>
  <Override PartName="/xl/charts/style253.xml" ContentType="application/vnd.ms-office.chartstyle+xml"/>
  <Override PartName="/xl/charts/colors253.xml" ContentType="application/vnd.ms-office.chartcolorstyle+xml"/>
  <Override PartName="/xl/charts/chart255.xml" ContentType="application/vnd.openxmlformats-officedocument.drawingml.chart+xml"/>
  <Override PartName="/xl/charts/style254.xml" ContentType="application/vnd.ms-office.chartstyle+xml"/>
  <Override PartName="/xl/charts/colors254.xml" ContentType="application/vnd.ms-office.chartcolorstyle+xml"/>
  <Override PartName="/xl/charts/chart256.xml" ContentType="application/vnd.openxmlformats-officedocument.drawingml.chart+xml"/>
  <Override PartName="/xl/charts/style255.xml" ContentType="application/vnd.ms-office.chartstyle+xml"/>
  <Override PartName="/xl/charts/colors255.xml" ContentType="application/vnd.ms-office.chartcolorstyle+xml"/>
  <Override PartName="/xl/charts/chart257.xml" ContentType="application/vnd.openxmlformats-officedocument.drawingml.chart+xml"/>
  <Override PartName="/xl/charts/style256.xml" ContentType="application/vnd.ms-office.chartstyle+xml"/>
  <Override PartName="/xl/charts/colors256.xml" ContentType="application/vnd.ms-office.chartcolorstyle+xml"/>
  <Override PartName="/xl/charts/chart258.xml" ContentType="application/vnd.openxmlformats-officedocument.drawingml.chart+xml"/>
  <Override PartName="/xl/charts/style257.xml" ContentType="application/vnd.ms-office.chartstyle+xml"/>
  <Override PartName="/xl/charts/colors257.xml" ContentType="application/vnd.ms-office.chartcolorstyle+xml"/>
  <Override PartName="/xl/charts/chart259.xml" ContentType="application/vnd.openxmlformats-officedocument.drawingml.chart+xml"/>
  <Override PartName="/xl/charts/style258.xml" ContentType="application/vnd.ms-office.chartstyle+xml"/>
  <Override PartName="/xl/charts/colors258.xml" ContentType="application/vnd.ms-office.chartcolorstyle+xml"/>
  <Override PartName="/xl/charts/chart260.xml" ContentType="application/vnd.openxmlformats-officedocument.drawingml.chart+xml"/>
  <Override PartName="/xl/charts/style259.xml" ContentType="application/vnd.ms-office.chartstyle+xml"/>
  <Override PartName="/xl/charts/colors259.xml" ContentType="application/vnd.ms-office.chartcolorstyle+xml"/>
  <Override PartName="/xl/charts/chart261.xml" ContentType="application/vnd.openxmlformats-officedocument.drawingml.chart+xml"/>
  <Override PartName="/xl/charts/chart262.xml" ContentType="application/vnd.openxmlformats-officedocument.drawingml.chart+xml"/>
  <Override PartName="/xl/charts/style260.xml" ContentType="application/vnd.ms-office.chartstyle+xml"/>
  <Override PartName="/xl/charts/colors260.xml" ContentType="application/vnd.ms-office.chartcolorstyle+xml"/>
  <Override PartName="/xl/charts/chart263.xml" ContentType="application/vnd.openxmlformats-officedocument.drawingml.chart+xml"/>
  <Override PartName="/xl/charts/style261.xml" ContentType="application/vnd.ms-office.chartstyle+xml"/>
  <Override PartName="/xl/charts/colors261.xml" ContentType="application/vnd.ms-office.chartcolorstyle+xml"/>
  <Override PartName="/xl/charts/chart264.xml" ContentType="application/vnd.openxmlformats-officedocument.drawingml.chart+xml"/>
  <Override PartName="/xl/charts/style262.xml" ContentType="application/vnd.ms-office.chartstyle+xml"/>
  <Override PartName="/xl/charts/colors262.xml" ContentType="application/vnd.ms-office.chartcolorstyle+xml"/>
  <Override PartName="/xl/charts/chart265.xml" ContentType="application/vnd.openxmlformats-officedocument.drawingml.chart+xml"/>
  <Override PartName="/xl/charts/style263.xml" ContentType="application/vnd.ms-office.chartstyle+xml"/>
  <Override PartName="/xl/charts/colors263.xml" ContentType="application/vnd.ms-office.chartcolorstyle+xml"/>
  <Override PartName="/xl/charts/chart266.xml" ContentType="application/vnd.openxmlformats-officedocument.drawingml.chart+xml"/>
  <Override PartName="/xl/charts/style264.xml" ContentType="application/vnd.ms-office.chartstyle+xml"/>
  <Override PartName="/xl/charts/colors264.xml" ContentType="application/vnd.ms-office.chartcolorstyle+xml"/>
  <Override PartName="/xl/charts/chart267.xml" ContentType="application/vnd.openxmlformats-officedocument.drawingml.chart+xml"/>
  <Override PartName="/xl/charts/style265.xml" ContentType="application/vnd.ms-office.chartstyle+xml"/>
  <Override PartName="/xl/charts/colors265.xml" ContentType="application/vnd.ms-office.chartcolorstyle+xml"/>
  <Override PartName="/xl/charts/chart268.xml" ContentType="application/vnd.openxmlformats-officedocument.drawingml.chart+xml"/>
  <Override PartName="/xl/charts/style266.xml" ContentType="application/vnd.ms-office.chartstyle+xml"/>
  <Override PartName="/xl/charts/colors266.xml" ContentType="application/vnd.ms-office.chartcolorstyle+xml"/>
  <Override PartName="/xl/charts/chart269.xml" ContentType="application/vnd.openxmlformats-officedocument.drawingml.chart+xml"/>
  <Override PartName="/xl/charts/style267.xml" ContentType="application/vnd.ms-office.chartstyle+xml"/>
  <Override PartName="/xl/charts/colors267.xml" ContentType="application/vnd.ms-office.chartcolorstyle+xml"/>
  <Override PartName="/xl/charts/chart270.xml" ContentType="application/vnd.openxmlformats-officedocument.drawingml.chart+xml"/>
  <Override PartName="/xl/charts/style268.xml" ContentType="application/vnd.ms-office.chartstyle+xml"/>
  <Override PartName="/xl/charts/colors268.xml" ContentType="application/vnd.ms-office.chartcolorstyle+xml"/>
  <Override PartName="/xl/charts/chart271.xml" ContentType="application/vnd.openxmlformats-officedocument.drawingml.chart+xml"/>
  <Override PartName="/xl/charts/style269.xml" ContentType="application/vnd.ms-office.chartstyle+xml"/>
  <Override PartName="/xl/charts/colors269.xml" ContentType="application/vnd.ms-office.chartcolorstyle+xml"/>
  <Override PartName="/xl/charts/chart272.xml" ContentType="application/vnd.openxmlformats-officedocument.drawingml.chart+xml"/>
  <Override PartName="/xl/charts/style270.xml" ContentType="application/vnd.ms-office.chartstyle+xml"/>
  <Override PartName="/xl/charts/colors270.xml" ContentType="application/vnd.ms-office.chartcolorstyle+xml"/>
  <Override PartName="/xl/charts/chart273.xml" ContentType="application/vnd.openxmlformats-officedocument.drawingml.chart+xml"/>
  <Override PartName="/xl/charts/style271.xml" ContentType="application/vnd.ms-office.chartstyle+xml"/>
  <Override PartName="/xl/charts/colors271.xml" ContentType="application/vnd.ms-office.chartcolorstyle+xml"/>
  <Override PartName="/xl/charts/chart274.xml" ContentType="application/vnd.openxmlformats-officedocument.drawingml.chart+xml"/>
  <Override PartName="/xl/charts/style272.xml" ContentType="application/vnd.ms-office.chartstyle+xml"/>
  <Override PartName="/xl/charts/colors272.xml" ContentType="application/vnd.ms-office.chartcolorstyle+xml"/>
  <Override PartName="/xl/charts/chart275.xml" ContentType="application/vnd.openxmlformats-officedocument.drawingml.chart+xml"/>
  <Override PartName="/xl/charts/style273.xml" ContentType="application/vnd.ms-office.chartstyle+xml"/>
  <Override PartName="/xl/charts/colors273.xml" ContentType="application/vnd.ms-office.chartcolorstyle+xml"/>
  <Override PartName="/xl/charts/chart276.xml" ContentType="application/vnd.openxmlformats-officedocument.drawingml.chart+xml"/>
  <Override PartName="/xl/charts/style274.xml" ContentType="application/vnd.ms-office.chartstyle+xml"/>
  <Override PartName="/xl/charts/colors274.xml" ContentType="application/vnd.ms-office.chartcolorstyle+xml"/>
  <Override PartName="/xl/charts/chart277.xml" ContentType="application/vnd.openxmlformats-officedocument.drawingml.chart+xml"/>
  <Override PartName="/xl/charts/style275.xml" ContentType="application/vnd.ms-office.chartstyle+xml"/>
  <Override PartName="/xl/charts/colors275.xml" ContentType="application/vnd.ms-office.chartcolorstyle+xml"/>
  <Override PartName="/xl/charts/chart278.xml" ContentType="application/vnd.openxmlformats-officedocument.drawingml.chart+xml"/>
  <Override PartName="/xl/charts/style276.xml" ContentType="application/vnd.ms-office.chartstyle+xml"/>
  <Override PartName="/xl/charts/colors276.xml" ContentType="application/vnd.ms-office.chartcolorstyle+xml"/>
  <Override PartName="/xl/charts/chart279.xml" ContentType="application/vnd.openxmlformats-officedocument.drawingml.chart+xml"/>
  <Override PartName="/xl/charts/style277.xml" ContentType="application/vnd.ms-office.chartstyle+xml"/>
  <Override PartName="/xl/charts/colors277.xml" ContentType="application/vnd.ms-office.chartcolorstyle+xml"/>
  <Override PartName="/xl/charts/chart280.xml" ContentType="application/vnd.openxmlformats-officedocument.drawingml.chart+xml"/>
  <Override PartName="/xl/charts/style278.xml" ContentType="application/vnd.ms-office.chartstyle+xml"/>
  <Override PartName="/xl/charts/colors278.xml" ContentType="application/vnd.ms-office.chartcolorstyle+xml"/>
  <Override PartName="/xl/charts/chart281.xml" ContentType="application/vnd.openxmlformats-officedocument.drawingml.chart+xml"/>
  <Override PartName="/xl/charts/style279.xml" ContentType="application/vnd.ms-office.chartstyle+xml"/>
  <Override PartName="/xl/charts/colors279.xml" ContentType="application/vnd.ms-office.chartcolorstyle+xml"/>
  <Override PartName="/xl/charts/chart282.xml" ContentType="application/vnd.openxmlformats-officedocument.drawingml.chart+xml"/>
  <Override PartName="/xl/charts/style280.xml" ContentType="application/vnd.ms-office.chartstyle+xml"/>
  <Override PartName="/xl/charts/colors280.xml" ContentType="application/vnd.ms-office.chartcolorstyle+xml"/>
  <Override PartName="/xl/charts/chart283.xml" ContentType="application/vnd.openxmlformats-officedocument.drawingml.chart+xml"/>
  <Override PartName="/xl/charts/style281.xml" ContentType="application/vnd.ms-office.chartstyle+xml"/>
  <Override PartName="/xl/charts/colors281.xml" ContentType="application/vnd.ms-office.chartcolorstyle+xml"/>
  <Override PartName="/xl/charts/chart284.xml" ContentType="application/vnd.openxmlformats-officedocument.drawingml.chart+xml"/>
  <Override PartName="/xl/charts/style282.xml" ContentType="application/vnd.ms-office.chartstyle+xml"/>
  <Override PartName="/xl/charts/colors282.xml" ContentType="application/vnd.ms-office.chartcolorstyle+xml"/>
  <Override PartName="/xl/charts/chart285.xml" ContentType="application/vnd.openxmlformats-officedocument.drawingml.chart+xml"/>
  <Override PartName="/xl/charts/style283.xml" ContentType="application/vnd.ms-office.chartstyle+xml"/>
  <Override PartName="/xl/charts/colors283.xml" ContentType="application/vnd.ms-office.chartcolorstyle+xml"/>
  <Override PartName="/xl/charts/chart286.xml" ContentType="application/vnd.openxmlformats-officedocument.drawingml.chart+xml"/>
  <Override PartName="/xl/charts/style284.xml" ContentType="application/vnd.ms-office.chartstyle+xml"/>
  <Override PartName="/xl/charts/colors284.xml" ContentType="application/vnd.ms-office.chartcolorstyle+xml"/>
  <Override PartName="/xl/charts/chart287.xml" ContentType="application/vnd.openxmlformats-officedocument.drawingml.chart+xml"/>
  <Override PartName="/xl/charts/style285.xml" ContentType="application/vnd.ms-office.chartstyle+xml"/>
  <Override PartName="/xl/charts/colors285.xml" ContentType="application/vnd.ms-office.chartcolorstyle+xml"/>
  <Override PartName="/xl/charts/chart288.xml" ContentType="application/vnd.openxmlformats-officedocument.drawingml.chart+xml"/>
  <Override PartName="/xl/charts/style286.xml" ContentType="application/vnd.ms-office.chartstyle+xml"/>
  <Override PartName="/xl/charts/colors286.xml" ContentType="application/vnd.ms-office.chartcolorstyle+xml"/>
  <Override PartName="/xl/charts/chart289.xml" ContentType="application/vnd.openxmlformats-officedocument.drawingml.chart+xml"/>
  <Override PartName="/xl/charts/style287.xml" ContentType="application/vnd.ms-office.chartstyle+xml"/>
  <Override PartName="/xl/charts/colors287.xml" ContentType="application/vnd.ms-office.chartcolorstyle+xml"/>
  <Override PartName="/xl/charts/chart290.xml" ContentType="application/vnd.openxmlformats-officedocument.drawingml.chart+xml"/>
  <Override PartName="/xl/charts/style288.xml" ContentType="application/vnd.ms-office.chartstyle+xml"/>
  <Override PartName="/xl/charts/colors288.xml" ContentType="application/vnd.ms-office.chartcolorstyle+xml"/>
  <Override PartName="/xl/charts/chart291.xml" ContentType="application/vnd.openxmlformats-officedocument.drawingml.chart+xml"/>
  <Override PartName="/xl/charts/style289.xml" ContentType="application/vnd.ms-office.chartstyle+xml"/>
  <Override PartName="/xl/charts/colors289.xml" ContentType="application/vnd.ms-office.chartcolorstyle+xml"/>
  <Override PartName="/xl/charts/chart292.xml" ContentType="application/vnd.openxmlformats-officedocument.drawingml.chart+xml"/>
  <Override PartName="/xl/charts/style290.xml" ContentType="application/vnd.ms-office.chartstyle+xml"/>
  <Override PartName="/xl/charts/colors290.xml" ContentType="application/vnd.ms-office.chartcolorstyle+xml"/>
  <Override PartName="/xl/charts/chart293.xml" ContentType="application/vnd.openxmlformats-officedocument.drawingml.chart+xml"/>
  <Override PartName="/xl/charts/style291.xml" ContentType="application/vnd.ms-office.chartstyle+xml"/>
  <Override PartName="/xl/charts/colors291.xml" ContentType="application/vnd.ms-office.chartcolorstyle+xml"/>
  <Override PartName="/xl/charts/chart294.xml" ContentType="application/vnd.openxmlformats-officedocument.drawingml.chart+xml"/>
  <Override PartName="/xl/charts/style292.xml" ContentType="application/vnd.ms-office.chartstyle+xml"/>
  <Override PartName="/xl/charts/colors292.xml" ContentType="application/vnd.ms-office.chartcolorstyle+xml"/>
  <Override PartName="/xl/charts/chart295.xml" ContentType="application/vnd.openxmlformats-officedocument.drawingml.chart+xml"/>
  <Override PartName="/xl/charts/style293.xml" ContentType="application/vnd.ms-office.chartstyle+xml"/>
  <Override PartName="/xl/charts/colors293.xml" ContentType="application/vnd.ms-office.chartcolorstyle+xml"/>
  <Override PartName="/xl/charts/chart296.xml" ContentType="application/vnd.openxmlformats-officedocument.drawingml.chart+xml"/>
  <Override PartName="/xl/charts/style294.xml" ContentType="application/vnd.ms-office.chartstyle+xml"/>
  <Override PartName="/xl/charts/colors294.xml" ContentType="application/vnd.ms-office.chartcolorstyle+xml"/>
  <Override PartName="/xl/charts/chart297.xml" ContentType="application/vnd.openxmlformats-officedocument.drawingml.chart+xml"/>
  <Override PartName="/xl/charts/style295.xml" ContentType="application/vnd.ms-office.chartstyle+xml"/>
  <Override PartName="/xl/charts/colors295.xml" ContentType="application/vnd.ms-office.chartcolorstyle+xml"/>
  <Override PartName="/xl/charts/chart298.xml" ContentType="application/vnd.openxmlformats-officedocument.drawingml.chart+xml"/>
  <Override PartName="/xl/charts/style296.xml" ContentType="application/vnd.ms-office.chartstyle+xml"/>
  <Override PartName="/xl/charts/colors296.xml" ContentType="application/vnd.ms-office.chartcolorstyle+xml"/>
  <Override PartName="/xl/charts/chart299.xml" ContentType="application/vnd.openxmlformats-officedocument.drawingml.chart+xml"/>
  <Override PartName="/xl/charts/style297.xml" ContentType="application/vnd.ms-office.chartstyle+xml"/>
  <Override PartName="/xl/charts/colors297.xml" ContentType="application/vnd.ms-office.chartcolorstyle+xml"/>
  <Override PartName="/xl/charts/chart300.xml" ContentType="application/vnd.openxmlformats-officedocument.drawingml.chart+xml"/>
  <Override PartName="/xl/charts/style298.xml" ContentType="application/vnd.ms-office.chartstyle+xml"/>
  <Override PartName="/xl/charts/colors298.xml" ContentType="application/vnd.ms-office.chartcolorstyle+xml"/>
  <Override PartName="/xl/charts/chart301.xml" ContentType="application/vnd.openxmlformats-officedocument.drawingml.chart+xml"/>
  <Override PartName="/xl/charts/style299.xml" ContentType="application/vnd.ms-office.chartstyle+xml"/>
  <Override PartName="/xl/charts/colors299.xml" ContentType="application/vnd.ms-office.chartcolorstyle+xml"/>
  <Override PartName="/xl/charts/chart302.xml" ContentType="application/vnd.openxmlformats-officedocument.drawingml.chart+xml"/>
  <Override PartName="/xl/charts/style300.xml" ContentType="application/vnd.ms-office.chartstyle+xml"/>
  <Override PartName="/xl/charts/colors300.xml" ContentType="application/vnd.ms-office.chartcolorstyle+xml"/>
  <Override PartName="/xl/charts/chart303.xml" ContentType="application/vnd.openxmlformats-officedocument.drawingml.chart+xml"/>
  <Override PartName="/xl/charts/style301.xml" ContentType="application/vnd.ms-office.chartstyle+xml"/>
  <Override PartName="/xl/charts/colors301.xml" ContentType="application/vnd.ms-office.chartcolorstyle+xml"/>
  <Override PartName="/xl/charts/chart304.xml" ContentType="application/vnd.openxmlformats-officedocument.drawingml.chart+xml"/>
  <Override PartName="/xl/charts/style302.xml" ContentType="application/vnd.ms-office.chartstyle+xml"/>
  <Override PartName="/xl/charts/colors302.xml" ContentType="application/vnd.ms-office.chartcolorstyle+xml"/>
  <Override PartName="/xl/charts/chart305.xml" ContentType="application/vnd.openxmlformats-officedocument.drawingml.chart+xml"/>
  <Override PartName="/xl/charts/style303.xml" ContentType="application/vnd.ms-office.chartstyle+xml"/>
  <Override PartName="/xl/charts/colors303.xml" ContentType="application/vnd.ms-office.chartcolorstyle+xml"/>
  <Override PartName="/xl/charts/chart306.xml" ContentType="application/vnd.openxmlformats-officedocument.drawingml.chart+xml"/>
  <Override PartName="/xl/charts/style304.xml" ContentType="application/vnd.ms-office.chartstyle+xml"/>
  <Override PartName="/xl/charts/colors304.xml" ContentType="application/vnd.ms-office.chartcolorstyle+xml"/>
  <Override PartName="/xl/charts/chart307.xml" ContentType="application/vnd.openxmlformats-officedocument.drawingml.chart+xml"/>
  <Override PartName="/xl/charts/style305.xml" ContentType="application/vnd.ms-office.chartstyle+xml"/>
  <Override PartName="/xl/charts/colors305.xml" ContentType="application/vnd.ms-office.chartcolorstyle+xml"/>
  <Override PartName="/xl/charts/chart308.xml" ContentType="application/vnd.openxmlformats-officedocument.drawingml.chart+xml"/>
  <Override PartName="/xl/charts/style306.xml" ContentType="application/vnd.ms-office.chartstyle+xml"/>
  <Override PartName="/xl/charts/colors306.xml" ContentType="application/vnd.ms-office.chartcolorstyle+xml"/>
  <Override PartName="/xl/charts/chart309.xml" ContentType="application/vnd.openxmlformats-officedocument.drawingml.chart+xml"/>
  <Override PartName="/xl/charts/style307.xml" ContentType="application/vnd.ms-office.chartstyle+xml"/>
  <Override PartName="/xl/charts/colors307.xml" ContentType="application/vnd.ms-office.chartcolorstyle+xml"/>
  <Override PartName="/xl/charts/chart310.xml" ContentType="application/vnd.openxmlformats-officedocument.drawingml.chart+xml"/>
  <Override PartName="/xl/charts/style308.xml" ContentType="application/vnd.ms-office.chartstyle+xml"/>
  <Override PartName="/xl/charts/colors308.xml" ContentType="application/vnd.ms-office.chartcolorstyle+xml"/>
  <Override PartName="/xl/charts/chart311.xml" ContentType="application/vnd.openxmlformats-officedocument.drawingml.chart+xml"/>
  <Override PartName="/xl/charts/style309.xml" ContentType="application/vnd.ms-office.chartstyle+xml"/>
  <Override PartName="/xl/charts/colors309.xml" ContentType="application/vnd.ms-office.chartcolorstyle+xml"/>
  <Override PartName="/xl/charts/chart312.xml" ContentType="application/vnd.openxmlformats-officedocument.drawingml.chart+xml"/>
  <Override PartName="/xl/charts/style310.xml" ContentType="application/vnd.ms-office.chartstyle+xml"/>
  <Override PartName="/xl/charts/colors310.xml" ContentType="application/vnd.ms-office.chartcolorstyle+xml"/>
  <Override PartName="/xl/charts/chart313.xml" ContentType="application/vnd.openxmlformats-officedocument.drawingml.chart+xml"/>
  <Override PartName="/xl/charts/style311.xml" ContentType="application/vnd.ms-office.chartstyle+xml"/>
  <Override PartName="/xl/charts/colors311.xml" ContentType="application/vnd.ms-office.chartcolorstyle+xml"/>
  <Override PartName="/xl/charts/chart314.xml" ContentType="application/vnd.openxmlformats-officedocument.drawingml.chart+xml"/>
  <Override PartName="/xl/charts/style312.xml" ContentType="application/vnd.ms-office.chartstyle+xml"/>
  <Override PartName="/xl/charts/colors312.xml" ContentType="application/vnd.ms-office.chartcolorstyle+xml"/>
  <Override PartName="/xl/charts/chart315.xml" ContentType="application/vnd.openxmlformats-officedocument.drawingml.chart+xml"/>
  <Override PartName="/xl/charts/style313.xml" ContentType="application/vnd.ms-office.chartstyle+xml"/>
  <Override PartName="/xl/charts/colors313.xml" ContentType="application/vnd.ms-office.chartcolorstyle+xml"/>
  <Override PartName="/xl/charts/chart316.xml" ContentType="application/vnd.openxmlformats-officedocument.drawingml.chart+xml"/>
  <Override PartName="/xl/charts/style314.xml" ContentType="application/vnd.ms-office.chartstyle+xml"/>
  <Override PartName="/xl/charts/colors314.xml" ContentType="application/vnd.ms-office.chartcolorstyle+xml"/>
  <Override PartName="/xl/charts/chart317.xml" ContentType="application/vnd.openxmlformats-officedocument.drawingml.chart+xml"/>
  <Override PartName="/xl/charts/style315.xml" ContentType="application/vnd.ms-office.chartstyle+xml"/>
  <Override PartName="/xl/charts/colors315.xml" ContentType="application/vnd.ms-office.chartcolorstyle+xml"/>
  <Override PartName="/xl/charts/chart318.xml" ContentType="application/vnd.openxmlformats-officedocument.drawingml.chart+xml"/>
  <Override PartName="/xl/charts/style316.xml" ContentType="application/vnd.ms-office.chartstyle+xml"/>
  <Override PartName="/xl/charts/colors316.xml" ContentType="application/vnd.ms-office.chartcolorstyle+xml"/>
  <Override PartName="/xl/charts/chart319.xml" ContentType="application/vnd.openxmlformats-officedocument.drawingml.chart+xml"/>
  <Override PartName="/xl/charts/style317.xml" ContentType="application/vnd.ms-office.chartstyle+xml"/>
  <Override PartName="/xl/charts/colors317.xml" ContentType="application/vnd.ms-office.chartcolorstyle+xml"/>
  <Override PartName="/xl/charts/chart320.xml" ContentType="application/vnd.openxmlformats-officedocument.drawingml.chart+xml"/>
  <Override PartName="/xl/charts/style318.xml" ContentType="application/vnd.ms-office.chartstyle+xml"/>
  <Override PartName="/xl/charts/colors318.xml" ContentType="application/vnd.ms-office.chartcolorstyle+xml"/>
  <Override PartName="/xl/charts/chart321.xml" ContentType="application/vnd.openxmlformats-officedocument.drawingml.chart+xml"/>
  <Override PartName="/xl/charts/style319.xml" ContentType="application/vnd.ms-office.chartstyle+xml"/>
  <Override PartName="/xl/charts/colors319.xml" ContentType="application/vnd.ms-office.chartcolorstyle+xml"/>
  <Override PartName="/xl/charts/chart322.xml" ContentType="application/vnd.openxmlformats-officedocument.drawingml.chart+xml"/>
  <Override PartName="/xl/charts/style320.xml" ContentType="application/vnd.ms-office.chartstyle+xml"/>
  <Override PartName="/xl/charts/colors320.xml" ContentType="application/vnd.ms-office.chartcolorstyle+xml"/>
  <Override PartName="/xl/charts/chart323.xml" ContentType="application/vnd.openxmlformats-officedocument.drawingml.chart+xml"/>
  <Override PartName="/xl/charts/style321.xml" ContentType="application/vnd.ms-office.chartstyle+xml"/>
  <Override PartName="/xl/charts/colors321.xml" ContentType="application/vnd.ms-office.chartcolorstyle+xml"/>
  <Override PartName="/xl/charts/chart324.xml" ContentType="application/vnd.openxmlformats-officedocument.drawingml.chart+xml"/>
  <Override PartName="/xl/charts/style322.xml" ContentType="application/vnd.ms-office.chartstyle+xml"/>
  <Override PartName="/xl/charts/colors322.xml" ContentType="application/vnd.ms-office.chartcolorstyle+xml"/>
  <Override PartName="/xl/charts/chart325.xml" ContentType="application/vnd.openxmlformats-officedocument.drawingml.chart+xml"/>
  <Override PartName="/xl/charts/style323.xml" ContentType="application/vnd.ms-office.chartstyle+xml"/>
  <Override PartName="/xl/charts/colors323.xml" ContentType="application/vnd.ms-office.chartcolorstyle+xml"/>
  <Override PartName="/xl/charts/chart326.xml" ContentType="application/vnd.openxmlformats-officedocument.drawingml.chart+xml"/>
  <Override PartName="/xl/charts/style324.xml" ContentType="application/vnd.ms-office.chartstyle+xml"/>
  <Override PartName="/xl/charts/colors324.xml" ContentType="application/vnd.ms-office.chartcolorstyle+xml"/>
  <Override PartName="/xl/charts/chart327.xml" ContentType="application/vnd.openxmlformats-officedocument.drawingml.chart+xml"/>
  <Override PartName="/xl/charts/style325.xml" ContentType="application/vnd.ms-office.chartstyle+xml"/>
  <Override PartName="/xl/charts/colors325.xml" ContentType="application/vnd.ms-office.chartcolorstyle+xml"/>
  <Override PartName="/xl/charts/chart328.xml" ContentType="application/vnd.openxmlformats-officedocument.drawingml.chart+xml"/>
  <Override PartName="/xl/charts/style326.xml" ContentType="application/vnd.ms-office.chartstyle+xml"/>
  <Override PartName="/xl/charts/colors326.xml" ContentType="application/vnd.ms-office.chartcolorstyle+xml"/>
  <Override PartName="/xl/charts/chart329.xml" ContentType="application/vnd.openxmlformats-officedocument.drawingml.chart+xml"/>
  <Override PartName="/xl/charts/style327.xml" ContentType="application/vnd.ms-office.chartstyle+xml"/>
  <Override PartName="/xl/charts/colors327.xml" ContentType="application/vnd.ms-office.chartcolorstyle+xml"/>
  <Override PartName="/xl/charts/chart330.xml" ContentType="application/vnd.openxmlformats-officedocument.drawingml.chart+xml"/>
  <Override PartName="/xl/charts/style328.xml" ContentType="application/vnd.ms-office.chartstyle+xml"/>
  <Override PartName="/xl/charts/colors328.xml" ContentType="application/vnd.ms-office.chartcolorstyle+xml"/>
  <Override PartName="/xl/charts/chart331.xml" ContentType="application/vnd.openxmlformats-officedocument.drawingml.chart+xml"/>
  <Override PartName="/xl/charts/style329.xml" ContentType="application/vnd.ms-office.chartstyle+xml"/>
  <Override PartName="/xl/charts/colors329.xml" ContentType="application/vnd.ms-office.chartcolorstyle+xml"/>
  <Override PartName="/xl/charts/chart332.xml" ContentType="application/vnd.openxmlformats-officedocument.drawingml.chart+xml"/>
  <Override PartName="/xl/charts/style330.xml" ContentType="application/vnd.ms-office.chartstyle+xml"/>
  <Override PartName="/xl/charts/colors330.xml" ContentType="application/vnd.ms-office.chartcolorstyle+xml"/>
  <Override PartName="/xl/charts/chart333.xml" ContentType="application/vnd.openxmlformats-officedocument.drawingml.chart+xml"/>
  <Override PartName="/xl/charts/style331.xml" ContentType="application/vnd.ms-office.chartstyle+xml"/>
  <Override PartName="/xl/charts/colors331.xml" ContentType="application/vnd.ms-office.chartcolorstyle+xml"/>
  <Override PartName="/xl/charts/chart334.xml" ContentType="application/vnd.openxmlformats-officedocument.drawingml.chart+xml"/>
  <Override PartName="/xl/charts/style332.xml" ContentType="application/vnd.ms-office.chartstyle+xml"/>
  <Override PartName="/xl/charts/colors332.xml" ContentType="application/vnd.ms-office.chartcolorstyle+xml"/>
  <Override PartName="/xl/charts/chart335.xml" ContentType="application/vnd.openxmlformats-officedocument.drawingml.chart+xml"/>
  <Override PartName="/xl/charts/style333.xml" ContentType="application/vnd.ms-office.chartstyle+xml"/>
  <Override PartName="/xl/charts/colors333.xml" ContentType="application/vnd.ms-office.chartcolorstyle+xml"/>
  <Override PartName="/xl/charts/chart336.xml" ContentType="application/vnd.openxmlformats-officedocument.drawingml.chart+xml"/>
  <Override PartName="/xl/charts/style334.xml" ContentType="application/vnd.ms-office.chartstyle+xml"/>
  <Override PartName="/xl/charts/colors334.xml" ContentType="application/vnd.ms-office.chartcolorstyle+xml"/>
  <Override PartName="/xl/charts/chart337.xml" ContentType="application/vnd.openxmlformats-officedocument.drawingml.chart+xml"/>
  <Override PartName="/xl/charts/style335.xml" ContentType="application/vnd.ms-office.chartstyle+xml"/>
  <Override PartName="/xl/charts/colors335.xml" ContentType="application/vnd.ms-office.chartcolorstyle+xml"/>
  <Override PartName="/xl/charts/chart338.xml" ContentType="application/vnd.openxmlformats-officedocument.drawingml.chart+xml"/>
  <Override PartName="/xl/charts/style336.xml" ContentType="application/vnd.ms-office.chartstyle+xml"/>
  <Override PartName="/xl/charts/colors336.xml" ContentType="application/vnd.ms-office.chartcolorstyle+xml"/>
  <Override PartName="/xl/charts/chart339.xml" ContentType="application/vnd.openxmlformats-officedocument.drawingml.chart+xml"/>
  <Override PartName="/xl/charts/style337.xml" ContentType="application/vnd.ms-office.chartstyle+xml"/>
  <Override PartName="/xl/charts/colors337.xml" ContentType="application/vnd.ms-office.chartcolorstyle+xml"/>
  <Override PartName="/xl/charts/chart340.xml" ContentType="application/vnd.openxmlformats-officedocument.drawingml.chart+xml"/>
  <Override PartName="/xl/charts/style338.xml" ContentType="application/vnd.ms-office.chartstyle+xml"/>
  <Override PartName="/xl/charts/colors338.xml" ContentType="application/vnd.ms-office.chartcolorstyle+xml"/>
  <Override PartName="/xl/charts/chart341.xml" ContentType="application/vnd.openxmlformats-officedocument.drawingml.chart+xml"/>
  <Override PartName="/xl/charts/style339.xml" ContentType="application/vnd.ms-office.chartstyle+xml"/>
  <Override PartName="/xl/charts/colors339.xml" ContentType="application/vnd.ms-office.chartcolorstyle+xml"/>
  <Override PartName="/xl/charts/chart342.xml" ContentType="application/vnd.openxmlformats-officedocument.drawingml.chart+xml"/>
  <Override PartName="/xl/charts/style340.xml" ContentType="application/vnd.ms-office.chartstyle+xml"/>
  <Override PartName="/xl/charts/colors340.xml" ContentType="application/vnd.ms-office.chartcolorstyle+xml"/>
  <Override PartName="/xl/charts/chart343.xml" ContentType="application/vnd.openxmlformats-officedocument.drawingml.chart+xml"/>
  <Override PartName="/xl/charts/style341.xml" ContentType="application/vnd.ms-office.chartstyle+xml"/>
  <Override PartName="/xl/charts/colors341.xml" ContentType="application/vnd.ms-office.chartcolorstyle+xml"/>
  <Override PartName="/xl/charts/chart344.xml" ContentType="application/vnd.openxmlformats-officedocument.drawingml.chart+xml"/>
  <Override PartName="/xl/charts/style342.xml" ContentType="application/vnd.ms-office.chartstyle+xml"/>
  <Override PartName="/xl/charts/colors342.xml" ContentType="application/vnd.ms-office.chartcolorstyle+xml"/>
  <Override PartName="/xl/charts/chart345.xml" ContentType="application/vnd.openxmlformats-officedocument.drawingml.chart+xml"/>
  <Override PartName="/xl/charts/style343.xml" ContentType="application/vnd.ms-office.chartstyle+xml"/>
  <Override PartName="/xl/charts/colors343.xml" ContentType="application/vnd.ms-office.chartcolorstyle+xml"/>
  <Override PartName="/xl/charts/chart346.xml" ContentType="application/vnd.openxmlformats-officedocument.drawingml.chart+xml"/>
  <Override PartName="/xl/charts/style344.xml" ContentType="application/vnd.ms-office.chartstyle+xml"/>
  <Override PartName="/xl/charts/colors344.xml" ContentType="application/vnd.ms-office.chartcolorstyle+xml"/>
  <Override PartName="/xl/charts/chart347.xml" ContentType="application/vnd.openxmlformats-officedocument.drawingml.chart+xml"/>
  <Override PartName="/xl/charts/style345.xml" ContentType="application/vnd.ms-office.chartstyle+xml"/>
  <Override PartName="/xl/charts/colors345.xml" ContentType="application/vnd.ms-office.chartcolorstyle+xml"/>
  <Override PartName="/xl/charts/chart348.xml" ContentType="application/vnd.openxmlformats-officedocument.drawingml.chart+xml"/>
  <Override PartName="/xl/charts/style346.xml" ContentType="application/vnd.ms-office.chartstyle+xml"/>
  <Override PartName="/xl/charts/colors346.xml" ContentType="application/vnd.ms-office.chartcolorstyle+xml"/>
  <Override PartName="/xl/charts/chart349.xml" ContentType="application/vnd.openxmlformats-officedocument.drawingml.chart+xml"/>
  <Override PartName="/xl/charts/style347.xml" ContentType="application/vnd.ms-office.chartstyle+xml"/>
  <Override PartName="/xl/charts/colors347.xml" ContentType="application/vnd.ms-office.chartcolorstyle+xml"/>
  <Override PartName="/xl/charts/chart350.xml" ContentType="application/vnd.openxmlformats-officedocument.drawingml.chart+xml"/>
  <Override PartName="/xl/charts/style348.xml" ContentType="application/vnd.ms-office.chartstyle+xml"/>
  <Override PartName="/xl/charts/colors348.xml" ContentType="application/vnd.ms-office.chartcolorstyle+xml"/>
  <Override PartName="/xl/charts/chart351.xml" ContentType="application/vnd.openxmlformats-officedocument.drawingml.chart+xml"/>
  <Override PartName="/xl/charts/style349.xml" ContentType="application/vnd.ms-office.chartstyle+xml"/>
  <Override PartName="/xl/charts/colors349.xml" ContentType="application/vnd.ms-office.chartcolorstyle+xml"/>
  <Override PartName="/xl/charts/chart352.xml" ContentType="application/vnd.openxmlformats-officedocument.drawingml.chart+xml"/>
  <Override PartName="/xl/charts/style350.xml" ContentType="application/vnd.ms-office.chartstyle+xml"/>
  <Override PartName="/xl/charts/colors350.xml" ContentType="application/vnd.ms-office.chartcolorstyle+xml"/>
  <Override PartName="/xl/charts/chart353.xml" ContentType="application/vnd.openxmlformats-officedocument.drawingml.chart+xml"/>
  <Override PartName="/xl/charts/style351.xml" ContentType="application/vnd.ms-office.chartstyle+xml"/>
  <Override PartName="/xl/charts/colors351.xml" ContentType="application/vnd.ms-office.chartcolorstyle+xml"/>
  <Override PartName="/xl/charts/chart354.xml" ContentType="application/vnd.openxmlformats-officedocument.drawingml.chart+xml"/>
  <Override PartName="/xl/charts/style352.xml" ContentType="application/vnd.ms-office.chartstyle+xml"/>
  <Override PartName="/xl/charts/colors352.xml" ContentType="application/vnd.ms-office.chartcolorstyle+xml"/>
  <Override PartName="/xl/charts/chart355.xml" ContentType="application/vnd.openxmlformats-officedocument.drawingml.chart+xml"/>
  <Override PartName="/xl/charts/style353.xml" ContentType="application/vnd.ms-office.chartstyle+xml"/>
  <Override PartName="/xl/charts/colors353.xml" ContentType="application/vnd.ms-office.chartcolorstyle+xml"/>
  <Override PartName="/xl/charts/chart356.xml" ContentType="application/vnd.openxmlformats-officedocument.drawingml.chart+xml"/>
  <Override PartName="/xl/charts/style354.xml" ContentType="application/vnd.ms-office.chartstyle+xml"/>
  <Override PartName="/xl/charts/colors354.xml" ContentType="application/vnd.ms-office.chartcolorstyle+xml"/>
  <Override PartName="/xl/charts/chart357.xml" ContentType="application/vnd.openxmlformats-officedocument.drawingml.chart+xml"/>
  <Override PartName="/xl/charts/style355.xml" ContentType="application/vnd.ms-office.chartstyle+xml"/>
  <Override PartName="/xl/charts/colors355.xml" ContentType="application/vnd.ms-office.chartcolorstyle+xml"/>
  <Override PartName="/xl/charts/chart358.xml" ContentType="application/vnd.openxmlformats-officedocument.drawingml.chart+xml"/>
  <Override PartName="/xl/charts/style356.xml" ContentType="application/vnd.ms-office.chartstyle+xml"/>
  <Override PartName="/xl/charts/colors356.xml" ContentType="application/vnd.ms-office.chartcolorstyle+xml"/>
  <Override PartName="/xl/charts/chart359.xml" ContentType="application/vnd.openxmlformats-officedocument.drawingml.chart+xml"/>
  <Override PartName="/xl/charts/style357.xml" ContentType="application/vnd.ms-office.chartstyle+xml"/>
  <Override PartName="/xl/charts/colors357.xml" ContentType="application/vnd.ms-office.chartcolorstyle+xml"/>
  <Override PartName="/xl/charts/chart360.xml" ContentType="application/vnd.openxmlformats-officedocument.drawingml.chart+xml"/>
  <Override PartName="/xl/charts/style358.xml" ContentType="application/vnd.ms-office.chartstyle+xml"/>
  <Override PartName="/xl/charts/colors358.xml" ContentType="application/vnd.ms-office.chartcolorstyle+xml"/>
  <Override PartName="/xl/charts/chart361.xml" ContentType="application/vnd.openxmlformats-officedocument.drawingml.chart+xml"/>
  <Override PartName="/xl/charts/style359.xml" ContentType="application/vnd.ms-office.chartstyle+xml"/>
  <Override PartName="/xl/charts/colors359.xml" ContentType="application/vnd.ms-office.chartcolorstyle+xml"/>
  <Override PartName="/xl/charts/chart362.xml" ContentType="application/vnd.openxmlformats-officedocument.drawingml.chart+xml"/>
  <Override PartName="/xl/charts/style360.xml" ContentType="application/vnd.ms-office.chartstyle+xml"/>
  <Override PartName="/xl/charts/colors360.xml" ContentType="application/vnd.ms-office.chartcolorstyle+xml"/>
  <Override PartName="/xl/charts/chart363.xml" ContentType="application/vnd.openxmlformats-officedocument.drawingml.chart+xml"/>
  <Override PartName="/xl/charts/style361.xml" ContentType="application/vnd.ms-office.chartstyle+xml"/>
  <Override PartName="/xl/charts/colors361.xml" ContentType="application/vnd.ms-office.chartcolorstyle+xml"/>
  <Override PartName="/xl/charts/chart364.xml" ContentType="application/vnd.openxmlformats-officedocument.drawingml.chart+xml"/>
  <Override PartName="/xl/charts/style362.xml" ContentType="application/vnd.ms-office.chartstyle+xml"/>
  <Override PartName="/xl/charts/colors362.xml" ContentType="application/vnd.ms-office.chartcolorstyle+xml"/>
  <Override PartName="/xl/charts/chart365.xml" ContentType="application/vnd.openxmlformats-officedocument.drawingml.chart+xml"/>
  <Override PartName="/xl/charts/style363.xml" ContentType="application/vnd.ms-office.chartstyle+xml"/>
  <Override PartName="/xl/charts/colors363.xml" ContentType="application/vnd.ms-office.chartcolorstyle+xml"/>
  <Override PartName="/xl/charts/chart366.xml" ContentType="application/vnd.openxmlformats-officedocument.drawingml.chart+xml"/>
  <Override PartName="/xl/charts/style364.xml" ContentType="application/vnd.ms-office.chartstyle+xml"/>
  <Override PartName="/xl/charts/colors364.xml" ContentType="application/vnd.ms-office.chartcolorstyle+xml"/>
  <Override PartName="/xl/charts/chart367.xml" ContentType="application/vnd.openxmlformats-officedocument.drawingml.chart+xml"/>
  <Override PartName="/xl/charts/style365.xml" ContentType="application/vnd.ms-office.chartstyle+xml"/>
  <Override PartName="/xl/charts/colors365.xml" ContentType="application/vnd.ms-office.chartcolorstyle+xml"/>
  <Override PartName="/xl/charts/chart368.xml" ContentType="application/vnd.openxmlformats-officedocument.drawingml.chart+xml"/>
  <Override PartName="/xl/charts/style366.xml" ContentType="application/vnd.ms-office.chartstyle+xml"/>
  <Override PartName="/xl/charts/colors366.xml" ContentType="application/vnd.ms-office.chartcolorstyle+xml"/>
  <Override PartName="/xl/charts/chart369.xml" ContentType="application/vnd.openxmlformats-officedocument.drawingml.chart+xml"/>
  <Override PartName="/xl/charts/style367.xml" ContentType="application/vnd.ms-office.chartstyle+xml"/>
  <Override PartName="/xl/charts/colors367.xml" ContentType="application/vnd.ms-office.chartcolorstyle+xml"/>
  <Override PartName="/xl/charts/chart370.xml" ContentType="application/vnd.openxmlformats-officedocument.drawingml.chart+xml"/>
  <Override PartName="/xl/charts/style368.xml" ContentType="application/vnd.ms-office.chartstyle+xml"/>
  <Override PartName="/xl/charts/colors368.xml" ContentType="application/vnd.ms-office.chartcolorstyle+xml"/>
  <Override PartName="/xl/charts/chart371.xml" ContentType="application/vnd.openxmlformats-officedocument.drawingml.chart+xml"/>
  <Override PartName="/xl/charts/style369.xml" ContentType="application/vnd.ms-office.chartstyle+xml"/>
  <Override PartName="/xl/charts/colors369.xml" ContentType="application/vnd.ms-office.chartcolorstyle+xml"/>
  <Override PartName="/xl/charts/chart372.xml" ContentType="application/vnd.openxmlformats-officedocument.drawingml.chart+xml"/>
  <Override PartName="/xl/charts/style370.xml" ContentType="application/vnd.ms-office.chartstyle+xml"/>
  <Override PartName="/xl/charts/colors370.xml" ContentType="application/vnd.ms-office.chartcolorstyle+xml"/>
  <Override PartName="/xl/charts/chart373.xml" ContentType="application/vnd.openxmlformats-officedocument.drawingml.chart+xml"/>
  <Override PartName="/xl/charts/style371.xml" ContentType="application/vnd.ms-office.chartstyle+xml"/>
  <Override PartName="/xl/charts/colors371.xml" ContentType="application/vnd.ms-office.chartcolorstyle+xml"/>
  <Override PartName="/xl/charts/chart374.xml" ContentType="application/vnd.openxmlformats-officedocument.drawingml.chart+xml"/>
  <Override PartName="/xl/charts/style372.xml" ContentType="application/vnd.ms-office.chartstyle+xml"/>
  <Override PartName="/xl/charts/colors372.xml" ContentType="application/vnd.ms-office.chartcolorstyle+xml"/>
  <Override PartName="/xl/charts/chart375.xml" ContentType="application/vnd.openxmlformats-officedocument.drawingml.chart+xml"/>
  <Override PartName="/xl/charts/style373.xml" ContentType="application/vnd.ms-office.chartstyle+xml"/>
  <Override PartName="/xl/charts/colors373.xml" ContentType="application/vnd.ms-office.chartcolorstyle+xml"/>
  <Override PartName="/xl/charts/chart376.xml" ContentType="application/vnd.openxmlformats-officedocument.drawingml.chart+xml"/>
  <Override PartName="/xl/charts/style374.xml" ContentType="application/vnd.ms-office.chartstyle+xml"/>
  <Override PartName="/xl/charts/colors374.xml" ContentType="application/vnd.ms-office.chartcolorstyle+xml"/>
  <Override PartName="/xl/charts/chart377.xml" ContentType="application/vnd.openxmlformats-officedocument.drawingml.chart+xml"/>
  <Override PartName="/xl/charts/style375.xml" ContentType="application/vnd.ms-office.chartstyle+xml"/>
  <Override PartName="/xl/charts/colors375.xml" ContentType="application/vnd.ms-office.chartcolorstyle+xml"/>
  <Override PartName="/xl/charts/chart378.xml" ContentType="application/vnd.openxmlformats-officedocument.drawingml.chart+xml"/>
  <Override PartName="/xl/charts/style376.xml" ContentType="application/vnd.ms-office.chartstyle+xml"/>
  <Override PartName="/xl/charts/colors376.xml" ContentType="application/vnd.ms-office.chartcolorstyle+xml"/>
  <Override PartName="/xl/charts/chart379.xml" ContentType="application/vnd.openxmlformats-officedocument.drawingml.chart+xml"/>
  <Override PartName="/xl/charts/style377.xml" ContentType="application/vnd.ms-office.chartstyle+xml"/>
  <Override PartName="/xl/charts/colors377.xml" ContentType="application/vnd.ms-office.chartcolorstyle+xml"/>
  <Override PartName="/xl/charts/chart380.xml" ContentType="application/vnd.openxmlformats-officedocument.drawingml.chart+xml"/>
  <Override PartName="/xl/charts/style378.xml" ContentType="application/vnd.ms-office.chartstyle+xml"/>
  <Override PartName="/xl/charts/colors378.xml" ContentType="application/vnd.ms-office.chartcolorstyle+xml"/>
  <Override PartName="/xl/charts/chart381.xml" ContentType="application/vnd.openxmlformats-officedocument.drawingml.chart+xml"/>
  <Override PartName="/xl/charts/style379.xml" ContentType="application/vnd.ms-office.chartstyle+xml"/>
  <Override PartName="/xl/charts/colors379.xml" ContentType="application/vnd.ms-office.chartcolorstyle+xml"/>
  <Override PartName="/xl/charts/chart382.xml" ContentType="application/vnd.openxmlformats-officedocument.drawingml.chart+xml"/>
  <Override PartName="/xl/charts/style380.xml" ContentType="application/vnd.ms-office.chartstyle+xml"/>
  <Override PartName="/xl/charts/colors380.xml" ContentType="application/vnd.ms-office.chartcolorstyle+xml"/>
  <Override PartName="/xl/charts/chart383.xml" ContentType="application/vnd.openxmlformats-officedocument.drawingml.chart+xml"/>
  <Override PartName="/xl/charts/style381.xml" ContentType="application/vnd.ms-office.chartstyle+xml"/>
  <Override PartName="/xl/charts/colors381.xml" ContentType="application/vnd.ms-office.chartcolorstyle+xml"/>
  <Override PartName="/xl/charts/chart384.xml" ContentType="application/vnd.openxmlformats-officedocument.drawingml.chart+xml"/>
  <Override PartName="/xl/charts/style382.xml" ContentType="application/vnd.ms-office.chartstyle+xml"/>
  <Override PartName="/xl/charts/colors382.xml" ContentType="application/vnd.ms-office.chartcolorstyle+xml"/>
  <Override PartName="/xl/charts/chart385.xml" ContentType="application/vnd.openxmlformats-officedocument.drawingml.chart+xml"/>
  <Override PartName="/xl/charts/style383.xml" ContentType="application/vnd.ms-office.chartstyle+xml"/>
  <Override PartName="/xl/charts/colors383.xml" ContentType="application/vnd.ms-office.chartcolorstyle+xml"/>
  <Override PartName="/xl/charts/chart386.xml" ContentType="application/vnd.openxmlformats-officedocument.drawingml.chart+xml"/>
  <Override PartName="/xl/charts/style384.xml" ContentType="application/vnd.ms-office.chartstyle+xml"/>
  <Override PartName="/xl/charts/colors384.xml" ContentType="application/vnd.ms-office.chartcolorstyle+xml"/>
  <Override PartName="/xl/charts/chart387.xml" ContentType="application/vnd.openxmlformats-officedocument.drawingml.chart+xml"/>
  <Override PartName="/xl/charts/style385.xml" ContentType="application/vnd.ms-office.chartstyle+xml"/>
  <Override PartName="/xl/charts/colors385.xml" ContentType="application/vnd.ms-office.chartcolorstyle+xml"/>
  <Override PartName="/xl/charts/chart388.xml" ContentType="application/vnd.openxmlformats-officedocument.drawingml.chart+xml"/>
  <Override PartName="/xl/charts/style386.xml" ContentType="application/vnd.ms-office.chartstyle+xml"/>
  <Override PartName="/xl/charts/colors386.xml" ContentType="application/vnd.ms-office.chartcolorstyle+xml"/>
  <Override PartName="/xl/charts/chart389.xml" ContentType="application/vnd.openxmlformats-officedocument.drawingml.chart+xml"/>
  <Override PartName="/xl/charts/style387.xml" ContentType="application/vnd.ms-office.chartstyle+xml"/>
  <Override PartName="/xl/charts/colors387.xml" ContentType="application/vnd.ms-office.chartcolorstyle+xml"/>
  <Override PartName="/xl/charts/chart390.xml" ContentType="application/vnd.openxmlformats-officedocument.drawingml.chart+xml"/>
  <Override PartName="/xl/charts/style388.xml" ContentType="application/vnd.ms-office.chartstyle+xml"/>
  <Override PartName="/xl/charts/colors388.xml" ContentType="application/vnd.ms-office.chartcolorstyle+xml"/>
  <Override PartName="/xl/charts/chart391.xml" ContentType="application/vnd.openxmlformats-officedocument.drawingml.chart+xml"/>
  <Override PartName="/xl/charts/style389.xml" ContentType="application/vnd.ms-office.chartstyle+xml"/>
  <Override PartName="/xl/charts/colors389.xml" ContentType="application/vnd.ms-office.chartcolorstyle+xml"/>
  <Override PartName="/xl/charts/chart392.xml" ContentType="application/vnd.openxmlformats-officedocument.drawingml.chart+xml"/>
  <Override PartName="/xl/charts/style390.xml" ContentType="application/vnd.ms-office.chartstyle+xml"/>
  <Override PartName="/xl/charts/colors390.xml" ContentType="application/vnd.ms-office.chartcolorstyle+xml"/>
  <Override PartName="/xl/charts/chart393.xml" ContentType="application/vnd.openxmlformats-officedocument.drawingml.chart+xml"/>
  <Override PartName="/xl/charts/style391.xml" ContentType="application/vnd.ms-office.chartstyle+xml"/>
  <Override PartName="/xl/charts/colors391.xml" ContentType="application/vnd.ms-office.chartcolorstyle+xml"/>
  <Override PartName="/xl/charts/chart394.xml" ContentType="application/vnd.openxmlformats-officedocument.drawingml.chart+xml"/>
  <Override PartName="/xl/charts/style392.xml" ContentType="application/vnd.ms-office.chartstyle+xml"/>
  <Override PartName="/xl/charts/colors392.xml" ContentType="application/vnd.ms-office.chartcolorstyle+xml"/>
  <Override PartName="/xl/charts/chart395.xml" ContentType="application/vnd.openxmlformats-officedocument.drawingml.chart+xml"/>
  <Override PartName="/xl/charts/style393.xml" ContentType="application/vnd.ms-office.chartstyle+xml"/>
  <Override PartName="/xl/charts/colors393.xml" ContentType="application/vnd.ms-office.chartcolorstyle+xml"/>
  <Override PartName="/xl/charts/chart396.xml" ContentType="application/vnd.openxmlformats-officedocument.drawingml.chart+xml"/>
  <Override PartName="/xl/charts/style394.xml" ContentType="application/vnd.ms-office.chartstyle+xml"/>
  <Override PartName="/xl/charts/colors394.xml" ContentType="application/vnd.ms-office.chartcolorstyle+xml"/>
  <Override PartName="/xl/charts/chart397.xml" ContentType="application/vnd.openxmlformats-officedocument.drawingml.chart+xml"/>
  <Override PartName="/xl/charts/style395.xml" ContentType="application/vnd.ms-office.chartstyle+xml"/>
  <Override PartName="/xl/charts/colors395.xml" ContentType="application/vnd.ms-office.chartcolorstyle+xml"/>
  <Override PartName="/xl/charts/chart398.xml" ContentType="application/vnd.openxmlformats-officedocument.drawingml.chart+xml"/>
  <Override PartName="/xl/charts/style396.xml" ContentType="application/vnd.ms-office.chartstyle+xml"/>
  <Override PartName="/xl/charts/colors396.xml" ContentType="application/vnd.ms-office.chartcolorstyle+xml"/>
  <Override PartName="/xl/drawings/drawing3.xml" ContentType="application/vnd.openxmlformats-officedocument.drawing+xml"/>
  <Override PartName="/xl/charts/chart399.xml" ContentType="application/vnd.openxmlformats-officedocument.drawingml.chart+xml"/>
  <Override PartName="/xl/drawings/drawing4.xml" ContentType="application/vnd.openxmlformats-officedocument.drawing+xml"/>
  <Override PartName="/xl/charts/chart400.xml" ContentType="application/vnd.openxmlformats-officedocument.drawingml.chart+xml"/>
  <Override PartName="/xl/charts/chart401.xml" ContentType="application/vnd.openxmlformats-officedocument.drawingml.chart+xml"/>
  <Override PartName="/xl/charts/style397.xml" ContentType="application/vnd.ms-office.chartstyle+xml"/>
  <Override PartName="/xl/charts/colors397.xml" ContentType="application/vnd.ms-office.chartcolorstyle+xml"/>
  <Override PartName="/xl/drawings/drawing5.xml" ContentType="application/vnd.openxmlformats-officedocument.drawing+xml"/>
  <Override PartName="/xl/charts/chart402.xml" ContentType="application/vnd.openxmlformats-officedocument.drawingml.chart+xml"/>
  <Override PartName="/xl/charts/style398.xml" ContentType="application/vnd.ms-office.chartstyle+xml"/>
  <Override PartName="/xl/charts/colors398.xml" ContentType="application/vnd.ms-office.chartcolorstyle+xml"/>
  <Override PartName="/xl/drawings/drawing6.xml" ContentType="application/vnd.openxmlformats-officedocument.drawingml.chartshapes+xml"/>
  <Override PartName="/xl/charts/chart40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LMP\Comparing Medians Papers\"/>
    </mc:Choice>
  </mc:AlternateContent>
  <xr:revisionPtr revIDLastSave="0" documentId="13_ncr:1_{2A2C967C-A1D3-4FB3-9CA1-5E5E41E70DC2}" xr6:coauthVersionLast="47" xr6:coauthVersionMax="47" xr10:uidLastSave="{00000000-0000-0000-0000-000000000000}"/>
  <bookViews>
    <workbookView xWindow="-120" yWindow="-120" windowWidth="19440" windowHeight="14880" xr2:uid="{E1242BE3-6F3D-4377-85C7-F92EB20D478D}"/>
  </bookViews>
  <sheets>
    <sheet name="Summaries as of 1.17.26" sheetId="1" r:id="rId1"/>
    <sheet name="Violations of the maxskew = 4.2" sheetId="10" r:id="rId2"/>
    <sheet name="Scratch" sheetId="8" r:id="rId3"/>
    <sheet name="Calcs to Derive p(X &lt; Y)" sheetId="7" r:id="rId4"/>
    <sheet name="Sheet3" sheetId="6" r:id="rId5"/>
    <sheet name="Sheet2" sheetId="5" r:id="rId6"/>
    <sheet name="Sheet1" sheetId="4" r:id="rId7"/>
    <sheet name="Fig for Paper - Shape = 5" sheetId="2" r:id="rId8"/>
    <sheet name="Fig for Paper - Shape = 1" sheetId="3" r:id="rId9"/>
  </sheets>
  <externalReferences>
    <externalReference r:id="rId10"/>
    <externalReference r:id="rId11"/>
  </externalReferences>
  <definedNames>
    <definedName name="_xlnm.Print_Area" localSheetId="7">'Fig for Paper - Shape = 5'!$Q$26:$Z$41</definedName>
    <definedName name="_xlnm.Print_Area" localSheetId="0">'Summaries as of 1.17.26'!$S$402:$W$428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1251" i="1" l="1"/>
  <c r="U11251" i="1"/>
  <c r="R11251" i="1"/>
  <c r="S11251" i="1"/>
  <c r="S11153" i="1"/>
  <c r="R11153" i="1"/>
  <c r="R11114" i="1"/>
  <c r="S11114" i="1"/>
  <c r="S11067" i="1"/>
  <c r="R11067" i="1"/>
  <c r="S11042" i="1"/>
  <c r="R11042" i="1"/>
  <c r="R10992" i="1"/>
  <c r="R10950" i="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 i="10"/>
  <c r="H2003" i="10" s="1"/>
  <c r="J2004" i="10" s="1"/>
  <c r="R10667" i="1"/>
  <c r="S10665" i="1"/>
  <c r="R10665" i="1"/>
  <c r="R10650" i="1"/>
  <c r="S10648" i="1"/>
  <c r="R10648" i="1"/>
  <c r="R10633" i="1"/>
  <c r="R10631" i="1"/>
  <c r="S10631" i="1"/>
  <c r="R10616" i="1"/>
  <c r="S10616" i="1"/>
  <c r="S10598" i="1"/>
  <c r="R10598" i="1"/>
  <c r="U10344" i="1"/>
  <c r="U10278" i="1"/>
  <c r="U10018" i="1"/>
  <c r="T9951" i="1"/>
  <c r="S9951" i="1"/>
  <c r="Q9898" i="1"/>
  <c r="R9873" i="1"/>
  <c r="Q9873" i="1"/>
  <c r="U9851" i="1"/>
  <c r="U9801" i="1"/>
  <c r="U9734" i="1"/>
  <c r="U9668" i="1"/>
  <c r="U9601" i="1"/>
  <c r="R9265" i="1"/>
  <c r="S9265" i="1"/>
  <c r="U9201" i="1"/>
  <c r="T9201" i="1"/>
  <c r="S9173" i="1"/>
  <c r="T9173" i="1"/>
  <c r="T9148" i="1"/>
  <c r="S9148" i="1"/>
  <c r="T9121" i="1"/>
  <c r="S9121" i="1"/>
  <c r="T9073" i="1"/>
  <c r="S9073" i="1"/>
  <c r="T9046" i="1"/>
  <c r="S9046" i="1"/>
  <c r="T9016" i="1"/>
  <c r="S9016" i="1"/>
  <c r="T8993" i="1"/>
  <c r="S8993" i="1"/>
  <c r="R8993" i="1"/>
  <c r="T8966" i="1"/>
  <c r="S8966" i="1"/>
  <c r="R8966" i="1"/>
  <c r="T8939" i="1"/>
  <c r="S8939" i="1"/>
  <c r="R8939" i="1"/>
  <c r="T8914" i="1"/>
  <c r="S8914" i="1"/>
  <c r="R8914" i="1"/>
  <c r="T8888" i="1"/>
  <c r="S8888" i="1"/>
  <c r="R8888" i="1"/>
  <c r="T8860" i="1"/>
  <c r="S8860" i="1"/>
  <c r="R8860" i="1"/>
  <c r="S8831" i="1"/>
  <c r="T8831" i="1"/>
  <c r="R8831" i="1"/>
  <c r="S8802" i="1"/>
  <c r="R8802" i="1"/>
  <c r="S8781" i="1"/>
  <c r="R8781" i="1"/>
  <c r="S8765" i="1"/>
  <c r="R8756" i="1"/>
  <c r="S8757" i="1"/>
  <c r="S8758" i="1"/>
  <c r="S8759" i="1"/>
  <c r="S8760" i="1"/>
  <c r="S8761" i="1"/>
  <c r="S8762" i="1"/>
  <c r="S8763" i="1"/>
  <c r="S8764" i="1"/>
  <c r="S8756" i="1"/>
  <c r="R8757" i="1"/>
  <c r="R8758" i="1"/>
  <c r="R8759" i="1"/>
  <c r="R8760" i="1"/>
  <c r="R8761" i="1"/>
  <c r="R8762" i="1"/>
  <c r="R8763" i="1"/>
  <c r="R8764" i="1"/>
  <c r="R8765" i="1"/>
  <c r="S8739" i="1"/>
  <c r="R8739" i="1"/>
  <c r="S8712" i="1"/>
  <c r="R8712" i="1"/>
  <c r="F28" i="8"/>
  <c r="F27" i="8"/>
  <c r="S8689" i="1"/>
  <c r="R8689" i="1"/>
  <c r="S8653" i="1"/>
  <c r="R8653" i="1"/>
  <c r="S8628" i="1"/>
  <c r="R8628" i="1"/>
  <c r="S8607" i="1"/>
  <c r="R8607" i="1"/>
  <c r="S8583" i="1"/>
  <c r="R8583" i="1"/>
  <c r="Q8558" i="1"/>
  <c r="S8766" i="1" l="1"/>
  <c r="S8585" i="1"/>
  <c r="R8766" i="1"/>
  <c r="S8630" i="1"/>
  <c r="S8609" i="1"/>
  <c r="U8505" i="1" l="1"/>
  <c r="T8505" i="1"/>
  <c r="S8505" i="1"/>
  <c r="R8505" i="1"/>
  <c r="U8463" i="1"/>
  <c r="T8463" i="1"/>
  <c r="S8463" i="1"/>
  <c r="R8463" i="1"/>
  <c r="U8418" i="1"/>
  <c r="T8418" i="1"/>
  <c r="S8418" i="1"/>
  <c r="R8418" i="1"/>
  <c r="U8374" i="1"/>
  <c r="T8374" i="1"/>
  <c r="S8374" i="1"/>
  <c r="R8374" i="1"/>
  <c r="U8328" i="1"/>
  <c r="T8328" i="1"/>
  <c r="S8328" i="1"/>
  <c r="R8328" i="1"/>
  <c r="U8283" i="1"/>
  <c r="T8283" i="1"/>
  <c r="S8283" i="1"/>
  <c r="R8283" i="1"/>
  <c r="S8238" i="1"/>
  <c r="T8238" i="1"/>
  <c r="U8238" i="1"/>
  <c r="R8238" i="1"/>
  <c r="R8180" i="1"/>
  <c r="S8180" i="1"/>
  <c r="T8180" i="1"/>
  <c r="U8180" i="1"/>
  <c r="V8180" i="1"/>
  <c r="S8158" i="1"/>
  <c r="R8158" i="1"/>
  <c r="Q8158" i="1"/>
  <c r="P8158" i="1"/>
  <c r="P8138" i="1"/>
  <c r="T8097" i="1"/>
  <c r="T8098" i="1"/>
  <c r="T8099" i="1"/>
  <c r="T8100" i="1"/>
  <c r="T8101" i="1"/>
  <c r="T8102" i="1"/>
  <c r="T8103" i="1"/>
  <c r="T8104" i="1"/>
  <c r="T8105" i="1"/>
  <c r="T8096" i="1"/>
  <c r="V8106" i="1"/>
  <c r="U8106" i="1"/>
  <c r="S8106" i="1"/>
  <c r="R8106" i="1"/>
  <c r="U8072" i="1"/>
  <c r="T8072" i="1"/>
  <c r="S8072" i="1"/>
  <c r="R8072" i="1"/>
  <c r="U8038" i="1"/>
  <c r="T8038" i="1"/>
  <c r="S8038" i="1"/>
  <c r="R8038" i="1"/>
  <c r="U8003" i="1"/>
  <c r="T8003" i="1"/>
  <c r="S8003" i="1"/>
  <c r="R8003" i="1"/>
  <c r="U7970" i="1"/>
  <c r="T7970" i="1"/>
  <c r="S7970" i="1"/>
  <c r="R7970" i="1"/>
  <c r="U7940" i="1"/>
  <c r="T7940" i="1"/>
  <c r="S7940" i="1"/>
  <c r="R7940" i="1"/>
  <c r="U7910" i="1"/>
  <c r="T7910" i="1"/>
  <c r="S7910" i="1"/>
  <c r="R7910" i="1"/>
  <c r="U7878" i="1"/>
  <c r="T7878" i="1"/>
  <c r="S7878" i="1"/>
  <c r="R7878" i="1"/>
  <c r="T7847" i="1"/>
  <c r="U7847" i="1"/>
  <c r="S7847" i="1"/>
  <c r="R7847" i="1"/>
  <c r="S7816" i="1"/>
  <c r="R7816" i="1"/>
  <c r="S7785" i="1"/>
  <c r="R7785" i="1"/>
  <c r="S7754" i="1"/>
  <c r="R7754" i="1"/>
  <c r="S7723" i="1"/>
  <c r="R7723" i="1"/>
  <c r="U7697" i="1"/>
  <c r="T7697" i="1"/>
  <c r="S7697" i="1"/>
  <c r="R7697" i="1"/>
  <c r="T7667" i="1"/>
  <c r="U7667" i="1"/>
  <c r="S7667" i="1"/>
  <c r="R7667" i="1"/>
  <c r="S7626" i="1"/>
  <c r="R7626" i="1"/>
  <c r="S7602" i="1"/>
  <c r="R7602" i="1"/>
  <c r="S7578" i="1"/>
  <c r="R7578" i="1"/>
  <c r="R7540" i="1"/>
  <c r="S7540" i="1"/>
  <c r="S7403" i="1"/>
  <c r="R7403" i="1"/>
  <c r="S7376" i="1"/>
  <c r="R7376" i="1"/>
  <c r="S7351" i="1"/>
  <c r="R7351" i="1"/>
  <c r="S7324" i="1"/>
  <c r="R7324" i="1"/>
  <c r="S7297" i="1"/>
  <c r="R7297" i="1"/>
  <c r="S7194" i="1"/>
  <c r="R7194" i="1"/>
  <c r="R7167" i="1"/>
  <c r="S7116" i="1"/>
  <c r="R7116" i="1"/>
  <c r="S7090" i="1"/>
  <c r="R7090" i="1"/>
  <c r="S7065" i="1"/>
  <c r="R7065" i="1"/>
  <c r="R7038" i="1"/>
  <c r="S7038" i="1"/>
  <c r="S7014" i="1"/>
  <c r="R7014" i="1"/>
  <c r="S6987" i="1"/>
  <c r="R6987" i="1"/>
  <c r="S6964" i="1"/>
  <c r="R6964" i="1"/>
  <c r="S6932" i="1"/>
  <c r="R6932" i="1"/>
  <c r="S6910" i="1"/>
  <c r="R6910" i="1"/>
  <c r="R6890" i="1"/>
  <c r="S6890" i="1"/>
  <c r="U6870" i="1"/>
  <c r="T6870" i="1"/>
  <c r="T6852" i="1"/>
  <c r="U6838" i="1"/>
  <c r="U6839" i="1"/>
  <c r="U6840" i="1"/>
  <c r="U6841" i="1"/>
  <c r="U6842" i="1"/>
  <c r="U6843" i="1"/>
  <c r="U6844" i="1"/>
  <c r="U6845" i="1"/>
  <c r="U6846" i="1"/>
  <c r="U6847" i="1"/>
  <c r="U6848" i="1"/>
  <c r="U6849" i="1"/>
  <c r="U6850" i="1"/>
  <c r="U6851" i="1"/>
  <c r="U6837" i="1"/>
  <c r="R6852" i="1"/>
  <c r="S6830" i="1"/>
  <c r="R6830" i="1"/>
  <c r="S6809" i="1"/>
  <c r="R6809" i="1"/>
  <c r="S6787" i="1"/>
  <c r="R6787" i="1"/>
  <c r="T6753" i="1"/>
  <c r="T6754" i="1"/>
  <c r="T6755" i="1"/>
  <c r="T6756" i="1"/>
  <c r="T6757" i="1"/>
  <c r="T6758" i="1"/>
  <c r="T6759" i="1"/>
  <c r="T6760" i="1"/>
  <c r="T6761" i="1"/>
  <c r="T6762" i="1"/>
  <c r="T6763" i="1"/>
  <c r="T6764" i="1"/>
  <c r="T6765" i="1"/>
  <c r="T6752" i="1"/>
  <c r="S6766" i="1"/>
  <c r="R6766" i="1"/>
  <c r="R6725" i="1"/>
  <c r="S6725" i="1"/>
  <c r="S6699" i="1"/>
  <c r="R6699" i="1"/>
  <c r="S6674" i="1"/>
  <c r="R6674" i="1"/>
  <c r="R6649" i="1"/>
  <c r="S6649" i="1"/>
  <c r="R6622" i="1"/>
  <c r="R6620" i="1"/>
  <c r="S6620" i="1"/>
  <c r="R6597" i="1"/>
  <c r="S6597" i="1"/>
  <c r="S6575" i="1"/>
  <c r="R6575" i="1"/>
  <c r="R6557" i="1"/>
  <c r="S6557" i="1"/>
  <c r="S6543" i="1"/>
  <c r="R6543" i="1"/>
  <c r="S6517" i="1"/>
  <c r="R6517" i="1"/>
  <c r="AK6517" i="1"/>
  <c r="AJ6517" i="1"/>
  <c r="R6487" i="1"/>
  <c r="S6487" i="1"/>
  <c r="R6455" i="1"/>
  <c r="S6455" i="1"/>
  <c r="S6416" i="1"/>
  <c r="R6416" i="1"/>
  <c r="S6386" i="1"/>
  <c r="R6386" i="1"/>
  <c r="S6360" i="1"/>
  <c r="R6360" i="1"/>
  <c r="S6345" i="1"/>
  <c r="R6345" i="1"/>
  <c r="S6320" i="1"/>
  <c r="R6320" i="1"/>
  <c r="S6302" i="1"/>
  <c r="R6302" i="1"/>
  <c r="T6301" i="1"/>
  <c r="T6300" i="1"/>
  <c r="T6299" i="1"/>
  <c r="T6298" i="1"/>
  <c r="T6297" i="1"/>
  <c r="T6296" i="1"/>
  <c r="T6295" i="1"/>
  <c r="S6277" i="1"/>
  <c r="R6277" i="1"/>
  <c r="Q6277" i="1"/>
  <c r="S6276" i="1"/>
  <c r="R6276" i="1"/>
  <c r="Q6276" i="1"/>
  <c r="S6275" i="1"/>
  <c r="R6275" i="1"/>
  <c r="Q6275" i="1"/>
  <c r="S6274" i="1"/>
  <c r="R6274" i="1"/>
  <c r="Q6274" i="1"/>
  <c r="S6273" i="1"/>
  <c r="R6273" i="1"/>
  <c r="Q6273" i="1"/>
  <c r="S6272" i="1"/>
  <c r="R6272" i="1"/>
  <c r="Q6272" i="1"/>
  <c r="S6271" i="1"/>
  <c r="R6271" i="1"/>
  <c r="Q6271" i="1"/>
  <c r="S6268" i="1"/>
  <c r="R6268" i="1"/>
  <c r="T6267" i="1"/>
  <c r="T6266" i="1"/>
  <c r="T6265" i="1"/>
  <c r="T6264" i="1"/>
  <c r="T6263" i="1"/>
  <c r="T6262" i="1"/>
  <c r="T6261" i="1"/>
  <c r="S6233" i="1"/>
  <c r="R6233" i="1"/>
  <c r="S6237" i="1"/>
  <c r="S6238" i="1"/>
  <c r="S6239" i="1"/>
  <c r="S6240" i="1"/>
  <c r="S6241" i="1"/>
  <c r="S6242" i="1"/>
  <c r="S6236" i="1"/>
  <c r="R6237" i="1"/>
  <c r="R6238" i="1"/>
  <c r="R6239" i="1"/>
  <c r="R6240" i="1"/>
  <c r="R6241" i="1"/>
  <c r="R6242" i="1"/>
  <c r="R6236" i="1"/>
  <c r="Q6237" i="1"/>
  <c r="Q6238" i="1"/>
  <c r="Q6239" i="1"/>
  <c r="Q6240" i="1"/>
  <c r="Q6241" i="1"/>
  <c r="Q6242" i="1"/>
  <c r="Q6236" i="1"/>
  <c r="T6232" i="1"/>
  <c r="T6231" i="1"/>
  <c r="T6230" i="1"/>
  <c r="T6229" i="1"/>
  <c r="T6228" i="1"/>
  <c r="T6227" i="1"/>
  <c r="T6226" i="1"/>
  <c r="R6212" i="1"/>
  <c r="R6208" i="1"/>
  <c r="R6200" i="1"/>
  <c r="R6201" i="1"/>
  <c r="R6202" i="1"/>
  <c r="R6203" i="1"/>
  <c r="R6204" i="1"/>
  <c r="R6205" i="1"/>
  <c r="R6206" i="1"/>
  <c r="R6207" i="1"/>
  <c r="R6209" i="1"/>
  <c r="R6210" i="1"/>
  <c r="R6211" i="1"/>
  <c r="R6213" i="1"/>
  <c r="R6214" i="1"/>
  <c r="R6199" i="1"/>
  <c r="S6200" i="1"/>
  <c r="S6201" i="1"/>
  <c r="S6202" i="1"/>
  <c r="S6203" i="1"/>
  <c r="S6204" i="1"/>
  <c r="S6205" i="1"/>
  <c r="S6206" i="1"/>
  <c r="S6207" i="1"/>
  <c r="S6208" i="1"/>
  <c r="S6209" i="1"/>
  <c r="S6210" i="1"/>
  <c r="S6211" i="1"/>
  <c r="S6212" i="1"/>
  <c r="S6213" i="1"/>
  <c r="S6214" i="1"/>
  <c r="S6199" i="1"/>
  <c r="T6181" i="1"/>
  <c r="T6182" i="1"/>
  <c r="T6183" i="1"/>
  <c r="T6184" i="1"/>
  <c r="T6185" i="1"/>
  <c r="T6186" i="1"/>
  <c r="T6187" i="1"/>
  <c r="T6188" i="1"/>
  <c r="T6189" i="1"/>
  <c r="T6190" i="1"/>
  <c r="T6191" i="1"/>
  <c r="T6192" i="1"/>
  <c r="T6193" i="1"/>
  <c r="T6194" i="1"/>
  <c r="T6195" i="1"/>
  <c r="T6180" i="1"/>
  <c r="Z6195" i="1"/>
  <c r="Z6194" i="1"/>
  <c r="Z6193" i="1"/>
  <c r="Z6192" i="1"/>
  <c r="Z6191" i="1"/>
  <c r="Z6190" i="1"/>
  <c r="Z6189" i="1"/>
  <c r="Z6188" i="1"/>
  <c r="Z6187" i="1"/>
  <c r="Z6186" i="1"/>
  <c r="Z6185" i="1"/>
  <c r="Z6184" i="1"/>
  <c r="Z6183" i="1"/>
  <c r="Z6182" i="1"/>
  <c r="Z6181" i="1"/>
  <c r="Y6087" i="1"/>
  <c r="Z6087" i="1" s="1"/>
  <c r="Y6088" i="1"/>
  <c r="Z6088" i="1" s="1"/>
  <c r="Y6089" i="1"/>
  <c r="Z6089" i="1" s="1"/>
  <c r="Y6090" i="1"/>
  <c r="Z6090" i="1" s="1"/>
  <c r="Y6091" i="1"/>
  <c r="Z6091" i="1" s="1"/>
  <c r="Y6092" i="1"/>
  <c r="Z6092" i="1" s="1"/>
  <c r="Y6093" i="1"/>
  <c r="Z6093" i="1" s="1"/>
  <c r="Y6094" i="1"/>
  <c r="Z6094" i="1" s="1"/>
  <c r="Y6095" i="1"/>
  <c r="Z6095" i="1" s="1"/>
  <c r="Y6096" i="1"/>
  <c r="Z6096" i="1" s="1"/>
  <c r="Y6097" i="1"/>
  <c r="Z6097" i="1" s="1"/>
  <c r="Y6098" i="1"/>
  <c r="Z6098" i="1" s="1"/>
  <c r="Y6099" i="1"/>
  <c r="Z6099" i="1" s="1"/>
  <c r="Y6100" i="1"/>
  <c r="Z6100" i="1" s="1"/>
  <c r="Y6101" i="1"/>
  <c r="Z6101" i="1" s="1"/>
  <c r="Y6102" i="1"/>
  <c r="Z6102" i="1" s="1"/>
  <c r="Y6103" i="1"/>
  <c r="Z6103" i="1" s="1"/>
  <c r="Y6104" i="1"/>
  <c r="Z6104" i="1" s="1"/>
  <c r="Y6105" i="1"/>
  <c r="Z6105" i="1" s="1"/>
  <c r="Y6106" i="1"/>
  <c r="Z6106" i="1" s="1"/>
  <c r="Y6107" i="1"/>
  <c r="Z6107" i="1" s="1"/>
  <c r="Y6108" i="1"/>
  <c r="Z6108" i="1" s="1"/>
  <c r="Y6109" i="1"/>
  <c r="Z6109" i="1" s="1"/>
  <c r="Y6110" i="1"/>
  <c r="Z6110" i="1" s="1"/>
  <c r="Y6111" i="1"/>
  <c r="Z6111" i="1" s="1"/>
  <c r="Y6112" i="1"/>
  <c r="Z6112" i="1" s="1"/>
  <c r="Y6113" i="1"/>
  <c r="Z6113" i="1" s="1"/>
  <c r="Y6114" i="1"/>
  <c r="Z6114" i="1" s="1"/>
  <c r="Y6115" i="1"/>
  <c r="Z6115" i="1" s="1"/>
  <c r="Y6116" i="1"/>
  <c r="Z6116" i="1" s="1"/>
  <c r="Y6117" i="1"/>
  <c r="Z6117" i="1" s="1"/>
  <c r="Y6118" i="1"/>
  <c r="Z6118" i="1" s="1"/>
  <c r="Y6119" i="1"/>
  <c r="Z6119" i="1" s="1"/>
  <c r="Y6120" i="1"/>
  <c r="Z6120" i="1" s="1"/>
  <c r="Y6121" i="1"/>
  <c r="Z6121" i="1" s="1"/>
  <c r="Y6122" i="1"/>
  <c r="Z6122" i="1" s="1"/>
  <c r="Y6123" i="1"/>
  <c r="Z6123" i="1" s="1"/>
  <c r="Y6124" i="1"/>
  <c r="Z6124" i="1" s="1"/>
  <c r="Y6125" i="1"/>
  <c r="Z6125" i="1" s="1"/>
  <c r="Y6126" i="1"/>
  <c r="Z6126" i="1" s="1"/>
  <c r="Y6127" i="1"/>
  <c r="Z6127" i="1" s="1"/>
  <c r="Y6128" i="1"/>
  <c r="Z6128" i="1" s="1"/>
  <c r="Y6129" i="1"/>
  <c r="Z6129" i="1" s="1"/>
  <c r="Y6130" i="1"/>
  <c r="Z6130" i="1" s="1"/>
  <c r="Y6131" i="1"/>
  <c r="Z6131" i="1" s="1"/>
  <c r="Y6132" i="1"/>
  <c r="Z6132" i="1" s="1"/>
  <c r="Y6133" i="1"/>
  <c r="Z6133" i="1" s="1"/>
  <c r="Y6134" i="1"/>
  <c r="Z6134" i="1" s="1"/>
  <c r="Y6135" i="1"/>
  <c r="Z6135" i="1" s="1"/>
  <c r="Y6136" i="1"/>
  <c r="Z6136" i="1" s="1"/>
  <c r="Y6137" i="1"/>
  <c r="Z6137" i="1" s="1"/>
  <c r="Y6138" i="1"/>
  <c r="Z6138" i="1" s="1"/>
  <c r="Y6139" i="1"/>
  <c r="Z6139" i="1" s="1"/>
  <c r="Y6140" i="1"/>
  <c r="Z6140" i="1" s="1"/>
  <c r="Y6141" i="1"/>
  <c r="Z6141" i="1" s="1"/>
  <c r="Y6142" i="1"/>
  <c r="Z6142" i="1" s="1"/>
  <c r="Y6143" i="1"/>
  <c r="Z6143" i="1" s="1"/>
  <c r="Y6144" i="1"/>
  <c r="Z6144" i="1" s="1"/>
  <c r="Y6145" i="1"/>
  <c r="Z6145" i="1" s="1"/>
  <c r="Y6146" i="1"/>
  <c r="Z6146" i="1" s="1"/>
  <c r="Y6147" i="1"/>
  <c r="Z6147" i="1" s="1"/>
  <c r="Y6148" i="1"/>
  <c r="Z6148" i="1" s="1"/>
  <c r="Y6149" i="1"/>
  <c r="Z6149" i="1" s="1"/>
  <c r="Y6150" i="1"/>
  <c r="Z6150" i="1" s="1"/>
  <c r="Y6151" i="1"/>
  <c r="Z6151" i="1" s="1"/>
  <c r="Y6086" i="1"/>
  <c r="Z6086" i="1" s="1"/>
  <c r="V6152" i="1"/>
  <c r="U6152" i="1"/>
  <c r="S6152" i="1"/>
  <c r="R6152" i="1"/>
  <c r="S6080" i="1"/>
  <c r="R6080" i="1"/>
  <c r="S5990" i="1"/>
  <c r="R5990" i="1"/>
  <c r="S5959" i="1"/>
  <c r="R5959" i="1"/>
  <c r="S5927" i="1"/>
  <c r="R5927" i="1"/>
  <c r="S5895" i="1"/>
  <c r="R5895" i="1"/>
  <c r="S5878" i="1"/>
  <c r="R5878" i="1"/>
  <c r="R5858" i="1"/>
  <c r="S5858" i="1"/>
  <c r="O5835" i="1"/>
  <c r="R5845" i="1"/>
  <c r="R5846" i="1"/>
  <c r="S5824" i="1"/>
  <c r="R5824" i="1"/>
  <c r="S5778" i="1"/>
  <c r="R5778" i="1"/>
  <c r="R5763" i="1"/>
  <c r="S5763" i="1"/>
  <c r="R5739" i="1"/>
  <c r="R5717" i="1"/>
  <c r="AF5698" i="1"/>
  <c r="AD5698" i="1"/>
  <c r="AC5698" i="1"/>
  <c r="R5679" i="1"/>
  <c r="R5650" i="1"/>
  <c r="R5618" i="1"/>
  <c r="R5598" i="1"/>
  <c r="S5502" i="1"/>
  <c r="T5502" i="1" s="1"/>
  <c r="S5503" i="1"/>
  <c r="T5503" i="1" s="1"/>
  <c r="S5504" i="1"/>
  <c r="T5504" i="1" s="1"/>
  <c r="S5505" i="1"/>
  <c r="T5505" i="1" s="1"/>
  <c r="S5506" i="1"/>
  <c r="U5506" i="1" s="1"/>
  <c r="S5507" i="1"/>
  <c r="T5507" i="1" s="1"/>
  <c r="S5508" i="1"/>
  <c r="T5508" i="1" s="1"/>
  <c r="S5509" i="1"/>
  <c r="T5509" i="1" s="1"/>
  <c r="S5510" i="1"/>
  <c r="T5510" i="1" s="1"/>
  <c r="S5511" i="1"/>
  <c r="U5511" i="1" s="1"/>
  <c r="S5512" i="1"/>
  <c r="T5512" i="1" s="1"/>
  <c r="S5513" i="1"/>
  <c r="T5513" i="1" s="1"/>
  <c r="S5514" i="1"/>
  <c r="T5514" i="1" s="1"/>
  <c r="S5515" i="1"/>
  <c r="T5515" i="1" s="1"/>
  <c r="S5516" i="1"/>
  <c r="U5516" i="1" s="1"/>
  <c r="S5517" i="1"/>
  <c r="T5517" i="1" s="1"/>
  <c r="S5518" i="1"/>
  <c r="T5518" i="1" s="1"/>
  <c r="S5519" i="1"/>
  <c r="T5519" i="1" s="1"/>
  <c r="S5520" i="1"/>
  <c r="T5520" i="1" s="1"/>
  <c r="S5521" i="1"/>
  <c r="T5521" i="1" s="1"/>
  <c r="S5522" i="1"/>
  <c r="T5522" i="1" s="1"/>
  <c r="S5523" i="1"/>
  <c r="T5523" i="1" s="1"/>
  <c r="S5524" i="1"/>
  <c r="U5524" i="1" s="1"/>
  <c r="S5525" i="1"/>
  <c r="T5525" i="1" s="1"/>
  <c r="S5526" i="1"/>
  <c r="T5526" i="1" s="1"/>
  <c r="S5527" i="1"/>
  <c r="T5527" i="1" s="1"/>
  <c r="S5528" i="1"/>
  <c r="T5528" i="1" s="1"/>
  <c r="S5529" i="1"/>
  <c r="U5529" i="1" s="1"/>
  <c r="S5530" i="1"/>
  <c r="T5530" i="1" s="1"/>
  <c r="S5531" i="1"/>
  <c r="T5531" i="1" s="1"/>
  <c r="S5532" i="1"/>
  <c r="T5532" i="1" s="1"/>
  <c r="S5533" i="1"/>
  <c r="T5533" i="1" s="1"/>
  <c r="S5534" i="1"/>
  <c r="T5534" i="1" s="1"/>
  <c r="S5535" i="1"/>
  <c r="T5535" i="1" s="1"/>
  <c r="R5576" i="1"/>
  <c r="R5536" i="1"/>
  <c r="S5501" i="1"/>
  <c r="T5501" i="1" s="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52"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R5448" i="1"/>
  <c r="S5447" i="1"/>
  <c r="U5447" i="1" s="1"/>
  <c r="S5446" i="1"/>
  <c r="U5446" i="1" s="1"/>
  <c r="S5445" i="1"/>
  <c r="U5445" i="1" s="1"/>
  <c r="S5444" i="1"/>
  <c r="T5444" i="1" s="1"/>
  <c r="S5443" i="1"/>
  <c r="T5443" i="1" s="1"/>
  <c r="S5442" i="1"/>
  <c r="U5442" i="1" s="1"/>
  <c r="S5441" i="1"/>
  <c r="U5441" i="1" s="1"/>
  <c r="S5440" i="1"/>
  <c r="U5440" i="1" s="1"/>
  <c r="S5439" i="1"/>
  <c r="U5439" i="1" s="1"/>
  <c r="S5438" i="1"/>
  <c r="T5438" i="1" s="1"/>
  <c r="S5437" i="1"/>
  <c r="T5437" i="1" s="1"/>
  <c r="S5436" i="1"/>
  <c r="T5436" i="1" s="1"/>
  <c r="S5435" i="1"/>
  <c r="U5435" i="1" s="1"/>
  <c r="S5434" i="1"/>
  <c r="U5434" i="1" s="1"/>
  <c r="S5433" i="1"/>
  <c r="U5433" i="1" s="1"/>
  <c r="S5432" i="1"/>
  <c r="U5432" i="1" s="1"/>
  <c r="S5431" i="1"/>
  <c r="U5431" i="1" s="1"/>
  <c r="S5430" i="1"/>
  <c r="T5430" i="1" s="1"/>
  <c r="S5429" i="1"/>
  <c r="T5429" i="1" s="1"/>
  <c r="S5428" i="1"/>
  <c r="U5428" i="1" s="1"/>
  <c r="S5427" i="1"/>
  <c r="U5427" i="1" s="1"/>
  <c r="S5426" i="1"/>
  <c r="U5426" i="1" s="1"/>
  <c r="S5425" i="1"/>
  <c r="T5425" i="1" s="1"/>
  <c r="S5424" i="1"/>
  <c r="T5424" i="1" s="1"/>
  <c r="S5423" i="1"/>
  <c r="T5423" i="1" s="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R5360" i="1"/>
  <c r="S5359" i="1"/>
  <c r="U5359" i="1" s="1"/>
  <c r="S5358" i="1"/>
  <c r="U5358" i="1" s="1"/>
  <c r="S5357" i="1"/>
  <c r="T5357" i="1" s="1"/>
  <c r="S5356" i="1"/>
  <c r="T5356" i="1" s="1"/>
  <c r="S5355" i="1"/>
  <c r="U5355" i="1" s="1"/>
  <c r="S5354" i="1"/>
  <c r="U5354" i="1" s="1"/>
  <c r="S5353" i="1"/>
  <c r="U5353" i="1" s="1"/>
  <c r="S5352" i="1"/>
  <c r="U5352" i="1" s="1"/>
  <c r="S5351" i="1"/>
  <c r="U5351" i="1" s="1"/>
  <c r="S5350" i="1"/>
  <c r="U5350" i="1" s="1"/>
  <c r="S5349" i="1"/>
  <c r="U5349" i="1" s="1"/>
  <c r="S5348" i="1"/>
  <c r="U5348" i="1" s="1"/>
  <c r="S5347" i="1"/>
  <c r="U5347" i="1" s="1"/>
  <c r="S5346" i="1"/>
  <c r="U5346" i="1" s="1"/>
  <c r="S5345" i="1"/>
  <c r="U5345" i="1" s="1"/>
  <c r="S5344" i="1"/>
  <c r="T5344" i="1" s="1"/>
  <c r="S5343" i="1"/>
  <c r="U5343" i="1" s="1"/>
  <c r="S5342" i="1"/>
  <c r="U5342" i="1" s="1"/>
  <c r="S5341" i="1"/>
  <c r="U5341" i="1" s="1"/>
  <c r="S5340" i="1"/>
  <c r="T5340" i="1" s="1"/>
  <c r="S5339" i="1"/>
  <c r="T5339" i="1" s="1"/>
  <c r="S5338" i="1"/>
  <c r="U5338" i="1" s="1"/>
  <c r="S5337" i="1"/>
  <c r="U5337" i="1" s="1"/>
  <c r="S5336" i="1"/>
  <c r="U5336" i="1" s="1"/>
  <c r="S5335" i="1"/>
  <c r="U5335" i="1" s="1"/>
  <c r="S5229" i="1"/>
  <c r="U5229" i="1" s="1"/>
  <c r="S5230" i="1"/>
  <c r="U5230" i="1" s="1"/>
  <c r="S5231" i="1"/>
  <c r="U5231" i="1" s="1"/>
  <c r="S5232" i="1"/>
  <c r="U5232" i="1" s="1"/>
  <c r="S5233" i="1"/>
  <c r="U5233" i="1" s="1"/>
  <c r="S5234" i="1"/>
  <c r="U5234" i="1" s="1"/>
  <c r="S5235" i="1"/>
  <c r="T5235" i="1" s="1"/>
  <c r="S5236" i="1"/>
  <c r="T5236" i="1" s="1"/>
  <c r="S5237" i="1"/>
  <c r="T5237" i="1" s="1"/>
  <c r="S5238" i="1"/>
  <c r="T5238" i="1" s="1"/>
  <c r="S5239" i="1"/>
  <c r="T5239" i="1" s="1"/>
  <c r="S5240" i="1"/>
  <c r="U5240" i="1" s="1"/>
  <c r="S5241" i="1"/>
  <c r="U5241" i="1" s="1"/>
  <c r="S5242" i="1"/>
  <c r="U5242" i="1" s="1"/>
  <c r="S5243" i="1"/>
  <c r="U5243" i="1" s="1"/>
  <c r="S5244" i="1"/>
  <c r="U5244" i="1" s="1"/>
  <c r="S5245" i="1"/>
  <c r="U5245" i="1" s="1"/>
  <c r="S5246" i="1"/>
  <c r="U5246" i="1" s="1"/>
  <c r="S5247" i="1"/>
  <c r="U5247" i="1" s="1"/>
  <c r="S5248" i="1"/>
  <c r="U5248" i="1" s="1"/>
  <c r="S5249" i="1"/>
  <c r="T5249" i="1" s="1"/>
  <c r="S5250" i="1"/>
  <c r="T5250" i="1" s="1"/>
  <c r="S5251" i="1"/>
  <c r="U5251" i="1" s="1"/>
  <c r="S5252" i="1"/>
  <c r="U5252" i="1" s="1"/>
  <c r="S5253" i="1"/>
  <c r="U5253" i="1" s="1"/>
  <c r="S5254" i="1"/>
  <c r="U5254" i="1" s="1"/>
  <c r="S5255" i="1"/>
  <c r="U5255" i="1" s="1"/>
  <c r="S5256" i="1"/>
  <c r="U5256" i="1" s="1"/>
  <c r="S5257" i="1"/>
  <c r="U5257" i="1" s="1"/>
  <c r="S5258" i="1"/>
  <c r="U5258" i="1" s="1"/>
  <c r="S5259" i="1"/>
  <c r="U5259" i="1" s="1"/>
  <c r="S5260" i="1"/>
  <c r="U5260" i="1" s="1"/>
  <c r="S5261" i="1"/>
  <c r="T5261" i="1" s="1"/>
  <c r="S5262" i="1"/>
  <c r="U5262" i="1" s="1"/>
  <c r="S5263" i="1"/>
  <c r="U5263" i="1" s="1"/>
  <c r="S5264" i="1"/>
  <c r="U5264" i="1" s="1"/>
  <c r="S5265" i="1"/>
  <c r="U5265" i="1" s="1"/>
  <c r="S5266" i="1"/>
  <c r="U5266" i="1" s="1"/>
  <c r="S5267" i="1"/>
  <c r="U5267" i="1" s="1"/>
  <c r="S5268" i="1"/>
  <c r="U5268" i="1" s="1"/>
  <c r="S5269" i="1"/>
  <c r="U5269" i="1" s="1"/>
  <c r="S5270" i="1"/>
  <c r="U5270" i="1" s="1"/>
  <c r="S5223" i="1"/>
  <c r="U5223" i="1" s="1"/>
  <c r="S5224" i="1"/>
  <c r="U5224" i="1" s="1"/>
  <c r="S5225" i="1"/>
  <c r="T5225" i="1" s="1"/>
  <c r="S5226" i="1"/>
  <c r="U5226" i="1" s="1"/>
  <c r="S5227" i="1"/>
  <c r="T5227" i="1" s="1"/>
  <c r="S5228" i="1"/>
  <c r="U5228" i="1" s="1"/>
  <c r="S5222" i="1"/>
  <c r="U5222" i="1" s="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R5271" i="1"/>
  <c r="S5155" i="1"/>
  <c r="R5155" i="1"/>
  <c r="S5097" i="1"/>
  <c r="R5097" i="1"/>
  <c r="R5075" i="1"/>
  <c r="R5051" i="1"/>
  <c r="R5023" i="1"/>
  <c r="I3" i="6"/>
  <c r="R4948" i="1"/>
  <c r="T4924" i="1"/>
  <c r="S4924" i="1"/>
  <c r="R4924" i="1"/>
  <c r="R4901" i="1"/>
  <c r="R4883" i="1"/>
  <c r="U4883" i="1"/>
  <c r="S4883" i="1"/>
  <c r="R4846" i="1"/>
  <c r="R4803" i="1"/>
  <c r="R4762" i="1"/>
  <c r="T4740" i="1"/>
  <c r="T4724" i="1"/>
  <c r="S4688" i="1"/>
  <c r="T4688" i="1"/>
  <c r="T4665" i="1"/>
  <c r="S4665" i="1"/>
  <c r="R4665" i="1"/>
  <c r="K5" i="5"/>
  <c r="J5" i="5"/>
  <c r="I5" i="5"/>
  <c r="H5" i="5"/>
  <c r="S4648" i="1"/>
  <c r="R4648" i="1"/>
  <c r="S4622" i="1"/>
  <c r="U4622" i="1"/>
  <c r="T4622" i="1"/>
  <c r="V4600" i="1"/>
  <c r="U4600" i="1"/>
  <c r="T4600" i="1"/>
  <c r="S4600" i="1"/>
  <c r="R4600" i="1"/>
  <c r="T4509" i="1"/>
  <c r="S4509" i="1"/>
  <c r="R4509" i="1"/>
  <c r="R4463" i="1"/>
  <c r="R4449" i="1"/>
  <c r="S4449" i="1"/>
  <c r="R4432" i="1"/>
  <c r="S4432" i="1"/>
  <c r="T4432" i="1"/>
  <c r="R4416" i="1"/>
  <c r="U4383" i="1"/>
  <c r="S4392" i="1"/>
  <c r="R4392" i="1"/>
  <c r="V4365" i="1"/>
  <c r="W4365" i="1"/>
  <c r="U4365" i="1"/>
  <c r="S4365" i="1"/>
  <c r="R4365" i="1"/>
  <c r="S4319" i="1"/>
  <c r="R4319" i="1"/>
  <c r="R4295" i="1"/>
  <c r="S4272" i="1"/>
  <c r="R4272" i="1"/>
  <c r="V4263" i="1"/>
  <c r="R4248" i="1"/>
  <c r="S4221" i="1"/>
  <c r="R4221" i="1"/>
  <c r="S4174" i="1"/>
  <c r="R4174" i="1"/>
  <c r="S4130" i="1"/>
  <c r="S4110" i="1"/>
  <c r="R4110" i="1"/>
  <c r="T4083" i="1"/>
  <c r="S4083" i="1"/>
  <c r="R4083" i="1"/>
  <c r="T4063" i="1"/>
  <c r="N5" i="4"/>
  <c r="M5" i="4"/>
  <c r="L5" i="4"/>
  <c r="K5" i="4"/>
  <c r="J5" i="4"/>
  <c r="I5" i="4"/>
  <c r="S4020" i="1"/>
  <c r="R4020" i="1"/>
  <c r="S4002" i="1"/>
  <c r="R4002" i="1"/>
  <c r="S3978" i="1"/>
  <c r="R3978" i="1"/>
  <c r="S3955" i="1"/>
  <c r="R3955" i="1"/>
  <c r="R3903" i="1"/>
  <c r="S3846" i="1"/>
  <c r="S3847" i="1"/>
  <c r="S3848" i="1"/>
  <c r="S3849" i="1"/>
  <c r="S3850" i="1"/>
  <c r="S3851" i="1"/>
  <c r="S3852" i="1"/>
  <c r="S3853" i="1"/>
  <c r="S3854" i="1"/>
  <c r="S3855" i="1"/>
  <c r="S3856" i="1"/>
  <c r="S3857" i="1"/>
  <c r="S3858" i="1"/>
  <c r="S3859" i="1"/>
  <c r="S3845" i="1"/>
  <c r="R3841" i="1"/>
  <c r="S3821" i="1"/>
  <c r="R3821" i="1"/>
  <c r="S3775" i="1"/>
  <c r="R3775" i="1"/>
  <c r="S3749" i="1"/>
  <c r="R3749" i="1"/>
  <c r="S3724" i="1"/>
  <c r="R3724" i="1"/>
  <c r="S3693" i="1"/>
  <c r="R3693" i="1"/>
  <c r="S3669" i="1"/>
  <c r="R3669" i="1"/>
  <c r="S3644" i="1"/>
  <c r="R3644" i="1"/>
  <c r="S3620" i="1"/>
  <c r="R3620" i="1"/>
  <c r="S3605" i="1"/>
  <c r="R3605" i="1"/>
  <c r="R3587" i="1"/>
  <c r="W3550" i="1"/>
  <c r="V3550" i="1"/>
  <c r="U3550" i="1"/>
  <c r="R3536" i="1"/>
  <c r="R3488" i="1"/>
  <c r="V3402" i="1"/>
  <c r="W3402" i="1" s="1"/>
  <c r="V3403" i="1"/>
  <c r="W3403" i="1" s="1"/>
  <c r="V3404" i="1"/>
  <c r="W3404" i="1" s="1"/>
  <c r="V3405" i="1"/>
  <c r="W3405" i="1" s="1"/>
  <c r="V3406" i="1"/>
  <c r="W3406" i="1" s="1"/>
  <c r="V3407" i="1"/>
  <c r="W3407" i="1" s="1"/>
  <c r="V3408" i="1"/>
  <c r="W3408" i="1" s="1"/>
  <c r="V3409" i="1"/>
  <c r="W3409" i="1" s="1"/>
  <c r="V3410" i="1"/>
  <c r="W3410" i="1" s="1"/>
  <c r="V3401" i="1"/>
  <c r="W3401" i="1" s="1"/>
  <c r="U3433" i="1"/>
  <c r="U3434" i="1"/>
  <c r="U3435" i="1"/>
  <c r="U3436" i="1"/>
  <c r="U3437" i="1"/>
  <c r="U3438" i="1"/>
  <c r="U3439" i="1"/>
  <c r="U3440" i="1"/>
  <c r="U3441" i="1"/>
  <c r="U3432" i="1"/>
  <c r="T3433" i="1"/>
  <c r="T3434" i="1"/>
  <c r="T3435" i="1"/>
  <c r="T3436" i="1"/>
  <c r="T3437" i="1"/>
  <c r="T3438" i="1"/>
  <c r="T3439" i="1"/>
  <c r="T3440" i="1"/>
  <c r="T3441" i="1"/>
  <c r="T3432" i="1"/>
  <c r="S3442" i="1"/>
  <c r="R3442" i="1"/>
  <c r="S3426" i="1"/>
  <c r="R3426" i="1"/>
  <c r="S3411" i="1"/>
  <c r="R3411" i="1"/>
  <c r="S3381" i="1"/>
  <c r="R3381" i="1"/>
  <c r="S3356" i="1"/>
  <c r="R3356" i="1"/>
  <c r="I2" i="3"/>
  <c r="H2" i="3"/>
  <c r="G2" i="3"/>
  <c r="F2" i="3"/>
  <c r="I2" i="2"/>
  <c r="H2" i="2"/>
  <c r="S8162" i="1" l="1"/>
  <c r="T8106" i="1"/>
  <c r="U6852" i="1"/>
  <c r="T6766" i="1"/>
  <c r="R6215" i="1"/>
  <c r="S6215" i="1"/>
  <c r="T5516" i="1"/>
  <c r="V5516" i="1" s="1"/>
  <c r="U5513" i="1"/>
  <c r="V5513" i="1" s="1"/>
  <c r="U5515" i="1"/>
  <c r="U5512" i="1"/>
  <c r="V5512" i="1" s="1"/>
  <c r="U5535" i="1"/>
  <c r="V5535" i="1" s="1"/>
  <c r="U5519" i="1"/>
  <c r="V5519" i="1" s="1"/>
  <c r="U5518" i="1"/>
  <c r="V5518" i="1" s="1"/>
  <c r="U5517" i="1"/>
  <c r="V5517" i="1" s="1"/>
  <c r="U5534" i="1"/>
  <c r="V5534" i="1" s="1"/>
  <c r="U5532" i="1"/>
  <c r="V5532" i="1" s="1"/>
  <c r="U5510" i="1"/>
  <c r="V5510" i="1" s="1"/>
  <c r="U5530" i="1"/>
  <c r="V5530" i="1" s="1"/>
  <c r="U5509" i="1"/>
  <c r="V5509" i="1" s="1"/>
  <c r="T5529" i="1"/>
  <c r="V5529" i="1" s="1"/>
  <c r="U5528" i="1"/>
  <c r="V5528" i="1" s="1"/>
  <c r="U5507" i="1"/>
  <c r="V5507" i="1" s="1"/>
  <c r="T5506" i="1"/>
  <c r="V5506" i="1" s="1"/>
  <c r="U5525" i="1"/>
  <c r="V5525" i="1" s="1"/>
  <c r="U5505" i="1"/>
  <c r="V5505" i="1" s="1"/>
  <c r="U5521" i="1"/>
  <c r="V5521" i="1" s="1"/>
  <c r="U5520" i="1"/>
  <c r="V5520" i="1" s="1"/>
  <c r="T5524" i="1"/>
  <c r="V5524" i="1" s="1"/>
  <c r="U5508" i="1"/>
  <c r="V5508" i="1" s="1"/>
  <c r="U5531" i="1"/>
  <c r="V5531" i="1" s="1"/>
  <c r="U5523" i="1"/>
  <c r="V5523" i="1" s="1"/>
  <c r="U5522" i="1"/>
  <c r="V5522" i="1" s="1"/>
  <c r="V5515" i="1"/>
  <c r="U5514" i="1"/>
  <c r="V5514" i="1" s="1"/>
  <c r="U5443" i="1"/>
  <c r="V5443" i="1" s="1"/>
  <c r="U5527" i="1"/>
  <c r="V5527" i="1" s="1"/>
  <c r="U5504" i="1"/>
  <c r="V5504" i="1" s="1"/>
  <c r="U5503" i="1"/>
  <c r="V5503" i="1" s="1"/>
  <c r="U5526" i="1"/>
  <c r="V5526" i="1" s="1"/>
  <c r="T5511" i="1"/>
  <c r="V5511" i="1" s="1"/>
  <c r="U5502" i="1"/>
  <c r="V5502" i="1" s="1"/>
  <c r="U5533" i="1"/>
  <c r="V5533" i="1" s="1"/>
  <c r="U5501" i="1"/>
  <c r="V5501" i="1" s="1"/>
  <c r="T5440" i="1"/>
  <c r="V5440" i="1" s="1"/>
  <c r="U5423" i="1"/>
  <c r="V5423" i="1" s="1"/>
  <c r="T5446" i="1"/>
  <c r="V5446" i="1" s="1"/>
  <c r="T5441" i="1"/>
  <c r="V5441" i="1" s="1"/>
  <c r="U5425" i="1"/>
  <c r="V5425" i="1" s="1"/>
  <c r="T5426" i="1"/>
  <c r="V5426" i="1" s="1"/>
  <c r="U5436" i="1"/>
  <c r="V5436" i="1" s="1"/>
  <c r="T5435" i="1"/>
  <c r="V5435" i="1" s="1"/>
  <c r="T5431" i="1"/>
  <c r="V5431" i="1" s="1"/>
  <c r="T5428" i="1"/>
  <c r="V5428" i="1" s="1"/>
  <c r="U5430" i="1"/>
  <c r="V5430" i="1" s="1"/>
  <c r="U5438" i="1"/>
  <c r="V5438" i="1" s="1"/>
  <c r="T5433" i="1"/>
  <c r="V5433" i="1" s="1"/>
  <c r="T5442" i="1"/>
  <c r="V5442" i="1" s="1"/>
  <c r="T5432" i="1"/>
  <c r="V5432" i="1" s="1"/>
  <c r="U5437" i="1"/>
  <c r="V5437" i="1" s="1"/>
  <c r="T5434" i="1"/>
  <c r="V5434" i="1" s="1"/>
  <c r="T5447" i="1"/>
  <c r="V5447" i="1" s="1"/>
  <c r="T5439" i="1"/>
  <c r="V5439" i="1" s="1"/>
  <c r="T5445" i="1"/>
  <c r="V5445" i="1" s="1"/>
  <c r="T5427" i="1"/>
  <c r="V5427" i="1" s="1"/>
  <c r="U5429" i="1"/>
  <c r="V5429" i="1" s="1"/>
  <c r="U5444" i="1"/>
  <c r="V5444" i="1" s="1"/>
  <c r="U5424" i="1"/>
  <c r="V5424" i="1" s="1"/>
  <c r="U5339" i="1"/>
  <c r="V5339" i="1" s="1"/>
  <c r="T5269" i="1"/>
  <c r="V5269" i="1" s="1"/>
  <c r="T5353" i="1"/>
  <c r="V5353" i="1" s="1"/>
  <c r="U5356" i="1"/>
  <c r="V5356" i="1" s="1"/>
  <c r="T5342" i="1"/>
  <c r="V5342" i="1" s="1"/>
  <c r="T5345" i="1"/>
  <c r="V5345" i="1" s="1"/>
  <c r="U5357" i="1"/>
  <c r="V5357" i="1" s="1"/>
  <c r="T5350" i="1"/>
  <c r="V5350" i="1" s="1"/>
  <c r="T5358" i="1"/>
  <c r="V5358" i="1" s="1"/>
  <c r="T5335" i="1"/>
  <c r="V5335" i="1" s="1"/>
  <c r="T5346" i="1"/>
  <c r="V5346" i="1" s="1"/>
  <c r="T5336" i="1"/>
  <c r="V5336" i="1" s="1"/>
  <c r="T5337" i="1"/>
  <c r="V5337" i="1" s="1"/>
  <c r="T5348" i="1"/>
  <c r="V5348" i="1" s="1"/>
  <c r="T5351" i="1"/>
  <c r="V5351" i="1" s="1"/>
  <c r="T5359" i="1"/>
  <c r="V5359" i="1" s="1"/>
  <c r="U5340" i="1"/>
  <c r="V5340" i="1" s="1"/>
  <c r="T5343" i="1"/>
  <c r="V5343" i="1" s="1"/>
  <c r="U5344" i="1"/>
  <c r="V5344" i="1" s="1"/>
  <c r="T5354" i="1"/>
  <c r="V5354" i="1" s="1"/>
  <c r="T5347" i="1"/>
  <c r="V5347" i="1" s="1"/>
  <c r="T5338" i="1"/>
  <c r="V5338" i="1" s="1"/>
  <c r="T5341" i="1"/>
  <c r="V5341" i="1" s="1"/>
  <c r="T5349" i="1"/>
  <c r="V5349" i="1" s="1"/>
  <c r="T5352" i="1"/>
  <c r="V5352" i="1" s="1"/>
  <c r="T5355" i="1"/>
  <c r="V5355" i="1" s="1"/>
  <c r="S3860" i="1"/>
  <c r="U4665" i="1"/>
  <c r="T5266" i="1"/>
  <c r="V5266" i="1" s="1"/>
  <c r="T5267" i="1"/>
  <c r="V5267" i="1" s="1"/>
  <c r="T5244" i="1"/>
  <c r="V5244" i="1" s="1"/>
  <c r="T5246" i="1"/>
  <c r="V5246" i="1" s="1"/>
  <c r="T5264" i="1"/>
  <c r="V5264" i="1" s="1"/>
  <c r="T5248" i="1"/>
  <c r="V5248" i="1" s="1"/>
  <c r="T5268" i="1"/>
  <c r="V5268" i="1" s="1"/>
  <c r="T5265" i="1"/>
  <c r="V5265" i="1" s="1"/>
  <c r="T5247" i="1"/>
  <c r="V5247" i="1" s="1"/>
  <c r="T5245" i="1"/>
  <c r="V5245" i="1" s="1"/>
  <c r="T5270" i="1"/>
  <c r="V5270" i="1" s="1"/>
  <c r="T5258" i="1"/>
  <c r="V5258" i="1" s="1"/>
  <c r="T5257" i="1"/>
  <c r="V5257" i="1" s="1"/>
  <c r="T5259" i="1"/>
  <c r="V5259" i="1" s="1"/>
  <c r="T5256" i="1"/>
  <c r="V5256" i="1" s="1"/>
  <c r="T5254" i="1"/>
  <c r="V5254" i="1" s="1"/>
  <c r="T5255" i="1"/>
  <c r="V5255" i="1" s="1"/>
  <c r="T5253" i="1"/>
  <c r="V5253" i="1" s="1"/>
  <c r="T5226" i="1"/>
  <c r="V5226" i="1" s="1"/>
  <c r="T5252" i="1"/>
  <c r="V5252" i="1" s="1"/>
  <c r="T5251" i="1"/>
  <c r="V5251" i="1" s="1"/>
  <c r="T5232" i="1"/>
  <c r="V5232" i="1" s="1"/>
  <c r="U5250" i="1"/>
  <c r="V5250" i="1" s="1"/>
  <c r="T5233" i="1"/>
  <c r="V5233" i="1" s="1"/>
  <c r="U5249" i="1"/>
  <c r="V5249" i="1" s="1"/>
  <c r="T5234" i="1"/>
  <c r="V5234" i="1" s="1"/>
  <c r="U5238" i="1"/>
  <c r="V5238" i="1" s="1"/>
  <c r="T5231" i="1"/>
  <c r="V5231" i="1" s="1"/>
  <c r="T5229" i="1"/>
  <c r="V5229" i="1" s="1"/>
  <c r="T5228" i="1"/>
  <c r="V5228" i="1" s="1"/>
  <c r="T5230" i="1"/>
  <c r="V5230" i="1" s="1"/>
  <c r="U5239" i="1"/>
  <c r="V5239" i="1" s="1"/>
  <c r="U5237" i="1"/>
  <c r="V5237" i="1" s="1"/>
  <c r="U5236" i="1"/>
  <c r="V5236" i="1" s="1"/>
  <c r="U5235" i="1"/>
  <c r="V5235" i="1" s="1"/>
  <c r="U5227" i="1"/>
  <c r="V5227" i="1" s="1"/>
  <c r="T5224" i="1"/>
  <c r="V5224" i="1" s="1"/>
  <c r="U5225" i="1"/>
  <c r="V5225" i="1" s="1"/>
  <c r="T5262" i="1"/>
  <c r="V5262" i="1" s="1"/>
  <c r="T5242" i="1"/>
  <c r="V5242" i="1" s="1"/>
  <c r="T5263" i="1"/>
  <c r="V5263" i="1" s="1"/>
  <c r="T5223" i="1"/>
  <c r="V5223" i="1" s="1"/>
  <c r="T5240" i="1"/>
  <c r="V5240" i="1" s="1"/>
  <c r="T5222" i="1"/>
  <c r="V5222" i="1" s="1"/>
  <c r="T5243" i="1"/>
  <c r="V5243" i="1" s="1"/>
  <c r="T5241" i="1"/>
  <c r="V5241" i="1" s="1"/>
  <c r="U5261" i="1"/>
  <c r="V5261" i="1" s="1"/>
  <c r="T5260" i="1"/>
  <c r="V5260" i="1" s="1"/>
  <c r="G2" i="2"/>
  <c r="F2" i="2"/>
  <c r="S3346" i="1"/>
  <c r="R3346" i="1"/>
  <c r="S3334" i="1"/>
  <c r="R3334" i="1"/>
  <c r="S3324" i="1" l="1"/>
  <c r="R3324" i="1"/>
  <c r="S3275" i="1"/>
  <c r="R3275" i="1"/>
  <c r="R3187" i="1"/>
  <c r="R3169" i="1"/>
  <c r="R3168" i="1"/>
  <c r="R3167" i="1"/>
  <c r="R3166" i="1"/>
  <c r="R3165" i="1"/>
  <c r="R3164" i="1"/>
  <c r="R3163" i="1"/>
  <c r="R3162" i="1"/>
  <c r="R3161" i="1"/>
  <c r="R3160" i="1"/>
  <c r="R3157" i="1"/>
  <c r="R3139" i="1"/>
  <c r="R3138" i="1"/>
  <c r="R3137" i="1"/>
  <c r="R3136" i="1"/>
  <c r="R3135" i="1"/>
  <c r="R3134" i="1"/>
  <c r="R3133" i="1"/>
  <c r="R3132" i="1"/>
  <c r="R3131" i="1"/>
  <c r="R3130" i="1"/>
  <c r="R3127" i="1"/>
  <c r="R3110" i="1"/>
  <c r="R3095" i="1"/>
  <c r="R3067" i="1"/>
  <c r="R3066" i="1"/>
  <c r="R3065" i="1"/>
  <c r="R3064" i="1"/>
  <c r="R3063" i="1"/>
  <c r="R3062" i="1"/>
  <c r="R3061" i="1"/>
  <c r="R3060" i="1"/>
  <c r="R3059" i="1"/>
  <c r="R3058" i="1"/>
  <c r="R3055" i="1"/>
  <c r="Q3041" i="1"/>
  <c r="R3014" i="1"/>
  <c r="R2985" i="1"/>
  <c r="S2945" i="1"/>
  <c r="R2945" i="1"/>
  <c r="T2944" i="1"/>
  <c r="T2943" i="1"/>
  <c r="T2942" i="1"/>
  <c r="T2941" i="1"/>
  <c r="T2940" i="1"/>
  <c r="T2939" i="1"/>
  <c r="T2938" i="1"/>
  <c r="T2937" i="1"/>
  <c r="T2936" i="1"/>
  <c r="T2935" i="1"/>
  <c r="S2927" i="1"/>
  <c r="R2927" i="1"/>
  <c r="R2884" i="1"/>
  <c r="R2868" i="1"/>
  <c r="R2768" i="1"/>
  <c r="S2755" i="1"/>
  <c r="R2755" i="1"/>
  <c r="S2725" i="1"/>
  <c r="R2725" i="1"/>
  <c r="R2573" i="1"/>
  <c r="S2560" i="1"/>
  <c r="R2560" i="1"/>
  <c r="S2546" i="1"/>
  <c r="R2546" i="1"/>
  <c r="U2531" i="1"/>
  <c r="T2531" i="1"/>
  <c r="S2531" i="1"/>
  <c r="R2531" i="1"/>
  <c r="V2530" i="1"/>
  <c r="V2529" i="1"/>
  <c r="V2528" i="1"/>
  <c r="V2527" i="1"/>
  <c r="V2526" i="1"/>
  <c r="V2525" i="1"/>
  <c r="V2524" i="1"/>
  <c r="V2523" i="1"/>
  <c r="V2522" i="1"/>
  <c r="V2521" i="1"/>
  <c r="AD2465" i="1"/>
  <c r="AC2465" i="1"/>
  <c r="AB2465" i="1"/>
  <c r="AA2465" i="1"/>
  <c r="Z2465" i="1"/>
  <c r="Y2465" i="1"/>
  <c r="X2465" i="1"/>
  <c r="W2465" i="1"/>
  <c r="V2465" i="1"/>
  <c r="U2465" i="1"/>
  <c r="T2465" i="1"/>
  <c r="S2465" i="1"/>
  <c r="R2465" i="1"/>
  <c r="AD2413" i="1"/>
  <c r="AC2413" i="1"/>
  <c r="AB2413" i="1"/>
  <c r="AA2413" i="1"/>
  <c r="Z2413" i="1"/>
  <c r="Y2413" i="1"/>
  <c r="X2413" i="1"/>
  <c r="W2413" i="1"/>
  <c r="V2413" i="1"/>
  <c r="U2413" i="1"/>
  <c r="T2413" i="1"/>
  <c r="S2413" i="1"/>
  <c r="R2413" i="1"/>
  <c r="AD2365" i="1"/>
  <c r="AC2365" i="1"/>
  <c r="AB2365" i="1"/>
  <c r="AA2365" i="1"/>
  <c r="Z2365" i="1"/>
  <c r="Y2365" i="1"/>
  <c r="X2365" i="1"/>
  <c r="W2365" i="1"/>
  <c r="V2365" i="1"/>
  <c r="U2365" i="1"/>
  <c r="T2365" i="1"/>
  <c r="S2365" i="1"/>
  <c r="R2365" i="1"/>
  <c r="AD2315" i="1"/>
  <c r="AC2315" i="1"/>
  <c r="AB2315" i="1"/>
  <c r="AA2315" i="1"/>
  <c r="Z2315" i="1"/>
  <c r="Y2315" i="1"/>
  <c r="X2315" i="1"/>
  <c r="W2315" i="1"/>
  <c r="V2315" i="1"/>
  <c r="U2315" i="1"/>
  <c r="T2315" i="1"/>
  <c r="S2315" i="1"/>
  <c r="R2315" i="1"/>
  <c r="AD2258" i="1"/>
  <c r="AC2258" i="1"/>
  <c r="AB2258" i="1"/>
  <c r="AA2258" i="1"/>
  <c r="Z2258" i="1"/>
  <c r="Y2258" i="1"/>
  <c r="X2258" i="1"/>
  <c r="W2258" i="1"/>
  <c r="V2258" i="1"/>
  <c r="U2258" i="1"/>
  <c r="T2258" i="1"/>
  <c r="S2258" i="1"/>
  <c r="R2258" i="1"/>
  <c r="AD2203" i="1"/>
  <c r="AC2203" i="1"/>
  <c r="AB2203" i="1"/>
  <c r="AA2203" i="1"/>
  <c r="Z2203" i="1"/>
  <c r="Y2203" i="1"/>
  <c r="X2203" i="1"/>
  <c r="W2203" i="1"/>
  <c r="V2203" i="1"/>
  <c r="U2203" i="1"/>
  <c r="T2203" i="1"/>
  <c r="S2203" i="1"/>
  <c r="R2203" i="1"/>
  <c r="AD2150" i="1"/>
  <c r="AC2150" i="1"/>
  <c r="AB2150" i="1"/>
  <c r="AA2150" i="1"/>
  <c r="Z2150" i="1"/>
  <c r="Y2150" i="1"/>
  <c r="X2150" i="1"/>
  <c r="W2150" i="1"/>
  <c r="V2150" i="1"/>
  <c r="U2150" i="1"/>
  <c r="T2150" i="1"/>
  <c r="S2150" i="1"/>
  <c r="R2150" i="1"/>
  <c r="O1896" i="1"/>
  <c r="N1896" i="1"/>
  <c r="M1896" i="1"/>
  <c r="L1896" i="1"/>
  <c r="K1896" i="1"/>
  <c r="P1895" i="1"/>
  <c r="P1894" i="1"/>
  <c r="P1893" i="1"/>
  <c r="P1892" i="1"/>
  <c r="P1891" i="1"/>
  <c r="P1890" i="1"/>
  <c r="P1889" i="1"/>
  <c r="P1888" i="1"/>
  <c r="P1887" i="1"/>
  <c r="P1886" i="1"/>
  <c r="S1879" i="1"/>
  <c r="R1879" i="1"/>
  <c r="S1835" i="1"/>
  <c r="R1835" i="1"/>
  <c r="S1784" i="1"/>
  <c r="R1784" i="1"/>
  <c r="S1738" i="1"/>
  <c r="R1738" i="1"/>
  <c r="S1694" i="1"/>
  <c r="R1694" i="1"/>
  <c r="S1679" i="1"/>
  <c r="R1679" i="1"/>
  <c r="F1643" i="1"/>
  <c r="F1642" i="1"/>
  <c r="F1641" i="1"/>
  <c r="F1640" i="1"/>
  <c r="F1639" i="1"/>
  <c r="F1638" i="1"/>
  <c r="F1637" i="1"/>
  <c r="F1636" i="1"/>
  <c r="F1635" i="1"/>
  <c r="F1634" i="1"/>
  <c r="F1633" i="1"/>
  <c r="F1632" i="1"/>
  <c r="F1631" i="1"/>
  <c r="F1630" i="1"/>
  <c r="F1629" i="1"/>
  <c r="F1628" i="1"/>
  <c r="F1627" i="1"/>
  <c r="F1626" i="1"/>
  <c r="F1625" i="1"/>
  <c r="U1622" i="1"/>
  <c r="T1622" i="1"/>
  <c r="S1622" i="1"/>
  <c r="R1622" i="1"/>
  <c r="Q1578" i="1"/>
  <c r="Q1577" i="1"/>
  <c r="Q1576" i="1"/>
  <c r="Q1575" i="1"/>
  <c r="Q1574" i="1"/>
  <c r="Q1573" i="1"/>
  <c r="Q1572" i="1"/>
  <c r="Q1571" i="1"/>
  <c r="Q1570" i="1"/>
  <c r="Q1569" i="1"/>
  <c r="Q1568" i="1"/>
  <c r="Q1567" i="1"/>
  <c r="Q1566" i="1"/>
  <c r="U1560" i="1"/>
  <c r="T1560" i="1"/>
  <c r="S1560" i="1"/>
  <c r="R1560" i="1"/>
  <c r="Q1528" i="1"/>
  <c r="Q1527" i="1"/>
  <c r="Q1526" i="1"/>
  <c r="Q1525" i="1"/>
  <c r="Q1524" i="1"/>
  <c r="Q1523" i="1"/>
  <c r="Q1522" i="1"/>
  <c r="Q1521" i="1"/>
  <c r="Q1520" i="1"/>
  <c r="Q1519" i="1"/>
  <c r="Q1518" i="1"/>
  <c r="U1512" i="1"/>
  <c r="T1512" i="1"/>
  <c r="S1512" i="1"/>
  <c r="R1512" i="1"/>
  <c r="Q1478" i="1"/>
  <c r="Q1477" i="1"/>
  <c r="Q1476" i="1"/>
  <c r="Q1475" i="1"/>
  <c r="Q1474" i="1"/>
  <c r="Q1473" i="1"/>
  <c r="Q1472" i="1"/>
  <c r="Q1471" i="1"/>
  <c r="Q1470" i="1"/>
  <c r="Q1469" i="1"/>
  <c r="Q1468" i="1"/>
  <c r="Q1467" i="1"/>
  <c r="Q1466" i="1"/>
  <c r="U1460" i="1"/>
  <c r="T1460" i="1"/>
  <c r="S1460" i="1"/>
  <c r="R1460" i="1"/>
  <c r="Q1428" i="1"/>
  <c r="Q1427" i="1"/>
  <c r="Q1426" i="1"/>
  <c r="Q1425" i="1"/>
  <c r="Q1424" i="1"/>
  <c r="Q1423" i="1"/>
  <c r="Q1422" i="1"/>
  <c r="Q1421" i="1"/>
  <c r="Q1420" i="1"/>
  <c r="Q1419" i="1"/>
  <c r="Q1418" i="1"/>
  <c r="U1412" i="1"/>
  <c r="T1412" i="1"/>
  <c r="S1412" i="1"/>
  <c r="R1412" i="1"/>
  <c r="Q1347" i="1"/>
  <c r="Q1346" i="1"/>
  <c r="Q1345" i="1"/>
  <c r="Q1344" i="1"/>
  <c r="Q1343" i="1"/>
  <c r="Q1342" i="1"/>
  <c r="Q1341" i="1"/>
  <c r="Q1340" i="1"/>
  <c r="Q1339" i="1"/>
  <c r="Q1338" i="1"/>
  <c r="Q1337" i="1"/>
  <c r="U1331" i="1"/>
  <c r="T1331" i="1"/>
  <c r="S1331" i="1"/>
  <c r="R1331" i="1"/>
  <c r="M1291" i="1"/>
  <c r="M1290" i="1"/>
  <c r="M1289" i="1"/>
  <c r="M1288" i="1"/>
  <c r="M1287" i="1"/>
  <c r="M1286" i="1"/>
  <c r="M1285" i="1"/>
  <c r="U1282" i="1"/>
  <c r="T1282" i="1"/>
  <c r="S1282" i="1"/>
  <c r="R1282" i="1"/>
  <c r="M1269" i="1"/>
  <c r="M1268" i="1"/>
  <c r="M1267" i="1"/>
  <c r="M1266" i="1"/>
  <c r="M1265" i="1"/>
  <c r="M1264" i="1"/>
  <c r="M1263" i="1"/>
  <c r="M1262" i="1"/>
  <c r="M1261" i="1"/>
  <c r="M1260" i="1"/>
  <c r="M1259" i="1"/>
  <c r="M1258" i="1"/>
  <c r="M1257" i="1"/>
  <c r="M1256" i="1"/>
  <c r="M1255" i="1"/>
  <c r="M1254" i="1"/>
  <c r="M1253" i="1"/>
  <c r="M1252" i="1"/>
  <c r="M1251" i="1"/>
  <c r="M1250" i="1"/>
  <c r="U1242" i="1"/>
  <c r="T1242" i="1"/>
  <c r="S1242" i="1"/>
  <c r="R1242" i="1"/>
  <c r="M1201" i="1"/>
  <c r="M1200" i="1"/>
  <c r="M1199" i="1"/>
  <c r="M1198" i="1"/>
  <c r="M1197" i="1"/>
  <c r="M1196" i="1"/>
  <c r="M1195" i="1"/>
  <c r="M1194" i="1"/>
  <c r="M1193" i="1"/>
  <c r="M1192" i="1"/>
  <c r="M1191" i="1"/>
  <c r="M1190" i="1"/>
  <c r="M1189" i="1"/>
  <c r="M1188" i="1"/>
  <c r="M1187" i="1"/>
  <c r="M1186" i="1"/>
  <c r="M1185" i="1"/>
  <c r="M1184" i="1"/>
  <c r="M1183" i="1"/>
  <c r="M1182" i="1"/>
  <c r="U1174" i="1"/>
  <c r="T1174" i="1"/>
  <c r="S1174" i="1"/>
  <c r="R1174" i="1"/>
  <c r="T1145" i="1"/>
  <c r="T1144" i="1"/>
  <c r="T1143" i="1"/>
  <c r="T1142" i="1"/>
  <c r="T1141" i="1"/>
  <c r="T1140" i="1"/>
  <c r="T1139" i="1"/>
  <c r="T1138" i="1"/>
  <c r="T1137" i="1"/>
  <c r="T1136" i="1"/>
  <c r="T1135" i="1"/>
  <c r="T1134" i="1"/>
  <c r="T1133" i="1"/>
  <c r="T1132" i="1"/>
  <c r="U1127" i="1"/>
  <c r="T1127" i="1"/>
  <c r="S1127" i="1"/>
  <c r="R1127" i="1"/>
  <c r="F1092" i="1"/>
  <c r="F1091" i="1"/>
  <c r="F1090" i="1"/>
  <c r="F1089" i="1"/>
  <c r="F1088" i="1"/>
  <c r="F1087" i="1"/>
  <c r="F1086" i="1"/>
  <c r="F1085" i="1"/>
  <c r="F1084" i="1"/>
  <c r="F1083" i="1"/>
  <c r="F1082" i="1"/>
  <c r="F1081" i="1"/>
  <c r="F1080" i="1"/>
  <c r="F1079" i="1"/>
  <c r="F1078" i="1"/>
  <c r="F1077" i="1"/>
  <c r="F1076" i="1"/>
  <c r="F1075" i="1"/>
  <c r="F1074" i="1"/>
  <c r="U1071" i="1"/>
  <c r="T1071" i="1"/>
  <c r="S1071" i="1"/>
  <c r="R1071" i="1"/>
  <c r="H1044" i="1"/>
  <c r="S1025" i="1"/>
  <c r="R1025" i="1"/>
  <c r="U1004" i="1"/>
  <c r="T1004" i="1"/>
  <c r="S1004" i="1"/>
  <c r="R1004" i="1"/>
  <c r="U902" i="1"/>
  <c r="T902" i="1"/>
  <c r="S902" i="1"/>
  <c r="R902" i="1"/>
  <c r="Q845" i="1"/>
  <c r="Q844" i="1"/>
  <c r="Q843" i="1"/>
  <c r="Q842" i="1"/>
  <c r="Q841" i="1"/>
  <c r="Q840" i="1"/>
  <c r="Q839" i="1"/>
  <c r="Q838" i="1"/>
  <c r="Q837" i="1"/>
  <c r="Q836" i="1"/>
  <c r="Q835" i="1"/>
  <c r="U827" i="1"/>
  <c r="T827" i="1"/>
  <c r="S827" i="1"/>
  <c r="R827" i="1"/>
  <c r="Q772" i="1"/>
  <c r="Q771" i="1"/>
  <c r="Q770" i="1"/>
  <c r="Q769" i="1"/>
  <c r="Q768" i="1"/>
  <c r="Q767" i="1"/>
  <c r="Q766" i="1"/>
  <c r="Q765" i="1"/>
  <c r="Q764" i="1"/>
  <c r="Q763" i="1"/>
  <c r="Q762" i="1"/>
  <c r="U754" i="1"/>
  <c r="T754" i="1"/>
  <c r="S754" i="1"/>
  <c r="R754" i="1"/>
  <c r="Q704" i="1"/>
  <c r="Q703" i="1"/>
  <c r="Q702" i="1"/>
  <c r="Q701" i="1"/>
  <c r="Q700" i="1"/>
  <c r="Q699" i="1"/>
  <c r="Q698" i="1"/>
  <c r="Q697" i="1"/>
  <c r="Q696" i="1"/>
  <c r="Q695" i="1"/>
  <c r="Q694" i="1"/>
  <c r="U686" i="1"/>
  <c r="T686" i="1"/>
  <c r="S686" i="1"/>
  <c r="R686" i="1"/>
  <c r="Q629" i="1"/>
  <c r="Q628" i="1"/>
  <c r="Q627" i="1"/>
  <c r="Q626" i="1"/>
  <c r="Q625" i="1"/>
  <c r="Q624" i="1"/>
  <c r="Q623" i="1"/>
  <c r="Q622" i="1"/>
  <c r="Q621" i="1"/>
  <c r="Q620" i="1"/>
  <c r="Q619" i="1"/>
  <c r="U611" i="1"/>
  <c r="T611" i="1"/>
  <c r="S611" i="1"/>
  <c r="R611" i="1"/>
  <c r="Q555" i="1"/>
  <c r="Q554" i="1"/>
  <c r="Q553" i="1"/>
  <c r="Q552" i="1"/>
  <c r="Q551" i="1"/>
  <c r="Q550" i="1"/>
  <c r="Q549" i="1"/>
  <c r="Q548" i="1"/>
  <c r="Q547" i="1"/>
  <c r="Q546" i="1"/>
  <c r="Q545" i="1"/>
  <c r="U537" i="1"/>
  <c r="T537" i="1"/>
  <c r="S537" i="1"/>
  <c r="R537" i="1"/>
  <c r="Q476" i="1"/>
  <c r="Q475" i="1"/>
  <c r="Q474" i="1"/>
  <c r="Q473" i="1"/>
  <c r="Q472" i="1"/>
  <c r="Q471" i="1"/>
  <c r="Q470" i="1"/>
  <c r="Q469" i="1"/>
  <c r="Q468" i="1"/>
  <c r="Q467" i="1"/>
  <c r="Q466" i="1"/>
  <c r="U458" i="1"/>
  <c r="T458" i="1"/>
  <c r="S458" i="1"/>
  <c r="R458" i="1"/>
  <c r="R419" i="1"/>
  <c r="R418" i="1"/>
  <c r="R417" i="1"/>
  <c r="R416" i="1"/>
  <c r="R415" i="1"/>
  <c r="R414" i="1"/>
  <c r="R413" i="1"/>
  <c r="R412" i="1"/>
  <c r="R411" i="1"/>
  <c r="R410" i="1"/>
  <c r="R409" i="1"/>
  <c r="R408" i="1"/>
  <c r="R407" i="1"/>
  <c r="R406" i="1"/>
  <c r="U389" i="1"/>
  <c r="T389" i="1"/>
  <c r="S389" i="1"/>
  <c r="R389" i="1"/>
  <c r="R341" i="1"/>
  <c r="R340" i="1"/>
  <c r="R339" i="1"/>
  <c r="R338" i="1"/>
  <c r="R337" i="1"/>
  <c r="R336" i="1"/>
  <c r="R335" i="1"/>
  <c r="R334" i="1"/>
  <c r="R333" i="1"/>
  <c r="R332" i="1"/>
  <c r="R331" i="1"/>
  <c r="R330" i="1"/>
  <c r="R329" i="1"/>
  <c r="R328" i="1"/>
  <c r="R327" i="1"/>
  <c r="R326" i="1"/>
  <c r="U311" i="1"/>
  <c r="T311" i="1"/>
  <c r="S311" i="1"/>
  <c r="R311" i="1"/>
  <c r="U266" i="1"/>
  <c r="T266" i="1"/>
  <c r="S266" i="1"/>
  <c r="R266" i="1"/>
  <c r="U214" i="1"/>
  <c r="T214" i="1"/>
  <c r="S214" i="1"/>
  <c r="R214" i="1"/>
  <c r="U162" i="1"/>
  <c r="T162" i="1"/>
  <c r="S162" i="1"/>
  <c r="R162" i="1"/>
  <c r="E114" i="1"/>
  <c r="D114" i="1"/>
  <c r="C114" i="1"/>
  <c r="B114" i="1"/>
  <c r="I113" i="1"/>
  <c r="I112" i="1"/>
  <c r="I111" i="1"/>
  <c r="I110" i="1"/>
  <c r="I109" i="1"/>
  <c r="I108" i="1"/>
  <c r="I107" i="1"/>
  <c r="I106" i="1"/>
  <c r="I105" i="1"/>
  <c r="I104" i="1"/>
  <c r="I103" i="1"/>
  <c r="I102" i="1"/>
  <c r="I101" i="1"/>
  <c r="I100" i="1"/>
  <c r="I99" i="1"/>
  <c r="I98" i="1"/>
  <c r="I97" i="1"/>
  <c r="I96" i="1"/>
  <c r="I95" i="1"/>
  <c r="I94" i="1"/>
  <c r="U89" i="1"/>
  <c r="T89" i="1"/>
  <c r="S89" i="1"/>
  <c r="R89" i="1"/>
  <c r="D53" i="1"/>
  <c r="C53" i="1"/>
  <c r="B53" i="1"/>
  <c r="A53" i="1"/>
  <c r="H52" i="1"/>
  <c r="H51" i="1"/>
  <c r="H50" i="1"/>
  <c r="H49" i="1"/>
  <c r="H48" i="1"/>
  <c r="H47" i="1"/>
  <c r="H46" i="1"/>
  <c r="H45" i="1"/>
  <c r="H44" i="1"/>
  <c r="H43" i="1"/>
  <c r="H42" i="1"/>
  <c r="H41" i="1"/>
  <c r="H40" i="1"/>
  <c r="H39" i="1"/>
  <c r="H38" i="1"/>
  <c r="H37" i="1"/>
  <c r="H36" i="1"/>
  <c r="H35" i="1"/>
  <c r="H34" i="1"/>
  <c r="H33" i="1"/>
  <c r="T30" i="1"/>
  <c r="S30" i="1"/>
  <c r="R30" i="1"/>
  <c r="S1178" i="1" l="1"/>
  <c r="T2945" i="1"/>
  <c r="S218" i="1"/>
  <c r="S166" i="1"/>
  <c r="S93" i="1"/>
  <c r="P1896" i="1"/>
  <c r="V2531" i="1"/>
  <c r="S1246" i="1"/>
  <c r="S10992" i="1" l="1"/>
</calcChain>
</file>

<file path=xl/sharedStrings.xml><?xml version="1.0" encoding="utf-8"?>
<sst xmlns="http://schemas.openxmlformats.org/spreadsheetml/2006/main" count="1533" uniqueCount="557">
  <si>
    <t>Reps</t>
  </si>
  <si>
    <t>SS</t>
  </si>
  <si>
    <t>Skew 1</t>
  </si>
  <si>
    <t>Skew 2</t>
  </si>
  <si>
    <t>Add'l Kurt</t>
  </si>
  <si>
    <t>Var1</t>
  </si>
  <si>
    <t>Var2</t>
  </si>
  <si>
    <t>Mean1</t>
  </si>
  <si>
    <t>Mean2</t>
  </si>
  <si>
    <t>Distrib.</t>
  </si>
  <si>
    <t>Dist. 1 Param1</t>
  </si>
  <si>
    <t>Dist. 1 Param 2</t>
  </si>
  <si>
    <t>Dist. 2 Param1</t>
  </si>
  <si>
    <t>Dist. 2 Param 2</t>
  </si>
  <si>
    <t>FAR</t>
  </si>
  <si>
    <t>FAR.Wilcox</t>
  </si>
  <si>
    <t>FAR.Mood</t>
  </si>
  <si>
    <t>FAR.Brunner</t>
  </si>
  <si>
    <t>FAR.Yuen</t>
  </si>
  <si>
    <t>FAR.t</t>
  </si>
  <si>
    <t>FAR.Sign</t>
  </si>
  <si>
    <t>FAR.mood</t>
  </si>
  <si>
    <t xml:space="preserve">
LogNormal 12/20/25
Firt Run on 11/30/25
NOT a Power Run</t>
  </si>
  <si>
    <t>Ignore this column</t>
  </si>
  <si>
    <t>Wilcoxon</t>
  </si>
  <si>
    <t>Mood</t>
  </si>
  <si>
    <t>Sign</t>
  </si>
  <si>
    <t>Parameter</t>
  </si>
  <si>
    <t>AvtTempMed1</t>
  </si>
  <si>
    <t>AvtTempMed2</t>
  </si>
  <si>
    <t>AvgTempMed1 - AvgTempMed2</t>
  </si>
  <si>
    <r>
      <t>Regular Normal 12/21/25
Run on 11/17/25</t>
    </r>
    <r>
      <rPr>
        <b/>
        <sz val="14"/>
        <color theme="1"/>
        <rFont val="Calibri"/>
        <family val="2"/>
        <scheme val="minor"/>
      </rPr>
      <t xml:space="preserve">
Has Latest 2 Technique Correc. In the "Egret" Correction Section</t>
    </r>
    <r>
      <rPr>
        <sz val="14"/>
        <color theme="1"/>
        <rFont val="Calibri"/>
        <family val="2"/>
        <scheme val="minor"/>
      </rPr>
      <t xml:space="preserve">
This is SS = 30
Not a Power Run</t>
    </r>
  </si>
  <si>
    <t>Ignore this Column</t>
  </si>
  <si>
    <t>FAR.sign</t>
  </si>
  <si>
    <t>A 2nd Run on 12/24/25</t>
  </si>
  <si>
    <t>AvgTempMed1</t>
  </si>
  <si>
    <t>AvgTempMed2</t>
  </si>
  <si>
    <t>Ratio of Wilcoxon/LMP=</t>
  </si>
  <si>
    <r>
      <t>Regular Normal 12/21/25
Run on 11/17/25</t>
    </r>
    <r>
      <rPr>
        <b/>
        <sz val="14"/>
        <color theme="1"/>
        <rFont val="Calibri"/>
        <family val="2"/>
        <scheme val="minor"/>
      </rPr>
      <t xml:space="preserve">
Has Latest 2 Technique Correc. In the "Egret" Correction Section</t>
    </r>
    <r>
      <rPr>
        <sz val="14"/>
        <color theme="1"/>
        <rFont val="Calibri"/>
        <family val="2"/>
        <scheme val="minor"/>
      </rPr>
      <t xml:space="preserve">
This is SS = 30
Not a Power Run
THIS IS A POWER RUN</t>
    </r>
  </si>
  <si>
    <r>
      <t>Regular Normal 12/21/25
Run on 11/17/25</t>
    </r>
    <r>
      <rPr>
        <b/>
        <sz val="14"/>
        <color theme="1"/>
        <rFont val="Calibri"/>
        <family val="2"/>
        <scheme val="minor"/>
      </rPr>
      <t xml:space="preserve">
Has Latest 2 Technique Correc. In the "Egret" Correction Section</t>
    </r>
    <r>
      <rPr>
        <sz val="14"/>
        <color theme="1"/>
        <rFont val="Calibri"/>
        <family val="2"/>
        <scheme val="minor"/>
      </rPr>
      <t xml:space="preserve">
This is SS = 30
Reps = 250
Not a Power Run
NOT A POWER RUN</t>
    </r>
  </si>
  <si>
    <r>
      <t>Weibull 12/22/25</t>
    </r>
    <r>
      <rPr>
        <b/>
        <sz val="11"/>
        <color theme="1"/>
        <rFont val="Calibri"/>
        <family val="2"/>
        <scheme val="minor"/>
      </rPr>
      <t xml:space="preserve">
will allow only "external" differences of medians
All changes up to today, 12/22/25
</t>
    </r>
    <r>
      <rPr>
        <sz val="11"/>
        <color theme="1"/>
        <rFont val="Calibri"/>
        <family val="2"/>
        <scheme val="minor"/>
      </rPr>
      <t xml:space="preserve">THIS IS NOT A POWER RUN
</t>
    </r>
  </si>
  <si>
    <r>
      <t>Artificial 12/22/25
No Skews, Common Skew, HeteroSkew</t>
    </r>
    <r>
      <rPr>
        <b/>
        <sz val="14"/>
        <color theme="1"/>
        <rFont val="Calibri"/>
        <family val="2"/>
        <scheme val="minor"/>
      </rPr>
      <t xml:space="preserve">
will allow only "external" differences of medians
All changes up to today, 12/22/25
</t>
    </r>
    <r>
      <rPr>
        <sz val="14"/>
        <color theme="1"/>
        <rFont val="Calibri"/>
        <family val="2"/>
        <scheme val="minor"/>
      </rPr>
      <t xml:space="preserve">THIS IS NOT A POWER RUN
</t>
    </r>
  </si>
  <si>
    <t>Scenario #</t>
  </si>
  <si>
    <r>
      <t>Artificial 12/22/25
Heterogeneity of Variance
Reps = 250</t>
    </r>
    <r>
      <rPr>
        <b/>
        <sz val="14"/>
        <color theme="1"/>
        <rFont val="Calibri"/>
        <family val="2"/>
        <scheme val="minor"/>
      </rPr>
      <t xml:space="preserve">
will allow only "external" differences of medians
All changes up to today, 12/22/25
</t>
    </r>
    <r>
      <rPr>
        <sz val="14"/>
        <color theme="1"/>
        <rFont val="Calibri"/>
        <family val="2"/>
        <scheme val="minor"/>
      </rPr>
      <t xml:space="preserve">THIS IS NOT A POWER RUN
</t>
    </r>
  </si>
  <si>
    <t>Divider Between No Skew &amp; Then Skew Regions</t>
  </si>
  <si>
    <t>Variance 1</t>
  </si>
  <si>
    <r>
      <t>Artificial 12/23/25
Study on How Fine a Diff. in say skew "bothers" the Mann whitney
Reps = 50</t>
    </r>
    <r>
      <rPr>
        <b/>
        <sz val="14"/>
        <color theme="1"/>
        <rFont val="Calibri"/>
        <family val="2"/>
        <scheme val="minor"/>
      </rPr>
      <t xml:space="preserve">
will allow only "external" differences of medians
All changes up to today, 12/23/25
</t>
    </r>
    <r>
      <rPr>
        <sz val="14"/>
        <color theme="1"/>
        <rFont val="Calibri"/>
        <family val="2"/>
        <scheme val="minor"/>
      </rPr>
      <t xml:space="preserve">THIS IS NOT A POWER RUN
</t>
    </r>
  </si>
  <si>
    <r>
      <t>Artificial 12/23/25
Study on How Fine a Diff. in say skew "bothers" the Mann whitney
Reps =250</t>
    </r>
    <r>
      <rPr>
        <b/>
        <sz val="14"/>
        <color theme="1"/>
        <rFont val="Calibri"/>
        <family val="2"/>
        <scheme val="minor"/>
      </rPr>
      <t xml:space="preserve">
will allow only "external" differences of medians
All changes up to today, 12/23/25
</t>
    </r>
    <r>
      <rPr>
        <sz val="14"/>
        <color theme="1"/>
        <rFont val="Calibri"/>
        <family val="2"/>
        <scheme val="minor"/>
      </rPr>
      <t xml:space="preserve">THIS IS NOT A POWER RUN
</t>
    </r>
  </si>
  <si>
    <r>
      <t>Artificial 12/25/25 (Using Ver. 51)
Putting in differential KurtEst1 &amp; KurtEst2
Reps = 50</t>
    </r>
    <r>
      <rPr>
        <b/>
        <sz val="14"/>
        <color theme="1"/>
        <rFont val="Calibri"/>
        <family val="2"/>
        <scheme val="minor"/>
      </rPr>
      <t xml:space="preserve">
will allow only "external" differences of medians
All changes up to today, 12/25/25
</t>
    </r>
    <r>
      <rPr>
        <sz val="14"/>
        <color theme="1"/>
        <rFont val="Calibri"/>
        <family val="2"/>
        <scheme val="minor"/>
      </rPr>
      <t xml:space="preserve">THIS IS NOT A POWER RUN
</t>
    </r>
  </si>
  <si>
    <t>Don't Have</t>
  </si>
  <si>
    <t>Add'l Kurt1</t>
  </si>
  <si>
    <r>
      <t>Artificial 12/25/25 (Using Ver. 51)
Putting in differential KurtEst1 &amp; KurtEst2
@ Now, Skew1=Skew2=3
Reps = 50</t>
    </r>
    <r>
      <rPr>
        <b/>
        <sz val="14"/>
        <color theme="1"/>
        <rFont val="Calibri"/>
        <family val="2"/>
        <scheme val="minor"/>
      </rPr>
      <t xml:space="preserve">
will allow only "external" differences of medians
All changes up to today, 12/25/25
</t>
    </r>
    <r>
      <rPr>
        <sz val="14"/>
        <color theme="1"/>
        <rFont val="Calibri"/>
        <family val="2"/>
        <scheme val="minor"/>
      </rPr>
      <t xml:space="preserve">THIS IS NOT A POWER RUN
</t>
    </r>
  </si>
  <si>
    <t>KurtAbove1. reps
Last Combo (ExcessKurt1 = 100)</t>
  </si>
  <si>
    <r>
      <t>Artificial 12/25/25 (Using Ver. 51)
Fagerland Simulation 1
Reps = 50</t>
    </r>
    <r>
      <rPr>
        <b/>
        <sz val="14"/>
        <color theme="1"/>
        <rFont val="Calibri"/>
        <family val="2"/>
        <scheme val="minor"/>
      </rPr>
      <t xml:space="preserve">
will allow only "external" differences of medians
All changes up to today, 12/25/25
</t>
    </r>
    <r>
      <rPr>
        <sz val="14"/>
        <color theme="1"/>
        <rFont val="Calibri"/>
        <family val="2"/>
        <scheme val="minor"/>
      </rPr>
      <t xml:space="preserve">THIS IS NOT A POWER RUN
</t>
    </r>
  </si>
  <si>
    <r>
      <t>Artificial 12/27/25 (Using Ver. 51)
Fagerland Simulation 2
Support for My "Zeroeth" Variable Idea by Exploring All Combis
of Internal &amp; External Sources of Median Deltas
Reps = 50</t>
    </r>
    <r>
      <rPr>
        <b/>
        <sz val="14"/>
        <color theme="1"/>
        <rFont val="Calibri"/>
        <family val="2"/>
        <scheme val="minor"/>
      </rPr>
      <t xml:space="preserve">
will allow only "external" differences of medians
All changes up to today, 12/25/25
</t>
    </r>
    <r>
      <rPr>
        <sz val="14"/>
        <color theme="1"/>
        <rFont val="Calibri"/>
        <family val="2"/>
        <scheme val="minor"/>
      </rPr>
      <t xml:space="preserve">THIS IS NOT A POWER RUN
</t>
    </r>
  </si>
  <si>
    <r>
      <t xml:space="preserve">Exponential  12/23/25
Orig. Run on 12/20/25
Same as above but in "Egret" first move ScoresBoot as in if(median(ScoresBoot) &gt; 0) ScoresBoot[,1] &lt;- ScoresBoot[,1] - 1 * abs(temp1)
"Egret" Mult. = 1.0
"Add'l" NullData S.D. mult = 1.25 (i.e. ScoresBoot[,1] &lt;- 1.1 * ScoresBoot[,1]
Egret Mults = 1 
NOT </t>
    </r>
    <r>
      <rPr>
        <b/>
        <sz val="16"/>
        <color theme="1"/>
        <rFont val="Calibri"/>
        <family val="2"/>
        <scheme val="minor"/>
      </rPr>
      <t>A POWER RUN</t>
    </r>
  </si>
  <si>
    <t>Egret.mult</t>
  </si>
  <si>
    <t>Diff Between</t>
  </si>
  <si>
    <r>
      <t>Artificial 1/16/25 (repeat)
Heterogeneity of Variance
Reps = 50</t>
    </r>
    <r>
      <rPr>
        <b/>
        <sz val="12"/>
        <color theme="1"/>
        <rFont val="Calibri"/>
        <family val="2"/>
        <scheme val="minor"/>
      </rPr>
      <t xml:space="preserve">
will allow only "external" differences of medians
All changes up to today, 12/22/25
</t>
    </r>
    <r>
      <rPr>
        <sz val="12"/>
        <color theme="1"/>
        <rFont val="Calibri"/>
        <family val="2"/>
        <scheme val="minor"/>
      </rPr>
      <t xml:space="preserve">THIS IS NOT A POWER RUN
</t>
    </r>
  </si>
  <si>
    <t>Var Ratio</t>
  </si>
  <si>
    <t>Delta</t>
  </si>
  <si>
    <t>Year</t>
  </si>
  <si>
    <t>Citations</t>
  </si>
  <si>
    <r>
      <t>1)</t>
    </r>
    <r>
      <rPr>
        <sz val="7"/>
        <color theme="1"/>
        <rFont val="Times New Roman"/>
        <family val="1"/>
      </rPr>
      <t xml:space="preserve">    </t>
    </r>
    <r>
      <rPr>
        <b/>
        <sz val="12"/>
        <color theme="1"/>
        <rFont val="Arial"/>
        <family val="2"/>
      </rPr>
      <t>The MWW U Use as an Arbiter re. Differences in Medians is Poorly Explained if Any Explanation is Offered at All.</t>
    </r>
  </si>
  <si>
    <r>
      <t xml:space="preserve">The totally inappropriate way in which using the MWW is so inadequately taught in both textbooks and in online sources of information.  It’s true that, under a set of strict assumptions about the data you’re analyzing, the MWW </t>
    </r>
    <r>
      <rPr>
        <b/>
        <u/>
        <sz val="12"/>
        <color theme="1"/>
        <rFont val="Arial"/>
        <family val="2"/>
      </rPr>
      <t>might</t>
    </r>
    <r>
      <rPr>
        <sz val="12"/>
        <color theme="1"/>
        <rFont val="Arial"/>
        <family val="2"/>
      </rPr>
      <t xml:space="preserve"> be usable.  But only if you could (somehow) magically guarantee that these </t>
    </r>
  </si>
  <si>
    <r>
      <t>Regular Normal 1/17/26
Orig. Run on 12/25/25</t>
    </r>
    <r>
      <rPr>
        <b/>
        <sz val="14"/>
        <color theme="1"/>
        <rFont val="Calibri"/>
        <family val="2"/>
        <scheme val="minor"/>
      </rPr>
      <t xml:space="preserve">
Has Latest 2 Technique Correc. In the "Egret" Correction Section</t>
    </r>
    <r>
      <rPr>
        <sz val="14"/>
        <color theme="1"/>
        <rFont val="Calibri"/>
        <family val="2"/>
        <scheme val="minor"/>
      </rPr>
      <t xml:space="preserve">
This is SS = 30
Reps = 250
Not a Power Run
</t>
    </r>
  </si>
  <si>
    <t>Sigma</t>
  </si>
  <si>
    <t xml:space="preserve">
Artificial 1/17/2026
Looking for an Opening Example for the Paper</t>
  </si>
  <si>
    <t>Skew1</t>
  </si>
  <si>
    <r>
      <t>Artificial 1/25/26
Degree of Differential Skewness
Reps = 50</t>
    </r>
    <r>
      <rPr>
        <b/>
        <sz val="14"/>
        <color theme="1"/>
        <rFont val="Calibri"/>
        <family val="2"/>
        <scheme val="minor"/>
      </rPr>
      <t xml:space="preserve">
will allow only "external" differences of medians
</t>
    </r>
    <r>
      <rPr>
        <sz val="14"/>
        <color theme="1"/>
        <rFont val="Calibri"/>
        <family val="2"/>
        <scheme val="minor"/>
      </rPr>
      <t>THIS IS NOT A POWER RUN</t>
    </r>
  </si>
  <si>
    <r>
      <t>Artificial 1/25/26
Degree of Differential Skewness
Reps = 250</t>
    </r>
    <r>
      <rPr>
        <b/>
        <sz val="14"/>
        <color theme="1"/>
        <rFont val="Calibri"/>
        <family val="2"/>
        <scheme val="minor"/>
      </rPr>
      <t xml:space="preserve">
will allow only "external" differences of medians
</t>
    </r>
    <r>
      <rPr>
        <sz val="14"/>
        <color theme="1"/>
        <rFont val="Calibri"/>
        <family val="2"/>
        <scheme val="minor"/>
      </rPr>
      <t>THIS IS NOT A POWER RUN</t>
    </r>
  </si>
  <si>
    <r>
      <t>Artificial 2/3/26
Degree of Differential Skewness:  More Extreme than Above
Reps = 50</t>
    </r>
    <r>
      <rPr>
        <b/>
        <sz val="14"/>
        <color theme="1"/>
        <rFont val="Calibri"/>
        <family val="2"/>
        <scheme val="minor"/>
      </rPr>
      <t xml:space="preserve">
will allow only "external" differences of medians
</t>
    </r>
    <r>
      <rPr>
        <sz val="14"/>
        <color theme="1"/>
        <rFont val="Calibri"/>
        <family val="2"/>
        <scheme val="minor"/>
      </rPr>
      <t>THIS IS NOT A POWER RUN</t>
    </r>
  </si>
  <si>
    <r>
      <t xml:space="preserve">Exponential  2/4/26
Orig. Run on 12/23/25
"Egret" Mult. = 1.0
NOT </t>
    </r>
    <r>
      <rPr>
        <b/>
        <sz val="16"/>
        <color theme="1"/>
        <rFont val="Calibri"/>
        <family val="2"/>
        <scheme val="minor"/>
      </rPr>
      <t>A POWER RUN</t>
    </r>
  </si>
  <si>
    <t>2/5/26 Exponential</t>
  </si>
  <si>
    <t>2/5/26 Exponential
DO NOT CORRECT FOR "INTERNAL MEDIAN DIFFERENT"</t>
  </si>
  <si>
    <t>2/5/26 Exponential
Exploring the value of the Egret SD Multiplier</t>
  </si>
  <si>
    <t>Egret SD Mult</t>
  </si>
  <si>
    <t>2/6/26 Exponential
Exploring the value of the Egret SD Multiplier Again for Diff. Exp. Param</t>
  </si>
  <si>
    <t xml:space="preserve">2/6/26 Exponential
Exploring CritVals = .01 / .99
</t>
  </si>
  <si>
    <t xml:space="preserve">2/6/26 Exponential
Exploring CritVals = .001 / .999
</t>
  </si>
  <si>
    <t>Two 50 Reps Runs</t>
  </si>
  <si>
    <t>&lt;0 or &gt; 1</t>
  </si>
  <si>
    <t>Change CritVals to make it even harder by add/sub .0001</t>
  </si>
  <si>
    <t>Change CritVals to make it even harder by add/sub .001</t>
  </si>
  <si>
    <t>Change CritVals to make it even harder by add/sub .01</t>
  </si>
  <si>
    <t>Average</t>
  </si>
  <si>
    <t xml:space="preserve">2/6/26 Exponential
CritVal1 = 0 - .01; CritVal2 = 1 + .01
This is a POWER  RUN
</t>
  </si>
  <si>
    <t>2/6/26 Exponential
CritVal1 = 0 - .01; CritVal2 = 1 + .01
This is NOT  POWER  RUN</t>
  </si>
  <si>
    <r>
      <t xml:space="preserve">Now, with Type Quantile "Type" &amp; Std. &lt; Cirt1 OR &gt; Crit2
</t>
    </r>
    <r>
      <rPr>
        <b/>
        <sz val="12"/>
        <color theme="1"/>
        <rFont val="Calibri"/>
        <family val="2"/>
        <scheme val="minor"/>
      </rPr>
      <t>MonteCarlo</t>
    </r>
  </si>
  <si>
    <t>2/6/26 Exponential
Back to Correc. For "Internal Meidan Diff"
Using Quantile Type 1 w std CritVal1 &amp; CritVal2
This is NOT  POWER  RUN</t>
  </si>
  <si>
    <t>Egret.mult = 1.5</t>
  </si>
  <si>
    <t>2/7/26 Exponential
Back to Correc. For "Internal Meidan Diff"
Used a "CritVal.Adj+ = (only) 1.1</t>
  </si>
  <si>
    <t>FAR - Egret.Mult = 1.5</t>
  </si>
  <si>
    <t>FAR - Egret.Mult = 1.25</t>
  </si>
  <si>
    <t>FAR - Egret.Mult = 1.75</t>
  </si>
  <si>
    <t>FAR - Egret.Mult = .75</t>
  </si>
  <si>
    <t>FAR - Egret.Mult = 2</t>
  </si>
  <si>
    <t>FAR - Egret.Mult = 2.5</t>
  </si>
  <si>
    <t>FAR - Egret.Mult = 3.0</t>
  </si>
  <si>
    <t>FAR - Egret.Mult = 3.0
But w/o first Subtract. Of the median(ScoresBoot)</t>
  </si>
  <si>
    <t>FAR - Egret.Mult = 2
but w/o first sub. Off med(ScoresBoot)</t>
  </si>
  <si>
    <t>FAR - Egret.Mult = 1
but w/o first sub. Off med(ScoresBoot)</t>
  </si>
  <si>
    <t>FAR - Egret.Mult = 1.5
but w/o first sub. Off med(ScoresBoot)</t>
  </si>
  <si>
    <t>2/8/26 Exponential
No Subtrac. Of median (ScoresBoot) as first thing in "Egret" Section
Back to Correc. For "Internal Meidan Diff"
Used a "CritVal.Adj+ = (only) 1.1
THIS IS A POWER RUN!</t>
  </si>
  <si>
    <t>2/8/26 Exponential
NO CORRECTION for Internal Median Diffs.
Used a "CritVal.Adj+ = (only) 1.1
THIS IS A POWER RUN!</t>
  </si>
  <si>
    <t>2/8/26 Exponential
NO CORRECTION for Internal Median Diffs.
Used a "CritVal.Adj+ = (only) 1.1
THIS IS NOT A POWER RUN!</t>
  </si>
  <si>
    <t xml:space="preserve">FAR - Egret.Mult = 1.0
Mult all ScoresBoot values by 1.2 (i.e. I increased the variance due to misfits)
</t>
  </si>
  <si>
    <t>2/8/26 Exponential
CORRECTION for Internal Median Diffs.
Used a 1.2 mult of ScoresBoot to Control "Misfit"
Used a "CritVal.Adj+ = (only) 1.1
THIS IS NOT A POWER RUN!</t>
  </si>
  <si>
    <t xml:space="preserve">FAR - Egret.Mult = 1.0
Mult all ScoresBoot values by 1.1 (i.e. I increased the variance due to misfits)
</t>
  </si>
  <si>
    <t xml:space="preserve">Wilcoxon </t>
  </si>
  <si>
    <t>2/28/26 Poisson
CORRECTION for Internal Median Diffs.
THIS IS NOT A POWER RUN!</t>
  </si>
  <si>
    <t>2/28/26 Poisson</t>
  </si>
  <si>
    <t>1st Run</t>
  </si>
  <si>
    <t>Second Run</t>
  </si>
  <si>
    <t>Third Run</t>
  </si>
  <si>
    <t>Fourth Run</t>
  </si>
  <si>
    <t>Avg. of the 4 Runs (100 reps)</t>
  </si>
  <si>
    <t>2/28/26 Expone+A2698+A2535:M2550+A2535:M2549+A2698+A2535:M2550+A2698+A2535:M2550+A2535:P2547+A2535:Q2546+A253+A2535:K2541</t>
  </si>
  <si>
    <t xml:space="preserve">MonteCarlo
</t>
  </si>
  <si>
    <t>2/28/26 Poisson
This is a Power Run</t>
  </si>
  <si>
    <t>2/28/26 Poisson
This is not a Power Run</t>
  </si>
  <si>
    <t>Poisson 3/3/26</t>
  </si>
  <si>
    <t>3/3//26 Expone+A2698+A2535:M2550+A2535:M2549+A2698+A2535:M2550+A2698+A2535:M2550+A2535:P2547+A2535:Q2546+A253+A2535:K2541</t>
  </si>
  <si>
    <t xml:space="preserve">MonteCarlo without Transposition
</t>
  </si>
  <si>
    <t>Monte Carlo with Transposition:  First Version</t>
  </si>
  <si>
    <t>Monte Carlo with Transposition:  Second Version</t>
  </si>
  <si>
    <t>Reps = 100 &amp; ScoresBoot.mult &lt;- 1.75</t>
  </si>
  <si>
    <t>Reps = 100 &amp; ScoresBoot.mult &lt;- 1.2</t>
  </si>
  <si>
    <t>Exponential 3/5/26</t>
  </si>
  <si>
    <t>Exponential 3/5/2026</t>
  </si>
  <si>
    <t>2nd Run</t>
  </si>
  <si>
    <t>Exponential w Means1=3</t>
  </si>
  <si>
    <t>Poisson 3/6/26</t>
  </si>
  <si>
    <t>Scenario</t>
  </si>
  <si>
    <t>Poisson with Power on 3/7/26</t>
  </si>
  <si>
    <t>Sees a Means1=2 v. clearly.  Doesn't see a Means1=1 at all.  
Wilcoxon sees a Means1 = 1 just fine.</t>
  </si>
  <si>
    <t>3/7/26 Poisson
After a Software Change in Egret
Not a Power Run</t>
  </si>
  <si>
    <t>Exponential 3/7/2026</t>
  </si>
  <si>
    <t>Exponential 3/7/2026
After a software change</t>
  </si>
  <si>
    <t>3/7/26 Poisson
After a Software Change in Egret
 Power Run</t>
  </si>
  <si>
    <t>3/7/26 Poisson
After a Software Change in Egret
I'm going to loosen one or both of the choke point for S.S.:  Increasing the var. of ScoreBoots &amp; CritVal1 &amp; CritVal2.  I'll start with the latter.
CritVal1 &lt;- quantile(ScoresBoot,.025,type=8) 
CritVal2 &lt;- quantile(ScoresBoot,.975,type=8)
Not a Power Run</t>
  </si>
  <si>
    <r>
      <t>Weibull 3/8/2026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</si>
  <si>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Avg. Derived Skew</t>
  </si>
  <si>
    <r>
      <t>Weibull 3/8/2026</t>
    </r>
    <r>
      <rPr>
        <b/>
        <sz val="11"/>
        <color theme="1"/>
        <rFont val="Calibri"/>
        <family val="2"/>
        <scheme val="minor"/>
      </rPr>
      <t xml:space="preserve">
will allow only "external" differences of medians
</t>
    </r>
    <r>
      <rPr>
        <sz val="11"/>
        <color theme="1"/>
        <rFont val="Calibri"/>
        <family val="2"/>
        <scheme val="minor"/>
      </rPr>
      <t xml:space="preserve">THIS IS  A POWER RUN
</t>
    </r>
  </si>
  <si>
    <t>3/9/2026 
NOT a Power Run</t>
  </si>
  <si>
    <t>FAR Avg Skewness</t>
  </si>
  <si>
    <t>3/9/2026  LogNormal
A Power Run</t>
  </si>
  <si>
    <t xml:space="preserve">Regular Normal 3/9/26
This is SS = 30
Reps = 25
Not a Power Run
</t>
  </si>
  <si>
    <t>Monte Carlo</t>
  </si>
  <si>
    <t>Artificial 3/11/26</t>
  </si>
  <si>
    <t>Bin</t>
  </si>
  <si>
    <t>More</t>
  </si>
  <si>
    <t>Frequency</t>
  </si>
  <si>
    <t>Mean</t>
  </si>
  <si>
    <t>Mode</t>
  </si>
  <si>
    <t>Max</t>
  </si>
  <si>
    <t>Min</t>
  </si>
  <si>
    <t>Median</t>
  </si>
  <si>
    <t>Artificial 3/18/26
To improve figure in paper</t>
  </si>
  <si>
    <t>Artificial 3/21/26
To improve figure in paper</t>
  </si>
  <si>
    <t>Exponential 3/22/2026
Large reps for two publication figures</t>
  </si>
  <si>
    <t>Skewness</t>
  </si>
  <si>
    <t>Kurtosis</t>
  </si>
  <si>
    <t>Exponential 3/22/2026
Testing the "creep" I saw in the Monte Carlo immed. Above.</t>
  </si>
  <si>
    <t>Exponential 3/22/2026
Testing the "creep" I saw in the Monte Carlo two runs above</t>
  </si>
  <si>
    <t>Var1 - Var2 Est</t>
  </si>
  <si>
    <t>Var1 / Var2</t>
  </si>
  <si>
    <t>Var1 / Var (theoretical)</t>
  </si>
  <si>
    <t>1 / (Var1 / Var2)</t>
  </si>
  <si>
    <t>Exponential 3/22/2026
Large reps for two publication figures
That multiplier for ScoresBoot distrib is reduced from 1.5 to 1.2</t>
  </si>
  <si>
    <t xml:space="preserve">Exponential 3/23/2026
Large reps for two publication figures
That multiplier for ScoresBoot distrib is put back to 1.5 </t>
  </si>
  <si>
    <t xml:space="preserve">Exponential 3/23/2026
Large reps for two publication figures
That multiplier for ScoresBoot distrib is put  to 1.75 </t>
  </si>
  <si>
    <t xml:space="preserve">Exponential 3/23/2026
Large reps for two publication figures
That multiplier for ScoresBoot distrib is put  to Variable (column 17) </t>
  </si>
  <si>
    <t>No Bobee  &amp; Egret Mult of Only 1.25</t>
  </si>
  <si>
    <t>No Bobee but Keep. Egret Mult @ 1.75</t>
  </si>
  <si>
    <t>Back to Bobbe and Egret Mult of 1.75, but fixed KurtAbove1 &amp;2 at 6</t>
  </si>
  <si>
    <t xml:space="preserve">Back to Bobbe, Egret Mult at 1.25, Fixed KurtAbove1 &amp;2 at 6 </t>
  </si>
  <si>
    <t>Back to Bobbe, Egret Mult at 1.25, Fixed KurtAbove1 &amp; 2 at 6 &amp; the TempSkew(s) are fixed at 2</t>
  </si>
  <si>
    <t>Egret Mult = 1.25</t>
  </si>
  <si>
    <t>3/24/2026  LogNormal
Egret Mjlt Set Down to 1.25
Not A Power Run</t>
  </si>
  <si>
    <t>median(ScoresBoot)</t>
  </si>
  <si>
    <t xml:space="preserve">Exponential 3/25/2026
Big Software Fix
Large reps for two publication figures
That multiplier for ScoresBoot distrib is put  to 1.00!  CritVal1 &lt;- quantile(ScoresBoot,.05,type=8)  
CritVal2 &lt;-  quantile(ScoresBoot,.95,type=8)
</t>
  </si>
  <si>
    <t>Monte Carlo with R's "scale" Function</t>
  </si>
  <si>
    <t>Wilcoxon with R's "scale" Function</t>
  </si>
  <si>
    <t>Monte Carlo WITHOUT  R's "scale" Function</t>
  </si>
  <si>
    <t>Wilcoxon WITHOUT R's "scale" Function</t>
  </si>
  <si>
    <t>3/26/2026  LogNormal
Egret Mjlt Set Down to 1.00  !!
Not A Power Run
CritVal1 &lt;- quantile(ScoresBoot,.05,type=8)  
CritVal2 &lt;-  quantile(ScoresBoot,.95,type=8)</t>
  </si>
  <si>
    <t>Wilcoxon WITH R's "scale" Function</t>
  </si>
  <si>
    <t>Monte Carlo WITH  R's "scale" Function &amp; Egret Mult = .9</t>
  </si>
  <si>
    <t>Monte Carlo WITH  R's "scale" Function &amp; Egret Mult = .75</t>
  </si>
  <si>
    <t>3/26/2026  LogNormal
Egret Mjlt Set Down to .9 !!
Not A Power Run
CritVal1 &lt;- quantile(ScoresBoot,.05,type=8)  
CritVal2 &lt;-  quantile(ScoresBoot,.95,type=8)
A POWER RUN</t>
  </si>
  <si>
    <t>Monte Carlo WITH  R's "scale" Function for Both LogNormal and for NullData &amp; NullData2</t>
  </si>
  <si>
    <t>3/26/2026  LogNormal
Egret Mjlt Set Down to 1
Not A Power Run
CritVal1 &lt;- quantile(ScoresBoot,.05,type=8)  
CritVal2 &lt;-  quantile(ScoresBoot,.95,type=8)
NOT A POWER RUN</t>
  </si>
  <si>
    <t>3/27/2026  LogNormal
Egret Mult = 1.0
CritVal1 &lt;- quantile(ScoresBoot,.025,type=8)  
CritVal2 &lt;-  quantile(ScoresBoot,.975,type=8)
NOT A POWER RUN</t>
  </si>
  <si>
    <t>3/26/2027  LogNormal
CritVal1 &lt;- quantile(ScoresBoot,.05,type=8)  
CritVal2 &lt;-  quantile(ScoresBoot,.95,type=8)
A POWER RUN</t>
  </si>
  <si>
    <t>Wilcoxon WITHOUT R's "Scale" Function</t>
  </si>
  <si>
    <t>Exponential 3/27/2026
Large reps for two publication figures
That multiplier for ScoresBoot distrib is set at 1.0</t>
  </si>
  <si>
    <t>Monte Carlo WITH  R's "scale" Function for Both Exponential and for NullData &amp; NullData2</t>
  </si>
  <si>
    <t>Avg of 2 Runs</t>
  </si>
  <si>
    <t>Monte Carlo WITH  R's "scale" Function for Both Exponential and for NullData &amp; NullData2
Transposed ScoresBoot</t>
  </si>
  <si>
    <t>Avg Score</t>
  </si>
  <si>
    <t>AvgMed1</t>
  </si>
  <si>
    <t>AvgMed2</t>
  </si>
  <si>
    <t>3/27/2026  LogNormal
Egret Mult = 1.0
CritVal1 &lt;- quantile(ScoresBoot,.025,type=8)  
CritVal2 &lt;-  quantile(ScoresBoot,.975,type=8)
 A POWER RUN</t>
  </si>
  <si>
    <t>AvgMean1</t>
  </si>
  <si>
    <t>3/28/2026  LogNormal
Egret Mult = 1.0
CritVal1 &lt;- quantile(ScoresBoot,.025,type=8)  
CritVal2 &lt;-  quantile(ScoresBoot,.975,type=8)
Put both Egret Corrections in.
 NOT A POWER RUN</t>
  </si>
  <si>
    <t>Monte Carlo WITHOUT  R's "scale" Function for Both LogNormal and for NullData &amp; NullData2</t>
  </si>
  <si>
    <t>Changing the Sign on the Second Egret Adjustment to ScoresBoot</t>
  </si>
  <si>
    <t>Changing the Sign on the Second Egret Adjustment to ScoresBoot &amp; mult. By .5</t>
  </si>
  <si>
    <t>Exponential 3/28/2026
Large reps for two publication figures
Used both Transposition statements in Egret with 2nd one with a .5 multiplyier</t>
  </si>
  <si>
    <t>Note: Tried Changing the Sign on the Second Egret Adjustment to ScoresBoot &amp; mult. By .5 but it failed miserably</t>
  </si>
  <si>
    <t>Both Egret transposition adjustments but 2nd  one is positive with a mult. Of  1:  Disaster</t>
  </si>
  <si>
    <t>Both Egret transposition adjustments but 2nd  one is negative with a mult. Of  1:  Disaster</t>
  </si>
  <si>
    <t>Both Egret transposition adjustments but 2nd  one is negative with a mult. Of  .5:  Disaster</t>
  </si>
  <si>
    <t>Both Egret transposition adjustments but 2nd  one is positive  with a mult. Of  1.0:  Disaster</t>
  </si>
  <si>
    <t xml:space="preserve">Neither Egret transposition adjustments w ScoreBoot mult of 1.25:  Disaster  </t>
  </si>
  <si>
    <t>Neither Egret transposition adjustments:  ScoresBoot mult = 1.5;  Disaster</t>
  </si>
  <si>
    <t>Neither Egret transposition adjustments:  ScoresBoot mult = 10:  OK, that proved I could completelyi choke off the FAR.</t>
  </si>
  <si>
    <t>Neither Egret transposition adjustments:  ScoresBoot mult = 2:  Disaster</t>
  </si>
  <si>
    <t>Pre-treat Ndata &amp; NData2 by dividing by respec. Sds .Neither Egret transposition adjustments:  ScoresBoot mult = 2</t>
  </si>
  <si>
    <t>max</t>
  </si>
  <si>
    <t>min</t>
  </si>
  <si>
    <t>mean</t>
  </si>
  <si>
    <t>median</t>
  </si>
  <si>
    <t>skewness</t>
  </si>
  <si>
    <t>Kurt</t>
  </si>
  <si>
    <t>Making NullData &amp; NullData2 all Positive.  And ScoresBoot[,1] &lt;- 2 * ScoresBoot[,1]</t>
  </si>
  <si>
    <r>
      <t>Same except  ScoresBoot[,1] &lt;-</t>
    </r>
    <r>
      <rPr>
        <sz val="20"/>
        <color theme="1"/>
        <rFont val="Calibri"/>
        <family val="2"/>
        <scheme val="minor"/>
      </rPr>
      <t>1</t>
    </r>
    <r>
      <rPr>
        <sz val="11"/>
        <color theme="1"/>
        <rFont val="Calibri"/>
        <family val="2"/>
        <scheme val="minor"/>
      </rPr>
      <t xml:space="preserve"> * ScoresBoot[,1]</t>
    </r>
  </si>
  <si>
    <r>
      <t>Same except  ScoresBoot[,1] &lt;-</t>
    </r>
    <r>
      <rPr>
        <sz val="20"/>
        <color theme="1"/>
        <rFont val="Calibri"/>
        <family val="2"/>
        <scheme val="minor"/>
      </rPr>
      <t>3</t>
    </r>
    <r>
      <rPr>
        <sz val="11"/>
        <color theme="1"/>
        <rFont val="Calibri"/>
        <family val="2"/>
        <scheme val="minor"/>
      </rPr>
      <t xml:space="preserve"> * ScoresBoot[,1]</t>
    </r>
  </si>
  <si>
    <t>3/29/26 after Big Soft. Change correcting NullData &amp; NullData2 for diffs in effect size</t>
  </si>
  <si>
    <t>Exponential 3/29/2026
Used both Transposition statements in Egret.  Used a huge 2.5x mult in Egret section for mult ScoresBoot.</t>
  </si>
  <si>
    <t>Exponential 3/30/2026
No Active "Egret" Statements
Reusing "Scale" Funcntion</t>
  </si>
  <si>
    <t>Monte Carlo
CritVals = .05 &amp; .95</t>
  </si>
  <si>
    <t>Monte Carlo
CritVals = .1 &amp; .9</t>
  </si>
  <si>
    <t>Monte Carlo Second Run</t>
  </si>
  <si>
    <t>Exponential 3/30/2026
No Active "Egret" Statements
Reusing "Scale" Funcntion
Power Run</t>
  </si>
  <si>
    <t>Monte Carlo w CritVals = .1 &amp; .9</t>
  </si>
  <si>
    <t>3/30/2026  LogNormal
CritVal1 &lt;- quantile(ScoresBoot,.1,type=8)  
CritVal2 &lt;-  quantile(ScoresBoot,.9,type=8)
No Egret Active Statement
 NOT A POWER RUN</t>
  </si>
  <si>
    <t>3/30/2026  LogNormal
CritVal1 &lt;- quantile(ScoresBoot,.1,type=8)  
CritVal2 &lt;-  quantile(ScoresBoot,.9,type=8)
No Egret Active Statement
 A POWER RUN</t>
  </si>
  <si>
    <t xml:space="preserve">Exponential 3/30/2026
No Active "Egret" Statements
Reusing "Scale" Funcntion
</t>
  </si>
  <si>
    <t>Remember that column to the left created with CirtVal1 = .1 and CritVal2 = .9</t>
  </si>
  <si>
    <t xml:space="preserve">Regular Normal 3/30/26
This is SS = 30
Reps = 25
Not a Power Run
</t>
  </si>
  <si>
    <t>After changing to &lt;= instead of just &lt; for analysis above</t>
  </si>
  <si>
    <t>2nd Group</t>
  </si>
  <si>
    <t xml:space="preserve">Regular Normal 3/30/26
This is SS = 30
Reps = 25
Power Run
</t>
  </si>
  <si>
    <t xml:space="preserve">Exponential 3/30/2026
No Active "Egret" Statements
Reusing "Scale" Funcntion
Not a Power Run
</t>
  </si>
  <si>
    <t>Score Function but Scale=FALSE</t>
  </si>
  <si>
    <t>No Scale Function at All</t>
  </si>
  <si>
    <t>Score Function with both Center &amp; Scale = TRUE</t>
  </si>
  <si>
    <t>2nd Gp of scale=F as directly above</t>
  </si>
  <si>
    <t>3/31/2026  LogNormal
CritVal1 &lt;- quantile(ScoresBoot,.1,type=8)  
CritVal2 &lt;-  quantile(ScoresBoot,.9,type=8)
No Egret Active Statement
 NOT A POWER RUN</t>
  </si>
  <si>
    <t>Monte Carlo 
Scale=F within the scale Function</t>
  </si>
  <si>
    <t>Yesterday's LogNormal WITHOUT scale=F</t>
  </si>
  <si>
    <t>3/31/26 Poisson
Using scale function as per run in early March above, but with scale=F
CritVal1 &lt;- quantile(ScoresBoot,.05,type=8) 
CritVal2 &lt;- quantile(ScoresBoot,.95,type=8)
Not a Power Run</t>
  </si>
  <si>
    <t>M.C. w scale  function but w/  scale=F</t>
  </si>
  <si>
    <t xml:space="preserve">M.C. w scale  function but w/  scale=T (default value) </t>
  </si>
  <si>
    <t xml:space="preserve">Previous Poisson above
M.C. w scale  function but w/  scale=T (default value) </t>
  </si>
  <si>
    <t>Full Scale Function (center + scale(
&amp; CritVals = .15 / .85</t>
  </si>
  <si>
    <t>M.C. w scale  function but w/  scale=F
CritVals = .15 / .85</t>
  </si>
  <si>
    <t>M.C. w scale  function but w/  scale=F
CritVals = .10 / .90</t>
  </si>
  <si>
    <t xml:space="preserve">Regular Normal 3/31/26
This is SS = 30
Reps = 25
Not a Power Run
</t>
  </si>
  <si>
    <t>Monte Carlo
No Use of Scale Function
CritVals = .1 &amp; .9
50 Reps Only</t>
  </si>
  <si>
    <t>Monte Carlo
No Use of Scale Function
CritVals = .05 &amp; .95
50 Reps Only</t>
  </si>
  <si>
    <t>Monte Carlo
No Use of Scale Function
CritVals = .025 &amp; .975
50 Reps Only</t>
  </si>
  <si>
    <t>4/1/2026  LogNormal
CritVal1 &lt;- quantile(ScoresBoot,.1,type=8)  
CritVal2 &lt;-  quantile(ScoresBoot,.9,type=8)
No Egret Active Statement
 NOT A POWER RUN</t>
  </si>
  <si>
    <t>Applying MinMaxScaling to only NData &amp; NData2
This failed run had reps = 100</t>
  </si>
  <si>
    <t>Applying MinMaxScaling to NData &amp; NData2 &amp; to NuillData &amp; NullData2
This run had reps = 25
CritVals = .025 &amp; .975</t>
  </si>
  <si>
    <t>Applying MinMaxScaling to NData &amp; NData2 &amp; to NuillData &amp; NullData2
This run had reps = 25
CritVals = .1 &amp; .9</t>
  </si>
  <si>
    <t>4/1/2026  LogNormal
CritVal1 &lt;- quantile(ScoresBoot,.1,type=8)  
CritVal2 &lt;-  quantile(ScoresBoot,.9,type=8)
No Egret Active Statement
 A POWER RUN</t>
  </si>
  <si>
    <t>Applying MinMaxScaling to NData &amp; NData2 &amp; to NuillData &amp; NullData2
This run had reps = 25
CritVals = .05 &amp; .95</t>
  </si>
  <si>
    <t xml:space="preserve">Applying MinMaxScaling to NData &amp; NData2 &amp; to NuillData &amp; NullData2
This run had reps = 25
CritVals = .05 &amp; .95
A different R.N.G. to get this variation
temp1.mean &lt;- mean(NData)
 temp1.sd &lt;- 1.0 *sd(NData)
 NData[] &lt;- NData[] + .2*rnorm(1,temp1.mean,temp1.sd)
</t>
  </si>
  <si>
    <t xml:space="preserve">Applying MinMaxScaling to NData &amp; NData2 &amp; to NuillData &amp; NullData2
This run had reps = 25
CritVals = .05 &amp; .95
A different R.N.G. to get this variation
temp1.mean &lt;- mean(NData)
 temp1.sd &lt;- 1.0 *sd(NData)
 NData[] &lt;- NData[] + .3*rnorm(1,temp1.mean,temp1.sd)
</t>
  </si>
  <si>
    <t xml:space="preserve">Applying MinMaxScaling to NData &amp; NData2 &amp; to NuillData &amp; NullData2
This run had reps = 25
CritVals = .05 &amp; .95
A different R.N.G. to get this variation
temp1.mean &lt;- mean(NData)
 temp1.sd &lt;- 1.0 *sd(NData)
 NData[] &lt;- NData[] + .25*rnorm(1,temp1.mean,temp1.sd)
</t>
  </si>
  <si>
    <t xml:space="preserve">Exponential 4/4/2026
No Active "Egret" Statements
Reusing "Scale" Funcntion
Not a Power Run
</t>
  </si>
  <si>
    <t xml:space="preserve">Applying MinMaxScaling to NData &amp; NData2 &amp; to NuillData &amp; NullData2
This run had reps = 25
CritVals = .05 &amp; .95
No "Artificial" Variation in this Run
</t>
  </si>
  <si>
    <t xml:space="preserve">Applying MinMaxScaling to NData &amp; NData2 &amp; to NuillData &amp; NullData2
This run had reps = 25
CritVals = .05 &amp; .95
A different R.N.G. to get this variation
temp1.mean &lt;- mean(NData)
 temp1.sd &lt;- 1.0 *sd(NData)
 NData[] &lt;- NData[] + .15*rnorm(1,temp1.mean,temp1.sd)
</t>
  </si>
  <si>
    <t xml:space="preserve">Regular Normal 4/41/26
Reps = 25
Not a Power Run
</t>
  </si>
  <si>
    <t>Score.reps</t>
  </si>
  <si>
    <t>ScoreBoots</t>
  </si>
  <si>
    <t>[1] -0.1527711</t>
  </si>
  <si>
    <t>&gt; mean(ScoresBoot)</t>
  </si>
  <si>
    <t>[1] -0.1540492</t>
  </si>
  <si>
    <t>&gt; median(ScoresBoot)</t>
  </si>
  <si>
    <t>&gt; min(ScoresBoot)</t>
  </si>
  <si>
    <t>[1] -0.5937758</t>
  </si>
  <si>
    <t>&gt; max(ScoresBoot)</t>
  </si>
  <si>
    <t>[1] 0.2917982</t>
  </si>
  <si>
    <t>4/2/26 Poisson
CritVal1 &lt;- quantile(ScoresBoot,.05,type=8) 
CritVal2 &lt;- quantile(ScoresBoot,.95,type=8)
Not a Power Run</t>
  </si>
  <si>
    <t xml:space="preserve">2nd Run
Applying MinMaxScaling to NData &amp; NData2 &amp; to NuillData &amp; NullData2
This run had reps = 25
CritVals = .05 &amp; .95
A different R.N.G. to get this variation
temp1.mean &lt;- mean(NData)
 temp1.sd &lt;- 1.0 *sd(NData)
 NData[] &lt;- NData[] + .2*rnorm(1,temp1.mean,temp1.sd)
</t>
  </si>
  <si>
    <t xml:space="preserve">Third Run
Applying MinMaxScaling to NData &amp; NData2 &amp; to NuillData &amp; NullData2
This run had reps = 25
CritVals = .05 &amp; .95
A different R.N.G. to get this variation
temp1.mean &lt;- mean(NData)
 temp1.sd &lt;- 1.0 *sd(NData)
 NData[] &lt;- NData[] + .2*rnorm(1,temp1.mean,temp1.sd)
</t>
  </si>
  <si>
    <t>Grand Average</t>
  </si>
  <si>
    <r>
      <t>Weibull 4/2/2026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</si>
  <si>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 xml:space="preserve">
Applying MinMaxScaling to NData &amp; NData2 &amp; to NuillData &amp; NullData2
This run had reps = 25
CritVals = .05 &amp; .95
A different R.N.G. to get this variation
temp1.mean &lt;- mean(NData)
 temp1.sd &lt;- 1.0 *sd(NData)
 NData[] &lt;- NData[] + .25*rnorm(1,temp1.mean,temp1.sd)
</t>
  </si>
  <si>
    <t xml:space="preserve">Applying MinMaxScaling to NData &amp; NData2 &amp; to NuillData &amp; NullData2
This run had reps = 25
CritVals = .05 &amp; .95
A different R.N.G. to get this variation
temp1.mean &lt;- mean(NData)
 temp1.sd &lt;- 1.0 *sd(NData)
 NData[] &lt;- NData[] + .17*rnorm(1,temp1.mean,temp1.sd)
</t>
  </si>
  <si>
    <t xml:space="preserve">2nd Run w Ssame Parameters as  the Run to the Left.
Applying MinMaxScaling to NData &amp; NData2 &amp; to NuillData &amp; NullData2
This run had reps = 25
CritVals = .05 &amp; .95
A different R.N.G. to get this variation
temp1.mean &lt;- mean(NData)
 temp1.sd &lt;- 1.0 *sd(NData)
 NData[] &lt;- NData[] + .17*rnorm(1,temp1.mean,temp1.sd)
</t>
  </si>
  <si>
    <t>AvgDerivedSkew to Above</t>
  </si>
  <si>
    <t>But even these last five "Combos" w their v. large skews, doesn't affect the results</t>
  </si>
  <si>
    <t>No Artificial Correction.
But CritVals sets to .1 &amp; .9</t>
  </si>
  <si>
    <t>100 Reps per above</t>
  </si>
  <si>
    <t>Hi Skew</t>
  </si>
  <si>
    <r>
      <t>Weibull 4/2/3026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</si>
  <si>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AvgTempSkew</t>
  </si>
  <si>
    <r>
      <t>Weibull 4/3/3026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</si>
  <si>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CritVals back to ..05 &amp; .95
Artificial Corrections for Both NData &amp; NData2 (mullt. = .17)
100 Reps per above</t>
  </si>
  <si>
    <t>CritVals back to ..05 &amp; .95
Artificial Corrections for Both NData &amp; NData2 (mullt. = .25)
100 Reps per above</t>
  </si>
  <si>
    <r>
      <t>Weibull 4/3/3026</t>
    </r>
    <r>
      <rPr>
        <b/>
        <sz val="11"/>
        <color theme="1"/>
        <rFont val="Calibri"/>
        <family val="2"/>
        <scheme val="minor"/>
      </rPr>
      <t xml:space="preserve">
will allow only "external" differences of medians
</t>
    </r>
    <r>
      <rPr>
        <sz val="11"/>
        <color theme="1"/>
        <rFont val="Calibri"/>
        <family val="2"/>
        <scheme val="minor"/>
      </rPr>
      <t xml:space="preserve">THIS IS   A POWER RUN
</t>
    </r>
  </si>
  <si>
    <t>Note :  I tried .5 and its still too large</t>
  </si>
  <si>
    <t xml:space="preserve">Exponential 4/4/2026
No Active "Egret" Statements
Using MinMaxScaling Function
Put the correction for very low FAR in both the NData &amp; NData2 sections of the Exponential
Not a Power Run
</t>
  </si>
  <si>
    <t>100 Reps</t>
  </si>
  <si>
    <t xml:space="preserve">In Egret Section, put in the Transposition Statement Pushing the med(ScoresBoot) 2 * its SD Away from the Score
Applying MinMaxScaling to NData &amp; NData2 &amp; to NuillData &amp; NullData2
This run had reps = 25
CritVals = .05 &amp; .95
A different R.N.G. to get this variation
temp1.mean &lt;- mean(NData)
 temp1.sd &lt;- 1.0 *sd(NData)
 NData[] &lt;- NData[] + .25*rnorm(1,temp1.mean,temp1.sd)
</t>
  </si>
  <si>
    <t>4/4/2026  LogNormal
CritVal1 &lt;- quantile(ScoresBoot,.05,type=8)  
CritVal2 &lt;-  quantile(ScoresBoot,.95,type=8)
No Egret Active Statement
 NOT A POWER RUN</t>
  </si>
  <si>
    <t xml:space="preserve">
Applying MinMaxScaling to NData &amp; NData2 &amp; to NuillData &amp; NullData2
This run had reps = 25
CritVals = .05 &amp; .95</t>
  </si>
  <si>
    <t>In Egret Section, put in the Transposition Statement Pushing the med(ScoresBoot) 2 * its SD Away from the Score
Applying MinMaxScaling to NData &amp; NData2 &amp; to NuillData &amp; NullData2
This run had reps = 25
CritVals = .05 &amp; .95</t>
  </si>
  <si>
    <t>Temp Commented Out the Transposition Statement in Egret Section to Check if I Got Back to Expected Low FARs
Applying MinMaxScaling to NData &amp; NData2 &amp; to NuillData &amp; NullData2
This run had reps = 25
CritVals = .05 &amp; .95</t>
  </si>
  <si>
    <t>In Egret Section, put in the Transposition Latest (4/4/26) Egret Section Transposition Tech.
Applying MinMaxScaling to NData &amp; NData2 &amp; to NuillData &amp; NullData2
This run had reps = 25
CritVals = .05 &amp; .95</t>
  </si>
  <si>
    <t>Same as above but with only a mult. Of 1 in front of the sd(ScoresBoot)</t>
  </si>
  <si>
    <t>4/6/2026  Log Skew-Normal
CritVals = .05 &amp; .95
No Egret Active Statement
 NOT A POWER RUN</t>
  </si>
  <si>
    <t>4/6/2026  Log Skew-Normal
CritVals = .05 &amp; .95
No Egret Active Statement
 THIS IS  A POWER RUN</t>
  </si>
  <si>
    <t>Artificial on 4/8/26
I want to try various combos of the Distribs for Group1 &amp; Group2 to Further "Stress Test" my Approach in light of the Moment-Indeterminate Issue</t>
  </si>
  <si>
    <t>Combo</t>
  </si>
  <si>
    <t>Skew 1 if "BIG" is True</t>
  </si>
  <si>
    <t>Skew 2 if "BIG" is True</t>
  </si>
  <si>
    <t>Abs(Delta for the 2 Cols to the Left</t>
  </si>
  <si>
    <t>Notes</t>
  </si>
  <si>
    <t>Threshold =</t>
  </si>
  <si>
    <t>If Result to the Left is &gt;=  Thresh. Above</t>
  </si>
  <si>
    <t>Artificial on 4/9/26
I want to try various combos of the Distribs for Group1 &amp; Group2 to Further "Stress Test" my Approach in light of the Moment-Indeterminate Issue</t>
  </si>
  <si>
    <t>4/10/2026  LogNormal
CritVal1 &lt;- quantile(ScoresBoot,.05,type=8)  
CritVal2 &lt;-  quantile(ScoresBoot,.95,type=8)
No Egret Active Statement
 NOT A POWER RUN</t>
  </si>
  <si>
    <t>Note for Above:  This proves that the problem with S.S. "inflation" is not because of using extreme values of the shape param., but in comparing that extreme value to a very low value like .05 above.</t>
  </si>
  <si>
    <t>4/11/2026  Log Skew-Normal
CritVals = .05 &amp; .95
No Egret Active Statement
 THIS IS  A POWER RUN</t>
  </si>
  <si>
    <t xml:space="preserve">Exponential 4/11/2026
No Active "Egret" Statements
Using MinMaxScaling Function
Put the correction for very low FAR in both the NData &amp; NData2 sections of the Exponential
Not a Power Run
</t>
  </si>
  <si>
    <t>AvgDerivedSkew</t>
  </si>
  <si>
    <t xml:space="preserve">Regular Normal 4/12/26
Reps = 25
Not a Power Run
</t>
  </si>
  <si>
    <t>4/12/26 Poisson
CritVal1 &lt;- quantile(ScoresBoot,.05,type=8) 
CritVal2 &lt;- quantile(ScoresBoot,.95,type=8)
Not a Power Run</t>
  </si>
  <si>
    <t>Parameter 1</t>
  </si>
  <si>
    <t>Parameter 2</t>
  </si>
  <si>
    <r>
      <t>Weibull 4/12/3026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</si>
  <si>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CritVals back to ..05 &amp; .95
Artificial Corrections for Both NData &amp; NData2 (mullt. = .17)
25 Reps</t>
  </si>
  <si>
    <t>Shape Parameter &gt; .5
CritVals back to ..05 &amp; .95
Artificial Corrections for Both NData &amp; NData2 (mullt. = .17)
25 Reps</t>
  </si>
  <si>
    <r>
      <t>Weibull 4/14/2026</t>
    </r>
    <r>
      <rPr>
        <b/>
        <sz val="11"/>
        <color theme="1"/>
        <rFont val="Calibri"/>
        <family val="2"/>
        <scheme val="minor"/>
      </rPr>
      <t xml:space="preserve">
will allow only "external" differences of medians
Shape Parameter &gt; .5
</t>
    </r>
    <r>
      <rPr>
        <sz val="11"/>
        <color theme="1"/>
        <rFont val="Calibri"/>
        <family val="2"/>
        <scheme val="minor"/>
      </rPr>
      <t xml:space="preserve">THIS IS NOT  A POWER RUN
</t>
    </r>
  </si>
  <si>
    <t>Shape Parameter &gt; .5
CritVals back to ..05 &amp; .95
Artificial Corrections for Both NData &amp; NData2 (mullt. = .17)
100 Reps</t>
  </si>
  <si>
    <t>Artificial on 4/14/26
I want to try various combos of the Distribs for Group1 &amp; Group2 for its poss. Inclusion in the paper itself.</t>
  </si>
  <si>
    <t>AvgTempKurt</t>
  </si>
  <si>
    <t>AvgKurtAbove1</t>
  </si>
  <si>
    <t>AvgDerivedSkew &amp; AvgTempSkew (were the same)</t>
  </si>
  <si>
    <r>
      <t xml:space="preserve">Artificial on 4/14/26
</t>
    </r>
    <r>
      <rPr>
        <b/>
        <sz val="16"/>
        <color theme="1"/>
        <rFont val="Calibri"/>
        <family val="2"/>
        <scheme val="minor"/>
      </rPr>
      <t>Exp using TempKurt1 &amp; 2 instead of my routines.</t>
    </r>
    <r>
      <rPr>
        <sz val="11"/>
        <color theme="1"/>
        <rFont val="Calibri"/>
        <family val="2"/>
        <scheme val="minor"/>
      </rPr>
      <t xml:space="preserve">
I want to try various combos of the Distribs for Group1 &amp; Group2 for its poss. Inclusion in the paper itself.</t>
    </r>
  </si>
  <si>
    <t>Exp using TempKurt1 &amp; 2 instead of my routines.</t>
  </si>
  <si>
    <r>
      <t xml:space="preserve">Artificial on 4/15/26
</t>
    </r>
    <r>
      <rPr>
        <b/>
        <sz val="16"/>
        <color theme="1"/>
        <rFont val="Calibri"/>
        <family val="2"/>
        <scheme val="minor"/>
      </rPr>
      <t>Exp using TempKurt1 &amp; 2 instead of my routines.</t>
    </r>
    <r>
      <rPr>
        <sz val="11"/>
        <color theme="1"/>
        <rFont val="Calibri"/>
        <family val="2"/>
        <scheme val="minor"/>
      </rPr>
      <t xml:space="preserve">
I want to try various combos of the Distribs for Group1 &amp; Group2 for its poss. Inclusion in the paper itself.</t>
    </r>
  </si>
  <si>
    <t>Combo Skew Values</t>
  </si>
  <si>
    <t>Skew2</t>
  </si>
  <si>
    <t>Diff. between the 2 Skews</t>
  </si>
  <si>
    <t>Monte Carlo
200 Reps</t>
  </si>
  <si>
    <t>Wilcoxon
200 Reps</t>
  </si>
  <si>
    <r>
      <t xml:space="preserve">Artificial on 4/16/26
</t>
    </r>
    <r>
      <rPr>
        <b/>
        <sz val="16"/>
        <color theme="1"/>
        <rFont val="Calibri"/>
        <family val="2"/>
        <scheme val="minor"/>
      </rPr>
      <t>Exp using TempKurt1 &amp; 2 instead of my routines.</t>
    </r>
    <r>
      <rPr>
        <sz val="11"/>
        <color theme="1"/>
        <rFont val="Calibri"/>
        <family val="2"/>
        <scheme val="minor"/>
      </rPr>
      <t xml:space="preserve">
I want to try various combos of the Distribs for Group1 &amp; Group2 for its poss. Inclusion in the paper itself.
Used .025 &amp; .975 for my CritVal1 &amp; CritVal2 respec.</t>
    </r>
  </si>
  <si>
    <t>Is Diff. between the 2 Skews &gt; Limit</t>
  </si>
  <si>
    <t>Limit =</t>
  </si>
  <si>
    <r>
      <t xml:space="preserve">Artificial on 4/17/26
</t>
    </r>
    <r>
      <rPr>
        <b/>
        <sz val="16"/>
        <color theme="1"/>
        <rFont val="Calibri"/>
        <family val="2"/>
        <scheme val="minor"/>
      </rPr>
      <t>Exp using TempKurt1 &amp; 2 instead of my routines.</t>
    </r>
    <r>
      <rPr>
        <sz val="11"/>
        <color theme="1"/>
        <rFont val="Calibri"/>
        <family val="2"/>
        <scheme val="minor"/>
      </rPr>
      <t xml:space="preserve">
I want to try various combos of the Distribs for Group1 &amp; Group2 for its poss. Inclusion in the paper itself.
Used .025 &amp; .975 for my CritVal1 &amp; CritVal2 respec.</t>
    </r>
  </si>
  <si>
    <t>Diff between Skews</t>
  </si>
  <si>
    <t>Combo Number</t>
  </si>
  <si>
    <r>
      <t xml:space="preserve">Artificial on 4/18/26
</t>
    </r>
    <r>
      <rPr>
        <b/>
        <sz val="16"/>
        <color theme="1"/>
        <rFont val="Calibri"/>
        <family val="2"/>
        <scheme val="minor"/>
      </rPr>
      <t>Back to using my Kurtosis routines.</t>
    </r>
    <r>
      <rPr>
        <sz val="11"/>
        <color theme="1"/>
        <rFont val="Calibri"/>
        <family val="2"/>
        <scheme val="minor"/>
      </rPr>
      <t xml:space="preserve">
I want to try various combos of the Distribs for Group1 &amp; Group2 for its poss. Inclusion in the paper itself.
Used .025 &amp; .975 for my CritVal1 &amp; CritVal2 respec.</t>
    </r>
  </si>
  <si>
    <t>Artificial on 4/23/26
Using My Kurtosis Routines
For poss. Inclusion in the paper itself.</t>
  </si>
  <si>
    <r>
      <t xml:space="preserve">Artificial on 4/24/26
</t>
    </r>
    <r>
      <rPr>
        <b/>
        <sz val="16"/>
        <color theme="1"/>
        <rFont val="Calibri"/>
        <family val="2"/>
        <scheme val="minor"/>
      </rPr>
      <t>Study of Heterogeneity of Variance</t>
    </r>
    <r>
      <rPr>
        <sz val="11"/>
        <color theme="1"/>
        <rFont val="Calibri"/>
        <family val="2"/>
        <scheme val="minor"/>
      </rPr>
      <t xml:space="preserve">
Using My Kurtosis Routines
</t>
    </r>
  </si>
  <si>
    <r>
      <rPr>
        <sz val="12"/>
        <color theme="1"/>
        <rFont val="Calibri"/>
        <family val="2"/>
        <scheme val="minor"/>
      </rPr>
      <t>Artificial on 4/25/26</t>
    </r>
    <r>
      <rPr>
        <sz val="11"/>
        <color theme="1"/>
        <rFont val="Calibri"/>
        <family val="2"/>
        <scheme val="minor"/>
      </rPr>
      <t xml:space="preserve">
</t>
    </r>
    <r>
      <rPr>
        <b/>
        <sz val="16"/>
        <color theme="1"/>
        <rFont val="Calibri"/>
        <family val="2"/>
        <scheme val="minor"/>
      </rPr>
      <t>Study of Heterogeneity of Variance</t>
    </r>
    <r>
      <rPr>
        <sz val="11"/>
        <color theme="1"/>
        <rFont val="Calibri"/>
        <family val="2"/>
        <scheme val="minor"/>
      </rPr>
      <t xml:space="preserve">
Using My Kurtosis Routines
</t>
    </r>
  </si>
  <si>
    <r>
      <rPr>
        <sz val="12"/>
        <color theme="1"/>
        <rFont val="Calibri"/>
        <family val="2"/>
        <scheme val="minor"/>
      </rPr>
      <t>Artificial on 4/27/26</t>
    </r>
    <r>
      <rPr>
        <sz val="11"/>
        <color theme="1"/>
        <rFont val="Calibri"/>
        <family val="2"/>
        <scheme val="minor"/>
      </rPr>
      <t xml:space="preserve">
</t>
    </r>
    <r>
      <rPr>
        <b/>
        <sz val="16"/>
        <color theme="1"/>
        <rFont val="Calibri"/>
        <family val="2"/>
        <scheme val="minor"/>
      </rPr>
      <t>Study of Heterogeneity of Variance
I'm exper. With shortening the ScoresBoot distribu.</t>
    </r>
    <r>
      <rPr>
        <sz val="11"/>
        <color theme="1"/>
        <rFont val="Calibri"/>
        <family val="2"/>
        <scheme val="minor"/>
      </rPr>
      <t xml:space="preserve">
Using My Kurtosis Routines
</t>
    </r>
  </si>
  <si>
    <r>
      <t>Weibull 4/27/26 Orig Run: 4/14/2026</t>
    </r>
    <r>
      <rPr>
        <b/>
        <sz val="11"/>
        <color theme="1"/>
        <rFont val="Calibri"/>
        <family val="2"/>
        <scheme val="minor"/>
      </rPr>
      <t xml:space="preserve">
will allow only "external" differences of medians
Shape Parameter &gt; .5
</t>
    </r>
    <r>
      <rPr>
        <sz val="11"/>
        <color theme="1"/>
        <rFont val="Calibri"/>
        <family val="2"/>
        <scheme val="minor"/>
      </rPr>
      <t xml:space="preserve">THIS IS NOT  A POWER RUN
</t>
    </r>
  </si>
  <si>
    <t>Shape Parameter &gt; .5
CritVals back to ..025 &amp; .975
100 Reps
MonteCarlo</t>
  </si>
  <si>
    <r>
      <t>Weibull 4/27/26 Orig Run: 4/14/2026
Killed goosing of Ndata &amp; NData2 but has the narrowing of ScoresBoot.  This time with mult of .9</t>
    </r>
    <r>
      <rPr>
        <b/>
        <sz val="11"/>
        <color theme="1"/>
        <rFont val="Calibri"/>
        <family val="2"/>
        <scheme val="minor"/>
      </rPr>
      <t xml:space="preserve">
will allow only "external" differences of medians
Shape Parameter &gt; .5
</t>
    </r>
    <r>
      <rPr>
        <sz val="11"/>
        <color theme="1"/>
        <rFont val="Calibri"/>
        <family val="2"/>
        <scheme val="minor"/>
      </rPr>
      <t xml:space="preserve">THIS IS NOT  A POWER RUN
</t>
    </r>
  </si>
  <si>
    <r>
      <t>Weibull 4/27/26 Orig Run: 4/14/2026
Killed goosing of Ndata &amp; NData2 but has the narrowing of ScoresBoot.  This time with mult of .6</t>
    </r>
    <r>
      <rPr>
        <b/>
        <sz val="11"/>
        <color theme="1"/>
        <rFont val="Calibri"/>
        <family val="2"/>
        <scheme val="minor"/>
      </rPr>
      <t xml:space="preserve">
will allow only "external" differences of medians
Shape Parameter &gt; .5
</t>
    </r>
    <r>
      <rPr>
        <sz val="11"/>
        <color theme="1"/>
        <rFont val="Calibri"/>
        <family val="2"/>
        <scheme val="minor"/>
      </rPr>
      <t xml:space="preserve">THIS IS NOT  A POWER RUN
</t>
    </r>
  </si>
  <si>
    <t>Not the Last Two Data Pts for this Avg.</t>
  </si>
  <si>
    <r>
      <t>Weibull 4/28/26 Orig Run: 4/14/2026
Back to goosing NData &amp; NData2 w Factor = .4</t>
    </r>
    <r>
      <rPr>
        <b/>
        <sz val="11"/>
        <color theme="1"/>
        <rFont val="Calibri"/>
        <family val="2"/>
        <scheme val="minor"/>
      </rPr>
      <t xml:space="preserve">
will allow only "external" differences of medians
Shape Parameter &gt; .5
</t>
    </r>
    <r>
      <rPr>
        <sz val="11"/>
        <color theme="1"/>
        <rFont val="Calibri"/>
        <family val="2"/>
        <scheme val="minor"/>
      </rPr>
      <t xml:space="preserve">THIS IS NOT  A POWER RUN
</t>
    </r>
  </si>
  <si>
    <t>Note:  2.37 AvgDerived Skew has a lot of big skews in "TempSkew.reps"</t>
  </si>
  <si>
    <t>Only the first 7 data in the average below</t>
  </si>
  <si>
    <r>
      <rPr>
        <sz val="12"/>
        <color theme="1"/>
        <rFont val="Calibri"/>
        <family val="2"/>
        <scheme val="minor"/>
      </rPr>
      <t>Artificial on 4/28/26</t>
    </r>
    <r>
      <rPr>
        <sz val="11"/>
        <color theme="1"/>
        <rFont val="Calibri"/>
        <family val="2"/>
        <scheme val="minor"/>
      </rPr>
      <t xml:space="preserve">
</t>
    </r>
    <r>
      <rPr>
        <b/>
        <sz val="16"/>
        <color theme="1"/>
        <rFont val="Calibri"/>
        <family val="2"/>
        <scheme val="minor"/>
      </rPr>
      <t>Study of Heterogeneity of Variance
Back to putting in jitter in the creation of NData &amp; NData2</t>
    </r>
    <r>
      <rPr>
        <sz val="11"/>
        <color theme="1"/>
        <rFont val="Calibri"/>
        <family val="2"/>
        <scheme val="minor"/>
      </rPr>
      <t xml:space="preserve">
Using My Kurtosis Routines
</t>
    </r>
  </si>
  <si>
    <r>
      <rPr>
        <sz val="12"/>
        <color theme="1"/>
        <rFont val="Calibri"/>
        <family val="2"/>
        <scheme val="minor"/>
      </rPr>
      <t>Artificial on 4/28/26</t>
    </r>
    <r>
      <rPr>
        <sz val="11"/>
        <color theme="1"/>
        <rFont val="Calibri"/>
        <family val="2"/>
        <scheme val="minor"/>
      </rPr>
      <t xml:space="preserve">
</t>
    </r>
    <r>
      <rPr>
        <b/>
        <sz val="16"/>
        <color theme="1"/>
        <rFont val="Calibri"/>
        <family val="2"/>
        <scheme val="minor"/>
      </rPr>
      <t>Study of Heterogeneity of Variance
Fixed a Soft. Error in Creating NData &amp; NData2
Back to putting in jitter in the creation of NData &amp; NData2</t>
    </r>
    <r>
      <rPr>
        <sz val="11"/>
        <color theme="1"/>
        <rFont val="Calibri"/>
        <family val="2"/>
        <scheme val="minor"/>
      </rPr>
      <t xml:space="preserve">
Using My Kurtosis Routines
</t>
    </r>
  </si>
  <si>
    <t xml:space="preserve">Final 2 Combos but with that Correction.mult &lt;- .3 &amp; Only 250 Reps
</t>
  </si>
  <si>
    <t xml:space="preserve">Earlier 250 rep Data with Correction.mult = .4 </t>
  </si>
  <si>
    <t>So, a Correction.mult = .3 is too small &amp; .4 was too big.</t>
  </si>
  <si>
    <t xml:space="preserve">Final 2 Combos but with that Correction.mult &lt;- .35 &amp; Only 250 Reps
</t>
  </si>
  <si>
    <r>
      <rPr>
        <sz val="12"/>
        <color theme="1"/>
        <rFont val="Calibri"/>
        <family val="2"/>
        <scheme val="minor"/>
      </rPr>
      <t>Artificial on 4/29/26</t>
    </r>
    <r>
      <rPr>
        <sz val="11"/>
        <color theme="1"/>
        <rFont val="Calibri"/>
        <family val="2"/>
        <scheme val="minor"/>
      </rPr>
      <t xml:space="preserve">
</t>
    </r>
    <r>
      <rPr>
        <b/>
        <sz val="16"/>
        <color theme="1"/>
        <rFont val="Calibri"/>
        <family val="2"/>
        <scheme val="minor"/>
      </rPr>
      <t>Study of Heterogeneity of Variance
Final 2 Combos but with that Correction.mult &lt;- .35 
Fixed a Soft. Error in Creating NData &amp; NData2
Back to putting in jitter in the creation of NData &amp; NData2</t>
    </r>
    <r>
      <rPr>
        <sz val="11"/>
        <color theme="1"/>
        <rFont val="Calibri"/>
        <family val="2"/>
        <scheme val="minor"/>
      </rPr>
      <t xml:space="preserve">
Using My Kurtosis Routines
</t>
    </r>
  </si>
  <si>
    <t xml:space="preserve">Exponential 4/30/2026
Correction.mult &lt;- .35
No Active "Egret" Statements
Using MinMaxScaling Function
Put the correction for very low FAR in both the NData &amp; NData2 sections of the Exponential
Not a Power Run
</t>
  </si>
  <si>
    <t xml:space="preserve">Applying MinMaxScaling to NData &amp; NData2 &amp; to NuillData &amp; NullData2
This run had reps = 25
CritVals = .05 &amp; .95
temp1.mean &lt;- mean(NData)
 temp1.sd &lt;- 1.0 *sd(NData)
 NData[] &lt;- NData[] + .35*rnorm(1,temp1.mean,temp1.sd)
</t>
  </si>
  <si>
    <r>
      <t xml:space="preserve">Exponential 4/30/2026
Correction.mult &lt;- .35
No Active "Egret" Statements
Using MinMaxScaling Function
Put the correction for very low FAR in both the NData &amp; NData2 sections of the Exponential
</t>
    </r>
    <r>
      <rPr>
        <b/>
        <sz val="20"/>
        <color theme="1"/>
        <rFont val="Calibri"/>
        <family val="2"/>
        <scheme val="minor"/>
      </rPr>
      <t>This is a Power Run</t>
    </r>
    <r>
      <rPr>
        <b/>
        <sz val="16"/>
        <color theme="1"/>
        <rFont val="Calibri"/>
        <family val="2"/>
        <scheme val="minor"/>
      </rPr>
      <t xml:space="preserve">
</t>
    </r>
  </si>
  <si>
    <t xml:space="preserve"> </t>
  </si>
  <si>
    <r>
      <t xml:space="preserve">Exponential 5/1/2026
Correction.mult &lt;- .35
No Active "Egret" Statements
Using MinMaxScaling Function
Put the correction for very low FAR in both the NData &amp; NData2 sections of the Exponential
</t>
    </r>
    <r>
      <rPr>
        <b/>
        <sz val="20"/>
        <color theme="1"/>
        <rFont val="Calibri"/>
        <family val="2"/>
        <scheme val="minor"/>
      </rPr>
      <t>This is a Power Run w Means1 &amp; Means2 flipped from immed. above run.</t>
    </r>
    <r>
      <rPr>
        <b/>
        <sz val="16"/>
        <color theme="1"/>
        <rFont val="Calibri"/>
        <family val="2"/>
        <scheme val="minor"/>
      </rPr>
      <t xml:space="preserve">
</t>
    </r>
  </si>
  <si>
    <t>Shape Parameter &gt; .5
CritVals back to ..025 &amp; .975
250 Reps
MonteCarlo</t>
  </si>
  <si>
    <r>
      <t xml:space="preserve">Exponential 5/5/2026
Correction.mult &lt;- .35
No Active "Egret" Statements
Using MinMaxScaling Function
Put the correction for very low FAR in both the NData &amp; NData2 sections of the Exponential
</t>
    </r>
    <r>
      <rPr>
        <b/>
        <sz val="20"/>
        <color theme="1"/>
        <rFont val="Calibri"/>
        <family val="2"/>
        <scheme val="minor"/>
      </rPr>
      <t>This is a Power Run w Means1 &amp; Means2 flipped from immed. above run.</t>
    </r>
    <r>
      <rPr>
        <b/>
        <sz val="16"/>
        <color theme="1"/>
        <rFont val="Calibri"/>
        <family val="2"/>
        <scheme val="minor"/>
      </rPr>
      <t xml:space="preserve">
</t>
    </r>
  </si>
  <si>
    <t xml:space="preserve">Applying MinMaxScaling to NData &amp; NData2 &amp; to NuillData &amp; NullData2
This run had reps = 100
CritVals = .05 &amp; .95
temp1.mean &lt;- mean(NData)
 temp1.sd &lt;- 1.0 *sd(NData)
 NData[] &lt;- NData[] + .35*rnorm(1,temp1.mean,temp1.sd)
</t>
  </si>
  <si>
    <t>Actual Wilcoxon</t>
  </si>
  <si>
    <t>Wilcoxon Display</t>
  </si>
  <si>
    <r>
      <t xml:space="preserve">Exponential 5/7/2026
Correction.mult &lt;- .35
Put the correction for very low FAR in both the NData &amp; NData2 sections of the Exponential
</t>
    </r>
    <r>
      <rPr>
        <b/>
        <sz val="20"/>
        <color theme="1"/>
        <rFont val="Calibri"/>
        <family val="2"/>
        <scheme val="minor"/>
      </rPr>
      <t xml:space="preserve">This is Not a Power Run </t>
    </r>
  </si>
  <si>
    <t xml:space="preserve">Applying MinMaxScaling to NData &amp; NData2 &amp; to NuillData &amp; NullData2
This run had reps = 250
CritVals = .05 &amp; .95
temp1.mean &lt;- mean(NData)
 temp1.sd &lt;- 1.0 *sd(NData)
 NData[] &lt;- NData[] + .35*rnorm(1,temp1.mean,temp1.sd)
</t>
  </si>
  <si>
    <r>
      <t xml:space="preserve">Exponential 5/7/2026
2,000 Reps
Correction.mult &lt;- .35
Put the correction for very low FAR in both the NData &amp; NData2 sections of the Exponential
</t>
    </r>
    <r>
      <rPr>
        <b/>
        <sz val="20"/>
        <color theme="1"/>
        <rFont val="Calibri"/>
        <family val="2"/>
        <scheme val="minor"/>
      </rPr>
      <t xml:space="preserve">This is Not a Power Run </t>
    </r>
  </si>
  <si>
    <t xml:space="preserve">
Applying MinMaxScaling to NData &amp; NData2 &amp; to NuillData &amp; NullData2
This run had reps = 100
CritVals = .05 &amp; .95</t>
  </si>
  <si>
    <t>5/8/26; Orig. on 4/11/2026  Log Skew-Normal
CritVals = .05 &amp; .95
Correction.mult &lt;- .35
No Egret Active Statement
 THIS IS  NOT A POWER RUN</t>
  </si>
  <si>
    <r>
      <t xml:space="preserve">5/9/26; Orig. on 4/11/2026  Log Skew-Normal
CritVals = .05 &amp; .95
Correction.mult &lt;- .35
No Egret Active Statement
 THIS </t>
    </r>
    <r>
      <rPr>
        <b/>
        <sz val="14"/>
        <color theme="1"/>
        <rFont val="Calibri"/>
        <family val="2"/>
        <scheme val="minor"/>
      </rPr>
      <t>IS</t>
    </r>
    <r>
      <rPr>
        <sz val="14"/>
        <color theme="1"/>
        <rFont val="Calibri"/>
        <family val="2"/>
        <scheme val="minor"/>
      </rPr>
      <t xml:space="preserve">  A POWER RUN</t>
    </r>
  </si>
  <si>
    <t xml:space="preserve">
Applying MinMaxScaling to NData &amp; NData2 &amp; to NuillData &amp; NullData2
This run had reps = 2000
CritVals = .05 &amp; .95</t>
  </si>
  <si>
    <r>
      <t xml:space="preserve">5/10/26; Orig. on 4/11/2026  Log Skew-Normal
CritVals = .05 &amp; .95
Correction.mult &lt;- .35
No Egret Active Statement
 THIS </t>
    </r>
    <r>
      <rPr>
        <b/>
        <sz val="14"/>
        <color theme="1"/>
        <rFont val="Calibri"/>
        <family val="2"/>
        <scheme val="minor"/>
      </rPr>
      <t>IS</t>
    </r>
    <r>
      <rPr>
        <sz val="14"/>
        <color theme="1"/>
        <rFont val="Calibri"/>
        <family val="2"/>
        <scheme val="minor"/>
      </rPr>
      <t xml:space="preserve">  A POWER RUN</t>
    </r>
  </si>
  <si>
    <t>5/10/2026  LogNormal
CritVal1 &lt;- quantile(ScoresBoot,.05,type=8)  
CritVal2 &lt;-  quantile(ScoresBoot,.95,type=8)
No Egret Active Statement
A POWER RUN</t>
  </si>
  <si>
    <t>Monte Carlo Technique
LogNormal</t>
  </si>
  <si>
    <t>5/10/2026  LogNormal
CritVal1 &lt;- quantile(ScoresBoot,.05,type=8)  
CritVal2 &lt;-  quantile(ScoresBoot,.95,type=8)
No Egret Active Statement
NOT POWER RUN</t>
  </si>
  <si>
    <r>
      <t xml:space="preserve">5/10/2026  LogNormal
CritVal1 &lt;- quantile(ScoresBoot,.05,type=8)  
CritVal2 &lt;-  quantile(ScoresBoot,.95,type=8)
No Egret Active Statement
A POWER RUN </t>
    </r>
    <r>
      <rPr>
        <b/>
        <sz val="16"/>
        <color theme="1"/>
        <rFont val="Calibri"/>
        <family val="2"/>
        <scheme val="minor"/>
      </rPr>
      <t>"Switching"</t>
    </r>
    <r>
      <rPr>
        <sz val="14"/>
        <color theme="1"/>
        <rFont val="Calibri"/>
        <family val="2"/>
        <scheme val="minor"/>
      </rPr>
      <t xml:space="preserve"> Means1 and Means2</t>
    </r>
  </si>
  <si>
    <t>TempSkew.reps</t>
  </si>
  <si>
    <t>5/10/2026  LogNormal
CritVal1 &lt;- quantile(ScoresBoot,.05,type=8)  
CritVal2 &lt;-  quantile(ScoresBoot,.95,type=8)
No Egret Active Statement
NOT A POWER RUN</t>
  </si>
  <si>
    <r>
      <t xml:space="preserve">5/12/2026  LogNormal
CritVal1 &lt;- quantile(ScoresBoot,.05,type=8)  
CritVal2 &lt;-  quantile(ScoresBoot,.95,type=8)
No Egret Active Statement
A POWER RUN </t>
    </r>
    <r>
      <rPr>
        <b/>
        <sz val="16"/>
        <color theme="1"/>
        <rFont val="Calibri"/>
        <family val="2"/>
        <scheme val="minor"/>
      </rPr>
      <t>but Trad. "Hit" vs "Miss" Alternative Hyp. Approach</t>
    </r>
  </si>
  <si>
    <t>Monte Carlo Technique
LogNormal
Notice that this Run Compares the Two Extreme Values (.05 &amp; 1.0) of the Parameter</t>
  </si>
  <si>
    <t>Monte Carlo Technique
LogNormal
Notice that this Run Compares the Two Values (.05 &amp; 1.5) of the Parameter</t>
  </si>
  <si>
    <t>Monte Carlo Technique
LogNormal
Notice that this Run Uses the Same Value=.05 for all Values of Mean2 for Both Distributions</t>
  </si>
  <si>
    <t xml:space="preserve">Monte Carlo Technique
LogNormal
</t>
  </si>
  <si>
    <t>5/14/26 LogNormal with ScoresBoot Transpose = .5</t>
  </si>
  <si>
    <t>5/14/26 LogNormal with ScoresBoot Transpose = .2</t>
  </si>
  <si>
    <t>Runs</t>
  </si>
  <si>
    <t>Transpose = - .2</t>
  </si>
  <si>
    <r>
      <t xml:space="preserve">5/14/26 LogNormal with ScoresBoot </t>
    </r>
    <r>
      <rPr>
        <b/>
        <sz val="16"/>
        <color theme="1"/>
        <rFont val="Calibri"/>
        <family val="2"/>
        <scheme val="minor"/>
      </rPr>
      <t>Transpose = + .2</t>
    </r>
  </si>
  <si>
    <r>
      <t xml:space="preserve">5/14/26 LogNormal with ScoresBoot </t>
    </r>
    <r>
      <rPr>
        <b/>
        <sz val="16"/>
        <color theme="1"/>
        <rFont val="Calibri"/>
        <family val="2"/>
        <scheme val="minor"/>
      </rPr>
      <t>Transpose = 0</t>
    </r>
  </si>
  <si>
    <t>Shieh Power for the MWW</t>
  </si>
  <si>
    <t>p [a MWW param]</t>
  </si>
  <si>
    <t>5/19/26 LogNormal</t>
  </si>
  <si>
    <t>Monte Carlo Power</t>
  </si>
  <si>
    <t>Wilcoxon Power</t>
  </si>
  <si>
    <t>Monte Carlo False Alarms</t>
  </si>
  <si>
    <t>Wilcoxon False Alarms</t>
  </si>
  <si>
    <t>VS.</t>
  </si>
  <si>
    <t>5/20/26 LogNormal</t>
  </si>
  <si>
    <t>5/21/26 LogNormal</t>
  </si>
  <si>
    <t>5/22/26 LogNormal</t>
  </si>
  <si>
    <t>From Earlier Runs Above</t>
  </si>
  <si>
    <t>Monte Carlo FAR</t>
  </si>
  <si>
    <t>Wilcox FAR</t>
  </si>
  <si>
    <t>5/23/26 LogNormal</t>
  </si>
  <si>
    <t>MWW Power</t>
  </si>
  <si>
    <t>5/23/26 LogNormal
Put back in my "conditional" statement in the Robin Area</t>
  </si>
  <si>
    <t>5/24/26 LogNormal
Put back in my "conditional" statement in the Robin Area</t>
  </si>
  <si>
    <t>5/24/26 LogNormal
Changed How Calc AltHyp.Shift
Put back in my "conditional" statement in the Robin Area</t>
  </si>
  <si>
    <t>Monte Carlo Power - MWW Power</t>
  </si>
  <si>
    <t>2nd Power Run w Differ Method to Calc AltHyp.Shift</t>
  </si>
  <si>
    <t>Third Power Run w Differ Method to Calc AltHyp.Shift</t>
  </si>
  <si>
    <t>4th Run w Differ. Method</t>
  </si>
  <si>
    <t>5th Run</t>
  </si>
  <si>
    <t>Sixth Run</t>
  </si>
  <si>
    <t>Average of 4th, Fifth &amp; Sixth Runs =</t>
  </si>
  <si>
    <t>5/24/26 LogNormal "Power"
Let AltHyp.Shift be Inputted.
Put back in my "conditional" statement in the Robin Area</t>
  </si>
  <si>
    <t>Run 2</t>
  </si>
  <si>
    <t>5/25/26 LogNormal "Power"
Let AltHyp.Shift be Inputted.
Took out  my "conditional" statement in the Robin Area</t>
  </si>
  <si>
    <t>5/25/26 LogNormal "Power"
See if MY "FARs" Match the Amount of Means1-Means2 Delta
Do Not Let AltHyp.Shift be Inputted.
Took out  my "conditional" statement in the Robin Area</t>
  </si>
  <si>
    <t>Monte Carlo FARs</t>
  </si>
  <si>
    <t>MWW FARs</t>
  </si>
  <si>
    <t>5/25/26 LogNormal "Power"
See if MY "FARs" Match the Amount of Means1-Means2 Delta
Use Increasing Negative Values of Means1
Do Not Let AltHyp.Shift be Inputted.
Took out  my "conditional" statement in the Robin Area</t>
  </si>
  <si>
    <t>5/25/26 LogNormal "Power"
Let MWW Power Be Actually Calculated
Let AltHyp.Shift be Inputted.
Took out  my "conditional" statement in the Robin Area</t>
  </si>
  <si>
    <t>5/25/26 LogNormal "Power"
Change Means1
Do Not Let AltHyp.Shift be Inputted.
Took out  my "conditional" statement in the Robin Area</t>
  </si>
  <si>
    <t>p.empirical fed into shiehpow</t>
  </si>
  <si>
    <t xml:space="preserve">
Exponential 6/7/26
Orig. on 5/7/2026
25 Reps
</t>
  </si>
  <si>
    <t xml:space="preserve">Applying MinMaxScaling to NData &amp; NData2 &amp; to NuillData &amp; NullData2
This run had reps = 25
CritVals = .05 &amp; .95
</t>
  </si>
  <si>
    <t>Ratio of FAR Power to MWW Power =</t>
  </si>
  <si>
    <t xml:space="preserve"> Wilcoxon</t>
  </si>
  <si>
    <t xml:space="preserve">
Exponential 6/8/26
Orig. on 5/7/2026
Did 30 x 30 =900 Comparisons for
Calc of p(X &lt; Y) w AltHyp.Shift = .25
25 Reps
</t>
  </si>
  <si>
    <t xml:space="preserve">
Exponential 6/8/26
Orig. on 5/7/2026
Did 30 x 30 =900 Comparisons for
Calc of p(X &lt; Y) w AltHyp.Shift = .5
25 Reps
</t>
  </si>
  <si>
    <t xml:space="preserve">
Exponential 6/9/26
Orig. on 5/7/2026
Did 30 x 30 =900 Comparisons for
Calc of p(X &lt; Y) w AltHyp.Shift = .25
25 Reps
</t>
  </si>
  <si>
    <t xml:space="preserve">
Exponential 6/9/26
Orig. on 5/7/2026
Did 30 x 30 =900 Comparisons for
Calc of p(X &lt; Y) 
25 Reps
</t>
  </si>
  <si>
    <t>Avg =</t>
  </si>
  <si>
    <t>Med =</t>
  </si>
  <si>
    <t xml:space="preserve">
Exponential 6/9/26
Orig. on 5/7/2026
Did 30 x 30 =900 Comparisons for
Calc of p(X &lt; Y) 
100Reps
</t>
  </si>
  <si>
    <t xml:space="preserve">Applying MinMaxScaling to NData &amp; NData2 &amp; to NuillData &amp; NullData2
This run had reps = 100
CritVals = .05 &amp; .95
</t>
  </si>
  <si>
    <t>2nd 100 Rep Runm</t>
  </si>
  <si>
    <t>Avg. of 200 Reps</t>
  </si>
  <si>
    <t xml:space="preserve">
Exponential 6/10/26
Orig. on 5/7/2026
Temp killed the AltHyp.Shift
Did 30 x 30 =900 Comparisons for
Calc of p(X &lt; Y) 
25 Reps
</t>
  </si>
  <si>
    <t xml:space="preserve">
Exponential 6/10/26
Orig. on 5/7/2026
Did 30 x 30 =900 Comparisons for
Calc of p(X &lt; Y) 
25 Reps
</t>
  </si>
  <si>
    <t>p.empirical.avg</t>
  </si>
  <si>
    <t>Power.WMM.avg</t>
  </si>
  <si>
    <t>Power.avg</t>
  </si>
  <si>
    <t xml:space="preserve">
Exponential 6/10/26
Orig. on 5/7/2026
Did 30 x 30 =900 Comparisons for
Calc of p(X &lt; Y) 
200 Reps
</t>
  </si>
  <si>
    <t xml:space="preserve">
Exponential 6/11/26
Orig. on 5/7/2026
First adding AltHyp.Shift to NData
Did 30 x 30 =900 Comparisons for
Calc of p(X &lt; Y) 
25 Reps
</t>
  </si>
  <si>
    <t xml:space="preserve">
Exponential 6/11/26
Orig. on 5/7/2026
First adding AltHyp.Shift to NData
Did 30 x 30 =900 Comparisons for
Calc of p(X &lt; Y) 
100 Reps
</t>
  </si>
  <si>
    <t>AltHyp.Shift = .5</t>
  </si>
  <si>
    <t>AltHyp.Shift = .25</t>
  </si>
  <si>
    <t>AltHyp.Shift = .50</t>
  </si>
  <si>
    <t>AltHyp.Shift = 0;  Correc = .6</t>
  </si>
  <si>
    <t>AltHyp.Shift = 0;  Correc = 0</t>
  </si>
  <si>
    <t>AltHyp.Shift = See Below;  Correc = 0</t>
  </si>
  <si>
    <t>AltHyp.Shift = See Below;  Correc = 0 Exponential Paarameters = .</t>
  </si>
  <si>
    <t>Exponential 6/13/26</t>
  </si>
  <si>
    <t>Power.WMW.Avg</t>
  </si>
  <si>
    <t>Power.Avg</t>
  </si>
  <si>
    <t>Power.Avg [Not Ready]</t>
  </si>
  <si>
    <t>Exponential 6/14/26</t>
  </si>
  <si>
    <t xml:space="preserve">Power.Avg </t>
  </si>
  <si>
    <t xml:space="preserve">Regular Normal 6/14/26 (Orig. 4/12/26)
Reps = 10
Not a Power Run
</t>
  </si>
  <si>
    <t>MWW Power.Avg</t>
  </si>
  <si>
    <t>6/14/26 Exponential RE-DO</t>
  </si>
  <si>
    <t>"FAR"</t>
  </si>
  <si>
    <t>"FAR.Wilcox" based on X &amp; Y</t>
  </si>
  <si>
    <t>6/16/26 Exponential RE-DO
Went back to Ndata.Wilcox and a "Correc Factor" for AltHyp.Shift</t>
  </si>
  <si>
    <t>Power.MWW.Avg</t>
  </si>
  <si>
    <t>25 Reps</t>
  </si>
  <si>
    <t>6/18/26 Exponential RE-DO
Went back to Ndata.Wilcox and a "Correc Factor" for AltHyp.Shift</t>
  </si>
  <si>
    <t>Power.MWW.avg</t>
  </si>
  <si>
    <t>6/19/26 Exponential RE-DO
Went back to Ndata.Wilcox and a "Correc Factor" for AltHyp.Shift</t>
  </si>
  <si>
    <t xml:space="preserve">6/20/2026 Exponential RE-DO
</t>
  </si>
  <si>
    <t xml:space="preserve">Regular Normal 6/22/26 
Reps = 10
Not a Power Run
</t>
  </si>
  <si>
    <t xml:space="preserve">6/24/2026 Exponential RE-DO
</t>
  </si>
  <si>
    <t>"FAR.Wilcox" based on Q &amp; Z</t>
  </si>
  <si>
    <t xml:space="preserve">6/24/2026 Exponential.
Shieh Power Function is (incorrectly) told the Data is Normally Distributed
</t>
  </si>
  <si>
    <r>
      <t xml:space="preserve">6/24/26  Orig. on 4/11/2026  Log Skew-Normal
CritVals = .05 &amp; .95
Correction.mult &lt;- .35No Egret Active Statement
 THIS </t>
    </r>
    <r>
      <rPr>
        <b/>
        <sz val="14"/>
        <color theme="1"/>
        <rFont val="Calibri"/>
        <family val="2"/>
        <scheme val="minor"/>
      </rPr>
      <t>IS</t>
    </r>
    <r>
      <rPr>
        <sz val="14"/>
        <color theme="1"/>
        <rFont val="Calibri"/>
        <family val="2"/>
        <scheme val="minor"/>
      </rPr>
      <t xml:space="preserve">  A POWER RUN</t>
    </r>
  </si>
  <si>
    <t>Power.MWW</t>
  </si>
  <si>
    <t>Power</t>
  </si>
  <si>
    <t>FAR.Monte</t>
  </si>
  <si>
    <t xml:space="preserve">6/25/26  Orig. on 4/11/2026  Log Skew-Normal
Shieh Pwr Was "Told" this was Normal Data
CritVals = .05 &amp; .95
Correction.mult &lt;- .35No Egret Active Statement
</t>
  </si>
  <si>
    <t xml:space="preserve">7/30/26  Orig. on 4/11/2026  Log Skew-Normal
Shieh Pwr Was "Told" this was Normal Data
CritVals = .05 &amp; .95
Correction.mult &lt;- .35No Egret Active Statement
</t>
  </si>
  <si>
    <t>Accident immed. below</t>
  </si>
  <si>
    <t xml:space="preserve">8/1/26  Orig. on 4/11/2026  Log Skew-Normal
Shieh Pwr Was "Told" this was Exponential Data
CritVals = .05 &amp; .95
Correction.mult &lt;- .35No Egret Active Statement
</t>
  </si>
  <si>
    <t xml:space="preserve">8/1/26  Orig. on 4/11/2026  Log Skew-Normal
Shieh Pwr Was "Told" this was Double Exponential Data
CritVals = .05 &amp; .95
Correction.mult &lt;- .35No Egret Active Statement
</t>
  </si>
  <si>
    <t>Double Exponential - 50 Re[s</t>
  </si>
  <si>
    <t xml:space="preserve"> Exponential - 50 Re[s</t>
  </si>
  <si>
    <t xml:space="preserve"> Assumed Normal- 50 Re[s</t>
  </si>
  <si>
    <t>Above data was NaN
but looking at the program, I think power was .86</t>
  </si>
  <si>
    <t>8/5/26 Exponential</t>
  </si>
  <si>
    <r>
      <rPr>
        <sz val="12"/>
        <color theme="1"/>
        <rFont val="Calibri"/>
        <family val="2"/>
        <scheme val="minor"/>
      </rPr>
      <t>Artificial on 8/10/26 (orig. on 4/25/26)</t>
    </r>
    <r>
      <rPr>
        <sz val="11"/>
        <color theme="1"/>
        <rFont val="Calibri"/>
        <family val="2"/>
        <scheme val="minor"/>
      </rPr>
      <t xml:space="preserve">
</t>
    </r>
    <r>
      <rPr>
        <b/>
        <sz val="16"/>
        <color theme="1"/>
        <rFont val="Calibri"/>
        <family val="2"/>
        <scheme val="minor"/>
      </rPr>
      <t>Study of Heterogeneity of Variance</t>
    </r>
    <r>
      <rPr>
        <sz val="11"/>
        <color theme="1"/>
        <rFont val="Calibri"/>
        <family val="2"/>
        <scheme val="minor"/>
      </rPr>
      <t xml:space="preserve">
Using My Kurtosis Routines
</t>
    </r>
  </si>
  <si>
    <r>
      <rPr>
        <sz val="12"/>
        <color theme="1"/>
        <rFont val="Calibri"/>
        <family val="2"/>
        <scheme val="minor"/>
      </rPr>
      <t>Artificial on 8/12/26 (orig. on 4/25/26)</t>
    </r>
    <r>
      <rPr>
        <sz val="11"/>
        <color theme="1"/>
        <rFont val="Calibri"/>
        <family val="2"/>
        <scheme val="minor"/>
      </rPr>
      <t xml:space="preserve">
</t>
    </r>
    <r>
      <rPr>
        <b/>
        <sz val="16"/>
        <color theme="1"/>
        <rFont val="Calibri"/>
        <family val="2"/>
        <scheme val="minor"/>
      </rPr>
      <t>Study of Heterogeneity of Variance</t>
    </r>
    <r>
      <rPr>
        <sz val="11"/>
        <color theme="1"/>
        <rFont val="Calibri"/>
        <family val="2"/>
        <scheme val="minor"/>
      </rPr>
      <t xml:space="preserve">
Using My Kurtosis Routines
</t>
    </r>
  </si>
  <si>
    <r>
      <t>Weibull  8/15/26 (from 4/28/26)
Back to goosing NData &amp; NData2 w Factor = .4</t>
    </r>
    <r>
      <rPr>
        <b/>
        <sz val="12"/>
        <color theme="1"/>
        <rFont val="Calibri"/>
        <family val="2"/>
        <scheme val="minor"/>
      </rPr>
      <t xml:space="preserve">
will allow only "external" differences of medians
Shape Parameter &gt; .5
</t>
    </r>
    <r>
      <rPr>
        <sz val="12"/>
        <color theme="1"/>
        <rFont val="Calibri"/>
        <family val="2"/>
        <scheme val="minor"/>
      </rPr>
      <t xml:space="preserve">THIS IS NOT  A POWER RUN
</t>
    </r>
  </si>
  <si>
    <t>Only the first 8 data in the average below</t>
  </si>
  <si>
    <t>Note:  2.19 AvgDerived Skew has a lot of big skews in "TempSkew.reps"</t>
  </si>
  <si>
    <t>Shape Parameter &gt; .5
CritVals back to ..025 &amp; .975
2000 Reps
MonteCarlo</t>
  </si>
  <si>
    <t>Shape Parameter &gt; .5
CritVals back to .025 &amp; .975
50 Reps
MonteCarlo</t>
  </si>
  <si>
    <t>Note:  2.34 AvgDerived Skew has a lot of big skews in "TempSkew.reps"</t>
  </si>
  <si>
    <r>
      <t>Weibull  8/18/26 (from 4/28/26)
Move "closeAllConnections()" to end of Reps Loop
Back to goosing NData &amp; NData2 w Factor = .4</t>
    </r>
    <r>
      <rPr>
        <b/>
        <sz val="12"/>
        <color theme="1"/>
        <rFont val="Calibri"/>
        <family val="2"/>
        <scheme val="minor"/>
      </rPr>
      <t xml:space="preserve">
will allow only "external" differences of medians
Shape Parameter &gt; .5
</t>
    </r>
    <r>
      <rPr>
        <sz val="12"/>
        <color theme="1"/>
        <rFont val="Calibri"/>
        <family val="2"/>
        <scheme val="minor"/>
      </rPr>
      <t xml:space="preserve">THIS IS NOT  A POWER RUN
</t>
    </r>
  </si>
  <si>
    <t xml:space="preserve">8/16/26 Log Skew-Normal
Most recent 7/30/26  Orig. on 4/11/2026  Log Skew-Normal
Shieh Pwr Was "Told" this was Normal Data
CritVals = .05 &amp; .95
Correction.mult &lt;- .35No Egret Active Statement
</t>
  </si>
  <si>
    <t>Violations=</t>
  </si>
  <si>
    <t>Criteria =</t>
  </si>
  <si>
    <t>% Violations</t>
  </si>
  <si>
    <t>MC Technique 2,000 reps</t>
  </si>
  <si>
    <t>Wilcoxon Power 2000 Reps
Used Double Exponential in  first 3 Combos for Shieh Power.  Then switched to Normal</t>
  </si>
  <si>
    <t>MC Technique 50 rep Test</t>
  </si>
  <si>
    <t>Wilcoxon Power 50 Rep Test</t>
  </si>
  <si>
    <t>Used Double Exponential for Shieh Power Calculations</t>
  </si>
  <si>
    <t>Program quite exactly at this boundary!!</t>
  </si>
  <si>
    <t xml:space="preserve">8/18/26 Log Skew-Normal
Most recent 7/30/26  Orig. on 4/11/2026  Log Skew-Normal
Shieh Pwr Was "Told" this was Double Exponen.  Data
CritVals = .05 &amp; .95
Correction.mult &lt;- .35No Egret Active Statement
</t>
  </si>
  <si>
    <t xml:space="preserve">8/18/26 Log Skew-Normal
Most recent 7/30/26  Orig. on 4/11/2026  Log Skew-Normal
Shieh Pwr Was "Told" this was Normal  Data
CritVals = .05 &amp; .95
Correction.mult &lt;- .35No Egret Active Statement
</t>
  </si>
  <si>
    <t>Shieh Told this Was Norm. Distrib. Data</t>
  </si>
  <si>
    <t xml:space="preserve">8/18/26 Log Skew-Normal
Same as above butyet more "CloseAllConnections()" commands incl. for Read commands
Most recent 7/30/26  Orig. on 4/11/2026  Log Skew-Normal
Shieh Pwr Was "Told" this was Normal  Data
CritVals = .05 &amp; .95
Correction.mult &lt;- .35No Egret Active Statement
</t>
  </si>
  <si>
    <t xml:space="preserve">8/18/26 Log Skew-Normal
Same as above but many more "CloseAllConnections()" commands incl. read commands.
Most recent 7/30/26  Orig. on 4/11/2026  Log Skew-Normal
Shieh Pwr Was "Told" this was Normal  Data
CritVals = .05 &amp; .95
Correction.mult &lt;- .35No Egret Active Statement
</t>
  </si>
  <si>
    <t>Program quit exactly at this boundary!!</t>
  </si>
  <si>
    <t>Program quit exactly at this boundary even with only a single rep!!</t>
  </si>
  <si>
    <t xml:space="preserve">8/18/26 Orig. 6/24/2026 Exponential.
Shieh Power Function is (incorrectly) told the Data is Normally Distributed
</t>
  </si>
  <si>
    <t>Even this exponential w 1 rep quits here!!</t>
  </si>
  <si>
    <t>Bookmark = Exceeds skew = 4.2</t>
  </si>
  <si>
    <r>
      <t>Weibull 8/20/26 (Orig. 4/2/3026)</t>
    </r>
    <r>
      <rPr>
        <b/>
        <sz val="11"/>
        <color theme="1"/>
        <rFont val="Calibri"/>
        <family val="2"/>
        <scheme val="minor"/>
      </rPr>
      <t xml:space="preserve">
will allow only "external" differences of medians
</t>
    </r>
    <r>
      <rPr>
        <sz val="11"/>
        <color theme="1"/>
        <rFont val="Calibri"/>
        <family val="2"/>
        <scheme val="minor"/>
      </rPr>
      <t xml:space="preserve">THIS IS NOT  A POWER RUN
</t>
    </r>
  </si>
  <si>
    <t>M.C. Technique</t>
  </si>
  <si>
    <t>Mann Whitney</t>
  </si>
  <si>
    <t>8/23/26 Orig. 5/8/26; Orig. on 4/11/2026  Log Skew-Normal
CritVals = .05 &amp; .95
Correction.mult &lt;- .35
No Egret Active Statement
 THIS IS  NOT A POWER RUN</t>
  </si>
  <si>
    <t xml:space="preserve">                                                      </t>
  </si>
  <si>
    <t>8/24/26 Log Skew-Normal FA</t>
  </si>
  <si>
    <t>8/24/26 Redo of 8/23/26 Orig. 5/8/26; Orig. on 4/11/2026  Log Skew-Normal
CritVals = .05 &amp; .95
Correction.mult &lt;- .35
No Egret Active Statement
 THIS IS  NOT A POWER RUN</t>
  </si>
  <si>
    <t xml:space="preserve">8/26/26;  Orig:  6/24/2026 Exponential.
Shieh Power Function is (incorrectly) told the Data is Normally Distributed
</t>
  </si>
  <si>
    <t>Alternative Hypothesis</t>
  </si>
  <si>
    <t xml:space="preserve">Regular Normal 8/31/26 Orig:  4/12/26
I want to test/fix fact that I used .25 instead of .35 for "Correction.mult"
Reps = 100
Not a Power Run
</t>
  </si>
  <si>
    <r>
      <t xml:space="preserve">Applying MinMaxScaling to NData &amp; NData2 &amp; to NuillData &amp; NullData2
This run had reps = 100
CritVals = .05 &amp; .95
A different R.N.G. to get this variation
temp1.mean &lt;- mean(NData)
 temp1.sd &lt;- 1.0 *sd(NData)
 NData[] &lt;- NData[] + </t>
    </r>
    <r>
      <rPr>
        <b/>
        <sz val="18"/>
        <color theme="1"/>
        <rFont val="Calibri"/>
        <family val="2"/>
        <scheme val="minor"/>
      </rPr>
      <t>.25</t>
    </r>
    <r>
      <rPr>
        <sz val="11"/>
        <color theme="1"/>
        <rFont val="Calibri"/>
        <family val="2"/>
        <scheme val="minor"/>
      </rPr>
      <t xml:space="preserve">*rnorm(1,temp1.mean,temp1.sd)
</t>
    </r>
  </si>
  <si>
    <r>
      <t xml:space="preserve">Applying MinMaxScaling to NData &amp; NData2 &amp; to NuillData &amp; NullData2
This run had reps = 100
CritVals = .05 &amp; .95
A different R.N.G. to get this variation
temp1.mean &lt;- mean(NData)
 temp1.sd &lt;- 1.0 *sd(NData)
 NData[] &lt;- NData[] + </t>
    </r>
    <r>
      <rPr>
        <b/>
        <sz val="18"/>
        <color theme="1"/>
        <rFont val="Calibri"/>
        <family val="2"/>
        <scheme val="minor"/>
      </rPr>
      <t>.35</t>
    </r>
    <r>
      <rPr>
        <sz val="11"/>
        <color theme="1"/>
        <rFont val="Calibri"/>
        <family val="2"/>
        <scheme val="minor"/>
      </rPr>
      <t xml:space="preserve">*rnorm(1,temp1.mean,temp1.sd)
</t>
    </r>
  </si>
  <si>
    <t>Sooooo, "Correction.mult" should be .35 which I've now changed in the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</si>
</sst>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
    <numFmt numFmtId="167" formatCode="0.0000"/>
    <numFmt numFmtId="168" formatCode="0.00000"/>
  </numFmts>
  <fonts count="31"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sz val="11"/>
      <name val="Calibri"/>
      <family val="2"/>
      <scheme val="minor"/>
    </font>
    <font>
      <b/>
      <sz val="12"/>
      <color theme="1"/>
      <name val="Calibri"/>
      <family val="2"/>
      <scheme val="minor"/>
    </font>
    <font>
      <sz val="16"/>
      <color theme="1"/>
      <name val="Calibri"/>
      <family val="2"/>
      <scheme val="minor"/>
    </font>
    <font>
      <sz val="12"/>
      <color theme="1"/>
      <name val="Calibri"/>
      <family val="2"/>
      <scheme val="minor"/>
    </font>
    <font>
      <sz val="11"/>
      <color theme="8" tint="-0.499984740745262"/>
      <name val="Calibri"/>
      <family val="2"/>
      <scheme val="minor"/>
    </font>
    <font>
      <b/>
      <sz val="16"/>
      <color theme="8" tint="-0.499984740745262"/>
      <name val="Calibri"/>
      <family val="2"/>
      <scheme val="minor"/>
    </font>
    <font>
      <sz val="16"/>
      <color rgb="FFFF0000"/>
      <name val="Calibri"/>
      <family val="2"/>
      <scheme val="minor"/>
    </font>
    <font>
      <sz val="12"/>
      <color theme="8" tint="-0.499984740745262"/>
      <name val="Calibri"/>
      <family val="2"/>
      <scheme val="minor"/>
    </font>
    <font>
      <b/>
      <sz val="12"/>
      <color theme="8" tint="-0.499984740745262"/>
      <name val="Calibri"/>
      <family val="2"/>
      <scheme val="minor"/>
    </font>
    <font>
      <sz val="12"/>
      <name val="Calibri"/>
      <family val="2"/>
      <scheme val="minor"/>
    </font>
    <font>
      <sz val="12"/>
      <color theme="1"/>
      <name val="Arial"/>
      <family val="2"/>
    </font>
    <font>
      <sz val="7"/>
      <color theme="1"/>
      <name val="Times New Roman"/>
      <family val="1"/>
    </font>
    <font>
      <b/>
      <sz val="12"/>
      <color theme="1"/>
      <name val="Arial"/>
      <family val="2"/>
    </font>
    <font>
      <b/>
      <u/>
      <sz val="12"/>
      <color theme="1"/>
      <name val="Arial"/>
      <family val="2"/>
    </font>
    <font>
      <sz val="18"/>
      <color rgb="FFFF0000"/>
      <name val="Calibri"/>
      <family val="2"/>
      <scheme val="minor"/>
    </font>
    <font>
      <b/>
      <sz val="18"/>
      <color rgb="FFFF0000"/>
      <name val="Calibri"/>
      <family val="2"/>
      <scheme val="minor"/>
    </font>
    <font>
      <i/>
      <sz val="11"/>
      <color theme="1"/>
      <name val="Calibri"/>
      <family val="2"/>
      <scheme val="minor"/>
    </font>
    <font>
      <sz val="20"/>
      <color theme="1"/>
      <name val="Calibri"/>
      <family val="2"/>
      <scheme val="minor"/>
    </font>
    <font>
      <b/>
      <sz val="20"/>
      <color theme="1"/>
      <name val="Calibri"/>
      <family val="2"/>
      <scheme val="minor"/>
    </font>
    <font>
      <b/>
      <sz val="16"/>
      <color rgb="FFFF0000"/>
      <name val="Calibri"/>
      <family val="2"/>
      <scheme val="minor"/>
    </font>
    <font>
      <b/>
      <sz val="18"/>
      <name val="Calibri"/>
      <family val="2"/>
      <scheme val="minor"/>
    </font>
    <font>
      <b/>
      <sz val="16"/>
      <name val="Calibri"/>
      <family val="2"/>
      <scheme val="minor"/>
    </font>
    <font>
      <sz val="20"/>
      <name val="Calibri"/>
      <family val="2"/>
      <scheme val="minor"/>
    </font>
    <font>
      <b/>
      <sz val="22"/>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n">
        <color indexed="64"/>
      </bottom>
      <diagonal/>
    </border>
    <border>
      <left/>
      <right/>
      <top/>
      <bottom style="double">
        <color indexed="64"/>
      </bottom>
      <diagonal/>
    </border>
    <border>
      <left/>
      <right/>
      <top style="double">
        <color indexed="64"/>
      </top>
      <bottom style="double">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double">
        <color indexed="64"/>
      </top>
      <bottom/>
      <diagonal/>
    </border>
    <border>
      <left/>
      <right style="thin">
        <color indexed="64"/>
      </right>
      <top/>
      <bottom/>
      <diagonal/>
    </border>
    <border>
      <left/>
      <right/>
      <top style="double">
        <color indexed="64"/>
      </top>
      <bottom/>
      <diagonal/>
    </border>
    <border>
      <left/>
      <right/>
      <top style="double">
        <color indexed="64"/>
      </top>
      <bottom style="thin">
        <color indexed="64"/>
      </bottom>
      <diagonal/>
    </border>
  </borders>
  <cellStyleXfs count="1">
    <xf numFmtId="0" fontId="0" fillId="0" borderId="0"/>
  </cellStyleXfs>
  <cellXfs count="130">
    <xf numFmtId="0" fontId="0" fillId="0" borderId="0" xfId="0"/>
    <xf numFmtId="0" fontId="3" fillId="0" borderId="0" xfId="0" applyFont="1"/>
    <xf numFmtId="0" fontId="4" fillId="0" borderId="1" xfId="0" applyFont="1" applyBorder="1" applyAlignment="1">
      <alignment horizontal="center"/>
    </xf>
    <xf numFmtId="0" fontId="4" fillId="0" borderId="0" xfId="0" applyFont="1" applyAlignment="1">
      <alignment horizontal="center"/>
    </xf>
    <xf numFmtId="0" fontId="4" fillId="0" borderId="0" xfId="0" applyFont="1" applyAlignment="1">
      <alignment horizontal="center" wrapText="1"/>
    </xf>
    <xf numFmtId="164" fontId="4" fillId="0" borderId="1" xfId="0" applyNumberFormat="1" applyFont="1" applyBorder="1" applyAlignment="1">
      <alignment horizontal="center"/>
    </xf>
    <xf numFmtId="164" fontId="4" fillId="0" borderId="0" xfId="0" applyNumberFormat="1" applyFont="1" applyAlignment="1">
      <alignment horizontal="center"/>
    </xf>
    <xf numFmtId="0" fontId="3" fillId="0" borderId="0" xfId="0" applyFont="1" applyAlignment="1">
      <alignment wrapText="1"/>
    </xf>
    <xf numFmtId="0" fontId="0" fillId="0" borderId="0" xfId="0" applyAlignment="1">
      <alignment wrapText="1"/>
    </xf>
    <xf numFmtId="0" fontId="4" fillId="0" borderId="2" xfId="0" applyFont="1" applyBorder="1" applyAlignment="1">
      <alignment horizontal="center"/>
    </xf>
    <xf numFmtId="0" fontId="5" fillId="0" borderId="0" xfId="0" applyFont="1"/>
    <xf numFmtId="0" fontId="6" fillId="0" borderId="0" xfId="0" applyFont="1"/>
    <xf numFmtId="0" fontId="7" fillId="0" borderId="0" xfId="0" applyFont="1"/>
    <xf numFmtId="0" fontId="1" fillId="0" borderId="0" xfId="0" applyFont="1"/>
    <xf numFmtId="0" fontId="0" fillId="0" borderId="2" xfId="0" applyBorder="1"/>
    <xf numFmtId="164" fontId="0" fillId="0" borderId="0" xfId="0" applyNumberFormat="1"/>
    <xf numFmtId="0" fontId="0" fillId="0" borderId="2" xfId="0" applyBorder="1" applyAlignment="1">
      <alignment horizontal="center"/>
    </xf>
    <xf numFmtId="0" fontId="2" fillId="0" borderId="2" xfId="0" applyFont="1" applyBorder="1" applyAlignment="1">
      <alignment horizontal="center"/>
    </xf>
    <xf numFmtId="0" fontId="0" fillId="0" borderId="0" xfId="0" applyAlignment="1">
      <alignment horizontal="center"/>
    </xf>
    <xf numFmtId="0" fontId="8" fillId="0" borderId="2" xfId="0" applyFont="1" applyBorder="1" applyAlignment="1">
      <alignment horizontal="center"/>
    </xf>
    <xf numFmtId="0" fontId="0" fillId="0" borderId="0" xfId="0" applyAlignment="1">
      <alignment horizontal="right"/>
    </xf>
    <xf numFmtId="165" fontId="0" fillId="0" borderId="0" xfId="0" applyNumberFormat="1"/>
    <xf numFmtId="164" fontId="3" fillId="0" borderId="0" xfId="0" applyNumberFormat="1" applyFont="1"/>
    <xf numFmtId="0" fontId="5" fillId="0" borderId="2" xfId="0" applyFont="1" applyBorder="1" applyAlignment="1">
      <alignment horizontal="center" wrapText="1"/>
    </xf>
    <xf numFmtId="164" fontId="9" fillId="0" borderId="0" xfId="0" applyNumberFormat="1" applyFont="1"/>
    <xf numFmtId="0" fontId="10" fillId="0" borderId="0" xfId="0" applyFont="1" applyAlignment="1">
      <alignment horizontal="right" wrapText="1"/>
    </xf>
    <xf numFmtId="0" fontId="5" fillId="0" borderId="0" xfId="0" applyFont="1" applyAlignment="1">
      <alignment horizontal="left"/>
    </xf>
    <xf numFmtId="0" fontId="11" fillId="0" borderId="0" xfId="0" applyFont="1"/>
    <xf numFmtId="0" fontId="12" fillId="0" borderId="0" xfId="0" applyFont="1"/>
    <xf numFmtId="0" fontId="11" fillId="2" borderId="0" xfId="0" applyFont="1" applyFill="1"/>
    <xf numFmtId="0" fontId="12" fillId="2" borderId="0" xfId="0" applyFont="1" applyFill="1"/>
    <xf numFmtId="0" fontId="0" fillId="2" borderId="0" xfId="0" applyFill="1"/>
    <xf numFmtId="164" fontId="9" fillId="0" borderId="2" xfId="0" applyNumberFormat="1" applyFont="1" applyBorder="1"/>
    <xf numFmtId="164" fontId="7" fillId="0" borderId="0" xfId="0" applyNumberFormat="1" applyFont="1"/>
    <xf numFmtId="11" fontId="0" fillId="0" borderId="0" xfId="0" applyNumberFormat="1"/>
    <xf numFmtId="0" fontId="0" fillId="0" borderId="2" xfId="0" applyBorder="1" applyAlignment="1">
      <alignment horizontal="center" wrapText="1"/>
    </xf>
    <xf numFmtId="0" fontId="4" fillId="0" borderId="2" xfId="0" applyFont="1" applyBorder="1" applyAlignment="1">
      <alignment horizontal="center" wrapText="1"/>
    </xf>
    <xf numFmtId="0" fontId="13" fillId="0" borderId="0" xfId="0" applyFont="1" applyAlignment="1">
      <alignment horizontal="center"/>
    </xf>
    <xf numFmtId="0" fontId="10" fillId="0" borderId="0" xfId="0" applyFont="1" applyAlignment="1">
      <alignment wrapText="1"/>
    </xf>
    <xf numFmtId="0" fontId="10" fillId="0" borderId="0" xfId="0" applyFont="1"/>
    <xf numFmtId="0" fontId="8" fillId="0" borderId="2" xfId="0" applyFont="1" applyBorder="1" applyAlignment="1">
      <alignment horizontal="center" wrapText="1"/>
    </xf>
    <xf numFmtId="0" fontId="14" fillId="0" borderId="0" xfId="0" applyFont="1"/>
    <xf numFmtId="0" fontId="15" fillId="0" borderId="0" xfId="0" applyFont="1"/>
    <xf numFmtId="0" fontId="10" fillId="2" borderId="0" xfId="0" applyFont="1" applyFill="1"/>
    <xf numFmtId="0" fontId="14" fillId="2" borderId="0" xfId="0" applyFont="1" applyFill="1"/>
    <xf numFmtId="0" fontId="10" fillId="3" borderId="0" xfId="0" applyFont="1" applyFill="1"/>
    <xf numFmtId="0" fontId="16" fillId="3" borderId="0" xfId="0" applyFont="1" applyFill="1"/>
    <xf numFmtId="0" fontId="10" fillId="3" borderId="2" xfId="0" applyFont="1" applyFill="1" applyBorder="1"/>
    <xf numFmtId="164" fontId="10" fillId="0" borderId="0" xfId="0" applyNumberFormat="1" applyFont="1"/>
    <xf numFmtId="0" fontId="2" fillId="0" borderId="1" xfId="0" applyFont="1" applyBorder="1" applyAlignment="1">
      <alignment horizontal="center"/>
    </xf>
    <xf numFmtId="3" fontId="0" fillId="0" borderId="0" xfId="0" applyNumberFormat="1"/>
    <xf numFmtId="0" fontId="17" fillId="0" borderId="0" xfId="0" applyFont="1" applyAlignment="1">
      <alignment horizontal="left" vertical="center" indent="2"/>
    </xf>
    <xf numFmtId="0" fontId="0" fillId="3" borderId="0" xfId="0" applyFill="1"/>
    <xf numFmtId="0" fontId="11" fillId="0" borderId="3" xfId="0" applyFont="1" applyBorder="1"/>
    <xf numFmtId="0" fontId="0" fillId="0" borderId="3" xfId="0" applyBorder="1"/>
    <xf numFmtId="0" fontId="21" fillId="0" borderId="0" xfId="0" applyFont="1"/>
    <xf numFmtId="164" fontId="0" fillId="0" borderId="2" xfId="0" applyNumberFormat="1" applyBorder="1"/>
    <xf numFmtId="0" fontId="2" fillId="0" borderId="0" xfId="0" applyFont="1" applyAlignment="1">
      <alignment horizontal="center"/>
    </xf>
    <xf numFmtId="0" fontId="0" fillId="0" borderId="2" xfId="0" applyBorder="1" applyAlignment="1">
      <alignment wrapText="1"/>
    </xf>
    <xf numFmtId="0" fontId="0" fillId="0" borderId="0" xfId="0" applyAlignment="1">
      <alignment horizontal="center" wrapText="1"/>
    </xf>
    <xf numFmtId="49" fontId="4" fillId="0" borderId="0" xfId="0" applyNumberFormat="1" applyFont="1" applyAlignment="1">
      <alignment horizontal="center" wrapText="1"/>
    </xf>
    <xf numFmtId="0" fontId="4" fillId="0" borderId="0" xfId="0" applyFont="1"/>
    <xf numFmtId="0" fontId="4" fillId="0" borderId="0" xfId="0" applyFont="1" applyAlignment="1">
      <alignment horizontal="center" vertical="center" wrapText="1"/>
    </xf>
    <xf numFmtId="0" fontId="9" fillId="0" borderId="0" xfId="0" applyFont="1"/>
    <xf numFmtId="0" fontId="5" fillId="0" borderId="0" xfId="0" applyFont="1" applyAlignment="1">
      <alignment wrapText="1"/>
    </xf>
    <xf numFmtId="164" fontId="4" fillId="0" borderId="0" xfId="0" applyNumberFormat="1" applyFont="1"/>
    <xf numFmtId="166" fontId="0" fillId="0" borderId="0" xfId="0" applyNumberFormat="1"/>
    <xf numFmtId="166" fontId="22" fillId="0" borderId="0" xfId="0" applyNumberFormat="1" applyFont="1"/>
    <xf numFmtId="0" fontId="0" fillId="0" borderId="4" xfId="0" applyBorder="1"/>
    <xf numFmtId="0" fontId="23" fillId="0" borderId="5" xfId="0" applyFont="1" applyBorder="1" applyAlignment="1">
      <alignment horizontal="center"/>
    </xf>
    <xf numFmtId="2" fontId="0" fillId="0" borderId="0" xfId="0" applyNumberFormat="1"/>
    <xf numFmtId="0" fontId="2" fillId="0" borderId="2" xfId="0" applyFont="1" applyBorder="1" applyAlignment="1">
      <alignment horizontal="center" wrapText="1"/>
    </xf>
    <xf numFmtId="164" fontId="0" fillId="0" borderId="0" xfId="0" applyNumberFormat="1" applyAlignment="1">
      <alignment wrapText="1"/>
    </xf>
    <xf numFmtId="0" fontId="2" fillId="0" borderId="0" xfId="0" applyFont="1" applyAlignment="1">
      <alignment horizontal="center" wrapText="1"/>
    </xf>
    <xf numFmtId="0" fontId="25" fillId="0" borderId="0" xfId="0" applyFont="1"/>
    <xf numFmtId="0" fontId="8" fillId="0" borderId="0" xfId="0" applyFont="1" applyAlignment="1">
      <alignment horizontal="center" wrapText="1"/>
    </xf>
    <xf numFmtId="0" fontId="22" fillId="0" borderId="0" xfId="0" applyFont="1"/>
    <xf numFmtId="0" fontId="26" fillId="0" borderId="0" xfId="0" applyFont="1"/>
    <xf numFmtId="0" fontId="1" fillId="0" borderId="0" xfId="0" applyFont="1" applyAlignment="1">
      <alignment horizontal="center"/>
    </xf>
    <xf numFmtId="0" fontId="0" fillId="0" borderId="0" xfId="0" applyAlignment="1">
      <alignment horizontal="right" indent="1"/>
    </xf>
    <xf numFmtId="0" fontId="0" fillId="0" borderId="0" xfId="0" applyAlignment="1">
      <alignment horizontal="left"/>
    </xf>
    <xf numFmtId="0" fontId="25" fillId="0" borderId="2" xfId="0" applyFont="1" applyBorder="1"/>
    <xf numFmtId="0" fontId="0" fillId="0" borderId="2" xfId="0" applyBorder="1" applyAlignment="1">
      <alignment horizontal="right"/>
    </xf>
    <xf numFmtId="0" fontId="4" fillId="0" borderId="0" xfId="0" applyFont="1" applyAlignment="1">
      <alignment horizontal="right" indent="2"/>
    </xf>
    <xf numFmtId="0" fontId="27" fillId="0" borderId="0" xfId="0" applyFont="1"/>
    <xf numFmtId="0" fontId="28" fillId="0" borderId="0" xfId="0" applyFont="1"/>
    <xf numFmtId="0" fontId="2" fillId="0" borderId="0" xfId="0" applyFont="1" applyAlignment="1">
      <alignment horizontal="right" wrapText="1"/>
    </xf>
    <xf numFmtId="0" fontId="7" fillId="0" borderId="2" xfId="0" applyFont="1" applyBorder="1"/>
    <xf numFmtId="0" fontId="24" fillId="0" borderId="6" xfId="0" applyFont="1" applyBorder="1"/>
    <xf numFmtId="0" fontId="24" fillId="0" borderId="0" xfId="0" applyFont="1" applyAlignment="1">
      <alignment horizontal="left"/>
    </xf>
    <xf numFmtId="0" fontId="24" fillId="0" borderId="7" xfId="0" applyFont="1" applyBorder="1"/>
    <xf numFmtId="0" fontId="29" fillId="0" borderId="7" xfId="0" applyFont="1" applyBorder="1"/>
    <xf numFmtId="0" fontId="29" fillId="0" borderId="0" xfId="0" applyFont="1" applyAlignment="1">
      <alignment horizontal="left"/>
    </xf>
    <xf numFmtId="0" fontId="2" fillId="0" borderId="0" xfId="0" applyFont="1"/>
    <xf numFmtId="167" fontId="0" fillId="0" borderId="0" xfId="0" applyNumberFormat="1"/>
    <xf numFmtId="0" fontId="0" fillId="0" borderId="8" xfId="0" applyBorder="1"/>
    <xf numFmtId="0" fontId="25" fillId="0" borderId="0" xfId="0" applyFont="1" applyAlignment="1">
      <alignment horizontal="center"/>
    </xf>
    <xf numFmtId="0" fontId="0" fillId="0" borderId="1" xfId="0" applyBorder="1"/>
    <xf numFmtId="0" fontId="5" fillId="0" borderId="0" xfId="0" applyFont="1" applyAlignment="1">
      <alignment horizontal="center" wrapText="1"/>
    </xf>
    <xf numFmtId="168" fontId="0" fillId="0" borderId="0" xfId="0" applyNumberFormat="1"/>
    <xf numFmtId="168" fontId="0" fillId="0" borderId="1" xfId="0" applyNumberFormat="1" applyBorder="1"/>
    <xf numFmtId="0" fontId="5" fillId="0" borderId="0" xfId="0" applyFont="1" applyAlignment="1">
      <alignment horizontal="center"/>
    </xf>
    <xf numFmtId="0" fontId="5" fillId="0" borderId="2" xfId="0" applyFont="1" applyBorder="1" applyAlignment="1">
      <alignment horizontal="center"/>
    </xf>
    <xf numFmtId="0" fontId="2" fillId="0" borderId="9" xfId="0" applyFont="1" applyBorder="1" applyAlignment="1">
      <alignment horizontal="center"/>
    </xf>
    <xf numFmtId="0" fontId="5" fillId="0" borderId="1" xfId="0" applyFont="1" applyBorder="1" applyAlignment="1">
      <alignment horizontal="center" wrapText="1"/>
    </xf>
    <xf numFmtId="164" fontId="5" fillId="0" borderId="0" xfId="0" applyNumberFormat="1" applyFont="1"/>
    <xf numFmtId="0" fontId="6" fillId="0" borderId="2" xfId="0" applyFont="1" applyBorder="1" applyAlignment="1">
      <alignment horizontal="center"/>
    </xf>
    <xf numFmtId="0" fontId="5" fillId="0" borderId="2" xfId="0" applyFont="1" applyBorder="1"/>
    <xf numFmtId="0" fontId="30" fillId="0" borderId="0" xfId="0" applyFont="1"/>
    <xf numFmtId="2" fontId="0" fillId="0" borderId="2" xfId="0" applyNumberFormat="1" applyBorder="1"/>
    <xf numFmtId="0" fontId="4" fillId="0" borderId="0" xfId="0" applyFont="1" applyAlignment="1">
      <alignment horizontal="center"/>
    </xf>
    <xf numFmtId="0" fontId="0" fillId="0" borderId="0" xfId="0" applyAlignment="1">
      <alignment horizontal="center"/>
    </xf>
    <xf numFmtId="0" fontId="0" fillId="0" borderId="0" xfId="0" applyAlignment="1">
      <alignment wrapText="1"/>
    </xf>
    <xf numFmtId="0" fontId="4" fillId="0" borderId="2" xfId="0" applyFont="1" applyBorder="1" applyAlignment="1">
      <alignment horizontal="center"/>
    </xf>
    <xf numFmtId="0" fontId="5" fillId="0" borderId="0" xfId="0" applyFont="1" applyAlignment="1">
      <alignment horizontal="center" wrapText="1"/>
    </xf>
    <xf numFmtId="0" fontId="0" fillId="0" borderId="0" xfId="0"/>
    <xf numFmtId="0" fontId="3" fillId="0" borderId="0" xfId="0" applyFont="1" applyAlignment="1">
      <alignment wrapText="1"/>
    </xf>
    <xf numFmtId="0" fontId="3" fillId="0" borderId="0" xfId="0" applyFont="1"/>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left" vertical="center"/>
    </xf>
    <xf numFmtId="0" fontId="5" fillId="0" borderId="0" xfId="0" applyFont="1" applyAlignment="1">
      <alignment horizontal="center"/>
    </xf>
    <xf numFmtId="0" fontId="0" fillId="0" borderId="2" xfId="0" applyBorder="1" applyAlignment="1">
      <alignment horizontal="center"/>
    </xf>
    <xf numFmtId="0" fontId="10" fillId="0" borderId="2" xfId="0" applyFont="1" applyBorder="1" applyAlignment="1">
      <alignment horizontal="center" wrapText="1"/>
    </xf>
    <xf numFmtId="0" fontId="5" fillId="0" borderId="2" xfId="0" applyFont="1" applyBorder="1" applyAlignment="1">
      <alignment horizontal="center"/>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_rels/chart196.xml.rels><?xml version="1.0" encoding="UTF-8" standalone="yes"?>
<Relationships xmlns="http://schemas.openxmlformats.org/package/2006/relationships"><Relationship Id="rId2" Type="http://schemas.microsoft.com/office/2011/relationships/chartColorStyle" Target="colors196.xml"/><Relationship Id="rId1" Type="http://schemas.microsoft.com/office/2011/relationships/chartStyle" Target="style196.xml"/></Relationships>
</file>

<file path=xl/charts/_rels/chart197.xml.rels><?xml version="1.0" encoding="UTF-8" standalone="yes"?>
<Relationships xmlns="http://schemas.openxmlformats.org/package/2006/relationships"><Relationship Id="rId2" Type="http://schemas.microsoft.com/office/2011/relationships/chartColorStyle" Target="colors197.xml"/><Relationship Id="rId1" Type="http://schemas.microsoft.com/office/2011/relationships/chartStyle" Target="style197.xml"/></Relationships>
</file>

<file path=xl/charts/_rels/chart198.xml.rels><?xml version="1.0" encoding="UTF-8" standalone="yes"?>
<Relationships xmlns="http://schemas.openxmlformats.org/package/2006/relationships"><Relationship Id="rId2" Type="http://schemas.microsoft.com/office/2011/relationships/chartColorStyle" Target="colors198.xml"/><Relationship Id="rId1" Type="http://schemas.microsoft.com/office/2011/relationships/chartStyle" Target="style198.xml"/></Relationships>
</file>

<file path=xl/charts/_rels/chart199.xml.rels><?xml version="1.0" encoding="UTF-8" standalone="yes"?>
<Relationships xmlns="http://schemas.openxmlformats.org/package/2006/relationships"><Relationship Id="rId2" Type="http://schemas.microsoft.com/office/2011/relationships/chartColorStyle" Target="colors199.xml"/><Relationship Id="rId1" Type="http://schemas.microsoft.com/office/2011/relationships/chartStyle" Target="style199.xml"/></Relationships>
</file>

<file path=xl/charts/_rels/chart200.xml.rels><?xml version="1.0" encoding="UTF-8" standalone="yes"?>
<Relationships xmlns="http://schemas.openxmlformats.org/package/2006/relationships"><Relationship Id="rId2" Type="http://schemas.microsoft.com/office/2011/relationships/chartColorStyle" Target="colors200.xml"/><Relationship Id="rId1" Type="http://schemas.microsoft.com/office/2011/relationships/chartStyle" Target="style200.xml"/></Relationships>
</file>

<file path=xl/charts/_rels/chart201.xml.rels><?xml version="1.0" encoding="UTF-8" standalone="yes"?>
<Relationships xmlns="http://schemas.openxmlformats.org/package/2006/relationships"><Relationship Id="rId2" Type="http://schemas.microsoft.com/office/2011/relationships/chartColorStyle" Target="colors201.xml"/><Relationship Id="rId1" Type="http://schemas.microsoft.com/office/2011/relationships/chartStyle" Target="style201.xml"/></Relationships>
</file>

<file path=xl/charts/_rels/chart202.xml.rels><?xml version="1.0" encoding="UTF-8" standalone="yes"?>
<Relationships xmlns="http://schemas.openxmlformats.org/package/2006/relationships"><Relationship Id="rId2" Type="http://schemas.microsoft.com/office/2011/relationships/chartColorStyle" Target="colors202.xml"/><Relationship Id="rId1" Type="http://schemas.microsoft.com/office/2011/relationships/chartStyle" Target="style202.xml"/></Relationships>
</file>

<file path=xl/charts/_rels/chart203.xml.rels><?xml version="1.0" encoding="UTF-8" standalone="yes"?>
<Relationships xmlns="http://schemas.openxmlformats.org/package/2006/relationships"><Relationship Id="rId2" Type="http://schemas.microsoft.com/office/2011/relationships/chartColorStyle" Target="colors203.xml"/><Relationship Id="rId1" Type="http://schemas.microsoft.com/office/2011/relationships/chartStyle" Target="style203.xml"/></Relationships>
</file>

<file path=xl/charts/_rels/chart204.xml.rels><?xml version="1.0" encoding="UTF-8" standalone="yes"?>
<Relationships xmlns="http://schemas.openxmlformats.org/package/2006/relationships"><Relationship Id="rId2" Type="http://schemas.microsoft.com/office/2011/relationships/chartColorStyle" Target="colors204.xml"/><Relationship Id="rId1" Type="http://schemas.microsoft.com/office/2011/relationships/chartStyle" Target="style204.xml"/></Relationships>
</file>

<file path=xl/charts/_rels/chart205.xml.rels><?xml version="1.0" encoding="UTF-8" standalone="yes"?>
<Relationships xmlns="http://schemas.openxmlformats.org/package/2006/relationships"><Relationship Id="rId2" Type="http://schemas.microsoft.com/office/2011/relationships/chartColorStyle" Target="colors205.xml"/><Relationship Id="rId1" Type="http://schemas.microsoft.com/office/2011/relationships/chartStyle" Target="style205.xml"/></Relationships>
</file>

<file path=xl/charts/_rels/chart206.xml.rels><?xml version="1.0" encoding="UTF-8" standalone="yes"?>
<Relationships xmlns="http://schemas.openxmlformats.org/package/2006/relationships"><Relationship Id="rId2" Type="http://schemas.microsoft.com/office/2011/relationships/chartColorStyle" Target="colors206.xml"/><Relationship Id="rId1" Type="http://schemas.microsoft.com/office/2011/relationships/chartStyle" Target="style206.xml"/></Relationships>
</file>

<file path=xl/charts/_rels/chart207.xml.rels><?xml version="1.0" encoding="UTF-8" standalone="yes"?>
<Relationships xmlns="http://schemas.openxmlformats.org/package/2006/relationships"><Relationship Id="rId2" Type="http://schemas.microsoft.com/office/2011/relationships/chartColorStyle" Target="colors207.xml"/><Relationship Id="rId1" Type="http://schemas.microsoft.com/office/2011/relationships/chartStyle" Target="style207.xml"/></Relationships>
</file>

<file path=xl/charts/_rels/chart208.xml.rels><?xml version="1.0" encoding="UTF-8" standalone="yes"?>
<Relationships xmlns="http://schemas.openxmlformats.org/package/2006/relationships"><Relationship Id="rId2" Type="http://schemas.microsoft.com/office/2011/relationships/chartColorStyle" Target="colors208.xml"/><Relationship Id="rId1" Type="http://schemas.microsoft.com/office/2011/relationships/chartStyle" Target="style208.xml"/></Relationships>
</file>

<file path=xl/charts/_rels/chart209.xml.rels><?xml version="1.0" encoding="UTF-8" standalone="yes"?>
<Relationships xmlns="http://schemas.openxmlformats.org/package/2006/relationships"><Relationship Id="rId2" Type="http://schemas.microsoft.com/office/2011/relationships/chartColorStyle" Target="colors209.xml"/><Relationship Id="rId1" Type="http://schemas.microsoft.com/office/2011/relationships/chartStyle" Target="style209.xml"/></Relationships>
</file>

<file path=xl/charts/_rels/chart210.xml.rels><?xml version="1.0" encoding="UTF-8" standalone="yes"?>
<Relationships xmlns="http://schemas.openxmlformats.org/package/2006/relationships"><Relationship Id="rId2" Type="http://schemas.microsoft.com/office/2011/relationships/chartColorStyle" Target="colors210.xml"/><Relationship Id="rId1" Type="http://schemas.microsoft.com/office/2011/relationships/chartStyle" Target="style210.xml"/></Relationships>
</file>

<file path=xl/charts/_rels/chart211.xml.rels><?xml version="1.0" encoding="UTF-8" standalone="yes"?>
<Relationships xmlns="http://schemas.openxmlformats.org/package/2006/relationships"><Relationship Id="rId2" Type="http://schemas.microsoft.com/office/2011/relationships/chartColorStyle" Target="colors211.xml"/><Relationship Id="rId1" Type="http://schemas.microsoft.com/office/2011/relationships/chartStyle" Target="style211.xml"/></Relationships>
</file>

<file path=xl/charts/_rels/chart212.xml.rels><?xml version="1.0" encoding="UTF-8" standalone="yes"?>
<Relationships xmlns="http://schemas.openxmlformats.org/package/2006/relationships"><Relationship Id="rId2" Type="http://schemas.microsoft.com/office/2011/relationships/chartColorStyle" Target="colors212.xml"/><Relationship Id="rId1" Type="http://schemas.microsoft.com/office/2011/relationships/chartStyle" Target="style212.xml"/></Relationships>
</file>

<file path=xl/charts/_rels/chart213.xml.rels><?xml version="1.0" encoding="UTF-8" standalone="yes"?>
<Relationships xmlns="http://schemas.openxmlformats.org/package/2006/relationships"><Relationship Id="rId2" Type="http://schemas.microsoft.com/office/2011/relationships/chartColorStyle" Target="colors213.xml"/><Relationship Id="rId1" Type="http://schemas.microsoft.com/office/2011/relationships/chartStyle" Target="style213.xml"/></Relationships>
</file>

<file path=xl/charts/_rels/chart214.xml.rels><?xml version="1.0" encoding="UTF-8" standalone="yes"?>
<Relationships xmlns="http://schemas.openxmlformats.org/package/2006/relationships"><Relationship Id="rId2" Type="http://schemas.microsoft.com/office/2011/relationships/chartColorStyle" Target="colors214.xml"/><Relationship Id="rId1" Type="http://schemas.microsoft.com/office/2011/relationships/chartStyle" Target="style214.xml"/></Relationships>
</file>

<file path=xl/charts/_rels/chart215.xml.rels><?xml version="1.0" encoding="UTF-8" standalone="yes"?>
<Relationships xmlns="http://schemas.openxmlformats.org/package/2006/relationships"><Relationship Id="rId2" Type="http://schemas.microsoft.com/office/2011/relationships/chartColorStyle" Target="colors215.xml"/><Relationship Id="rId1" Type="http://schemas.microsoft.com/office/2011/relationships/chartStyle" Target="style215.xml"/></Relationships>
</file>

<file path=xl/charts/_rels/chart216.xml.rels><?xml version="1.0" encoding="UTF-8" standalone="yes"?>
<Relationships xmlns="http://schemas.openxmlformats.org/package/2006/relationships"><Relationship Id="rId2" Type="http://schemas.microsoft.com/office/2011/relationships/chartColorStyle" Target="colors216.xml"/><Relationship Id="rId1" Type="http://schemas.microsoft.com/office/2011/relationships/chartStyle" Target="style216.xml"/></Relationships>
</file>

<file path=xl/charts/_rels/chart217.xml.rels><?xml version="1.0" encoding="UTF-8" standalone="yes"?>
<Relationships xmlns="http://schemas.openxmlformats.org/package/2006/relationships"><Relationship Id="rId2" Type="http://schemas.microsoft.com/office/2011/relationships/chartColorStyle" Target="colors217.xml"/><Relationship Id="rId1" Type="http://schemas.microsoft.com/office/2011/relationships/chartStyle" Target="style217.xml"/></Relationships>
</file>

<file path=xl/charts/_rels/chart218.xml.rels><?xml version="1.0" encoding="UTF-8" standalone="yes"?>
<Relationships xmlns="http://schemas.openxmlformats.org/package/2006/relationships"><Relationship Id="rId2" Type="http://schemas.microsoft.com/office/2011/relationships/chartColorStyle" Target="colors218.xml"/><Relationship Id="rId1" Type="http://schemas.microsoft.com/office/2011/relationships/chartStyle" Target="style218.xml"/></Relationships>
</file>

<file path=xl/charts/_rels/chart219.xml.rels><?xml version="1.0" encoding="UTF-8" standalone="yes"?>
<Relationships xmlns="http://schemas.openxmlformats.org/package/2006/relationships"><Relationship Id="rId2" Type="http://schemas.microsoft.com/office/2011/relationships/chartColorStyle" Target="colors219.xml"/><Relationship Id="rId1" Type="http://schemas.microsoft.com/office/2011/relationships/chartStyle" Target="style219.xml"/></Relationships>
</file>

<file path=xl/charts/_rels/chart220.xml.rels><?xml version="1.0" encoding="UTF-8" standalone="yes"?>
<Relationships xmlns="http://schemas.openxmlformats.org/package/2006/relationships"><Relationship Id="rId2" Type="http://schemas.microsoft.com/office/2011/relationships/chartColorStyle" Target="colors220.xml"/><Relationship Id="rId1" Type="http://schemas.microsoft.com/office/2011/relationships/chartStyle" Target="style220.xml"/></Relationships>
</file>

<file path=xl/charts/_rels/chart221.xml.rels><?xml version="1.0" encoding="UTF-8" standalone="yes"?>
<Relationships xmlns="http://schemas.openxmlformats.org/package/2006/relationships"><Relationship Id="rId2" Type="http://schemas.microsoft.com/office/2011/relationships/chartColorStyle" Target="colors221.xml"/><Relationship Id="rId1" Type="http://schemas.microsoft.com/office/2011/relationships/chartStyle" Target="style221.xml"/></Relationships>
</file>

<file path=xl/charts/_rels/chart222.xml.rels><?xml version="1.0" encoding="UTF-8" standalone="yes"?>
<Relationships xmlns="http://schemas.openxmlformats.org/package/2006/relationships"><Relationship Id="rId2" Type="http://schemas.microsoft.com/office/2011/relationships/chartColorStyle" Target="colors222.xml"/><Relationship Id="rId1" Type="http://schemas.microsoft.com/office/2011/relationships/chartStyle" Target="style222.xml"/></Relationships>
</file>

<file path=xl/charts/_rels/chart223.xml.rels><?xml version="1.0" encoding="UTF-8" standalone="yes"?>
<Relationships xmlns="http://schemas.openxmlformats.org/package/2006/relationships"><Relationship Id="rId2" Type="http://schemas.microsoft.com/office/2011/relationships/chartColorStyle" Target="colors223.xml"/><Relationship Id="rId1" Type="http://schemas.microsoft.com/office/2011/relationships/chartStyle" Target="style223.xml"/></Relationships>
</file>

<file path=xl/charts/_rels/chart224.xml.rels><?xml version="1.0" encoding="UTF-8" standalone="yes"?>
<Relationships xmlns="http://schemas.openxmlformats.org/package/2006/relationships"><Relationship Id="rId2" Type="http://schemas.microsoft.com/office/2011/relationships/chartColorStyle" Target="colors224.xml"/><Relationship Id="rId1" Type="http://schemas.microsoft.com/office/2011/relationships/chartStyle" Target="style224.xml"/></Relationships>
</file>

<file path=xl/charts/_rels/chart225.xml.rels><?xml version="1.0" encoding="UTF-8" standalone="yes"?>
<Relationships xmlns="http://schemas.openxmlformats.org/package/2006/relationships"><Relationship Id="rId2" Type="http://schemas.microsoft.com/office/2011/relationships/chartColorStyle" Target="colors225.xml"/><Relationship Id="rId1" Type="http://schemas.microsoft.com/office/2011/relationships/chartStyle" Target="style225.xml"/></Relationships>
</file>

<file path=xl/charts/_rels/chart226.xml.rels><?xml version="1.0" encoding="UTF-8" standalone="yes"?>
<Relationships xmlns="http://schemas.openxmlformats.org/package/2006/relationships"><Relationship Id="rId2" Type="http://schemas.microsoft.com/office/2011/relationships/chartColorStyle" Target="colors226.xml"/><Relationship Id="rId1" Type="http://schemas.microsoft.com/office/2011/relationships/chartStyle" Target="style226.xml"/></Relationships>
</file>

<file path=xl/charts/_rels/chart227.xml.rels><?xml version="1.0" encoding="UTF-8" standalone="yes"?>
<Relationships xmlns="http://schemas.openxmlformats.org/package/2006/relationships"><Relationship Id="rId2" Type="http://schemas.microsoft.com/office/2011/relationships/chartColorStyle" Target="colors227.xml"/><Relationship Id="rId1" Type="http://schemas.microsoft.com/office/2011/relationships/chartStyle" Target="style227.xml"/></Relationships>
</file>

<file path=xl/charts/_rels/chart228.xml.rels><?xml version="1.0" encoding="UTF-8" standalone="yes"?>
<Relationships xmlns="http://schemas.openxmlformats.org/package/2006/relationships"><Relationship Id="rId2" Type="http://schemas.microsoft.com/office/2011/relationships/chartColorStyle" Target="colors228.xml"/><Relationship Id="rId1" Type="http://schemas.microsoft.com/office/2011/relationships/chartStyle" Target="style228.xml"/></Relationships>
</file>

<file path=xl/charts/_rels/chart229.xml.rels><?xml version="1.0" encoding="UTF-8" standalone="yes"?>
<Relationships xmlns="http://schemas.openxmlformats.org/package/2006/relationships"><Relationship Id="rId2" Type="http://schemas.microsoft.com/office/2011/relationships/chartColorStyle" Target="colors229.xml"/><Relationship Id="rId1" Type="http://schemas.microsoft.com/office/2011/relationships/chartStyle" Target="style229.xml"/></Relationships>
</file>

<file path=xl/charts/_rels/chart231.xml.rels><?xml version="1.0" encoding="UTF-8" standalone="yes"?>
<Relationships xmlns="http://schemas.openxmlformats.org/package/2006/relationships"><Relationship Id="rId2" Type="http://schemas.microsoft.com/office/2011/relationships/chartColorStyle" Target="colors230.xml"/><Relationship Id="rId1" Type="http://schemas.microsoft.com/office/2011/relationships/chartStyle" Target="style230.xml"/></Relationships>
</file>

<file path=xl/charts/_rels/chart232.xml.rels><?xml version="1.0" encoding="UTF-8" standalone="yes"?>
<Relationships xmlns="http://schemas.openxmlformats.org/package/2006/relationships"><Relationship Id="rId2" Type="http://schemas.microsoft.com/office/2011/relationships/chartColorStyle" Target="colors231.xml"/><Relationship Id="rId1" Type="http://schemas.microsoft.com/office/2011/relationships/chartStyle" Target="style231.xml"/></Relationships>
</file>

<file path=xl/charts/_rels/chart233.xml.rels><?xml version="1.0" encoding="UTF-8" standalone="yes"?>
<Relationships xmlns="http://schemas.openxmlformats.org/package/2006/relationships"><Relationship Id="rId2" Type="http://schemas.microsoft.com/office/2011/relationships/chartColorStyle" Target="colors232.xml"/><Relationship Id="rId1" Type="http://schemas.microsoft.com/office/2011/relationships/chartStyle" Target="style232.xml"/></Relationships>
</file>

<file path=xl/charts/_rels/chart234.xml.rels><?xml version="1.0" encoding="UTF-8" standalone="yes"?>
<Relationships xmlns="http://schemas.openxmlformats.org/package/2006/relationships"><Relationship Id="rId2" Type="http://schemas.microsoft.com/office/2011/relationships/chartColorStyle" Target="colors233.xml"/><Relationship Id="rId1" Type="http://schemas.microsoft.com/office/2011/relationships/chartStyle" Target="style233.xml"/></Relationships>
</file>

<file path=xl/charts/_rels/chart235.xml.rels><?xml version="1.0" encoding="UTF-8" standalone="yes"?>
<Relationships xmlns="http://schemas.openxmlformats.org/package/2006/relationships"><Relationship Id="rId2" Type="http://schemas.microsoft.com/office/2011/relationships/chartColorStyle" Target="colors234.xml"/><Relationship Id="rId1" Type="http://schemas.microsoft.com/office/2011/relationships/chartStyle" Target="style234.xml"/></Relationships>
</file>

<file path=xl/charts/_rels/chart236.xml.rels><?xml version="1.0" encoding="UTF-8" standalone="yes"?>
<Relationships xmlns="http://schemas.openxmlformats.org/package/2006/relationships"><Relationship Id="rId2" Type="http://schemas.microsoft.com/office/2011/relationships/chartColorStyle" Target="colors235.xml"/><Relationship Id="rId1" Type="http://schemas.microsoft.com/office/2011/relationships/chartStyle" Target="style235.xml"/></Relationships>
</file>

<file path=xl/charts/_rels/chart237.xml.rels><?xml version="1.0" encoding="UTF-8" standalone="yes"?>
<Relationships xmlns="http://schemas.openxmlformats.org/package/2006/relationships"><Relationship Id="rId2" Type="http://schemas.microsoft.com/office/2011/relationships/chartColorStyle" Target="colors236.xml"/><Relationship Id="rId1" Type="http://schemas.microsoft.com/office/2011/relationships/chartStyle" Target="style236.xml"/></Relationships>
</file>

<file path=xl/charts/_rels/chart238.xml.rels><?xml version="1.0" encoding="UTF-8" standalone="yes"?>
<Relationships xmlns="http://schemas.openxmlformats.org/package/2006/relationships"><Relationship Id="rId2" Type="http://schemas.microsoft.com/office/2011/relationships/chartColorStyle" Target="colors237.xml"/><Relationship Id="rId1" Type="http://schemas.microsoft.com/office/2011/relationships/chartStyle" Target="style237.xml"/></Relationships>
</file>

<file path=xl/charts/_rels/chart239.xml.rels><?xml version="1.0" encoding="UTF-8" standalone="yes"?>
<Relationships xmlns="http://schemas.openxmlformats.org/package/2006/relationships"><Relationship Id="rId2" Type="http://schemas.microsoft.com/office/2011/relationships/chartColorStyle" Target="colors238.xml"/><Relationship Id="rId1" Type="http://schemas.microsoft.com/office/2011/relationships/chartStyle" Target="style238.xml"/></Relationships>
</file>

<file path=xl/charts/_rels/chart240.xml.rels><?xml version="1.0" encoding="UTF-8" standalone="yes"?>
<Relationships xmlns="http://schemas.openxmlformats.org/package/2006/relationships"><Relationship Id="rId2" Type="http://schemas.microsoft.com/office/2011/relationships/chartColorStyle" Target="colors239.xml"/><Relationship Id="rId1" Type="http://schemas.microsoft.com/office/2011/relationships/chartStyle" Target="style239.xml"/></Relationships>
</file>

<file path=xl/charts/_rels/chart241.xml.rels><?xml version="1.0" encoding="UTF-8" standalone="yes"?>
<Relationships xmlns="http://schemas.openxmlformats.org/package/2006/relationships"><Relationship Id="rId2" Type="http://schemas.microsoft.com/office/2011/relationships/chartColorStyle" Target="colors240.xml"/><Relationship Id="rId1" Type="http://schemas.microsoft.com/office/2011/relationships/chartStyle" Target="style240.xml"/></Relationships>
</file>

<file path=xl/charts/_rels/chart242.xml.rels><?xml version="1.0" encoding="UTF-8" standalone="yes"?>
<Relationships xmlns="http://schemas.openxmlformats.org/package/2006/relationships"><Relationship Id="rId2" Type="http://schemas.microsoft.com/office/2011/relationships/chartColorStyle" Target="colors241.xml"/><Relationship Id="rId1" Type="http://schemas.microsoft.com/office/2011/relationships/chartStyle" Target="style241.xml"/></Relationships>
</file>

<file path=xl/charts/_rels/chart243.xml.rels><?xml version="1.0" encoding="UTF-8" standalone="yes"?>
<Relationships xmlns="http://schemas.openxmlformats.org/package/2006/relationships"><Relationship Id="rId2" Type="http://schemas.microsoft.com/office/2011/relationships/chartColorStyle" Target="colors242.xml"/><Relationship Id="rId1" Type="http://schemas.microsoft.com/office/2011/relationships/chartStyle" Target="style242.xml"/></Relationships>
</file>

<file path=xl/charts/_rels/chart244.xml.rels><?xml version="1.0" encoding="UTF-8" standalone="yes"?>
<Relationships xmlns="http://schemas.openxmlformats.org/package/2006/relationships"><Relationship Id="rId2" Type="http://schemas.microsoft.com/office/2011/relationships/chartColorStyle" Target="colors243.xml"/><Relationship Id="rId1" Type="http://schemas.microsoft.com/office/2011/relationships/chartStyle" Target="style243.xml"/></Relationships>
</file>

<file path=xl/charts/_rels/chart245.xml.rels><?xml version="1.0" encoding="UTF-8" standalone="yes"?>
<Relationships xmlns="http://schemas.openxmlformats.org/package/2006/relationships"><Relationship Id="rId2" Type="http://schemas.microsoft.com/office/2011/relationships/chartColorStyle" Target="colors244.xml"/><Relationship Id="rId1" Type="http://schemas.microsoft.com/office/2011/relationships/chartStyle" Target="style244.xml"/></Relationships>
</file>

<file path=xl/charts/_rels/chart246.xml.rels><?xml version="1.0" encoding="UTF-8" standalone="yes"?>
<Relationships xmlns="http://schemas.openxmlformats.org/package/2006/relationships"><Relationship Id="rId2" Type="http://schemas.microsoft.com/office/2011/relationships/chartColorStyle" Target="colors245.xml"/><Relationship Id="rId1" Type="http://schemas.microsoft.com/office/2011/relationships/chartStyle" Target="style245.xml"/></Relationships>
</file>

<file path=xl/charts/_rels/chart247.xml.rels><?xml version="1.0" encoding="UTF-8" standalone="yes"?>
<Relationships xmlns="http://schemas.openxmlformats.org/package/2006/relationships"><Relationship Id="rId2" Type="http://schemas.microsoft.com/office/2011/relationships/chartColorStyle" Target="colors246.xml"/><Relationship Id="rId1" Type="http://schemas.microsoft.com/office/2011/relationships/chartStyle" Target="style246.xml"/></Relationships>
</file>

<file path=xl/charts/_rels/chart248.xml.rels><?xml version="1.0" encoding="UTF-8" standalone="yes"?>
<Relationships xmlns="http://schemas.openxmlformats.org/package/2006/relationships"><Relationship Id="rId2" Type="http://schemas.microsoft.com/office/2011/relationships/chartColorStyle" Target="colors247.xml"/><Relationship Id="rId1" Type="http://schemas.microsoft.com/office/2011/relationships/chartStyle" Target="style247.xml"/></Relationships>
</file>

<file path=xl/charts/_rels/chart249.xml.rels><?xml version="1.0" encoding="UTF-8" standalone="yes"?>
<Relationships xmlns="http://schemas.openxmlformats.org/package/2006/relationships"><Relationship Id="rId2" Type="http://schemas.microsoft.com/office/2011/relationships/chartColorStyle" Target="colors248.xml"/><Relationship Id="rId1" Type="http://schemas.microsoft.com/office/2011/relationships/chartStyle" Target="style248.xml"/></Relationships>
</file>

<file path=xl/charts/_rels/chart250.xml.rels><?xml version="1.0" encoding="UTF-8" standalone="yes"?>
<Relationships xmlns="http://schemas.openxmlformats.org/package/2006/relationships"><Relationship Id="rId2" Type="http://schemas.microsoft.com/office/2011/relationships/chartColorStyle" Target="colors249.xml"/><Relationship Id="rId1" Type="http://schemas.microsoft.com/office/2011/relationships/chartStyle" Target="style249.xml"/></Relationships>
</file>

<file path=xl/charts/_rels/chart251.xml.rels><?xml version="1.0" encoding="UTF-8" standalone="yes"?>
<Relationships xmlns="http://schemas.openxmlformats.org/package/2006/relationships"><Relationship Id="rId2" Type="http://schemas.microsoft.com/office/2011/relationships/chartColorStyle" Target="colors250.xml"/><Relationship Id="rId1" Type="http://schemas.microsoft.com/office/2011/relationships/chartStyle" Target="style250.xml"/></Relationships>
</file>

<file path=xl/charts/_rels/chart252.xml.rels><?xml version="1.0" encoding="UTF-8" standalone="yes"?>
<Relationships xmlns="http://schemas.openxmlformats.org/package/2006/relationships"><Relationship Id="rId2" Type="http://schemas.microsoft.com/office/2011/relationships/chartColorStyle" Target="colors251.xml"/><Relationship Id="rId1" Type="http://schemas.microsoft.com/office/2011/relationships/chartStyle" Target="style251.xml"/></Relationships>
</file>

<file path=xl/charts/_rels/chart253.xml.rels><?xml version="1.0" encoding="UTF-8" standalone="yes"?>
<Relationships xmlns="http://schemas.openxmlformats.org/package/2006/relationships"><Relationship Id="rId2" Type="http://schemas.microsoft.com/office/2011/relationships/chartColorStyle" Target="colors252.xml"/><Relationship Id="rId1" Type="http://schemas.microsoft.com/office/2011/relationships/chartStyle" Target="style252.xml"/></Relationships>
</file>

<file path=xl/charts/_rels/chart254.xml.rels><?xml version="1.0" encoding="UTF-8" standalone="yes"?>
<Relationships xmlns="http://schemas.openxmlformats.org/package/2006/relationships"><Relationship Id="rId2" Type="http://schemas.microsoft.com/office/2011/relationships/chartColorStyle" Target="colors253.xml"/><Relationship Id="rId1" Type="http://schemas.microsoft.com/office/2011/relationships/chartStyle" Target="style253.xml"/></Relationships>
</file>

<file path=xl/charts/_rels/chart255.xml.rels><?xml version="1.0" encoding="UTF-8" standalone="yes"?>
<Relationships xmlns="http://schemas.openxmlformats.org/package/2006/relationships"><Relationship Id="rId2" Type="http://schemas.microsoft.com/office/2011/relationships/chartColorStyle" Target="colors254.xml"/><Relationship Id="rId1" Type="http://schemas.microsoft.com/office/2011/relationships/chartStyle" Target="style254.xml"/></Relationships>
</file>

<file path=xl/charts/_rels/chart256.xml.rels><?xml version="1.0" encoding="UTF-8" standalone="yes"?>
<Relationships xmlns="http://schemas.openxmlformats.org/package/2006/relationships"><Relationship Id="rId2" Type="http://schemas.microsoft.com/office/2011/relationships/chartColorStyle" Target="colors255.xml"/><Relationship Id="rId1" Type="http://schemas.microsoft.com/office/2011/relationships/chartStyle" Target="style255.xml"/></Relationships>
</file>

<file path=xl/charts/_rels/chart257.xml.rels><?xml version="1.0" encoding="UTF-8" standalone="yes"?>
<Relationships xmlns="http://schemas.openxmlformats.org/package/2006/relationships"><Relationship Id="rId2" Type="http://schemas.microsoft.com/office/2011/relationships/chartColorStyle" Target="colors256.xml"/><Relationship Id="rId1" Type="http://schemas.microsoft.com/office/2011/relationships/chartStyle" Target="style256.xml"/></Relationships>
</file>

<file path=xl/charts/_rels/chart258.xml.rels><?xml version="1.0" encoding="UTF-8" standalone="yes"?>
<Relationships xmlns="http://schemas.openxmlformats.org/package/2006/relationships"><Relationship Id="rId2" Type="http://schemas.microsoft.com/office/2011/relationships/chartColorStyle" Target="colors257.xml"/><Relationship Id="rId1" Type="http://schemas.microsoft.com/office/2011/relationships/chartStyle" Target="style257.xml"/></Relationships>
</file>

<file path=xl/charts/_rels/chart259.xml.rels><?xml version="1.0" encoding="UTF-8" standalone="yes"?>
<Relationships xmlns="http://schemas.openxmlformats.org/package/2006/relationships"><Relationship Id="rId2" Type="http://schemas.microsoft.com/office/2011/relationships/chartColorStyle" Target="colors258.xml"/><Relationship Id="rId1" Type="http://schemas.microsoft.com/office/2011/relationships/chartStyle" Target="style258.xml"/></Relationships>
</file>

<file path=xl/charts/_rels/chart260.xml.rels><?xml version="1.0" encoding="UTF-8" standalone="yes"?>
<Relationships xmlns="http://schemas.openxmlformats.org/package/2006/relationships"><Relationship Id="rId2" Type="http://schemas.microsoft.com/office/2011/relationships/chartColorStyle" Target="colors259.xml"/><Relationship Id="rId1" Type="http://schemas.microsoft.com/office/2011/relationships/chartStyle" Target="style259.xml"/></Relationships>
</file>

<file path=xl/charts/_rels/chart262.xml.rels><?xml version="1.0" encoding="UTF-8" standalone="yes"?>
<Relationships xmlns="http://schemas.openxmlformats.org/package/2006/relationships"><Relationship Id="rId2" Type="http://schemas.microsoft.com/office/2011/relationships/chartColorStyle" Target="colors260.xml"/><Relationship Id="rId1" Type="http://schemas.microsoft.com/office/2011/relationships/chartStyle" Target="style260.xml"/></Relationships>
</file>

<file path=xl/charts/_rels/chart263.xml.rels><?xml version="1.0" encoding="UTF-8" standalone="yes"?>
<Relationships xmlns="http://schemas.openxmlformats.org/package/2006/relationships"><Relationship Id="rId2" Type="http://schemas.microsoft.com/office/2011/relationships/chartColorStyle" Target="colors261.xml"/><Relationship Id="rId1" Type="http://schemas.microsoft.com/office/2011/relationships/chartStyle" Target="style261.xml"/></Relationships>
</file>

<file path=xl/charts/_rels/chart264.xml.rels><?xml version="1.0" encoding="UTF-8" standalone="yes"?>
<Relationships xmlns="http://schemas.openxmlformats.org/package/2006/relationships"><Relationship Id="rId2" Type="http://schemas.microsoft.com/office/2011/relationships/chartColorStyle" Target="colors262.xml"/><Relationship Id="rId1" Type="http://schemas.microsoft.com/office/2011/relationships/chartStyle" Target="style262.xml"/></Relationships>
</file>

<file path=xl/charts/_rels/chart265.xml.rels><?xml version="1.0" encoding="UTF-8" standalone="yes"?>
<Relationships xmlns="http://schemas.openxmlformats.org/package/2006/relationships"><Relationship Id="rId2" Type="http://schemas.microsoft.com/office/2011/relationships/chartColorStyle" Target="colors263.xml"/><Relationship Id="rId1" Type="http://schemas.microsoft.com/office/2011/relationships/chartStyle" Target="style263.xml"/></Relationships>
</file>

<file path=xl/charts/_rels/chart266.xml.rels><?xml version="1.0" encoding="UTF-8" standalone="yes"?>
<Relationships xmlns="http://schemas.openxmlformats.org/package/2006/relationships"><Relationship Id="rId2" Type="http://schemas.microsoft.com/office/2011/relationships/chartColorStyle" Target="colors264.xml"/><Relationship Id="rId1" Type="http://schemas.microsoft.com/office/2011/relationships/chartStyle" Target="style264.xml"/></Relationships>
</file>

<file path=xl/charts/_rels/chart267.xml.rels><?xml version="1.0" encoding="UTF-8" standalone="yes"?>
<Relationships xmlns="http://schemas.openxmlformats.org/package/2006/relationships"><Relationship Id="rId2" Type="http://schemas.microsoft.com/office/2011/relationships/chartColorStyle" Target="colors265.xml"/><Relationship Id="rId1" Type="http://schemas.microsoft.com/office/2011/relationships/chartStyle" Target="style265.xml"/></Relationships>
</file>

<file path=xl/charts/_rels/chart268.xml.rels><?xml version="1.0" encoding="UTF-8" standalone="yes"?>
<Relationships xmlns="http://schemas.openxmlformats.org/package/2006/relationships"><Relationship Id="rId2" Type="http://schemas.microsoft.com/office/2011/relationships/chartColorStyle" Target="colors266.xml"/><Relationship Id="rId1" Type="http://schemas.microsoft.com/office/2011/relationships/chartStyle" Target="style266.xml"/></Relationships>
</file>

<file path=xl/charts/_rels/chart269.xml.rels><?xml version="1.0" encoding="UTF-8" standalone="yes"?>
<Relationships xmlns="http://schemas.openxmlformats.org/package/2006/relationships"><Relationship Id="rId2" Type="http://schemas.microsoft.com/office/2011/relationships/chartColorStyle" Target="colors267.xml"/><Relationship Id="rId1" Type="http://schemas.microsoft.com/office/2011/relationships/chartStyle" Target="style267.xml"/></Relationships>
</file>

<file path=xl/charts/_rels/chart270.xml.rels><?xml version="1.0" encoding="UTF-8" standalone="yes"?>
<Relationships xmlns="http://schemas.openxmlformats.org/package/2006/relationships"><Relationship Id="rId2" Type="http://schemas.microsoft.com/office/2011/relationships/chartColorStyle" Target="colors268.xml"/><Relationship Id="rId1" Type="http://schemas.microsoft.com/office/2011/relationships/chartStyle" Target="style268.xml"/></Relationships>
</file>

<file path=xl/charts/_rels/chart271.xml.rels><?xml version="1.0" encoding="UTF-8" standalone="yes"?>
<Relationships xmlns="http://schemas.openxmlformats.org/package/2006/relationships"><Relationship Id="rId2" Type="http://schemas.microsoft.com/office/2011/relationships/chartColorStyle" Target="colors269.xml"/><Relationship Id="rId1" Type="http://schemas.microsoft.com/office/2011/relationships/chartStyle" Target="style269.xml"/></Relationships>
</file>

<file path=xl/charts/_rels/chart272.xml.rels><?xml version="1.0" encoding="UTF-8" standalone="yes"?>
<Relationships xmlns="http://schemas.openxmlformats.org/package/2006/relationships"><Relationship Id="rId2" Type="http://schemas.microsoft.com/office/2011/relationships/chartColorStyle" Target="colors270.xml"/><Relationship Id="rId1" Type="http://schemas.microsoft.com/office/2011/relationships/chartStyle" Target="style270.xml"/></Relationships>
</file>

<file path=xl/charts/_rels/chart273.xml.rels><?xml version="1.0" encoding="UTF-8" standalone="yes"?>
<Relationships xmlns="http://schemas.openxmlformats.org/package/2006/relationships"><Relationship Id="rId2" Type="http://schemas.microsoft.com/office/2011/relationships/chartColorStyle" Target="colors271.xml"/><Relationship Id="rId1" Type="http://schemas.microsoft.com/office/2011/relationships/chartStyle" Target="style271.xml"/></Relationships>
</file>

<file path=xl/charts/_rels/chart274.xml.rels><?xml version="1.0" encoding="UTF-8" standalone="yes"?>
<Relationships xmlns="http://schemas.openxmlformats.org/package/2006/relationships"><Relationship Id="rId2" Type="http://schemas.microsoft.com/office/2011/relationships/chartColorStyle" Target="colors272.xml"/><Relationship Id="rId1" Type="http://schemas.microsoft.com/office/2011/relationships/chartStyle" Target="style272.xml"/></Relationships>
</file>

<file path=xl/charts/_rels/chart275.xml.rels><?xml version="1.0" encoding="UTF-8" standalone="yes"?>
<Relationships xmlns="http://schemas.openxmlformats.org/package/2006/relationships"><Relationship Id="rId2" Type="http://schemas.microsoft.com/office/2011/relationships/chartColorStyle" Target="colors273.xml"/><Relationship Id="rId1" Type="http://schemas.microsoft.com/office/2011/relationships/chartStyle" Target="style273.xml"/></Relationships>
</file>

<file path=xl/charts/_rels/chart276.xml.rels><?xml version="1.0" encoding="UTF-8" standalone="yes"?>
<Relationships xmlns="http://schemas.openxmlformats.org/package/2006/relationships"><Relationship Id="rId2" Type="http://schemas.microsoft.com/office/2011/relationships/chartColorStyle" Target="colors274.xml"/><Relationship Id="rId1" Type="http://schemas.microsoft.com/office/2011/relationships/chartStyle" Target="style274.xml"/></Relationships>
</file>

<file path=xl/charts/_rels/chart277.xml.rels><?xml version="1.0" encoding="UTF-8" standalone="yes"?>
<Relationships xmlns="http://schemas.openxmlformats.org/package/2006/relationships"><Relationship Id="rId2" Type="http://schemas.microsoft.com/office/2011/relationships/chartColorStyle" Target="colors275.xml"/><Relationship Id="rId1" Type="http://schemas.microsoft.com/office/2011/relationships/chartStyle" Target="style275.xml"/></Relationships>
</file>

<file path=xl/charts/_rels/chart278.xml.rels><?xml version="1.0" encoding="UTF-8" standalone="yes"?>
<Relationships xmlns="http://schemas.openxmlformats.org/package/2006/relationships"><Relationship Id="rId2" Type="http://schemas.microsoft.com/office/2011/relationships/chartColorStyle" Target="colors276.xml"/><Relationship Id="rId1" Type="http://schemas.microsoft.com/office/2011/relationships/chartStyle" Target="style276.xml"/></Relationships>
</file>

<file path=xl/charts/_rels/chart279.xml.rels><?xml version="1.0" encoding="UTF-8" standalone="yes"?>
<Relationships xmlns="http://schemas.openxmlformats.org/package/2006/relationships"><Relationship Id="rId2" Type="http://schemas.microsoft.com/office/2011/relationships/chartColorStyle" Target="colors277.xml"/><Relationship Id="rId1" Type="http://schemas.microsoft.com/office/2011/relationships/chartStyle" Target="style277.xml"/></Relationships>
</file>

<file path=xl/charts/_rels/chart280.xml.rels><?xml version="1.0" encoding="UTF-8" standalone="yes"?>
<Relationships xmlns="http://schemas.openxmlformats.org/package/2006/relationships"><Relationship Id="rId2" Type="http://schemas.microsoft.com/office/2011/relationships/chartColorStyle" Target="colors278.xml"/><Relationship Id="rId1" Type="http://schemas.microsoft.com/office/2011/relationships/chartStyle" Target="style278.xml"/></Relationships>
</file>

<file path=xl/charts/_rels/chart281.xml.rels><?xml version="1.0" encoding="UTF-8" standalone="yes"?>
<Relationships xmlns="http://schemas.openxmlformats.org/package/2006/relationships"><Relationship Id="rId2" Type="http://schemas.microsoft.com/office/2011/relationships/chartColorStyle" Target="colors279.xml"/><Relationship Id="rId1" Type="http://schemas.microsoft.com/office/2011/relationships/chartStyle" Target="style279.xml"/></Relationships>
</file>

<file path=xl/charts/_rels/chart282.xml.rels><?xml version="1.0" encoding="UTF-8" standalone="yes"?>
<Relationships xmlns="http://schemas.openxmlformats.org/package/2006/relationships"><Relationship Id="rId2" Type="http://schemas.microsoft.com/office/2011/relationships/chartColorStyle" Target="colors280.xml"/><Relationship Id="rId1" Type="http://schemas.microsoft.com/office/2011/relationships/chartStyle" Target="style280.xml"/></Relationships>
</file>

<file path=xl/charts/_rels/chart283.xml.rels><?xml version="1.0" encoding="UTF-8" standalone="yes"?>
<Relationships xmlns="http://schemas.openxmlformats.org/package/2006/relationships"><Relationship Id="rId2" Type="http://schemas.microsoft.com/office/2011/relationships/chartColorStyle" Target="colors281.xml"/><Relationship Id="rId1" Type="http://schemas.microsoft.com/office/2011/relationships/chartStyle" Target="style281.xml"/></Relationships>
</file>

<file path=xl/charts/_rels/chart284.xml.rels><?xml version="1.0" encoding="UTF-8" standalone="yes"?>
<Relationships xmlns="http://schemas.openxmlformats.org/package/2006/relationships"><Relationship Id="rId2" Type="http://schemas.microsoft.com/office/2011/relationships/chartColorStyle" Target="colors282.xml"/><Relationship Id="rId1" Type="http://schemas.microsoft.com/office/2011/relationships/chartStyle" Target="style282.xml"/></Relationships>
</file>

<file path=xl/charts/_rels/chart285.xml.rels><?xml version="1.0" encoding="UTF-8" standalone="yes"?>
<Relationships xmlns="http://schemas.openxmlformats.org/package/2006/relationships"><Relationship Id="rId2" Type="http://schemas.microsoft.com/office/2011/relationships/chartColorStyle" Target="colors283.xml"/><Relationship Id="rId1" Type="http://schemas.microsoft.com/office/2011/relationships/chartStyle" Target="style283.xml"/></Relationships>
</file>

<file path=xl/charts/_rels/chart286.xml.rels><?xml version="1.0" encoding="UTF-8" standalone="yes"?>
<Relationships xmlns="http://schemas.openxmlformats.org/package/2006/relationships"><Relationship Id="rId2" Type="http://schemas.microsoft.com/office/2011/relationships/chartColorStyle" Target="colors284.xml"/><Relationship Id="rId1" Type="http://schemas.microsoft.com/office/2011/relationships/chartStyle" Target="style284.xml"/></Relationships>
</file>

<file path=xl/charts/_rels/chart287.xml.rels><?xml version="1.0" encoding="UTF-8" standalone="yes"?>
<Relationships xmlns="http://schemas.openxmlformats.org/package/2006/relationships"><Relationship Id="rId2" Type="http://schemas.microsoft.com/office/2011/relationships/chartColorStyle" Target="colors285.xml"/><Relationship Id="rId1" Type="http://schemas.microsoft.com/office/2011/relationships/chartStyle" Target="style285.xml"/></Relationships>
</file>

<file path=xl/charts/_rels/chart288.xml.rels><?xml version="1.0" encoding="UTF-8" standalone="yes"?>
<Relationships xmlns="http://schemas.openxmlformats.org/package/2006/relationships"><Relationship Id="rId2" Type="http://schemas.microsoft.com/office/2011/relationships/chartColorStyle" Target="colors286.xml"/><Relationship Id="rId1" Type="http://schemas.microsoft.com/office/2011/relationships/chartStyle" Target="style286.xml"/></Relationships>
</file>

<file path=xl/charts/_rels/chart289.xml.rels><?xml version="1.0" encoding="UTF-8" standalone="yes"?>
<Relationships xmlns="http://schemas.openxmlformats.org/package/2006/relationships"><Relationship Id="rId2" Type="http://schemas.microsoft.com/office/2011/relationships/chartColorStyle" Target="colors287.xml"/><Relationship Id="rId1" Type="http://schemas.microsoft.com/office/2011/relationships/chartStyle" Target="style287.xml"/></Relationships>
</file>

<file path=xl/charts/_rels/chart290.xml.rels><?xml version="1.0" encoding="UTF-8" standalone="yes"?>
<Relationships xmlns="http://schemas.openxmlformats.org/package/2006/relationships"><Relationship Id="rId2" Type="http://schemas.microsoft.com/office/2011/relationships/chartColorStyle" Target="colors288.xml"/><Relationship Id="rId1" Type="http://schemas.microsoft.com/office/2011/relationships/chartStyle" Target="style288.xml"/></Relationships>
</file>

<file path=xl/charts/_rels/chart291.xml.rels><?xml version="1.0" encoding="UTF-8" standalone="yes"?>
<Relationships xmlns="http://schemas.openxmlformats.org/package/2006/relationships"><Relationship Id="rId2" Type="http://schemas.microsoft.com/office/2011/relationships/chartColorStyle" Target="colors289.xml"/><Relationship Id="rId1" Type="http://schemas.microsoft.com/office/2011/relationships/chartStyle" Target="style289.xml"/></Relationships>
</file>

<file path=xl/charts/_rels/chart292.xml.rels><?xml version="1.0" encoding="UTF-8" standalone="yes"?>
<Relationships xmlns="http://schemas.openxmlformats.org/package/2006/relationships"><Relationship Id="rId2" Type="http://schemas.microsoft.com/office/2011/relationships/chartColorStyle" Target="colors290.xml"/><Relationship Id="rId1" Type="http://schemas.microsoft.com/office/2011/relationships/chartStyle" Target="style290.xml"/></Relationships>
</file>

<file path=xl/charts/_rels/chart293.xml.rels><?xml version="1.0" encoding="UTF-8" standalone="yes"?>
<Relationships xmlns="http://schemas.openxmlformats.org/package/2006/relationships"><Relationship Id="rId2" Type="http://schemas.microsoft.com/office/2011/relationships/chartColorStyle" Target="colors291.xml"/><Relationship Id="rId1" Type="http://schemas.microsoft.com/office/2011/relationships/chartStyle" Target="style291.xml"/></Relationships>
</file>

<file path=xl/charts/_rels/chart294.xml.rels><?xml version="1.0" encoding="UTF-8" standalone="yes"?>
<Relationships xmlns="http://schemas.openxmlformats.org/package/2006/relationships"><Relationship Id="rId2" Type="http://schemas.microsoft.com/office/2011/relationships/chartColorStyle" Target="colors292.xml"/><Relationship Id="rId1" Type="http://schemas.microsoft.com/office/2011/relationships/chartStyle" Target="style292.xml"/></Relationships>
</file>

<file path=xl/charts/_rels/chart295.xml.rels><?xml version="1.0" encoding="UTF-8" standalone="yes"?>
<Relationships xmlns="http://schemas.openxmlformats.org/package/2006/relationships"><Relationship Id="rId2" Type="http://schemas.microsoft.com/office/2011/relationships/chartColorStyle" Target="colors293.xml"/><Relationship Id="rId1" Type="http://schemas.microsoft.com/office/2011/relationships/chartStyle" Target="style293.xml"/></Relationships>
</file>

<file path=xl/charts/_rels/chart296.xml.rels><?xml version="1.0" encoding="UTF-8" standalone="yes"?>
<Relationships xmlns="http://schemas.openxmlformats.org/package/2006/relationships"><Relationship Id="rId2" Type="http://schemas.microsoft.com/office/2011/relationships/chartColorStyle" Target="colors294.xml"/><Relationship Id="rId1" Type="http://schemas.microsoft.com/office/2011/relationships/chartStyle" Target="style294.xml"/></Relationships>
</file>

<file path=xl/charts/_rels/chart297.xml.rels><?xml version="1.0" encoding="UTF-8" standalone="yes"?>
<Relationships xmlns="http://schemas.openxmlformats.org/package/2006/relationships"><Relationship Id="rId2" Type="http://schemas.microsoft.com/office/2011/relationships/chartColorStyle" Target="colors295.xml"/><Relationship Id="rId1" Type="http://schemas.microsoft.com/office/2011/relationships/chartStyle" Target="style295.xml"/></Relationships>
</file>

<file path=xl/charts/_rels/chart298.xml.rels><?xml version="1.0" encoding="UTF-8" standalone="yes"?>
<Relationships xmlns="http://schemas.openxmlformats.org/package/2006/relationships"><Relationship Id="rId2" Type="http://schemas.microsoft.com/office/2011/relationships/chartColorStyle" Target="colors296.xml"/><Relationship Id="rId1" Type="http://schemas.microsoft.com/office/2011/relationships/chartStyle" Target="style296.xml"/></Relationships>
</file>

<file path=xl/charts/_rels/chart299.xml.rels><?xml version="1.0" encoding="UTF-8" standalone="yes"?>
<Relationships xmlns="http://schemas.openxmlformats.org/package/2006/relationships"><Relationship Id="rId2" Type="http://schemas.microsoft.com/office/2011/relationships/chartColorStyle" Target="colors297.xml"/><Relationship Id="rId1" Type="http://schemas.microsoft.com/office/2011/relationships/chartStyle" Target="style297.xml"/></Relationships>
</file>

<file path=xl/charts/_rels/chart300.xml.rels><?xml version="1.0" encoding="UTF-8" standalone="yes"?>
<Relationships xmlns="http://schemas.openxmlformats.org/package/2006/relationships"><Relationship Id="rId2" Type="http://schemas.microsoft.com/office/2011/relationships/chartColorStyle" Target="colors298.xml"/><Relationship Id="rId1" Type="http://schemas.microsoft.com/office/2011/relationships/chartStyle" Target="style298.xml"/></Relationships>
</file>

<file path=xl/charts/_rels/chart301.xml.rels><?xml version="1.0" encoding="UTF-8" standalone="yes"?>
<Relationships xmlns="http://schemas.openxmlformats.org/package/2006/relationships"><Relationship Id="rId2" Type="http://schemas.microsoft.com/office/2011/relationships/chartColorStyle" Target="colors299.xml"/><Relationship Id="rId1" Type="http://schemas.microsoft.com/office/2011/relationships/chartStyle" Target="style299.xml"/></Relationships>
</file>

<file path=xl/charts/_rels/chart302.xml.rels><?xml version="1.0" encoding="UTF-8" standalone="yes"?>
<Relationships xmlns="http://schemas.openxmlformats.org/package/2006/relationships"><Relationship Id="rId2" Type="http://schemas.microsoft.com/office/2011/relationships/chartColorStyle" Target="colors300.xml"/><Relationship Id="rId1" Type="http://schemas.microsoft.com/office/2011/relationships/chartStyle" Target="style300.xml"/></Relationships>
</file>

<file path=xl/charts/_rels/chart303.xml.rels><?xml version="1.0" encoding="UTF-8" standalone="yes"?>
<Relationships xmlns="http://schemas.openxmlformats.org/package/2006/relationships"><Relationship Id="rId2" Type="http://schemas.microsoft.com/office/2011/relationships/chartColorStyle" Target="colors301.xml"/><Relationship Id="rId1" Type="http://schemas.microsoft.com/office/2011/relationships/chartStyle" Target="style301.xml"/></Relationships>
</file>

<file path=xl/charts/_rels/chart304.xml.rels><?xml version="1.0" encoding="UTF-8" standalone="yes"?>
<Relationships xmlns="http://schemas.openxmlformats.org/package/2006/relationships"><Relationship Id="rId2" Type="http://schemas.microsoft.com/office/2011/relationships/chartColorStyle" Target="colors302.xml"/><Relationship Id="rId1" Type="http://schemas.microsoft.com/office/2011/relationships/chartStyle" Target="style302.xml"/></Relationships>
</file>

<file path=xl/charts/_rels/chart305.xml.rels><?xml version="1.0" encoding="UTF-8" standalone="yes"?>
<Relationships xmlns="http://schemas.openxmlformats.org/package/2006/relationships"><Relationship Id="rId2" Type="http://schemas.microsoft.com/office/2011/relationships/chartColorStyle" Target="colors303.xml"/><Relationship Id="rId1" Type="http://schemas.microsoft.com/office/2011/relationships/chartStyle" Target="style303.xml"/></Relationships>
</file>

<file path=xl/charts/_rels/chart306.xml.rels><?xml version="1.0" encoding="UTF-8" standalone="yes"?>
<Relationships xmlns="http://schemas.openxmlformats.org/package/2006/relationships"><Relationship Id="rId2" Type="http://schemas.microsoft.com/office/2011/relationships/chartColorStyle" Target="colors304.xml"/><Relationship Id="rId1" Type="http://schemas.microsoft.com/office/2011/relationships/chartStyle" Target="style304.xml"/></Relationships>
</file>

<file path=xl/charts/_rels/chart307.xml.rels><?xml version="1.0" encoding="UTF-8" standalone="yes"?>
<Relationships xmlns="http://schemas.openxmlformats.org/package/2006/relationships"><Relationship Id="rId2" Type="http://schemas.microsoft.com/office/2011/relationships/chartColorStyle" Target="colors305.xml"/><Relationship Id="rId1" Type="http://schemas.microsoft.com/office/2011/relationships/chartStyle" Target="style305.xml"/></Relationships>
</file>

<file path=xl/charts/_rels/chart308.xml.rels><?xml version="1.0" encoding="UTF-8" standalone="yes"?>
<Relationships xmlns="http://schemas.openxmlformats.org/package/2006/relationships"><Relationship Id="rId2" Type="http://schemas.microsoft.com/office/2011/relationships/chartColorStyle" Target="colors306.xml"/><Relationship Id="rId1" Type="http://schemas.microsoft.com/office/2011/relationships/chartStyle" Target="style306.xml"/></Relationships>
</file>

<file path=xl/charts/_rels/chart309.xml.rels><?xml version="1.0" encoding="UTF-8" standalone="yes"?>
<Relationships xmlns="http://schemas.openxmlformats.org/package/2006/relationships"><Relationship Id="rId2" Type="http://schemas.microsoft.com/office/2011/relationships/chartColorStyle" Target="colors307.xml"/><Relationship Id="rId1" Type="http://schemas.microsoft.com/office/2011/relationships/chartStyle" Target="style307.xml"/></Relationships>
</file>

<file path=xl/charts/_rels/chart310.xml.rels><?xml version="1.0" encoding="UTF-8" standalone="yes"?>
<Relationships xmlns="http://schemas.openxmlformats.org/package/2006/relationships"><Relationship Id="rId2" Type="http://schemas.microsoft.com/office/2011/relationships/chartColorStyle" Target="colors308.xml"/><Relationship Id="rId1" Type="http://schemas.microsoft.com/office/2011/relationships/chartStyle" Target="style308.xml"/></Relationships>
</file>

<file path=xl/charts/_rels/chart311.xml.rels><?xml version="1.0" encoding="UTF-8" standalone="yes"?>
<Relationships xmlns="http://schemas.openxmlformats.org/package/2006/relationships"><Relationship Id="rId2" Type="http://schemas.microsoft.com/office/2011/relationships/chartColorStyle" Target="colors309.xml"/><Relationship Id="rId1" Type="http://schemas.microsoft.com/office/2011/relationships/chartStyle" Target="style309.xml"/></Relationships>
</file>

<file path=xl/charts/_rels/chart312.xml.rels><?xml version="1.0" encoding="UTF-8" standalone="yes"?>
<Relationships xmlns="http://schemas.openxmlformats.org/package/2006/relationships"><Relationship Id="rId2" Type="http://schemas.microsoft.com/office/2011/relationships/chartColorStyle" Target="colors310.xml"/><Relationship Id="rId1" Type="http://schemas.microsoft.com/office/2011/relationships/chartStyle" Target="style310.xml"/></Relationships>
</file>

<file path=xl/charts/_rels/chart313.xml.rels><?xml version="1.0" encoding="UTF-8" standalone="yes"?>
<Relationships xmlns="http://schemas.openxmlformats.org/package/2006/relationships"><Relationship Id="rId2" Type="http://schemas.microsoft.com/office/2011/relationships/chartColorStyle" Target="colors311.xml"/><Relationship Id="rId1" Type="http://schemas.microsoft.com/office/2011/relationships/chartStyle" Target="style311.xml"/></Relationships>
</file>

<file path=xl/charts/_rels/chart314.xml.rels><?xml version="1.0" encoding="UTF-8" standalone="yes"?>
<Relationships xmlns="http://schemas.openxmlformats.org/package/2006/relationships"><Relationship Id="rId2" Type="http://schemas.microsoft.com/office/2011/relationships/chartColorStyle" Target="colors312.xml"/><Relationship Id="rId1" Type="http://schemas.microsoft.com/office/2011/relationships/chartStyle" Target="style312.xml"/></Relationships>
</file>

<file path=xl/charts/_rels/chart315.xml.rels><?xml version="1.0" encoding="UTF-8" standalone="yes"?>
<Relationships xmlns="http://schemas.openxmlformats.org/package/2006/relationships"><Relationship Id="rId2" Type="http://schemas.microsoft.com/office/2011/relationships/chartColorStyle" Target="colors313.xml"/><Relationship Id="rId1" Type="http://schemas.microsoft.com/office/2011/relationships/chartStyle" Target="style313.xml"/></Relationships>
</file>

<file path=xl/charts/_rels/chart316.xml.rels><?xml version="1.0" encoding="UTF-8" standalone="yes"?>
<Relationships xmlns="http://schemas.openxmlformats.org/package/2006/relationships"><Relationship Id="rId2" Type="http://schemas.microsoft.com/office/2011/relationships/chartColorStyle" Target="colors314.xml"/><Relationship Id="rId1" Type="http://schemas.microsoft.com/office/2011/relationships/chartStyle" Target="style314.xml"/></Relationships>
</file>

<file path=xl/charts/_rels/chart317.xml.rels><?xml version="1.0" encoding="UTF-8" standalone="yes"?>
<Relationships xmlns="http://schemas.openxmlformats.org/package/2006/relationships"><Relationship Id="rId2" Type="http://schemas.microsoft.com/office/2011/relationships/chartColorStyle" Target="colors315.xml"/><Relationship Id="rId1" Type="http://schemas.microsoft.com/office/2011/relationships/chartStyle" Target="style315.xml"/></Relationships>
</file>

<file path=xl/charts/_rels/chart318.xml.rels><?xml version="1.0" encoding="UTF-8" standalone="yes"?>
<Relationships xmlns="http://schemas.openxmlformats.org/package/2006/relationships"><Relationship Id="rId2" Type="http://schemas.microsoft.com/office/2011/relationships/chartColorStyle" Target="colors316.xml"/><Relationship Id="rId1" Type="http://schemas.microsoft.com/office/2011/relationships/chartStyle" Target="style316.xml"/></Relationships>
</file>

<file path=xl/charts/_rels/chart319.xml.rels><?xml version="1.0" encoding="UTF-8" standalone="yes"?>
<Relationships xmlns="http://schemas.openxmlformats.org/package/2006/relationships"><Relationship Id="rId2" Type="http://schemas.microsoft.com/office/2011/relationships/chartColorStyle" Target="colors317.xml"/><Relationship Id="rId1" Type="http://schemas.microsoft.com/office/2011/relationships/chartStyle" Target="style317.xml"/></Relationships>
</file>

<file path=xl/charts/_rels/chart320.xml.rels><?xml version="1.0" encoding="UTF-8" standalone="yes"?>
<Relationships xmlns="http://schemas.openxmlformats.org/package/2006/relationships"><Relationship Id="rId2" Type="http://schemas.microsoft.com/office/2011/relationships/chartColorStyle" Target="colors318.xml"/><Relationship Id="rId1" Type="http://schemas.microsoft.com/office/2011/relationships/chartStyle" Target="style318.xml"/></Relationships>
</file>

<file path=xl/charts/_rels/chart321.xml.rels><?xml version="1.0" encoding="UTF-8" standalone="yes"?>
<Relationships xmlns="http://schemas.openxmlformats.org/package/2006/relationships"><Relationship Id="rId2" Type="http://schemas.microsoft.com/office/2011/relationships/chartColorStyle" Target="colors319.xml"/><Relationship Id="rId1" Type="http://schemas.microsoft.com/office/2011/relationships/chartStyle" Target="style319.xml"/></Relationships>
</file>

<file path=xl/charts/_rels/chart322.xml.rels><?xml version="1.0" encoding="UTF-8" standalone="yes"?>
<Relationships xmlns="http://schemas.openxmlformats.org/package/2006/relationships"><Relationship Id="rId2" Type="http://schemas.microsoft.com/office/2011/relationships/chartColorStyle" Target="colors320.xml"/><Relationship Id="rId1" Type="http://schemas.microsoft.com/office/2011/relationships/chartStyle" Target="style320.xml"/></Relationships>
</file>

<file path=xl/charts/_rels/chart323.xml.rels><?xml version="1.0" encoding="UTF-8" standalone="yes"?>
<Relationships xmlns="http://schemas.openxmlformats.org/package/2006/relationships"><Relationship Id="rId2" Type="http://schemas.microsoft.com/office/2011/relationships/chartColorStyle" Target="colors321.xml"/><Relationship Id="rId1" Type="http://schemas.microsoft.com/office/2011/relationships/chartStyle" Target="style321.xml"/></Relationships>
</file>

<file path=xl/charts/_rels/chart324.xml.rels><?xml version="1.0" encoding="UTF-8" standalone="yes"?>
<Relationships xmlns="http://schemas.openxmlformats.org/package/2006/relationships"><Relationship Id="rId2" Type="http://schemas.microsoft.com/office/2011/relationships/chartColorStyle" Target="colors322.xml"/><Relationship Id="rId1" Type="http://schemas.microsoft.com/office/2011/relationships/chartStyle" Target="style322.xml"/></Relationships>
</file>

<file path=xl/charts/_rels/chart325.xml.rels><?xml version="1.0" encoding="UTF-8" standalone="yes"?>
<Relationships xmlns="http://schemas.openxmlformats.org/package/2006/relationships"><Relationship Id="rId2" Type="http://schemas.microsoft.com/office/2011/relationships/chartColorStyle" Target="colors323.xml"/><Relationship Id="rId1" Type="http://schemas.microsoft.com/office/2011/relationships/chartStyle" Target="style323.xml"/></Relationships>
</file>

<file path=xl/charts/_rels/chart326.xml.rels><?xml version="1.0" encoding="UTF-8" standalone="yes"?>
<Relationships xmlns="http://schemas.openxmlformats.org/package/2006/relationships"><Relationship Id="rId2" Type="http://schemas.microsoft.com/office/2011/relationships/chartColorStyle" Target="colors324.xml"/><Relationship Id="rId1" Type="http://schemas.microsoft.com/office/2011/relationships/chartStyle" Target="style324.xml"/></Relationships>
</file>

<file path=xl/charts/_rels/chart327.xml.rels><?xml version="1.0" encoding="UTF-8" standalone="yes"?>
<Relationships xmlns="http://schemas.openxmlformats.org/package/2006/relationships"><Relationship Id="rId2" Type="http://schemas.microsoft.com/office/2011/relationships/chartColorStyle" Target="colors325.xml"/><Relationship Id="rId1" Type="http://schemas.microsoft.com/office/2011/relationships/chartStyle" Target="style325.xml"/></Relationships>
</file>

<file path=xl/charts/_rels/chart328.xml.rels><?xml version="1.0" encoding="UTF-8" standalone="yes"?>
<Relationships xmlns="http://schemas.openxmlformats.org/package/2006/relationships"><Relationship Id="rId2" Type="http://schemas.microsoft.com/office/2011/relationships/chartColorStyle" Target="colors326.xml"/><Relationship Id="rId1" Type="http://schemas.microsoft.com/office/2011/relationships/chartStyle" Target="style326.xml"/></Relationships>
</file>

<file path=xl/charts/_rels/chart329.xml.rels><?xml version="1.0" encoding="UTF-8" standalone="yes"?>
<Relationships xmlns="http://schemas.openxmlformats.org/package/2006/relationships"><Relationship Id="rId2" Type="http://schemas.microsoft.com/office/2011/relationships/chartColorStyle" Target="colors327.xml"/><Relationship Id="rId1" Type="http://schemas.microsoft.com/office/2011/relationships/chartStyle" Target="style327.xml"/></Relationships>
</file>

<file path=xl/charts/_rels/chart330.xml.rels><?xml version="1.0" encoding="UTF-8" standalone="yes"?>
<Relationships xmlns="http://schemas.openxmlformats.org/package/2006/relationships"><Relationship Id="rId2" Type="http://schemas.microsoft.com/office/2011/relationships/chartColorStyle" Target="colors328.xml"/><Relationship Id="rId1" Type="http://schemas.microsoft.com/office/2011/relationships/chartStyle" Target="style328.xml"/></Relationships>
</file>

<file path=xl/charts/_rels/chart331.xml.rels><?xml version="1.0" encoding="UTF-8" standalone="yes"?>
<Relationships xmlns="http://schemas.openxmlformats.org/package/2006/relationships"><Relationship Id="rId2" Type="http://schemas.microsoft.com/office/2011/relationships/chartColorStyle" Target="colors329.xml"/><Relationship Id="rId1" Type="http://schemas.microsoft.com/office/2011/relationships/chartStyle" Target="style329.xml"/></Relationships>
</file>

<file path=xl/charts/_rels/chart332.xml.rels><?xml version="1.0" encoding="UTF-8" standalone="yes"?>
<Relationships xmlns="http://schemas.openxmlformats.org/package/2006/relationships"><Relationship Id="rId2" Type="http://schemas.microsoft.com/office/2011/relationships/chartColorStyle" Target="colors330.xml"/><Relationship Id="rId1" Type="http://schemas.microsoft.com/office/2011/relationships/chartStyle" Target="style330.xml"/></Relationships>
</file>

<file path=xl/charts/_rels/chart333.xml.rels><?xml version="1.0" encoding="UTF-8" standalone="yes"?>
<Relationships xmlns="http://schemas.openxmlformats.org/package/2006/relationships"><Relationship Id="rId2" Type="http://schemas.microsoft.com/office/2011/relationships/chartColorStyle" Target="colors331.xml"/><Relationship Id="rId1" Type="http://schemas.microsoft.com/office/2011/relationships/chartStyle" Target="style331.xml"/></Relationships>
</file>

<file path=xl/charts/_rels/chart334.xml.rels><?xml version="1.0" encoding="UTF-8" standalone="yes"?>
<Relationships xmlns="http://schemas.openxmlformats.org/package/2006/relationships"><Relationship Id="rId2" Type="http://schemas.microsoft.com/office/2011/relationships/chartColorStyle" Target="colors332.xml"/><Relationship Id="rId1" Type="http://schemas.microsoft.com/office/2011/relationships/chartStyle" Target="style332.xml"/></Relationships>
</file>

<file path=xl/charts/_rels/chart335.xml.rels><?xml version="1.0" encoding="UTF-8" standalone="yes"?>
<Relationships xmlns="http://schemas.openxmlformats.org/package/2006/relationships"><Relationship Id="rId2" Type="http://schemas.microsoft.com/office/2011/relationships/chartColorStyle" Target="colors333.xml"/><Relationship Id="rId1" Type="http://schemas.microsoft.com/office/2011/relationships/chartStyle" Target="style333.xml"/></Relationships>
</file>

<file path=xl/charts/_rels/chart336.xml.rels><?xml version="1.0" encoding="UTF-8" standalone="yes"?>
<Relationships xmlns="http://schemas.openxmlformats.org/package/2006/relationships"><Relationship Id="rId2" Type="http://schemas.microsoft.com/office/2011/relationships/chartColorStyle" Target="colors334.xml"/><Relationship Id="rId1" Type="http://schemas.microsoft.com/office/2011/relationships/chartStyle" Target="style334.xml"/></Relationships>
</file>

<file path=xl/charts/_rels/chart337.xml.rels><?xml version="1.0" encoding="UTF-8" standalone="yes"?>
<Relationships xmlns="http://schemas.openxmlformats.org/package/2006/relationships"><Relationship Id="rId2" Type="http://schemas.microsoft.com/office/2011/relationships/chartColorStyle" Target="colors335.xml"/><Relationship Id="rId1" Type="http://schemas.microsoft.com/office/2011/relationships/chartStyle" Target="style335.xml"/></Relationships>
</file>

<file path=xl/charts/_rels/chart338.xml.rels><?xml version="1.0" encoding="UTF-8" standalone="yes"?>
<Relationships xmlns="http://schemas.openxmlformats.org/package/2006/relationships"><Relationship Id="rId2" Type="http://schemas.microsoft.com/office/2011/relationships/chartColorStyle" Target="colors336.xml"/><Relationship Id="rId1" Type="http://schemas.microsoft.com/office/2011/relationships/chartStyle" Target="style336.xml"/></Relationships>
</file>

<file path=xl/charts/_rels/chart339.xml.rels><?xml version="1.0" encoding="UTF-8" standalone="yes"?>
<Relationships xmlns="http://schemas.openxmlformats.org/package/2006/relationships"><Relationship Id="rId2" Type="http://schemas.microsoft.com/office/2011/relationships/chartColorStyle" Target="colors337.xml"/><Relationship Id="rId1" Type="http://schemas.microsoft.com/office/2011/relationships/chartStyle" Target="style337.xml"/></Relationships>
</file>

<file path=xl/charts/_rels/chart340.xml.rels><?xml version="1.0" encoding="UTF-8" standalone="yes"?>
<Relationships xmlns="http://schemas.openxmlformats.org/package/2006/relationships"><Relationship Id="rId2" Type="http://schemas.microsoft.com/office/2011/relationships/chartColorStyle" Target="colors338.xml"/><Relationship Id="rId1" Type="http://schemas.microsoft.com/office/2011/relationships/chartStyle" Target="style338.xml"/></Relationships>
</file>

<file path=xl/charts/_rels/chart341.xml.rels><?xml version="1.0" encoding="UTF-8" standalone="yes"?>
<Relationships xmlns="http://schemas.openxmlformats.org/package/2006/relationships"><Relationship Id="rId2" Type="http://schemas.microsoft.com/office/2011/relationships/chartColorStyle" Target="colors339.xml"/><Relationship Id="rId1" Type="http://schemas.microsoft.com/office/2011/relationships/chartStyle" Target="style339.xml"/></Relationships>
</file>

<file path=xl/charts/_rels/chart342.xml.rels><?xml version="1.0" encoding="UTF-8" standalone="yes"?>
<Relationships xmlns="http://schemas.openxmlformats.org/package/2006/relationships"><Relationship Id="rId2" Type="http://schemas.microsoft.com/office/2011/relationships/chartColorStyle" Target="colors340.xml"/><Relationship Id="rId1" Type="http://schemas.microsoft.com/office/2011/relationships/chartStyle" Target="style340.xml"/></Relationships>
</file>

<file path=xl/charts/_rels/chart343.xml.rels><?xml version="1.0" encoding="UTF-8" standalone="yes"?>
<Relationships xmlns="http://schemas.openxmlformats.org/package/2006/relationships"><Relationship Id="rId2" Type="http://schemas.microsoft.com/office/2011/relationships/chartColorStyle" Target="colors341.xml"/><Relationship Id="rId1" Type="http://schemas.microsoft.com/office/2011/relationships/chartStyle" Target="style341.xml"/></Relationships>
</file>

<file path=xl/charts/_rels/chart344.xml.rels><?xml version="1.0" encoding="UTF-8" standalone="yes"?>
<Relationships xmlns="http://schemas.openxmlformats.org/package/2006/relationships"><Relationship Id="rId2" Type="http://schemas.microsoft.com/office/2011/relationships/chartColorStyle" Target="colors342.xml"/><Relationship Id="rId1" Type="http://schemas.microsoft.com/office/2011/relationships/chartStyle" Target="style342.xml"/></Relationships>
</file>

<file path=xl/charts/_rels/chart345.xml.rels><?xml version="1.0" encoding="UTF-8" standalone="yes"?>
<Relationships xmlns="http://schemas.openxmlformats.org/package/2006/relationships"><Relationship Id="rId2" Type="http://schemas.microsoft.com/office/2011/relationships/chartColorStyle" Target="colors343.xml"/><Relationship Id="rId1" Type="http://schemas.microsoft.com/office/2011/relationships/chartStyle" Target="style343.xml"/></Relationships>
</file>

<file path=xl/charts/_rels/chart346.xml.rels><?xml version="1.0" encoding="UTF-8" standalone="yes"?>
<Relationships xmlns="http://schemas.openxmlformats.org/package/2006/relationships"><Relationship Id="rId2" Type="http://schemas.microsoft.com/office/2011/relationships/chartColorStyle" Target="colors344.xml"/><Relationship Id="rId1" Type="http://schemas.microsoft.com/office/2011/relationships/chartStyle" Target="style344.xml"/></Relationships>
</file>

<file path=xl/charts/_rels/chart347.xml.rels><?xml version="1.0" encoding="UTF-8" standalone="yes"?>
<Relationships xmlns="http://schemas.openxmlformats.org/package/2006/relationships"><Relationship Id="rId2" Type="http://schemas.microsoft.com/office/2011/relationships/chartColorStyle" Target="colors345.xml"/><Relationship Id="rId1" Type="http://schemas.microsoft.com/office/2011/relationships/chartStyle" Target="style345.xml"/></Relationships>
</file>

<file path=xl/charts/_rels/chart348.xml.rels><?xml version="1.0" encoding="UTF-8" standalone="yes"?>
<Relationships xmlns="http://schemas.openxmlformats.org/package/2006/relationships"><Relationship Id="rId2" Type="http://schemas.microsoft.com/office/2011/relationships/chartColorStyle" Target="colors346.xml"/><Relationship Id="rId1" Type="http://schemas.microsoft.com/office/2011/relationships/chartStyle" Target="style346.xml"/></Relationships>
</file>

<file path=xl/charts/_rels/chart349.xml.rels><?xml version="1.0" encoding="UTF-8" standalone="yes"?>
<Relationships xmlns="http://schemas.openxmlformats.org/package/2006/relationships"><Relationship Id="rId2" Type="http://schemas.microsoft.com/office/2011/relationships/chartColorStyle" Target="colors347.xml"/><Relationship Id="rId1" Type="http://schemas.microsoft.com/office/2011/relationships/chartStyle" Target="style347.xml"/></Relationships>
</file>

<file path=xl/charts/_rels/chart350.xml.rels><?xml version="1.0" encoding="UTF-8" standalone="yes"?>
<Relationships xmlns="http://schemas.openxmlformats.org/package/2006/relationships"><Relationship Id="rId2" Type="http://schemas.microsoft.com/office/2011/relationships/chartColorStyle" Target="colors348.xml"/><Relationship Id="rId1" Type="http://schemas.microsoft.com/office/2011/relationships/chartStyle" Target="style348.xml"/></Relationships>
</file>

<file path=xl/charts/_rels/chart351.xml.rels><?xml version="1.0" encoding="UTF-8" standalone="yes"?>
<Relationships xmlns="http://schemas.openxmlformats.org/package/2006/relationships"><Relationship Id="rId2" Type="http://schemas.microsoft.com/office/2011/relationships/chartColorStyle" Target="colors349.xml"/><Relationship Id="rId1" Type="http://schemas.microsoft.com/office/2011/relationships/chartStyle" Target="style349.xml"/></Relationships>
</file>

<file path=xl/charts/_rels/chart352.xml.rels><?xml version="1.0" encoding="UTF-8" standalone="yes"?>
<Relationships xmlns="http://schemas.openxmlformats.org/package/2006/relationships"><Relationship Id="rId2" Type="http://schemas.microsoft.com/office/2011/relationships/chartColorStyle" Target="colors350.xml"/><Relationship Id="rId1" Type="http://schemas.microsoft.com/office/2011/relationships/chartStyle" Target="style350.xml"/></Relationships>
</file>

<file path=xl/charts/_rels/chart353.xml.rels><?xml version="1.0" encoding="UTF-8" standalone="yes"?>
<Relationships xmlns="http://schemas.openxmlformats.org/package/2006/relationships"><Relationship Id="rId2" Type="http://schemas.microsoft.com/office/2011/relationships/chartColorStyle" Target="colors351.xml"/><Relationship Id="rId1" Type="http://schemas.microsoft.com/office/2011/relationships/chartStyle" Target="style351.xml"/></Relationships>
</file>

<file path=xl/charts/_rels/chart354.xml.rels><?xml version="1.0" encoding="UTF-8" standalone="yes"?>
<Relationships xmlns="http://schemas.openxmlformats.org/package/2006/relationships"><Relationship Id="rId2" Type="http://schemas.microsoft.com/office/2011/relationships/chartColorStyle" Target="colors352.xml"/><Relationship Id="rId1" Type="http://schemas.microsoft.com/office/2011/relationships/chartStyle" Target="style352.xml"/></Relationships>
</file>

<file path=xl/charts/_rels/chart355.xml.rels><?xml version="1.0" encoding="UTF-8" standalone="yes"?>
<Relationships xmlns="http://schemas.openxmlformats.org/package/2006/relationships"><Relationship Id="rId2" Type="http://schemas.microsoft.com/office/2011/relationships/chartColorStyle" Target="colors353.xml"/><Relationship Id="rId1" Type="http://schemas.microsoft.com/office/2011/relationships/chartStyle" Target="style353.xml"/></Relationships>
</file>

<file path=xl/charts/_rels/chart356.xml.rels><?xml version="1.0" encoding="UTF-8" standalone="yes"?>
<Relationships xmlns="http://schemas.openxmlformats.org/package/2006/relationships"><Relationship Id="rId2" Type="http://schemas.microsoft.com/office/2011/relationships/chartColorStyle" Target="colors354.xml"/><Relationship Id="rId1" Type="http://schemas.microsoft.com/office/2011/relationships/chartStyle" Target="style354.xml"/></Relationships>
</file>

<file path=xl/charts/_rels/chart357.xml.rels><?xml version="1.0" encoding="UTF-8" standalone="yes"?>
<Relationships xmlns="http://schemas.openxmlformats.org/package/2006/relationships"><Relationship Id="rId2" Type="http://schemas.microsoft.com/office/2011/relationships/chartColorStyle" Target="colors355.xml"/><Relationship Id="rId1" Type="http://schemas.microsoft.com/office/2011/relationships/chartStyle" Target="style355.xml"/></Relationships>
</file>

<file path=xl/charts/_rels/chart358.xml.rels><?xml version="1.0" encoding="UTF-8" standalone="yes"?>
<Relationships xmlns="http://schemas.openxmlformats.org/package/2006/relationships"><Relationship Id="rId2" Type="http://schemas.microsoft.com/office/2011/relationships/chartColorStyle" Target="colors356.xml"/><Relationship Id="rId1" Type="http://schemas.microsoft.com/office/2011/relationships/chartStyle" Target="style356.xml"/></Relationships>
</file>

<file path=xl/charts/_rels/chart359.xml.rels><?xml version="1.0" encoding="UTF-8" standalone="yes"?>
<Relationships xmlns="http://schemas.openxmlformats.org/package/2006/relationships"><Relationship Id="rId2" Type="http://schemas.microsoft.com/office/2011/relationships/chartColorStyle" Target="colors357.xml"/><Relationship Id="rId1" Type="http://schemas.microsoft.com/office/2011/relationships/chartStyle" Target="style357.xml"/></Relationships>
</file>

<file path=xl/charts/_rels/chart360.xml.rels><?xml version="1.0" encoding="UTF-8" standalone="yes"?>
<Relationships xmlns="http://schemas.openxmlformats.org/package/2006/relationships"><Relationship Id="rId2" Type="http://schemas.microsoft.com/office/2011/relationships/chartColorStyle" Target="colors358.xml"/><Relationship Id="rId1" Type="http://schemas.microsoft.com/office/2011/relationships/chartStyle" Target="style358.xml"/></Relationships>
</file>

<file path=xl/charts/_rels/chart361.xml.rels><?xml version="1.0" encoding="UTF-8" standalone="yes"?>
<Relationships xmlns="http://schemas.openxmlformats.org/package/2006/relationships"><Relationship Id="rId2" Type="http://schemas.microsoft.com/office/2011/relationships/chartColorStyle" Target="colors359.xml"/><Relationship Id="rId1" Type="http://schemas.microsoft.com/office/2011/relationships/chartStyle" Target="style359.xml"/></Relationships>
</file>

<file path=xl/charts/_rels/chart362.xml.rels><?xml version="1.0" encoding="UTF-8" standalone="yes"?>
<Relationships xmlns="http://schemas.openxmlformats.org/package/2006/relationships"><Relationship Id="rId2" Type="http://schemas.microsoft.com/office/2011/relationships/chartColorStyle" Target="colors360.xml"/><Relationship Id="rId1" Type="http://schemas.microsoft.com/office/2011/relationships/chartStyle" Target="style360.xml"/></Relationships>
</file>

<file path=xl/charts/_rels/chart363.xml.rels><?xml version="1.0" encoding="UTF-8" standalone="yes"?>
<Relationships xmlns="http://schemas.openxmlformats.org/package/2006/relationships"><Relationship Id="rId2" Type="http://schemas.microsoft.com/office/2011/relationships/chartColorStyle" Target="colors361.xml"/><Relationship Id="rId1" Type="http://schemas.microsoft.com/office/2011/relationships/chartStyle" Target="style361.xml"/></Relationships>
</file>

<file path=xl/charts/_rels/chart364.xml.rels><?xml version="1.0" encoding="UTF-8" standalone="yes"?>
<Relationships xmlns="http://schemas.openxmlformats.org/package/2006/relationships"><Relationship Id="rId2" Type="http://schemas.microsoft.com/office/2011/relationships/chartColorStyle" Target="colors362.xml"/><Relationship Id="rId1" Type="http://schemas.microsoft.com/office/2011/relationships/chartStyle" Target="style362.xml"/></Relationships>
</file>

<file path=xl/charts/_rels/chart365.xml.rels><?xml version="1.0" encoding="UTF-8" standalone="yes"?>
<Relationships xmlns="http://schemas.openxmlformats.org/package/2006/relationships"><Relationship Id="rId2" Type="http://schemas.microsoft.com/office/2011/relationships/chartColorStyle" Target="colors363.xml"/><Relationship Id="rId1" Type="http://schemas.microsoft.com/office/2011/relationships/chartStyle" Target="style363.xml"/></Relationships>
</file>

<file path=xl/charts/_rels/chart366.xml.rels><?xml version="1.0" encoding="UTF-8" standalone="yes"?>
<Relationships xmlns="http://schemas.openxmlformats.org/package/2006/relationships"><Relationship Id="rId2" Type="http://schemas.microsoft.com/office/2011/relationships/chartColorStyle" Target="colors364.xml"/><Relationship Id="rId1" Type="http://schemas.microsoft.com/office/2011/relationships/chartStyle" Target="style364.xml"/></Relationships>
</file>

<file path=xl/charts/_rels/chart367.xml.rels><?xml version="1.0" encoding="UTF-8" standalone="yes"?>
<Relationships xmlns="http://schemas.openxmlformats.org/package/2006/relationships"><Relationship Id="rId2" Type="http://schemas.microsoft.com/office/2011/relationships/chartColorStyle" Target="colors365.xml"/><Relationship Id="rId1" Type="http://schemas.microsoft.com/office/2011/relationships/chartStyle" Target="style365.xml"/></Relationships>
</file>

<file path=xl/charts/_rels/chart368.xml.rels><?xml version="1.0" encoding="UTF-8" standalone="yes"?>
<Relationships xmlns="http://schemas.openxmlformats.org/package/2006/relationships"><Relationship Id="rId2" Type="http://schemas.microsoft.com/office/2011/relationships/chartColorStyle" Target="colors366.xml"/><Relationship Id="rId1" Type="http://schemas.microsoft.com/office/2011/relationships/chartStyle" Target="style366.xml"/></Relationships>
</file>

<file path=xl/charts/_rels/chart369.xml.rels><?xml version="1.0" encoding="UTF-8" standalone="yes"?>
<Relationships xmlns="http://schemas.openxmlformats.org/package/2006/relationships"><Relationship Id="rId2" Type="http://schemas.microsoft.com/office/2011/relationships/chartColorStyle" Target="colors367.xml"/><Relationship Id="rId1" Type="http://schemas.microsoft.com/office/2011/relationships/chartStyle" Target="style367.xml"/></Relationships>
</file>

<file path=xl/charts/_rels/chart370.xml.rels><?xml version="1.0" encoding="UTF-8" standalone="yes"?>
<Relationships xmlns="http://schemas.openxmlformats.org/package/2006/relationships"><Relationship Id="rId2" Type="http://schemas.microsoft.com/office/2011/relationships/chartColorStyle" Target="colors368.xml"/><Relationship Id="rId1" Type="http://schemas.microsoft.com/office/2011/relationships/chartStyle" Target="style368.xml"/></Relationships>
</file>

<file path=xl/charts/_rels/chart371.xml.rels><?xml version="1.0" encoding="UTF-8" standalone="yes"?>
<Relationships xmlns="http://schemas.openxmlformats.org/package/2006/relationships"><Relationship Id="rId2" Type="http://schemas.microsoft.com/office/2011/relationships/chartColorStyle" Target="colors369.xml"/><Relationship Id="rId1" Type="http://schemas.microsoft.com/office/2011/relationships/chartStyle" Target="style369.xml"/></Relationships>
</file>

<file path=xl/charts/_rels/chart372.xml.rels><?xml version="1.0" encoding="UTF-8" standalone="yes"?>
<Relationships xmlns="http://schemas.openxmlformats.org/package/2006/relationships"><Relationship Id="rId2" Type="http://schemas.microsoft.com/office/2011/relationships/chartColorStyle" Target="colors370.xml"/><Relationship Id="rId1" Type="http://schemas.microsoft.com/office/2011/relationships/chartStyle" Target="style370.xml"/></Relationships>
</file>

<file path=xl/charts/_rels/chart373.xml.rels><?xml version="1.0" encoding="UTF-8" standalone="yes"?>
<Relationships xmlns="http://schemas.openxmlformats.org/package/2006/relationships"><Relationship Id="rId2" Type="http://schemas.microsoft.com/office/2011/relationships/chartColorStyle" Target="colors371.xml"/><Relationship Id="rId1" Type="http://schemas.microsoft.com/office/2011/relationships/chartStyle" Target="style371.xml"/></Relationships>
</file>

<file path=xl/charts/_rels/chart374.xml.rels><?xml version="1.0" encoding="UTF-8" standalone="yes"?>
<Relationships xmlns="http://schemas.openxmlformats.org/package/2006/relationships"><Relationship Id="rId2" Type="http://schemas.microsoft.com/office/2011/relationships/chartColorStyle" Target="colors372.xml"/><Relationship Id="rId1" Type="http://schemas.microsoft.com/office/2011/relationships/chartStyle" Target="style372.xml"/></Relationships>
</file>

<file path=xl/charts/_rels/chart375.xml.rels><?xml version="1.0" encoding="UTF-8" standalone="yes"?>
<Relationships xmlns="http://schemas.openxmlformats.org/package/2006/relationships"><Relationship Id="rId2" Type="http://schemas.microsoft.com/office/2011/relationships/chartColorStyle" Target="colors373.xml"/><Relationship Id="rId1" Type="http://schemas.microsoft.com/office/2011/relationships/chartStyle" Target="style373.xml"/></Relationships>
</file>

<file path=xl/charts/_rels/chart376.xml.rels><?xml version="1.0" encoding="UTF-8" standalone="yes"?>
<Relationships xmlns="http://schemas.openxmlformats.org/package/2006/relationships"><Relationship Id="rId2" Type="http://schemas.microsoft.com/office/2011/relationships/chartColorStyle" Target="colors374.xml"/><Relationship Id="rId1" Type="http://schemas.microsoft.com/office/2011/relationships/chartStyle" Target="style374.xml"/></Relationships>
</file>

<file path=xl/charts/_rels/chart377.xml.rels><?xml version="1.0" encoding="UTF-8" standalone="yes"?>
<Relationships xmlns="http://schemas.openxmlformats.org/package/2006/relationships"><Relationship Id="rId2" Type="http://schemas.microsoft.com/office/2011/relationships/chartColorStyle" Target="colors375.xml"/><Relationship Id="rId1" Type="http://schemas.microsoft.com/office/2011/relationships/chartStyle" Target="style375.xml"/></Relationships>
</file>

<file path=xl/charts/_rels/chart378.xml.rels><?xml version="1.0" encoding="UTF-8" standalone="yes"?>
<Relationships xmlns="http://schemas.openxmlformats.org/package/2006/relationships"><Relationship Id="rId2" Type="http://schemas.microsoft.com/office/2011/relationships/chartColorStyle" Target="colors376.xml"/><Relationship Id="rId1" Type="http://schemas.microsoft.com/office/2011/relationships/chartStyle" Target="style376.xml"/></Relationships>
</file>

<file path=xl/charts/_rels/chart379.xml.rels><?xml version="1.0" encoding="UTF-8" standalone="yes"?>
<Relationships xmlns="http://schemas.openxmlformats.org/package/2006/relationships"><Relationship Id="rId2" Type="http://schemas.microsoft.com/office/2011/relationships/chartColorStyle" Target="colors377.xml"/><Relationship Id="rId1" Type="http://schemas.microsoft.com/office/2011/relationships/chartStyle" Target="style377.xml"/></Relationships>
</file>

<file path=xl/charts/_rels/chart380.xml.rels><?xml version="1.0" encoding="UTF-8" standalone="yes"?>
<Relationships xmlns="http://schemas.openxmlformats.org/package/2006/relationships"><Relationship Id="rId2" Type="http://schemas.microsoft.com/office/2011/relationships/chartColorStyle" Target="colors378.xml"/><Relationship Id="rId1" Type="http://schemas.microsoft.com/office/2011/relationships/chartStyle" Target="style378.xml"/></Relationships>
</file>

<file path=xl/charts/_rels/chart381.xml.rels><?xml version="1.0" encoding="UTF-8" standalone="yes"?>
<Relationships xmlns="http://schemas.openxmlformats.org/package/2006/relationships"><Relationship Id="rId2" Type="http://schemas.microsoft.com/office/2011/relationships/chartColorStyle" Target="colors379.xml"/><Relationship Id="rId1" Type="http://schemas.microsoft.com/office/2011/relationships/chartStyle" Target="style379.xml"/></Relationships>
</file>

<file path=xl/charts/_rels/chart382.xml.rels><?xml version="1.0" encoding="UTF-8" standalone="yes"?>
<Relationships xmlns="http://schemas.openxmlformats.org/package/2006/relationships"><Relationship Id="rId2" Type="http://schemas.microsoft.com/office/2011/relationships/chartColorStyle" Target="colors380.xml"/><Relationship Id="rId1" Type="http://schemas.microsoft.com/office/2011/relationships/chartStyle" Target="style380.xml"/></Relationships>
</file>

<file path=xl/charts/_rels/chart383.xml.rels><?xml version="1.0" encoding="UTF-8" standalone="yes"?>
<Relationships xmlns="http://schemas.openxmlformats.org/package/2006/relationships"><Relationship Id="rId2" Type="http://schemas.microsoft.com/office/2011/relationships/chartColorStyle" Target="colors381.xml"/><Relationship Id="rId1" Type="http://schemas.microsoft.com/office/2011/relationships/chartStyle" Target="style381.xml"/></Relationships>
</file>

<file path=xl/charts/_rels/chart384.xml.rels><?xml version="1.0" encoding="UTF-8" standalone="yes"?>
<Relationships xmlns="http://schemas.openxmlformats.org/package/2006/relationships"><Relationship Id="rId2" Type="http://schemas.microsoft.com/office/2011/relationships/chartColorStyle" Target="colors382.xml"/><Relationship Id="rId1" Type="http://schemas.microsoft.com/office/2011/relationships/chartStyle" Target="style382.xml"/></Relationships>
</file>

<file path=xl/charts/_rels/chart385.xml.rels><?xml version="1.0" encoding="UTF-8" standalone="yes"?>
<Relationships xmlns="http://schemas.openxmlformats.org/package/2006/relationships"><Relationship Id="rId2" Type="http://schemas.microsoft.com/office/2011/relationships/chartColorStyle" Target="colors383.xml"/><Relationship Id="rId1" Type="http://schemas.microsoft.com/office/2011/relationships/chartStyle" Target="style383.xml"/></Relationships>
</file>

<file path=xl/charts/_rels/chart386.xml.rels><?xml version="1.0" encoding="UTF-8" standalone="yes"?>
<Relationships xmlns="http://schemas.openxmlformats.org/package/2006/relationships"><Relationship Id="rId2" Type="http://schemas.microsoft.com/office/2011/relationships/chartColorStyle" Target="colors384.xml"/><Relationship Id="rId1" Type="http://schemas.microsoft.com/office/2011/relationships/chartStyle" Target="style384.xml"/></Relationships>
</file>

<file path=xl/charts/_rels/chart387.xml.rels><?xml version="1.0" encoding="UTF-8" standalone="yes"?>
<Relationships xmlns="http://schemas.openxmlformats.org/package/2006/relationships"><Relationship Id="rId2" Type="http://schemas.microsoft.com/office/2011/relationships/chartColorStyle" Target="colors385.xml"/><Relationship Id="rId1" Type="http://schemas.microsoft.com/office/2011/relationships/chartStyle" Target="style385.xml"/></Relationships>
</file>

<file path=xl/charts/_rels/chart388.xml.rels><?xml version="1.0" encoding="UTF-8" standalone="yes"?>
<Relationships xmlns="http://schemas.openxmlformats.org/package/2006/relationships"><Relationship Id="rId2" Type="http://schemas.microsoft.com/office/2011/relationships/chartColorStyle" Target="colors386.xml"/><Relationship Id="rId1" Type="http://schemas.microsoft.com/office/2011/relationships/chartStyle" Target="style386.xml"/></Relationships>
</file>

<file path=xl/charts/_rels/chart389.xml.rels><?xml version="1.0" encoding="UTF-8" standalone="yes"?>
<Relationships xmlns="http://schemas.openxmlformats.org/package/2006/relationships"><Relationship Id="rId2" Type="http://schemas.microsoft.com/office/2011/relationships/chartColorStyle" Target="colors387.xml"/><Relationship Id="rId1" Type="http://schemas.microsoft.com/office/2011/relationships/chartStyle" Target="style387.xml"/></Relationships>
</file>

<file path=xl/charts/_rels/chart390.xml.rels><?xml version="1.0" encoding="UTF-8" standalone="yes"?>
<Relationships xmlns="http://schemas.openxmlformats.org/package/2006/relationships"><Relationship Id="rId2" Type="http://schemas.microsoft.com/office/2011/relationships/chartColorStyle" Target="colors388.xml"/><Relationship Id="rId1" Type="http://schemas.microsoft.com/office/2011/relationships/chartStyle" Target="style388.xml"/></Relationships>
</file>

<file path=xl/charts/_rels/chart391.xml.rels><?xml version="1.0" encoding="UTF-8" standalone="yes"?>
<Relationships xmlns="http://schemas.openxmlformats.org/package/2006/relationships"><Relationship Id="rId2" Type="http://schemas.microsoft.com/office/2011/relationships/chartColorStyle" Target="colors389.xml"/><Relationship Id="rId1" Type="http://schemas.microsoft.com/office/2011/relationships/chartStyle" Target="style389.xml"/></Relationships>
</file>

<file path=xl/charts/_rels/chart392.xml.rels><?xml version="1.0" encoding="UTF-8" standalone="yes"?>
<Relationships xmlns="http://schemas.openxmlformats.org/package/2006/relationships"><Relationship Id="rId2" Type="http://schemas.microsoft.com/office/2011/relationships/chartColorStyle" Target="colors390.xml"/><Relationship Id="rId1" Type="http://schemas.microsoft.com/office/2011/relationships/chartStyle" Target="style390.xml"/></Relationships>
</file>

<file path=xl/charts/_rels/chart393.xml.rels><?xml version="1.0" encoding="UTF-8" standalone="yes"?>
<Relationships xmlns="http://schemas.openxmlformats.org/package/2006/relationships"><Relationship Id="rId2" Type="http://schemas.microsoft.com/office/2011/relationships/chartColorStyle" Target="colors391.xml"/><Relationship Id="rId1" Type="http://schemas.microsoft.com/office/2011/relationships/chartStyle" Target="style391.xml"/></Relationships>
</file>

<file path=xl/charts/_rels/chart394.xml.rels><?xml version="1.0" encoding="UTF-8" standalone="yes"?>
<Relationships xmlns="http://schemas.openxmlformats.org/package/2006/relationships"><Relationship Id="rId2" Type="http://schemas.microsoft.com/office/2011/relationships/chartColorStyle" Target="colors392.xml"/><Relationship Id="rId1" Type="http://schemas.microsoft.com/office/2011/relationships/chartStyle" Target="style392.xml"/></Relationships>
</file>

<file path=xl/charts/_rels/chart395.xml.rels><?xml version="1.0" encoding="UTF-8" standalone="yes"?>
<Relationships xmlns="http://schemas.openxmlformats.org/package/2006/relationships"><Relationship Id="rId2" Type="http://schemas.microsoft.com/office/2011/relationships/chartColorStyle" Target="colors393.xml"/><Relationship Id="rId1" Type="http://schemas.microsoft.com/office/2011/relationships/chartStyle" Target="style393.xml"/></Relationships>
</file>

<file path=xl/charts/_rels/chart396.xml.rels><?xml version="1.0" encoding="UTF-8" standalone="yes"?>
<Relationships xmlns="http://schemas.openxmlformats.org/package/2006/relationships"><Relationship Id="rId2" Type="http://schemas.microsoft.com/office/2011/relationships/chartColorStyle" Target="colors394.xml"/><Relationship Id="rId1" Type="http://schemas.microsoft.com/office/2011/relationships/chartStyle" Target="style394.xml"/></Relationships>
</file>

<file path=xl/charts/_rels/chart397.xml.rels><?xml version="1.0" encoding="UTF-8" standalone="yes"?>
<Relationships xmlns="http://schemas.openxmlformats.org/package/2006/relationships"><Relationship Id="rId2" Type="http://schemas.microsoft.com/office/2011/relationships/chartColorStyle" Target="colors395.xml"/><Relationship Id="rId1" Type="http://schemas.microsoft.com/office/2011/relationships/chartStyle" Target="style395.xml"/></Relationships>
</file>

<file path=xl/charts/_rels/chart398.xml.rels><?xml version="1.0" encoding="UTF-8" standalone="yes"?>
<Relationships xmlns="http://schemas.openxmlformats.org/package/2006/relationships"><Relationship Id="rId2" Type="http://schemas.microsoft.com/office/2011/relationships/chartColorStyle" Target="colors396.xml"/><Relationship Id="rId1" Type="http://schemas.microsoft.com/office/2011/relationships/chartStyle" Target="style396.xml"/></Relationships>
</file>

<file path=xl/charts/_rels/chart401.xml.rels><?xml version="1.0" encoding="UTF-8" standalone="yes"?>
<Relationships xmlns="http://schemas.openxmlformats.org/package/2006/relationships"><Relationship Id="rId2" Type="http://schemas.microsoft.com/office/2011/relationships/chartColorStyle" Target="colors397.xml"/><Relationship Id="rId1" Type="http://schemas.microsoft.com/office/2011/relationships/chartStyle" Target="style397.xml"/></Relationships>
</file>

<file path=xl/charts/_rels/chart40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98.xml"/><Relationship Id="rId1" Type="http://schemas.microsoft.com/office/2011/relationships/chartStyle" Target="style39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400"/>
              <a:t>Weibull Distribution</a:t>
            </a:r>
            <a:r>
              <a:rPr lang="en-US" sz="1400" baseline="0"/>
              <a:t> FAR Analysis</a:t>
            </a:r>
          </a:p>
          <a:p>
            <a:pPr>
              <a:defRPr sz="1800"/>
            </a:pPr>
            <a:r>
              <a:rPr lang="en-US" sz="1400" baseline="0"/>
              <a:t>12/20/2025</a:t>
            </a:r>
          </a:p>
          <a:p>
            <a:pPr>
              <a:defRPr sz="1800"/>
            </a:pPr>
            <a:r>
              <a:rPr lang="en-US" sz="1400" baseline="0"/>
              <a:t>With a Second (corrected) Egret ScoresBoot Correction</a:t>
            </a:r>
          </a:p>
          <a:p>
            <a:pPr>
              <a:defRPr sz="1800"/>
            </a:pPr>
            <a:r>
              <a:rPr lang="en-US" sz="1400" baseline="0"/>
              <a:t>Reps = 50 for All 3 Distributions</a:t>
            </a:r>
          </a:p>
          <a:p>
            <a:pPr>
              <a:defRPr sz="1800"/>
            </a:pPr>
            <a:r>
              <a:rPr lang="en-US" sz="1400" baseline="0"/>
              <a:t>Not a Power Run</a:t>
            </a:r>
            <a:endParaRPr lang="en-US" sz="1400"/>
          </a:p>
        </c:rich>
      </c:tx>
      <c:layout>
        <c:manualLayout>
          <c:xMode val="edge"/>
          <c:yMode val="edge"/>
          <c:x val="0.36151926122582212"/>
          <c:y val="4.355047623645974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9123808383311583E-2"/>
          <c:y val="0.32193342067007602"/>
          <c:w val="0.8360511356489827"/>
          <c:h val="0.46641344319489164"/>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12.22.25'!#REF!</c:f>
            </c:numRef>
          </c:xVal>
          <c:yVal>
            <c:numRef>
              <c:f>'Summaries as of 12.22.25'!#REF!</c:f>
              <c:numCache>
                <c:formatCode>General</c:formatCode>
                <c:ptCount val="1"/>
                <c:pt idx="0">
                  <c:v>1</c:v>
                </c:pt>
              </c:numCache>
            </c:numRef>
          </c:yVal>
          <c:smooth val="0"/>
          <c:extLst>
            <c:ext xmlns:c16="http://schemas.microsoft.com/office/drawing/2014/chart" uri="{C3380CC4-5D6E-409C-BE32-E72D297353CC}">
              <c16:uniqueId val="{00000000-E9C5-48E8-937D-D70D6D78A948}"/>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12.22.25'!#REF!</c:f>
            </c:numRef>
          </c:xVal>
          <c:yVal>
            <c:numRef>
              <c:f>'Summaries as of 12.22.25'!#REF!</c:f>
              <c:numCache>
                <c:formatCode>General</c:formatCode>
                <c:ptCount val="1"/>
                <c:pt idx="0">
                  <c:v>1</c:v>
                </c:pt>
              </c:numCache>
            </c:numRef>
          </c:yVal>
          <c:smooth val="0"/>
          <c:extLst>
            <c:ext xmlns:c16="http://schemas.microsoft.com/office/drawing/2014/chart" uri="{C3380CC4-5D6E-409C-BE32-E72D297353CC}">
              <c16:uniqueId val="{00000001-E9C5-48E8-937D-D70D6D78A948}"/>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12.22.25'!#REF!</c:f>
            </c:numRef>
          </c:xVal>
          <c:yVal>
            <c:numRef>
              <c:f>'Summaries as of 12.22.25'!#REF!</c:f>
              <c:numCache>
                <c:formatCode>General</c:formatCode>
                <c:ptCount val="1"/>
                <c:pt idx="0">
                  <c:v>1</c:v>
                </c:pt>
              </c:numCache>
            </c:numRef>
          </c:yVal>
          <c:smooth val="0"/>
          <c:extLst>
            <c:ext xmlns:c16="http://schemas.microsoft.com/office/drawing/2014/chart" uri="{C3380CC4-5D6E-409C-BE32-E72D297353CC}">
              <c16:uniqueId val="{00000002-E9C5-48E8-937D-D70D6D78A948}"/>
            </c:ext>
          </c:extLst>
        </c:ser>
        <c:dLbls>
          <c:showLegendKey val="0"/>
          <c:showVal val="0"/>
          <c:showCatName val="0"/>
          <c:showSerName val="0"/>
          <c:showPercent val="0"/>
          <c:showBubbleSize val="0"/>
        </c:dLbls>
        <c:axId val="785959376"/>
        <c:axId val="785962736"/>
      </c:scatterChart>
      <c:valAx>
        <c:axId val="785959376"/>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85962736"/>
        <c:crosses val="autoZero"/>
        <c:crossBetween val="midCat"/>
      </c:valAx>
      <c:valAx>
        <c:axId val="785962736"/>
        <c:scaling>
          <c:orientation val="minMax"/>
          <c:max val="1"/>
          <c:min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False Alarm Rate ("FAR")</a:t>
                </a:r>
              </a:p>
            </c:rich>
          </c:tx>
          <c:layout>
            <c:manualLayout>
              <c:xMode val="edge"/>
              <c:yMode val="edge"/>
              <c:x val="0.95240504788687452"/>
              <c:y val="0.2978145560400467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85959376"/>
        <c:crosses val="autoZero"/>
        <c:crossBetween val="midCat"/>
      </c:valAx>
      <c:spPr>
        <a:noFill/>
        <a:ln>
          <a:solidFill>
            <a:schemeClr val="lt1">
              <a:shade val="50000"/>
              <a:alpha val="0"/>
            </a:schemeClr>
          </a:solidFill>
        </a:ln>
        <a:effectLst/>
      </c:spPr>
    </c:plotArea>
    <c:legend>
      <c:legendPos val="r"/>
      <c:layout>
        <c:manualLayout>
          <c:xMode val="edge"/>
          <c:yMode val="edge"/>
          <c:x val="6.2636292733683333E-2"/>
          <c:y val="0.42165994135348461"/>
          <c:w val="0.10377278257083292"/>
          <c:h val="0.57835385399372052"/>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12/20/25 LogNormal</a:t>
            </a:r>
          </a:p>
          <a:p>
            <a:pPr>
              <a:defRPr/>
            </a:pPr>
            <a:r>
              <a:rPr lang="en-US"/>
              <a:t>SS = 30; Reps = 50; Skew1=Skew2</a:t>
            </a:r>
            <a:r>
              <a:rPr lang="en-US" baseline="0"/>
              <a:t> =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1.17.26'!$R$10:$R$29</c:f>
              <c:numCache>
                <c:formatCode>General</c:formatCode>
                <c:ptCount val="20"/>
                <c:pt idx="0">
                  <c:v>0.04</c:v>
                </c:pt>
                <c:pt idx="1">
                  <c:v>0.02</c:v>
                </c:pt>
                <c:pt idx="2">
                  <c:v>0.02</c:v>
                </c:pt>
                <c:pt idx="3">
                  <c:v>0.02</c:v>
                </c:pt>
                <c:pt idx="4">
                  <c:v>0.02</c:v>
                </c:pt>
                <c:pt idx="5">
                  <c:v>0.06</c:v>
                </c:pt>
                <c:pt idx="6">
                  <c:v>0.14000000000000001</c:v>
                </c:pt>
                <c:pt idx="7">
                  <c:v>0.1</c:v>
                </c:pt>
                <c:pt idx="8">
                  <c:v>0.06</c:v>
                </c:pt>
                <c:pt idx="9">
                  <c:v>0.06</c:v>
                </c:pt>
                <c:pt idx="10">
                  <c:v>0.16</c:v>
                </c:pt>
                <c:pt idx="11">
                  <c:v>0.08</c:v>
                </c:pt>
                <c:pt idx="12">
                  <c:v>0.2</c:v>
                </c:pt>
                <c:pt idx="13">
                  <c:v>0.12</c:v>
                </c:pt>
                <c:pt idx="14">
                  <c:v>0.18</c:v>
                </c:pt>
                <c:pt idx="15">
                  <c:v>0.22</c:v>
                </c:pt>
                <c:pt idx="16">
                  <c:v>0.28000000000000003</c:v>
                </c:pt>
                <c:pt idx="17">
                  <c:v>0.32</c:v>
                </c:pt>
                <c:pt idx="18">
                  <c:v>0.26</c:v>
                </c:pt>
                <c:pt idx="19">
                  <c:v>0.32</c:v>
                </c:pt>
              </c:numCache>
            </c:numRef>
          </c:yVal>
          <c:smooth val="0"/>
          <c:extLst>
            <c:ext xmlns:c16="http://schemas.microsoft.com/office/drawing/2014/chart" uri="{C3380CC4-5D6E-409C-BE32-E72D297353CC}">
              <c16:uniqueId val="{00000000-C1E6-4AF4-89DA-EE7857784201}"/>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1.17.26'!$S$10:$S$29</c:f>
              <c:numCache>
                <c:formatCode>General</c:formatCode>
                <c:ptCount val="20"/>
                <c:pt idx="0">
                  <c:v>0.1</c:v>
                </c:pt>
                <c:pt idx="1">
                  <c:v>0</c:v>
                </c:pt>
                <c:pt idx="2">
                  <c:v>0.1</c:v>
                </c:pt>
                <c:pt idx="3">
                  <c:v>0.04</c:v>
                </c:pt>
                <c:pt idx="4">
                  <c:v>0.06</c:v>
                </c:pt>
                <c:pt idx="5">
                  <c:v>0.1</c:v>
                </c:pt>
                <c:pt idx="6">
                  <c:v>0.02</c:v>
                </c:pt>
                <c:pt idx="7">
                  <c:v>0.12</c:v>
                </c:pt>
                <c:pt idx="8">
                  <c:v>0.02</c:v>
                </c:pt>
                <c:pt idx="9">
                  <c:v>0.14000000000000001</c:v>
                </c:pt>
                <c:pt idx="10">
                  <c:v>0.06</c:v>
                </c:pt>
                <c:pt idx="11">
                  <c:v>0.12</c:v>
                </c:pt>
                <c:pt idx="12">
                  <c:v>0.14000000000000001</c:v>
                </c:pt>
                <c:pt idx="13">
                  <c:v>0.12</c:v>
                </c:pt>
                <c:pt idx="14">
                  <c:v>0.22</c:v>
                </c:pt>
                <c:pt idx="15">
                  <c:v>0.08</c:v>
                </c:pt>
                <c:pt idx="16">
                  <c:v>0.1</c:v>
                </c:pt>
                <c:pt idx="17">
                  <c:v>0.04</c:v>
                </c:pt>
                <c:pt idx="18">
                  <c:v>0.12</c:v>
                </c:pt>
                <c:pt idx="19">
                  <c:v>0.06</c:v>
                </c:pt>
              </c:numCache>
            </c:numRef>
          </c:yVal>
          <c:smooth val="0"/>
          <c:extLst>
            <c:ext xmlns:c16="http://schemas.microsoft.com/office/drawing/2014/chart" uri="{C3380CC4-5D6E-409C-BE32-E72D297353CC}">
              <c16:uniqueId val="{00000001-C1E6-4AF4-89DA-EE7857784201}"/>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1.17.26'!$T$10:$T$29</c:f>
              <c:numCache>
                <c:formatCode>General</c:formatCode>
                <c:ptCount val="20"/>
                <c:pt idx="0">
                  <c:v>0.1</c:v>
                </c:pt>
                <c:pt idx="1">
                  <c:v>0</c:v>
                </c:pt>
                <c:pt idx="2">
                  <c:v>0</c:v>
                </c:pt>
                <c:pt idx="3">
                  <c:v>0.02</c:v>
                </c:pt>
                <c:pt idx="4">
                  <c:v>0.02</c:v>
                </c:pt>
                <c:pt idx="5">
                  <c:v>0.06</c:v>
                </c:pt>
                <c:pt idx="6">
                  <c:v>0.02</c:v>
                </c:pt>
                <c:pt idx="7">
                  <c:v>0.08</c:v>
                </c:pt>
                <c:pt idx="8">
                  <c:v>0.02</c:v>
                </c:pt>
                <c:pt idx="9">
                  <c:v>0.1</c:v>
                </c:pt>
                <c:pt idx="10">
                  <c:v>0.04</c:v>
                </c:pt>
                <c:pt idx="11">
                  <c:v>0.08</c:v>
                </c:pt>
                <c:pt idx="12">
                  <c:v>0.08</c:v>
                </c:pt>
                <c:pt idx="13">
                  <c:v>0.08</c:v>
                </c:pt>
                <c:pt idx="14">
                  <c:v>0.18</c:v>
                </c:pt>
                <c:pt idx="15">
                  <c:v>0.06</c:v>
                </c:pt>
                <c:pt idx="16">
                  <c:v>0.12</c:v>
                </c:pt>
                <c:pt idx="17">
                  <c:v>0.04</c:v>
                </c:pt>
                <c:pt idx="18">
                  <c:v>0.08</c:v>
                </c:pt>
                <c:pt idx="19">
                  <c:v>0.02</c:v>
                </c:pt>
              </c:numCache>
            </c:numRef>
          </c:yVal>
          <c:smooth val="0"/>
          <c:extLst>
            <c:ext xmlns:c16="http://schemas.microsoft.com/office/drawing/2014/chart" uri="{C3380CC4-5D6E-409C-BE32-E72D297353CC}">
              <c16:uniqueId val="{00000002-C1E6-4AF4-89DA-EE7857784201}"/>
            </c:ext>
          </c:extLst>
        </c:ser>
        <c:dLbls>
          <c:showLegendKey val="0"/>
          <c:showVal val="0"/>
          <c:showCatName val="0"/>
          <c:showSerName val="0"/>
          <c:showPercent val="0"/>
          <c:showBubbleSize val="0"/>
        </c:dLbls>
        <c:axId val="572830960"/>
        <c:axId val="572832880"/>
      </c:scatterChart>
      <c:valAx>
        <c:axId val="57283096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72832880"/>
        <c:crosses val="autoZero"/>
        <c:crossBetween val="midCat"/>
      </c:valAx>
      <c:valAx>
        <c:axId val="57283288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72830960"/>
        <c:crosses val="autoZero"/>
        <c:crossBetween val="midCat"/>
      </c:valAx>
      <c:spPr>
        <a:noFill/>
        <a:ln>
          <a:noFill/>
        </a:ln>
        <a:effectLst/>
      </c:spPr>
    </c:plotArea>
    <c:legend>
      <c:legendPos val="r"/>
      <c:layout>
        <c:manualLayout>
          <c:xMode val="edge"/>
          <c:yMode val="edge"/>
          <c:x val="0.8159161015564077"/>
          <c:y val="0.30868270426075434"/>
          <c:w val="0.14213596558295802"/>
          <c:h val="0.1791608451270158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12/21/25 Regular Normal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1.17.26'!$R$69:$R$88</c:f>
              <c:numCache>
                <c:formatCode>General</c:formatCode>
                <c:ptCount val="20"/>
                <c:pt idx="0">
                  <c:v>0.02</c:v>
                </c:pt>
                <c:pt idx="1">
                  <c:v>0.02</c:v>
                </c:pt>
                <c:pt idx="2">
                  <c:v>0.04</c:v>
                </c:pt>
                <c:pt idx="3">
                  <c:v>0.04</c:v>
                </c:pt>
                <c:pt idx="4">
                  <c:v>0.02</c:v>
                </c:pt>
                <c:pt idx="5">
                  <c:v>0</c:v>
                </c:pt>
                <c:pt idx="6">
                  <c:v>0.04</c:v>
                </c:pt>
                <c:pt idx="7">
                  <c:v>0.02</c:v>
                </c:pt>
                <c:pt idx="8">
                  <c:v>0.06</c:v>
                </c:pt>
                <c:pt idx="9">
                  <c:v>0</c:v>
                </c:pt>
                <c:pt idx="10">
                  <c:v>0</c:v>
                </c:pt>
                <c:pt idx="11">
                  <c:v>0.02</c:v>
                </c:pt>
                <c:pt idx="12">
                  <c:v>0</c:v>
                </c:pt>
                <c:pt idx="13">
                  <c:v>0.02</c:v>
                </c:pt>
                <c:pt idx="14">
                  <c:v>0.02</c:v>
                </c:pt>
                <c:pt idx="15">
                  <c:v>0.02</c:v>
                </c:pt>
                <c:pt idx="16">
                  <c:v>0</c:v>
                </c:pt>
                <c:pt idx="17">
                  <c:v>0</c:v>
                </c:pt>
                <c:pt idx="18">
                  <c:v>0.02</c:v>
                </c:pt>
                <c:pt idx="19">
                  <c:v>0.02</c:v>
                </c:pt>
              </c:numCache>
            </c:numRef>
          </c:yVal>
          <c:smooth val="0"/>
          <c:extLst>
            <c:ext xmlns:c16="http://schemas.microsoft.com/office/drawing/2014/chart" uri="{C3380CC4-5D6E-409C-BE32-E72D297353CC}">
              <c16:uniqueId val="{00000000-3AA1-4B97-8E49-157601EB3B8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1.17.26'!$S$69:$S$88</c:f>
              <c:numCache>
                <c:formatCode>General</c:formatCode>
                <c:ptCount val="20"/>
                <c:pt idx="0">
                  <c:v>0.06</c:v>
                </c:pt>
                <c:pt idx="1">
                  <c:v>0.04</c:v>
                </c:pt>
                <c:pt idx="2">
                  <c:v>0.06</c:v>
                </c:pt>
                <c:pt idx="3">
                  <c:v>0.1</c:v>
                </c:pt>
                <c:pt idx="4">
                  <c:v>0.06</c:v>
                </c:pt>
                <c:pt idx="5">
                  <c:v>0.06</c:v>
                </c:pt>
                <c:pt idx="6">
                  <c:v>0.14000000000000001</c:v>
                </c:pt>
                <c:pt idx="7">
                  <c:v>0.14000000000000001</c:v>
                </c:pt>
                <c:pt idx="8">
                  <c:v>0.1</c:v>
                </c:pt>
                <c:pt idx="9">
                  <c:v>0.16</c:v>
                </c:pt>
                <c:pt idx="10">
                  <c:v>0.12</c:v>
                </c:pt>
                <c:pt idx="11">
                  <c:v>0.08</c:v>
                </c:pt>
                <c:pt idx="12">
                  <c:v>0.08</c:v>
                </c:pt>
                <c:pt idx="13">
                  <c:v>0.06</c:v>
                </c:pt>
                <c:pt idx="14">
                  <c:v>0.14000000000000001</c:v>
                </c:pt>
                <c:pt idx="15">
                  <c:v>0.06</c:v>
                </c:pt>
                <c:pt idx="16">
                  <c:v>0.1</c:v>
                </c:pt>
                <c:pt idx="17">
                  <c:v>0.06</c:v>
                </c:pt>
                <c:pt idx="18">
                  <c:v>0.12</c:v>
                </c:pt>
                <c:pt idx="19">
                  <c:v>0.14000000000000001</c:v>
                </c:pt>
              </c:numCache>
            </c:numRef>
          </c:yVal>
          <c:smooth val="0"/>
          <c:extLst>
            <c:ext xmlns:c16="http://schemas.microsoft.com/office/drawing/2014/chart" uri="{C3380CC4-5D6E-409C-BE32-E72D297353CC}">
              <c16:uniqueId val="{00000001-3AA1-4B97-8E49-157601EB3B85}"/>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1.17.26'!$T$69:$T$88</c:f>
              <c:numCache>
                <c:formatCode>General</c:formatCode>
                <c:ptCount val="20"/>
                <c:pt idx="0">
                  <c:v>0.06</c:v>
                </c:pt>
                <c:pt idx="1">
                  <c:v>0.02</c:v>
                </c:pt>
                <c:pt idx="2">
                  <c:v>0.06</c:v>
                </c:pt>
                <c:pt idx="3">
                  <c:v>0.1</c:v>
                </c:pt>
                <c:pt idx="4">
                  <c:v>0.02</c:v>
                </c:pt>
                <c:pt idx="5">
                  <c:v>0.04</c:v>
                </c:pt>
                <c:pt idx="6">
                  <c:v>0.06</c:v>
                </c:pt>
                <c:pt idx="7">
                  <c:v>0.1</c:v>
                </c:pt>
                <c:pt idx="8">
                  <c:v>0.06</c:v>
                </c:pt>
                <c:pt idx="9">
                  <c:v>0.16</c:v>
                </c:pt>
                <c:pt idx="10">
                  <c:v>0.06</c:v>
                </c:pt>
                <c:pt idx="11">
                  <c:v>0.06</c:v>
                </c:pt>
                <c:pt idx="12">
                  <c:v>0.08</c:v>
                </c:pt>
                <c:pt idx="13">
                  <c:v>0.06</c:v>
                </c:pt>
                <c:pt idx="14">
                  <c:v>0.08</c:v>
                </c:pt>
                <c:pt idx="15">
                  <c:v>0.06</c:v>
                </c:pt>
                <c:pt idx="16">
                  <c:v>0.1</c:v>
                </c:pt>
                <c:pt idx="17">
                  <c:v>0.08</c:v>
                </c:pt>
                <c:pt idx="18">
                  <c:v>0.12</c:v>
                </c:pt>
                <c:pt idx="19">
                  <c:v>0.1</c:v>
                </c:pt>
              </c:numCache>
            </c:numRef>
          </c:yVal>
          <c:smooth val="0"/>
          <c:extLst>
            <c:ext xmlns:c16="http://schemas.microsoft.com/office/drawing/2014/chart" uri="{C3380CC4-5D6E-409C-BE32-E72D297353CC}">
              <c16:uniqueId val="{00000002-3AA1-4B97-8E49-157601EB3B85}"/>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1.17.26'!$U$69:$U$88</c:f>
              <c:numCache>
                <c:formatCode>General</c:formatCode>
                <c:ptCount val="20"/>
                <c:pt idx="0">
                  <c:v>0.06</c:v>
                </c:pt>
                <c:pt idx="1">
                  <c:v>0.06</c:v>
                </c:pt>
                <c:pt idx="2">
                  <c:v>0.06</c:v>
                </c:pt>
                <c:pt idx="3">
                  <c:v>0.08</c:v>
                </c:pt>
                <c:pt idx="4">
                  <c:v>0.02</c:v>
                </c:pt>
                <c:pt idx="5">
                  <c:v>0.02</c:v>
                </c:pt>
                <c:pt idx="6">
                  <c:v>0.12</c:v>
                </c:pt>
                <c:pt idx="7">
                  <c:v>0.12</c:v>
                </c:pt>
                <c:pt idx="8">
                  <c:v>0.06</c:v>
                </c:pt>
                <c:pt idx="9">
                  <c:v>0.08</c:v>
                </c:pt>
                <c:pt idx="10">
                  <c:v>0.04</c:v>
                </c:pt>
                <c:pt idx="11">
                  <c:v>0.04</c:v>
                </c:pt>
                <c:pt idx="12">
                  <c:v>0.04</c:v>
                </c:pt>
                <c:pt idx="13">
                  <c:v>0.02</c:v>
                </c:pt>
                <c:pt idx="14">
                  <c:v>0.02</c:v>
                </c:pt>
                <c:pt idx="15">
                  <c:v>0.02</c:v>
                </c:pt>
                <c:pt idx="16">
                  <c:v>0.04</c:v>
                </c:pt>
                <c:pt idx="17">
                  <c:v>0.02</c:v>
                </c:pt>
                <c:pt idx="18">
                  <c:v>0.06</c:v>
                </c:pt>
                <c:pt idx="19">
                  <c:v>0.06</c:v>
                </c:pt>
              </c:numCache>
            </c:numRef>
          </c:yVal>
          <c:smooth val="0"/>
          <c:extLst>
            <c:ext xmlns:c16="http://schemas.microsoft.com/office/drawing/2014/chart" uri="{C3380CC4-5D6E-409C-BE32-E72D297353CC}">
              <c16:uniqueId val="{00000003-3AA1-4B97-8E49-157601EB3B85}"/>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12/21/25 Regular Normal Distribution</a:t>
            </a:r>
          </a:p>
          <a:p>
            <a:pPr>
              <a:defRPr/>
            </a:pPr>
            <a:r>
              <a:rPr lang="en-US"/>
              <a:t>THIS IS A POWER RUN</a:t>
            </a:r>
          </a:p>
        </c:rich>
      </c:tx>
      <c:layout>
        <c:manualLayout>
          <c:xMode val="edge"/>
          <c:yMode val="edge"/>
          <c:x val="0.35958064500180453"/>
          <c:y val="4.1957460304627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732224875533343E-2"/>
          <c:y val="0.17949144992856156"/>
          <c:w val="0.83275240652022364"/>
          <c:h val="0.74035347654191241"/>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1.17.26'!$N$142:$N$161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1.17.26'!$R$142:$R$161</c:f>
              <c:numCache>
                <c:formatCode>General</c:formatCode>
                <c:ptCount val="20"/>
                <c:pt idx="0">
                  <c:v>1</c:v>
                </c:pt>
                <c:pt idx="1">
                  <c:v>1</c:v>
                </c:pt>
                <c:pt idx="2">
                  <c:v>1</c:v>
                </c:pt>
                <c:pt idx="3">
                  <c:v>0.98</c:v>
                </c:pt>
                <c:pt idx="4">
                  <c:v>0.76</c:v>
                </c:pt>
                <c:pt idx="5">
                  <c:v>0.64</c:v>
                </c:pt>
                <c:pt idx="6">
                  <c:v>0.48</c:v>
                </c:pt>
                <c:pt idx="7">
                  <c:v>0.3</c:v>
                </c:pt>
                <c:pt idx="8">
                  <c:v>0.18</c:v>
                </c:pt>
                <c:pt idx="9">
                  <c:v>0.1</c:v>
                </c:pt>
                <c:pt idx="10">
                  <c:v>0.02</c:v>
                </c:pt>
                <c:pt idx="11">
                  <c:v>0.04</c:v>
                </c:pt>
                <c:pt idx="12">
                  <c:v>0.02</c:v>
                </c:pt>
                <c:pt idx="13">
                  <c:v>0.06</c:v>
                </c:pt>
                <c:pt idx="14">
                  <c:v>0.04</c:v>
                </c:pt>
                <c:pt idx="15">
                  <c:v>0.02</c:v>
                </c:pt>
                <c:pt idx="16">
                  <c:v>0.06</c:v>
                </c:pt>
                <c:pt idx="17">
                  <c:v>0.06</c:v>
                </c:pt>
                <c:pt idx="18">
                  <c:v>0.02</c:v>
                </c:pt>
                <c:pt idx="19">
                  <c:v>0.02</c:v>
                </c:pt>
              </c:numCache>
            </c:numRef>
          </c:yVal>
          <c:smooth val="0"/>
          <c:extLst>
            <c:ext xmlns:c16="http://schemas.microsoft.com/office/drawing/2014/chart" uri="{C3380CC4-5D6E-409C-BE32-E72D297353CC}">
              <c16:uniqueId val="{00000000-7559-4FB1-BAB2-91F25913F3EB}"/>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1.17.26'!$N$142:$N$161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1.17.26'!$S$142:$S$161</c:f>
              <c:numCache>
                <c:formatCode>General</c:formatCode>
                <c:ptCount val="20"/>
                <c:pt idx="0">
                  <c:v>1</c:v>
                </c:pt>
                <c:pt idx="1">
                  <c:v>1</c:v>
                </c:pt>
                <c:pt idx="2">
                  <c:v>1</c:v>
                </c:pt>
                <c:pt idx="3">
                  <c:v>1</c:v>
                </c:pt>
                <c:pt idx="4">
                  <c:v>1</c:v>
                </c:pt>
                <c:pt idx="5">
                  <c:v>0.98</c:v>
                </c:pt>
                <c:pt idx="6">
                  <c:v>0.98</c:v>
                </c:pt>
                <c:pt idx="7">
                  <c:v>0.98</c:v>
                </c:pt>
                <c:pt idx="8">
                  <c:v>0.92</c:v>
                </c:pt>
                <c:pt idx="9">
                  <c:v>0.8</c:v>
                </c:pt>
                <c:pt idx="10">
                  <c:v>0.86</c:v>
                </c:pt>
                <c:pt idx="11">
                  <c:v>0.6</c:v>
                </c:pt>
                <c:pt idx="12">
                  <c:v>0.7</c:v>
                </c:pt>
                <c:pt idx="13">
                  <c:v>0.6</c:v>
                </c:pt>
                <c:pt idx="14">
                  <c:v>0.52</c:v>
                </c:pt>
                <c:pt idx="15">
                  <c:v>0.44</c:v>
                </c:pt>
                <c:pt idx="16">
                  <c:v>0.54</c:v>
                </c:pt>
                <c:pt idx="17">
                  <c:v>0.46</c:v>
                </c:pt>
                <c:pt idx="18">
                  <c:v>0.38</c:v>
                </c:pt>
                <c:pt idx="19">
                  <c:v>0.3</c:v>
                </c:pt>
              </c:numCache>
            </c:numRef>
          </c:yVal>
          <c:smooth val="0"/>
          <c:extLst>
            <c:ext xmlns:c16="http://schemas.microsoft.com/office/drawing/2014/chart" uri="{C3380CC4-5D6E-409C-BE32-E72D297353CC}">
              <c16:uniqueId val="{00000001-7559-4FB1-BAB2-91F25913F3EB}"/>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1.17.26'!$N$142:$N$161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1.17.26'!$T$142:$T$161</c:f>
              <c:numCache>
                <c:formatCode>General</c:formatCode>
                <c:ptCount val="20"/>
                <c:pt idx="0">
                  <c:v>1</c:v>
                </c:pt>
                <c:pt idx="1">
                  <c:v>1</c:v>
                </c:pt>
                <c:pt idx="2">
                  <c:v>1</c:v>
                </c:pt>
                <c:pt idx="3">
                  <c:v>1</c:v>
                </c:pt>
                <c:pt idx="4">
                  <c:v>1</c:v>
                </c:pt>
                <c:pt idx="5">
                  <c:v>0.94</c:v>
                </c:pt>
                <c:pt idx="6">
                  <c:v>0.98</c:v>
                </c:pt>
                <c:pt idx="7">
                  <c:v>0.96</c:v>
                </c:pt>
                <c:pt idx="8">
                  <c:v>0.88</c:v>
                </c:pt>
                <c:pt idx="9">
                  <c:v>0.78</c:v>
                </c:pt>
                <c:pt idx="10">
                  <c:v>0.74</c:v>
                </c:pt>
                <c:pt idx="11">
                  <c:v>0.56000000000000005</c:v>
                </c:pt>
                <c:pt idx="12">
                  <c:v>0.7</c:v>
                </c:pt>
                <c:pt idx="13">
                  <c:v>0.5</c:v>
                </c:pt>
                <c:pt idx="14">
                  <c:v>0.44</c:v>
                </c:pt>
                <c:pt idx="15">
                  <c:v>0.42</c:v>
                </c:pt>
                <c:pt idx="16">
                  <c:v>0.46</c:v>
                </c:pt>
                <c:pt idx="17">
                  <c:v>0.46</c:v>
                </c:pt>
                <c:pt idx="18">
                  <c:v>0.32</c:v>
                </c:pt>
                <c:pt idx="19">
                  <c:v>0.26</c:v>
                </c:pt>
              </c:numCache>
            </c:numRef>
          </c:yVal>
          <c:smooth val="0"/>
          <c:extLst>
            <c:ext xmlns:c16="http://schemas.microsoft.com/office/drawing/2014/chart" uri="{C3380CC4-5D6E-409C-BE32-E72D297353CC}">
              <c16:uniqueId val="{00000002-7559-4FB1-BAB2-91F25913F3EB}"/>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1.17.26'!$N$142:$N$161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1.17.26'!$U$142:$U$161</c:f>
              <c:numCache>
                <c:formatCode>General</c:formatCode>
                <c:ptCount val="20"/>
                <c:pt idx="0">
                  <c:v>1</c:v>
                </c:pt>
                <c:pt idx="1">
                  <c:v>1</c:v>
                </c:pt>
                <c:pt idx="2">
                  <c:v>1</c:v>
                </c:pt>
                <c:pt idx="3">
                  <c:v>0.98</c:v>
                </c:pt>
                <c:pt idx="4">
                  <c:v>1</c:v>
                </c:pt>
                <c:pt idx="5">
                  <c:v>0.92</c:v>
                </c:pt>
                <c:pt idx="6">
                  <c:v>0.96</c:v>
                </c:pt>
                <c:pt idx="7">
                  <c:v>0.82</c:v>
                </c:pt>
                <c:pt idx="8">
                  <c:v>0.84</c:v>
                </c:pt>
                <c:pt idx="9">
                  <c:v>0.62</c:v>
                </c:pt>
                <c:pt idx="10">
                  <c:v>0.64</c:v>
                </c:pt>
                <c:pt idx="11">
                  <c:v>0.57999999999999996</c:v>
                </c:pt>
                <c:pt idx="12">
                  <c:v>0.48</c:v>
                </c:pt>
                <c:pt idx="13">
                  <c:v>0.4</c:v>
                </c:pt>
                <c:pt idx="14">
                  <c:v>0.4</c:v>
                </c:pt>
                <c:pt idx="15">
                  <c:v>0.34</c:v>
                </c:pt>
                <c:pt idx="16">
                  <c:v>0.3</c:v>
                </c:pt>
                <c:pt idx="17">
                  <c:v>0.34</c:v>
                </c:pt>
                <c:pt idx="18">
                  <c:v>0.22</c:v>
                </c:pt>
                <c:pt idx="19">
                  <c:v>0.22</c:v>
                </c:pt>
              </c:numCache>
            </c:numRef>
          </c:yVal>
          <c:smooth val="0"/>
          <c:extLst>
            <c:ext xmlns:c16="http://schemas.microsoft.com/office/drawing/2014/chart" uri="{C3380CC4-5D6E-409C-BE32-E72D297353CC}">
              <c16:uniqueId val="{00000003-7559-4FB1-BAB2-91F25913F3EB}"/>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12/21/25 Regular Normal Distribution</a:t>
            </a:r>
          </a:p>
          <a:p>
            <a:pPr>
              <a:defRPr/>
            </a:pPr>
            <a:r>
              <a:rPr lang="en-US"/>
              <a:t>THIS IS NOT A POWER RUN</a:t>
            </a:r>
          </a:p>
        </c:rich>
      </c:tx>
      <c:layout>
        <c:manualLayout>
          <c:xMode val="edge"/>
          <c:yMode val="edge"/>
          <c:x val="0.35958064500180453"/>
          <c:y val="4.1957460304627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732224875533343E-2"/>
          <c:y val="0.17949144992856156"/>
          <c:w val="0.83275240652022364"/>
          <c:h val="0.74035347654191241"/>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1.17.26'!$N$194:$N$213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1.17.26'!$R$194:$R$213</c:f>
              <c:numCache>
                <c:formatCode>General</c:formatCode>
                <c:ptCount val="20"/>
                <c:pt idx="0">
                  <c:v>8.0000000000000002E-3</c:v>
                </c:pt>
                <c:pt idx="1">
                  <c:v>2.4E-2</c:v>
                </c:pt>
                <c:pt idx="2">
                  <c:v>0.04</c:v>
                </c:pt>
                <c:pt idx="3">
                  <c:v>3.2000000000000001E-2</c:v>
                </c:pt>
                <c:pt idx="4">
                  <c:v>3.5999999999999997E-2</c:v>
                </c:pt>
                <c:pt idx="5">
                  <c:v>0.02</c:v>
                </c:pt>
                <c:pt idx="6">
                  <c:v>0.02</c:v>
                </c:pt>
                <c:pt idx="7">
                  <c:v>3.5999999999999997E-2</c:v>
                </c:pt>
                <c:pt idx="8">
                  <c:v>3.5999999999999997E-2</c:v>
                </c:pt>
                <c:pt idx="9">
                  <c:v>3.2000000000000001E-2</c:v>
                </c:pt>
                <c:pt idx="10">
                  <c:v>2.8000000000000001E-2</c:v>
                </c:pt>
                <c:pt idx="11">
                  <c:v>2.4E-2</c:v>
                </c:pt>
                <c:pt idx="12">
                  <c:v>1.2E-2</c:v>
                </c:pt>
                <c:pt idx="13">
                  <c:v>0.02</c:v>
                </c:pt>
                <c:pt idx="14">
                  <c:v>1.6E-2</c:v>
                </c:pt>
                <c:pt idx="15">
                  <c:v>3.5999999999999997E-2</c:v>
                </c:pt>
                <c:pt idx="16">
                  <c:v>4.3999999999999997E-2</c:v>
                </c:pt>
                <c:pt idx="17">
                  <c:v>3.5999999999999997E-2</c:v>
                </c:pt>
                <c:pt idx="18">
                  <c:v>1.6E-2</c:v>
                </c:pt>
                <c:pt idx="19">
                  <c:v>4.3999999999999997E-2</c:v>
                </c:pt>
              </c:numCache>
            </c:numRef>
          </c:yVal>
          <c:smooth val="0"/>
          <c:extLst>
            <c:ext xmlns:c16="http://schemas.microsoft.com/office/drawing/2014/chart" uri="{C3380CC4-5D6E-409C-BE32-E72D297353CC}">
              <c16:uniqueId val="{00000000-A193-482E-926D-7CF19068F6FD}"/>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1.17.26'!$N$194:$N$213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1.17.26'!$S$194:$S$213</c:f>
              <c:numCache>
                <c:formatCode>General</c:formatCode>
                <c:ptCount val="20"/>
                <c:pt idx="0">
                  <c:v>4.8000000000000001E-2</c:v>
                </c:pt>
                <c:pt idx="1">
                  <c:v>0.06</c:v>
                </c:pt>
                <c:pt idx="2">
                  <c:v>7.5999999999999998E-2</c:v>
                </c:pt>
                <c:pt idx="3">
                  <c:v>7.5999999999999998E-2</c:v>
                </c:pt>
                <c:pt idx="4">
                  <c:v>5.6000000000000001E-2</c:v>
                </c:pt>
                <c:pt idx="5">
                  <c:v>0.11600000000000001</c:v>
                </c:pt>
                <c:pt idx="6">
                  <c:v>0.12</c:v>
                </c:pt>
                <c:pt idx="7">
                  <c:v>7.1999999999999995E-2</c:v>
                </c:pt>
                <c:pt idx="8">
                  <c:v>0.1</c:v>
                </c:pt>
                <c:pt idx="9">
                  <c:v>0.08</c:v>
                </c:pt>
                <c:pt idx="10">
                  <c:v>9.1999999999999998E-2</c:v>
                </c:pt>
                <c:pt idx="11">
                  <c:v>8.4000000000000005E-2</c:v>
                </c:pt>
                <c:pt idx="12">
                  <c:v>7.5999999999999998E-2</c:v>
                </c:pt>
                <c:pt idx="13">
                  <c:v>8.7999999999999995E-2</c:v>
                </c:pt>
                <c:pt idx="14">
                  <c:v>9.6000000000000002E-2</c:v>
                </c:pt>
                <c:pt idx="15">
                  <c:v>0.124</c:v>
                </c:pt>
                <c:pt idx="16">
                  <c:v>7.5999999999999998E-2</c:v>
                </c:pt>
                <c:pt idx="17">
                  <c:v>9.1999999999999998E-2</c:v>
                </c:pt>
                <c:pt idx="18">
                  <c:v>0.13200000000000001</c:v>
                </c:pt>
                <c:pt idx="19">
                  <c:v>5.1999999999999998E-2</c:v>
                </c:pt>
              </c:numCache>
            </c:numRef>
          </c:yVal>
          <c:smooth val="0"/>
          <c:extLst>
            <c:ext xmlns:c16="http://schemas.microsoft.com/office/drawing/2014/chart" uri="{C3380CC4-5D6E-409C-BE32-E72D297353CC}">
              <c16:uniqueId val="{00000001-A193-482E-926D-7CF19068F6FD}"/>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1.17.26'!$N$194:$N$213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1.17.26'!$T$194:$T$213</c:f>
              <c:numCache>
                <c:formatCode>General</c:formatCode>
                <c:ptCount val="20"/>
                <c:pt idx="0">
                  <c:v>1.6E-2</c:v>
                </c:pt>
                <c:pt idx="1">
                  <c:v>1.2E-2</c:v>
                </c:pt>
                <c:pt idx="2">
                  <c:v>3.5999999999999997E-2</c:v>
                </c:pt>
                <c:pt idx="3">
                  <c:v>3.2000000000000001E-2</c:v>
                </c:pt>
                <c:pt idx="4">
                  <c:v>3.5999999999999997E-2</c:v>
                </c:pt>
                <c:pt idx="5">
                  <c:v>0.08</c:v>
                </c:pt>
                <c:pt idx="6">
                  <c:v>8.4000000000000005E-2</c:v>
                </c:pt>
                <c:pt idx="7">
                  <c:v>5.6000000000000001E-2</c:v>
                </c:pt>
                <c:pt idx="8">
                  <c:v>5.6000000000000001E-2</c:v>
                </c:pt>
                <c:pt idx="9">
                  <c:v>5.6000000000000001E-2</c:v>
                </c:pt>
                <c:pt idx="10">
                  <c:v>8.4000000000000005E-2</c:v>
                </c:pt>
                <c:pt idx="11">
                  <c:v>6.8000000000000005E-2</c:v>
                </c:pt>
                <c:pt idx="12">
                  <c:v>4.8000000000000001E-2</c:v>
                </c:pt>
                <c:pt idx="13">
                  <c:v>7.1999999999999995E-2</c:v>
                </c:pt>
                <c:pt idx="14">
                  <c:v>0.08</c:v>
                </c:pt>
                <c:pt idx="15">
                  <c:v>0.104</c:v>
                </c:pt>
                <c:pt idx="16">
                  <c:v>6.4000000000000001E-2</c:v>
                </c:pt>
                <c:pt idx="17">
                  <c:v>7.1999999999999995E-2</c:v>
                </c:pt>
                <c:pt idx="18">
                  <c:v>0.11600000000000001</c:v>
                </c:pt>
                <c:pt idx="19">
                  <c:v>5.1999999999999998E-2</c:v>
                </c:pt>
              </c:numCache>
            </c:numRef>
          </c:yVal>
          <c:smooth val="0"/>
          <c:extLst>
            <c:ext xmlns:c16="http://schemas.microsoft.com/office/drawing/2014/chart" uri="{C3380CC4-5D6E-409C-BE32-E72D297353CC}">
              <c16:uniqueId val="{00000002-A193-482E-926D-7CF19068F6FD}"/>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1.17.26'!$N$194:$N$213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1.17.26'!$U$194:$U$213</c:f>
              <c:numCache>
                <c:formatCode>General</c:formatCode>
                <c:ptCount val="20"/>
                <c:pt idx="0">
                  <c:v>3.2000000000000001E-2</c:v>
                </c:pt>
                <c:pt idx="1">
                  <c:v>0.06</c:v>
                </c:pt>
                <c:pt idx="2">
                  <c:v>4.8000000000000001E-2</c:v>
                </c:pt>
                <c:pt idx="3">
                  <c:v>0.04</c:v>
                </c:pt>
                <c:pt idx="4">
                  <c:v>4.3999999999999997E-2</c:v>
                </c:pt>
                <c:pt idx="5">
                  <c:v>5.1999999999999998E-2</c:v>
                </c:pt>
                <c:pt idx="6">
                  <c:v>6.8000000000000005E-2</c:v>
                </c:pt>
                <c:pt idx="7">
                  <c:v>2.4E-2</c:v>
                </c:pt>
                <c:pt idx="8">
                  <c:v>3.2000000000000001E-2</c:v>
                </c:pt>
                <c:pt idx="9">
                  <c:v>0.04</c:v>
                </c:pt>
                <c:pt idx="10">
                  <c:v>4.3999999999999997E-2</c:v>
                </c:pt>
                <c:pt idx="11">
                  <c:v>0.04</c:v>
                </c:pt>
                <c:pt idx="12">
                  <c:v>3.5999999999999997E-2</c:v>
                </c:pt>
                <c:pt idx="13">
                  <c:v>0.04</c:v>
                </c:pt>
                <c:pt idx="14">
                  <c:v>0.06</c:v>
                </c:pt>
                <c:pt idx="15">
                  <c:v>5.6000000000000001E-2</c:v>
                </c:pt>
                <c:pt idx="16">
                  <c:v>3.2000000000000001E-2</c:v>
                </c:pt>
                <c:pt idx="17">
                  <c:v>2.4E-2</c:v>
                </c:pt>
                <c:pt idx="18">
                  <c:v>0.04</c:v>
                </c:pt>
                <c:pt idx="19">
                  <c:v>4.3999999999999997E-2</c:v>
                </c:pt>
              </c:numCache>
            </c:numRef>
          </c:yVal>
          <c:smooth val="0"/>
          <c:extLst>
            <c:ext xmlns:c16="http://schemas.microsoft.com/office/drawing/2014/chart" uri="{C3380CC4-5D6E-409C-BE32-E72D297353CC}">
              <c16:uniqueId val="{00000003-A193-482E-926D-7CF19068F6FD}"/>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 12/22/25</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1.17.26'!$M$252:$M$265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1.17.26'!$R$252:$R$265</c:f>
              <c:numCache>
                <c:formatCode>General</c:formatCode>
                <c:ptCount val="14"/>
                <c:pt idx="0">
                  <c:v>0.02</c:v>
                </c:pt>
                <c:pt idx="1">
                  <c:v>0.02</c:v>
                </c:pt>
                <c:pt idx="2">
                  <c:v>0.04</c:v>
                </c:pt>
                <c:pt idx="3">
                  <c:v>0.04</c:v>
                </c:pt>
                <c:pt idx="4">
                  <c:v>0.02</c:v>
                </c:pt>
                <c:pt idx="5">
                  <c:v>0.02</c:v>
                </c:pt>
                <c:pt idx="6">
                  <c:v>0.02</c:v>
                </c:pt>
                <c:pt idx="7">
                  <c:v>0.08</c:v>
                </c:pt>
                <c:pt idx="8">
                  <c:v>0.08</c:v>
                </c:pt>
                <c:pt idx="9">
                  <c:v>0.16</c:v>
                </c:pt>
                <c:pt idx="10">
                  <c:v>0.38</c:v>
                </c:pt>
                <c:pt idx="11">
                  <c:v>0.44</c:v>
                </c:pt>
                <c:pt idx="12">
                  <c:v>0.57999999999999996</c:v>
                </c:pt>
                <c:pt idx="13">
                  <c:v>0.86</c:v>
                </c:pt>
              </c:numCache>
            </c:numRef>
          </c:yVal>
          <c:smooth val="0"/>
          <c:extLst>
            <c:ext xmlns:c16="http://schemas.microsoft.com/office/drawing/2014/chart" uri="{C3380CC4-5D6E-409C-BE32-E72D297353CC}">
              <c16:uniqueId val="{00000000-7AC5-4258-A0E5-2C60EABFA514}"/>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1.17.26'!$M$252:$M$265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1.17.26'!$S$252:$S$265</c:f>
              <c:numCache>
                <c:formatCode>General</c:formatCode>
                <c:ptCount val="14"/>
                <c:pt idx="0">
                  <c:v>0.04</c:v>
                </c:pt>
                <c:pt idx="1">
                  <c:v>0.06</c:v>
                </c:pt>
                <c:pt idx="2">
                  <c:v>0.06</c:v>
                </c:pt>
                <c:pt idx="3">
                  <c:v>0.08</c:v>
                </c:pt>
                <c:pt idx="4">
                  <c:v>0.08</c:v>
                </c:pt>
                <c:pt idx="5">
                  <c:v>0.06</c:v>
                </c:pt>
                <c:pt idx="6">
                  <c:v>0.18</c:v>
                </c:pt>
                <c:pt idx="7">
                  <c:v>0.2</c:v>
                </c:pt>
                <c:pt idx="8">
                  <c:v>0.26</c:v>
                </c:pt>
                <c:pt idx="9">
                  <c:v>0.46</c:v>
                </c:pt>
                <c:pt idx="10">
                  <c:v>0.3</c:v>
                </c:pt>
                <c:pt idx="11">
                  <c:v>0.34</c:v>
                </c:pt>
                <c:pt idx="12">
                  <c:v>0.3</c:v>
                </c:pt>
                <c:pt idx="13">
                  <c:v>0.57999999999999996</c:v>
                </c:pt>
              </c:numCache>
            </c:numRef>
          </c:yVal>
          <c:smooth val="0"/>
          <c:extLst>
            <c:ext xmlns:c16="http://schemas.microsoft.com/office/drawing/2014/chart" uri="{C3380CC4-5D6E-409C-BE32-E72D297353CC}">
              <c16:uniqueId val="{00000001-7AC5-4258-A0E5-2C60EABFA514}"/>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1.17.26'!$M$252:$M$265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1.17.26'!$T$252:$T$265</c:f>
              <c:numCache>
                <c:formatCode>General</c:formatCode>
                <c:ptCount val="14"/>
                <c:pt idx="0">
                  <c:v>0.02</c:v>
                </c:pt>
                <c:pt idx="1">
                  <c:v>0</c:v>
                </c:pt>
                <c:pt idx="2">
                  <c:v>0.04</c:v>
                </c:pt>
                <c:pt idx="3">
                  <c:v>0.04</c:v>
                </c:pt>
                <c:pt idx="4">
                  <c:v>0.04</c:v>
                </c:pt>
                <c:pt idx="5">
                  <c:v>0.04</c:v>
                </c:pt>
                <c:pt idx="6">
                  <c:v>0.1</c:v>
                </c:pt>
                <c:pt idx="7">
                  <c:v>0.18</c:v>
                </c:pt>
                <c:pt idx="8">
                  <c:v>0.14000000000000001</c:v>
                </c:pt>
                <c:pt idx="9">
                  <c:v>0.32</c:v>
                </c:pt>
                <c:pt idx="10">
                  <c:v>0.28000000000000003</c:v>
                </c:pt>
                <c:pt idx="11">
                  <c:v>0.28000000000000003</c:v>
                </c:pt>
                <c:pt idx="12">
                  <c:v>0.3</c:v>
                </c:pt>
                <c:pt idx="13">
                  <c:v>0.54</c:v>
                </c:pt>
              </c:numCache>
            </c:numRef>
          </c:yVal>
          <c:smooth val="0"/>
          <c:extLst>
            <c:ext xmlns:c16="http://schemas.microsoft.com/office/drawing/2014/chart" uri="{C3380CC4-5D6E-409C-BE32-E72D297353CC}">
              <c16:uniqueId val="{00000002-7AC5-4258-A0E5-2C60EABFA514}"/>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1.17.26'!$M$252:$M$265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1.17.26'!$U$252:$U$265</c:f>
              <c:numCache>
                <c:formatCode>General</c:formatCode>
                <c:ptCount val="14"/>
                <c:pt idx="0">
                  <c:v>0.04</c:v>
                </c:pt>
                <c:pt idx="1">
                  <c:v>0.02</c:v>
                </c:pt>
                <c:pt idx="2">
                  <c:v>0.04</c:v>
                </c:pt>
                <c:pt idx="3">
                  <c:v>0.08</c:v>
                </c:pt>
                <c:pt idx="4">
                  <c:v>0.02</c:v>
                </c:pt>
                <c:pt idx="5">
                  <c:v>0.08</c:v>
                </c:pt>
                <c:pt idx="6">
                  <c:v>0.12</c:v>
                </c:pt>
                <c:pt idx="7">
                  <c:v>0.12</c:v>
                </c:pt>
                <c:pt idx="8">
                  <c:v>0.16</c:v>
                </c:pt>
                <c:pt idx="9">
                  <c:v>0.22</c:v>
                </c:pt>
                <c:pt idx="10">
                  <c:v>0.2</c:v>
                </c:pt>
                <c:pt idx="11">
                  <c:v>0.24</c:v>
                </c:pt>
                <c:pt idx="12">
                  <c:v>0.18</c:v>
                </c:pt>
                <c:pt idx="13">
                  <c:v>0.38</c:v>
                </c:pt>
              </c:numCache>
            </c:numRef>
          </c:yVal>
          <c:smooth val="0"/>
          <c:extLst>
            <c:ext xmlns:c16="http://schemas.microsoft.com/office/drawing/2014/chart" uri="{C3380CC4-5D6E-409C-BE32-E72D297353CC}">
              <c16:uniqueId val="{00000003-7AC5-4258-A0E5-2C60EABFA514}"/>
            </c:ext>
          </c:extLst>
        </c:ser>
        <c:dLbls>
          <c:showLegendKey val="0"/>
          <c:showVal val="0"/>
          <c:showCatName val="0"/>
          <c:showSerName val="0"/>
          <c:showPercent val="0"/>
          <c:showBubbleSize val="0"/>
        </c:dLbls>
        <c:axId val="1178512655"/>
        <c:axId val="1178510255"/>
      </c:scatterChart>
      <c:valAx>
        <c:axId val="1178512655"/>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valAx>
      <c:valAx>
        <c:axId val="1178510255"/>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12/22/25</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1.17.26'!$O$326:$O$341</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'Summaries as of 1.17.26'!$R$295:$R$310</c:f>
              <c:numCache>
                <c:formatCode>General</c:formatCode>
                <c:ptCount val="16"/>
                <c:pt idx="0">
                  <c:v>0.04</c:v>
                </c:pt>
                <c:pt idx="1">
                  <c:v>0.04</c:v>
                </c:pt>
                <c:pt idx="2">
                  <c:v>0.06</c:v>
                </c:pt>
                <c:pt idx="3">
                  <c:v>0.06</c:v>
                </c:pt>
                <c:pt idx="4">
                  <c:v>0</c:v>
                </c:pt>
                <c:pt idx="5">
                  <c:v>0</c:v>
                </c:pt>
                <c:pt idx="6">
                  <c:v>0.02</c:v>
                </c:pt>
                <c:pt idx="7">
                  <c:v>0.02</c:v>
                </c:pt>
                <c:pt idx="8">
                  <c:v>0.04</c:v>
                </c:pt>
                <c:pt idx="9">
                  <c:v>0.02</c:v>
                </c:pt>
                <c:pt idx="10">
                  <c:v>0.04</c:v>
                </c:pt>
                <c:pt idx="11">
                  <c:v>0.02</c:v>
                </c:pt>
                <c:pt idx="12">
                  <c:v>0.04</c:v>
                </c:pt>
                <c:pt idx="13">
                  <c:v>0.04</c:v>
                </c:pt>
                <c:pt idx="14" formatCode="0.000">
                  <c:v>0.04</c:v>
                </c:pt>
                <c:pt idx="15">
                  <c:v>0</c:v>
                </c:pt>
              </c:numCache>
            </c:numRef>
          </c:yVal>
          <c:smooth val="0"/>
          <c:extLst>
            <c:ext xmlns:c16="http://schemas.microsoft.com/office/drawing/2014/chart" uri="{C3380CC4-5D6E-409C-BE32-E72D297353CC}">
              <c16:uniqueId val="{00000000-6A55-4C70-92FB-05C9A7D4BBB7}"/>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1.17.26'!$O$326:$O$341</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'Summaries as of 1.17.26'!$S$295:$S$310</c:f>
              <c:numCache>
                <c:formatCode>General</c:formatCode>
                <c:ptCount val="16"/>
                <c:pt idx="0">
                  <c:v>0.06</c:v>
                </c:pt>
                <c:pt idx="1">
                  <c:v>0.06</c:v>
                </c:pt>
                <c:pt idx="2">
                  <c:v>0.02</c:v>
                </c:pt>
                <c:pt idx="3">
                  <c:v>0.06</c:v>
                </c:pt>
                <c:pt idx="4">
                  <c:v>0.38</c:v>
                </c:pt>
                <c:pt idx="5">
                  <c:v>0.24</c:v>
                </c:pt>
                <c:pt idx="6">
                  <c:v>0.18</c:v>
                </c:pt>
                <c:pt idx="7">
                  <c:v>0.06</c:v>
                </c:pt>
                <c:pt idx="8">
                  <c:v>0.04</c:v>
                </c:pt>
                <c:pt idx="9">
                  <c:v>0.08</c:v>
                </c:pt>
                <c:pt idx="10">
                  <c:v>0.04</c:v>
                </c:pt>
                <c:pt idx="11">
                  <c:v>0.12</c:v>
                </c:pt>
                <c:pt idx="12">
                  <c:v>0.2</c:v>
                </c:pt>
                <c:pt idx="13">
                  <c:v>0.1</c:v>
                </c:pt>
                <c:pt idx="14" formatCode="0.000">
                  <c:v>0.06</c:v>
                </c:pt>
                <c:pt idx="15" formatCode="0.000">
                  <c:v>0.04</c:v>
                </c:pt>
              </c:numCache>
            </c:numRef>
          </c:yVal>
          <c:smooth val="0"/>
          <c:extLst>
            <c:ext xmlns:c16="http://schemas.microsoft.com/office/drawing/2014/chart" uri="{C3380CC4-5D6E-409C-BE32-E72D297353CC}">
              <c16:uniqueId val="{00000001-6A55-4C70-92FB-05C9A7D4BBB7}"/>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1.17.26'!$O$326:$O$341</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'Summaries as of 1.17.26'!$T$295:$T$310</c:f>
              <c:numCache>
                <c:formatCode>General</c:formatCode>
                <c:ptCount val="16"/>
                <c:pt idx="0">
                  <c:v>0.02</c:v>
                </c:pt>
                <c:pt idx="1">
                  <c:v>0.02</c:v>
                </c:pt>
                <c:pt idx="2">
                  <c:v>0</c:v>
                </c:pt>
                <c:pt idx="3">
                  <c:v>0</c:v>
                </c:pt>
                <c:pt idx="4">
                  <c:v>0.66</c:v>
                </c:pt>
                <c:pt idx="5">
                  <c:v>0.4</c:v>
                </c:pt>
                <c:pt idx="6">
                  <c:v>0.28000000000000003</c:v>
                </c:pt>
                <c:pt idx="7">
                  <c:v>0.1</c:v>
                </c:pt>
                <c:pt idx="8">
                  <c:v>0.04</c:v>
                </c:pt>
                <c:pt idx="9">
                  <c:v>0.04</c:v>
                </c:pt>
                <c:pt idx="10">
                  <c:v>0.04</c:v>
                </c:pt>
                <c:pt idx="11">
                  <c:v>0.24</c:v>
                </c:pt>
                <c:pt idx="12">
                  <c:v>0.26</c:v>
                </c:pt>
                <c:pt idx="13">
                  <c:v>0.16</c:v>
                </c:pt>
                <c:pt idx="14" formatCode="0.000">
                  <c:v>0.04</c:v>
                </c:pt>
                <c:pt idx="15" formatCode="0.000">
                  <c:v>0.06</c:v>
                </c:pt>
              </c:numCache>
            </c:numRef>
          </c:yVal>
          <c:smooth val="0"/>
          <c:extLst>
            <c:ext xmlns:c16="http://schemas.microsoft.com/office/drawing/2014/chart" uri="{C3380CC4-5D6E-409C-BE32-E72D297353CC}">
              <c16:uniqueId val="{00000002-6A55-4C70-92FB-05C9A7D4BBB7}"/>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1.17.26'!$O$326:$O$341</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'Summaries as of 1.17.26'!$U$295:$U$310</c:f>
              <c:numCache>
                <c:formatCode>General</c:formatCode>
                <c:ptCount val="16"/>
                <c:pt idx="0">
                  <c:v>0.04</c:v>
                </c:pt>
                <c:pt idx="1">
                  <c:v>0.08</c:v>
                </c:pt>
                <c:pt idx="2">
                  <c:v>0.02</c:v>
                </c:pt>
                <c:pt idx="3">
                  <c:v>0.06</c:v>
                </c:pt>
                <c:pt idx="4">
                  <c:v>0.3</c:v>
                </c:pt>
                <c:pt idx="5">
                  <c:v>0.12</c:v>
                </c:pt>
                <c:pt idx="6">
                  <c:v>0.06</c:v>
                </c:pt>
                <c:pt idx="7">
                  <c:v>0.04</c:v>
                </c:pt>
                <c:pt idx="8">
                  <c:v>0.02</c:v>
                </c:pt>
                <c:pt idx="9">
                  <c:v>0.02</c:v>
                </c:pt>
                <c:pt idx="10">
                  <c:v>0.04</c:v>
                </c:pt>
                <c:pt idx="11">
                  <c:v>0.02</c:v>
                </c:pt>
                <c:pt idx="12">
                  <c:v>0.08</c:v>
                </c:pt>
                <c:pt idx="13">
                  <c:v>0.06</c:v>
                </c:pt>
                <c:pt idx="14" formatCode="0.000">
                  <c:v>0.1</c:v>
                </c:pt>
                <c:pt idx="15" formatCode="0.000">
                  <c:v>0.08</c:v>
                </c:pt>
              </c:numCache>
            </c:numRef>
          </c:yVal>
          <c:smooth val="0"/>
          <c:extLst>
            <c:ext xmlns:c16="http://schemas.microsoft.com/office/drawing/2014/chart" uri="{C3380CC4-5D6E-409C-BE32-E72D297353CC}">
              <c16:uniqueId val="{00000003-6A55-4C70-92FB-05C9A7D4BBB7}"/>
            </c:ext>
          </c:extLst>
        </c:ser>
        <c:dLbls>
          <c:showLegendKey val="0"/>
          <c:showVal val="0"/>
          <c:showCatName val="0"/>
          <c:showSerName val="0"/>
          <c:showPercent val="0"/>
          <c:showBubbleSize val="0"/>
        </c:dLbls>
        <c:axId val="1178512655"/>
        <c:axId val="1178510255"/>
      </c:scatterChart>
      <c:valAx>
        <c:axId val="1178512655"/>
        <c:scaling>
          <c:orientation val="minMax"/>
          <c:max val="16"/>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
      </c:valAx>
      <c:valAx>
        <c:axId val="117851025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of AvgTempMed1 - AvgTempMed2</a:t>
            </a:r>
          </a:p>
          <a:p>
            <a:pPr>
              <a:defRPr/>
            </a:pPr>
            <a:r>
              <a:rPr lang="en-US"/>
              <a:t>12/22/25</a:t>
            </a:r>
          </a:p>
        </c:rich>
      </c:tx>
      <c:layout>
        <c:manualLayout>
          <c:xMode val="edge"/>
          <c:yMode val="edge"/>
          <c:x val="0.32590895322476066"/>
          <c:y val="4.0598730037625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AvgTempMed1 - AvgTempMed2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1.17.26'!$O$326:$O$341</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'Summaries as of 1.17.26'!$R$326:$R$341</c:f>
              <c:numCache>
                <c:formatCode>General</c:formatCode>
                <c:ptCount val="16"/>
                <c:pt idx="0">
                  <c:v>-4.7323219999999999E-2</c:v>
                </c:pt>
                <c:pt idx="1">
                  <c:v>-2.6813200000000009E-2</c:v>
                </c:pt>
                <c:pt idx="2">
                  <c:v>-2.4523099999999964E-2</c:v>
                </c:pt>
                <c:pt idx="3">
                  <c:v>-4.8482900000000051E-2</c:v>
                </c:pt>
                <c:pt idx="4">
                  <c:v>-0.62778650000000003</c:v>
                </c:pt>
                <c:pt idx="5">
                  <c:v>-0.52078289999999994</c:v>
                </c:pt>
                <c:pt idx="6">
                  <c:v>-0.44678669999999998</c:v>
                </c:pt>
                <c:pt idx="7">
                  <c:v>-0.25334212</c:v>
                </c:pt>
                <c:pt idx="8">
                  <c:v>-0.23166909000000002</c:v>
                </c:pt>
                <c:pt idx="9">
                  <c:v>-3.5181199999999968E-2</c:v>
                </c:pt>
                <c:pt idx="10">
                  <c:v>-3.8576500000000014E-2</c:v>
                </c:pt>
                <c:pt idx="11">
                  <c:v>-0.45976629999999996</c:v>
                </c:pt>
                <c:pt idx="12">
                  <c:v>-0.40419840000000007</c:v>
                </c:pt>
                <c:pt idx="13">
                  <c:v>-0.32373111000000004</c:v>
                </c:pt>
                <c:pt idx="14">
                  <c:v>-0.15237999999999999</c:v>
                </c:pt>
                <c:pt idx="15">
                  <c:v>1.49397E-2</c:v>
                </c:pt>
              </c:numCache>
            </c:numRef>
          </c:yVal>
          <c:smooth val="0"/>
          <c:extLst>
            <c:ext xmlns:c16="http://schemas.microsoft.com/office/drawing/2014/chart" uri="{C3380CC4-5D6E-409C-BE32-E72D297353CC}">
              <c16:uniqueId val="{00000000-D50D-4703-B177-B8DD7B2C7D90}"/>
            </c:ext>
          </c:extLst>
        </c:ser>
        <c:dLbls>
          <c:showLegendKey val="0"/>
          <c:showVal val="0"/>
          <c:showCatName val="0"/>
          <c:showSerName val="0"/>
          <c:showPercent val="0"/>
          <c:showBubbleSize val="0"/>
        </c:dLbls>
        <c:axId val="1257068319"/>
        <c:axId val="1257075039"/>
      </c:scatterChart>
      <c:valAx>
        <c:axId val="1257068319"/>
        <c:scaling>
          <c:orientation val="minMax"/>
          <c:max val="1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12/22/25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451638479395022E-2"/>
          <c:y val="0.20159543656528253"/>
          <c:w val="0.91040703403319945"/>
          <c:h val="0.73956339239177626"/>
        </c:manualLayout>
      </c:layout>
      <c:scatterChart>
        <c:scatterStyle val="lineMarker"/>
        <c:varyColors val="0"/>
        <c:ser>
          <c:idx val="2"/>
          <c:order val="0"/>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1.17.26'!$O$406:$O$419</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'Summaries as of 1.17.26'!$R$406:$R$419</c:f>
              <c:numCache>
                <c:formatCode>General</c:formatCode>
                <c:ptCount val="14"/>
                <c:pt idx="0">
                  <c:v>-2.0032848999999998E-2</c:v>
                </c:pt>
                <c:pt idx="1">
                  <c:v>-5.054266E-3</c:v>
                </c:pt>
                <c:pt idx="2">
                  <c:v>5.596839E-2</c:v>
                </c:pt>
                <c:pt idx="3">
                  <c:v>1.7019914000000001E-2</c:v>
                </c:pt>
                <c:pt idx="4">
                  <c:v>-6.2446300000000001E-4</c:v>
                </c:pt>
                <c:pt idx="5">
                  <c:v>3.2049910000000001E-2</c:v>
                </c:pt>
                <c:pt idx="6">
                  <c:v>-3.4908589999999996E-2</c:v>
                </c:pt>
                <c:pt idx="7">
                  <c:v>1.1868500000000004E-2</c:v>
                </c:pt>
                <c:pt idx="8">
                  <c:v>-7.5999200000000017E-2</c:v>
                </c:pt>
                <c:pt idx="9">
                  <c:v>-9.4456000000000012E-2</c:v>
                </c:pt>
                <c:pt idx="10">
                  <c:v>-0.14861220000000003</c:v>
                </c:pt>
                <c:pt idx="11">
                  <c:v>-0.19707129999999998</c:v>
                </c:pt>
                <c:pt idx="12">
                  <c:v>-0.1970693</c:v>
                </c:pt>
                <c:pt idx="13">
                  <c:v>-0.23449539999999996</c:v>
                </c:pt>
              </c:numCache>
            </c:numRef>
          </c:yVal>
          <c:smooth val="0"/>
          <c:extLst>
            <c:ext xmlns:c16="http://schemas.microsoft.com/office/drawing/2014/chart" uri="{C3380CC4-5D6E-409C-BE32-E72D297353CC}">
              <c16:uniqueId val="{00000000-E838-49EF-ACA0-64C0B1626FF7}"/>
            </c:ext>
          </c:extLst>
        </c:ser>
        <c:dLbls>
          <c:showLegendKey val="0"/>
          <c:showVal val="0"/>
          <c:showCatName val="0"/>
          <c:showSerName val="0"/>
          <c:showPercent val="0"/>
          <c:showBubbleSize val="0"/>
        </c:dLbls>
        <c:axId val="1257068319"/>
        <c:axId val="1257075039"/>
      </c:scatterChart>
      <c:valAx>
        <c:axId val="1257068319"/>
        <c:scaling>
          <c:orientation val="minMax"/>
          <c:max val="14"/>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12/22/25</a:t>
            </a:r>
          </a:p>
          <a:p>
            <a:pPr>
              <a:defRPr/>
            </a:pPr>
            <a:r>
              <a:rPr lang="en-US"/>
              <a:t>Heterogeneity of Variance</a:t>
            </a:r>
          </a:p>
          <a:p>
            <a:pPr>
              <a:defRPr/>
            </a:pPr>
            <a:r>
              <a:rPr lang="en-US"/>
              <a:t>Reps = 250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1.17.26'!$O$406:$O$419</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'Summaries as of 1.17.26'!$S$375:$S$388</c:f>
              <c:numCache>
                <c:formatCode>General</c:formatCode>
                <c:ptCount val="14"/>
                <c:pt idx="0">
                  <c:v>3.2000000000000001E-2</c:v>
                </c:pt>
                <c:pt idx="1">
                  <c:v>5.1999999999999998E-2</c:v>
                </c:pt>
                <c:pt idx="2">
                  <c:v>5.6000000000000001E-2</c:v>
                </c:pt>
                <c:pt idx="3">
                  <c:v>5.1999999999999998E-2</c:v>
                </c:pt>
                <c:pt idx="4">
                  <c:v>5.6000000000000001E-2</c:v>
                </c:pt>
                <c:pt idx="5">
                  <c:v>5.6000000000000001E-2</c:v>
                </c:pt>
                <c:pt idx="6">
                  <c:v>0.06</c:v>
                </c:pt>
                <c:pt idx="7">
                  <c:v>5.1999999999999998E-2</c:v>
                </c:pt>
                <c:pt idx="8">
                  <c:v>7.5999999999999998E-2</c:v>
                </c:pt>
                <c:pt idx="9">
                  <c:v>8.4000000000000005E-2</c:v>
                </c:pt>
                <c:pt idx="10">
                  <c:v>0.184</c:v>
                </c:pt>
                <c:pt idx="11">
                  <c:v>0.16400000000000001</c:v>
                </c:pt>
                <c:pt idx="12">
                  <c:v>0.16</c:v>
                </c:pt>
                <c:pt idx="13">
                  <c:v>0.19600000000000001</c:v>
                </c:pt>
              </c:numCache>
            </c:numRef>
          </c:yVal>
          <c:smooth val="0"/>
          <c:extLst>
            <c:ext xmlns:c16="http://schemas.microsoft.com/office/drawing/2014/chart" uri="{C3380CC4-5D6E-409C-BE32-E72D297353CC}">
              <c16:uniqueId val="{00000000-3CC6-427F-988C-BF44FAEE2872}"/>
            </c:ext>
          </c:extLst>
        </c:ser>
        <c:ser>
          <c:idx val="3"/>
          <c:order val="1"/>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1.17.26'!$O$406:$O$419</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'Summaries as of 1.17.26'!$U$375:$U$388</c:f>
              <c:numCache>
                <c:formatCode>General</c:formatCode>
                <c:ptCount val="14"/>
                <c:pt idx="0">
                  <c:v>3.5999999999999997E-2</c:v>
                </c:pt>
                <c:pt idx="1">
                  <c:v>0.06</c:v>
                </c:pt>
                <c:pt idx="2">
                  <c:v>6.8000000000000005E-2</c:v>
                </c:pt>
                <c:pt idx="3">
                  <c:v>0.04</c:v>
                </c:pt>
                <c:pt idx="4">
                  <c:v>4.3999999999999997E-2</c:v>
                </c:pt>
                <c:pt idx="5">
                  <c:v>4.8000000000000001E-2</c:v>
                </c:pt>
                <c:pt idx="6">
                  <c:v>4.3999999999999997E-2</c:v>
                </c:pt>
                <c:pt idx="7">
                  <c:v>2.8000000000000001E-2</c:v>
                </c:pt>
                <c:pt idx="8">
                  <c:v>6.8000000000000005E-2</c:v>
                </c:pt>
                <c:pt idx="9">
                  <c:v>6.4000000000000001E-2</c:v>
                </c:pt>
                <c:pt idx="10">
                  <c:v>9.1999999999999998E-2</c:v>
                </c:pt>
                <c:pt idx="11">
                  <c:v>0.11600000000000001</c:v>
                </c:pt>
                <c:pt idx="12">
                  <c:v>9.6000000000000002E-2</c:v>
                </c:pt>
                <c:pt idx="13">
                  <c:v>0.104</c:v>
                </c:pt>
              </c:numCache>
            </c:numRef>
          </c:yVal>
          <c:smooth val="0"/>
          <c:extLst>
            <c:ext xmlns:c16="http://schemas.microsoft.com/office/drawing/2014/chart" uri="{C3380CC4-5D6E-409C-BE32-E72D297353CC}">
              <c16:uniqueId val="{00000001-3CC6-427F-988C-BF44FAEE2872}"/>
            </c:ext>
          </c:extLst>
        </c:ser>
        <c:ser>
          <c:idx val="0"/>
          <c:order val="2"/>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1.17.26'!$O$406:$O$419</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'Summaries as of 1.17.26'!$R$375:$R$388</c:f>
              <c:numCache>
                <c:formatCode>General</c:formatCode>
                <c:ptCount val="14"/>
                <c:pt idx="0">
                  <c:v>3.2000000000000001E-2</c:v>
                </c:pt>
                <c:pt idx="1">
                  <c:v>1.6E-2</c:v>
                </c:pt>
                <c:pt idx="2">
                  <c:v>3.2000000000000001E-2</c:v>
                </c:pt>
                <c:pt idx="3">
                  <c:v>2.8000000000000001E-2</c:v>
                </c:pt>
                <c:pt idx="4">
                  <c:v>1.6E-2</c:v>
                </c:pt>
                <c:pt idx="5">
                  <c:v>3.2000000000000001E-2</c:v>
                </c:pt>
                <c:pt idx="6">
                  <c:v>2.8000000000000001E-2</c:v>
                </c:pt>
                <c:pt idx="7">
                  <c:v>4.0000000000000001E-3</c:v>
                </c:pt>
                <c:pt idx="8">
                  <c:v>3.2000000000000001E-2</c:v>
                </c:pt>
                <c:pt idx="9">
                  <c:v>3.5999999999999997E-2</c:v>
                </c:pt>
                <c:pt idx="10">
                  <c:v>0.04</c:v>
                </c:pt>
                <c:pt idx="11">
                  <c:v>3.2000000000000001E-2</c:v>
                </c:pt>
                <c:pt idx="12">
                  <c:v>0.04</c:v>
                </c:pt>
                <c:pt idx="13">
                  <c:v>4.8000000000000001E-2</c:v>
                </c:pt>
              </c:numCache>
            </c:numRef>
          </c:yVal>
          <c:smooth val="0"/>
          <c:extLst>
            <c:ext xmlns:c16="http://schemas.microsoft.com/office/drawing/2014/chart" uri="{C3380CC4-5D6E-409C-BE32-E72D297353CC}">
              <c16:uniqueId val="{00000002-3CC6-427F-988C-BF44FAEE2872}"/>
            </c:ext>
          </c:extLst>
        </c:ser>
        <c:ser>
          <c:idx val="2"/>
          <c:order val="3"/>
          <c:tx>
            <c:v>Mood</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'Summaries as of 1.17.26'!$O$406:$O$419</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'Summaries as of 1.17.26'!$T$375:$T$388</c:f>
              <c:numCache>
                <c:formatCode>General</c:formatCode>
                <c:ptCount val="14"/>
                <c:pt idx="0">
                  <c:v>8.0000000000000002E-3</c:v>
                </c:pt>
                <c:pt idx="1">
                  <c:v>0.02</c:v>
                </c:pt>
                <c:pt idx="2">
                  <c:v>2.4E-2</c:v>
                </c:pt>
                <c:pt idx="3">
                  <c:v>1.6E-2</c:v>
                </c:pt>
                <c:pt idx="4">
                  <c:v>1.2E-2</c:v>
                </c:pt>
                <c:pt idx="5">
                  <c:v>3.2000000000000001E-2</c:v>
                </c:pt>
                <c:pt idx="6">
                  <c:v>3.5999999999999997E-2</c:v>
                </c:pt>
                <c:pt idx="7">
                  <c:v>2.8000000000000001E-2</c:v>
                </c:pt>
                <c:pt idx="8">
                  <c:v>2.8000000000000001E-2</c:v>
                </c:pt>
                <c:pt idx="9">
                  <c:v>3.5999999999999997E-2</c:v>
                </c:pt>
                <c:pt idx="10">
                  <c:v>6.4000000000000001E-2</c:v>
                </c:pt>
                <c:pt idx="11">
                  <c:v>5.6000000000000001E-2</c:v>
                </c:pt>
                <c:pt idx="12">
                  <c:v>0.04</c:v>
                </c:pt>
                <c:pt idx="13">
                  <c:v>4.3999999999999997E-2</c:v>
                </c:pt>
              </c:numCache>
            </c:numRef>
          </c:yVal>
          <c:smooth val="0"/>
          <c:extLst>
            <c:ext xmlns:c16="http://schemas.microsoft.com/office/drawing/2014/chart" uri="{C3380CC4-5D6E-409C-BE32-E72D297353CC}">
              <c16:uniqueId val="{00000003-3CC6-427F-988C-BF44FAEE2872}"/>
            </c:ext>
          </c:extLst>
        </c:ser>
        <c:dLbls>
          <c:showLegendKey val="0"/>
          <c:showVal val="0"/>
          <c:showCatName val="0"/>
          <c:showSerName val="0"/>
          <c:showPercent val="0"/>
          <c:showBubbleSize val="0"/>
        </c:dLbls>
        <c:axId val="1178512655"/>
        <c:axId val="1178510255"/>
      </c:scatterChart>
      <c:valAx>
        <c:axId val="1178512655"/>
        <c:scaling>
          <c:orientation val="minMax"/>
          <c:max val="14"/>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
      </c:valAx>
      <c:valAx>
        <c:axId val="117851025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2760363087747434"/>
          <c:h val="0.415706951819748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Exponential  12/23/25</a:t>
            </a:r>
          </a:p>
          <a:p>
            <a:pPr>
              <a:defRPr/>
            </a:pPr>
            <a:r>
              <a:rPr lang="en-US" sz="1600"/>
              <a:t>SS=30; Reps = 50</a:t>
            </a:r>
          </a:p>
          <a:p>
            <a:pPr>
              <a:defRPr/>
            </a:pPr>
            <a:r>
              <a:rPr lang="en-US" sz="1600"/>
              <a:t>NOT A POWER RUN</a:t>
            </a:r>
          </a:p>
        </c:rich>
      </c:tx>
      <c:layout>
        <c:manualLayout>
          <c:xMode val="edge"/>
          <c:yMode val="edge"/>
          <c:x val="0.41813904935425972"/>
          <c:y val="2.5461794495405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687066530783284E-2"/>
          <c:y val="0.33878653457499341"/>
          <c:w val="0.94178588576121813"/>
          <c:h val="0.59687633805883966"/>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1.17.26'!$S$1052:$S$1070</c:f>
              <c:numCache>
                <c:formatCode>General</c:formatCode>
                <c:ptCount val="19"/>
                <c:pt idx="0">
                  <c:v>0</c:v>
                </c:pt>
                <c:pt idx="1">
                  <c:v>0.2</c:v>
                </c:pt>
                <c:pt idx="2">
                  <c:v>0.7</c:v>
                </c:pt>
                <c:pt idx="3">
                  <c:v>0.92</c:v>
                </c:pt>
                <c:pt idx="4">
                  <c:v>0.9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yVal>
          <c:smooth val="0"/>
          <c:extLst>
            <c:ext xmlns:c16="http://schemas.microsoft.com/office/drawing/2014/chart" uri="{C3380CC4-5D6E-409C-BE32-E72D297353CC}">
              <c16:uniqueId val="{00000000-CCFF-4C20-AE64-CDFEE84CBCEB}"/>
            </c:ext>
          </c:extLst>
        </c:ser>
        <c:ser>
          <c:idx val="2"/>
          <c:order val="1"/>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1.17.26'!$T$1052:$T$1070</c:f>
              <c:numCache>
                <c:formatCode>General</c:formatCode>
                <c:ptCount val="19"/>
                <c:pt idx="0">
                  <c:v>0.02</c:v>
                </c:pt>
                <c:pt idx="1">
                  <c:v>0.04</c:v>
                </c:pt>
                <c:pt idx="2">
                  <c:v>0.26</c:v>
                </c:pt>
                <c:pt idx="3">
                  <c:v>0.56000000000000005</c:v>
                </c:pt>
                <c:pt idx="4">
                  <c:v>0.68</c:v>
                </c:pt>
                <c:pt idx="5">
                  <c:v>0.8</c:v>
                </c:pt>
                <c:pt idx="6">
                  <c:v>0.92</c:v>
                </c:pt>
                <c:pt idx="7">
                  <c:v>0.96</c:v>
                </c:pt>
                <c:pt idx="8">
                  <c:v>0.98</c:v>
                </c:pt>
                <c:pt idx="9">
                  <c:v>1</c:v>
                </c:pt>
                <c:pt idx="10">
                  <c:v>1</c:v>
                </c:pt>
                <c:pt idx="11">
                  <c:v>1</c:v>
                </c:pt>
                <c:pt idx="12">
                  <c:v>1</c:v>
                </c:pt>
                <c:pt idx="13">
                  <c:v>1</c:v>
                </c:pt>
                <c:pt idx="14">
                  <c:v>1</c:v>
                </c:pt>
                <c:pt idx="15">
                  <c:v>1</c:v>
                </c:pt>
                <c:pt idx="16">
                  <c:v>1</c:v>
                </c:pt>
                <c:pt idx="17">
                  <c:v>1</c:v>
                </c:pt>
                <c:pt idx="18">
                  <c:v>1</c:v>
                </c:pt>
              </c:numCache>
            </c:numRef>
          </c:yVal>
          <c:smooth val="0"/>
          <c:extLst>
            <c:ext xmlns:c16="http://schemas.microsoft.com/office/drawing/2014/chart" uri="{C3380CC4-5D6E-409C-BE32-E72D297353CC}">
              <c16:uniqueId val="{00000001-CCFF-4C20-AE64-CDFEE84CBCEB}"/>
            </c:ext>
          </c:extLst>
        </c:ser>
        <c:ser>
          <c:idx val="3"/>
          <c:order val="2"/>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1.17.26'!$U$1052:$U$1070</c:f>
              <c:numCache>
                <c:formatCode>General</c:formatCode>
                <c:ptCount val="19"/>
                <c:pt idx="0">
                  <c:v>0</c:v>
                </c:pt>
                <c:pt idx="1">
                  <c:v>0.06</c:v>
                </c:pt>
                <c:pt idx="2">
                  <c:v>0.36</c:v>
                </c:pt>
                <c:pt idx="3">
                  <c:v>0.72</c:v>
                </c:pt>
                <c:pt idx="4">
                  <c:v>0.8</c:v>
                </c:pt>
                <c:pt idx="5">
                  <c:v>0.88</c:v>
                </c:pt>
                <c:pt idx="6">
                  <c:v>0.98</c:v>
                </c:pt>
                <c:pt idx="7">
                  <c:v>0.98</c:v>
                </c:pt>
                <c:pt idx="8">
                  <c:v>0.98</c:v>
                </c:pt>
                <c:pt idx="9">
                  <c:v>1</c:v>
                </c:pt>
                <c:pt idx="10">
                  <c:v>1</c:v>
                </c:pt>
                <c:pt idx="11">
                  <c:v>1</c:v>
                </c:pt>
                <c:pt idx="12">
                  <c:v>1</c:v>
                </c:pt>
                <c:pt idx="13">
                  <c:v>0.98</c:v>
                </c:pt>
                <c:pt idx="14">
                  <c:v>1</c:v>
                </c:pt>
                <c:pt idx="15">
                  <c:v>1</c:v>
                </c:pt>
                <c:pt idx="16">
                  <c:v>1</c:v>
                </c:pt>
                <c:pt idx="17">
                  <c:v>1</c:v>
                </c:pt>
                <c:pt idx="18">
                  <c:v>1</c:v>
                </c:pt>
              </c:numCache>
            </c:numRef>
          </c:yVal>
          <c:smooth val="0"/>
          <c:extLst>
            <c:ext xmlns:c16="http://schemas.microsoft.com/office/drawing/2014/chart" uri="{C3380CC4-5D6E-409C-BE32-E72D297353CC}">
              <c16:uniqueId val="{00000002-CCFF-4C20-AE64-CDFEE84CBCEB}"/>
            </c:ext>
          </c:extLst>
        </c:ser>
        <c:ser>
          <c:idx val="0"/>
          <c:order val="3"/>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1.17.26'!$R$1052:$R$1070</c:f>
              <c:numCache>
                <c:formatCode>General</c:formatCode>
                <c:ptCount val="19"/>
                <c:pt idx="0">
                  <c:v>0</c:v>
                </c:pt>
                <c:pt idx="1">
                  <c:v>0.1</c:v>
                </c:pt>
                <c:pt idx="2">
                  <c:v>0.06</c:v>
                </c:pt>
                <c:pt idx="3">
                  <c:v>0.06</c:v>
                </c:pt>
                <c:pt idx="4">
                  <c:v>0.12</c:v>
                </c:pt>
                <c:pt idx="5">
                  <c:v>0.16</c:v>
                </c:pt>
                <c:pt idx="6">
                  <c:v>0.1</c:v>
                </c:pt>
                <c:pt idx="7">
                  <c:v>0.28000000000000003</c:v>
                </c:pt>
                <c:pt idx="8">
                  <c:v>0.18</c:v>
                </c:pt>
                <c:pt idx="9">
                  <c:v>0.18</c:v>
                </c:pt>
                <c:pt idx="10">
                  <c:v>0.2</c:v>
                </c:pt>
                <c:pt idx="11">
                  <c:v>0.2</c:v>
                </c:pt>
                <c:pt idx="12">
                  <c:v>0.1</c:v>
                </c:pt>
                <c:pt idx="13">
                  <c:v>0.08</c:v>
                </c:pt>
                <c:pt idx="14">
                  <c:v>0.08</c:v>
                </c:pt>
                <c:pt idx="15">
                  <c:v>0.12</c:v>
                </c:pt>
                <c:pt idx="16">
                  <c:v>0.22</c:v>
                </c:pt>
                <c:pt idx="17">
                  <c:v>0.16</c:v>
                </c:pt>
                <c:pt idx="18">
                  <c:v>0.14000000000000001</c:v>
                </c:pt>
              </c:numCache>
            </c:numRef>
          </c:yVal>
          <c:smooth val="0"/>
          <c:extLst>
            <c:ext xmlns:c16="http://schemas.microsoft.com/office/drawing/2014/chart" uri="{C3380CC4-5D6E-409C-BE32-E72D297353CC}">
              <c16:uniqueId val="{00000003-CCFF-4C20-AE64-CDFEE84CBCEB}"/>
            </c:ext>
          </c:extLst>
        </c:ser>
        <c:dLbls>
          <c:showLegendKey val="0"/>
          <c:showVal val="0"/>
          <c:showCatName val="0"/>
          <c:showSerName val="0"/>
          <c:showPercent val="0"/>
          <c:showBubbleSize val="0"/>
        </c:dLbls>
        <c:axId val="859927840"/>
        <c:axId val="859917280"/>
      </c:scatterChart>
      <c:valAx>
        <c:axId val="859927840"/>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17280"/>
        <c:crosses val="autoZero"/>
        <c:crossBetween val="midCat"/>
      </c:valAx>
      <c:valAx>
        <c:axId val="85991728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27840"/>
        <c:crosses val="autoZero"/>
        <c:crossBetween val="midCat"/>
      </c:valAx>
      <c:spPr>
        <a:noFill/>
        <a:ln w="25400">
          <a:noFill/>
        </a:ln>
        <a:effectLst/>
      </c:spPr>
    </c:plotArea>
    <c:legend>
      <c:legendPos val="r"/>
      <c:layout>
        <c:manualLayout>
          <c:xMode val="edge"/>
          <c:yMode val="edge"/>
          <c:x val="0.7805734352235304"/>
          <c:y val="0.11541268340105608"/>
          <c:w val="8.2005398894022946E-2"/>
          <c:h val="0.1670334759730816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Delta betwee AvgTempMed1 &amp; AvgTempMed2 as f( Parameter)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300493630166679E-2"/>
          <c:y val="0.1249086863646383"/>
          <c:w val="0.94707304312799434"/>
          <c:h val="0.8237941118429024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1.17.26'!$C$1074:$C$1092</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1.17.26'!$F$1074:$F$1092</c:f>
              <c:numCache>
                <c:formatCode>General</c:formatCode>
                <c:ptCount val="19"/>
                <c:pt idx="0">
                  <c:v>5.0453000000000081E-2</c:v>
                </c:pt>
                <c:pt idx="1">
                  <c:v>-0.34885600000000005</c:v>
                </c:pt>
                <c:pt idx="2">
                  <c:v>-0.77941830000000012</c:v>
                </c:pt>
                <c:pt idx="3">
                  <c:v>-0.8414761999999999</c:v>
                </c:pt>
                <c:pt idx="4">
                  <c:v>-0.95638859999999992</c:v>
                </c:pt>
                <c:pt idx="5">
                  <c:v>-1.1236543999999999</c:v>
                </c:pt>
                <c:pt idx="6">
                  <c:v>-1.0536007999999999</c:v>
                </c:pt>
                <c:pt idx="7">
                  <c:v>-1.1563196</c:v>
                </c:pt>
                <c:pt idx="8">
                  <c:v>-1.1660808999999999</c:v>
                </c:pt>
                <c:pt idx="9">
                  <c:v>-1.1144539</c:v>
                </c:pt>
                <c:pt idx="10">
                  <c:v>-1.2450380999999999</c:v>
                </c:pt>
                <c:pt idx="11">
                  <c:v>-1.2041340999999999</c:v>
                </c:pt>
                <c:pt idx="12">
                  <c:v>-1.2357253000000001</c:v>
                </c:pt>
                <c:pt idx="13">
                  <c:v>-1.3477266999999999</c:v>
                </c:pt>
                <c:pt idx="14">
                  <c:v>-1.2268249</c:v>
                </c:pt>
                <c:pt idx="15">
                  <c:v>-1.2007540000000001</c:v>
                </c:pt>
                <c:pt idx="16">
                  <c:v>-1.1881523000000001</c:v>
                </c:pt>
                <c:pt idx="17">
                  <c:v>-1.2508151000000001</c:v>
                </c:pt>
                <c:pt idx="18">
                  <c:v>-1.3147200000000001</c:v>
                </c:pt>
              </c:numCache>
            </c:numRef>
          </c:yVal>
          <c:smooth val="0"/>
          <c:extLst>
            <c:ext xmlns:c16="http://schemas.microsoft.com/office/drawing/2014/chart" uri="{C3380CC4-5D6E-409C-BE32-E72D297353CC}">
              <c16:uniqueId val="{00000000-40A1-4404-B634-3931D8E4CE34}"/>
            </c:ext>
          </c:extLst>
        </c:ser>
        <c:dLbls>
          <c:showLegendKey val="0"/>
          <c:showVal val="0"/>
          <c:showCatName val="0"/>
          <c:showSerName val="0"/>
          <c:showPercent val="0"/>
          <c:showBubbleSize val="0"/>
        </c:dLbls>
        <c:axId val="3110703"/>
        <c:axId val="3111183"/>
      </c:scatterChart>
      <c:valAx>
        <c:axId val="31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183"/>
        <c:crosses val="autoZero"/>
        <c:crossBetween val="midCat"/>
      </c:valAx>
      <c:valAx>
        <c:axId val="311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7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12/20/25 LogNormal</a:t>
            </a:r>
          </a:p>
          <a:p>
            <a:pPr>
              <a:defRPr/>
            </a:pPr>
            <a:r>
              <a:rPr lang="en-US"/>
              <a:t>A Redo on 12/24/25</a:t>
            </a:r>
          </a:p>
          <a:p>
            <a:pPr>
              <a:defRPr/>
            </a:pPr>
            <a:r>
              <a:rPr lang="en-US"/>
              <a:t>SS = 30; Reps = 50; Skew1=Skew2</a:t>
            </a:r>
            <a:r>
              <a:rPr lang="en-US" baseline="0"/>
              <a:t> =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1.17.26'!$A$33:$A$52</c:f>
              <c:numCache>
                <c:formatCode>General</c:formatCode>
                <c:ptCount val="20"/>
                <c:pt idx="0">
                  <c:v>0</c:v>
                </c:pt>
                <c:pt idx="1">
                  <c:v>0</c:v>
                </c:pt>
                <c:pt idx="2">
                  <c:v>0.04</c:v>
                </c:pt>
                <c:pt idx="3">
                  <c:v>0</c:v>
                </c:pt>
                <c:pt idx="4">
                  <c:v>0</c:v>
                </c:pt>
                <c:pt idx="5">
                  <c:v>0.08</c:v>
                </c:pt>
                <c:pt idx="6">
                  <c:v>0.1</c:v>
                </c:pt>
                <c:pt idx="7">
                  <c:v>0.06</c:v>
                </c:pt>
                <c:pt idx="8">
                  <c:v>0.06</c:v>
                </c:pt>
                <c:pt idx="9">
                  <c:v>0.2</c:v>
                </c:pt>
                <c:pt idx="10">
                  <c:v>0.18</c:v>
                </c:pt>
                <c:pt idx="11">
                  <c:v>0.16</c:v>
                </c:pt>
                <c:pt idx="12">
                  <c:v>0.2</c:v>
                </c:pt>
                <c:pt idx="13">
                  <c:v>0.12</c:v>
                </c:pt>
                <c:pt idx="14">
                  <c:v>0.18</c:v>
                </c:pt>
                <c:pt idx="15">
                  <c:v>0.18</c:v>
                </c:pt>
                <c:pt idx="16">
                  <c:v>0.16</c:v>
                </c:pt>
                <c:pt idx="17">
                  <c:v>0.24</c:v>
                </c:pt>
                <c:pt idx="18">
                  <c:v>0.26</c:v>
                </c:pt>
                <c:pt idx="19">
                  <c:v>0.38</c:v>
                </c:pt>
              </c:numCache>
            </c:numRef>
          </c:yVal>
          <c:smooth val="0"/>
          <c:extLst>
            <c:ext xmlns:c16="http://schemas.microsoft.com/office/drawing/2014/chart" uri="{C3380CC4-5D6E-409C-BE32-E72D297353CC}">
              <c16:uniqueId val="{00000000-10AE-4E4A-9BDF-DB03F191910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1.17.26'!$B$32:$B$51</c:f>
              <c:numCache>
                <c:formatCode>General</c:formatCode>
                <c:ptCount val="20"/>
                <c:pt idx="0">
                  <c:v>0</c:v>
                </c:pt>
                <c:pt idx="1">
                  <c:v>0.04</c:v>
                </c:pt>
                <c:pt idx="2">
                  <c:v>0.08</c:v>
                </c:pt>
                <c:pt idx="3">
                  <c:v>0.1</c:v>
                </c:pt>
                <c:pt idx="4">
                  <c:v>0.08</c:v>
                </c:pt>
                <c:pt idx="5">
                  <c:v>0.1</c:v>
                </c:pt>
                <c:pt idx="6">
                  <c:v>0.14000000000000001</c:v>
                </c:pt>
                <c:pt idx="7">
                  <c:v>0.1</c:v>
                </c:pt>
                <c:pt idx="8">
                  <c:v>0.08</c:v>
                </c:pt>
                <c:pt idx="9">
                  <c:v>0.1</c:v>
                </c:pt>
                <c:pt idx="10">
                  <c:v>0.08</c:v>
                </c:pt>
                <c:pt idx="11">
                  <c:v>0.06</c:v>
                </c:pt>
                <c:pt idx="12">
                  <c:v>0.12</c:v>
                </c:pt>
                <c:pt idx="13">
                  <c:v>0.14000000000000001</c:v>
                </c:pt>
                <c:pt idx="14">
                  <c:v>0.14000000000000001</c:v>
                </c:pt>
                <c:pt idx="15">
                  <c:v>0.1</c:v>
                </c:pt>
                <c:pt idx="16">
                  <c:v>0.1</c:v>
                </c:pt>
                <c:pt idx="17">
                  <c:v>0.06</c:v>
                </c:pt>
                <c:pt idx="18">
                  <c:v>0.1</c:v>
                </c:pt>
                <c:pt idx="19">
                  <c:v>0.1</c:v>
                </c:pt>
              </c:numCache>
            </c:numRef>
          </c:yVal>
          <c:smooth val="0"/>
          <c:extLst>
            <c:ext xmlns:c16="http://schemas.microsoft.com/office/drawing/2014/chart" uri="{C3380CC4-5D6E-409C-BE32-E72D297353CC}">
              <c16:uniqueId val="{00000001-10AE-4E4A-9BDF-DB03F1919101}"/>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1.17.26'!$C$33:$C$52</c:f>
              <c:numCache>
                <c:formatCode>General</c:formatCode>
                <c:ptCount val="20"/>
                <c:pt idx="0">
                  <c:v>0.02</c:v>
                </c:pt>
                <c:pt idx="1">
                  <c:v>0.06</c:v>
                </c:pt>
                <c:pt idx="2">
                  <c:v>0.08</c:v>
                </c:pt>
                <c:pt idx="3">
                  <c:v>0.02</c:v>
                </c:pt>
                <c:pt idx="4">
                  <c:v>0.08</c:v>
                </c:pt>
                <c:pt idx="5">
                  <c:v>0.12</c:v>
                </c:pt>
                <c:pt idx="6">
                  <c:v>0.1</c:v>
                </c:pt>
                <c:pt idx="7">
                  <c:v>0.06</c:v>
                </c:pt>
                <c:pt idx="8">
                  <c:v>0.1</c:v>
                </c:pt>
                <c:pt idx="9">
                  <c:v>0.02</c:v>
                </c:pt>
                <c:pt idx="10">
                  <c:v>0.04</c:v>
                </c:pt>
                <c:pt idx="11">
                  <c:v>0.12</c:v>
                </c:pt>
                <c:pt idx="12">
                  <c:v>0.14000000000000001</c:v>
                </c:pt>
                <c:pt idx="13">
                  <c:v>0.1</c:v>
                </c:pt>
                <c:pt idx="14">
                  <c:v>0.12</c:v>
                </c:pt>
                <c:pt idx="15">
                  <c:v>0.1</c:v>
                </c:pt>
                <c:pt idx="16">
                  <c:v>0.06</c:v>
                </c:pt>
                <c:pt idx="17">
                  <c:v>0.08</c:v>
                </c:pt>
                <c:pt idx="18">
                  <c:v>0.12</c:v>
                </c:pt>
                <c:pt idx="19">
                  <c:v>0.04</c:v>
                </c:pt>
              </c:numCache>
            </c:numRef>
          </c:yVal>
          <c:smooth val="0"/>
          <c:extLst>
            <c:ext xmlns:c16="http://schemas.microsoft.com/office/drawing/2014/chart" uri="{C3380CC4-5D6E-409C-BE32-E72D297353CC}">
              <c16:uniqueId val="{00000002-10AE-4E4A-9BDF-DB03F1919101}"/>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1.17.26'!$N$10:$N$29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1.17.26'!$D$33:$D$52</c:f>
              <c:numCache>
                <c:formatCode>General</c:formatCode>
                <c:ptCount val="20"/>
                <c:pt idx="0">
                  <c:v>0.02</c:v>
                </c:pt>
                <c:pt idx="1">
                  <c:v>0.06</c:v>
                </c:pt>
                <c:pt idx="2">
                  <c:v>0.1</c:v>
                </c:pt>
                <c:pt idx="3">
                  <c:v>0.02</c:v>
                </c:pt>
                <c:pt idx="4">
                  <c:v>0.06</c:v>
                </c:pt>
                <c:pt idx="5">
                  <c:v>0.08</c:v>
                </c:pt>
                <c:pt idx="6">
                  <c:v>0.1</c:v>
                </c:pt>
                <c:pt idx="7">
                  <c:v>0.06</c:v>
                </c:pt>
                <c:pt idx="8">
                  <c:v>0.04</c:v>
                </c:pt>
                <c:pt idx="9">
                  <c:v>0.02</c:v>
                </c:pt>
                <c:pt idx="10">
                  <c:v>0.04</c:v>
                </c:pt>
                <c:pt idx="11">
                  <c:v>0.06</c:v>
                </c:pt>
                <c:pt idx="12">
                  <c:v>0.08</c:v>
                </c:pt>
                <c:pt idx="13">
                  <c:v>0.06</c:v>
                </c:pt>
                <c:pt idx="14">
                  <c:v>0.04</c:v>
                </c:pt>
                <c:pt idx="15">
                  <c:v>0.1</c:v>
                </c:pt>
                <c:pt idx="16">
                  <c:v>0.02</c:v>
                </c:pt>
                <c:pt idx="17">
                  <c:v>0.04</c:v>
                </c:pt>
                <c:pt idx="18">
                  <c:v>0.04</c:v>
                </c:pt>
                <c:pt idx="19">
                  <c:v>0.02</c:v>
                </c:pt>
              </c:numCache>
            </c:numRef>
          </c:yVal>
          <c:smooth val="0"/>
          <c:extLst>
            <c:ext xmlns:c16="http://schemas.microsoft.com/office/drawing/2014/chart" uri="{C3380CC4-5D6E-409C-BE32-E72D297353CC}">
              <c16:uniqueId val="{00000003-10AE-4E4A-9BDF-DB03F1919101}"/>
            </c:ext>
          </c:extLst>
        </c:ser>
        <c:dLbls>
          <c:showLegendKey val="0"/>
          <c:showVal val="0"/>
          <c:showCatName val="0"/>
          <c:showSerName val="0"/>
          <c:showPercent val="0"/>
          <c:showBubbleSize val="0"/>
        </c:dLbls>
        <c:axId val="572830960"/>
        <c:axId val="572832880"/>
      </c:scatterChart>
      <c:valAx>
        <c:axId val="57283096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72832880"/>
        <c:crosses val="autoZero"/>
        <c:crossBetween val="midCat"/>
      </c:valAx>
      <c:valAx>
        <c:axId val="57283288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72830960"/>
        <c:crosses val="autoZero"/>
        <c:crossBetween val="midCat"/>
      </c:valAx>
      <c:spPr>
        <a:noFill/>
        <a:ln>
          <a:noFill/>
        </a:ln>
        <a:effectLst/>
      </c:spPr>
    </c:plotArea>
    <c:legend>
      <c:legendPos val="r"/>
      <c:layout>
        <c:manualLayout>
          <c:xMode val="edge"/>
          <c:yMode val="edge"/>
          <c:x val="0.8311172299621078"/>
          <c:y val="0.20353262280062911"/>
          <c:w val="0.10563970487757991"/>
          <c:h val="0.483691704511040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Between the Two Medians</a:t>
            </a:r>
          </a:p>
          <a:p>
            <a:pPr>
              <a:defRPr/>
            </a:pPr>
            <a:r>
              <a:rPr lang="en-US"/>
              <a:t>Showing No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1.17.26'!$E$33:$E$52</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1.17.26'!$H$33:$H$52</c:f>
              <c:numCache>
                <c:formatCode>General</c:formatCode>
                <c:ptCount val="20"/>
                <c:pt idx="0">
                  <c:v>-3.354500000000149E-3</c:v>
                </c:pt>
                <c:pt idx="1">
                  <c:v>2.1419000000000299E-3</c:v>
                </c:pt>
                <c:pt idx="2">
                  <c:v>-4.5767999999999365E-3</c:v>
                </c:pt>
                <c:pt idx="3">
                  <c:v>1.0250000000000536E-3</c:v>
                </c:pt>
                <c:pt idx="4">
                  <c:v>6.3500000000000778E-3</c:v>
                </c:pt>
                <c:pt idx="5">
                  <c:v>1.4379999999998283E-3</c:v>
                </c:pt>
                <c:pt idx="6">
                  <c:v>-2.2900000000003473E-4</c:v>
                </c:pt>
                <c:pt idx="7">
                  <c:v>7.4850000000001859E-3</c:v>
                </c:pt>
                <c:pt idx="8">
                  <c:v>1.0011700000000068E-2</c:v>
                </c:pt>
                <c:pt idx="9">
                  <c:v>3.7711799999999962E-2</c:v>
                </c:pt>
                <c:pt idx="10">
                  <c:v>-1.0040200000000055E-2</c:v>
                </c:pt>
                <c:pt idx="11">
                  <c:v>-7.5603000000000753E-3</c:v>
                </c:pt>
                <c:pt idx="12">
                  <c:v>3.1667200000000006E-2</c:v>
                </c:pt>
                <c:pt idx="13">
                  <c:v>2.2560600000000042E-2</c:v>
                </c:pt>
                <c:pt idx="14">
                  <c:v>1.150490000000004E-2</c:v>
                </c:pt>
                <c:pt idx="15">
                  <c:v>-1.0054300000000072E-2</c:v>
                </c:pt>
                <c:pt idx="16">
                  <c:v>3.6366999999999816E-2</c:v>
                </c:pt>
                <c:pt idx="17">
                  <c:v>4.4422000000000184E-2</c:v>
                </c:pt>
                <c:pt idx="18">
                  <c:v>1.2779000000000096E-2</c:v>
                </c:pt>
                <c:pt idx="19">
                  <c:v>1.9228800000000046E-2</c:v>
                </c:pt>
              </c:numCache>
            </c:numRef>
          </c:yVal>
          <c:smooth val="0"/>
          <c:extLst>
            <c:ext xmlns:c16="http://schemas.microsoft.com/office/drawing/2014/chart" uri="{C3380CC4-5D6E-409C-BE32-E72D297353CC}">
              <c16:uniqueId val="{00000000-44B8-4772-9686-59B04F72F7E2}"/>
            </c:ext>
          </c:extLst>
        </c:ser>
        <c:dLbls>
          <c:showLegendKey val="0"/>
          <c:showVal val="0"/>
          <c:showCatName val="0"/>
          <c:showSerName val="0"/>
          <c:showPercent val="0"/>
          <c:showBubbleSize val="0"/>
        </c:dLbls>
        <c:axId val="1250559247"/>
        <c:axId val="1250557807"/>
      </c:scatterChart>
      <c:valAx>
        <c:axId val="1250559247"/>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57807"/>
        <c:crosses val="autoZero"/>
        <c:crossBetween val="midCat"/>
      </c:valAx>
      <c:valAx>
        <c:axId val="1250557807"/>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59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12/21/25 Regular Normal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1.17.26'!$B$94:$B$113</c:f>
              <c:numCache>
                <c:formatCode>General</c:formatCode>
                <c:ptCount val="20"/>
                <c:pt idx="0">
                  <c:v>0.02</c:v>
                </c:pt>
                <c:pt idx="1">
                  <c:v>0.02</c:v>
                </c:pt>
                <c:pt idx="2">
                  <c:v>0.04</c:v>
                </c:pt>
                <c:pt idx="3">
                  <c:v>0.02</c:v>
                </c:pt>
                <c:pt idx="4">
                  <c:v>0.06</c:v>
                </c:pt>
                <c:pt idx="5">
                  <c:v>0.04</c:v>
                </c:pt>
                <c:pt idx="6">
                  <c:v>0.04</c:v>
                </c:pt>
                <c:pt idx="7">
                  <c:v>0.02</c:v>
                </c:pt>
                <c:pt idx="8">
                  <c:v>0.04</c:v>
                </c:pt>
                <c:pt idx="9">
                  <c:v>0.06</c:v>
                </c:pt>
                <c:pt idx="10">
                  <c:v>0.04</c:v>
                </c:pt>
                <c:pt idx="11">
                  <c:v>0.04</c:v>
                </c:pt>
                <c:pt idx="12">
                  <c:v>0</c:v>
                </c:pt>
                <c:pt idx="13">
                  <c:v>0.02</c:v>
                </c:pt>
                <c:pt idx="14">
                  <c:v>0.02</c:v>
                </c:pt>
                <c:pt idx="15">
                  <c:v>0.04</c:v>
                </c:pt>
                <c:pt idx="16">
                  <c:v>0.02</c:v>
                </c:pt>
                <c:pt idx="17">
                  <c:v>0</c:v>
                </c:pt>
                <c:pt idx="18">
                  <c:v>0.04</c:v>
                </c:pt>
                <c:pt idx="19">
                  <c:v>0</c:v>
                </c:pt>
              </c:numCache>
            </c:numRef>
          </c:yVal>
          <c:smooth val="0"/>
          <c:extLst>
            <c:ext xmlns:c16="http://schemas.microsoft.com/office/drawing/2014/chart" uri="{C3380CC4-5D6E-409C-BE32-E72D297353CC}">
              <c16:uniqueId val="{00000000-41BA-48B1-A749-523E4BEE3D9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1.17.26'!$C$94:$C$113</c:f>
              <c:numCache>
                <c:formatCode>General</c:formatCode>
                <c:ptCount val="20"/>
                <c:pt idx="0">
                  <c:v>0.02</c:v>
                </c:pt>
                <c:pt idx="1">
                  <c:v>0.08</c:v>
                </c:pt>
                <c:pt idx="2">
                  <c:v>0.04</c:v>
                </c:pt>
                <c:pt idx="3">
                  <c:v>0.08</c:v>
                </c:pt>
                <c:pt idx="4">
                  <c:v>0.06</c:v>
                </c:pt>
                <c:pt idx="5">
                  <c:v>0.04</c:v>
                </c:pt>
                <c:pt idx="6">
                  <c:v>0.1</c:v>
                </c:pt>
                <c:pt idx="7">
                  <c:v>0.06</c:v>
                </c:pt>
                <c:pt idx="8">
                  <c:v>0.06</c:v>
                </c:pt>
                <c:pt idx="9">
                  <c:v>0.1</c:v>
                </c:pt>
                <c:pt idx="10">
                  <c:v>0.08</c:v>
                </c:pt>
                <c:pt idx="11">
                  <c:v>0.18</c:v>
                </c:pt>
                <c:pt idx="12">
                  <c:v>0.04</c:v>
                </c:pt>
                <c:pt idx="13">
                  <c:v>0.1</c:v>
                </c:pt>
                <c:pt idx="14">
                  <c:v>0.1</c:v>
                </c:pt>
                <c:pt idx="15">
                  <c:v>0.14000000000000001</c:v>
                </c:pt>
                <c:pt idx="16">
                  <c:v>0.06</c:v>
                </c:pt>
                <c:pt idx="17">
                  <c:v>0.14000000000000001</c:v>
                </c:pt>
                <c:pt idx="18">
                  <c:v>0.08</c:v>
                </c:pt>
                <c:pt idx="19">
                  <c:v>0.08</c:v>
                </c:pt>
              </c:numCache>
            </c:numRef>
          </c:yVal>
          <c:smooth val="0"/>
          <c:extLst>
            <c:ext xmlns:c16="http://schemas.microsoft.com/office/drawing/2014/chart" uri="{C3380CC4-5D6E-409C-BE32-E72D297353CC}">
              <c16:uniqueId val="{00000001-41BA-48B1-A749-523E4BEE3D9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1.17.26'!$D$94:$D$113</c:f>
              <c:numCache>
                <c:formatCode>General</c:formatCode>
                <c:ptCount val="20"/>
                <c:pt idx="0">
                  <c:v>0.02</c:v>
                </c:pt>
                <c:pt idx="1">
                  <c:v>0.02</c:v>
                </c:pt>
                <c:pt idx="2">
                  <c:v>0.02</c:v>
                </c:pt>
                <c:pt idx="3">
                  <c:v>0.04</c:v>
                </c:pt>
                <c:pt idx="4">
                  <c:v>0.04</c:v>
                </c:pt>
                <c:pt idx="5">
                  <c:v>0.04</c:v>
                </c:pt>
                <c:pt idx="6">
                  <c:v>0.08</c:v>
                </c:pt>
                <c:pt idx="7">
                  <c:v>0.06</c:v>
                </c:pt>
                <c:pt idx="8">
                  <c:v>0.06</c:v>
                </c:pt>
                <c:pt idx="9">
                  <c:v>0.08</c:v>
                </c:pt>
                <c:pt idx="10">
                  <c:v>0.06</c:v>
                </c:pt>
                <c:pt idx="11">
                  <c:v>0.14000000000000001</c:v>
                </c:pt>
                <c:pt idx="12">
                  <c:v>0.02</c:v>
                </c:pt>
                <c:pt idx="13">
                  <c:v>0.08</c:v>
                </c:pt>
                <c:pt idx="14">
                  <c:v>0.08</c:v>
                </c:pt>
                <c:pt idx="15">
                  <c:v>0.1</c:v>
                </c:pt>
                <c:pt idx="16">
                  <c:v>0.06</c:v>
                </c:pt>
                <c:pt idx="17">
                  <c:v>0.14000000000000001</c:v>
                </c:pt>
                <c:pt idx="18">
                  <c:v>0.08</c:v>
                </c:pt>
                <c:pt idx="19">
                  <c:v>0.08</c:v>
                </c:pt>
              </c:numCache>
            </c:numRef>
          </c:yVal>
          <c:smooth val="0"/>
          <c:extLst>
            <c:ext xmlns:c16="http://schemas.microsoft.com/office/drawing/2014/chart" uri="{C3380CC4-5D6E-409C-BE32-E72D297353CC}">
              <c16:uniqueId val="{00000002-41BA-48B1-A749-523E4BEE3D98}"/>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1.17.26'!$N$69:$N$88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1.17.26'!$E$94:$E$113</c:f>
              <c:numCache>
                <c:formatCode>General</c:formatCode>
                <c:ptCount val="20"/>
                <c:pt idx="0">
                  <c:v>0.04</c:v>
                </c:pt>
                <c:pt idx="1">
                  <c:v>0.02</c:v>
                </c:pt>
                <c:pt idx="2">
                  <c:v>0.06</c:v>
                </c:pt>
                <c:pt idx="3">
                  <c:v>0.04</c:v>
                </c:pt>
                <c:pt idx="4">
                  <c:v>0.02</c:v>
                </c:pt>
                <c:pt idx="5">
                  <c:v>0.02</c:v>
                </c:pt>
                <c:pt idx="6">
                  <c:v>0.04</c:v>
                </c:pt>
                <c:pt idx="7">
                  <c:v>0.02</c:v>
                </c:pt>
                <c:pt idx="8">
                  <c:v>0.02</c:v>
                </c:pt>
                <c:pt idx="9">
                  <c:v>0.06</c:v>
                </c:pt>
                <c:pt idx="10">
                  <c:v>0.06</c:v>
                </c:pt>
                <c:pt idx="11">
                  <c:v>0.06</c:v>
                </c:pt>
                <c:pt idx="12">
                  <c:v>0.02</c:v>
                </c:pt>
                <c:pt idx="13">
                  <c:v>0.02</c:v>
                </c:pt>
                <c:pt idx="14">
                  <c:v>0.04</c:v>
                </c:pt>
                <c:pt idx="15">
                  <c:v>0.04</c:v>
                </c:pt>
                <c:pt idx="16">
                  <c:v>0.02</c:v>
                </c:pt>
                <c:pt idx="17">
                  <c:v>0</c:v>
                </c:pt>
                <c:pt idx="18">
                  <c:v>0.04</c:v>
                </c:pt>
                <c:pt idx="19">
                  <c:v>0.04</c:v>
                </c:pt>
              </c:numCache>
            </c:numRef>
          </c:yVal>
          <c:smooth val="0"/>
          <c:extLst>
            <c:ext xmlns:c16="http://schemas.microsoft.com/office/drawing/2014/chart" uri="{C3380CC4-5D6E-409C-BE32-E72D297353CC}">
              <c16:uniqueId val="{00000003-41BA-48B1-A749-523E4BEE3D98}"/>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1.17.26'!$F$94:$F$113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1.17.26'!$I$94:$I$113</c:f>
              <c:numCache>
                <c:formatCode>General</c:formatCode>
                <c:ptCount val="20"/>
                <c:pt idx="0">
                  <c:v>-1.8253268999999998E-3</c:v>
                </c:pt>
                <c:pt idx="1">
                  <c:v>-3.1313970000000002E-3</c:v>
                </c:pt>
                <c:pt idx="2">
                  <c:v>-2.4723550999999999E-3</c:v>
                </c:pt>
                <c:pt idx="3">
                  <c:v>-3.0488490000000002E-3</c:v>
                </c:pt>
                <c:pt idx="4">
                  <c:v>-2.2998399999999992E-4</c:v>
                </c:pt>
                <c:pt idx="5">
                  <c:v>-1.2477228999999999E-2</c:v>
                </c:pt>
                <c:pt idx="6">
                  <c:v>-1.1541756E-2</c:v>
                </c:pt>
                <c:pt idx="7">
                  <c:v>4.9696446000000007E-3</c:v>
                </c:pt>
                <c:pt idx="8">
                  <c:v>1.57936698E-2</c:v>
                </c:pt>
                <c:pt idx="9">
                  <c:v>-2.6982524999999997E-2</c:v>
                </c:pt>
                <c:pt idx="10">
                  <c:v>2.5272219999999995E-3</c:v>
                </c:pt>
                <c:pt idx="11">
                  <c:v>1.7602059E-2</c:v>
                </c:pt>
                <c:pt idx="12">
                  <c:v>-1.28003227E-2</c:v>
                </c:pt>
                <c:pt idx="13">
                  <c:v>3.1400275399999997E-2</c:v>
                </c:pt>
                <c:pt idx="14">
                  <c:v>-3.4620089600000001E-2</c:v>
                </c:pt>
                <c:pt idx="15">
                  <c:v>8.2183883999999985E-3</c:v>
                </c:pt>
                <c:pt idx="16">
                  <c:v>-1.97916962E-2</c:v>
                </c:pt>
                <c:pt idx="17">
                  <c:v>3.1949904899999999E-2</c:v>
                </c:pt>
                <c:pt idx="18">
                  <c:v>2.4797966000000001E-2</c:v>
                </c:pt>
                <c:pt idx="19">
                  <c:v>8.5095261000000012E-3</c:v>
                </c:pt>
              </c:numCache>
            </c:numRef>
          </c:yVal>
          <c:smooth val="0"/>
          <c:extLst>
            <c:ext xmlns:c16="http://schemas.microsoft.com/office/drawing/2014/chart" uri="{C3380CC4-5D6E-409C-BE32-E72D297353CC}">
              <c16:uniqueId val="{00000000-21DA-49C7-9DFD-917CC8C951A5}"/>
            </c:ext>
          </c:extLst>
        </c:ser>
        <c:dLbls>
          <c:showLegendKey val="0"/>
          <c:showVal val="0"/>
          <c:showCatName val="0"/>
          <c:showSerName val="0"/>
          <c:showPercent val="0"/>
          <c:showBubbleSize val="0"/>
        </c:dLbls>
        <c:axId val="510131423"/>
        <c:axId val="510124223"/>
      </c:scatterChart>
      <c:valAx>
        <c:axId val="510131423"/>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24223"/>
        <c:crosses val="autoZero"/>
        <c:crossBetween val="midCat"/>
      </c:valAx>
      <c:valAx>
        <c:axId val="510124223"/>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314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12/23/25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2"/>
          <c:order val="0"/>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1.17.26'!$N$466:$N$476</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1.17.26'!$Q$466:$Q$476</c:f>
              <c:numCache>
                <c:formatCode>General</c:formatCode>
                <c:ptCount val="11"/>
                <c:pt idx="0">
                  <c:v>-8.1117350000000005E-2</c:v>
                </c:pt>
                <c:pt idx="1">
                  <c:v>1.3662549999999999E-2</c:v>
                </c:pt>
                <c:pt idx="2">
                  <c:v>-4.5664470000000006E-2</c:v>
                </c:pt>
                <c:pt idx="3">
                  <c:v>-1.8840882E-2</c:v>
                </c:pt>
                <c:pt idx="4">
                  <c:v>-3.1119720000000003E-2</c:v>
                </c:pt>
                <c:pt idx="5">
                  <c:v>-0.11653382</c:v>
                </c:pt>
                <c:pt idx="6">
                  <c:v>-6.1634779999999993E-2</c:v>
                </c:pt>
                <c:pt idx="7">
                  <c:v>-0.17962083100000001</c:v>
                </c:pt>
                <c:pt idx="8">
                  <c:v>-8.4954950000000001E-2</c:v>
                </c:pt>
                <c:pt idx="9">
                  <c:v>-0.19481399000000002</c:v>
                </c:pt>
                <c:pt idx="10">
                  <c:v>-0.16460458</c:v>
                </c:pt>
              </c:numCache>
            </c:numRef>
          </c:yVal>
          <c:smooth val="0"/>
          <c:extLst>
            <c:ext xmlns:c16="http://schemas.microsoft.com/office/drawing/2014/chart" uri="{C3380CC4-5D6E-409C-BE32-E72D297353CC}">
              <c16:uniqueId val="{00000000-91B3-4207-9581-111085478B5C}"/>
            </c:ext>
          </c:extLst>
        </c:ser>
        <c:dLbls>
          <c:showLegendKey val="0"/>
          <c:showVal val="0"/>
          <c:showCatName val="0"/>
          <c:showSerName val="0"/>
          <c:showPercent val="0"/>
          <c:showBubbleSize val="0"/>
        </c:dLbls>
        <c:axId val="1257068319"/>
        <c:axId val="1257075039"/>
      </c:scatterChart>
      <c:valAx>
        <c:axId val="125706831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0.1"/>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Sensitiv. of MWW to Small Deltas in Skew</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1.17.26'!$S$526:$S$536</c:f>
              <c:numCache>
                <c:formatCode>General</c:formatCode>
                <c:ptCount val="11"/>
                <c:pt idx="0">
                  <c:v>4.8000000000000001E-2</c:v>
                </c:pt>
                <c:pt idx="1">
                  <c:v>6.4000000000000001E-2</c:v>
                </c:pt>
                <c:pt idx="2">
                  <c:v>3.5999999999999997E-2</c:v>
                </c:pt>
                <c:pt idx="3">
                  <c:v>5.6000000000000001E-2</c:v>
                </c:pt>
                <c:pt idx="4">
                  <c:v>5.6000000000000001E-2</c:v>
                </c:pt>
                <c:pt idx="5">
                  <c:v>4.8000000000000001E-2</c:v>
                </c:pt>
                <c:pt idx="6">
                  <c:v>0.04</c:v>
                </c:pt>
                <c:pt idx="7">
                  <c:v>6.4000000000000001E-2</c:v>
                </c:pt>
                <c:pt idx="8">
                  <c:v>3.5999999999999997E-2</c:v>
                </c:pt>
                <c:pt idx="9">
                  <c:v>0.06</c:v>
                </c:pt>
                <c:pt idx="10">
                  <c:v>7.1999999999999995E-2</c:v>
                </c:pt>
              </c:numCache>
            </c:numRef>
          </c:yVal>
          <c:smooth val="0"/>
          <c:extLst>
            <c:ext xmlns:c16="http://schemas.microsoft.com/office/drawing/2014/chart" uri="{C3380CC4-5D6E-409C-BE32-E72D297353CC}">
              <c16:uniqueId val="{00000000-AA6C-4408-BE16-FBBAB7BFE0BE}"/>
            </c:ext>
          </c:extLst>
        </c:ser>
        <c:ser>
          <c:idx val="3"/>
          <c:order val="1"/>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1.17.26'!$U$447:$U$457</c:f>
              <c:numCache>
                <c:formatCode>General</c:formatCode>
                <c:ptCount val="11"/>
                <c:pt idx="0">
                  <c:v>0</c:v>
                </c:pt>
                <c:pt idx="1">
                  <c:v>0</c:v>
                </c:pt>
                <c:pt idx="2">
                  <c:v>0</c:v>
                </c:pt>
                <c:pt idx="3">
                  <c:v>0.02</c:v>
                </c:pt>
                <c:pt idx="4">
                  <c:v>0.06</c:v>
                </c:pt>
                <c:pt idx="5">
                  <c:v>0.02</c:v>
                </c:pt>
                <c:pt idx="6">
                  <c:v>0.1</c:v>
                </c:pt>
                <c:pt idx="7">
                  <c:v>0.04</c:v>
                </c:pt>
                <c:pt idx="8">
                  <c:v>0.06</c:v>
                </c:pt>
                <c:pt idx="9">
                  <c:v>0.1</c:v>
                </c:pt>
                <c:pt idx="10">
                  <c:v>0.1</c:v>
                </c:pt>
              </c:numCache>
            </c:numRef>
          </c:yVal>
          <c:smooth val="0"/>
          <c:extLst>
            <c:ext xmlns:c16="http://schemas.microsoft.com/office/drawing/2014/chart" uri="{C3380CC4-5D6E-409C-BE32-E72D297353CC}">
              <c16:uniqueId val="{00000001-AA6C-4408-BE16-FBBAB7BFE0BE}"/>
            </c:ext>
          </c:extLst>
        </c:ser>
        <c:ser>
          <c:idx val="0"/>
          <c:order val="2"/>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1.17.26'!$R$447:$R$457</c:f>
              <c:numCache>
                <c:formatCode>General</c:formatCode>
                <c:ptCount val="11"/>
                <c:pt idx="0">
                  <c:v>0.06</c:v>
                </c:pt>
                <c:pt idx="1">
                  <c:v>0.02</c:v>
                </c:pt>
                <c:pt idx="2">
                  <c:v>0.02</c:v>
                </c:pt>
                <c:pt idx="3">
                  <c:v>0.02</c:v>
                </c:pt>
                <c:pt idx="4">
                  <c:v>0.1</c:v>
                </c:pt>
                <c:pt idx="5">
                  <c:v>0.02</c:v>
                </c:pt>
                <c:pt idx="6">
                  <c:v>0.04</c:v>
                </c:pt>
                <c:pt idx="7">
                  <c:v>0.06</c:v>
                </c:pt>
                <c:pt idx="8">
                  <c:v>0.02</c:v>
                </c:pt>
                <c:pt idx="9">
                  <c:v>0.02</c:v>
                </c:pt>
                <c:pt idx="10">
                  <c:v>0.1</c:v>
                </c:pt>
              </c:numCache>
            </c:numRef>
          </c:yVal>
          <c:smooth val="0"/>
          <c:extLst>
            <c:ext xmlns:c16="http://schemas.microsoft.com/office/drawing/2014/chart" uri="{C3380CC4-5D6E-409C-BE32-E72D297353CC}">
              <c16:uniqueId val="{00000002-AA6C-4408-BE16-FBBAB7BFE0BE}"/>
            </c:ext>
          </c:extLst>
        </c:ser>
        <c:ser>
          <c:idx val="2"/>
          <c:order val="3"/>
          <c:tx>
            <c:v>Mood</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1.17.26'!$T$447:$T$457</c:f>
              <c:numCache>
                <c:formatCode>General</c:formatCode>
                <c:ptCount val="11"/>
                <c:pt idx="0">
                  <c:v>0.02</c:v>
                </c:pt>
                <c:pt idx="1">
                  <c:v>0</c:v>
                </c:pt>
                <c:pt idx="2">
                  <c:v>0</c:v>
                </c:pt>
                <c:pt idx="3">
                  <c:v>0</c:v>
                </c:pt>
                <c:pt idx="4">
                  <c:v>0.02</c:v>
                </c:pt>
                <c:pt idx="5">
                  <c:v>0</c:v>
                </c:pt>
                <c:pt idx="6">
                  <c:v>0</c:v>
                </c:pt>
                <c:pt idx="7">
                  <c:v>0.04</c:v>
                </c:pt>
                <c:pt idx="8">
                  <c:v>0</c:v>
                </c:pt>
                <c:pt idx="9">
                  <c:v>0.08</c:v>
                </c:pt>
                <c:pt idx="10">
                  <c:v>0.08</c:v>
                </c:pt>
              </c:numCache>
            </c:numRef>
          </c:yVal>
          <c:smooth val="0"/>
          <c:extLst>
            <c:ext xmlns:c16="http://schemas.microsoft.com/office/drawing/2014/chart" uri="{C3380CC4-5D6E-409C-BE32-E72D297353CC}">
              <c16:uniqueId val="{00000003-AA6C-4408-BE16-FBBAB7BFE0BE}"/>
            </c:ext>
          </c:extLst>
        </c:ser>
        <c:dLbls>
          <c:showLegendKey val="0"/>
          <c:showVal val="0"/>
          <c:showCatName val="0"/>
          <c:showSerName val="0"/>
          <c:showPercent val="0"/>
          <c:showBubbleSize val="0"/>
        </c:dLbls>
        <c:axId val="1178512655"/>
        <c:axId val="1178510255"/>
      </c:scatterChart>
      <c:valAx>
        <c:axId val="117851265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1"/>
      </c:valAx>
      <c:valAx>
        <c:axId val="1178510255"/>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2760363087747434"/>
          <c:h val="0.415706951819748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250 Reps</a:t>
            </a:r>
          </a:p>
          <a:p>
            <a:pPr>
              <a:defRPr/>
            </a:pPr>
            <a:r>
              <a:rPr lang="en-US"/>
              <a:t>12/23/25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tx>
            <c:v>Med1 - Med2 Delta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1.17.26'!$N$545:$N$555</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1.17.26'!$Q$545:$Q$555</c:f>
              <c:numCache>
                <c:formatCode>General</c:formatCode>
                <c:ptCount val="11"/>
                <c:pt idx="0">
                  <c:v>-1.5860757700000002E-2</c:v>
                </c:pt>
                <c:pt idx="1">
                  <c:v>7.4918040000000003E-3</c:v>
                </c:pt>
                <c:pt idx="2">
                  <c:v>-2.3034519999999999E-2</c:v>
                </c:pt>
                <c:pt idx="3">
                  <c:v>-2.2298350999999998E-2</c:v>
                </c:pt>
                <c:pt idx="4">
                  <c:v>-6.4343339999999999E-2</c:v>
                </c:pt>
                <c:pt idx="5">
                  <c:v>-9.0401851000000005E-2</c:v>
                </c:pt>
                <c:pt idx="6">
                  <c:v>-9.4295290000000004E-2</c:v>
                </c:pt>
                <c:pt idx="7">
                  <c:v>-9.5937170000000002E-2</c:v>
                </c:pt>
                <c:pt idx="8">
                  <c:v>-9.1625609999999996E-2</c:v>
                </c:pt>
                <c:pt idx="9">
                  <c:v>-0.119890829</c:v>
                </c:pt>
                <c:pt idx="10">
                  <c:v>-0.16673807199999999</c:v>
                </c:pt>
              </c:numCache>
            </c:numRef>
          </c:yVal>
          <c:smooth val="0"/>
          <c:extLst>
            <c:ext xmlns:c16="http://schemas.microsoft.com/office/drawing/2014/chart" uri="{C3380CC4-5D6E-409C-BE32-E72D297353CC}">
              <c16:uniqueId val="{00000000-1C58-4839-B90A-8C6DBE02968B}"/>
            </c:ext>
          </c:extLst>
        </c:ser>
        <c:dLbls>
          <c:showLegendKey val="0"/>
          <c:showVal val="0"/>
          <c:showCatName val="0"/>
          <c:showSerName val="0"/>
          <c:showPercent val="0"/>
          <c:showBubbleSize val="0"/>
        </c:dLbls>
        <c:axId val="1257068319"/>
        <c:axId val="1257075039"/>
      </c:scatterChart>
      <c:valAx>
        <c:axId val="125706831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0.1"/>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Sensitiv. of MWW to Small Deltas in Skew</a:t>
            </a:r>
          </a:p>
          <a:p>
            <a:pPr>
              <a:defRPr/>
            </a:pPr>
            <a:r>
              <a:rPr lang="en-US"/>
              <a:t>Reps = 250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1.17.26'!$S$526:$S$536</c:f>
              <c:numCache>
                <c:formatCode>General</c:formatCode>
                <c:ptCount val="11"/>
                <c:pt idx="0">
                  <c:v>4.8000000000000001E-2</c:v>
                </c:pt>
                <c:pt idx="1">
                  <c:v>6.4000000000000001E-2</c:v>
                </c:pt>
                <c:pt idx="2">
                  <c:v>3.5999999999999997E-2</c:v>
                </c:pt>
                <c:pt idx="3">
                  <c:v>5.6000000000000001E-2</c:v>
                </c:pt>
                <c:pt idx="4">
                  <c:v>5.6000000000000001E-2</c:v>
                </c:pt>
                <c:pt idx="5">
                  <c:v>4.8000000000000001E-2</c:v>
                </c:pt>
                <c:pt idx="6">
                  <c:v>0.04</c:v>
                </c:pt>
                <c:pt idx="7">
                  <c:v>6.4000000000000001E-2</c:v>
                </c:pt>
                <c:pt idx="8">
                  <c:v>3.5999999999999997E-2</c:v>
                </c:pt>
                <c:pt idx="9">
                  <c:v>0.06</c:v>
                </c:pt>
                <c:pt idx="10">
                  <c:v>7.1999999999999995E-2</c:v>
                </c:pt>
              </c:numCache>
            </c:numRef>
          </c:yVal>
          <c:smooth val="0"/>
          <c:extLst>
            <c:ext xmlns:c16="http://schemas.microsoft.com/office/drawing/2014/chart" uri="{C3380CC4-5D6E-409C-BE32-E72D297353CC}">
              <c16:uniqueId val="{00000000-0533-4567-BA82-85B998DC5FBA}"/>
            </c:ext>
          </c:extLst>
        </c:ser>
        <c:ser>
          <c:idx val="3"/>
          <c:order val="1"/>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1.17.26'!$U$526:$U$536</c:f>
              <c:numCache>
                <c:formatCode>General</c:formatCode>
                <c:ptCount val="11"/>
                <c:pt idx="0">
                  <c:v>0.04</c:v>
                </c:pt>
                <c:pt idx="1">
                  <c:v>2.8000000000000001E-2</c:v>
                </c:pt>
                <c:pt idx="2">
                  <c:v>0.04</c:v>
                </c:pt>
                <c:pt idx="3">
                  <c:v>0.02</c:v>
                </c:pt>
                <c:pt idx="4">
                  <c:v>3.5999999999999997E-2</c:v>
                </c:pt>
                <c:pt idx="5">
                  <c:v>5.1999999999999998E-2</c:v>
                </c:pt>
                <c:pt idx="6">
                  <c:v>4.8000000000000001E-2</c:v>
                </c:pt>
                <c:pt idx="7">
                  <c:v>3.5999999999999997E-2</c:v>
                </c:pt>
                <c:pt idx="8">
                  <c:v>4.8000000000000001E-2</c:v>
                </c:pt>
                <c:pt idx="9">
                  <c:v>0.04</c:v>
                </c:pt>
                <c:pt idx="10">
                  <c:v>4.8000000000000001E-2</c:v>
                </c:pt>
              </c:numCache>
            </c:numRef>
          </c:yVal>
          <c:smooth val="0"/>
          <c:extLst>
            <c:ext xmlns:c16="http://schemas.microsoft.com/office/drawing/2014/chart" uri="{C3380CC4-5D6E-409C-BE32-E72D297353CC}">
              <c16:uniqueId val="{00000001-0533-4567-BA82-85B998DC5FBA}"/>
            </c:ext>
          </c:extLst>
        </c:ser>
        <c:ser>
          <c:idx val="0"/>
          <c:order val="2"/>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1.17.26'!$R$526:$R$536</c:f>
              <c:numCache>
                <c:formatCode>General</c:formatCode>
                <c:ptCount val="11"/>
                <c:pt idx="0">
                  <c:v>0.02</c:v>
                </c:pt>
                <c:pt idx="1">
                  <c:v>3.2000000000000001E-2</c:v>
                </c:pt>
                <c:pt idx="2">
                  <c:v>1.2E-2</c:v>
                </c:pt>
                <c:pt idx="3">
                  <c:v>1.6E-2</c:v>
                </c:pt>
                <c:pt idx="4">
                  <c:v>4.3999999999999997E-2</c:v>
                </c:pt>
                <c:pt idx="5">
                  <c:v>0.02</c:v>
                </c:pt>
                <c:pt idx="6">
                  <c:v>1.6E-2</c:v>
                </c:pt>
                <c:pt idx="7">
                  <c:v>3.2000000000000001E-2</c:v>
                </c:pt>
                <c:pt idx="8">
                  <c:v>2.4E-2</c:v>
                </c:pt>
                <c:pt idx="9">
                  <c:v>8.0000000000000002E-3</c:v>
                </c:pt>
                <c:pt idx="10">
                  <c:v>0.02</c:v>
                </c:pt>
              </c:numCache>
            </c:numRef>
          </c:yVal>
          <c:smooth val="0"/>
          <c:extLst>
            <c:ext xmlns:c16="http://schemas.microsoft.com/office/drawing/2014/chart" uri="{C3380CC4-5D6E-409C-BE32-E72D297353CC}">
              <c16:uniqueId val="{00000002-0533-4567-BA82-85B998DC5FBA}"/>
            </c:ext>
          </c:extLst>
        </c:ser>
        <c:ser>
          <c:idx val="2"/>
          <c:order val="3"/>
          <c:spPr>
            <a:ln w="19050" cap="rnd">
              <a:solidFill>
                <a:schemeClr val="accent3"/>
              </a:solidFill>
              <a:round/>
            </a:ln>
            <a:effectLst/>
          </c:spPr>
          <c:marker>
            <c:symbol val="circle"/>
            <c:size val="5"/>
            <c:spPr>
              <a:solidFill>
                <a:schemeClr val="accent3"/>
              </a:solidFill>
              <a:ln w="9525">
                <a:solidFill>
                  <a:srgbClr val="7030A0"/>
                </a:solidFill>
              </a:ln>
              <a:effectLst/>
            </c:spPr>
          </c:marker>
          <c:xVal>
            <c:numRef>
              <c:f>'Summaries as of 1.17.26'!$E$447:$E$457</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1.17.26'!$T$526:$T$536</c:f>
              <c:numCache>
                <c:formatCode>General</c:formatCode>
                <c:ptCount val="11"/>
                <c:pt idx="0">
                  <c:v>8.0000000000000002E-3</c:v>
                </c:pt>
                <c:pt idx="1">
                  <c:v>0.02</c:v>
                </c:pt>
                <c:pt idx="2">
                  <c:v>1.2E-2</c:v>
                </c:pt>
                <c:pt idx="3">
                  <c:v>1.6E-2</c:v>
                </c:pt>
                <c:pt idx="4">
                  <c:v>0.02</c:v>
                </c:pt>
                <c:pt idx="5">
                  <c:v>2.8000000000000001E-2</c:v>
                </c:pt>
                <c:pt idx="6">
                  <c:v>2.8000000000000001E-2</c:v>
                </c:pt>
                <c:pt idx="7">
                  <c:v>2.4E-2</c:v>
                </c:pt>
                <c:pt idx="8">
                  <c:v>0.02</c:v>
                </c:pt>
                <c:pt idx="9">
                  <c:v>1.6E-2</c:v>
                </c:pt>
                <c:pt idx="10">
                  <c:v>5.6000000000000001E-2</c:v>
                </c:pt>
              </c:numCache>
            </c:numRef>
          </c:yVal>
          <c:smooth val="0"/>
          <c:extLst>
            <c:ext xmlns:c16="http://schemas.microsoft.com/office/drawing/2014/chart" uri="{C3380CC4-5D6E-409C-BE32-E72D297353CC}">
              <c16:uniqueId val="{00000003-0533-4567-BA82-85B998DC5FBA}"/>
            </c:ext>
          </c:extLst>
        </c:ser>
        <c:dLbls>
          <c:showLegendKey val="0"/>
          <c:showVal val="0"/>
          <c:showCatName val="0"/>
          <c:showSerName val="0"/>
          <c:showPercent val="0"/>
          <c:showBubbleSize val="0"/>
        </c:dLbls>
        <c:axId val="1178512655"/>
        <c:axId val="1178510255"/>
      </c:scatterChart>
      <c:valAx>
        <c:axId val="117851265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1"/>
      </c:valAx>
      <c:valAx>
        <c:axId val="1178510255"/>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2760363087747434"/>
          <c:h val="0.415706951819748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50 Reps</a:t>
            </a:r>
          </a:p>
          <a:p>
            <a:pPr>
              <a:defRPr/>
            </a:pPr>
            <a:r>
              <a:rPr lang="en-US"/>
              <a:t>12/25/25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1.17.26'!$N$619:$N$629</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1.17.26'!$Q$619:$Q$629</c:f>
              <c:numCache>
                <c:formatCode>General</c:formatCode>
                <c:ptCount val="11"/>
                <c:pt idx="0">
                  <c:v>-2.7650138999999997E-2</c:v>
                </c:pt>
                <c:pt idx="1">
                  <c:v>-2.2864590000000002E-3</c:v>
                </c:pt>
                <c:pt idx="2">
                  <c:v>-3.9609850000000002E-3</c:v>
                </c:pt>
                <c:pt idx="3">
                  <c:v>4.9432106000000003E-2</c:v>
                </c:pt>
                <c:pt idx="4">
                  <c:v>-2.2781813499999998E-2</c:v>
                </c:pt>
                <c:pt idx="5">
                  <c:v>-2.6763839999999997E-2</c:v>
                </c:pt>
                <c:pt idx="6">
                  <c:v>4.8107820000000003E-2</c:v>
                </c:pt>
                <c:pt idx="7">
                  <c:v>-1.9310739E-2</c:v>
                </c:pt>
                <c:pt idx="8">
                  <c:v>2.950821000000001E-3</c:v>
                </c:pt>
                <c:pt idx="9">
                  <c:v>-1.9529679999999998E-3</c:v>
                </c:pt>
                <c:pt idx="10">
                  <c:v>-5.8239470000000002E-2</c:v>
                </c:pt>
              </c:numCache>
            </c:numRef>
          </c:yVal>
          <c:smooth val="0"/>
          <c:extLst>
            <c:ext xmlns:c16="http://schemas.microsoft.com/office/drawing/2014/chart" uri="{C3380CC4-5D6E-409C-BE32-E72D297353CC}">
              <c16:uniqueId val="{00000000-C713-49FD-BE04-AFA332B4417D}"/>
            </c:ext>
          </c:extLst>
        </c:ser>
        <c:dLbls>
          <c:showLegendKey val="0"/>
          <c:showVal val="0"/>
          <c:showCatName val="0"/>
          <c:showSerName val="0"/>
          <c:showPercent val="0"/>
          <c:showBubbleSize val="0"/>
        </c:dLbls>
        <c:axId val="1257068319"/>
        <c:axId val="1257075039"/>
      </c:scatterChart>
      <c:valAx>
        <c:axId val="1257068319"/>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0"/>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Differential KurtEst</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0"/>
          <c:order val="0"/>
          <c:tx>
            <c:v>FAR</c:v>
          </c:tx>
          <c:spPr>
            <a:ln w="19050" cap="rnd">
              <a:solidFill>
                <a:srgbClr val="0070C0"/>
              </a:solidFill>
              <a:round/>
            </a:ln>
            <a:effectLst/>
          </c:spPr>
          <c:marker>
            <c:symbol val="circle"/>
            <c:size val="5"/>
            <c:spPr>
              <a:solidFill>
                <a:schemeClr val="accent1"/>
              </a:solidFill>
              <a:ln w="9525">
                <a:solidFill>
                  <a:srgbClr val="0070C0">
                    <a:alpha val="98000"/>
                  </a:srgbClr>
                </a:solidFill>
              </a:ln>
              <a:effectLst/>
            </c:spPr>
          </c:marker>
          <c:xVal>
            <c:numRef>
              <c:f>'Summaries as of 1.17.26'!$N$619:$N$629</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1.17.26'!$R$600:$R$610</c:f>
              <c:numCache>
                <c:formatCode>General</c:formatCode>
                <c:ptCount val="11"/>
                <c:pt idx="0">
                  <c:v>0</c:v>
                </c:pt>
                <c:pt idx="1">
                  <c:v>0.06</c:v>
                </c:pt>
                <c:pt idx="2">
                  <c:v>0.02</c:v>
                </c:pt>
                <c:pt idx="3">
                  <c:v>0.04</c:v>
                </c:pt>
                <c:pt idx="4">
                  <c:v>0.06</c:v>
                </c:pt>
                <c:pt idx="5">
                  <c:v>0.04</c:v>
                </c:pt>
                <c:pt idx="6">
                  <c:v>0.04</c:v>
                </c:pt>
                <c:pt idx="7">
                  <c:v>0.02</c:v>
                </c:pt>
                <c:pt idx="8">
                  <c:v>0.04</c:v>
                </c:pt>
                <c:pt idx="9">
                  <c:v>0.04</c:v>
                </c:pt>
                <c:pt idx="10">
                  <c:v>0.02</c:v>
                </c:pt>
              </c:numCache>
            </c:numRef>
          </c:yVal>
          <c:smooth val="0"/>
          <c:extLst>
            <c:ext xmlns:c16="http://schemas.microsoft.com/office/drawing/2014/chart" uri="{C3380CC4-5D6E-409C-BE32-E72D297353CC}">
              <c16:uniqueId val="{00000000-8C03-4AD6-83F8-42D417C30F04}"/>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1.17.26'!$N$619:$N$629</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1.17.26'!$S$600:$S$610</c:f>
              <c:numCache>
                <c:formatCode>General</c:formatCode>
                <c:ptCount val="11"/>
                <c:pt idx="0">
                  <c:v>0.08</c:v>
                </c:pt>
                <c:pt idx="1">
                  <c:v>0.06</c:v>
                </c:pt>
                <c:pt idx="2">
                  <c:v>0.04</c:v>
                </c:pt>
                <c:pt idx="3">
                  <c:v>0.04</c:v>
                </c:pt>
                <c:pt idx="4">
                  <c:v>0.06</c:v>
                </c:pt>
                <c:pt idx="5">
                  <c:v>0.14000000000000001</c:v>
                </c:pt>
                <c:pt idx="6">
                  <c:v>0.12</c:v>
                </c:pt>
                <c:pt idx="7">
                  <c:v>0.08</c:v>
                </c:pt>
                <c:pt idx="8">
                  <c:v>0.1</c:v>
                </c:pt>
                <c:pt idx="9">
                  <c:v>0.1</c:v>
                </c:pt>
                <c:pt idx="10">
                  <c:v>0.1</c:v>
                </c:pt>
              </c:numCache>
            </c:numRef>
          </c:yVal>
          <c:smooth val="0"/>
          <c:extLst>
            <c:ext xmlns:c16="http://schemas.microsoft.com/office/drawing/2014/chart" uri="{C3380CC4-5D6E-409C-BE32-E72D297353CC}">
              <c16:uniqueId val="{00000001-8C03-4AD6-83F8-42D417C30F04}"/>
            </c:ext>
          </c:extLst>
        </c:ser>
        <c:dLbls>
          <c:showLegendKey val="0"/>
          <c:showVal val="0"/>
          <c:showCatName val="0"/>
          <c:showSerName val="0"/>
          <c:showPercent val="0"/>
          <c:showBubbleSize val="0"/>
        </c:dLbls>
        <c:axId val="1178512655"/>
        <c:axId val="1178510255"/>
      </c:scatterChart>
      <c:valAx>
        <c:axId val="1178512655"/>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0"/>
      </c:valAx>
      <c:valAx>
        <c:axId val="117851025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3441954764755934"/>
          <c:h val="0.1033257113947155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50 Reps</a:t>
            </a:r>
          </a:p>
          <a:p>
            <a:pPr>
              <a:defRPr/>
            </a:pPr>
            <a:r>
              <a:rPr lang="en-US"/>
              <a:t>12/25/25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1"/>
            <c:dispEq val="1"/>
            <c:trendlineLbl>
              <c:layout>
                <c:manualLayout>
                  <c:x val="-5.6764199976042137E-2"/>
                  <c:y val="-0.16800934021848704"/>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1.17.26'!$N$694:$N$704</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1.17.26'!$Q$694:$Q$704</c:f>
              <c:numCache>
                <c:formatCode>General</c:formatCode>
                <c:ptCount val="11"/>
                <c:pt idx="0">
                  <c:v>1.9677239999999999E-2</c:v>
                </c:pt>
                <c:pt idx="1">
                  <c:v>-1.6854227999999999E-2</c:v>
                </c:pt>
                <c:pt idx="2">
                  <c:v>-2.5545873E-2</c:v>
                </c:pt>
                <c:pt idx="3">
                  <c:v>1.8695315899999999E-2</c:v>
                </c:pt>
                <c:pt idx="4">
                  <c:v>-1.2243369509999999E-2</c:v>
                </c:pt>
                <c:pt idx="5">
                  <c:v>7.9180206000000006E-3</c:v>
                </c:pt>
                <c:pt idx="6">
                  <c:v>5.4372144999999998E-3</c:v>
                </c:pt>
                <c:pt idx="7">
                  <c:v>1.713139E-2</c:v>
                </c:pt>
                <c:pt idx="8">
                  <c:v>1.1894552999999999E-2</c:v>
                </c:pt>
                <c:pt idx="9">
                  <c:v>-1.361503E-3</c:v>
                </c:pt>
                <c:pt idx="10">
                  <c:v>3.8871420000000004E-2</c:v>
                </c:pt>
              </c:numCache>
            </c:numRef>
          </c:yVal>
          <c:smooth val="0"/>
          <c:extLst>
            <c:ext xmlns:c16="http://schemas.microsoft.com/office/drawing/2014/chart" uri="{C3380CC4-5D6E-409C-BE32-E72D297353CC}">
              <c16:uniqueId val="{00000001-7A25-4B56-8C0E-482A3F1812C1}"/>
            </c:ext>
          </c:extLst>
        </c:ser>
        <c:dLbls>
          <c:showLegendKey val="0"/>
          <c:showVal val="0"/>
          <c:showCatName val="0"/>
          <c:showSerName val="0"/>
          <c:showPercent val="0"/>
          <c:showBubbleSize val="0"/>
        </c:dLbls>
        <c:axId val="1257068319"/>
        <c:axId val="1257075039"/>
      </c:scatterChart>
      <c:valAx>
        <c:axId val="1257068319"/>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0"/>
      </c:valAx>
      <c:valAx>
        <c:axId val="1257075039"/>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Differential KurtEst</a:t>
            </a:r>
          </a:p>
          <a:p>
            <a:pPr>
              <a:defRPr/>
            </a:pPr>
            <a:r>
              <a:rPr lang="en-US"/>
              <a:t>Reps = 250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1.17.26'!$N$694:$N$704</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1.17.26'!$S$675:$S$685</c:f>
              <c:numCache>
                <c:formatCode>General</c:formatCode>
                <c:ptCount val="11"/>
                <c:pt idx="0">
                  <c:v>3.2000000000000001E-2</c:v>
                </c:pt>
                <c:pt idx="1">
                  <c:v>0.104</c:v>
                </c:pt>
                <c:pt idx="2">
                  <c:v>8.7999999999999995E-2</c:v>
                </c:pt>
                <c:pt idx="3">
                  <c:v>5.6000000000000001E-2</c:v>
                </c:pt>
                <c:pt idx="4">
                  <c:v>5.6000000000000001E-2</c:v>
                </c:pt>
                <c:pt idx="5">
                  <c:v>0.06</c:v>
                </c:pt>
                <c:pt idx="6">
                  <c:v>8.4000000000000005E-2</c:v>
                </c:pt>
                <c:pt idx="7">
                  <c:v>0.04</c:v>
                </c:pt>
                <c:pt idx="8">
                  <c:v>0.1</c:v>
                </c:pt>
                <c:pt idx="9">
                  <c:v>6.4000000000000001E-2</c:v>
                </c:pt>
                <c:pt idx="10">
                  <c:v>5.1999999999999998E-2</c:v>
                </c:pt>
              </c:numCache>
            </c:numRef>
          </c:yVal>
          <c:smooth val="0"/>
          <c:extLst>
            <c:ext xmlns:c16="http://schemas.microsoft.com/office/drawing/2014/chart" uri="{C3380CC4-5D6E-409C-BE32-E72D297353CC}">
              <c16:uniqueId val="{00000000-F1E6-4B3C-808D-FC9FB92F4D58}"/>
            </c:ext>
          </c:extLst>
        </c:ser>
        <c:ser>
          <c:idx val="0"/>
          <c:order val="1"/>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1.17.26'!$N$694:$N$704</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1.17.26'!$R$675:$R$685</c:f>
              <c:numCache>
                <c:formatCode>General</c:formatCode>
                <c:ptCount val="11"/>
                <c:pt idx="0">
                  <c:v>2.8000000000000001E-2</c:v>
                </c:pt>
                <c:pt idx="1">
                  <c:v>3.2000000000000001E-2</c:v>
                </c:pt>
                <c:pt idx="2">
                  <c:v>4.3999999999999997E-2</c:v>
                </c:pt>
                <c:pt idx="3">
                  <c:v>2.8000000000000001E-2</c:v>
                </c:pt>
                <c:pt idx="4">
                  <c:v>5.6000000000000001E-2</c:v>
                </c:pt>
                <c:pt idx="5">
                  <c:v>0.04</c:v>
                </c:pt>
                <c:pt idx="6">
                  <c:v>0.06</c:v>
                </c:pt>
                <c:pt idx="7">
                  <c:v>6.8000000000000005E-2</c:v>
                </c:pt>
                <c:pt idx="8">
                  <c:v>0.06</c:v>
                </c:pt>
                <c:pt idx="9">
                  <c:v>4.3999999999999997E-2</c:v>
                </c:pt>
                <c:pt idx="10">
                  <c:v>2.8000000000000001E-2</c:v>
                </c:pt>
              </c:numCache>
            </c:numRef>
          </c:yVal>
          <c:smooth val="0"/>
          <c:extLst>
            <c:ext xmlns:c16="http://schemas.microsoft.com/office/drawing/2014/chart" uri="{C3380CC4-5D6E-409C-BE32-E72D297353CC}">
              <c16:uniqueId val="{00000001-F1E6-4B3C-808D-FC9FB92F4D58}"/>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1.17.26'!$N$694:$N$704</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1.17.26'!$T$675:$T$685</c:f>
              <c:numCache>
                <c:formatCode>General</c:formatCode>
                <c:ptCount val="11"/>
                <c:pt idx="0">
                  <c:v>0.02</c:v>
                </c:pt>
                <c:pt idx="1">
                  <c:v>2.8000000000000001E-2</c:v>
                </c:pt>
                <c:pt idx="2">
                  <c:v>3.2000000000000001E-2</c:v>
                </c:pt>
                <c:pt idx="3">
                  <c:v>3.5999999999999997E-2</c:v>
                </c:pt>
                <c:pt idx="4">
                  <c:v>6.4000000000000001E-2</c:v>
                </c:pt>
                <c:pt idx="5">
                  <c:v>8.7999999999999995E-2</c:v>
                </c:pt>
                <c:pt idx="6">
                  <c:v>0.08</c:v>
                </c:pt>
                <c:pt idx="7">
                  <c:v>2.4E-2</c:v>
                </c:pt>
                <c:pt idx="8">
                  <c:v>4.3999999999999997E-2</c:v>
                </c:pt>
                <c:pt idx="9">
                  <c:v>5.6000000000000001E-2</c:v>
                </c:pt>
                <c:pt idx="10">
                  <c:v>8.0000000000000002E-3</c:v>
                </c:pt>
              </c:numCache>
            </c:numRef>
          </c:yVal>
          <c:smooth val="0"/>
          <c:extLst>
            <c:ext xmlns:c16="http://schemas.microsoft.com/office/drawing/2014/chart" uri="{C3380CC4-5D6E-409C-BE32-E72D297353CC}">
              <c16:uniqueId val="{00000002-F1E6-4B3C-808D-FC9FB92F4D58}"/>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1.17.26'!$N$694:$N$704</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1.17.26'!$U$675:$U$685</c:f>
              <c:numCache>
                <c:formatCode>General</c:formatCode>
                <c:ptCount val="11"/>
                <c:pt idx="0">
                  <c:v>1.6E-2</c:v>
                </c:pt>
                <c:pt idx="1">
                  <c:v>7.1999999999999995E-2</c:v>
                </c:pt>
                <c:pt idx="2">
                  <c:v>4.8000000000000001E-2</c:v>
                </c:pt>
                <c:pt idx="3">
                  <c:v>2.8000000000000001E-2</c:v>
                </c:pt>
                <c:pt idx="4">
                  <c:v>5.1999999999999998E-2</c:v>
                </c:pt>
                <c:pt idx="5">
                  <c:v>5.6000000000000001E-2</c:v>
                </c:pt>
                <c:pt idx="6">
                  <c:v>6.8000000000000005E-2</c:v>
                </c:pt>
                <c:pt idx="7">
                  <c:v>2.8000000000000001E-2</c:v>
                </c:pt>
                <c:pt idx="8">
                  <c:v>5.1999999999999998E-2</c:v>
                </c:pt>
                <c:pt idx="9">
                  <c:v>4.3999999999999997E-2</c:v>
                </c:pt>
                <c:pt idx="10">
                  <c:v>0.04</c:v>
                </c:pt>
              </c:numCache>
            </c:numRef>
          </c:yVal>
          <c:smooth val="0"/>
          <c:extLst>
            <c:ext xmlns:c16="http://schemas.microsoft.com/office/drawing/2014/chart" uri="{C3380CC4-5D6E-409C-BE32-E72D297353CC}">
              <c16:uniqueId val="{00000003-F1E6-4B3C-808D-FC9FB92F4D58}"/>
            </c:ext>
          </c:extLst>
        </c:ser>
        <c:dLbls>
          <c:showLegendKey val="0"/>
          <c:showVal val="0"/>
          <c:showCatName val="0"/>
          <c:showSerName val="0"/>
          <c:showPercent val="0"/>
          <c:showBubbleSize val="0"/>
        </c:dLbls>
        <c:axId val="1178512655"/>
        <c:axId val="1178510255"/>
      </c:scatterChart>
      <c:valAx>
        <c:axId val="1178512655"/>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0"/>
      </c:valAx>
      <c:valAx>
        <c:axId val="117851025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3441954764755934"/>
          <c:h val="0.206651422789431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50 Reps</a:t>
            </a:r>
          </a:p>
          <a:p>
            <a:pPr>
              <a:defRPr/>
            </a:pPr>
            <a:r>
              <a:rPr lang="en-US"/>
              <a:t>12/25/25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1.17.26'!$N$762:$N$772</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1.17.26'!$Q$762:$Q$772</c:f>
              <c:numCache>
                <c:formatCode>General</c:formatCode>
                <c:ptCount val="11"/>
                <c:pt idx="0">
                  <c:v>-4.2777100000000012E-2</c:v>
                </c:pt>
                <c:pt idx="1">
                  <c:v>-2.0423499999999983E-2</c:v>
                </c:pt>
                <c:pt idx="2">
                  <c:v>4.5269000000000004E-2</c:v>
                </c:pt>
                <c:pt idx="3">
                  <c:v>0.10097330000000002</c:v>
                </c:pt>
                <c:pt idx="4">
                  <c:v>0.12839789999999998</c:v>
                </c:pt>
                <c:pt idx="5">
                  <c:v>0.18031379999999997</c:v>
                </c:pt>
                <c:pt idx="6">
                  <c:v>0.20326620000000001</c:v>
                </c:pt>
                <c:pt idx="7">
                  <c:v>0.20648469999999999</c:v>
                </c:pt>
                <c:pt idx="8">
                  <c:v>0.25836798999999999</c:v>
                </c:pt>
                <c:pt idx="9">
                  <c:v>0.26828127000000002</c:v>
                </c:pt>
                <c:pt idx="10">
                  <c:v>0.25190798999999997</c:v>
                </c:pt>
              </c:numCache>
            </c:numRef>
          </c:yVal>
          <c:smooth val="0"/>
          <c:extLst>
            <c:ext xmlns:c16="http://schemas.microsoft.com/office/drawing/2014/chart" uri="{C3380CC4-5D6E-409C-BE32-E72D297353CC}">
              <c16:uniqueId val="{00000000-76B7-4585-A50D-458FE58D3FC1}"/>
            </c:ext>
          </c:extLst>
        </c:ser>
        <c:dLbls>
          <c:showLegendKey val="0"/>
          <c:showVal val="0"/>
          <c:showCatName val="0"/>
          <c:showSerName val="0"/>
          <c:showPercent val="0"/>
          <c:showBubbleSize val="0"/>
        </c:dLbls>
        <c:axId val="1257068319"/>
        <c:axId val="1257075039"/>
      </c:scatterChart>
      <c:valAx>
        <c:axId val="1257068319"/>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0"/>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Differential KurtEst</a:t>
            </a:r>
          </a:p>
          <a:p>
            <a:pPr>
              <a:defRPr/>
            </a:pPr>
            <a:r>
              <a:rPr lang="en-US"/>
              <a:t>Skew1=3 Skew2=3</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95210168432085"/>
          <c:y val="0.26265785178304812"/>
          <c:w val="0.72897041277956753"/>
          <c:h val="0.64761164138203042"/>
        </c:manualLayout>
      </c:layout>
      <c:scatterChart>
        <c:scatterStyle val="lineMarker"/>
        <c:varyColors val="0"/>
        <c:ser>
          <c:idx val="1"/>
          <c:order val="0"/>
          <c:tx>
            <c:v>FAR</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1.17.26'!$N$762:$N$772</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1.17.26'!$R$743:$R$753</c:f>
              <c:numCache>
                <c:formatCode>General</c:formatCode>
                <c:ptCount val="11"/>
                <c:pt idx="0">
                  <c:v>0</c:v>
                </c:pt>
                <c:pt idx="1">
                  <c:v>0.02</c:v>
                </c:pt>
                <c:pt idx="2">
                  <c:v>0.02</c:v>
                </c:pt>
                <c:pt idx="3">
                  <c:v>0.08</c:v>
                </c:pt>
                <c:pt idx="4">
                  <c:v>0.1</c:v>
                </c:pt>
                <c:pt idx="5">
                  <c:v>0.02</c:v>
                </c:pt>
                <c:pt idx="6">
                  <c:v>0.04</c:v>
                </c:pt>
                <c:pt idx="7">
                  <c:v>0.06</c:v>
                </c:pt>
                <c:pt idx="8">
                  <c:v>0.06</c:v>
                </c:pt>
                <c:pt idx="9">
                  <c:v>0.08</c:v>
                </c:pt>
                <c:pt idx="10">
                  <c:v>0.04</c:v>
                </c:pt>
              </c:numCache>
            </c:numRef>
          </c:yVal>
          <c:smooth val="0"/>
          <c:extLst>
            <c:ext xmlns:c16="http://schemas.microsoft.com/office/drawing/2014/chart" uri="{C3380CC4-5D6E-409C-BE32-E72D297353CC}">
              <c16:uniqueId val="{00000000-621C-49A8-B302-7065B14A206E}"/>
            </c:ext>
          </c:extLst>
        </c:ser>
        <c:ser>
          <c:idx val="0"/>
          <c:order val="1"/>
          <c:tx>
            <c:v>Wilcoxon</c:v>
          </c:tx>
          <c:spPr>
            <a:ln w="19050" cap="rnd">
              <a:solidFill>
                <a:srgbClr val="FF0000"/>
              </a:solidFill>
              <a:round/>
            </a:ln>
            <a:effectLst/>
          </c:spPr>
          <c:marker>
            <c:symbol val="circle"/>
            <c:size val="5"/>
            <c:spPr>
              <a:solidFill>
                <a:srgbClr val="FF0000"/>
              </a:solidFill>
              <a:ln w="9525">
                <a:solidFill>
                  <a:srgbClr val="FF0000"/>
                </a:solidFill>
              </a:ln>
              <a:effectLst/>
            </c:spPr>
          </c:marker>
          <c:xVal>
            <c:numRef>
              <c:f>'Summaries as of 1.17.26'!$N$762:$N$772</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1.17.26'!$S$743:$S$753</c:f>
              <c:numCache>
                <c:formatCode>General</c:formatCode>
                <c:ptCount val="11"/>
                <c:pt idx="0">
                  <c:v>0</c:v>
                </c:pt>
                <c:pt idx="1">
                  <c:v>0.1</c:v>
                </c:pt>
                <c:pt idx="2">
                  <c:v>0.02</c:v>
                </c:pt>
                <c:pt idx="3">
                  <c:v>0.1</c:v>
                </c:pt>
                <c:pt idx="4">
                  <c:v>0.26</c:v>
                </c:pt>
                <c:pt idx="5">
                  <c:v>0.3</c:v>
                </c:pt>
                <c:pt idx="6">
                  <c:v>0.4</c:v>
                </c:pt>
                <c:pt idx="7">
                  <c:v>0.34</c:v>
                </c:pt>
                <c:pt idx="8">
                  <c:v>0.38</c:v>
                </c:pt>
                <c:pt idx="9">
                  <c:v>0.5</c:v>
                </c:pt>
                <c:pt idx="10">
                  <c:v>0.14000000000000001</c:v>
                </c:pt>
              </c:numCache>
            </c:numRef>
          </c:yVal>
          <c:smooth val="0"/>
          <c:extLst>
            <c:ext xmlns:c16="http://schemas.microsoft.com/office/drawing/2014/chart" uri="{C3380CC4-5D6E-409C-BE32-E72D297353CC}">
              <c16:uniqueId val="{00000001-621C-49A8-B302-7065B14A206E}"/>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1.17.26'!$N$762:$N$772</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1.17.26'!$T$743:$T$753</c:f>
              <c:numCache>
                <c:formatCode>General</c:formatCode>
                <c:ptCount val="11"/>
                <c:pt idx="0">
                  <c:v>0</c:v>
                </c:pt>
                <c:pt idx="1">
                  <c:v>0.02</c:v>
                </c:pt>
                <c:pt idx="2">
                  <c:v>0.02</c:v>
                </c:pt>
                <c:pt idx="3">
                  <c:v>0.12</c:v>
                </c:pt>
                <c:pt idx="4">
                  <c:v>0.24</c:v>
                </c:pt>
                <c:pt idx="5">
                  <c:v>0.3</c:v>
                </c:pt>
                <c:pt idx="6">
                  <c:v>0.4</c:v>
                </c:pt>
                <c:pt idx="7">
                  <c:v>0.3</c:v>
                </c:pt>
                <c:pt idx="8">
                  <c:v>0.22</c:v>
                </c:pt>
                <c:pt idx="9">
                  <c:v>0.28000000000000003</c:v>
                </c:pt>
                <c:pt idx="10">
                  <c:v>0.18</c:v>
                </c:pt>
              </c:numCache>
            </c:numRef>
          </c:yVal>
          <c:smooth val="0"/>
          <c:extLst>
            <c:ext xmlns:c16="http://schemas.microsoft.com/office/drawing/2014/chart" uri="{C3380CC4-5D6E-409C-BE32-E72D297353CC}">
              <c16:uniqueId val="{00000002-621C-49A8-B302-7065B14A206E}"/>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1.17.26'!$N$762:$N$772</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'Summaries as of 1.17.26'!$U$743:$U$753</c:f>
              <c:numCache>
                <c:formatCode>General</c:formatCode>
                <c:ptCount val="11"/>
                <c:pt idx="0">
                  <c:v>0.04</c:v>
                </c:pt>
                <c:pt idx="1">
                  <c:v>0.12</c:v>
                </c:pt>
                <c:pt idx="2">
                  <c:v>0.02</c:v>
                </c:pt>
                <c:pt idx="3">
                  <c:v>0.08</c:v>
                </c:pt>
                <c:pt idx="4">
                  <c:v>0.28000000000000003</c:v>
                </c:pt>
                <c:pt idx="5">
                  <c:v>0.14000000000000001</c:v>
                </c:pt>
                <c:pt idx="6">
                  <c:v>0.36</c:v>
                </c:pt>
                <c:pt idx="7">
                  <c:v>0.28000000000000003</c:v>
                </c:pt>
                <c:pt idx="8">
                  <c:v>0.26</c:v>
                </c:pt>
                <c:pt idx="9">
                  <c:v>0.3</c:v>
                </c:pt>
                <c:pt idx="10">
                  <c:v>0.14000000000000001</c:v>
                </c:pt>
              </c:numCache>
            </c:numRef>
          </c:yVal>
          <c:smooth val="0"/>
          <c:extLst>
            <c:ext xmlns:c16="http://schemas.microsoft.com/office/drawing/2014/chart" uri="{C3380CC4-5D6E-409C-BE32-E72D297353CC}">
              <c16:uniqueId val="{00000003-621C-49A8-B302-7065B14A206E}"/>
            </c:ext>
          </c:extLst>
        </c:ser>
        <c:dLbls>
          <c:showLegendKey val="0"/>
          <c:showVal val="0"/>
          <c:showCatName val="0"/>
          <c:showSerName val="0"/>
          <c:showPercent val="0"/>
          <c:showBubbleSize val="0"/>
        </c:dLbls>
        <c:axId val="1178512655"/>
        <c:axId val="1178510255"/>
      </c:scatterChart>
      <c:valAx>
        <c:axId val="1178512655"/>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0"/>
      </c:valAx>
      <c:valAx>
        <c:axId val="117851025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0312558557545133"/>
          <c:y val="0.12479477229155682"/>
          <c:w val="0.16688843966155356"/>
          <c:h val="0.1986623223071974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50 Reps</a:t>
            </a:r>
          </a:p>
          <a:p>
            <a:pPr>
              <a:defRPr/>
            </a:pPr>
            <a:r>
              <a:rPr lang="en-US"/>
              <a:t>12/25/25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0345929739324231E-2"/>
                  <c:y val="-0.3939980935065564"/>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1.17.26'!$R$836:$R$846</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1.17.26'!$Q$835:$Q$845</c:f>
              <c:numCache>
                <c:formatCode>General</c:formatCode>
                <c:ptCount val="11"/>
                <c:pt idx="0">
                  <c:v>7.5205479999999991E-2</c:v>
                </c:pt>
                <c:pt idx="1">
                  <c:v>-0.10984849999999999</c:v>
                </c:pt>
                <c:pt idx="2">
                  <c:v>-0.15060470000000001</c:v>
                </c:pt>
                <c:pt idx="3">
                  <c:v>-0.22435139999999998</c:v>
                </c:pt>
                <c:pt idx="4">
                  <c:v>-0.31251510000000005</c:v>
                </c:pt>
                <c:pt idx="5">
                  <c:v>-0.26929799999999993</c:v>
                </c:pt>
                <c:pt idx="6">
                  <c:v>-0.27856400000000003</c:v>
                </c:pt>
                <c:pt idx="7">
                  <c:v>-0.34195529999999996</c:v>
                </c:pt>
                <c:pt idx="8">
                  <c:v>-0.30239939999999998</c:v>
                </c:pt>
                <c:pt idx="9">
                  <c:v>-0.37255790000000005</c:v>
                </c:pt>
                <c:pt idx="10">
                  <c:v>-0.36646219999999996</c:v>
                </c:pt>
              </c:numCache>
            </c:numRef>
          </c:yVal>
          <c:smooth val="0"/>
          <c:extLst>
            <c:ext xmlns:c16="http://schemas.microsoft.com/office/drawing/2014/chart" uri="{C3380CC4-5D6E-409C-BE32-E72D297353CC}">
              <c16:uniqueId val="{00000001-A993-47D6-A91D-8F7B1E86F7E1}"/>
            </c:ext>
          </c:extLst>
        </c:ser>
        <c:dLbls>
          <c:showLegendKey val="0"/>
          <c:showVal val="0"/>
          <c:showCatName val="0"/>
          <c:showSerName val="0"/>
          <c:showPercent val="0"/>
          <c:showBubbleSize val="0"/>
        </c:dLbls>
        <c:axId val="1257068319"/>
        <c:axId val="1257075039"/>
      </c:scatterChart>
      <c:valAx>
        <c:axId val="1257068319"/>
        <c:scaling>
          <c:orientation val="minMax"/>
          <c:max val="11"/>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0"/>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12/25/25</a:t>
            </a:r>
          </a:p>
          <a:p>
            <a:pPr>
              <a:defRPr/>
            </a:pPr>
            <a:r>
              <a:rPr lang="en-US"/>
              <a:t>Fagerland Simulation 1</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95210168432085"/>
          <c:y val="0.26265785178304812"/>
          <c:w val="0.72897041277956753"/>
          <c:h val="0.64761164138203042"/>
        </c:manualLayout>
      </c:layout>
      <c:scatterChart>
        <c:scatterStyle val="lineMarker"/>
        <c:varyColors val="0"/>
        <c:ser>
          <c:idx val="1"/>
          <c:order val="0"/>
          <c:tx>
            <c:v>FAR</c:v>
          </c:tx>
          <c:spPr>
            <a:ln w="19050" cap="rnd">
              <a:solidFill>
                <a:schemeClr val="accent2"/>
              </a:solidFill>
              <a:round/>
            </a:ln>
            <a:effectLst/>
          </c:spPr>
          <c:marker>
            <c:symbol val="circle"/>
            <c:size val="5"/>
            <c:spPr>
              <a:solidFill>
                <a:srgbClr val="0070C0"/>
              </a:solidFill>
              <a:ln w="9525">
                <a:solidFill>
                  <a:srgbClr val="0070C0"/>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1.17.26'!$R$816:$R$826</c:f>
              <c:numCache>
                <c:formatCode>General</c:formatCode>
                <c:ptCount val="11"/>
                <c:pt idx="0">
                  <c:v>0.02</c:v>
                </c:pt>
                <c:pt idx="1">
                  <c:v>0.08</c:v>
                </c:pt>
                <c:pt idx="2">
                  <c:v>0.04</c:v>
                </c:pt>
                <c:pt idx="3">
                  <c:v>0.04</c:v>
                </c:pt>
                <c:pt idx="4">
                  <c:v>0.02</c:v>
                </c:pt>
                <c:pt idx="5">
                  <c:v>0.08</c:v>
                </c:pt>
                <c:pt idx="6">
                  <c:v>0.02</c:v>
                </c:pt>
                <c:pt idx="7">
                  <c:v>0.02</c:v>
                </c:pt>
                <c:pt idx="8">
                  <c:v>0.04</c:v>
                </c:pt>
                <c:pt idx="9">
                  <c:v>0</c:v>
                </c:pt>
                <c:pt idx="10">
                  <c:v>0.04</c:v>
                </c:pt>
              </c:numCache>
            </c:numRef>
          </c:yVal>
          <c:smooth val="0"/>
          <c:extLst>
            <c:ext xmlns:c16="http://schemas.microsoft.com/office/drawing/2014/chart" uri="{C3380CC4-5D6E-409C-BE32-E72D297353CC}">
              <c16:uniqueId val="{00000000-A54B-4049-B404-31FA7BC1DF4B}"/>
            </c:ext>
          </c:extLst>
        </c:ser>
        <c:ser>
          <c:idx val="0"/>
          <c:order val="1"/>
          <c:tx>
            <c:v>Wilcoxon</c:v>
          </c:tx>
          <c:spPr>
            <a:ln w="19050" cap="rnd">
              <a:solidFill>
                <a:schemeClr val="accent1"/>
              </a:solidFill>
              <a:round/>
            </a:ln>
            <a:effectLst/>
          </c:spPr>
          <c:marker>
            <c:symbol val="circle"/>
            <c:size val="5"/>
            <c:spPr>
              <a:solidFill>
                <a:srgbClr val="FF0000"/>
              </a:solidFill>
              <a:ln w="9525">
                <a:solidFill>
                  <a:srgbClr val="FF0000"/>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1.17.26'!$S$816:$S$826</c:f>
              <c:numCache>
                <c:formatCode>General</c:formatCode>
                <c:ptCount val="11"/>
                <c:pt idx="0">
                  <c:v>0.02</c:v>
                </c:pt>
                <c:pt idx="1">
                  <c:v>0.08</c:v>
                </c:pt>
                <c:pt idx="2">
                  <c:v>0.16</c:v>
                </c:pt>
                <c:pt idx="3">
                  <c:v>0.18</c:v>
                </c:pt>
                <c:pt idx="4">
                  <c:v>0.12</c:v>
                </c:pt>
                <c:pt idx="5">
                  <c:v>0.2</c:v>
                </c:pt>
                <c:pt idx="6">
                  <c:v>0.26</c:v>
                </c:pt>
                <c:pt idx="7">
                  <c:v>0.48</c:v>
                </c:pt>
                <c:pt idx="8">
                  <c:v>0.54</c:v>
                </c:pt>
                <c:pt idx="9">
                  <c:v>0.52</c:v>
                </c:pt>
                <c:pt idx="10">
                  <c:v>0.6</c:v>
                </c:pt>
              </c:numCache>
            </c:numRef>
          </c:yVal>
          <c:smooth val="0"/>
          <c:extLst>
            <c:ext xmlns:c16="http://schemas.microsoft.com/office/drawing/2014/chart" uri="{C3380CC4-5D6E-409C-BE32-E72D297353CC}">
              <c16:uniqueId val="{00000001-A54B-4049-B404-31FA7BC1DF4B}"/>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1.17.26'!$T$816:$T$826</c:f>
              <c:numCache>
                <c:formatCode>General</c:formatCode>
                <c:ptCount val="11"/>
                <c:pt idx="0">
                  <c:v>0</c:v>
                </c:pt>
                <c:pt idx="1">
                  <c:v>0.04</c:v>
                </c:pt>
                <c:pt idx="2">
                  <c:v>0.04</c:v>
                </c:pt>
                <c:pt idx="3">
                  <c:v>0.08</c:v>
                </c:pt>
                <c:pt idx="4">
                  <c:v>0.12</c:v>
                </c:pt>
                <c:pt idx="5">
                  <c:v>0.02</c:v>
                </c:pt>
                <c:pt idx="6">
                  <c:v>0.18</c:v>
                </c:pt>
                <c:pt idx="7">
                  <c:v>0.26</c:v>
                </c:pt>
                <c:pt idx="8">
                  <c:v>0.32</c:v>
                </c:pt>
                <c:pt idx="9">
                  <c:v>0.32</c:v>
                </c:pt>
                <c:pt idx="10">
                  <c:v>0.36</c:v>
                </c:pt>
              </c:numCache>
            </c:numRef>
          </c:yVal>
          <c:smooth val="0"/>
          <c:extLst>
            <c:ext xmlns:c16="http://schemas.microsoft.com/office/drawing/2014/chart" uri="{C3380CC4-5D6E-409C-BE32-E72D297353CC}">
              <c16:uniqueId val="{00000002-A54B-4049-B404-31FA7BC1DF4B}"/>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1.17.26'!$U$816:$U$826</c:f>
              <c:numCache>
                <c:formatCode>General</c:formatCode>
                <c:ptCount val="11"/>
                <c:pt idx="0">
                  <c:v>0.04</c:v>
                </c:pt>
                <c:pt idx="1">
                  <c:v>0.04</c:v>
                </c:pt>
                <c:pt idx="2">
                  <c:v>0.08</c:v>
                </c:pt>
                <c:pt idx="3">
                  <c:v>0.08</c:v>
                </c:pt>
                <c:pt idx="4">
                  <c:v>0.1</c:v>
                </c:pt>
                <c:pt idx="5">
                  <c:v>0.12</c:v>
                </c:pt>
                <c:pt idx="6">
                  <c:v>0.22</c:v>
                </c:pt>
                <c:pt idx="7">
                  <c:v>0.32</c:v>
                </c:pt>
                <c:pt idx="8">
                  <c:v>0.42</c:v>
                </c:pt>
                <c:pt idx="9">
                  <c:v>0.38</c:v>
                </c:pt>
                <c:pt idx="10">
                  <c:v>0.44</c:v>
                </c:pt>
              </c:numCache>
            </c:numRef>
          </c:yVal>
          <c:smooth val="0"/>
          <c:extLst>
            <c:ext xmlns:c16="http://schemas.microsoft.com/office/drawing/2014/chart" uri="{C3380CC4-5D6E-409C-BE32-E72D297353CC}">
              <c16:uniqueId val="{00000003-A54B-4049-B404-31FA7BC1DF4B}"/>
            </c:ext>
          </c:extLst>
        </c:ser>
        <c:dLbls>
          <c:showLegendKey val="0"/>
          <c:showVal val="0"/>
          <c:showCatName val="0"/>
          <c:showSerName val="0"/>
          <c:showPercent val="0"/>
          <c:showBubbleSize val="0"/>
        </c:dLbls>
        <c:axId val="1178512655"/>
        <c:axId val="1178510255"/>
      </c:scatterChart>
      <c:valAx>
        <c:axId val="1178512655"/>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
      </c:valAx>
      <c:valAx>
        <c:axId val="1178510255"/>
        <c:scaling>
          <c:orientation val="minMax"/>
          <c:max val="0.7500000000000001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4191069903480019"/>
          <c:h val="0.332635466435687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50 Reps</a:t>
            </a:r>
          </a:p>
          <a:p>
            <a:pPr>
              <a:defRPr/>
            </a:pPr>
            <a:r>
              <a:rPr lang="en-US"/>
              <a:t>12/27/25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0345929739324231E-2"/>
                  <c:y val="-0.3939980935065564"/>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1.17.26'!$R$836:$R$846</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1.17.26'!$Q$835:$Q$845</c:f>
              <c:numCache>
                <c:formatCode>General</c:formatCode>
                <c:ptCount val="11"/>
                <c:pt idx="0">
                  <c:v>7.5205479999999991E-2</c:v>
                </c:pt>
                <c:pt idx="1">
                  <c:v>-0.10984849999999999</c:v>
                </c:pt>
                <c:pt idx="2">
                  <c:v>-0.15060470000000001</c:v>
                </c:pt>
                <c:pt idx="3">
                  <c:v>-0.22435139999999998</c:v>
                </c:pt>
                <c:pt idx="4">
                  <c:v>-0.31251510000000005</c:v>
                </c:pt>
                <c:pt idx="5">
                  <c:v>-0.26929799999999993</c:v>
                </c:pt>
                <c:pt idx="6">
                  <c:v>-0.27856400000000003</c:v>
                </c:pt>
                <c:pt idx="7">
                  <c:v>-0.34195529999999996</c:v>
                </c:pt>
                <c:pt idx="8">
                  <c:v>-0.30239939999999998</c:v>
                </c:pt>
                <c:pt idx="9">
                  <c:v>-0.37255790000000005</c:v>
                </c:pt>
                <c:pt idx="10">
                  <c:v>-0.36646219999999996</c:v>
                </c:pt>
              </c:numCache>
            </c:numRef>
          </c:yVal>
          <c:smooth val="0"/>
          <c:extLst>
            <c:ext xmlns:c16="http://schemas.microsoft.com/office/drawing/2014/chart" uri="{C3380CC4-5D6E-409C-BE32-E72D297353CC}">
              <c16:uniqueId val="{00000001-5337-4F94-B4A8-00AEE215A465}"/>
            </c:ext>
          </c:extLst>
        </c:ser>
        <c:dLbls>
          <c:showLegendKey val="0"/>
          <c:showVal val="0"/>
          <c:showCatName val="0"/>
          <c:showSerName val="0"/>
          <c:showPercent val="0"/>
          <c:showBubbleSize val="0"/>
        </c:dLbls>
        <c:axId val="1257068319"/>
        <c:axId val="1257075039"/>
      </c:scatterChart>
      <c:valAx>
        <c:axId val="1257068319"/>
        <c:scaling>
          <c:orientation val="minMax"/>
          <c:max val="11"/>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10"/>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12/27/25</a:t>
            </a:r>
          </a:p>
          <a:p>
            <a:pPr>
              <a:defRPr/>
            </a:pPr>
            <a:r>
              <a:rPr lang="en-US"/>
              <a:t>Fagerland Simulation 1</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95210168432085"/>
          <c:y val="0.26265785178304812"/>
          <c:w val="0.72897041277956753"/>
          <c:h val="0.64761164138203042"/>
        </c:manualLayout>
      </c:layout>
      <c:scatterChart>
        <c:scatterStyle val="lineMarker"/>
        <c:varyColors val="0"/>
        <c:ser>
          <c:idx val="1"/>
          <c:order val="0"/>
          <c:tx>
            <c:v>FAR</c:v>
          </c:tx>
          <c:spPr>
            <a:ln w="19050" cap="rnd">
              <a:solidFill>
                <a:schemeClr val="accent2"/>
              </a:solidFill>
              <a:round/>
            </a:ln>
            <a:effectLst/>
          </c:spPr>
          <c:marker>
            <c:symbol val="circle"/>
            <c:size val="5"/>
            <c:spPr>
              <a:solidFill>
                <a:srgbClr val="0070C0"/>
              </a:solidFill>
              <a:ln w="9525">
                <a:solidFill>
                  <a:srgbClr val="0070C0"/>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1.17.26'!$R$816:$R$826</c:f>
              <c:numCache>
                <c:formatCode>General</c:formatCode>
                <c:ptCount val="11"/>
                <c:pt idx="0">
                  <c:v>0.02</c:v>
                </c:pt>
                <c:pt idx="1">
                  <c:v>0.08</c:v>
                </c:pt>
                <c:pt idx="2">
                  <c:v>0.04</c:v>
                </c:pt>
                <c:pt idx="3">
                  <c:v>0.04</c:v>
                </c:pt>
                <c:pt idx="4">
                  <c:v>0.02</c:v>
                </c:pt>
                <c:pt idx="5">
                  <c:v>0.08</c:v>
                </c:pt>
                <c:pt idx="6">
                  <c:v>0.02</c:v>
                </c:pt>
                <c:pt idx="7">
                  <c:v>0.02</c:v>
                </c:pt>
                <c:pt idx="8">
                  <c:v>0.04</c:v>
                </c:pt>
                <c:pt idx="9">
                  <c:v>0</c:v>
                </c:pt>
                <c:pt idx="10">
                  <c:v>0.04</c:v>
                </c:pt>
              </c:numCache>
            </c:numRef>
          </c:yVal>
          <c:smooth val="0"/>
          <c:extLst>
            <c:ext xmlns:c16="http://schemas.microsoft.com/office/drawing/2014/chart" uri="{C3380CC4-5D6E-409C-BE32-E72D297353CC}">
              <c16:uniqueId val="{00000000-26F8-45E9-BE37-2C801067387F}"/>
            </c:ext>
          </c:extLst>
        </c:ser>
        <c:ser>
          <c:idx val="0"/>
          <c:order val="1"/>
          <c:tx>
            <c:v>Wilcoxon</c:v>
          </c:tx>
          <c:spPr>
            <a:ln w="19050" cap="rnd">
              <a:solidFill>
                <a:schemeClr val="accent1"/>
              </a:solidFill>
              <a:round/>
            </a:ln>
            <a:effectLst/>
          </c:spPr>
          <c:marker>
            <c:symbol val="circle"/>
            <c:size val="5"/>
            <c:spPr>
              <a:solidFill>
                <a:srgbClr val="FF0000"/>
              </a:solidFill>
              <a:ln w="9525">
                <a:solidFill>
                  <a:srgbClr val="FF0000"/>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1.17.26'!$S$816:$S$826</c:f>
              <c:numCache>
                <c:formatCode>General</c:formatCode>
                <c:ptCount val="11"/>
                <c:pt idx="0">
                  <c:v>0.02</c:v>
                </c:pt>
                <c:pt idx="1">
                  <c:v>0.08</c:v>
                </c:pt>
                <c:pt idx="2">
                  <c:v>0.16</c:v>
                </c:pt>
                <c:pt idx="3">
                  <c:v>0.18</c:v>
                </c:pt>
                <c:pt idx="4">
                  <c:v>0.12</c:v>
                </c:pt>
                <c:pt idx="5">
                  <c:v>0.2</c:v>
                </c:pt>
                <c:pt idx="6">
                  <c:v>0.26</c:v>
                </c:pt>
                <c:pt idx="7">
                  <c:v>0.48</c:v>
                </c:pt>
                <c:pt idx="8">
                  <c:v>0.54</c:v>
                </c:pt>
                <c:pt idx="9">
                  <c:v>0.52</c:v>
                </c:pt>
                <c:pt idx="10">
                  <c:v>0.6</c:v>
                </c:pt>
              </c:numCache>
            </c:numRef>
          </c:yVal>
          <c:smooth val="0"/>
          <c:extLst>
            <c:ext xmlns:c16="http://schemas.microsoft.com/office/drawing/2014/chart" uri="{C3380CC4-5D6E-409C-BE32-E72D297353CC}">
              <c16:uniqueId val="{00000001-26F8-45E9-BE37-2C801067387F}"/>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1.17.26'!$T$816:$T$826</c:f>
              <c:numCache>
                <c:formatCode>General</c:formatCode>
                <c:ptCount val="11"/>
                <c:pt idx="0">
                  <c:v>0</c:v>
                </c:pt>
                <c:pt idx="1">
                  <c:v>0.04</c:v>
                </c:pt>
                <c:pt idx="2">
                  <c:v>0.04</c:v>
                </c:pt>
                <c:pt idx="3">
                  <c:v>0.08</c:v>
                </c:pt>
                <c:pt idx="4">
                  <c:v>0.12</c:v>
                </c:pt>
                <c:pt idx="5">
                  <c:v>0.02</c:v>
                </c:pt>
                <c:pt idx="6">
                  <c:v>0.18</c:v>
                </c:pt>
                <c:pt idx="7">
                  <c:v>0.26</c:v>
                </c:pt>
                <c:pt idx="8">
                  <c:v>0.32</c:v>
                </c:pt>
                <c:pt idx="9">
                  <c:v>0.32</c:v>
                </c:pt>
                <c:pt idx="10">
                  <c:v>0.36</c:v>
                </c:pt>
              </c:numCache>
            </c:numRef>
          </c:yVal>
          <c:smooth val="0"/>
          <c:extLst>
            <c:ext xmlns:c16="http://schemas.microsoft.com/office/drawing/2014/chart" uri="{C3380CC4-5D6E-409C-BE32-E72D297353CC}">
              <c16:uniqueId val="{00000002-26F8-45E9-BE37-2C801067387F}"/>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1.17.26'!$E$816:$E$826</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'Summaries as of 1.17.26'!$U$816:$U$826</c:f>
              <c:numCache>
                <c:formatCode>General</c:formatCode>
                <c:ptCount val="11"/>
                <c:pt idx="0">
                  <c:v>0.04</c:v>
                </c:pt>
                <c:pt idx="1">
                  <c:v>0.04</c:v>
                </c:pt>
                <c:pt idx="2">
                  <c:v>0.08</c:v>
                </c:pt>
                <c:pt idx="3">
                  <c:v>0.08</c:v>
                </c:pt>
                <c:pt idx="4">
                  <c:v>0.1</c:v>
                </c:pt>
                <c:pt idx="5">
                  <c:v>0.12</c:v>
                </c:pt>
                <c:pt idx="6">
                  <c:v>0.22</c:v>
                </c:pt>
                <c:pt idx="7">
                  <c:v>0.32</c:v>
                </c:pt>
                <c:pt idx="8">
                  <c:v>0.42</c:v>
                </c:pt>
                <c:pt idx="9">
                  <c:v>0.38</c:v>
                </c:pt>
                <c:pt idx="10">
                  <c:v>0.44</c:v>
                </c:pt>
              </c:numCache>
            </c:numRef>
          </c:yVal>
          <c:smooth val="0"/>
          <c:extLst>
            <c:ext xmlns:c16="http://schemas.microsoft.com/office/drawing/2014/chart" uri="{C3380CC4-5D6E-409C-BE32-E72D297353CC}">
              <c16:uniqueId val="{00000003-26F8-45E9-BE37-2C801067387F}"/>
            </c:ext>
          </c:extLst>
        </c:ser>
        <c:dLbls>
          <c:showLegendKey val="0"/>
          <c:showVal val="0"/>
          <c:showCatName val="0"/>
          <c:showSerName val="0"/>
          <c:showPercent val="0"/>
          <c:showBubbleSize val="0"/>
        </c:dLbls>
        <c:axId val="1178512655"/>
        <c:axId val="1178510255"/>
      </c:scatterChart>
      <c:valAx>
        <c:axId val="1178512655"/>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
      </c:valAx>
      <c:valAx>
        <c:axId val="1178510255"/>
        <c:scaling>
          <c:orientation val="minMax"/>
          <c:max val="0.7500000000000001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0.14191069903480019"/>
          <c:h val="0.332635466435687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E-2"/>
          <c:y val="7.6668035524704733E-2"/>
          <c:w val="0.8680719597550306"/>
          <c:h val="0.86827634508366347"/>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1.17.26'!$F$995:$F$1003</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1.17.26'!$R$995:$R$1003</c:f>
              <c:numCache>
                <c:formatCode>General</c:formatCode>
                <c:ptCount val="9"/>
                <c:pt idx="0">
                  <c:v>0</c:v>
                </c:pt>
                <c:pt idx="1">
                  <c:v>0</c:v>
                </c:pt>
                <c:pt idx="2">
                  <c:v>0.02</c:v>
                </c:pt>
                <c:pt idx="3">
                  <c:v>0.06</c:v>
                </c:pt>
                <c:pt idx="4">
                  <c:v>0.08</c:v>
                </c:pt>
                <c:pt idx="5">
                  <c:v>0.02</c:v>
                </c:pt>
                <c:pt idx="6">
                  <c:v>0.08</c:v>
                </c:pt>
                <c:pt idx="7">
                  <c:v>0.02</c:v>
                </c:pt>
                <c:pt idx="8">
                  <c:v>0.02</c:v>
                </c:pt>
              </c:numCache>
            </c:numRef>
          </c:yVal>
          <c:smooth val="0"/>
          <c:extLst>
            <c:ext xmlns:c16="http://schemas.microsoft.com/office/drawing/2014/chart" uri="{C3380CC4-5D6E-409C-BE32-E72D297353CC}">
              <c16:uniqueId val="{00000000-66B5-4B7F-A748-F05F487B56AB}"/>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1.17.26'!$F$995:$F$1003</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1.17.26'!$S$995:$S$1003</c:f>
              <c:numCache>
                <c:formatCode>General</c:formatCode>
                <c:ptCount val="9"/>
                <c:pt idx="0">
                  <c:v>0.04</c:v>
                </c:pt>
                <c:pt idx="1">
                  <c:v>0.06</c:v>
                </c:pt>
                <c:pt idx="2">
                  <c:v>0.02</c:v>
                </c:pt>
                <c:pt idx="3">
                  <c:v>0.08</c:v>
                </c:pt>
                <c:pt idx="4">
                  <c:v>0.08</c:v>
                </c:pt>
                <c:pt idx="5">
                  <c:v>0.08</c:v>
                </c:pt>
                <c:pt idx="6">
                  <c:v>0.1</c:v>
                </c:pt>
                <c:pt idx="7">
                  <c:v>0.14000000000000001</c:v>
                </c:pt>
                <c:pt idx="8">
                  <c:v>0.06</c:v>
                </c:pt>
              </c:numCache>
            </c:numRef>
          </c:yVal>
          <c:smooth val="0"/>
          <c:extLst>
            <c:ext xmlns:c16="http://schemas.microsoft.com/office/drawing/2014/chart" uri="{C3380CC4-5D6E-409C-BE32-E72D297353CC}">
              <c16:uniqueId val="{00000001-66B5-4B7F-A748-F05F487B56AB}"/>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1.17.26'!$F$995:$F$1003</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1.17.26'!$T$995:$T$1003</c:f>
              <c:numCache>
                <c:formatCode>General</c:formatCode>
                <c:ptCount val="9"/>
                <c:pt idx="0">
                  <c:v>0</c:v>
                </c:pt>
                <c:pt idx="1">
                  <c:v>0</c:v>
                </c:pt>
                <c:pt idx="2">
                  <c:v>0.02</c:v>
                </c:pt>
                <c:pt idx="3">
                  <c:v>0.06</c:v>
                </c:pt>
                <c:pt idx="4">
                  <c:v>0.06</c:v>
                </c:pt>
                <c:pt idx="5">
                  <c:v>0.12</c:v>
                </c:pt>
                <c:pt idx="6">
                  <c:v>0.14000000000000001</c:v>
                </c:pt>
                <c:pt idx="7">
                  <c:v>0.16</c:v>
                </c:pt>
                <c:pt idx="8">
                  <c:v>0.14000000000000001</c:v>
                </c:pt>
              </c:numCache>
            </c:numRef>
          </c:yVal>
          <c:smooth val="0"/>
          <c:extLst>
            <c:ext xmlns:c16="http://schemas.microsoft.com/office/drawing/2014/chart" uri="{C3380CC4-5D6E-409C-BE32-E72D297353CC}">
              <c16:uniqueId val="{00000002-66B5-4B7F-A748-F05F487B56AB}"/>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1.17.26'!$F$995:$F$1003</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1.17.26'!$U$995:$U$1003</c:f>
              <c:numCache>
                <c:formatCode>General</c:formatCode>
                <c:ptCount val="9"/>
                <c:pt idx="0">
                  <c:v>0.04</c:v>
                </c:pt>
                <c:pt idx="1">
                  <c:v>0.02</c:v>
                </c:pt>
                <c:pt idx="2">
                  <c:v>0.04</c:v>
                </c:pt>
                <c:pt idx="3">
                  <c:v>0.1</c:v>
                </c:pt>
                <c:pt idx="4">
                  <c:v>0.08</c:v>
                </c:pt>
                <c:pt idx="5">
                  <c:v>0.06</c:v>
                </c:pt>
                <c:pt idx="6">
                  <c:v>0.1</c:v>
                </c:pt>
                <c:pt idx="7">
                  <c:v>0.08</c:v>
                </c:pt>
                <c:pt idx="8">
                  <c:v>0.04</c:v>
                </c:pt>
              </c:numCache>
            </c:numRef>
          </c:yVal>
          <c:smooth val="0"/>
          <c:extLst>
            <c:ext xmlns:c16="http://schemas.microsoft.com/office/drawing/2014/chart" uri="{C3380CC4-5D6E-409C-BE32-E72D297353CC}">
              <c16:uniqueId val="{00000003-66B5-4B7F-A748-F05F487B56AB}"/>
            </c:ext>
          </c:extLst>
        </c:ser>
        <c:dLbls>
          <c:showLegendKey val="0"/>
          <c:showVal val="0"/>
          <c:showCatName val="0"/>
          <c:showSerName val="0"/>
          <c:showPercent val="0"/>
          <c:showBubbleSize val="0"/>
        </c:dLbls>
        <c:axId val="1640968847"/>
        <c:axId val="1640970287"/>
      </c:scatterChart>
      <c:valAx>
        <c:axId val="164096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70287"/>
        <c:crosses val="autoZero"/>
        <c:crossBetween val="midCat"/>
      </c:valAx>
      <c:valAx>
        <c:axId val="1640970287"/>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688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1.17.26'!$F$1006:$F$1014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1.17.26'!$R$1006:$R$1014</c:f>
              <c:numCache>
                <c:formatCode>General</c:formatCode>
                <c:ptCount val="9"/>
                <c:pt idx="0">
                  <c:v>0.24</c:v>
                </c:pt>
                <c:pt idx="1">
                  <c:v>0.08</c:v>
                </c:pt>
                <c:pt idx="2">
                  <c:v>0.14000000000000001</c:v>
                </c:pt>
                <c:pt idx="3">
                  <c:v>0.04</c:v>
                </c:pt>
                <c:pt idx="4">
                  <c:v>0.12</c:v>
                </c:pt>
                <c:pt idx="5">
                  <c:v>0.06</c:v>
                </c:pt>
                <c:pt idx="6">
                  <c:v>0.1</c:v>
                </c:pt>
                <c:pt idx="7">
                  <c:v>0.08</c:v>
                </c:pt>
                <c:pt idx="8">
                  <c:v>0.08</c:v>
                </c:pt>
              </c:numCache>
            </c:numRef>
          </c:yVal>
          <c:smooth val="0"/>
          <c:extLst>
            <c:ext xmlns:c16="http://schemas.microsoft.com/office/drawing/2014/chart" uri="{C3380CC4-5D6E-409C-BE32-E72D297353CC}">
              <c16:uniqueId val="{00000000-DF37-4657-A953-A9EBC6E2D588}"/>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1.17.26'!$F$1006:$F$1014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1.17.26'!$S$1006:$S$1014</c:f>
              <c:numCache>
                <c:formatCode>General</c:formatCode>
                <c:ptCount val="9"/>
                <c:pt idx="0">
                  <c:v>0.96</c:v>
                </c:pt>
                <c:pt idx="1">
                  <c:v>0.98</c:v>
                </c:pt>
                <c:pt idx="2">
                  <c:v>0.92</c:v>
                </c:pt>
                <c:pt idx="3">
                  <c:v>0.96</c:v>
                </c:pt>
                <c:pt idx="4">
                  <c:v>0.9</c:v>
                </c:pt>
                <c:pt idx="5">
                  <c:v>0.96</c:v>
                </c:pt>
                <c:pt idx="6">
                  <c:v>0.98</c:v>
                </c:pt>
                <c:pt idx="7">
                  <c:v>0.98</c:v>
                </c:pt>
                <c:pt idx="8">
                  <c:v>0.96</c:v>
                </c:pt>
              </c:numCache>
            </c:numRef>
          </c:yVal>
          <c:smooth val="0"/>
          <c:extLst>
            <c:ext xmlns:c16="http://schemas.microsoft.com/office/drawing/2014/chart" uri="{C3380CC4-5D6E-409C-BE32-E72D297353CC}">
              <c16:uniqueId val="{00000001-DF37-4657-A953-A9EBC6E2D588}"/>
            </c:ext>
          </c:extLst>
        </c:ser>
        <c:dLbls>
          <c:showLegendKey val="0"/>
          <c:showVal val="0"/>
          <c:showCatName val="0"/>
          <c:showSerName val="0"/>
          <c:showPercent val="0"/>
          <c:showBubbleSize val="0"/>
        </c:dLbls>
        <c:axId val="1616468319"/>
        <c:axId val="1616469759"/>
      </c:scatterChart>
      <c:valAx>
        <c:axId val="161646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69759"/>
        <c:crosses val="autoZero"/>
        <c:crossBetween val="midCat"/>
      </c:valAx>
      <c:valAx>
        <c:axId val="161646975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683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1.17.26'!$F$1016:$F$1024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1.17.26'!$R$1016:$R$1024</c:f>
              <c:numCache>
                <c:formatCode>General</c:formatCode>
                <c:ptCount val="9"/>
                <c:pt idx="0">
                  <c:v>0.1</c:v>
                </c:pt>
                <c:pt idx="1">
                  <c:v>0.16</c:v>
                </c:pt>
                <c:pt idx="2">
                  <c:v>0.04</c:v>
                </c:pt>
                <c:pt idx="3">
                  <c:v>0.12</c:v>
                </c:pt>
                <c:pt idx="4">
                  <c:v>0.02</c:v>
                </c:pt>
                <c:pt idx="5">
                  <c:v>0.1</c:v>
                </c:pt>
                <c:pt idx="6">
                  <c:v>0.04</c:v>
                </c:pt>
                <c:pt idx="7">
                  <c:v>0.04</c:v>
                </c:pt>
                <c:pt idx="8">
                  <c:v>0.06</c:v>
                </c:pt>
              </c:numCache>
            </c:numRef>
          </c:yVal>
          <c:smooth val="0"/>
          <c:extLst>
            <c:ext xmlns:c16="http://schemas.microsoft.com/office/drawing/2014/chart" uri="{C3380CC4-5D6E-409C-BE32-E72D297353CC}">
              <c16:uniqueId val="{00000000-A705-4AC8-A1C9-06B73F59514B}"/>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1.17.26'!$F$1016:$F$1024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1.17.26'!$S$1016:$S$1024</c:f>
              <c:numCache>
                <c:formatCode>General</c:formatCode>
                <c:ptCount val="9"/>
                <c:pt idx="0">
                  <c:v>0.88</c:v>
                </c:pt>
                <c:pt idx="1">
                  <c:v>0.9</c:v>
                </c:pt>
                <c:pt idx="2">
                  <c:v>0.94</c:v>
                </c:pt>
                <c:pt idx="3">
                  <c:v>0.92</c:v>
                </c:pt>
                <c:pt idx="4">
                  <c:v>0.98</c:v>
                </c:pt>
                <c:pt idx="5">
                  <c:v>0.98</c:v>
                </c:pt>
                <c:pt idx="6">
                  <c:v>0.96</c:v>
                </c:pt>
                <c:pt idx="7">
                  <c:v>0.98</c:v>
                </c:pt>
                <c:pt idx="8">
                  <c:v>0.96</c:v>
                </c:pt>
              </c:numCache>
            </c:numRef>
          </c:yVal>
          <c:smooth val="0"/>
          <c:extLst>
            <c:ext xmlns:c16="http://schemas.microsoft.com/office/drawing/2014/chart" uri="{C3380CC4-5D6E-409C-BE32-E72D297353CC}">
              <c16:uniqueId val="{00000001-A705-4AC8-A1C9-06B73F59514B}"/>
            </c:ext>
          </c:extLst>
        </c:ser>
        <c:dLbls>
          <c:showLegendKey val="0"/>
          <c:showVal val="0"/>
          <c:showCatName val="0"/>
          <c:showSerName val="0"/>
          <c:showPercent val="0"/>
          <c:showBubbleSize val="0"/>
        </c:dLbls>
        <c:axId val="1629458671"/>
        <c:axId val="1629451471"/>
      </c:scatterChart>
      <c:valAx>
        <c:axId val="1629458671"/>
        <c:scaling>
          <c:orientation val="minMax"/>
          <c:max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51471"/>
        <c:crosses val="autoZero"/>
        <c:crossBetween val="midCat"/>
      </c:valAx>
      <c:valAx>
        <c:axId val="162945147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586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1.17.26'!$F$1016:$F$1024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1.17.26'!$R$1027:$R$1035</c:f>
              <c:numCache>
                <c:formatCode>General</c:formatCode>
                <c:ptCount val="9"/>
                <c:pt idx="0">
                  <c:v>0.02</c:v>
                </c:pt>
                <c:pt idx="1">
                  <c:v>0.06</c:v>
                </c:pt>
                <c:pt idx="2">
                  <c:v>0.02</c:v>
                </c:pt>
                <c:pt idx="3">
                  <c:v>0.04</c:v>
                </c:pt>
                <c:pt idx="4">
                  <c:v>0</c:v>
                </c:pt>
                <c:pt idx="5">
                  <c:v>0.08</c:v>
                </c:pt>
                <c:pt idx="6">
                  <c:v>0.14000000000000001</c:v>
                </c:pt>
                <c:pt idx="7">
                  <c:v>0.04</c:v>
                </c:pt>
                <c:pt idx="8">
                  <c:v>0.06</c:v>
                </c:pt>
              </c:numCache>
            </c:numRef>
          </c:yVal>
          <c:smooth val="0"/>
          <c:extLst>
            <c:ext xmlns:c16="http://schemas.microsoft.com/office/drawing/2014/chart" uri="{C3380CC4-5D6E-409C-BE32-E72D297353CC}">
              <c16:uniqueId val="{00000000-AA59-46D1-B99C-2F6E92FEB48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1.17.26'!$F$1016:$F$1024</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1.17.26'!$S$1027:$S$1035</c:f>
              <c:numCache>
                <c:formatCode>General</c:formatCode>
                <c:ptCount val="9"/>
                <c:pt idx="0">
                  <c:v>0.12</c:v>
                </c:pt>
                <c:pt idx="1">
                  <c:v>0.2</c:v>
                </c:pt>
                <c:pt idx="2">
                  <c:v>0.32</c:v>
                </c:pt>
                <c:pt idx="3">
                  <c:v>0.24</c:v>
                </c:pt>
                <c:pt idx="4">
                  <c:v>0.26</c:v>
                </c:pt>
                <c:pt idx="5">
                  <c:v>0.32</c:v>
                </c:pt>
                <c:pt idx="6">
                  <c:v>0.48</c:v>
                </c:pt>
                <c:pt idx="7">
                  <c:v>0.4</c:v>
                </c:pt>
                <c:pt idx="8">
                  <c:v>0.4</c:v>
                </c:pt>
              </c:numCache>
            </c:numRef>
          </c:yVal>
          <c:smooth val="0"/>
          <c:extLst>
            <c:ext xmlns:c16="http://schemas.microsoft.com/office/drawing/2014/chart" uri="{C3380CC4-5D6E-409C-BE32-E72D297353CC}">
              <c16:uniqueId val="{00000001-AA59-46D1-B99C-2F6E92FEB486}"/>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1.17.26'!$F$1027:$F$1035</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1.17.26'!$T$1027:$T$1035</c:f>
              <c:numCache>
                <c:formatCode>General</c:formatCode>
                <c:ptCount val="9"/>
                <c:pt idx="0">
                  <c:v>0.08</c:v>
                </c:pt>
                <c:pt idx="1">
                  <c:v>0.12</c:v>
                </c:pt>
                <c:pt idx="2">
                  <c:v>0.16</c:v>
                </c:pt>
                <c:pt idx="3">
                  <c:v>0.2</c:v>
                </c:pt>
                <c:pt idx="4">
                  <c:v>0.3</c:v>
                </c:pt>
                <c:pt idx="5">
                  <c:v>0.34</c:v>
                </c:pt>
                <c:pt idx="6">
                  <c:v>0.44</c:v>
                </c:pt>
                <c:pt idx="7">
                  <c:v>0.48</c:v>
                </c:pt>
                <c:pt idx="8">
                  <c:v>0.6</c:v>
                </c:pt>
              </c:numCache>
            </c:numRef>
          </c:yVal>
          <c:smooth val="0"/>
          <c:extLst>
            <c:ext xmlns:c16="http://schemas.microsoft.com/office/drawing/2014/chart" uri="{C3380CC4-5D6E-409C-BE32-E72D297353CC}">
              <c16:uniqueId val="{00000002-AA59-46D1-B99C-2F6E92FEB486}"/>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1.17.26'!$F$1027:$F$1035</c:f>
              <c:numCache>
                <c:formatCode>General</c:formatCode>
                <c:ptCount val="9"/>
                <c:pt idx="0">
                  <c:v>0</c:v>
                </c:pt>
                <c:pt idx="1">
                  <c:v>0.5</c:v>
                </c:pt>
                <c:pt idx="2">
                  <c:v>1</c:v>
                </c:pt>
                <c:pt idx="3">
                  <c:v>1.5</c:v>
                </c:pt>
                <c:pt idx="4">
                  <c:v>2</c:v>
                </c:pt>
                <c:pt idx="5">
                  <c:v>2.5</c:v>
                </c:pt>
                <c:pt idx="6">
                  <c:v>3</c:v>
                </c:pt>
                <c:pt idx="7">
                  <c:v>3.5</c:v>
                </c:pt>
                <c:pt idx="8">
                  <c:v>4</c:v>
                </c:pt>
              </c:numCache>
            </c:numRef>
          </c:xVal>
          <c:yVal>
            <c:numRef>
              <c:f>'Summaries as of 1.17.26'!$U$1027:$U$1035</c:f>
              <c:numCache>
                <c:formatCode>General</c:formatCode>
                <c:ptCount val="9"/>
                <c:pt idx="0">
                  <c:v>0.08</c:v>
                </c:pt>
                <c:pt idx="1">
                  <c:v>0.12</c:v>
                </c:pt>
                <c:pt idx="2">
                  <c:v>0.24</c:v>
                </c:pt>
                <c:pt idx="3">
                  <c:v>0.16</c:v>
                </c:pt>
                <c:pt idx="4">
                  <c:v>0.18</c:v>
                </c:pt>
                <c:pt idx="5">
                  <c:v>0.22</c:v>
                </c:pt>
                <c:pt idx="6">
                  <c:v>0.3</c:v>
                </c:pt>
                <c:pt idx="7">
                  <c:v>0.26</c:v>
                </c:pt>
                <c:pt idx="8">
                  <c:v>0.3</c:v>
                </c:pt>
              </c:numCache>
            </c:numRef>
          </c:yVal>
          <c:smooth val="0"/>
          <c:extLst>
            <c:ext xmlns:c16="http://schemas.microsoft.com/office/drawing/2014/chart" uri="{C3380CC4-5D6E-409C-BE32-E72D297353CC}">
              <c16:uniqueId val="{00000003-AA59-46D1-B99C-2F6E92FEB486}"/>
            </c:ext>
          </c:extLst>
        </c:ser>
        <c:dLbls>
          <c:showLegendKey val="0"/>
          <c:showVal val="0"/>
          <c:showCatName val="0"/>
          <c:showSerName val="0"/>
          <c:showPercent val="0"/>
          <c:showBubbleSize val="0"/>
        </c:dLbls>
        <c:axId val="1629458671"/>
        <c:axId val="1629451471"/>
      </c:scatterChart>
      <c:valAx>
        <c:axId val="1629458671"/>
        <c:scaling>
          <c:orientation val="minMax"/>
          <c:max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51471"/>
        <c:crosses val="autoZero"/>
        <c:crossBetween val="midCat"/>
      </c:valAx>
      <c:valAx>
        <c:axId val="162945147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4586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 Between</a:t>
            </a:r>
            <a:r>
              <a:rPr lang="en-US" baseline="0"/>
              <a:t> Medians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Skew = 0</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'[1]1.16.26'!$Q$22:$Q$28</c:f>
              <c:numCache>
                <c:formatCode>General</c:formatCode>
                <c:ptCount val="7"/>
                <c:pt idx="0">
                  <c:v>1</c:v>
                </c:pt>
                <c:pt idx="1">
                  <c:v>1.5</c:v>
                </c:pt>
                <c:pt idx="2">
                  <c:v>2</c:v>
                </c:pt>
                <c:pt idx="3">
                  <c:v>2.5</c:v>
                </c:pt>
                <c:pt idx="4">
                  <c:v>3</c:v>
                </c:pt>
                <c:pt idx="5">
                  <c:v>3.5</c:v>
                </c:pt>
                <c:pt idx="6">
                  <c:v>4</c:v>
                </c:pt>
              </c:numCache>
            </c:numRef>
          </c:xVal>
          <c:yVal>
            <c:numRef>
              <c:f>'[1]1.16.26'!$T$22:$T$28</c:f>
              <c:numCache>
                <c:formatCode>General</c:formatCode>
                <c:ptCount val="7"/>
                <c:pt idx="0">
                  <c:v>-6.341579E-2</c:v>
                </c:pt>
                <c:pt idx="1">
                  <c:v>-1.508052E-2</c:v>
                </c:pt>
                <c:pt idx="2">
                  <c:v>-5.2067830000000002E-2</c:v>
                </c:pt>
                <c:pt idx="3">
                  <c:v>3.9179249999999999E-2</c:v>
                </c:pt>
                <c:pt idx="4">
                  <c:v>-2.6034244599999999E-2</c:v>
                </c:pt>
                <c:pt idx="5">
                  <c:v>-9.4432420000000003E-2</c:v>
                </c:pt>
                <c:pt idx="6">
                  <c:v>4.4031884200000003E-2</c:v>
                </c:pt>
              </c:numCache>
            </c:numRef>
          </c:yVal>
          <c:smooth val="0"/>
          <c:extLst>
            <c:ext xmlns:c16="http://schemas.microsoft.com/office/drawing/2014/chart" uri="{C3380CC4-5D6E-409C-BE32-E72D297353CC}">
              <c16:uniqueId val="{00000000-55D8-454B-BE4C-F5B8BA698293}"/>
            </c:ext>
          </c:extLst>
        </c:ser>
        <c:ser>
          <c:idx val="1"/>
          <c:order val="1"/>
          <c:tx>
            <c:v>Skew = 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'[1]1.16.26'!$Q$29:$Q$35</c:f>
              <c:numCache>
                <c:formatCode>General</c:formatCode>
                <c:ptCount val="7"/>
                <c:pt idx="0">
                  <c:v>1</c:v>
                </c:pt>
                <c:pt idx="1">
                  <c:v>1.5</c:v>
                </c:pt>
                <c:pt idx="2">
                  <c:v>2</c:v>
                </c:pt>
                <c:pt idx="3">
                  <c:v>2.5</c:v>
                </c:pt>
                <c:pt idx="4">
                  <c:v>3</c:v>
                </c:pt>
                <c:pt idx="5">
                  <c:v>3.5</c:v>
                </c:pt>
                <c:pt idx="6">
                  <c:v>4</c:v>
                </c:pt>
              </c:numCache>
            </c:numRef>
          </c:xVal>
          <c:yVal>
            <c:numRef>
              <c:f>'[1]1.16.26'!$T$29:$T$35</c:f>
              <c:numCache>
                <c:formatCode>General</c:formatCode>
                <c:ptCount val="7"/>
                <c:pt idx="0">
                  <c:v>2.0375799999999999E-2</c:v>
                </c:pt>
                <c:pt idx="1">
                  <c:v>-4.9517800000000001E-2</c:v>
                </c:pt>
                <c:pt idx="2">
                  <c:v>-0.14643049999999996</c:v>
                </c:pt>
                <c:pt idx="3">
                  <c:v>-0.17678659999999999</c:v>
                </c:pt>
                <c:pt idx="4">
                  <c:v>-0.21546769999999998</c:v>
                </c:pt>
                <c:pt idx="5">
                  <c:v>-0.18156349999999999</c:v>
                </c:pt>
                <c:pt idx="6">
                  <c:v>-0.33758660000000001</c:v>
                </c:pt>
              </c:numCache>
            </c:numRef>
          </c:yVal>
          <c:smooth val="0"/>
          <c:extLst>
            <c:ext xmlns:c16="http://schemas.microsoft.com/office/drawing/2014/chart" uri="{C3380CC4-5D6E-409C-BE32-E72D297353CC}">
              <c16:uniqueId val="{00000001-55D8-454B-BE4C-F5B8BA698293}"/>
            </c:ext>
          </c:extLst>
        </c:ser>
        <c:dLbls>
          <c:showLegendKey val="0"/>
          <c:showVal val="0"/>
          <c:showCatName val="0"/>
          <c:showSerName val="0"/>
          <c:showPercent val="0"/>
          <c:showBubbleSize val="0"/>
        </c:dLbls>
        <c:axId val="213294719"/>
        <c:axId val="213289439"/>
      </c:scatterChart>
      <c:valAx>
        <c:axId val="213294719"/>
        <c:scaling>
          <c:orientation val="minMax"/>
          <c:max val="4"/>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9439"/>
        <c:crosses val="autoZero"/>
        <c:crossBetween val="midCat"/>
      </c:valAx>
      <c:valAx>
        <c:axId val="21328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9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False Alarm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Wilcoxon Skew=2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'[1]1.16.26'!$H$10:$H$16</c:f>
              <c:numCache>
                <c:formatCode>General</c:formatCode>
                <c:ptCount val="7"/>
                <c:pt idx="0">
                  <c:v>1</c:v>
                </c:pt>
                <c:pt idx="1">
                  <c:v>1.5</c:v>
                </c:pt>
                <c:pt idx="2">
                  <c:v>2</c:v>
                </c:pt>
                <c:pt idx="3">
                  <c:v>2.5</c:v>
                </c:pt>
                <c:pt idx="4">
                  <c:v>3</c:v>
                </c:pt>
                <c:pt idx="5">
                  <c:v>3.5</c:v>
                </c:pt>
                <c:pt idx="6">
                  <c:v>4</c:v>
                </c:pt>
              </c:numCache>
            </c:numRef>
          </c:xVal>
          <c:yVal>
            <c:numRef>
              <c:f>'Summaries as of 1.17.26'!$S$1120:$S$1126</c:f>
              <c:numCache>
                <c:formatCode>General</c:formatCode>
                <c:ptCount val="7"/>
                <c:pt idx="0">
                  <c:v>0.04</c:v>
                </c:pt>
                <c:pt idx="1">
                  <c:v>0.08</c:v>
                </c:pt>
                <c:pt idx="2">
                  <c:v>0.14000000000000001</c:v>
                </c:pt>
                <c:pt idx="3">
                  <c:v>0.2</c:v>
                </c:pt>
                <c:pt idx="4">
                  <c:v>0.16</c:v>
                </c:pt>
                <c:pt idx="5">
                  <c:v>0.18</c:v>
                </c:pt>
                <c:pt idx="6">
                  <c:v>0.24</c:v>
                </c:pt>
              </c:numCache>
            </c:numRef>
          </c:yVal>
          <c:smooth val="0"/>
          <c:extLst>
            <c:ext xmlns:c16="http://schemas.microsoft.com/office/drawing/2014/chart" uri="{C3380CC4-5D6E-409C-BE32-E72D297353CC}">
              <c16:uniqueId val="{00000000-2B64-4426-9A00-8AF269E7A57A}"/>
            </c:ext>
          </c:extLst>
        </c:ser>
        <c:ser>
          <c:idx val="3"/>
          <c:order val="1"/>
          <c:tx>
            <c:v>FAR.sign Skew=2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'[1]1.16.26'!$H$10:$H$16</c:f>
              <c:numCache>
                <c:formatCode>General</c:formatCode>
                <c:ptCount val="7"/>
                <c:pt idx="0">
                  <c:v>1</c:v>
                </c:pt>
                <c:pt idx="1">
                  <c:v>1.5</c:v>
                </c:pt>
                <c:pt idx="2">
                  <c:v>2</c:v>
                </c:pt>
                <c:pt idx="3">
                  <c:v>2.5</c:v>
                </c:pt>
                <c:pt idx="4">
                  <c:v>3</c:v>
                </c:pt>
                <c:pt idx="5">
                  <c:v>3.5</c:v>
                </c:pt>
                <c:pt idx="6">
                  <c:v>4</c:v>
                </c:pt>
              </c:numCache>
            </c:numRef>
          </c:xVal>
          <c:yVal>
            <c:numRef>
              <c:f>'Summaries as of 1.17.26'!$U$1120:$U$1126</c:f>
              <c:numCache>
                <c:formatCode>General</c:formatCode>
                <c:ptCount val="7"/>
                <c:pt idx="0">
                  <c:v>0.08</c:v>
                </c:pt>
                <c:pt idx="1">
                  <c:v>0.12</c:v>
                </c:pt>
                <c:pt idx="2">
                  <c:v>0.06</c:v>
                </c:pt>
                <c:pt idx="3">
                  <c:v>0.06</c:v>
                </c:pt>
                <c:pt idx="4">
                  <c:v>0.1</c:v>
                </c:pt>
                <c:pt idx="5">
                  <c:v>0.08</c:v>
                </c:pt>
                <c:pt idx="6">
                  <c:v>0.24</c:v>
                </c:pt>
              </c:numCache>
            </c:numRef>
          </c:yVal>
          <c:smooth val="0"/>
          <c:extLst>
            <c:ext xmlns:c16="http://schemas.microsoft.com/office/drawing/2014/chart" uri="{C3380CC4-5D6E-409C-BE32-E72D297353CC}">
              <c16:uniqueId val="{00000001-2B64-4426-9A00-8AF269E7A57A}"/>
            </c:ext>
          </c:extLst>
        </c:ser>
        <c:ser>
          <c:idx val="2"/>
          <c:order val="2"/>
          <c:tx>
            <c:v>Mood, Skew = 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'[1]1.16.26'!$H$10:$H$16</c:f>
              <c:numCache>
                <c:formatCode>General</c:formatCode>
                <c:ptCount val="7"/>
                <c:pt idx="0">
                  <c:v>1</c:v>
                </c:pt>
                <c:pt idx="1">
                  <c:v>1.5</c:v>
                </c:pt>
                <c:pt idx="2">
                  <c:v>2</c:v>
                </c:pt>
                <c:pt idx="3">
                  <c:v>2.5</c:v>
                </c:pt>
                <c:pt idx="4">
                  <c:v>3</c:v>
                </c:pt>
                <c:pt idx="5">
                  <c:v>3.5</c:v>
                </c:pt>
                <c:pt idx="6">
                  <c:v>4</c:v>
                </c:pt>
              </c:numCache>
            </c:numRef>
          </c:xVal>
          <c:yVal>
            <c:numRef>
              <c:f>'Summaries as of 1.17.26'!$T$1120:$T$1126</c:f>
              <c:numCache>
                <c:formatCode>General</c:formatCode>
                <c:ptCount val="7"/>
                <c:pt idx="0">
                  <c:v>0.04</c:v>
                </c:pt>
                <c:pt idx="1">
                  <c:v>0</c:v>
                </c:pt>
                <c:pt idx="2">
                  <c:v>0.04</c:v>
                </c:pt>
                <c:pt idx="3">
                  <c:v>0</c:v>
                </c:pt>
                <c:pt idx="4">
                  <c:v>0.02</c:v>
                </c:pt>
                <c:pt idx="5">
                  <c:v>0.06</c:v>
                </c:pt>
                <c:pt idx="6">
                  <c:v>0.12</c:v>
                </c:pt>
              </c:numCache>
            </c:numRef>
          </c:yVal>
          <c:smooth val="0"/>
          <c:extLst>
            <c:ext xmlns:c16="http://schemas.microsoft.com/office/drawing/2014/chart" uri="{C3380CC4-5D6E-409C-BE32-E72D297353CC}">
              <c16:uniqueId val="{00000002-2B64-4426-9A00-8AF269E7A57A}"/>
            </c:ext>
          </c:extLst>
        </c:ser>
        <c:ser>
          <c:idx val="0"/>
          <c:order val="3"/>
          <c:tx>
            <c:v>FAR, Skew =2</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'[1]1.16.26'!$H$10:$H$16</c:f>
              <c:numCache>
                <c:formatCode>General</c:formatCode>
                <c:ptCount val="7"/>
                <c:pt idx="0">
                  <c:v>1</c:v>
                </c:pt>
                <c:pt idx="1">
                  <c:v>1.5</c:v>
                </c:pt>
                <c:pt idx="2">
                  <c:v>2</c:v>
                </c:pt>
                <c:pt idx="3">
                  <c:v>2.5</c:v>
                </c:pt>
                <c:pt idx="4">
                  <c:v>3</c:v>
                </c:pt>
                <c:pt idx="5">
                  <c:v>3.5</c:v>
                </c:pt>
                <c:pt idx="6">
                  <c:v>4</c:v>
                </c:pt>
              </c:numCache>
            </c:numRef>
          </c:xVal>
          <c:yVal>
            <c:numRef>
              <c:f>'Summaries as of 1.17.26'!$R$1120:$R$1126</c:f>
              <c:numCache>
                <c:formatCode>General</c:formatCode>
                <c:ptCount val="7"/>
                <c:pt idx="0">
                  <c:v>0.02</c:v>
                </c:pt>
                <c:pt idx="1">
                  <c:v>0.08</c:v>
                </c:pt>
                <c:pt idx="2">
                  <c:v>0.04</c:v>
                </c:pt>
                <c:pt idx="3">
                  <c:v>0.06</c:v>
                </c:pt>
                <c:pt idx="4">
                  <c:v>0.04</c:v>
                </c:pt>
                <c:pt idx="5">
                  <c:v>0</c:v>
                </c:pt>
                <c:pt idx="6">
                  <c:v>0.04</c:v>
                </c:pt>
              </c:numCache>
            </c:numRef>
          </c:yVal>
          <c:smooth val="0"/>
          <c:extLst>
            <c:ext xmlns:c16="http://schemas.microsoft.com/office/drawing/2014/chart" uri="{C3380CC4-5D6E-409C-BE32-E72D297353CC}">
              <c16:uniqueId val="{00000003-2B64-4426-9A00-8AF269E7A57A}"/>
            </c:ext>
          </c:extLst>
        </c:ser>
        <c:ser>
          <c:idx val="4"/>
          <c:order val="4"/>
          <c:tx>
            <c:v>FAR, Skew = 0</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'Summaries as of 1.17.26'!$Q$1132:$Q$1138</c:f>
              <c:numCache>
                <c:formatCode>General</c:formatCode>
                <c:ptCount val="7"/>
                <c:pt idx="0">
                  <c:v>1</c:v>
                </c:pt>
                <c:pt idx="1">
                  <c:v>1.5</c:v>
                </c:pt>
                <c:pt idx="2">
                  <c:v>2</c:v>
                </c:pt>
                <c:pt idx="3">
                  <c:v>2.5</c:v>
                </c:pt>
                <c:pt idx="4">
                  <c:v>3</c:v>
                </c:pt>
                <c:pt idx="5">
                  <c:v>3.5</c:v>
                </c:pt>
                <c:pt idx="6">
                  <c:v>4</c:v>
                </c:pt>
              </c:numCache>
            </c:numRef>
          </c:xVal>
          <c:yVal>
            <c:numRef>
              <c:f>'Summaries as of 1.17.26'!$R$1113:$R$1119</c:f>
              <c:numCache>
                <c:formatCode>General</c:formatCode>
                <c:ptCount val="7"/>
                <c:pt idx="0">
                  <c:v>0.02</c:v>
                </c:pt>
                <c:pt idx="1">
                  <c:v>0.04</c:v>
                </c:pt>
                <c:pt idx="2">
                  <c:v>0.02</c:v>
                </c:pt>
                <c:pt idx="3">
                  <c:v>0</c:v>
                </c:pt>
                <c:pt idx="4">
                  <c:v>0</c:v>
                </c:pt>
                <c:pt idx="5">
                  <c:v>0.06</c:v>
                </c:pt>
                <c:pt idx="6">
                  <c:v>0.02</c:v>
                </c:pt>
              </c:numCache>
            </c:numRef>
          </c:yVal>
          <c:smooth val="0"/>
          <c:extLst>
            <c:ext xmlns:c16="http://schemas.microsoft.com/office/drawing/2014/chart" uri="{C3380CC4-5D6E-409C-BE32-E72D297353CC}">
              <c16:uniqueId val="{00000004-2B64-4426-9A00-8AF269E7A57A}"/>
            </c:ext>
          </c:extLst>
        </c:ser>
        <c:ser>
          <c:idx val="5"/>
          <c:order val="5"/>
          <c:tx>
            <c:v>Wilcoxon, Skew = 0</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'Summaries as of 1.17.26'!$Q$1132:$Q$1138</c:f>
              <c:numCache>
                <c:formatCode>General</c:formatCode>
                <c:ptCount val="7"/>
                <c:pt idx="0">
                  <c:v>1</c:v>
                </c:pt>
                <c:pt idx="1">
                  <c:v>1.5</c:v>
                </c:pt>
                <c:pt idx="2">
                  <c:v>2</c:v>
                </c:pt>
                <c:pt idx="3">
                  <c:v>2.5</c:v>
                </c:pt>
                <c:pt idx="4">
                  <c:v>3</c:v>
                </c:pt>
                <c:pt idx="5">
                  <c:v>3.5</c:v>
                </c:pt>
                <c:pt idx="6">
                  <c:v>4</c:v>
                </c:pt>
              </c:numCache>
            </c:numRef>
          </c:xVal>
          <c:yVal>
            <c:numRef>
              <c:f>'Summaries as of 1.17.26'!$S$1113:$S$1119</c:f>
              <c:numCache>
                <c:formatCode>General</c:formatCode>
                <c:ptCount val="7"/>
                <c:pt idx="0">
                  <c:v>0.02</c:v>
                </c:pt>
                <c:pt idx="1">
                  <c:v>0.06</c:v>
                </c:pt>
                <c:pt idx="2">
                  <c:v>0.08</c:v>
                </c:pt>
                <c:pt idx="3">
                  <c:v>0.04</c:v>
                </c:pt>
                <c:pt idx="4">
                  <c:v>0.02</c:v>
                </c:pt>
                <c:pt idx="5">
                  <c:v>0.04</c:v>
                </c:pt>
                <c:pt idx="6">
                  <c:v>0.02</c:v>
                </c:pt>
              </c:numCache>
            </c:numRef>
          </c:yVal>
          <c:smooth val="0"/>
          <c:extLst>
            <c:ext xmlns:c16="http://schemas.microsoft.com/office/drawing/2014/chart" uri="{C3380CC4-5D6E-409C-BE32-E72D297353CC}">
              <c16:uniqueId val="{00000005-2B64-4426-9A00-8AF269E7A57A}"/>
            </c:ext>
          </c:extLst>
        </c:ser>
        <c:ser>
          <c:idx val="6"/>
          <c:order val="6"/>
          <c:tx>
            <c:v>Mood, Skew = 0</c:v>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'Summaries as of 1.17.26'!$Q$1132:$Q$1138</c:f>
              <c:numCache>
                <c:formatCode>General</c:formatCode>
                <c:ptCount val="7"/>
                <c:pt idx="0">
                  <c:v>1</c:v>
                </c:pt>
                <c:pt idx="1">
                  <c:v>1.5</c:v>
                </c:pt>
                <c:pt idx="2">
                  <c:v>2</c:v>
                </c:pt>
                <c:pt idx="3">
                  <c:v>2.5</c:v>
                </c:pt>
                <c:pt idx="4">
                  <c:v>3</c:v>
                </c:pt>
                <c:pt idx="5">
                  <c:v>3.5</c:v>
                </c:pt>
                <c:pt idx="6">
                  <c:v>4</c:v>
                </c:pt>
              </c:numCache>
            </c:numRef>
          </c:xVal>
          <c:yVal>
            <c:numRef>
              <c:f>'Summaries as of 1.17.26'!$T$1113:$T$1119</c:f>
              <c:numCache>
                <c:formatCode>General</c:formatCode>
                <c:ptCount val="7"/>
                <c:pt idx="0">
                  <c:v>0.02</c:v>
                </c:pt>
                <c:pt idx="1">
                  <c:v>0.02</c:v>
                </c:pt>
                <c:pt idx="2">
                  <c:v>0.04</c:v>
                </c:pt>
                <c:pt idx="3">
                  <c:v>0</c:v>
                </c:pt>
                <c:pt idx="4">
                  <c:v>0</c:v>
                </c:pt>
                <c:pt idx="5">
                  <c:v>0</c:v>
                </c:pt>
                <c:pt idx="6">
                  <c:v>0.02</c:v>
                </c:pt>
              </c:numCache>
            </c:numRef>
          </c:yVal>
          <c:smooth val="0"/>
          <c:extLst>
            <c:ext xmlns:c16="http://schemas.microsoft.com/office/drawing/2014/chart" uri="{C3380CC4-5D6E-409C-BE32-E72D297353CC}">
              <c16:uniqueId val="{00000006-2B64-4426-9A00-8AF269E7A57A}"/>
            </c:ext>
          </c:extLst>
        </c:ser>
        <c:ser>
          <c:idx val="7"/>
          <c:order val="7"/>
          <c:tx>
            <c:v>FAR.sign, Skew=0</c:v>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strRef>
              <c:f>'Summaries as of 1.17.26'!$Q$1131:$Q$1138</c:f>
              <c:strCache>
                <c:ptCount val="8"/>
                <c:pt idx="0">
                  <c:v>Var Ratio</c:v>
                </c:pt>
                <c:pt idx="1">
                  <c:v>1</c:v>
                </c:pt>
                <c:pt idx="2">
                  <c:v>1.5</c:v>
                </c:pt>
                <c:pt idx="3">
                  <c:v>2</c:v>
                </c:pt>
                <c:pt idx="4">
                  <c:v>2.5</c:v>
                </c:pt>
                <c:pt idx="5">
                  <c:v>3</c:v>
                </c:pt>
                <c:pt idx="6">
                  <c:v>3.5</c:v>
                </c:pt>
                <c:pt idx="7">
                  <c:v>4</c:v>
                </c:pt>
              </c:strCache>
            </c:strRef>
          </c:xVal>
          <c:yVal>
            <c:numRef>
              <c:f>'Summaries as of 1.17.26'!$U$1113:$U$1119</c:f>
              <c:numCache>
                <c:formatCode>General</c:formatCode>
                <c:ptCount val="7"/>
                <c:pt idx="0">
                  <c:v>0.04</c:v>
                </c:pt>
                <c:pt idx="1">
                  <c:v>0.1</c:v>
                </c:pt>
                <c:pt idx="2">
                  <c:v>0.04</c:v>
                </c:pt>
                <c:pt idx="3">
                  <c:v>0.02</c:v>
                </c:pt>
                <c:pt idx="4">
                  <c:v>0.04</c:v>
                </c:pt>
                <c:pt idx="5">
                  <c:v>0.04</c:v>
                </c:pt>
                <c:pt idx="6">
                  <c:v>0.02</c:v>
                </c:pt>
              </c:numCache>
            </c:numRef>
          </c:yVal>
          <c:smooth val="0"/>
          <c:extLst>
            <c:ext xmlns:c16="http://schemas.microsoft.com/office/drawing/2014/chart" uri="{C3380CC4-5D6E-409C-BE32-E72D297353CC}">
              <c16:uniqueId val="{00000007-2B64-4426-9A00-8AF269E7A57A}"/>
            </c:ext>
          </c:extLst>
        </c:ser>
        <c:dLbls>
          <c:showLegendKey val="0"/>
          <c:showVal val="0"/>
          <c:showCatName val="0"/>
          <c:showSerName val="0"/>
          <c:showPercent val="0"/>
          <c:showBubbleSize val="0"/>
        </c:dLbls>
        <c:axId val="213320639"/>
        <c:axId val="213321119"/>
      </c:scatterChart>
      <c:valAx>
        <c:axId val="213320639"/>
        <c:scaling>
          <c:orientation val="minMax"/>
          <c:max val="4"/>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1119"/>
        <c:crosses val="autoZero"/>
        <c:crossBetween val="midCat"/>
      </c:valAx>
      <c:valAx>
        <c:axId val="213321119"/>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06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Papers Citing MWW U 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81714785651794"/>
          <c:y val="0.16708333333333336"/>
          <c:w val="0.82062729658792655"/>
          <c:h val="0.7208876494604841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1.17.26'!$B$1135:$B$1140</c:f>
              <c:numCache>
                <c:formatCode>General</c:formatCode>
                <c:ptCount val="6"/>
                <c:pt idx="0">
                  <c:v>2020</c:v>
                </c:pt>
                <c:pt idx="1">
                  <c:v>2021</c:v>
                </c:pt>
                <c:pt idx="2">
                  <c:v>2022</c:v>
                </c:pt>
                <c:pt idx="3">
                  <c:v>2023</c:v>
                </c:pt>
                <c:pt idx="4">
                  <c:v>2024</c:v>
                </c:pt>
                <c:pt idx="5">
                  <c:v>2025</c:v>
                </c:pt>
              </c:numCache>
            </c:numRef>
          </c:xVal>
          <c:yVal>
            <c:numRef>
              <c:f>'Summaries as of 1.17.26'!$C$1135:$C$1140</c:f>
              <c:numCache>
                <c:formatCode>#,##0</c:formatCode>
                <c:ptCount val="6"/>
                <c:pt idx="0">
                  <c:v>130000</c:v>
                </c:pt>
                <c:pt idx="1">
                  <c:v>122000</c:v>
                </c:pt>
                <c:pt idx="2">
                  <c:v>94000</c:v>
                </c:pt>
                <c:pt idx="3">
                  <c:v>79100</c:v>
                </c:pt>
                <c:pt idx="4">
                  <c:v>55000</c:v>
                </c:pt>
                <c:pt idx="5">
                  <c:v>29600</c:v>
                </c:pt>
              </c:numCache>
            </c:numRef>
          </c:yVal>
          <c:smooth val="0"/>
          <c:extLst>
            <c:ext xmlns:c16="http://schemas.microsoft.com/office/drawing/2014/chart" uri="{C3380CC4-5D6E-409C-BE32-E72D297353CC}">
              <c16:uniqueId val="{00000000-AFD8-4621-AE1E-A9C476FBCCF2}"/>
            </c:ext>
          </c:extLst>
        </c:ser>
        <c:dLbls>
          <c:showLegendKey val="0"/>
          <c:showVal val="0"/>
          <c:showCatName val="0"/>
          <c:showSerName val="0"/>
          <c:showPercent val="0"/>
          <c:showBubbleSize val="0"/>
        </c:dLbls>
        <c:axId val="213345119"/>
        <c:axId val="213345599"/>
      </c:scatterChart>
      <c:valAx>
        <c:axId val="21334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5599"/>
        <c:crosses val="autoZero"/>
        <c:crossBetween val="midCat"/>
      </c:valAx>
      <c:valAx>
        <c:axId val="21334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51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1/17/26 Regular Normal Distribution</a:t>
            </a:r>
          </a:p>
          <a:p>
            <a:pPr>
              <a:defRPr/>
            </a:pPr>
            <a:r>
              <a:rPr lang="en-US"/>
              <a:t>THIS IS NOT A POWER RUN</a:t>
            </a:r>
          </a:p>
        </c:rich>
      </c:tx>
      <c:layout>
        <c:manualLayout>
          <c:xMode val="edge"/>
          <c:yMode val="edge"/>
          <c:x val="0.35835318936478283"/>
          <c:y val="3.6751857534188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732224875533343E-2"/>
          <c:y val="0.17949144992856156"/>
          <c:w val="0.83275240652022364"/>
          <c:h val="0.74035347654191241"/>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1.17.26'!$N$1154:$N$1173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1.17.26'!$S$1154:$S$1173</c:f>
              <c:numCache>
                <c:formatCode>General</c:formatCode>
                <c:ptCount val="20"/>
                <c:pt idx="0">
                  <c:v>3.5999999999999997E-2</c:v>
                </c:pt>
                <c:pt idx="1">
                  <c:v>6.8000000000000005E-2</c:v>
                </c:pt>
                <c:pt idx="2">
                  <c:v>0.06</c:v>
                </c:pt>
                <c:pt idx="3">
                  <c:v>4.8000000000000001E-2</c:v>
                </c:pt>
                <c:pt idx="4">
                  <c:v>9.1999999999999998E-2</c:v>
                </c:pt>
                <c:pt idx="5">
                  <c:v>4.3999999999999997E-2</c:v>
                </c:pt>
                <c:pt idx="6">
                  <c:v>9.1999999999999998E-2</c:v>
                </c:pt>
                <c:pt idx="7">
                  <c:v>6.8000000000000005E-2</c:v>
                </c:pt>
                <c:pt idx="8">
                  <c:v>8.4000000000000005E-2</c:v>
                </c:pt>
                <c:pt idx="9">
                  <c:v>0.08</c:v>
                </c:pt>
                <c:pt idx="10">
                  <c:v>8.4000000000000005E-2</c:v>
                </c:pt>
                <c:pt idx="11">
                  <c:v>0.1</c:v>
                </c:pt>
                <c:pt idx="12">
                  <c:v>7.5999999999999998E-2</c:v>
                </c:pt>
                <c:pt idx="13">
                  <c:v>9.1999999999999998E-2</c:v>
                </c:pt>
                <c:pt idx="14">
                  <c:v>0.1</c:v>
                </c:pt>
                <c:pt idx="15">
                  <c:v>6.4000000000000001E-2</c:v>
                </c:pt>
                <c:pt idx="16">
                  <c:v>9.6000000000000002E-2</c:v>
                </c:pt>
                <c:pt idx="17">
                  <c:v>6.8000000000000005E-2</c:v>
                </c:pt>
                <c:pt idx="18">
                  <c:v>8.7999999999999995E-2</c:v>
                </c:pt>
                <c:pt idx="19">
                  <c:v>0.128</c:v>
                </c:pt>
              </c:numCache>
            </c:numRef>
          </c:yVal>
          <c:smooth val="0"/>
          <c:extLst>
            <c:ext xmlns:c16="http://schemas.microsoft.com/office/drawing/2014/chart" uri="{C3380CC4-5D6E-409C-BE32-E72D297353CC}">
              <c16:uniqueId val="{00000000-69C3-4005-AA4C-DDF0C8FFAD5E}"/>
            </c:ext>
          </c:extLst>
        </c:ser>
        <c:ser>
          <c:idx val="2"/>
          <c:order val="1"/>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1.17.26'!$N$1154:$N$1173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1.17.26'!$T$1154:$T$1173</c:f>
              <c:numCache>
                <c:formatCode>General</c:formatCode>
                <c:ptCount val="20"/>
                <c:pt idx="0">
                  <c:v>1.6E-2</c:v>
                </c:pt>
                <c:pt idx="1">
                  <c:v>2.8000000000000001E-2</c:v>
                </c:pt>
                <c:pt idx="2">
                  <c:v>0.04</c:v>
                </c:pt>
                <c:pt idx="3">
                  <c:v>2.4E-2</c:v>
                </c:pt>
                <c:pt idx="4">
                  <c:v>6.8000000000000005E-2</c:v>
                </c:pt>
                <c:pt idx="5">
                  <c:v>2.4E-2</c:v>
                </c:pt>
                <c:pt idx="6">
                  <c:v>0.06</c:v>
                </c:pt>
                <c:pt idx="7">
                  <c:v>4.8000000000000001E-2</c:v>
                </c:pt>
                <c:pt idx="8">
                  <c:v>6.4000000000000001E-2</c:v>
                </c:pt>
                <c:pt idx="9">
                  <c:v>6.4000000000000001E-2</c:v>
                </c:pt>
                <c:pt idx="10">
                  <c:v>7.1999999999999995E-2</c:v>
                </c:pt>
                <c:pt idx="11">
                  <c:v>9.1999999999999998E-2</c:v>
                </c:pt>
                <c:pt idx="12">
                  <c:v>6.4000000000000001E-2</c:v>
                </c:pt>
                <c:pt idx="13">
                  <c:v>7.5999999999999998E-2</c:v>
                </c:pt>
                <c:pt idx="14">
                  <c:v>0.08</c:v>
                </c:pt>
                <c:pt idx="15">
                  <c:v>6.4000000000000001E-2</c:v>
                </c:pt>
                <c:pt idx="16">
                  <c:v>8.7999999999999995E-2</c:v>
                </c:pt>
                <c:pt idx="17">
                  <c:v>5.6000000000000001E-2</c:v>
                </c:pt>
                <c:pt idx="18">
                  <c:v>7.5999999999999998E-2</c:v>
                </c:pt>
                <c:pt idx="19">
                  <c:v>0.108</c:v>
                </c:pt>
              </c:numCache>
            </c:numRef>
          </c:yVal>
          <c:smooth val="0"/>
          <c:extLst>
            <c:ext xmlns:c16="http://schemas.microsoft.com/office/drawing/2014/chart" uri="{C3380CC4-5D6E-409C-BE32-E72D297353CC}">
              <c16:uniqueId val="{00000001-69C3-4005-AA4C-DDF0C8FFAD5E}"/>
            </c:ext>
          </c:extLst>
        </c:ser>
        <c:ser>
          <c:idx val="3"/>
          <c:order val="2"/>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1.17.26'!$N$1154:$N$1173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1.17.26'!$U$1154:$U$1173</c:f>
              <c:numCache>
                <c:formatCode>General</c:formatCode>
                <c:ptCount val="20"/>
                <c:pt idx="0">
                  <c:v>3.2000000000000001E-2</c:v>
                </c:pt>
                <c:pt idx="1">
                  <c:v>4.3999999999999997E-2</c:v>
                </c:pt>
                <c:pt idx="2">
                  <c:v>5.1999999999999998E-2</c:v>
                </c:pt>
                <c:pt idx="3">
                  <c:v>0.02</c:v>
                </c:pt>
                <c:pt idx="4">
                  <c:v>4.8000000000000001E-2</c:v>
                </c:pt>
                <c:pt idx="5">
                  <c:v>2.4E-2</c:v>
                </c:pt>
                <c:pt idx="6">
                  <c:v>0.04</c:v>
                </c:pt>
                <c:pt idx="7">
                  <c:v>2.4E-2</c:v>
                </c:pt>
                <c:pt idx="8">
                  <c:v>2.8000000000000001E-2</c:v>
                </c:pt>
                <c:pt idx="9">
                  <c:v>2.8000000000000001E-2</c:v>
                </c:pt>
                <c:pt idx="10">
                  <c:v>0.04</c:v>
                </c:pt>
                <c:pt idx="11">
                  <c:v>3.5999999999999997E-2</c:v>
                </c:pt>
                <c:pt idx="12">
                  <c:v>4.3999999999999997E-2</c:v>
                </c:pt>
                <c:pt idx="13">
                  <c:v>4.8000000000000001E-2</c:v>
                </c:pt>
                <c:pt idx="14">
                  <c:v>2.8000000000000001E-2</c:v>
                </c:pt>
                <c:pt idx="15">
                  <c:v>0.02</c:v>
                </c:pt>
                <c:pt idx="16">
                  <c:v>5.1999999999999998E-2</c:v>
                </c:pt>
                <c:pt idx="17">
                  <c:v>2.8000000000000001E-2</c:v>
                </c:pt>
                <c:pt idx="18">
                  <c:v>6.4000000000000001E-2</c:v>
                </c:pt>
                <c:pt idx="19">
                  <c:v>4.8000000000000001E-2</c:v>
                </c:pt>
              </c:numCache>
            </c:numRef>
          </c:yVal>
          <c:smooth val="0"/>
          <c:extLst>
            <c:ext xmlns:c16="http://schemas.microsoft.com/office/drawing/2014/chart" uri="{C3380CC4-5D6E-409C-BE32-E72D297353CC}">
              <c16:uniqueId val="{00000002-69C3-4005-AA4C-DDF0C8FFAD5E}"/>
            </c:ext>
          </c:extLst>
        </c:ser>
        <c:ser>
          <c:idx val="0"/>
          <c:order val="3"/>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1.17.26'!$N$1154:$N$1173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1.17.26'!$R$1154:$R$1173</c:f>
              <c:numCache>
                <c:formatCode>General</c:formatCode>
                <c:ptCount val="20"/>
                <c:pt idx="0">
                  <c:v>3.5999999999999997E-2</c:v>
                </c:pt>
                <c:pt idx="1">
                  <c:v>0.04</c:v>
                </c:pt>
                <c:pt idx="2">
                  <c:v>0.02</c:v>
                </c:pt>
                <c:pt idx="3">
                  <c:v>0.02</c:v>
                </c:pt>
                <c:pt idx="4">
                  <c:v>1.2E-2</c:v>
                </c:pt>
                <c:pt idx="5">
                  <c:v>1.6E-2</c:v>
                </c:pt>
                <c:pt idx="6">
                  <c:v>1.6E-2</c:v>
                </c:pt>
                <c:pt idx="7">
                  <c:v>2.4E-2</c:v>
                </c:pt>
                <c:pt idx="8">
                  <c:v>0.02</c:v>
                </c:pt>
                <c:pt idx="9">
                  <c:v>0.02</c:v>
                </c:pt>
                <c:pt idx="10">
                  <c:v>2.8000000000000001E-2</c:v>
                </c:pt>
                <c:pt idx="11">
                  <c:v>1.2E-2</c:v>
                </c:pt>
                <c:pt idx="12">
                  <c:v>8.0000000000000002E-3</c:v>
                </c:pt>
                <c:pt idx="13">
                  <c:v>3.2000000000000001E-2</c:v>
                </c:pt>
                <c:pt idx="14">
                  <c:v>3.2000000000000001E-2</c:v>
                </c:pt>
                <c:pt idx="15">
                  <c:v>2.8000000000000001E-2</c:v>
                </c:pt>
                <c:pt idx="16">
                  <c:v>2.8000000000000001E-2</c:v>
                </c:pt>
                <c:pt idx="17">
                  <c:v>1.6E-2</c:v>
                </c:pt>
                <c:pt idx="18">
                  <c:v>4.3999999999999997E-2</c:v>
                </c:pt>
                <c:pt idx="19">
                  <c:v>3.2000000000000001E-2</c:v>
                </c:pt>
              </c:numCache>
            </c:numRef>
          </c:yVal>
          <c:smooth val="0"/>
          <c:extLst>
            <c:ext xmlns:c16="http://schemas.microsoft.com/office/drawing/2014/chart" uri="{C3380CC4-5D6E-409C-BE32-E72D297353CC}">
              <c16:uniqueId val="{00000003-69C3-4005-AA4C-DDF0C8FFAD5E}"/>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1.17.26'!$J$1182:$J$1201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1.17.26'!$M$1182:$M$1201</c:f>
              <c:numCache>
                <c:formatCode>General</c:formatCode>
                <c:ptCount val="20"/>
                <c:pt idx="0">
                  <c:v>-1.4010589E-3</c:v>
                </c:pt>
                <c:pt idx="1">
                  <c:v>1.7611840999999999E-3</c:v>
                </c:pt>
                <c:pt idx="2">
                  <c:v>-1.1867315000000001E-3</c:v>
                </c:pt>
                <c:pt idx="3">
                  <c:v>2.9404612000000002E-3</c:v>
                </c:pt>
                <c:pt idx="4">
                  <c:v>3.0698330000000003E-4</c:v>
                </c:pt>
                <c:pt idx="5">
                  <c:v>-3.5467521999999999E-3</c:v>
                </c:pt>
                <c:pt idx="6">
                  <c:v>-4.9099981000000001E-3</c:v>
                </c:pt>
                <c:pt idx="7">
                  <c:v>-2.5315746899999998E-3</c:v>
                </c:pt>
                <c:pt idx="8">
                  <c:v>-1.3315879000000001E-3</c:v>
                </c:pt>
                <c:pt idx="9">
                  <c:v>1.4665054699999999E-2</c:v>
                </c:pt>
                <c:pt idx="10">
                  <c:v>4.4524294999999997E-3</c:v>
                </c:pt>
                <c:pt idx="11">
                  <c:v>-6.203002E-3</c:v>
                </c:pt>
                <c:pt idx="12">
                  <c:v>7.5375900000000003E-3</c:v>
                </c:pt>
                <c:pt idx="13">
                  <c:v>7.1606428999999999E-3</c:v>
                </c:pt>
                <c:pt idx="14">
                  <c:v>-1.7318265000000001E-3</c:v>
                </c:pt>
                <c:pt idx="15">
                  <c:v>1.7998765999999999E-2</c:v>
                </c:pt>
                <c:pt idx="16">
                  <c:v>1.1279568800000001E-2</c:v>
                </c:pt>
                <c:pt idx="17">
                  <c:v>1.1546430599999999E-2</c:v>
                </c:pt>
                <c:pt idx="18">
                  <c:v>-5.783491E-3</c:v>
                </c:pt>
                <c:pt idx="19">
                  <c:v>7.7016945999999996E-3</c:v>
                </c:pt>
              </c:numCache>
            </c:numRef>
          </c:yVal>
          <c:smooth val="0"/>
          <c:extLst>
            <c:ext xmlns:c16="http://schemas.microsoft.com/office/drawing/2014/chart" uri="{C3380CC4-5D6E-409C-BE32-E72D297353CC}">
              <c16:uniqueId val="{00000000-EFF0-448D-BE73-84661D5A6D7B}"/>
            </c:ext>
          </c:extLst>
        </c:ser>
        <c:dLbls>
          <c:showLegendKey val="0"/>
          <c:showVal val="0"/>
          <c:showCatName val="0"/>
          <c:showSerName val="0"/>
          <c:showPercent val="0"/>
          <c:showBubbleSize val="0"/>
        </c:dLbls>
        <c:axId val="420598751"/>
        <c:axId val="420607391"/>
      </c:scatterChart>
      <c:valAx>
        <c:axId val="42059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07391"/>
        <c:crosses val="autoZero"/>
        <c:crossBetween val="midCat"/>
      </c:valAx>
      <c:valAx>
        <c:axId val="42060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87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1/17/26 Regular Normal Distribution w/ Different</a:t>
            </a:r>
            <a:r>
              <a:rPr lang="en-US" sz="1600" baseline="0"/>
              <a:t> Sigmas, But Same for Each Distribution</a:t>
            </a:r>
            <a:endParaRPr lang="en-US" sz="1600"/>
          </a:p>
          <a:p>
            <a:pPr>
              <a:defRPr/>
            </a:pPr>
            <a:r>
              <a:rPr lang="en-US" sz="1600"/>
              <a:t>THIS IS NOT A POWER RUN</a:t>
            </a:r>
          </a:p>
        </c:rich>
      </c:tx>
      <c:layout>
        <c:manualLayout>
          <c:xMode val="edge"/>
          <c:yMode val="edge"/>
          <c:x val="0.23084120612698333"/>
          <c:y val="4.9640357568079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732224875533343E-2"/>
          <c:y val="0.17949144992856156"/>
          <c:w val="0.83275240652022364"/>
          <c:h val="0.74035347654191241"/>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1.17.26'!$N$1222:$N$1241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1.17.26'!$S$1222:$S$1241</c:f>
              <c:numCache>
                <c:formatCode>General</c:formatCode>
                <c:ptCount val="20"/>
                <c:pt idx="0">
                  <c:v>0.06</c:v>
                </c:pt>
                <c:pt idx="1">
                  <c:v>0.06</c:v>
                </c:pt>
                <c:pt idx="2">
                  <c:v>0.04</c:v>
                </c:pt>
                <c:pt idx="3">
                  <c:v>4.3999999999999997E-2</c:v>
                </c:pt>
                <c:pt idx="4">
                  <c:v>2.8000000000000001E-2</c:v>
                </c:pt>
                <c:pt idx="5">
                  <c:v>0.06</c:v>
                </c:pt>
                <c:pt idx="6">
                  <c:v>3.5999999999999997E-2</c:v>
                </c:pt>
                <c:pt idx="7">
                  <c:v>3.5999999999999997E-2</c:v>
                </c:pt>
                <c:pt idx="8">
                  <c:v>4.3999999999999997E-2</c:v>
                </c:pt>
                <c:pt idx="9">
                  <c:v>4.8000000000000001E-2</c:v>
                </c:pt>
                <c:pt idx="10">
                  <c:v>3.5999999999999997E-2</c:v>
                </c:pt>
                <c:pt idx="11">
                  <c:v>0.06</c:v>
                </c:pt>
                <c:pt idx="12">
                  <c:v>4.8000000000000001E-2</c:v>
                </c:pt>
                <c:pt idx="13">
                  <c:v>6.4000000000000001E-2</c:v>
                </c:pt>
                <c:pt idx="14">
                  <c:v>0.04</c:v>
                </c:pt>
                <c:pt idx="15">
                  <c:v>0.06</c:v>
                </c:pt>
                <c:pt idx="16">
                  <c:v>6.4000000000000001E-2</c:v>
                </c:pt>
                <c:pt idx="17">
                  <c:v>2.8000000000000001E-2</c:v>
                </c:pt>
                <c:pt idx="18">
                  <c:v>0.06</c:v>
                </c:pt>
                <c:pt idx="19">
                  <c:v>4.8000000000000001E-2</c:v>
                </c:pt>
              </c:numCache>
            </c:numRef>
          </c:yVal>
          <c:smooth val="0"/>
          <c:extLst>
            <c:ext xmlns:c16="http://schemas.microsoft.com/office/drawing/2014/chart" uri="{C3380CC4-5D6E-409C-BE32-E72D297353CC}">
              <c16:uniqueId val="{00000000-CD9D-46F2-9CF9-699C41ED47AA}"/>
            </c:ext>
          </c:extLst>
        </c:ser>
        <c:ser>
          <c:idx val="3"/>
          <c:order val="1"/>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1.17.26'!$N$1222:$N$1241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1.17.26'!$U$1222:$U$1241</c:f>
              <c:numCache>
                <c:formatCode>General</c:formatCode>
                <c:ptCount val="20"/>
                <c:pt idx="0">
                  <c:v>3.5999999999999997E-2</c:v>
                </c:pt>
                <c:pt idx="1">
                  <c:v>0.06</c:v>
                </c:pt>
                <c:pt idx="2">
                  <c:v>3.2000000000000001E-2</c:v>
                </c:pt>
                <c:pt idx="3">
                  <c:v>2.8000000000000001E-2</c:v>
                </c:pt>
                <c:pt idx="4">
                  <c:v>1.6E-2</c:v>
                </c:pt>
                <c:pt idx="5">
                  <c:v>6.4000000000000001E-2</c:v>
                </c:pt>
                <c:pt idx="6">
                  <c:v>0.04</c:v>
                </c:pt>
                <c:pt idx="7">
                  <c:v>4.8000000000000001E-2</c:v>
                </c:pt>
                <c:pt idx="8">
                  <c:v>3.5999999999999997E-2</c:v>
                </c:pt>
                <c:pt idx="9">
                  <c:v>0.04</c:v>
                </c:pt>
                <c:pt idx="10">
                  <c:v>2.8000000000000001E-2</c:v>
                </c:pt>
                <c:pt idx="11">
                  <c:v>5.6000000000000001E-2</c:v>
                </c:pt>
                <c:pt idx="12">
                  <c:v>5.1999999999999998E-2</c:v>
                </c:pt>
                <c:pt idx="13">
                  <c:v>5.1999999999999998E-2</c:v>
                </c:pt>
                <c:pt idx="14">
                  <c:v>3.5999999999999997E-2</c:v>
                </c:pt>
                <c:pt idx="15">
                  <c:v>0.06</c:v>
                </c:pt>
                <c:pt idx="16">
                  <c:v>4.3999999999999997E-2</c:v>
                </c:pt>
                <c:pt idx="17">
                  <c:v>2.4E-2</c:v>
                </c:pt>
                <c:pt idx="18">
                  <c:v>3.5999999999999997E-2</c:v>
                </c:pt>
                <c:pt idx="19">
                  <c:v>4.8000000000000001E-2</c:v>
                </c:pt>
              </c:numCache>
            </c:numRef>
          </c:yVal>
          <c:smooth val="0"/>
          <c:extLst>
            <c:ext xmlns:c16="http://schemas.microsoft.com/office/drawing/2014/chart" uri="{C3380CC4-5D6E-409C-BE32-E72D297353CC}">
              <c16:uniqueId val="{00000001-CD9D-46F2-9CF9-699C41ED47AA}"/>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1.17.26'!$N$1222:$N$1241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1.17.26'!$T$1222:$T$1241</c:f>
              <c:numCache>
                <c:formatCode>General</c:formatCode>
                <c:ptCount val="20"/>
                <c:pt idx="0">
                  <c:v>0.02</c:v>
                </c:pt>
                <c:pt idx="1">
                  <c:v>3.5999999999999997E-2</c:v>
                </c:pt>
                <c:pt idx="2">
                  <c:v>3.2000000000000001E-2</c:v>
                </c:pt>
                <c:pt idx="3">
                  <c:v>2.8000000000000001E-2</c:v>
                </c:pt>
                <c:pt idx="4">
                  <c:v>1.2E-2</c:v>
                </c:pt>
                <c:pt idx="5">
                  <c:v>1.6E-2</c:v>
                </c:pt>
                <c:pt idx="6">
                  <c:v>2.4E-2</c:v>
                </c:pt>
                <c:pt idx="7">
                  <c:v>2.8000000000000001E-2</c:v>
                </c:pt>
                <c:pt idx="8">
                  <c:v>1.2E-2</c:v>
                </c:pt>
                <c:pt idx="9">
                  <c:v>2.4E-2</c:v>
                </c:pt>
                <c:pt idx="10">
                  <c:v>1.6E-2</c:v>
                </c:pt>
                <c:pt idx="11">
                  <c:v>2.8000000000000001E-2</c:v>
                </c:pt>
                <c:pt idx="12">
                  <c:v>2.8000000000000001E-2</c:v>
                </c:pt>
                <c:pt idx="13">
                  <c:v>0.02</c:v>
                </c:pt>
                <c:pt idx="14">
                  <c:v>1.6E-2</c:v>
                </c:pt>
                <c:pt idx="15">
                  <c:v>3.2000000000000001E-2</c:v>
                </c:pt>
                <c:pt idx="16">
                  <c:v>0.02</c:v>
                </c:pt>
                <c:pt idx="17">
                  <c:v>8.0000000000000002E-3</c:v>
                </c:pt>
                <c:pt idx="18">
                  <c:v>3.5999999999999997E-2</c:v>
                </c:pt>
                <c:pt idx="19">
                  <c:v>2.4E-2</c:v>
                </c:pt>
              </c:numCache>
            </c:numRef>
          </c:yVal>
          <c:smooth val="0"/>
          <c:extLst>
            <c:ext xmlns:c16="http://schemas.microsoft.com/office/drawing/2014/chart" uri="{C3380CC4-5D6E-409C-BE32-E72D297353CC}">
              <c16:uniqueId val="{00000002-CD9D-46F2-9CF9-699C41ED47AA}"/>
            </c:ext>
          </c:extLst>
        </c:ser>
        <c:ser>
          <c:idx val="0"/>
          <c:order val="3"/>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1.17.26'!$N$1222:$N$1241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1.17.26'!$R$1222:$R$1241</c:f>
              <c:numCache>
                <c:formatCode>General</c:formatCode>
                <c:ptCount val="20"/>
                <c:pt idx="0">
                  <c:v>3.2000000000000001E-2</c:v>
                </c:pt>
                <c:pt idx="1">
                  <c:v>0.02</c:v>
                </c:pt>
                <c:pt idx="2">
                  <c:v>1.2E-2</c:v>
                </c:pt>
                <c:pt idx="3">
                  <c:v>8.0000000000000002E-3</c:v>
                </c:pt>
                <c:pt idx="4">
                  <c:v>1.6E-2</c:v>
                </c:pt>
                <c:pt idx="5">
                  <c:v>0.02</c:v>
                </c:pt>
                <c:pt idx="6">
                  <c:v>2.4E-2</c:v>
                </c:pt>
                <c:pt idx="7">
                  <c:v>2.8000000000000001E-2</c:v>
                </c:pt>
                <c:pt idx="8">
                  <c:v>1.6E-2</c:v>
                </c:pt>
                <c:pt idx="9">
                  <c:v>2.8000000000000001E-2</c:v>
                </c:pt>
                <c:pt idx="10">
                  <c:v>2.4E-2</c:v>
                </c:pt>
                <c:pt idx="11">
                  <c:v>8.0000000000000002E-3</c:v>
                </c:pt>
                <c:pt idx="12">
                  <c:v>1.6E-2</c:v>
                </c:pt>
                <c:pt idx="13">
                  <c:v>0.02</c:v>
                </c:pt>
                <c:pt idx="14">
                  <c:v>8.0000000000000002E-3</c:v>
                </c:pt>
                <c:pt idx="15">
                  <c:v>3.5999999999999997E-2</c:v>
                </c:pt>
                <c:pt idx="16">
                  <c:v>2.8000000000000001E-2</c:v>
                </c:pt>
                <c:pt idx="17">
                  <c:v>2.8000000000000001E-2</c:v>
                </c:pt>
                <c:pt idx="18">
                  <c:v>1.2E-2</c:v>
                </c:pt>
                <c:pt idx="19">
                  <c:v>2.4E-2</c:v>
                </c:pt>
              </c:numCache>
            </c:numRef>
          </c:yVal>
          <c:smooth val="0"/>
          <c:extLst>
            <c:ext xmlns:c16="http://schemas.microsoft.com/office/drawing/2014/chart" uri="{C3380CC4-5D6E-409C-BE32-E72D297353CC}">
              <c16:uniqueId val="{00000003-CD9D-46F2-9CF9-699C41ED47AA}"/>
            </c:ext>
          </c:extLst>
        </c:ser>
        <c:dLbls>
          <c:showLegendKey val="0"/>
          <c:showVal val="0"/>
          <c:showCatName val="0"/>
          <c:showSerName val="0"/>
          <c:showPercent val="0"/>
          <c:showBubbleSize val="0"/>
        </c:dLbls>
        <c:axId val="739717471"/>
        <c:axId val="739706431"/>
      </c:scatterChart>
      <c:valAx>
        <c:axId val="7397174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06431"/>
        <c:crosses val="autoZero"/>
        <c:crossBetween val="midCat"/>
      </c:valAx>
      <c:valAx>
        <c:axId val="739706431"/>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9717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1.17.26'!$N$1222:$N$1241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1.17.26'!$M$1250:$M$1269</c:f>
              <c:numCache>
                <c:formatCode>General</c:formatCode>
                <c:ptCount val="20"/>
                <c:pt idx="0">
                  <c:v>-5.7803379999999999E-4</c:v>
                </c:pt>
                <c:pt idx="1">
                  <c:v>2.0263163399999997E-3</c:v>
                </c:pt>
                <c:pt idx="2">
                  <c:v>-9.2075000000000056E-5</c:v>
                </c:pt>
                <c:pt idx="3">
                  <c:v>-4.833937E-3</c:v>
                </c:pt>
                <c:pt idx="4">
                  <c:v>-5.5680250000000008E-3</c:v>
                </c:pt>
                <c:pt idx="5">
                  <c:v>2.058317E-3</c:v>
                </c:pt>
                <c:pt idx="6">
                  <c:v>2.1980250000000002E-3</c:v>
                </c:pt>
                <c:pt idx="7">
                  <c:v>9.2315390000000004E-3</c:v>
                </c:pt>
                <c:pt idx="8">
                  <c:v>-7.1303909999999998E-3</c:v>
                </c:pt>
                <c:pt idx="9">
                  <c:v>-1.5648907E-2</c:v>
                </c:pt>
                <c:pt idx="10">
                  <c:v>-5.509094E-3</c:v>
                </c:pt>
                <c:pt idx="11">
                  <c:v>3.573962E-3</c:v>
                </c:pt>
                <c:pt idx="12">
                  <c:v>9.6361599100000007E-3</c:v>
                </c:pt>
                <c:pt idx="13">
                  <c:v>-1.3947317000000001E-2</c:v>
                </c:pt>
                <c:pt idx="14">
                  <c:v>2.4315631000000001E-2</c:v>
                </c:pt>
                <c:pt idx="15">
                  <c:v>-2.6538859999999997E-2</c:v>
                </c:pt>
                <c:pt idx="16">
                  <c:v>3.724832E-3</c:v>
                </c:pt>
                <c:pt idx="17">
                  <c:v>5.9762410000000002E-3</c:v>
                </c:pt>
                <c:pt idx="18">
                  <c:v>-7.7980300000000009E-3</c:v>
                </c:pt>
                <c:pt idx="19">
                  <c:v>2.9829193E-2</c:v>
                </c:pt>
              </c:numCache>
            </c:numRef>
          </c:yVal>
          <c:smooth val="0"/>
          <c:extLst>
            <c:ext xmlns:c16="http://schemas.microsoft.com/office/drawing/2014/chart" uri="{C3380CC4-5D6E-409C-BE32-E72D297353CC}">
              <c16:uniqueId val="{00000000-A426-4B51-8437-17368EB249FC}"/>
            </c:ext>
          </c:extLst>
        </c:ser>
        <c:dLbls>
          <c:showLegendKey val="0"/>
          <c:showVal val="0"/>
          <c:showCatName val="0"/>
          <c:showSerName val="0"/>
          <c:showPercent val="0"/>
          <c:showBubbleSize val="0"/>
        </c:dLbls>
        <c:axId val="420598751"/>
        <c:axId val="420607391"/>
      </c:scatterChart>
      <c:valAx>
        <c:axId val="420598751"/>
        <c:scaling>
          <c:orientation val="minMax"/>
          <c:max val="1"/>
          <c:min val="5.000000000000001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07391"/>
        <c:crosses val="autoZero"/>
        <c:crossBetween val="midCat"/>
      </c:valAx>
      <c:valAx>
        <c:axId val="42060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87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1.17.26'!$E$1275:$E$1281</c:f>
              <c:numCache>
                <c:formatCode>General</c:formatCode>
                <c:ptCount val="7"/>
                <c:pt idx="0">
                  <c:v>0</c:v>
                </c:pt>
                <c:pt idx="1">
                  <c:v>0.5</c:v>
                </c:pt>
                <c:pt idx="2">
                  <c:v>1</c:v>
                </c:pt>
                <c:pt idx="3">
                  <c:v>1.5</c:v>
                </c:pt>
                <c:pt idx="4">
                  <c:v>2</c:v>
                </c:pt>
                <c:pt idx="5">
                  <c:v>2.5</c:v>
                </c:pt>
                <c:pt idx="6">
                  <c:v>3</c:v>
                </c:pt>
              </c:numCache>
            </c:numRef>
          </c:xVal>
          <c:yVal>
            <c:numRef>
              <c:f>'Summaries as of 1.17.26'!$T$1275:$T$1281</c:f>
              <c:numCache>
                <c:formatCode>General</c:formatCode>
                <c:ptCount val="7"/>
                <c:pt idx="0">
                  <c:v>1.6E-2</c:v>
                </c:pt>
                <c:pt idx="1">
                  <c:v>2.8000000000000001E-2</c:v>
                </c:pt>
                <c:pt idx="2">
                  <c:v>4.8000000000000001E-2</c:v>
                </c:pt>
                <c:pt idx="3">
                  <c:v>5.1999999999999998E-2</c:v>
                </c:pt>
                <c:pt idx="4">
                  <c:v>7.1999999999999995E-2</c:v>
                </c:pt>
                <c:pt idx="5">
                  <c:v>0.11600000000000001</c:v>
                </c:pt>
                <c:pt idx="6">
                  <c:v>0.14000000000000001</c:v>
                </c:pt>
              </c:numCache>
            </c:numRef>
          </c:yVal>
          <c:smooth val="0"/>
          <c:extLst>
            <c:ext xmlns:c16="http://schemas.microsoft.com/office/drawing/2014/chart" uri="{C3380CC4-5D6E-409C-BE32-E72D297353CC}">
              <c16:uniqueId val="{00000000-DF04-4780-A6F6-D2889662998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1.17.26'!$E$1275:$E$1281</c:f>
              <c:numCache>
                <c:formatCode>General</c:formatCode>
                <c:ptCount val="7"/>
                <c:pt idx="0">
                  <c:v>0</c:v>
                </c:pt>
                <c:pt idx="1">
                  <c:v>0.5</c:v>
                </c:pt>
                <c:pt idx="2">
                  <c:v>1</c:v>
                </c:pt>
                <c:pt idx="3">
                  <c:v>1.5</c:v>
                </c:pt>
                <c:pt idx="4">
                  <c:v>2</c:v>
                </c:pt>
                <c:pt idx="5">
                  <c:v>2.5</c:v>
                </c:pt>
                <c:pt idx="6">
                  <c:v>3</c:v>
                </c:pt>
              </c:numCache>
            </c:numRef>
          </c:xVal>
          <c:yVal>
            <c:numRef>
              <c:f>'Summaries as of 1.17.26'!$S$1275:$S$1281</c:f>
              <c:numCache>
                <c:formatCode>General</c:formatCode>
                <c:ptCount val="7"/>
                <c:pt idx="0">
                  <c:v>0.04</c:v>
                </c:pt>
                <c:pt idx="1">
                  <c:v>0.04</c:v>
                </c:pt>
                <c:pt idx="2">
                  <c:v>4.8000000000000001E-2</c:v>
                </c:pt>
                <c:pt idx="3">
                  <c:v>6.8000000000000005E-2</c:v>
                </c:pt>
                <c:pt idx="4">
                  <c:v>6.4000000000000001E-2</c:v>
                </c:pt>
                <c:pt idx="5">
                  <c:v>7.5999999999999998E-2</c:v>
                </c:pt>
                <c:pt idx="6">
                  <c:v>0.1</c:v>
                </c:pt>
              </c:numCache>
            </c:numRef>
          </c:yVal>
          <c:smooth val="0"/>
          <c:extLst>
            <c:ext xmlns:c16="http://schemas.microsoft.com/office/drawing/2014/chart" uri="{C3380CC4-5D6E-409C-BE32-E72D297353CC}">
              <c16:uniqueId val="{00000001-DF04-4780-A6F6-D28896629983}"/>
            </c:ext>
          </c:extLst>
        </c:ser>
        <c:ser>
          <c:idx val="3"/>
          <c:order val="2"/>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1.17.26'!$E$1275:$E$1281</c:f>
              <c:numCache>
                <c:formatCode>General</c:formatCode>
                <c:ptCount val="7"/>
                <c:pt idx="0">
                  <c:v>0</c:v>
                </c:pt>
                <c:pt idx="1">
                  <c:v>0.5</c:v>
                </c:pt>
                <c:pt idx="2">
                  <c:v>1</c:v>
                </c:pt>
                <c:pt idx="3">
                  <c:v>1.5</c:v>
                </c:pt>
                <c:pt idx="4">
                  <c:v>2</c:v>
                </c:pt>
                <c:pt idx="5">
                  <c:v>2.5</c:v>
                </c:pt>
                <c:pt idx="6">
                  <c:v>3</c:v>
                </c:pt>
              </c:numCache>
            </c:numRef>
          </c:xVal>
          <c:yVal>
            <c:numRef>
              <c:f>'Summaries as of 1.17.26'!$U$1275:$U$1281</c:f>
              <c:numCache>
                <c:formatCode>General</c:formatCode>
                <c:ptCount val="7"/>
                <c:pt idx="0">
                  <c:v>5.6000000000000001E-2</c:v>
                </c:pt>
                <c:pt idx="1">
                  <c:v>3.5999999999999997E-2</c:v>
                </c:pt>
                <c:pt idx="2">
                  <c:v>5.6000000000000001E-2</c:v>
                </c:pt>
                <c:pt idx="3">
                  <c:v>5.6000000000000001E-2</c:v>
                </c:pt>
                <c:pt idx="4">
                  <c:v>3.2000000000000001E-2</c:v>
                </c:pt>
                <c:pt idx="5">
                  <c:v>0.06</c:v>
                </c:pt>
                <c:pt idx="6">
                  <c:v>7.1999999999999995E-2</c:v>
                </c:pt>
              </c:numCache>
            </c:numRef>
          </c:yVal>
          <c:smooth val="0"/>
          <c:extLst>
            <c:ext xmlns:c16="http://schemas.microsoft.com/office/drawing/2014/chart" uri="{C3380CC4-5D6E-409C-BE32-E72D297353CC}">
              <c16:uniqueId val="{00000002-DF04-4780-A6F6-D28896629983}"/>
            </c:ext>
          </c:extLst>
        </c:ser>
        <c:ser>
          <c:idx val="0"/>
          <c:order val="3"/>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1.17.26'!$E$1275:$E$1281</c:f>
              <c:numCache>
                <c:formatCode>General</c:formatCode>
                <c:ptCount val="7"/>
                <c:pt idx="0">
                  <c:v>0</c:v>
                </c:pt>
                <c:pt idx="1">
                  <c:v>0.5</c:v>
                </c:pt>
                <c:pt idx="2">
                  <c:v>1</c:v>
                </c:pt>
                <c:pt idx="3">
                  <c:v>1.5</c:v>
                </c:pt>
                <c:pt idx="4">
                  <c:v>2</c:v>
                </c:pt>
                <c:pt idx="5">
                  <c:v>2.5</c:v>
                </c:pt>
                <c:pt idx="6">
                  <c:v>3</c:v>
                </c:pt>
              </c:numCache>
            </c:numRef>
          </c:xVal>
          <c:yVal>
            <c:numRef>
              <c:f>'Summaries as of 1.17.26'!$R$1275:$R$1281</c:f>
              <c:numCache>
                <c:formatCode>General</c:formatCode>
                <c:ptCount val="7"/>
                <c:pt idx="0">
                  <c:v>1.2E-2</c:v>
                </c:pt>
                <c:pt idx="1">
                  <c:v>0.02</c:v>
                </c:pt>
                <c:pt idx="2">
                  <c:v>0.02</c:v>
                </c:pt>
                <c:pt idx="3">
                  <c:v>1.6E-2</c:v>
                </c:pt>
                <c:pt idx="4">
                  <c:v>4.8000000000000001E-2</c:v>
                </c:pt>
                <c:pt idx="5">
                  <c:v>4.8000000000000001E-2</c:v>
                </c:pt>
                <c:pt idx="6">
                  <c:v>3.2000000000000001E-2</c:v>
                </c:pt>
              </c:numCache>
            </c:numRef>
          </c:yVal>
          <c:smooth val="0"/>
          <c:extLst>
            <c:ext xmlns:c16="http://schemas.microsoft.com/office/drawing/2014/chart" uri="{C3380CC4-5D6E-409C-BE32-E72D297353CC}">
              <c16:uniqueId val="{00000003-DF04-4780-A6F6-D28896629983}"/>
            </c:ext>
          </c:extLst>
        </c:ser>
        <c:dLbls>
          <c:showLegendKey val="0"/>
          <c:showVal val="0"/>
          <c:showCatName val="0"/>
          <c:showSerName val="0"/>
          <c:showPercent val="0"/>
          <c:showBubbleSize val="0"/>
        </c:dLbls>
        <c:axId val="691158399"/>
        <c:axId val="691158879"/>
      </c:scatterChart>
      <c:valAx>
        <c:axId val="691158399"/>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1158879"/>
        <c:crosses val="autoZero"/>
        <c:crossBetween val="midCat"/>
      </c:valAx>
      <c:valAx>
        <c:axId val="691158879"/>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1158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as f(Skew1)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1.17.26'!$J$1285:$J$1291</c:f>
              <c:numCache>
                <c:formatCode>General</c:formatCode>
                <c:ptCount val="7"/>
                <c:pt idx="0">
                  <c:v>0</c:v>
                </c:pt>
                <c:pt idx="1">
                  <c:v>0.5</c:v>
                </c:pt>
                <c:pt idx="2">
                  <c:v>1</c:v>
                </c:pt>
                <c:pt idx="3">
                  <c:v>1.5</c:v>
                </c:pt>
                <c:pt idx="4">
                  <c:v>2</c:v>
                </c:pt>
                <c:pt idx="5">
                  <c:v>2.5</c:v>
                </c:pt>
                <c:pt idx="6">
                  <c:v>3</c:v>
                </c:pt>
              </c:numCache>
            </c:numRef>
          </c:xVal>
          <c:yVal>
            <c:numRef>
              <c:f>'Summaries as of 1.17.26'!$M$1285:$M$1291</c:f>
              <c:numCache>
                <c:formatCode>General</c:formatCode>
                <c:ptCount val="7"/>
                <c:pt idx="0">
                  <c:v>-3.7088499999999996E-3</c:v>
                </c:pt>
                <c:pt idx="1">
                  <c:v>-7.4382454200000003E-2</c:v>
                </c:pt>
                <c:pt idx="2">
                  <c:v>-0.13491350599999999</c:v>
                </c:pt>
                <c:pt idx="3">
                  <c:v>-0.19693724000000001</c:v>
                </c:pt>
                <c:pt idx="4">
                  <c:v>-0.23690152999999997</c:v>
                </c:pt>
                <c:pt idx="5">
                  <c:v>-0.29419544799999997</c:v>
                </c:pt>
                <c:pt idx="6">
                  <c:v>-0.33207035000000001</c:v>
                </c:pt>
              </c:numCache>
            </c:numRef>
          </c:yVal>
          <c:smooth val="0"/>
          <c:extLst>
            <c:ext xmlns:c16="http://schemas.microsoft.com/office/drawing/2014/chart" uri="{C3380CC4-5D6E-409C-BE32-E72D297353CC}">
              <c16:uniqueId val="{00000000-BB81-4BDA-8CA5-1D51742F8A5A}"/>
            </c:ext>
          </c:extLst>
        </c:ser>
        <c:dLbls>
          <c:showLegendKey val="0"/>
          <c:showVal val="0"/>
          <c:showCatName val="0"/>
          <c:showSerName val="0"/>
          <c:showPercent val="0"/>
          <c:showBubbleSize val="0"/>
        </c:dLbls>
        <c:axId val="420510911"/>
        <c:axId val="420511391"/>
      </c:scatterChart>
      <c:valAx>
        <c:axId val="42051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11391"/>
        <c:crosses val="autoZero"/>
        <c:crossBetween val="midCat"/>
      </c:valAx>
      <c:valAx>
        <c:axId val="42051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109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12/22/25</a:t>
            </a:r>
          </a:p>
          <a:p>
            <a:pPr>
              <a:defRPr/>
            </a:pPr>
            <a:r>
              <a:rPr lang="en-US"/>
              <a:t>Heterogeneity of Variance</a:t>
            </a:r>
          </a:p>
          <a:p>
            <a:pPr>
              <a:defRPr/>
            </a:pPr>
            <a:r>
              <a:rPr lang="en-US"/>
              <a:t>Reps = 250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66405820361124412"/>
          <c:h val="0.58770838695882055"/>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1.17.26'!$N$413:$N$419</c:f>
              <c:numCache>
                <c:formatCode>General</c:formatCode>
                <c:ptCount val="7"/>
                <c:pt idx="0">
                  <c:v>1</c:v>
                </c:pt>
                <c:pt idx="1">
                  <c:v>1.5</c:v>
                </c:pt>
                <c:pt idx="2">
                  <c:v>2</c:v>
                </c:pt>
                <c:pt idx="3">
                  <c:v>2.5</c:v>
                </c:pt>
                <c:pt idx="4">
                  <c:v>3</c:v>
                </c:pt>
                <c:pt idx="5">
                  <c:v>3.5</c:v>
                </c:pt>
                <c:pt idx="6">
                  <c:v>4</c:v>
                </c:pt>
              </c:numCache>
            </c:numRef>
          </c:xVal>
          <c:yVal>
            <c:numRef>
              <c:f>'Summaries as of 1.17.26'!$S$375:$S$388</c:f>
              <c:numCache>
                <c:formatCode>General</c:formatCode>
                <c:ptCount val="14"/>
                <c:pt idx="0">
                  <c:v>3.2000000000000001E-2</c:v>
                </c:pt>
                <c:pt idx="1">
                  <c:v>5.1999999999999998E-2</c:v>
                </c:pt>
                <c:pt idx="2">
                  <c:v>5.6000000000000001E-2</c:v>
                </c:pt>
                <c:pt idx="3">
                  <c:v>5.1999999999999998E-2</c:v>
                </c:pt>
                <c:pt idx="4">
                  <c:v>5.6000000000000001E-2</c:v>
                </c:pt>
                <c:pt idx="5">
                  <c:v>5.6000000000000001E-2</c:v>
                </c:pt>
                <c:pt idx="6">
                  <c:v>0.06</c:v>
                </c:pt>
                <c:pt idx="7">
                  <c:v>5.1999999999999998E-2</c:v>
                </c:pt>
                <c:pt idx="8">
                  <c:v>7.5999999999999998E-2</c:v>
                </c:pt>
                <c:pt idx="9">
                  <c:v>8.4000000000000005E-2</c:v>
                </c:pt>
                <c:pt idx="10">
                  <c:v>0.184</c:v>
                </c:pt>
                <c:pt idx="11">
                  <c:v>0.16400000000000001</c:v>
                </c:pt>
                <c:pt idx="12">
                  <c:v>0.16</c:v>
                </c:pt>
                <c:pt idx="13">
                  <c:v>0.19600000000000001</c:v>
                </c:pt>
              </c:numCache>
            </c:numRef>
          </c:yVal>
          <c:smooth val="0"/>
          <c:extLst>
            <c:ext xmlns:c16="http://schemas.microsoft.com/office/drawing/2014/chart" uri="{C3380CC4-5D6E-409C-BE32-E72D297353CC}">
              <c16:uniqueId val="{00000000-D9CF-4696-A0E8-6F8E55DEC8B1}"/>
            </c:ext>
          </c:extLst>
        </c:ser>
        <c:ser>
          <c:idx val="0"/>
          <c:order val="1"/>
          <c:tx>
            <c:v>FAR.Monte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1.17.26'!$N$413:$N$419</c:f>
              <c:numCache>
                <c:formatCode>General</c:formatCode>
                <c:ptCount val="7"/>
                <c:pt idx="0">
                  <c:v>1</c:v>
                </c:pt>
                <c:pt idx="1">
                  <c:v>1.5</c:v>
                </c:pt>
                <c:pt idx="2">
                  <c:v>2</c:v>
                </c:pt>
                <c:pt idx="3">
                  <c:v>2.5</c:v>
                </c:pt>
                <c:pt idx="4">
                  <c:v>3</c:v>
                </c:pt>
                <c:pt idx="5">
                  <c:v>3.5</c:v>
                </c:pt>
                <c:pt idx="6">
                  <c:v>4</c:v>
                </c:pt>
              </c:numCache>
            </c:numRef>
          </c:xVal>
          <c:yVal>
            <c:numRef>
              <c:f>'Summaries as of 1.17.26'!$R$375:$R$388</c:f>
              <c:numCache>
                <c:formatCode>General</c:formatCode>
                <c:ptCount val="14"/>
                <c:pt idx="0">
                  <c:v>3.2000000000000001E-2</c:v>
                </c:pt>
                <c:pt idx="1">
                  <c:v>1.6E-2</c:v>
                </c:pt>
                <c:pt idx="2">
                  <c:v>3.2000000000000001E-2</c:v>
                </c:pt>
                <c:pt idx="3">
                  <c:v>2.8000000000000001E-2</c:v>
                </c:pt>
                <c:pt idx="4">
                  <c:v>1.6E-2</c:v>
                </c:pt>
                <c:pt idx="5">
                  <c:v>3.2000000000000001E-2</c:v>
                </c:pt>
                <c:pt idx="6">
                  <c:v>2.8000000000000001E-2</c:v>
                </c:pt>
                <c:pt idx="7">
                  <c:v>4.0000000000000001E-3</c:v>
                </c:pt>
                <c:pt idx="8">
                  <c:v>3.2000000000000001E-2</c:v>
                </c:pt>
                <c:pt idx="9">
                  <c:v>3.5999999999999997E-2</c:v>
                </c:pt>
                <c:pt idx="10">
                  <c:v>0.04</c:v>
                </c:pt>
                <c:pt idx="11">
                  <c:v>3.2000000000000001E-2</c:v>
                </c:pt>
                <c:pt idx="12">
                  <c:v>0.04</c:v>
                </c:pt>
                <c:pt idx="13">
                  <c:v>4.8000000000000001E-2</c:v>
                </c:pt>
              </c:numCache>
            </c:numRef>
          </c:yVal>
          <c:smooth val="0"/>
          <c:extLst>
            <c:ext xmlns:c16="http://schemas.microsoft.com/office/drawing/2014/chart" uri="{C3380CC4-5D6E-409C-BE32-E72D297353CC}">
              <c16:uniqueId val="{00000001-D9CF-4696-A0E8-6F8E55DEC8B1}"/>
            </c:ext>
          </c:extLst>
        </c:ser>
        <c:dLbls>
          <c:showLegendKey val="0"/>
          <c:showVal val="0"/>
          <c:showCatName val="0"/>
          <c:showSerName val="0"/>
          <c:showPercent val="0"/>
          <c:showBubbleSize val="0"/>
        </c:dLbls>
        <c:axId val="1178512655"/>
        <c:axId val="1178510255"/>
      </c:scatterChart>
      <c:valAx>
        <c:axId val="1178512655"/>
        <c:scaling>
          <c:orientation val="minMax"/>
          <c:max val="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Variance 1 / Variance 2</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1"/>
      </c:valAx>
      <c:valAx>
        <c:axId val="1178510255"/>
        <c:scaling>
          <c:orientation val="minMax"/>
          <c:max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False Alarm Rate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7858018940235002"/>
          <c:y val="0.12479477229155682"/>
          <c:w val="0.17739608165605972"/>
          <c:h val="0.415706951819748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AvgTempgMed2</a:t>
            </a:r>
          </a:p>
          <a:p>
            <a:pPr>
              <a:defRPr/>
            </a:pPr>
            <a:r>
              <a:rPr lang="en-US"/>
              <a:t>12/23/25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82879388519273E-2"/>
          <c:y val="0.16856197034060386"/>
          <c:w val="0.91040703403319945"/>
          <c:h val="0.73956339239177626"/>
        </c:manualLayout>
      </c:layout>
      <c:scatterChart>
        <c:scatterStyle val="lineMarker"/>
        <c:varyColors val="0"/>
        <c:dLbls>
          <c:showLegendKey val="0"/>
          <c:showVal val="0"/>
          <c:showCatName val="0"/>
          <c:showSerName val="0"/>
          <c:showPercent val="0"/>
          <c:showBubbleSize val="0"/>
        </c:dLbls>
        <c:axId val="1257068319"/>
        <c:axId val="1257075039"/>
      </c:scatterChart>
      <c:valAx>
        <c:axId val="125706831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75039"/>
        <c:crosses val="autoZero"/>
        <c:crossBetween val="midCat"/>
        <c:majorUnit val="0.1"/>
      </c:valAx>
      <c:valAx>
        <c:axId val="125707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7068319"/>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1/25/26</a:t>
            </a:r>
          </a:p>
          <a:p>
            <a:pPr>
              <a:defRPr/>
            </a:pPr>
            <a:r>
              <a:rPr lang="en-US"/>
              <a:t>Differential Skew</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1.17.26'!$E$1318:$E$1330</c:f>
              <c:numCache>
                <c:formatCode>General</c:formatCode>
                <c:ptCount val="13"/>
                <c:pt idx="0">
                  <c:v>0</c:v>
                </c:pt>
                <c:pt idx="1">
                  <c:v>0.25</c:v>
                </c:pt>
                <c:pt idx="2">
                  <c:v>0.5</c:v>
                </c:pt>
                <c:pt idx="3">
                  <c:v>0.75</c:v>
                </c:pt>
                <c:pt idx="4">
                  <c:v>1</c:v>
                </c:pt>
                <c:pt idx="5">
                  <c:v>1.25</c:v>
                </c:pt>
                <c:pt idx="6">
                  <c:v>1.5</c:v>
                </c:pt>
                <c:pt idx="7">
                  <c:v>1.75</c:v>
                </c:pt>
                <c:pt idx="8">
                  <c:v>2</c:v>
                </c:pt>
                <c:pt idx="9">
                  <c:v>2.25</c:v>
                </c:pt>
                <c:pt idx="10">
                  <c:v>2.5</c:v>
                </c:pt>
                <c:pt idx="11">
                  <c:v>2.75</c:v>
                </c:pt>
                <c:pt idx="12">
                  <c:v>3</c:v>
                </c:pt>
              </c:numCache>
            </c:numRef>
          </c:xVal>
          <c:yVal>
            <c:numRef>
              <c:f>'Summaries as of 1.17.26'!$R$1318:$R$1330</c:f>
              <c:numCache>
                <c:formatCode>General</c:formatCode>
                <c:ptCount val="13"/>
                <c:pt idx="0">
                  <c:v>0.02</c:v>
                </c:pt>
                <c:pt idx="1">
                  <c:v>0</c:v>
                </c:pt>
                <c:pt idx="2">
                  <c:v>0</c:v>
                </c:pt>
                <c:pt idx="3">
                  <c:v>0.02</c:v>
                </c:pt>
                <c:pt idx="4">
                  <c:v>0.02</c:v>
                </c:pt>
                <c:pt idx="5">
                  <c:v>0.06</c:v>
                </c:pt>
                <c:pt idx="6">
                  <c:v>0.02</c:v>
                </c:pt>
                <c:pt idx="7">
                  <c:v>0.04</c:v>
                </c:pt>
                <c:pt idx="8">
                  <c:v>0.02</c:v>
                </c:pt>
                <c:pt idx="9">
                  <c:v>0</c:v>
                </c:pt>
                <c:pt idx="10">
                  <c:v>0.04</c:v>
                </c:pt>
                <c:pt idx="11">
                  <c:v>0.06</c:v>
                </c:pt>
                <c:pt idx="12">
                  <c:v>0</c:v>
                </c:pt>
              </c:numCache>
            </c:numRef>
          </c:yVal>
          <c:smooth val="0"/>
          <c:extLst>
            <c:ext xmlns:c16="http://schemas.microsoft.com/office/drawing/2014/chart" uri="{C3380CC4-5D6E-409C-BE32-E72D297353CC}">
              <c16:uniqueId val="{00000000-F221-4B92-B887-AEB9F4F5344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1.17.26'!$E$1318:$E$1330</c:f>
              <c:numCache>
                <c:formatCode>General</c:formatCode>
                <c:ptCount val="13"/>
                <c:pt idx="0">
                  <c:v>0</c:v>
                </c:pt>
                <c:pt idx="1">
                  <c:v>0.25</c:v>
                </c:pt>
                <c:pt idx="2">
                  <c:v>0.5</c:v>
                </c:pt>
                <c:pt idx="3">
                  <c:v>0.75</c:v>
                </c:pt>
                <c:pt idx="4">
                  <c:v>1</c:v>
                </c:pt>
                <c:pt idx="5">
                  <c:v>1.25</c:v>
                </c:pt>
                <c:pt idx="6">
                  <c:v>1.5</c:v>
                </c:pt>
                <c:pt idx="7">
                  <c:v>1.75</c:v>
                </c:pt>
                <c:pt idx="8">
                  <c:v>2</c:v>
                </c:pt>
                <c:pt idx="9">
                  <c:v>2.25</c:v>
                </c:pt>
                <c:pt idx="10">
                  <c:v>2.5</c:v>
                </c:pt>
                <c:pt idx="11">
                  <c:v>2.75</c:v>
                </c:pt>
                <c:pt idx="12">
                  <c:v>3</c:v>
                </c:pt>
              </c:numCache>
            </c:numRef>
          </c:xVal>
          <c:yVal>
            <c:numRef>
              <c:f>'Summaries as of 1.17.26'!$S$1318:$S$1330</c:f>
              <c:numCache>
                <c:formatCode>General</c:formatCode>
                <c:ptCount val="13"/>
                <c:pt idx="0">
                  <c:v>0.08</c:v>
                </c:pt>
                <c:pt idx="1">
                  <c:v>0.04</c:v>
                </c:pt>
                <c:pt idx="2">
                  <c:v>0.1</c:v>
                </c:pt>
                <c:pt idx="3">
                  <c:v>0.06</c:v>
                </c:pt>
                <c:pt idx="4">
                  <c:v>0.08</c:v>
                </c:pt>
                <c:pt idx="5">
                  <c:v>0.04</c:v>
                </c:pt>
                <c:pt idx="6">
                  <c:v>0.04</c:v>
                </c:pt>
                <c:pt idx="7">
                  <c:v>0.1</c:v>
                </c:pt>
                <c:pt idx="8">
                  <c:v>0.08</c:v>
                </c:pt>
                <c:pt idx="9">
                  <c:v>0.08</c:v>
                </c:pt>
                <c:pt idx="10">
                  <c:v>0.08</c:v>
                </c:pt>
                <c:pt idx="11">
                  <c:v>0.06</c:v>
                </c:pt>
                <c:pt idx="12">
                  <c:v>0.14000000000000001</c:v>
                </c:pt>
              </c:numCache>
            </c:numRef>
          </c:yVal>
          <c:smooth val="0"/>
          <c:extLst>
            <c:ext xmlns:c16="http://schemas.microsoft.com/office/drawing/2014/chart" uri="{C3380CC4-5D6E-409C-BE32-E72D297353CC}">
              <c16:uniqueId val="{00000001-F221-4B92-B887-AEB9F4F53445}"/>
            </c:ext>
          </c:extLst>
        </c:ser>
        <c:dLbls>
          <c:showLegendKey val="0"/>
          <c:showVal val="0"/>
          <c:showCatName val="0"/>
          <c:showSerName val="0"/>
          <c:showPercent val="0"/>
          <c:showBubbleSize val="0"/>
        </c:dLbls>
        <c:axId val="1178512655"/>
        <c:axId val="1178510255"/>
      </c:scatterChart>
      <c:valAx>
        <c:axId val="1178512655"/>
        <c:scaling>
          <c:orientation val="minMax"/>
          <c:max val="3"/>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25"/>
        <c:minorUnit val="0.25"/>
      </c:valAx>
      <c:valAx>
        <c:axId val="1178510255"/>
        <c:scaling>
          <c:orientation val="minMax"/>
          <c:max val="0.2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9.5077002150713963E-2"/>
          <c:h val="0.1189014192873768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1/25/26</a:t>
            </a:r>
          </a:p>
          <a:p>
            <a:pPr>
              <a:defRPr/>
            </a:pPr>
            <a:r>
              <a:rPr lang="en-US"/>
              <a:t>Differential Skew</a:t>
            </a:r>
          </a:p>
          <a:p>
            <a:pPr>
              <a:defRPr/>
            </a:pPr>
            <a:r>
              <a:rPr lang="en-US"/>
              <a:t>Reps = 250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90327126180553"/>
          <c:y val="0.26735947334632026"/>
          <c:w val="0.72897041277956753"/>
          <c:h val="0.6476116413820304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1.17.26'!$E$1318:$E$1330</c:f>
              <c:numCache>
                <c:formatCode>General</c:formatCode>
                <c:ptCount val="13"/>
                <c:pt idx="0">
                  <c:v>0</c:v>
                </c:pt>
                <c:pt idx="1">
                  <c:v>0.25</c:v>
                </c:pt>
                <c:pt idx="2">
                  <c:v>0.5</c:v>
                </c:pt>
                <c:pt idx="3">
                  <c:v>0.75</c:v>
                </c:pt>
                <c:pt idx="4">
                  <c:v>1</c:v>
                </c:pt>
                <c:pt idx="5">
                  <c:v>1.25</c:v>
                </c:pt>
                <c:pt idx="6">
                  <c:v>1.5</c:v>
                </c:pt>
                <c:pt idx="7">
                  <c:v>1.75</c:v>
                </c:pt>
                <c:pt idx="8">
                  <c:v>2</c:v>
                </c:pt>
                <c:pt idx="9">
                  <c:v>2.25</c:v>
                </c:pt>
                <c:pt idx="10">
                  <c:v>2.5</c:v>
                </c:pt>
                <c:pt idx="11">
                  <c:v>2.75</c:v>
                </c:pt>
                <c:pt idx="12">
                  <c:v>3</c:v>
                </c:pt>
              </c:numCache>
            </c:numRef>
          </c:xVal>
          <c:yVal>
            <c:numRef>
              <c:f>'Summaries as of 1.17.26'!$R$1399:$R$1411</c:f>
              <c:numCache>
                <c:formatCode>General</c:formatCode>
                <c:ptCount val="13"/>
                <c:pt idx="0">
                  <c:v>3.5999999999999997E-2</c:v>
                </c:pt>
                <c:pt idx="1">
                  <c:v>2.4E-2</c:v>
                </c:pt>
                <c:pt idx="2">
                  <c:v>8.0000000000000002E-3</c:v>
                </c:pt>
                <c:pt idx="3">
                  <c:v>3.2000000000000001E-2</c:v>
                </c:pt>
                <c:pt idx="4">
                  <c:v>2.8000000000000001E-2</c:v>
                </c:pt>
                <c:pt idx="5">
                  <c:v>3.2000000000000001E-2</c:v>
                </c:pt>
                <c:pt idx="6">
                  <c:v>1.2E-2</c:v>
                </c:pt>
                <c:pt idx="7">
                  <c:v>2.8000000000000001E-2</c:v>
                </c:pt>
                <c:pt idx="8">
                  <c:v>2.8000000000000001E-2</c:v>
                </c:pt>
                <c:pt idx="9">
                  <c:v>0.04</c:v>
                </c:pt>
                <c:pt idx="10">
                  <c:v>0.04</c:v>
                </c:pt>
                <c:pt idx="11">
                  <c:v>3.2000000000000001E-2</c:v>
                </c:pt>
                <c:pt idx="12">
                  <c:v>3.5999999999999997E-2</c:v>
                </c:pt>
              </c:numCache>
            </c:numRef>
          </c:yVal>
          <c:smooth val="0"/>
          <c:extLst>
            <c:ext xmlns:c16="http://schemas.microsoft.com/office/drawing/2014/chart" uri="{C3380CC4-5D6E-409C-BE32-E72D297353CC}">
              <c16:uniqueId val="{00000000-ACFF-4A40-9B3B-71304774EB1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1.17.26'!$E$1318:$E$1330</c:f>
              <c:numCache>
                <c:formatCode>General</c:formatCode>
                <c:ptCount val="13"/>
                <c:pt idx="0">
                  <c:v>0</c:v>
                </c:pt>
                <c:pt idx="1">
                  <c:v>0.25</c:v>
                </c:pt>
                <c:pt idx="2">
                  <c:v>0.5</c:v>
                </c:pt>
                <c:pt idx="3">
                  <c:v>0.75</c:v>
                </c:pt>
                <c:pt idx="4">
                  <c:v>1</c:v>
                </c:pt>
                <c:pt idx="5">
                  <c:v>1.25</c:v>
                </c:pt>
                <c:pt idx="6">
                  <c:v>1.5</c:v>
                </c:pt>
                <c:pt idx="7">
                  <c:v>1.75</c:v>
                </c:pt>
                <c:pt idx="8">
                  <c:v>2</c:v>
                </c:pt>
                <c:pt idx="9">
                  <c:v>2.25</c:v>
                </c:pt>
                <c:pt idx="10">
                  <c:v>2.5</c:v>
                </c:pt>
                <c:pt idx="11">
                  <c:v>2.75</c:v>
                </c:pt>
                <c:pt idx="12">
                  <c:v>3</c:v>
                </c:pt>
              </c:numCache>
            </c:numRef>
          </c:xVal>
          <c:yVal>
            <c:numRef>
              <c:f>'Summaries as of 1.17.26'!$S$1399:$S$1411</c:f>
              <c:numCache>
                <c:formatCode>General</c:formatCode>
                <c:ptCount val="13"/>
                <c:pt idx="0">
                  <c:v>5.6000000000000001E-2</c:v>
                </c:pt>
                <c:pt idx="1">
                  <c:v>4.8000000000000001E-2</c:v>
                </c:pt>
                <c:pt idx="2">
                  <c:v>4.3999999999999997E-2</c:v>
                </c:pt>
                <c:pt idx="3">
                  <c:v>7.1999999999999995E-2</c:v>
                </c:pt>
                <c:pt idx="4">
                  <c:v>0.06</c:v>
                </c:pt>
                <c:pt idx="5">
                  <c:v>0.08</c:v>
                </c:pt>
                <c:pt idx="6">
                  <c:v>7.1999999999999995E-2</c:v>
                </c:pt>
                <c:pt idx="7">
                  <c:v>5.1999999999999998E-2</c:v>
                </c:pt>
                <c:pt idx="8">
                  <c:v>8.4000000000000005E-2</c:v>
                </c:pt>
                <c:pt idx="9">
                  <c:v>9.6000000000000002E-2</c:v>
                </c:pt>
                <c:pt idx="10">
                  <c:v>8.7999999999999995E-2</c:v>
                </c:pt>
                <c:pt idx="11">
                  <c:v>8.4000000000000005E-2</c:v>
                </c:pt>
                <c:pt idx="12">
                  <c:v>8.4000000000000005E-2</c:v>
                </c:pt>
              </c:numCache>
            </c:numRef>
          </c:yVal>
          <c:smooth val="0"/>
          <c:extLst>
            <c:ext xmlns:c16="http://schemas.microsoft.com/office/drawing/2014/chart" uri="{C3380CC4-5D6E-409C-BE32-E72D297353CC}">
              <c16:uniqueId val="{00000001-ACFF-4A40-9B3B-71304774EB18}"/>
            </c:ext>
          </c:extLst>
        </c:ser>
        <c:dLbls>
          <c:showLegendKey val="0"/>
          <c:showVal val="0"/>
          <c:showCatName val="0"/>
          <c:showSerName val="0"/>
          <c:showPercent val="0"/>
          <c:showBubbleSize val="0"/>
        </c:dLbls>
        <c:axId val="1178512655"/>
        <c:axId val="1178510255"/>
      </c:scatterChart>
      <c:valAx>
        <c:axId val="1178512655"/>
        <c:scaling>
          <c:orientation val="minMax"/>
          <c:max val="3"/>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25"/>
        <c:minorUnit val="0.25"/>
      </c:valAx>
      <c:valAx>
        <c:axId val="1178510255"/>
        <c:scaling>
          <c:orientation val="minMax"/>
          <c:max val="0.2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9.5526628290607152E-2"/>
          <c:h val="0.122594582430079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2/3/26</a:t>
            </a:r>
          </a:p>
          <a:p>
            <a:pPr>
              <a:defRPr/>
            </a:pPr>
            <a:r>
              <a:rPr lang="en-US"/>
              <a:t>Differential Skew</a:t>
            </a:r>
          </a:p>
          <a:p>
            <a:pPr>
              <a:defRPr/>
            </a:pPr>
            <a:r>
              <a:rPr lang="en-US"/>
              <a:t>Reps = 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209405790358695E-2"/>
          <c:y val="0.25051714805254166"/>
          <c:w val="0.84633610568496709"/>
          <c:h val="0.58905054779957944"/>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ysDot"/>
              </a:ln>
              <a:effectLst/>
            </c:spPr>
            <c:trendlineType val="poly"/>
            <c:order val="2"/>
            <c:dispRSqr val="0"/>
            <c:dispEq val="0"/>
          </c:trendline>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1.17.26'!$R$1447:$R$1459</c:f>
              <c:numCache>
                <c:formatCode>General</c:formatCode>
                <c:ptCount val="13"/>
                <c:pt idx="0">
                  <c:v>0.04</c:v>
                </c:pt>
                <c:pt idx="1">
                  <c:v>0.02</c:v>
                </c:pt>
                <c:pt idx="2">
                  <c:v>0</c:v>
                </c:pt>
                <c:pt idx="3">
                  <c:v>0.02</c:v>
                </c:pt>
                <c:pt idx="4">
                  <c:v>0</c:v>
                </c:pt>
                <c:pt idx="5">
                  <c:v>0</c:v>
                </c:pt>
                <c:pt idx="6">
                  <c:v>0.04</c:v>
                </c:pt>
                <c:pt idx="7">
                  <c:v>0.02</c:v>
                </c:pt>
                <c:pt idx="8">
                  <c:v>0.08</c:v>
                </c:pt>
                <c:pt idx="9">
                  <c:v>0.04</c:v>
                </c:pt>
                <c:pt idx="10">
                  <c:v>0.02</c:v>
                </c:pt>
                <c:pt idx="11">
                  <c:v>0.06</c:v>
                </c:pt>
                <c:pt idx="12">
                  <c:v>0.02</c:v>
                </c:pt>
              </c:numCache>
            </c:numRef>
          </c:yVal>
          <c:smooth val="0"/>
          <c:extLst>
            <c:ext xmlns:c16="http://schemas.microsoft.com/office/drawing/2014/chart" uri="{C3380CC4-5D6E-409C-BE32-E72D297353CC}">
              <c16:uniqueId val="{00000001-6895-47F4-BF27-5498AF4AE1B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28575" cap="rnd">
                <a:solidFill>
                  <a:schemeClr val="accent2"/>
                </a:solidFill>
                <a:prstDash val="sysDot"/>
              </a:ln>
              <a:effectLst/>
            </c:spPr>
            <c:trendlineType val="poly"/>
            <c:order val="2"/>
            <c:dispRSqr val="0"/>
            <c:dispEq val="0"/>
          </c:trendline>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1.17.26'!$S$1447:$S$1459</c:f>
              <c:numCache>
                <c:formatCode>General</c:formatCode>
                <c:ptCount val="13"/>
                <c:pt idx="0">
                  <c:v>0.14000000000000001</c:v>
                </c:pt>
                <c:pt idx="1">
                  <c:v>0.1</c:v>
                </c:pt>
                <c:pt idx="2">
                  <c:v>0.06</c:v>
                </c:pt>
                <c:pt idx="3">
                  <c:v>0.08</c:v>
                </c:pt>
                <c:pt idx="4">
                  <c:v>0.02</c:v>
                </c:pt>
                <c:pt idx="5">
                  <c:v>0.06</c:v>
                </c:pt>
                <c:pt idx="6">
                  <c:v>0.04</c:v>
                </c:pt>
                <c:pt idx="7">
                  <c:v>0.02</c:v>
                </c:pt>
                <c:pt idx="8">
                  <c:v>0.08</c:v>
                </c:pt>
                <c:pt idx="9">
                  <c:v>0.06</c:v>
                </c:pt>
                <c:pt idx="10">
                  <c:v>0.1</c:v>
                </c:pt>
                <c:pt idx="11">
                  <c:v>0.12</c:v>
                </c:pt>
                <c:pt idx="12">
                  <c:v>0.08</c:v>
                </c:pt>
              </c:numCache>
            </c:numRef>
          </c:yVal>
          <c:smooth val="0"/>
          <c:extLst>
            <c:ext xmlns:c16="http://schemas.microsoft.com/office/drawing/2014/chart" uri="{C3380CC4-5D6E-409C-BE32-E72D297353CC}">
              <c16:uniqueId val="{00000003-6895-47F4-BF27-5498AF4AE1B6}"/>
            </c:ext>
          </c:extLst>
        </c:ser>
        <c:dLbls>
          <c:showLegendKey val="0"/>
          <c:showVal val="0"/>
          <c:showCatName val="0"/>
          <c:showSerName val="0"/>
          <c:showPercent val="0"/>
          <c:showBubbleSize val="0"/>
        </c:dLbls>
        <c:axId val="1178512655"/>
        <c:axId val="1178510255"/>
      </c:scatterChart>
      <c:valAx>
        <c:axId val="1178512655"/>
        <c:scaling>
          <c:orientation val="minMax"/>
          <c:max val="3"/>
          <c:min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5"/>
        <c:minorUnit val="0.25"/>
      </c:valAx>
      <c:valAx>
        <c:axId val="1178510255"/>
        <c:scaling>
          <c:orientation val="minMax"/>
          <c:max val="0.2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9.5526628290607152E-2"/>
          <c:h val="0.122594582430079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2/3/26</a:t>
            </a:r>
          </a:p>
          <a:p>
            <a:pPr>
              <a:defRPr/>
            </a:pPr>
            <a:r>
              <a:rPr lang="en-US"/>
              <a:t>Differential Skew</a:t>
            </a:r>
          </a:p>
          <a:p>
            <a:pPr>
              <a:defRPr/>
            </a:pPr>
            <a:r>
              <a:rPr lang="en-US"/>
              <a:t>Reps = 250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209423733937686E-2"/>
          <c:y val="0.24532542131555968"/>
          <c:w val="0.84633610568496709"/>
          <c:h val="0.58905054779957944"/>
        </c:manualLayout>
      </c:layout>
      <c:scatterChart>
        <c:scatterStyle val="lineMarker"/>
        <c:varyColors val="0"/>
        <c:ser>
          <c:idx val="0"/>
          <c:order val="0"/>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1.17.26'!$R$1499:$R$1511</c:f>
              <c:numCache>
                <c:formatCode>General</c:formatCode>
                <c:ptCount val="13"/>
                <c:pt idx="0">
                  <c:v>0.02</c:v>
                </c:pt>
                <c:pt idx="1">
                  <c:v>0.04</c:v>
                </c:pt>
                <c:pt idx="2">
                  <c:v>4.8000000000000001E-2</c:v>
                </c:pt>
                <c:pt idx="3">
                  <c:v>0.04</c:v>
                </c:pt>
                <c:pt idx="4">
                  <c:v>0.02</c:v>
                </c:pt>
                <c:pt idx="5">
                  <c:v>3.5999999999999997E-2</c:v>
                </c:pt>
                <c:pt idx="6">
                  <c:v>2.4E-2</c:v>
                </c:pt>
                <c:pt idx="7">
                  <c:v>0.02</c:v>
                </c:pt>
                <c:pt idx="8">
                  <c:v>3.2000000000000001E-2</c:v>
                </c:pt>
                <c:pt idx="9">
                  <c:v>4.3999999999999997E-2</c:v>
                </c:pt>
                <c:pt idx="10">
                  <c:v>0.02</c:v>
                </c:pt>
                <c:pt idx="11">
                  <c:v>3.2000000000000001E-2</c:v>
                </c:pt>
                <c:pt idx="12">
                  <c:v>3.5999999999999997E-2</c:v>
                </c:pt>
              </c:numCache>
            </c:numRef>
          </c:yVal>
          <c:smooth val="0"/>
          <c:extLst>
            <c:ext xmlns:c16="http://schemas.microsoft.com/office/drawing/2014/chart" uri="{C3380CC4-5D6E-409C-BE32-E72D297353CC}">
              <c16:uniqueId val="{00000000-B3DE-416A-85F9-0987038D6D2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1.17.26'!$S$1499:$S$1511</c:f>
              <c:numCache>
                <c:formatCode>General</c:formatCode>
                <c:ptCount val="13"/>
                <c:pt idx="0">
                  <c:v>9.6000000000000002E-2</c:v>
                </c:pt>
                <c:pt idx="1">
                  <c:v>7.1999999999999995E-2</c:v>
                </c:pt>
                <c:pt idx="2">
                  <c:v>0.08</c:v>
                </c:pt>
                <c:pt idx="3">
                  <c:v>2.8000000000000001E-2</c:v>
                </c:pt>
                <c:pt idx="4">
                  <c:v>7.5999999999999998E-2</c:v>
                </c:pt>
                <c:pt idx="5">
                  <c:v>0.08</c:v>
                </c:pt>
                <c:pt idx="6">
                  <c:v>3.2000000000000001E-2</c:v>
                </c:pt>
                <c:pt idx="7">
                  <c:v>4.8000000000000001E-2</c:v>
                </c:pt>
                <c:pt idx="8">
                  <c:v>3.2000000000000001E-2</c:v>
                </c:pt>
                <c:pt idx="9">
                  <c:v>5.6000000000000001E-2</c:v>
                </c:pt>
                <c:pt idx="10">
                  <c:v>0.06</c:v>
                </c:pt>
                <c:pt idx="11">
                  <c:v>9.6000000000000002E-2</c:v>
                </c:pt>
                <c:pt idx="12">
                  <c:v>0.08</c:v>
                </c:pt>
              </c:numCache>
            </c:numRef>
          </c:yVal>
          <c:smooth val="0"/>
          <c:extLst>
            <c:ext xmlns:c16="http://schemas.microsoft.com/office/drawing/2014/chart" uri="{C3380CC4-5D6E-409C-BE32-E72D297353CC}">
              <c16:uniqueId val="{00000001-B3DE-416A-85F9-0987038D6D23}"/>
            </c:ext>
          </c:extLst>
        </c:ser>
        <c:dLbls>
          <c:showLegendKey val="0"/>
          <c:showVal val="0"/>
          <c:showCatName val="0"/>
          <c:showSerName val="0"/>
          <c:showPercent val="0"/>
          <c:showBubbleSize val="0"/>
        </c:dLbls>
        <c:axId val="1178512655"/>
        <c:axId val="1178510255"/>
      </c:scatterChart>
      <c:valAx>
        <c:axId val="1178512655"/>
        <c:scaling>
          <c:orientation val="minMax"/>
          <c:max val="3"/>
          <c:min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5"/>
        <c:minorUnit val="0.25"/>
      </c:valAx>
      <c:valAx>
        <c:axId val="1178510255"/>
        <c:scaling>
          <c:orientation val="minMax"/>
          <c:max val="0.2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valAx>
      <c:spPr>
        <a:noFill/>
        <a:ln>
          <a:noFill/>
        </a:ln>
        <a:effectLst/>
      </c:spPr>
    </c:plotArea>
    <c:legend>
      <c:legendPos val="r"/>
      <c:layout>
        <c:manualLayout>
          <c:xMode val="edge"/>
          <c:yMode val="edge"/>
          <c:x val="0.83559444330435451"/>
          <c:y val="0.12479477229155682"/>
          <c:w val="9.5526628290607152E-2"/>
          <c:h val="0.122594582430079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1.17.26'!$N$1466:$N$1478</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1.17.26'!$Q$1466:$Q$1478</c:f>
              <c:numCache>
                <c:formatCode>General</c:formatCode>
                <c:ptCount val="13"/>
                <c:pt idx="0">
                  <c:v>0.34545381000000003</c:v>
                </c:pt>
                <c:pt idx="1">
                  <c:v>0.33926843000000001</c:v>
                </c:pt>
                <c:pt idx="2">
                  <c:v>0.29023684</c:v>
                </c:pt>
                <c:pt idx="3">
                  <c:v>0.25505001999999999</c:v>
                </c:pt>
                <c:pt idx="4">
                  <c:v>0.11441795</c:v>
                </c:pt>
                <c:pt idx="5">
                  <c:v>4.5656470000000005E-2</c:v>
                </c:pt>
                <c:pt idx="6">
                  <c:v>4.6269190000000002E-2</c:v>
                </c:pt>
                <c:pt idx="7">
                  <c:v>-0.15878875000000001</c:v>
                </c:pt>
                <c:pt idx="8">
                  <c:v>-6.294277999999999E-2</c:v>
                </c:pt>
                <c:pt idx="9">
                  <c:v>-0.25083652200000001</c:v>
                </c:pt>
                <c:pt idx="10">
                  <c:v>-0.21528264999999999</c:v>
                </c:pt>
                <c:pt idx="11">
                  <c:v>-0.27347458999999996</c:v>
                </c:pt>
                <c:pt idx="12">
                  <c:v>-0.34780298999999998</c:v>
                </c:pt>
              </c:numCache>
            </c:numRef>
          </c:yVal>
          <c:smooth val="0"/>
          <c:extLst>
            <c:ext xmlns:c16="http://schemas.microsoft.com/office/drawing/2014/chart" uri="{C3380CC4-5D6E-409C-BE32-E72D297353CC}">
              <c16:uniqueId val="{00000000-1A82-4B65-BA32-54EECF645F74}"/>
            </c:ext>
          </c:extLst>
        </c:ser>
        <c:dLbls>
          <c:showLegendKey val="0"/>
          <c:showVal val="0"/>
          <c:showCatName val="0"/>
          <c:showSerName val="0"/>
          <c:showPercent val="0"/>
          <c:showBubbleSize val="0"/>
        </c:dLbls>
        <c:axId val="483005599"/>
        <c:axId val="483002719"/>
      </c:scatterChart>
      <c:valAx>
        <c:axId val="483005599"/>
        <c:scaling>
          <c:orientation val="minMax"/>
          <c:max val="3"/>
          <c:min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02719"/>
        <c:crosses val="autoZero"/>
        <c:crossBetween val="midCat"/>
      </c:valAx>
      <c:valAx>
        <c:axId val="48300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05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2/3/26</a:t>
            </a:r>
          </a:p>
          <a:p>
            <a:pPr>
              <a:defRPr/>
            </a:pPr>
            <a:r>
              <a:rPr lang="en-US"/>
              <a:t>Differential Skew</a:t>
            </a:r>
          </a:p>
          <a:p>
            <a:pPr>
              <a:defRPr/>
            </a:pPr>
            <a:r>
              <a:rPr lang="en-US"/>
              <a:t>Reps = 1,000</a:t>
            </a:r>
          </a:p>
          <a:p>
            <a:pPr>
              <a:defRPr/>
            </a:pPr>
            <a:r>
              <a:rPr lang="en-US"/>
              <a:t>No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209423733937686E-2"/>
          <c:y val="0.24532542131555968"/>
          <c:w val="0.73300772884778032"/>
          <c:h val="0.58905054779957944"/>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1.17.26'!$S$1547:$S$1559</c:f>
              <c:numCache>
                <c:formatCode>General</c:formatCode>
                <c:ptCount val="13"/>
                <c:pt idx="0">
                  <c:v>0.1</c:v>
                </c:pt>
                <c:pt idx="1">
                  <c:v>8.2000000000000003E-2</c:v>
                </c:pt>
                <c:pt idx="2">
                  <c:v>8.8999999999999996E-2</c:v>
                </c:pt>
                <c:pt idx="3">
                  <c:v>8.4000000000000005E-2</c:v>
                </c:pt>
                <c:pt idx="4">
                  <c:v>5.7000000000000002E-2</c:v>
                </c:pt>
                <c:pt idx="5">
                  <c:v>4.8000000000000001E-2</c:v>
                </c:pt>
                <c:pt idx="6">
                  <c:v>5.7000000000000002E-2</c:v>
                </c:pt>
                <c:pt idx="7">
                  <c:v>5.2999999999999999E-2</c:v>
                </c:pt>
                <c:pt idx="8">
                  <c:v>6.0999999999999999E-2</c:v>
                </c:pt>
                <c:pt idx="9">
                  <c:v>7.2999999999999995E-2</c:v>
                </c:pt>
                <c:pt idx="10">
                  <c:v>8.6999999999999994E-2</c:v>
                </c:pt>
                <c:pt idx="11">
                  <c:v>9.7000000000000003E-2</c:v>
                </c:pt>
                <c:pt idx="12">
                  <c:v>8.2000000000000003E-2</c:v>
                </c:pt>
              </c:numCache>
            </c:numRef>
          </c:yVal>
          <c:smooth val="0"/>
          <c:extLst>
            <c:ext xmlns:c16="http://schemas.microsoft.com/office/drawing/2014/chart" uri="{C3380CC4-5D6E-409C-BE32-E72D297353CC}">
              <c16:uniqueId val="{00000000-05A0-422D-84C0-E9A587E43E18}"/>
            </c:ext>
          </c:extLst>
        </c:ser>
        <c:ser>
          <c:idx val="0"/>
          <c:order val="1"/>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1.17.26'!$E$1447:$E$1459</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1.17.26'!$R$1547:$R$1559</c:f>
              <c:numCache>
                <c:formatCode>General</c:formatCode>
                <c:ptCount val="13"/>
                <c:pt idx="0">
                  <c:v>3.7999999999999999E-2</c:v>
                </c:pt>
                <c:pt idx="1">
                  <c:v>0.03</c:v>
                </c:pt>
                <c:pt idx="2">
                  <c:v>3.6999999999999998E-2</c:v>
                </c:pt>
                <c:pt idx="3">
                  <c:v>2.9000000000000001E-2</c:v>
                </c:pt>
                <c:pt idx="4">
                  <c:v>3.4000000000000002E-2</c:v>
                </c:pt>
                <c:pt idx="5">
                  <c:v>2.7E-2</c:v>
                </c:pt>
                <c:pt idx="6">
                  <c:v>0.02</c:v>
                </c:pt>
                <c:pt idx="7">
                  <c:v>2.3E-2</c:v>
                </c:pt>
                <c:pt idx="8">
                  <c:v>0.02</c:v>
                </c:pt>
                <c:pt idx="9">
                  <c:v>2.9000000000000001E-2</c:v>
                </c:pt>
                <c:pt idx="10">
                  <c:v>0.04</c:v>
                </c:pt>
                <c:pt idx="11">
                  <c:v>4.3999999999999997E-2</c:v>
                </c:pt>
                <c:pt idx="12">
                  <c:v>4.8000000000000001E-2</c:v>
                </c:pt>
              </c:numCache>
            </c:numRef>
          </c:yVal>
          <c:smooth val="0"/>
          <c:extLst>
            <c:ext xmlns:c16="http://schemas.microsoft.com/office/drawing/2014/chart" uri="{C3380CC4-5D6E-409C-BE32-E72D297353CC}">
              <c16:uniqueId val="{00000001-05A0-422D-84C0-E9A587E43E18}"/>
            </c:ext>
          </c:extLst>
        </c:ser>
        <c:ser>
          <c:idx val="2"/>
          <c:order val="2"/>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1.17.26'!$N$1566:$N$1578</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1.17.26'!$T$1547:$T$1559</c:f>
              <c:numCache>
                <c:formatCode>General</c:formatCode>
                <c:ptCount val="13"/>
                <c:pt idx="0">
                  <c:v>0.124</c:v>
                </c:pt>
                <c:pt idx="1">
                  <c:v>9.4E-2</c:v>
                </c:pt>
                <c:pt idx="2">
                  <c:v>7.6999999999999999E-2</c:v>
                </c:pt>
                <c:pt idx="3">
                  <c:v>0.06</c:v>
                </c:pt>
                <c:pt idx="4">
                  <c:v>3.5000000000000003E-2</c:v>
                </c:pt>
                <c:pt idx="5">
                  <c:v>0.02</c:v>
                </c:pt>
                <c:pt idx="6">
                  <c:v>2.3E-2</c:v>
                </c:pt>
                <c:pt idx="7">
                  <c:v>3.3000000000000002E-2</c:v>
                </c:pt>
                <c:pt idx="8">
                  <c:v>3.5999999999999997E-2</c:v>
                </c:pt>
                <c:pt idx="9">
                  <c:v>5.1999999999999998E-2</c:v>
                </c:pt>
                <c:pt idx="10">
                  <c:v>9.1999999999999998E-2</c:v>
                </c:pt>
                <c:pt idx="11">
                  <c:v>0.10100000000000001</c:v>
                </c:pt>
                <c:pt idx="12">
                  <c:v>0.127</c:v>
                </c:pt>
              </c:numCache>
            </c:numRef>
          </c:yVal>
          <c:smooth val="0"/>
          <c:extLst>
            <c:ext xmlns:c16="http://schemas.microsoft.com/office/drawing/2014/chart" uri="{C3380CC4-5D6E-409C-BE32-E72D297353CC}">
              <c16:uniqueId val="{00000002-05A0-422D-84C0-E9A587E43E18}"/>
            </c:ext>
          </c:extLst>
        </c:ser>
        <c:ser>
          <c:idx val="3"/>
          <c:order val="3"/>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1.17.26'!$N$1566:$N$1578</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1.17.26'!$U$1547:$U$1559</c:f>
              <c:numCache>
                <c:formatCode>General</c:formatCode>
                <c:ptCount val="13"/>
                <c:pt idx="0">
                  <c:v>6.9000000000000006E-2</c:v>
                </c:pt>
                <c:pt idx="1">
                  <c:v>6.2E-2</c:v>
                </c:pt>
                <c:pt idx="2">
                  <c:v>6.6000000000000003E-2</c:v>
                </c:pt>
                <c:pt idx="3">
                  <c:v>5.8999999999999997E-2</c:v>
                </c:pt>
                <c:pt idx="4">
                  <c:v>4.1000000000000002E-2</c:v>
                </c:pt>
                <c:pt idx="5">
                  <c:v>4.8000000000000001E-2</c:v>
                </c:pt>
                <c:pt idx="6">
                  <c:v>5.5E-2</c:v>
                </c:pt>
                <c:pt idx="7">
                  <c:v>5.0999999999999997E-2</c:v>
                </c:pt>
                <c:pt idx="8">
                  <c:v>5.2999999999999999E-2</c:v>
                </c:pt>
                <c:pt idx="9">
                  <c:v>5.3999999999999999E-2</c:v>
                </c:pt>
                <c:pt idx="10">
                  <c:v>7.1999999999999995E-2</c:v>
                </c:pt>
                <c:pt idx="11">
                  <c:v>6.5000000000000002E-2</c:v>
                </c:pt>
                <c:pt idx="12">
                  <c:v>7.9000000000000001E-2</c:v>
                </c:pt>
              </c:numCache>
            </c:numRef>
          </c:yVal>
          <c:smooth val="0"/>
          <c:extLst>
            <c:ext xmlns:c16="http://schemas.microsoft.com/office/drawing/2014/chart" uri="{C3380CC4-5D6E-409C-BE32-E72D297353CC}">
              <c16:uniqueId val="{00000003-05A0-422D-84C0-E9A587E43E18}"/>
            </c:ext>
          </c:extLst>
        </c:ser>
        <c:dLbls>
          <c:showLegendKey val="0"/>
          <c:showVal val="0"/>
          <c:showCatName val="0"/>
          <c:showSerName val="0"/>
          <c:showPercent val="0"/>
          <c:showBubbleSize val="0"/>
        </c:dLbls>
        <c:axId val="1178512655"/>
        <c:axId val="1178510255"/>
      </c:scatterChart>
      <c:valAx>
        <c:axId val="1178512655"/>
        <c:scaling>
          <c:orientation val="minMax"/>
          <c:max val="3"/>
          <c:min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0255"/>
        <c:crosses val="autoZero"/>
        <c:crossBetween val="midCat"/>
        <c:majorUnit val="0.5"/>
        <c:minorUnit val="0.25"/>
      </c:valAx>
      <c:valAx>
        <c:axId val="1178510255"/>
        <c:scaling>
          <c:orientation val="minMax"/>
          <c:max val="0.15000000000000002"/>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78512655"/>
        <c:crosses val="autoZero"/>
        <c:crossBetween val="midCat"/>
        <c:majorUnit val="2.5000000000000005E-2"/>
      </c:valAx>
      <c:spPr>
        <a:noFill/>
        <a:ln>
          <a:noFill/>
        </a:ln>
        <a:effectLst/>
      </c:spPr>
    </c:plotArea>
    <c:legend>
      <c:legendPos val="r"/>
      <c:layout>
        <c:manualLayout>
          <c:xMode val="edge"/>
          <c:yMode val="edge"/>
          <c:x val="0.83559444718885401"/>
          <c:y val="0.41909129298713749"/>
          <c:w val="0.1644055692641373"/>
          <c:h val="0.2159843516166685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AvgTempMed1 - AvgTempMed2</a:t>
            </a:r>
          </a:p>
          <a:p>
            <a:pPr>
              <a:defRPr/>
            </a:pPr>
            <a:r>
              <a:rPr lang="en-US"/>
              <a:t>Replications = 1,000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1.17.26'!$N$1566:$N$1578</c:f>
              <c:numCache>
                <c:formatCode>General</c:formatCode>
                <c:ptCount val="13"/>
                <c:pt idx="0">
                  <c:v>-3</c:v>
                </c:pt>
                <c:pt idx="1">
                  <c:v>-2.5</c:v>
                </c:pt>
                <c:pt idx="2">
                  <c:v>-2</c:v>
                </c:pt>
                <c:pt idx="3">
                  <c:v>-1.5</c:v>
                </c:pt>
                <c:pt idx="4">
                  <c:v>-1</c:v>
                </c:pt>
                <c:pt idx="5">
                  <c:v>-0.5</c:v>
                </c:pt>
                <c:pt idx="6">
                  <c:v>0</c:v>
                </c:pt>
                <c:pt idx="7">
                  <c:v>0.5</c:v>
                </c:pt>
                <c:pt idx="8">
                  <c:v>1</c:v>
                </c:pt>
                <c:pt idx="9">
                  <c:v>1.5</c:v>
                </c:pt>
                <c:pt idx="10">
                  <c:v>2</c:v>
                </c:pt>
                <c:pt idx="11">
                  <c:v>2.5</c:v>
                </c:pt>
                <c:pt idx="12">
                  <c:v>3</c:v>
                </c:pt>
              </c:numCache>
            </c:numRef>
          </c:xVal>
          <c:yVal>
            <c:numRef>
              <c:f>'Summaries as of 1.17.26'!$Q$1566:$Q$1578</c:f>
              <c:numCache>
                <c:formatCode>General</c:formatCode>
                <c:ptCount val="13"/>
                <c:pt idx="0">
                  <c:v>0.30589627200000002</c:v>
                </c:pt>
                <c:pt idx="1">
                  <c:v>0.27786676199999999</c:v>
                </c:pt>
                <c:pt idx="2">
                  <c:v>0.23924392899999999</c:v>
                </c:pt>
                <c:pt idx="3">
                  <c:v>0.18741503900000001</c:v>
                </c:pt>
                <c:pt idx="4">
                  <c:v>0.14895824839999999</c:v>
                </c:pt>
                <c:pt idx="5">
                  <c:v>7.5406619000000008E-2</c:v>
                </c:pt>
                <c:pt idx="6">
                  <c:v>5.0952410000000004E-3</c:v>
                </c:pt>
                <c:pt idx="7">
                  <c:v>-7.9507118000000002E-2</c:v>
                </c:pt>
                <c:pt idx="8">
                  <c:v>-0.14974500799999999</c:v>
                </c:pt>
                <c:pt idx="9">
                  <c:v>-0.20150486200000001</c:v>
                </c:pt>
                <c:pt idx="10">
                  <c:v>-0.25766074</c:v>
                </c:pt>
                <c:pt idx="11">
                  <c:v>-0.29075843600000001</c:v>
                </c:pt>
                <c:pt idx="12">
                  <c:v>-0.30213994500000002</c:v>
                </c:pt>
              </c:numCache>
            </c:numRef>
          </c:yVal>
          <c:smooth val="0"/>
          <c:extLst>
            <c:ext xmlns:c16="http://schemas.microsoft.com/office/drawing/2014/chart" uri="{C3380CC4-5D6E-409C-BE32-E72D297353CC}">
              <c16:uniqueId val="{00000000-722B-40BE-8EA3-73F08C099D83}"/>
            </c:ext>
          </c:extLst>
        </c:ser>
        <c:dLbls>
          <c:showLegendKey val="0"/>
          <c:showVal val="0"/>
          <c:showCatName val="0"/>
          <c:showSerName val="0"/>
          <c:showPercent val="0"/>
          <c:showBubbleSize val="0"/>
        </c:dLbls>
        <c:axId val="1808819247"/>
        <c:axId val="1808815887"/>
      </c:scatterChart>
      <c:valAx>
        <c:axId val="1808819247"/>
        <c:scaling>
          <c:orientation val="minMax"/>
          <c:max val="3"/>
          <c:min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08815887"/>
        <c:crosses val="autoZero"/>
        <c:crossBetween val="midCat"/>
      </c:valAx>
      <c:valAx>
        <c:axId val="180881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08819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Exponential  12/23/25</a:t>
            </a:r>
          </a:p>
          <a:p>
            <a:pPr>
              <a:defRPr/>
            </a:pPr>
            <a:r>
              <a:rPr lang="en-US" sz="1600"/>
              <a:t>SS=30; Reps = 50</a:t>
            </a:r>
          </a:p>
          <a:p>
            <a:pPr>
              <a:defRPr/>
            </a:pPr>
            <a:r>
              <a:rPr lang="en-US" sz="1600"/>
              <a:t>NOT A POWER RUN</a:t>
            </a:r>
          </a:p>
        </c:rich>
      </c:tx>
      <c:layout>
        <c:manualLayout>
          <c:xMode val="edge"/>
          <c:yMode val="edge"/>
          <c:x val="0.41813904935425972"/>
          <c:y val="2.5461794495405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687066530783284E-2"/>
          <c:y val="0.33878653457499341"/>
          <c:w val="0.94178588576121813"/>
          <c:h val="0.59687633805883966"/>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1.17.26'!$S$1052:$S$1070</c:f>
              <c:numCache>
                <c:formatCode>General</c:formatCode>
                <c:ptCount val="19"/>
                <c:pt idx="0">
                  <c:v>0</c:v>
                </c:pt>
                <c:pt idx="1">
                  <c:v>0.2</c:v>
                </c:pt>
                <c:pt idx="2">
                  <c:v>0.7</c:v>
                </c:pt>
                <c:pt idx="3">
                  <c:v>0.92</c:v>
                </c:pt>
                <c:pt idx="4">
                  <c:v>0.9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yVal>
          <c:smooth val="0"/>
          <c:extLst>
            <c:ext xmlns:c16="http://schemas.microsoft.com/office/drawing/2014/chart" uri="{C3380CC4-5D6E-409C-BE32-E72D297353CC}">
              <c16:uniqueId val="{00000000-3CBC-43ED-BE06-E1E3FD6DAE90}"/>
            </c:ext>
          </c:extLst>
        </c:ser>
        <c:ser>
          <c:idx val="2"/>
          <c:order val="1"/>
          <c:tx>
            <c:v>Mood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1.17.26'!$T$1052:$T$1070</c:f>
              <c:numCache>
                <c:formatCode>General</c:formatCode>
                <c:ptCount val="19"/>
                <c:pt idx="0">
                  <c:v>0.02</c:v>
                </c:pt>
                <c:pt idx="1">
                  <c:v>0.04</c:v>
                </c:pt>
                <c:pt idx="2">
                  <c:v>0.26</c:v>
                </c:pt>
                <c:pt idx="3">
                  <c:v>0.56000000000000005</c:v>
                </c:pt>
                <c:pt idx="4">
                  <c:v>0.68</c:v>
                </c:pt>
                <c:pt idx="5">
                  <c:v>0.8</c:v>
                </c:pt>
                <c:pt idx="6">
                  <c:v>0.92</c:v>
                </c:pt>
                <c:pt idx="7">
                  <c:v>0.96</c:v>
                </c:pt>
                <c:pt idx="8">
                  <c:v>0.98</c:v>
                </c:pt>
                <c:pt idx="9">
                  <c:v>1</c:v>
                </c:pt>
                <c:pt idx="10">
                  <c:v>1</c:v>
                </c:pt>
                <c:pt idx="11">
                  <c:v>1</c:v>
                </c:pt>
                <c:pt idx="12">
                  <c:v>1</c:v>
                </c:pt>
                <c:pt idx="13">
                  <c:v>1</c:v>
                </c:pt>
                <c:pt idx="14">
                  <c:v>1</c:v>
                </c:pt>
                <c:pt idx="15">
                  <c:v>1</c:v>
                </c:pt>
                <c:pt idx="16">
                  <c:v>1</c:v>
                </c:pt>
                <c:pt idx="17">
                  <c:v>1</c:v>
                </c:pt>
                <c:pt idx="18">
                  <c:v>1</c:v>
                </c:pt>
              </c:numCache>
            </c:numRef>
          </c:yVal>
          <c:smooth val="0"/>
          <c:extLst>
            <c:ext xmlns:c16="http://schemas.microsoft.com/office/drawing/2014/chart" uri="{C3380CC4-5D6E-409C-BE32-E72D297353CC}">
              <c16:uniqueId val="{00000001-3CBC-43ED-BE06-E1E3FD6DAE90}"/>
            </c:ext>
          </c:extLst>
        </c:ser>
        <c:ser>
          <c:idx val="3"/>
          <c:order val="2"/>
          <c:tx>
            <c:v>FAR.sign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1.17.26'!$U$1052:$U$1070</c:f>
              <c:numCache>
                <c:formatCode>General</c:formatCode>
                <c:ptCount val="19"/>
                <c:pt idx="0">
                  <c:v>0</c:v>
                </c:pt>
                <c:pt idx="1">
                  <c:v>0.06</c:v>
                </c:pt>
                <c:pt idx="2">
                  <c:v>0.36</c:v>
                </c:pt>
                <c:pt idx="3">
                  <c:v>0.72</c:v>
                </c:pt>
                <c:pt idx="4">
                  <c:v>0.8</c:v>
                </c:pt>
                <c:pt idx="5">
                  <c:v>0.88</c:v>
                </c:pt>
                <c:pt idx="6">
                  <c:v>0.98</c:v>
                </c:pt>
                <c:pt idx="7">
                  <c:v>0.98</c:v>
                </c:pt>
                <c:pt idx="8">
                  <c:v>0.98</c:v>
                </c:pt>
                <c:pt idx="9">
                  <c:v>1</c:v>
                </c:pt>
                <c:pt idx="10">
                  <c:v>1</c:v>
                </c:pt>
                <c:pt idx="11">
                  <c:v>1</c:v>
                </c:pt>
                <c:pt idx="12">
                  <c:v>1</c:v>
                </c:pt>
                <c:pt idx="13">
                  <c:v>0.98</c:v>
                </c:pt>
                <c:pt idx="14">
                  <c:v>1</c:v>
                </c:pt>
                <c:pt idx="15">
                  <c:v>1</c:v>
                </c:pt>
                <c:pt idx="16">
                  <c:v>1</c:v>
                </c:pt>
                <c:pt idx="17">
                  <c:v>1</c:v>
                </c:pt>
                <c:pt idx="18">
                  <c:v>1</c:v>
                </c:pt>
              </c:numCache>
            </c:numRef>
          </c:yVal>
          <c:smooth val="0"/>
          <c:extLst>
            <c:ext xmlns:c16="http://schemas.microsoft.com/office/drawing/2014/chart" uri="{C3380CC4-5D6E-409C-BE32-E72D297353CC}">
              <c16:uniqueId val="{00000002-3CBC-43ED-BE06-E1E3FD6DAE90}"/>
            </c:ext>
          </c:extLst>
        </c:ser>
        <c:ser>
          <c:idx val="0"/>
          <c:order val="3"/>
          <c:tx>
            <c:v>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1.17.26'!$N$1052:$N$1070</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1.17.26'!$R$1052:$R$1070</c:f>
              <c:numCache>
                <c:formatCode>General</c:formatCode>
                <c:ptCount val="19"/>
                <c:pt idx="0">
                  <c:v>0</c:v>
                </c:pt>
                <c:pt idx="1">
                  <c:v>0.1</c:v>
                </c:pt>
                <c:pt idx="2">
                  <c:v>0.06</c:v>
                </c:pt>
                <c:pt idx="3">
                  <c:v>0.06</c:v>
                </c:pt>
                <c:pt idx="4">
                  <c:v>0.12</c:v>
                </c:pt>
                <c:pt idx="5">
                  <c:v>0.16</c:v>
                </c:pt>
                <c:pt idx="6">
                  <c:v>0.1</c:v>
                </c:pt>
                <c:pt idx="7">
                  <c:v>0.28000000000000003</c:v>
                </c:pt>
                <c:pt idx="8">
                  <c:v>0.18</c:v>
                </c:pt>
                <c:pt idx="9">
                  <c:v>0.18</c:v>
                </c:pt>
                <c:pt idx="10">
                  <c:v>0.2</c:v>
                </c:pt>
                <c:pt idx="11">
                  <c:v>0.2</c:v>
                </c:pt>
                <c:pt idx="12">
                  <c:v>0.1</c:v>
                </c:pt>
                <c:pt idx="13">
                  <c:v>0.08</c:v>
                </c:pt>
                <c:pt idx="14">
                  <c:v>0.08</c:v>
                </c:pt>
                <c:pt idx="15">
                  <c:v>0.12</c:v>
                </c:pt>
                <c:pt idx="16">
                  <c:v>0.22</c:v>
                </c:pt>
                <c:pt idx="17">
                  <c:v>0.16</c:v>
                </c:pt>
                <c:pt idx="18">
                  <c:v>0.14000000000000001</c:v>
                </c:pt>
              </c:numCache>
            </c:numRef>
          </c:yVal>
          <c:smooth val="0"/>
          <c:extLst>
            <c:ext xmlns:c16="http://schemas.microsoft.com/office/drawing/2014/chart" uri="{C3380CC4-5D6E-409C-BE32-E72D297353CC}">
              <c16:uniqueId val="{00000003-3CBC-43ED-BE06-E1E3FD6DAE90}"/>
            </c:ext>
          </c:extLst>
        </c:ser>
        <c:dLbls>
          <c:showLegendKey val="0"/>
          <c:showVal val="0"/>
          <c:showCatName val="0"/>
          <c:showSerName val="0"/>
          <c:showPercent val="0"/>
          <c:showBubbleSize val="0"/>
        </c:dLbls>
        <c:axId val="859927840"/>
        <c:axId val="859917280"/>
      </c:scatterChart>
      <c:valAx>
        <c:axId val="859927840"/>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17280"/>
        <c:crosses val="autoZero"/>
        <c:crossBetween val="midCat"/>
      </c:valAx>
      <c:valAx>
        <c:axId val="85991728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27840"/>
        <c:crosses val="autoZero"/>
        <c:crossBetween val="midCat"/>
      </c:valAx>
      <c:spPr>
        <a:noFill/>
        <a:ln w="25400">
          <a:noFill/>
        </a:ln>
        <a:effectLst/>
      </c:spPr>
    </c:plotArea>
    <c:legend>
      <c:legendPos val="r"/>
      <c:layout>
        <c:manualLayout>
          <c:xMode val="edge"/>
          <c:yMode val="edge"/>
          <c:x val="0.7805734352235304"/>
          <c:y val="0.11541268340105608"/>
          <c:w val="8.2005398894022946E-2"/>
          <c:h val="0.1670334759730816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Delta betwee AvgTempMed1 &amp; AvgTempMed2 as f( Parameter)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300493630166679E-2"/>
          <c:y val="0.1249086863646383"/>
          <c:w val="0.94707304312799434"/>
          <c:h val="0.82379411184290241"/>
        </c:manualLayout>
      </c:layout>
      <c:scatterChart>
        <c:scatterStyle val="lineMarker"/>
        <c:varyColors val="0"/>
        <c:dLbls>
          <c:showLegendKey val="0"/>
          <c:showVal val="0"/>
          <c:showCatName val="0"/>
          <c:showSerName val="0"/>
          <c:showPercent val="0"/>
          <c:showBubbleSize val="0"/>
        </c:dLbls>
        <c:axId val="3110703"/>
        <c:axId val="3111183"/>
      </c:scatterChart>
      <c:valAx>
        <c:axId val="31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183"/>
        <c:crosses val="autoZero"/>
        <c:crossBetween val="midCat"/>
      </c:valAx>
      <c:valAx>
        <c:axId val="311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7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Exponential  2/4/26</a:t>
            </a:r>
          </a:p>
          <a:p>
            <a:pPr>
              <a:defRPr/>
            </a:pPr>
            <a:r>
              <a:rPr lang="en-US" sz="1600"/>
              <a:t>SS=30; Reps = 50</a:t>
            </a:r>
          </a:p>
          <a:p>
            <a:pPr>
              <a:defRPr/>
            </a:pPr>
            <a:r>
              <a:rPr lang="en-US" sz="1600"/>
              <a:t>NOT A POWER RUN</a:t>
            </a:r>
          </a:p>
        </c:rich>
      </c:tx>
      <c:layout>
        <c:manualLayout>
          <c:xMode val="edge"/>
          <c:yMode val="edge"/>
          <c:x val="0.41813904935425972"/>
          <c:y val="2.5461794495405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687066530783284E-2"/>
          <c:y val="0.33878653457499341"/>
          <c:w val="0.94178588576121813"/>
          <c:h val="0.59687633805883966"/>
        </c:manualLayout>
      </c:layout>
      <c:scatterChart>
        <c:scatterStyle val="lineMarker"/>
        <c:varyColors val="0"/>
        <c:ser>
          <c:idx val="0"/>
          <c:order val="0"/>
          <c:tx>
            <c:v>MonteCarlo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1.17.26'!$N$1603:$N$1621</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1.17.26'!$R$1603:$R$1621</c:f>
              <c:numCache>
                <c:formatCode>General</c:formatCode>
                <c:ptCount val="19"/>
                <c:pt idx="0">
                  <c:v>0.62</c:v>
                </c:pt>
                <c:pt idx="1">
                  <c:v>0.44</c:v>
                </c:pt>
                <c:pt idx="2">
                  <c:v>0.24</c:v>
                </c:pt>
                <c:pt idx="3">
                  <c:v>0.32</c:v>
                </c:pt>
                <c:pt idx="4">
                  <c:v>0.18</c:v>
                </c:pt>
                <c:pt idx="5">
                  <c:v>0.34</c:v>
                </c:pt>
                <c:pt idx="6">
                  <c:v>0.24</c:v>
                </c:pt>
                <c:pt idx="7">
                  <c:v>0.34</c:v>
                </c:pt>
                <c:pt idx="8">
                  <c:v>0.34</c:v>
                </c:pt>
                <c:pt idx="9">
                  <c:v>0.26</c:v>
                </c:pt>
                <c:pt idx="10">
                  <c:v>0.28000000000000003</c:v>
                </c:pt>
                <c:pt idx="11">
                  <c:v>0.22</c:v>
                </c:pt>
                <c:pt idx="12">
                  <c:v>0.34</c:v>
                </c:pt>
                <c:pt idx="13">
                  <c:v>0.44</c:v>
                </c:pt>
                <c:pt idx="14">
                  <c:v>0.42</c:v>
                </c:pt>
                <c:pt idx="15">
                  <c:v>0.32</c:v>
                </c:pt>
                <c:pt idx="16">
                  <c:v>0.26</c:v>
                </c:pt>
                <c:pt idx="17">
                  <c:v>0.28000000000000003</c:v>
                </c:pt>
                <c:pt idx="18">
                  <c:v>0.38</c:v>
                </c:pt>
              </c:numCache>
            </c:numRef>
          </c:yVal>
          <c:smooth val="0"/>
          <c:extLst>
            <c:ext xmlns:c16="http://schemas.microsoft.com/office/drawing/2014/chart" uri="{C3380CC4-5D6E-409C-BE32-E72D297353CC}">
              <c16:uniqueId val="{00000000-BC4F-4EDD-BE35-8C0129585A4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1.17.26'!$N$1603:$N$1621</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1.17.26'!$S$1603:$S$1621</c:f>
              <c:numCache>
                <c:formatCode>General</c:formatCode>
                <c:ptCount val="19"/>
                <c:pt idx="0">
                  <c:v>0.06</c:v>
                </c:pt>
                <c:pt idx="1">
                  <c:v>0.22</c:v>
                </c:pt>
                <c:pt idx="2">
                  <c:v>0.66</c:v>
                </c:pt>
                <c:pt idx="3">
                  <c:v>0.76</c:v>
                </c:pt>
                <c:pt idx="4">
                  <c:v>0.94</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yVal>
          <c:smooth val="0"/>
          <c:extLst>
            <c:ext xmlns:c16="http://schemas.microsoft.com/office/drawing/2014/chart" uri="{C3380CC4-5D6E-409C-BE32-E72D297353CC}">
              <c16:uniqueId val="{00000001-BC4F-4EDD-BE35-8C0129585A45}"/>
            </c:ext>
          </c:extLst>
        </c:ser>
        <c:dLbls>
          <c:showLegendKey val="0"/>
          <c:showVal val="0"/>
          <c:showCatName val="0"/>
          <c:showSerName val="0"/>
          <c:showPercent val="0"/>
          <c:showBubbleSize val="0"/>
        </c:dLbls>
        <c:axId val="859927840"/>
        <c:axId val="859917280"/>
      </c:scatterChart>
      <c:valAx>
        <c:axId val="859927840"/>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17280"/>
        <c:crosses val="autoZero"/>
        <c:crossBetween val="midCat"/>
      </c:valAx>
      <c:valAx>
        <c:axId val="85991728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9927840"/>
        <c:crosses val="autoZero"/>
        <c:crossBetween val="midCat"/>
      </c:valAx>
      <c:spPr>
        <a:noFill/>
        <a:ln w="25400">
          <a:noFill/>
        </a:ln>
        <a:effectLst/>
      </c:spPr>
    </c:plotArea>
    <c:legend>
      <c:legendPos val="r"/>
      <c:layout>
        <c:manualLayout>
          <c:xMode val="edge"/>
          <c:yMode val="edge"/>
          <c:x val="0.7805734352235304"/>
          <c:y val="0.11541268340105608"/>
          <c:w val="9.6207924930238053E-2"/>
          <c:h val="8.185049801200686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Delta betwee AvgTempMed1 &amp; AvgTempMed2 as f( Parameter)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300493630166679E-2"/>
          <c:y val="0.1249086863646383"/>
          <c:w val="0.94707304312799434"/>
          <c:h val="0.82379411184290241"/>
        </c:manualLayout>
      </c:layout>
      <c:scatterChart>
        <c:scatterStyle val="lineMarker"/>
        <c:varyColors val="0"/>
        <c:ser>
          <c:idx val="0"/>
          <c:order val="0"/>
          <c:tx>
            <c:v>Diff Between Medians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1.17.26'!$C$1625:$C$1643</c:f>
              <c:numCache>
                <c:formatCode>General</c:formatCode>
                <c:ptCount val="19"/>
                <c:pt idx="0">
                  <c:v>0.5</c:v>
                </c:pt>
                <c:pt idx="1">
                  <c:v>0.75</c:v>
                </c:pt>
                <c:pt idx="2">
                  <c:v>1</c:v>
                </c:pt>
                <c:pt idx="3">
                  <c:v>1.25</c:v>
                </c:pt>
                <c:pt idx="4">
                  <c:v>1.5</c:v>
                </c:pt>
                <c:pt idx="5">
                  <c:v>1.75</c:v>
                </c:pt>
                <c:pt idx="6">
                  <c:v>2</c:v>
                </c:pt>
                <c:pt idx="7">
                  <c:v>2.25</c:v>
                </c:pt>
                <c:pt idx="8">
                  <c:v>2.5</c:v>
                </c:pt>
                <c:pt idx="9">
                  <c:v>2.75</c:v>
                </c:pt>
                <c:pt idx="10">
                  <c:v>3</c:v>
                </c:pt>
                <c:pt idx="11">
                  <c:v>3.25</c:v>
                </c:pt>
                <c:pt idx="12">
                  <c:v>3.5</c:v>
                </c:pt>
                <c:pt idx="13">
                  <c:v>3.75</c:v>
                </c:pt>
                <c:pt idx="14">
                  <c:v>4</c:v>
                </c:pt>
                <c:pt idx="15">
                  <c:v>4.25</c:v>
                </c:pt>
                <c:pt idx="16">
                  <c:v>4.5</c:v>
                </c:pt>
                <c:pt idx="17">
                  <c:v>4.75</c:v>
                </c:pt>
                <c:pt idx="18">
                  <c:v>5</c:v>
                </c:pt>
              </c:numCache>
            </c:numRef>
          </c:xVal>
          <c:yVal>
            <c:numRef>
              <c:f>'Summaries as of 1.17.26'!$F$1625:$F$1643</c:f>
              <c:numCache>
                <c:formatCode>General</c:formatCode>
                <c:ptCount val="19"/>
                <c:pt idx="0">
                  <c:v>-4.7239000000000031E-2</c:v>
                </c:pt>
                <c:pt idx="1">
                  <c:v>-0.41299710000000001</c:v>
                </c:pt>
                <c:pt idx="2">
                  <c:v>-0.79743529999999985</c:v>
                </c:pt>
                <c:pt idx="3">
                  <c:v>-0.86263769999999995</c:v>
                </c:pt>
                <c:pt idx="4">
                  <c:v>-0.9431963000000001</c:v>
                </c:pt>
                <c:pt idx="5">
                  <c:v>-1.0227358999999998</c:v>
                </c:pt>
                <c:pt idx="6">
                  <c:v>-1.0733355</c:v>
                </c:pt>
                <c:pt idx="7">
                  <c:v>-1.1254016</c:v>
                </c:pt>
                <c:pt idx="8">
                  <c:v>-1.1534856</c:v>
                </c:pt>
                <c:pt idx="9">
                  <c:v>-1.1047974999999999</c:v>
                </c:pt>
                <c:pt idx="10">
                  <c:v>-1.2097966</c:v>
                </c:pt>
                <c:pt idx="11">
                  <c:v>-1.2232786</c:v>
                </c:pt>
                <c:pt idx="12">
                  <c:v>-1.1483312000000001</c:v>
                </c:pt>
                <c:pt idx="13">
                  <c:v>-1.3131633</c:v>
                </c:pt>
                <c:pt idx="14">
                  <c:v>-1.2560291000000001</c:v>
                </c:pt>
                <c:pt idx="15">
                  <c:v>-1.1809797</c:v>
                </c:pt>
                <c:pt idx="16">
                  <c:v>-1.2905612999999998</c:v>
                </c:pt>
                <c:pt idx="17">
                  <c:v>-1.2265946999999999</c:v>
                </c:pt>
                <c:pt idx="18">
                  <c:v>-1.1958865999999999</c:v>
                </c:pt>
              </c:numCache>
            </c:numRef>
          </c:yVal>
          <c:smooth val="0"/>
          <c:extLst>
            <c:ext xmlns:c16="http://schemas.microsoft.com/office/drawing/2014/chart" uri="{C3380CC4-5D6E-409C-BE32-E72D297353CC}">
              <c16:uniqueId val="{00000000-DEE1-40A3-A625-001FE1BB5A6C}"/>
            </c:ext>
          </c:extLst>
        </c:ser>
        <c:dLbls>
          <c:showLegendKey val="0"/>
          <c:showVal val="0"/>
          <c:showCatName val="0"/>
          <c:showSerName val="0"/>
          <c:showPercent val="0"/>
          <c:showBubbleSize val="0"/>
        </c:dLbls>
        <c:axId val="3110703"/>
        <c:axId val="3111183"/>
      </c:scatterChart>
      <c:valAx>
        <c:axId val="31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183"/>
        <c:crosses val="autoZero"/>
        <c:crossBetween val="midCat"/>
      </c:valAx>
      <c:valAx>
        <c:axId val="311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1107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2/5/26  FAR as f(Exponential</a:t>
            </a:r>
            <a:r>
              <a:rPr lang="en-US" baseline="0"/>
              <a:t> Parameter for Group 1)</a:t>
            </a:r>
          </a:p>
          <a:p>
            <a:pPr>
              <a:defRPr/>
            </a:pPr>
            <a:r>
              <a:rPr lang="en-US" baseline="0"/>
              <a:t>No Attempt to Eliminate "Internal Median Difference"</a:t>
            </a:r>
          </a:p>
          <a:p>
            <a:pPr>
              <a:defRPr/>
            </a:pPr>
            <a:r>
              <a:rPr lang="en-US" baseline="0"/>
              <a:t>Note:  Group 2 Parameter Fixed at .5</a:t>
            </a:r>
            <a:endParaRPr lang="en-US"/>
          </a:p>
        </c:rich>
      </c:tx>
      <c:layout>
        <c:manualLayout>
          <c:xMode val="edge"/>
          <c:yMode val="edge"/>
          <c:x val="0.23335814966019328"/>
          <c:y val="1.1644827266867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832541920360084E-2"/>
          <c:y val="0.2392429761977897"/>
          <c:w val="0.93097095471980817"/>
          <c:h val="0.60297465737158829"/>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1.17.26'!$N$1684:$N$1693</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1.17.26'!$S$1684:$S$1693</c:f>
              <c:numCache>
                <c:formatCode>General</c:formatCode>
                <c:ptCount val="10"/>
                <c:pt idx="0">
                  <c:v>0.1</c:v>
                </c:pt>
                <c:pt idx="1">
                  <c:v>0.54</c:v>
                </c:pt>
                <c:pt idx="2">
                  <c:v>0.9</c:v>
                </c:pt>
                <c:pt idx="3">
                  <c:v>0.98</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5AFA-4FBD-A941-7ED2852D7CBB}"/>
            </c:ext>
          </c:extLst>
        </c:ser>
        <c:ser>
          <c:idx val="0"/>
          <c:order val="1"/>
          <c:tx>
            <c:v>MonteCarlo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1.17.26'!$N$1684:$N$1693</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1.17.26'!$R$1684:$R$1693</c:f>
              <c:numCache>
                <c:formatCode>General</c:formatCode>
                <c:ptCount val="10"/>
                <c:pt idx="0">
                  <c:v>0.08</c:v>
                </c:pt>
                <c:pt idx="1">
                  <c:v>0.3</c:v>
                </c:pt>
                <c:pt idx="2">
                  <c:v>0.52</c:v>
                </c:pt>
                <c:pt idx="3">
                  <c:v>0.6</c:v>
                </c:pt>
                <c:pt idx="4">
                  <c:v>0.76</c:v>
                </c:pt>
                <c:pt idx="5">
                  <c:v>0.78</c:v>
                </c:pt>
                <c:pt idx="6">
                  <c:v>0.84</c:v>
                </c:pt>
                <c:pt idx="7">
                  <c:v>0.82</c:v>
                </c:pt>
                <c:pt idx="8">
                  <c:v>0.9</c:v>
                </c:pt>
                <c:pt idx="9">
                  <c:v>0.78</c:v>
                </c:pt>
              </c:numCache>
            </c:numRef>
          </c:yVal>
          <c:smooth val="0"/>
          <c:extLst>
            <c:ext xmlns:c16="http://schemas.microsoft.com/office/drawing/2014/chart" uri="{C3380CC4-5D6E-409C-BE32-E72D297353CC}">
              <c16:uniqueId val="{00000001-5AFA-4FBD-A941-7ED2852D7CBB}"/>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Group 1 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2/5/26  FAR as f(Exponential Parameter for Group 1)</a:t>
            </a:r>
          </a:p>
          <a:p>
            <a:pPr>
              <a:defRPr/>
            </a:pPr>
            <a:r>
              <a:rPr lang="en-US" sz="1400" b="0" i="0" u="none" strike="noStrike" kern="1200" spc="0" baseline="0">
                <a:solidFill>
                  <a:sysClr val="windowText" lastClr="000000">
                    <a:lumMod val="65000"/>
                    <a:lumOff val="35000"/>
                  </a:sysClr>
                </a:solidFill>
              </a:rPr>
              <a:t>"Internal Median Difference" Eliminated</a:t>
            </a:r>
          </a:p>
          <a:p>
            <a:pPr>
              <a:defRPr/>
            </a:pPr>
            <a:r>
              <a:rPr lang="en-US" sz="1400" b="0" i="0" u="none" strike="noStrike" kern="1200" spc="0" baseline="0">
                <a:solidFill>
                  <a:sysClr val="windowText" lastClr="000000">
                    <a:lumMod val="65000"/>
                    <a:lumOff val="35000"/>
                  </a:sysClr>
                </a:solidFill>
              </a:rPr>
              <a:t>Note:  Group 2 Parameter Fixed at .5</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1.17.26'!$N$1669:$N$1678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1.17.26'!$S$1669:$S$1678</c:f>
              <c:numCache>
                <c:formatCode>General</c:formatCode>
                <c:ptCount val="10"/>
                <c:pt idx="0">
                  <c:v>0.06</c:v>
                </c:pt>
                <c:pt idx="1">
                  <c:v>0.66</c:v>
                </c:pt>
                <c:pt idx="2">
                  <c:v>0.96</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2186-4158-BB92-51F226A77563}"/>
            </c:ext>
          </c:extLst>
        </c:ser>
        <c:ser>
          <c:idx val="0"/>
          <c:order val="1"/>
          <c:tx>
            <c:v>MonteCarlo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1.17.26'!$N$1669:$N$1678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1.17.26'!$R$1669:$R$1678</c:f>
              <c:numCache>
                <c:formatCode>General</c:formatCode>
                <c:ptCount val="10"/>
                <c:pt idx="0">
                  <c:v>0.16</c:v>
                </c:pt>
                <c:pt idx="1">
                  <c:v>0.04</c:v>
                </c:pt>
                <c:pt idx="2">
                  <c:v>0.06</c:v>
                </c:pt>
                <c:pt idx="3">
                  <c:v>0.04</c:v>
                </c:pt>
                <c:pt idx="4">
                  <c:v>0.02</c:v>
                </c:pt>
                <c:pt idx="5">
                  <c:v>0.08</c:v>
                </c:pt>
                <c:pt idx="6">
                  <c:v>0.02</c:v>
                </c:pt>
                <c:pt idx="7">
                  <c:v>0.06</c:v>
                </c:pt>
                <c:pt idx="8">
                  <c:v>0.08</c:v>
                </c:pt>
                <c:pt idx="9">
                  <c:v>0.14000000000000001</c:v>
                </c:pt>
              </c:numCache>
            </c:numRef>
          </c:yVal>
          <c:smooth val="0"/>
          <c:extLst>
            <c:ext xmlns:c16="http://schemas.microsoft.com/office/drawing/2014/chart" uri="{C3380CC4-5D6E-409C-BE32-E72D297353CC}">
              <c16:uniqueId val="{00000001-2186-4158-BB92-51F226A77563}"/>
            </c:ext>
          </c:extLst>
        </c:ser>
        <c:dLbls>
          <c:showLegendKey val="0"/>
          <c:showVal val="0"/>
          <c:showCatName val="0"/>
          <c:showSerName val="0"/>
          <c:showPercent val="0"/>
          <c:showBubbleSize val="0"/>
        </c:dLbls>
        <c:axId val="964535279"/>
        <c:axId val="964546319"/>
      </c:scatterChart>
      <c:valAx>
        <c:axId val="964535279"/>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6319"/>
        <c:crosses val="autoZero"/>
        <c:crossBetween val="midCat"/>
      </c:valAx>
      <c:valAx>
        <c:axId val="96454631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5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2/5/26  Exponential</a:t>
            </a:r>
          </a:p>
          <a:p>
            <a:pPr>
              <a:defRPr/>
            </a:pPr>
            <a:r>
              <a:rPr lang="en-US"/>
              <a:t>FAR as f(ScoresBoot.mult)</a:t>
            </a:r>
            <a:endParaRPr lang="en-US" baseline="0"/>
          </a:p>
          <a:p>
            <a:pPr>
              <a:defRPr/>
            </a:pPr>
            <a:r>
              <a:rPr lang="en-US" baseline="0"/>
              <a:t>Study of Various Multipiers of ScoresBoot to increase variabiity</a:t>
            </a:r>
          </a:p>
          <a:p>
            <a:pPr>
              <a:defRPr/>
            </a:pPr>
            <a:r>
              <a:rPr lang="en-US" baseline="0"/>
              <a:t>Note:  Group1 &amp; Group2 Parameter Fixed at .5</a:t>
            </a:r>
          </a:p>
          <a:p>
            <a:pPr>
              <a:defRPr/>
            </a:pPr>
            <a:r>
              <a:rPr lang="en-US" baseline="0"/>
              <a:t>Reps = 250</a:t>
            </a:r>
            <a:endParaRPr lang="en-US"/>
          </a:p>
        </c:rich>
      </c:tx>
      <c:layout>
        <c:manualLayout>
          <c:xMode val="edge"/>
          <c:yMode val="edge"/>
          <c:x val="0.23335814966019328"/>
          <c:y val="1.1644827266867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509774849943286E-2"/>
          <c:y val="0.25379901028137386"/>
          <c:w val="0.93097095471980817"/>
          <c:h val="0.60297465737158829"/>
        </c:manualLayout>
      </c:layout>
      <c:scatterChart>
        <c:scatterStyle val="lineMarker"/>
        <c:varyColors val="0"/>
        <c:ser>
          <c:idx val="1"/>
          <c:order val="0"/>
          <c:tx>
            <c:v>MonteCarlo</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1.17.26'!$Q$1727:$Q$1737</c:f>
              <c:numCache>
                <c:formatCode>General</c:formatCode>
                <c:ptCount val="11"/>
                <c:pt idx="0">
                  <c:v>1</c:v>
                </c:pt>
                <c:pt idx="1">
                  <c:v>1.1000000000000001</c:v>
                </c:pt>
                <c:pt idx="2">
                  <c:v>1.2</c:v>
                </c:pt>
                <c:pt idx="3">
                  <c:v>1.3</c:v>
                </c:pt>
                <c:pt idx="4">
                  <c:v>1.4</c:v>
                </c:pt>
                <c:pt idx="5">
                  <c:v>1.5</c:v>
                </c:pt>
                <c:pt idx="6">
                  <c:v>1.6</c:v>
                </c:pt>
                <c:pt idx="7">
                  <c:v>1.7</c:v>
                </c:pt>
                <c:pt idx="8">
                  <c:v>1.8</c:v>
                </c:pt>
                <c:pt idx="9">
                  <c:v>1.9</c:v>
                </c:pt>
                <c:pt idx="10">
                  <c:v>2</c:v>
                </c:pt>
              </c:numCache>
            </c:numRef>
          </c:xVal>
          <c:yVal>
            <c:numRef>
              <c:f>'Summaries as of 1.17.26'!$R$1727:$R$1737</c:f>
              <c:numCache>
                <c:formatCode>General</c:formatCode>
                <c:ptCount val="11"/>
                <c:pt idx="0">
                  <c:v>0.12</c:v>
                </c:pt>
                <c:pt idx="1">
                  <c:v>0.14799999999999999</c:v>
                </c:pt>
                <c:pt idx="2">
                  <c:v>0.14399999999999999</c:v>
                </c:pt>
                <c:pt idx="3">
                  <c:v>0.16</c:v>
                </c:pt>
                <c:pt idx="4">
                  <c:v>0.16800000000000001</c:v>
                </c:pt>
                <c:pt idx="5">
                  <c:v>0.19600000000000001</c:v>
                </c:pt>
                <c:pt idx="6">
                  <c:v>0.17199999999999999</c:v>
                </c:pt>
                <c:pt idx="7">
                  <c:v>0.18</c:v>
                </c:pt>
                <c:pt idx="8">
                  <c:v>0.188</c:v>
                </c:pt>
                <c:pt idx="9">
                  <c:v>0.156</c:v>
                </c:pt>
                <c:pt idx="10">
                  <c:v>0.22800000000000001</c:v>
                </c:pt>
              </c:numCache>
            </c:numRef>
          </c:yVal>
          <c:smooth val="0"/>
          <c:extLst>
            <c:ext xmlns:c16="http://schemas.microsoft.com/office/drawing/2014/chart" uri="{C3380CC4-5D6E-409C-BE32-E72D297353CC}">
              <c16:uniqueId val="{00000000-88AA-4F5A-9A3B-954C7C172741}"/>
            </c:ext>
          </c:extLst>
        </c:ser>
        <c:ser>
          <c:idx val="0"/>
          <c:order val="1"/>
          <c:tx>
            <c:v>Wilcoxon</c:v>
          </c:tx>
          <c:spPr>
            <a:ln w="19050" cap="rnd">
              <a:solidFill>
                <a:schemeClr val="accent2"/>
              </a:solidFill>
              <a:round/>
            </a:ln>
            <a:effectLst/>
          </c:spPr>
          <c:marker>
            <c:symbol val="circle"/>
            <c:size val="5"/>
            <c:spPr>
              <a:solidFill>
                <a:srgbClr val="FFC000"/>
              </a:solidFill>
              <a:ln w="9525">
                <a:solidFill>
                  <a:srgbClr val="FFC000"/>
                </a:solidFill>
              </a:ln>
              <a:effectLst/>
            </c:spPr>
          </c:marker>
          <c:xVal>
            <c:numRef>
              <c:f>'Summaries as of 1.17.26'!$Q$1727:$Q$1737</c:f>
              <c:numCache>
                <c:formatCode>General</c:formatCode>
                <c:ptCount val="11"/>
                <c:pt idx="0">
                  <c:v>1</c:v>
                </c:pt>
                <c:pt idx="1">
                  <c:v>1.1000000000000001</c:v>
                </c:pt>
                <c:pt idx="2">
                  <c:v>1.2</c:v>
                </c:pt>
                <c:pt idx="3">
                  <c:v>1.3</c:v>
                </c:pt>
                <c:pt idx="4">
                  <c:v>1.4</c:v>
                </c:pt>
                <c:pt idx="5">
                  <c:v>1.5</c:v>
                </c:pt>
                <c:pt idx="6">
                  <c:v>1.6</c:v>
                </c:pt>
                <c:pt idx="7">
                  <c:v>1.7</c:v>
                </c:pt>
                <c:pt idx="8">
                  <c:v>1.8</c:v>
                </c:pt>
                <c:pt idx="9">
                  <c:v>1.9</c:v>
                </c:pt>
                <c:pt idx="10">
                  <c:v>2</c:v>
                </c:pt>
              </c:numCache>
            </c:numRef>
          </c:xVal>
          <c:yVal>
            <c:numRef>
              <c:f>'Summaries as of 1.17.26'!$S$1727:$S$1737</c:f>
              <c:numCache>
                <c:formatCode>General</c:formatCode>
                <c:ptCount val="11"/>
                <c:pt idx="0">
                  <c:v>7.1999999999999995E-2</c:v>
                </c:pt>
                <c:pt idx="1">
                  <c:v>4.3999999999999997E-2</c:v>
                </c:pt>
                <c:pt idx="2">
                  <c:v>5.6000000000000001E-2</c:v>
                </c:pt>
                <c:pt idx="3">
                  <c:v>4.8000000000000001E-2</c:v>
                </c:pt>
                <c:pt idx="4">
                  <c:v>3.2000000000000001E-2</c:v>
                </c:pt>
                <c:pt idx="5">
                  <c:v>4.8000000000000001E-2</c:v>
                </c:pt>
                <c:pt idx="6">
                  <c:v>5.6000000000000001E-2</c:v>
                </c:pt>
                <c:pt idx="7">
                  <c:v>3.2000000000000001E-2</c:v>
                </c:pt>
                <c:pt idx="8">
                  <c:v>4.3999999999999997E-2</c:v>
                </c:pt>
                <c:pt idx="9">
                  <c:v>7.1999999999999995E-2</c:v>
                </c:pt>
                <c:pt idx="10">
                  <c:v>0.04</c:v>
                </c:pt>
              </c:numCache>
            </c:numRef>
          </c:yVal>
          <c:smooth val="0"/>
          <c:extLst>
            <c:ext xmlns:c16="http://schemas.microsoft.com/office/drawing/2014/chart" uri="{C3380CC4-5D6E-409C-BE32-E72D297353CC}">
              <c16:uniqueId val="{00000001-88AA-4F5A-9A3B-954C7C172741}"/>
            </c:ext>
          </c:extLst>
        </c:ser>
        <c:dLbls>
          <c:showLegendKey val="0"/>
          <c:showVal val="0"/>
          <c:showCatName val="0"/>
          <c:showSerName val="0"/>
          <c:showPercent val="0"/>
          <c:showBubbleSize val="0"/>
        </c:dLbls>
        <c:axId val="964536239"/>
        <c:axId val="964544399"/>
      </c:scatterChart>
      <c:valAx>
        <c:axId val="964536239"/>
        <c:scaling>
          <c:orientation val="minMax"/>
          <c:max val="2"/>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8073273311106377"/>
          <c:y val="0.22553554743983428"/>
          <c:w val="0.19267266888936233"/>
          <c:h val="0.13975855780189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FAR as f(ScoresBoot.mult)</a:t>
            </a:r>
            <a:endParaRPr lang="en-US" baseline="0"/>
          </a:p>
          <a:p>
            <a:pPr>
              <a:defRPr/>
            </a:pPr>
            <a:r>
              <a:rPr lang="en-US" baseline="0"/>
              <a:t>Study of Various Multipiers of ScoresBoot to increase variabiity</a:t>
            </a:r>
          </a:p>
          <a:p>
            <a:pPr>
              <a:defRPr/>
            </a:pPr>
            <a:r>
              <a:rPr lang="en-US" baseline="0"/>
              <a:t>Note:  Group1 &amp; Group2 Parameter Fixed at 2.5 &amp; .5 Respec.</a:t>
            </a:r>
          </a:p>
          <a:p>
            <a:pPr>
              <a:defRPr/>
            </a:pPr>
            <a:r>
              <a:rPr lang="en-US" baseline="0"/>
              <a:t>Reps = 25</a:t>
            </a:r>
            <a:endParaRPr lang="en-US"/>
          </a:p>
        </c:rich>
      </c:tx>
      <c:layout>
        <c:manualLayout>
          <c:xMode val="edge"/>
          <c:yMode val="edge"/>
          <c:x val="0.23335814966019328"/>
          <c:y val="1.1644827266867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509774849943286E-2"/>
          <c:y val="0.25379901028137386"/>
          <c:w val="0.93097095471980817"/>
          <c:h val="0.60297465737158829"/>
        </c:manualLayout>
      </c:layout>
      <c:scatterChart>
        <c:scatterStyle val="lineMarker"/>
        <c:varyColors val="0"/>
        <c:ser>
          <c:idx val="1"/>
          <c:order val="0"/>
          <c:tx>
            <c:v>MonteCarlo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1.17.26'!$Q$1773:$Q$1783</c:f>
              <c:numCache>
                <c:formatCode>General</c:formatCode>
                <c:ptCount val="11"/>
                <c:pt idx="0">
                  <c:v>1</c:v>
                </c:pt>
                <c:pt idx="1">
                  <c:v>1.1000000000000001</c:v>
                </c:pt>
                <c:pt idx="2">
                  <c:v>1.2</c:v>
                </c:pt>
                <c:pt idx="3">
                  <c:v>1.3</c:v>
                </c:pt>
                <c:pt idx="4">
                  <c:v>1.4</c:v>
                </c:pt>
                <c:pt idx="5">
                  <c:v>1.5</c:v>
                </c:pt>
                <c:pt idx="6">
                  <c:v>1.6</c:v>
                </c:pt>
                <c:pt idx="7">
                  <c:v>1.7</c:v>
                </c:pt>
                <c:pt idx="8">
                  <c:v>1.8</c:v>
                </c:pt>
                <c:pt idx="9">
                  <c:v>1.9</c:v>
                </c:pt>
                <c:pt idx="10">
                  <c:v>2</c:v>
                </c:pt>
              </c:numCache>
            </c:numRef>
          </c:xVal>
          <c:yVal>
            <c:numRef>
              <c:f>'Summaries as of 1.17.26'!$R$1773:$R$1783</c:f>
              <c:numCache>
                <c:formatCode>General</c:formatCode>
                <c:ptCount val="11"/>
                <c:pt idx="0">
                  <c:v>0.44800000000000001</c:v>
                </c:pt>
                <c:pt idx="1">
                  <c:v>0.36</c:v>
                </c:pt>
                <c:pt idx="2">
                  <c:v>0.29199999999999998</c:v>
                </c:pt>
                <c:pt idx="3">
                  <c:v>0.26800000000000002</c:v>
                </c:pt>
                <c:pt idx="4">
                  <c:v>0.22</c:v>
                </c:pt>
                <c:pt idx="5">
                  <c:v>0.11600000000000001</c:v>
                </c:pt>
                <c:pt idx="6">
                  <c:v>9.6000000000000002E-2</c:v>
                </c:pt>
                <c:pt idx="7">
                  <c:v>4.8000000000000001E-2</c:v>
                </c:pt>
                <c:pt idx="8">
                  <c:v>3.2000000000000001E-2</c:v>
                </c:pt>
                <c:pt idx="9">
                  <c:v>0.04</c:v>
                </c:pt>
                <c:pt idx="10">
                  <c:v>1.2E-2</c:v>
                </c:pt>
              </c:numCache>
            </c:numRef>
          </c:yVal>
          <c:smooth val="0"/>
          <c:extLst>
            <c:ext xmlns:c16="http://schemas.microsoft.com/office/drawing/2014/chart" uri="{C3380CC4-5D6E-409C-BE32-E72D297353CC}">
              <c16:uniqueId val="{00000000-7CB8-42AB-AFEA-C1ECF501EA39}"/>
            </c:ext>
          </c:extLst>
        </c:ser>
        <c:ser>
          <c:idx val="0"/>
          <c:order val="1"/>
          <c:tx>
            <c:v>Wilcoxon</c:v>
          </c:tx>
          <c:spPr>
            <a:ln w="19050" cap="rnd">
              <a:solidFill>
                <a:schemeClr val="accent1"/>
              </a:solidFill>
              <a:round/>
            </a:ln>
            <a:effectLst/>
          </c:spPr>
          <c:marker>
            <c:symbol val="circle"/>
            <c:size val="5"/>
            <c:spPr>
              <a:solidFill>
                <a:srgbClr val="0070C0"/>
              </a:solidFill>
              <a:ln w="9525">
                <a:solidFill>
                  <a:srgbClr val="0070C0"/>
                </a:solidFill>
              </a:ln>
              <a:effectLst/>
            </c:spPr>
          </c:marker>
          <c:xVal>
            <c:numRef>
              <c:f>'Summaries as of 1.17.26'!$Q$1773:$Q$1783</c:f>
              <c:numCache>
                <c:formatCode>General</c:formatCode>
                <c:ptCount val="11"/>
                <c:pt idx="0">
                  <c:v>1</c:v>
                </c:pt>
                <c:pt idx="1">
                  <c:v>1.1000000000000001</c:v>
                </c:pt>
                <c:pt idx="2">
                  <c:v>1.2</c:v>
                </c:pt>
                <c:pt idx="3">
                  <c:v>1.3</c:v>
                </c:pt>
                <c:pt idx="4">
                  <c:v>1.4</c:v>
                </c:pt>
                <c:pt idx="5">
                  <c:v>1.5</c:v>
                </c:pt>
                <c:pt idx="6">
                  <c:v>1.6</c:v>
                </c:pt>
                <c:pt idx="7">
                  <c:v>1.7</c:v>
                </c:pt>
                <c:pt idx="8">
                  <c:v>1.8</c:v>
                </c:pt>
                <c:pt idx="9">
                  <c:v>1.9</c:v>
                </c:pt>
                <c:pt idx="10">
                  <c:v>2</c:v>
                </c:pt>
              </c:numCache>
            </c:numRef>
          </c:xVal>
          <c:yVal>
            <c:numRef>
              <c:f>'Summaries as of 1.17.26'!$S$1773:$S$1783</c:f>
              <c:numCache>
                <c:formatCode>General</c:formatCode>
                <c:ptCount val="11"/>
                <c:pt idx="0">
                  <c:v>1</c:v>
                </c:pt>
                <c:pt idx="1">
                  <c:v>0.996</c:v>
                </c:pt>
                <c:pt idx="2">
                  <c:v>0.996</c:v>
                </c:pt>
                <c:pt idx="3">
                  <c:v>1</c:v>
                </c:pt>
                <c:pt idx="4">
                  <c:v>1</c:v>
                </c:pt>
                <c:pt idx="5">
                  <c:v>1</c:v>
                </c:pt>
                <c:pt idx="6">
                  <c:v>1</c:v>
                </c:pt>
                <c:pt idx="7">
                  <c:v>1</c:v>
                </c:pt>
                <c:pt idx="8">
                  <c:v>1</c:v>
                </c:pt>
                <c:pt idx="9">
                  <c:v>0.996</c:v>
                </c:pt>
                <c:pt idx="10">
                  <c:v>1</c:v>
                </c:pt>
              </c:numCache>
            </c:numRef>
          </c:yVal>
          <c:smooth val="0"/>
          <c:extLst>
            <c:ext xmlns:c16="http://schemas.microsoft.com/office/drawing/2014/chart" uri="{C3380CC4-5D6E-409C-BE32-E72D297353CC}">
              <c16:uniqueId val="{00000001-7CB8-42AB-AFEA-C1ECF501EA39}"/>
            </c:ext>
          </c:extLst>
        </c:ser>
        <c:dLbls>
          <c:showLegendKey val="0"/>
          <c:showVal val="0"/>
          <c:showCatName val="0"/>
          <c:showSerName val="0"/>
          <c:showPercent val="0"/>
          <c:showBubbleSize val="0"/>
        </c:dLbls>
        <c:axId val="964536239"/>
        <c:axId val="964544399"/>
      </c:scatterChart>
      <c:valAx>
        <c:axId val="964536239"/>
        <c:scaling>
          <c:orientation val="minMax"/>
          <c:max val="2"/>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10000000000000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9267266888936233"/>
          <c:h val="0.13975855780189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.01; CritVal2 = .99</a:t>
            </a:r>
          </a:p>
          <a:p>
            <a:pPr>
              <a:defRPr/>
            </a:pPr>
            <a:r>
              <a:rPr lang="en-US" baseline="0"/>
              <a:t>FAR as f(Group1 Exp. Parameter)</a:t>
            </a:r>
          </a:p>
          <a:p>
            <a:pPr>
              <a:defRPr/>
            </a:pPr>
            <a:r>
              <a:rPr lang="en-US" baseline="0"/>
              <a:t>Note:  Group2 Parameter Fixed at  .5 </a:t>
            </a:r>
          </a:p>
          <a:p>
            <a:pPr>
              <a:defRPr/>
            </a:pPr>
            <a:r>
              <a:rPr lang="en-US" baseline="0"/>
              <a:t>Reps = 50</a:t>
            </a:r>
            <a:endParaRPr lang="en-US"/>
          </a:p>
        </c:rich>
      </c:tx>
      <c:layout>
        <c:manualLayout>
          <c:xMode val="edge"/>
          <c:yMode val="edge"/>
          <c:x val="0.23335819059032809"/>
          <c:y val="4.3945923736551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95817800993E-2"/>
          <c:y val="0.33308361825130539"/>
          <c:w val="0.93097095471980817"/>
          <c:h val="0.57654657452180136"/>
        </c:manualLayout>
      </c:layout>
      <c:scatterChart>
        <c:scatterStyle val="lineMarker"/>
        <c:varyColors val="0"/>
        <c:ser>
          <c:idx val="1"/>
          <c:order val="0"/>
          <c:tx>
            <c:v>MonteCarlo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1.17.26'!$N$1825:$N$1834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1.17.26'!$R$1825:$R$1834</c:f>
              <c:numCache>
                <c:formatCode>General</c:formatCode>
                <c:ptCount val="10"/>
                <c:pt idx="0">
                  <c:v>0.08</c:v>
                </c:pt>
                <c:pt idx="1">
                  <c:v>0.02</c:v>
                </c:pt>
                <c:pt idx="2">
                  <c:v>0.14000000000000001</c:v>
                </c:pt>
                <c:pt idx="3">
                  <c:v>0.24</c:v>
                </c:pt>
                <c:pt idx="4">
                  <c:v>0.44</c:v>
                </c:pt>
                <c:pt idx="5">
                  <c:v>0.3</c:v>
                </c:pt>
                <c:pt idx="6">
                  <c:v>0.34</c:v>
                </c:pt>
                <c:pt idx="7">
                  <c:v>0.3</c:v>
                </c:pt>
                <c:pt idx="8">
                  <c:v>0.38</c:v>
                </c:pt>
                <c:pt idx="9">
                  <c:v>0.34</c:v>
                </c:pt>
              </c:numCache>
            </c:numRef>
          </c:yVal>
          <c:smooth val="0"/>
          <c:extLst>
            <c:ext xmlns:c16="http://schemas.microsoft.com/office/drawing/2014/chart" uri="{C3380CC4-5D6E-409C-BE32-E72D297353CC}">
              <c16:uniqueId val="{00000000-9E52-455D-B655-D2C4911FB7B2}"/>
            </c:ext>
          </c:extLst>
        </c:ser>
        <c:ser>
          <c:idx val="0"/>
          <c:order val="1"/>
          <c:tx>
            <c:v>Wilcoxon</c:v>
          </c:tx>
          <c:spPr>
            <a:ln w="19050" cap="rnd">
              <a:solidFill>
                <a:schemeClr val="accent1"/>
              </a:solidFill>
              <a:round/>
            </a:ln>
            <a:effectLst/>
          </c:spPr>
          <c:marker>
            <c:symbol val="circle"/>
            <c:size val="5"/>
            <c:spPr>
              <a:solidFill>
                <a:srgbClr val="0070C0"/>
              </a:solidFill>
              <a:ln w="9525">
                <a:solidFill>
                  <a:srgbClr val="0070C0"/>
                </a:solidFill>
              </a:ln>
              <a:effectLst/>
            </c:spPr>
          </c:marker>
          <c:xVal>
            <c:numRef>
              <c:f>'Summaries as of 1.17.26'!$N$1825:$N$1834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1.17.26'!$S$1825:$S$1834</c:f>
              <c:numCache>
                <c:formatCode>General</c:formatCode>
                <c:ptCount val="10"/>
              </c:numCache>
            </c:numRef>
          </c:yVal>
          <c:smooth val="0"/>
          <c:extLst>
            <c:ext xmlns:c16="http://schemas.microsoft.com/office/drawing/2014/chart" uri="{C3380CC4-5D6E-409C-BE32-E72D297353CC}">
              <c16:uniqueId val="{00000001-9E52-455D-B655-D2C4911FB7B2}"/>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10000000000000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9267266888936233"/>
          <c:h val="0.13975855780189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.001; CritVal2 = .999</a:t>
            </a:r>
          </a:p>
          <a:p>
            <a:pPr>
              <a:defRPr/>
            </a:pPr>
            <a:r>
              <a:rPr lang="en-US" baseline="0"/>
              <a:t>FAR as f(Group1 Exp. Parameter)</a:t>
            </a:r>
          </a:p>
          <a:p>
            <a:pPr>
              <a:defRPr/>
            </a:pPr>
            <a:r>
              <a:rPr lang="en-US" baseline="0"/>
              <a:t>Note:  Group2 Parameter Fixed at  .5 </a:t>
            </a:r>
          </a:p>
          <a:p>
            <a:pPr>
              <a:defRPr/>
            </a:pPr>
            <a:r>
              <a:rPr lang="en-US" baseline="0"/>
              <a:t>Reps = 50</a:t>
            </a:r>
            <a:endParaRPr lang="en-US"/>
          </a:p>
        </c:rich>
      </c:tx>
      <c:layout>
        <c:manualLayout>
          <c:xMode val="edge"/>
          <c:yMode val="edge"/>
          <c:x val="0.23335819059032809"/>
          <c:y val="4.3945923736551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95817800993E-2"/>
          <c:y val="0.33308361825130539"/>
          <c:w val="0.93097095471980817"/>
          <c:h val="0.57654657452180136"/>
        </c:manualLayout>
      </c:layout>
      <c:scatterChart>
        <c:scatterStyle val="lineMarker"/>
        <c:varyColors val="0"/>
        <c:ser>
          <c:idx val="1"/>
          <c:order val="0"/>
          <c:tx>
            <c:v>MonteCarlo</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1.17.26'!$N$1869:$N$1878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1.17.26'!$R$1869:$R$1878</c:f>
              <c:numCache>
                <c:formatCode>General</c:formatCode>
                <c:ptCount val="10"/>
                <c:pt idx="0">
                  <c:v>0.08</c:v>
                </c:pt>
                <c:pt idx="1">
                  <c:v>0.04</c:v>
                </c:pt>
                <c:pt idx="2">
                  <c:v>0.12</c:v>
                </c:pt>
                <c:pt idx="3">
                  <c:v>0.04</c:v>
                </c:pt>
                <c:pt idx="4">
                  <c:v>0.12</c:v>
                </c:pt>
                <c:pt idx="5">
                  <c:v>0.3</c:v>
                </c:pt>
                <c:pt idx="6">
                  <c:v>0.22</c:v>
                </c:pt>
                <c:pt idx="7">
                  <c:v>0.18</c:v>
                </c:pt>
                <c:pt idx="8">
                  <c:v>0.18</c:v>
                </c:pt>
                <c:pt idx="9">
                  <c:v>0.24</c:v>
                </c:pt>
              </c:numCache>
            </c:numRef>
          </c:yVal>
          <c:smooth val="0"/>
          <c:extLst>
            <c:ext xmlns:c16="http://schemas.microsoft.com/office/drawing/2014/chart" uri="{C3380CC4-5D6E-409C-BE32-E72D297353CC}">
              <c16:uniqueId val="{00000000-6C20-45F2-95FF-A07F52A4D5CF}"/>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Group1 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10000000000000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9267266888936233"/>
          <c:h val="0.13975855780189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a:t>
            </a:r>
            <a:r>
              <a:rPr lang="en-US" sz="1400" b="1"/>
              <a:t>0 - .01</a:t>
            </a:r>
            <a:r>
              <a:rPr lang="en-US"/>
              <a:t>; CritVal2 = </a:t>
            </a:r>
            <a:r>
              <a:rPr lang="en-US" b="1"/>
              <a:t>1 + .01</a:t>
            </a:r>
          </a:p>
          <a:p>
            <a:pPr>
              <a:defRPr/>
            </a:pPr>
            <a:r>
              <a:rPr lang="en-US" baseline="0"/>
              <a:t>FAR as f(Group1 Exp. Parameter)</a:t>
            </a:r>
          </a:p>
          <a:p>
            <a:pPr>
              <a:defRPr/>
            </a:pPr>
            <a:r>
              <a:rPr lang="en-US" baseline="0"/>
              <a:t>Note:  Group2 Parameter Fixed at  .5 </a:t>
            </a:r>
          </a:p>
          <a:p>
            <a:pPr>
              <a:defRPr/>
            </a:pPr>
            <a:r>
              <a:rPr lang="en-US" baseline="0"/>
              <a:t>Reps = 100</a:t>
            </a:r>
            <a:endParaRPr lang="en-US"/>
          </a:p>
        </c:rich>
      </c:tx>
      <c:layout>
        <c:manualLayout>
          <c:xMode val="edge"/>
          <c:yMode val="edge"/>
          <c:x val="0.23335819059032809"/>
          <c:y val="4.3945923736551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28620418411E-2"/>
          <c:y val="0.3382241928047921"/>
          <c:w val="0.93097095471980817"/>
          <c:h val="0.57654657452180136"/>
        </c:manualLayout>
      </c:layout>
      <c:scatterChart>
        <c:scatterStyle val="lineMarker"/>
        <c:varyColors val="0"/>
        <c:ser>
          <c:idx val="1"/>
          <c:order val="0"/>
          <c:tx>
            <c:v>MonteCarlo</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1.17.26'!$N$1869:$N$1878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1.17.26'!$P$1886:$P$1895</c:f>
              <c:numCache>
                <c:formatCode>General</c:formatCode>
                <c:ptCount val="10"/>
                <c:pt idx="0">
                  <c:v>0.04</c:v>
                </c:pt>
                <c:pt idx="1">
                  <c:v>6.0000000000000005E-2</c:v>
                </c:pt>
                <c:pt idx="2">
                  <c:v>0.02</c:v>
                </c:pt>
                <c:pt idx="3">
                  <c:v>0.06</c:v>
                </c:pt>
                <c:pt idx="4">
                  <c:v>6.9999999999999993E-2</c:v>
                </c:pt>
                <c:pt idx="5">
                  <c:v>7.0000000000000007E-2</c:v>
                </c:pt>
                <c:pt idx="6">
                  <c:v>0.11</c:v>
                </c:pt>
                <c:pt idx="7">
                  <c:v>0.11</c:v>
                </c:pt>
                <c:pt idx="8">
                  <c:v>0.1</c:v>
                </c:pt>
                <c:pt idx="9">
                  <c:v>0.1</c:v>
                </c:pt>
              </c:numCache>
            </c:numRef>
          </c:yVal>
          <c:smooth val="0"/>
          <c:extLst>
            <c:ext xmlns:c16="http://schemas.microsoft.com/office/drawing/2014/chart" uri="{C3380CC4-5D6E-409C-BE32-E72D297353CC}">
              <c16:uniqueId val="{00000000-1423-44D1-B207-5E6BFDD98EDF}"/>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Group1 Exponential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10000000000000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9267266888936233"/>
          <c:h val="0.13975855780189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0 - .01; CritVal2 = 1 + .01</a:t>
            </a:r>
          </a:p>
          <a:p>
            <a:pPr>
              <a:defRPr/>
            </a:pPr>
            <a:r>
              <a:rPr lang="en-US"/>
              <a:t>FAR as f(Group1 Exp. Parameter)</a:t>
            </a:r>
          </a:p>
          <a:p>
            <a:pPr>
              <a:defRPr/>
            </a:pPr>
            <a:r>
              <a:rPr lang="en-US"/>
              <a:t>Note:  Group2 Parameter Fixed at  .5 </a:t>
            </a:r>
          </a:p>
          <a:p>
            <a:pPr>
              <a:defRPr/>
            </a:pPr>
            <a:r>
              <a:rPr lang="en-US"/>
              <a:t>Reps = 50</a:t>
            </a:r>
          </a:p>
          <a:p>
            <a:pPr>
              <a:defRPr/>
            </a:pPr>
            <a:r>
              <a:rPr lang="en-US"/>
              <a:t>This is a POWER RUN w  Gp1 with Mean1=3</a:t>
            </a:r>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28620418411E-2"/>
          <c:y val="0.3382241928047921"/>
          <c:w val="0.93097095471980817"/>
          <c:h val="0.57654657452180136"/>
        </c:manualLayout>
      </c:layout>
      <c:scatterChart>
        <c:scatterStyle val="lineMarker"/>
        <c:varyColors val="0"/>
        <c:ser>
          <c:idx val="1"/>
          <c:order val="0"/>
          <c:tx>
            <c:v>MonteCarlo</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1.17.26'!$N$1941:$N$1950</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1.17.26'!$R$1941:$R$1950</c:f>
              <c:numCache>
                <c:formatCode>General</c:formatCode>
                <c:ptCount val="10"/>
                <c:pt idx="0">
                  <c:v>0.66</c:v>
                </c:pt>
                <c:pt idx="1">
                  <c:v>0.42</c:v>
                </c:pt>
                <c:pt idx="2">
                  <c:v>0.46</c:v>
                </c:pt>
                <c:pt idx="3">
                  <c:v>0.42</c:v>
                </c:pt>
                <c:pt idx="4">
                  <c:v>0.42</c:v>
                </c:pt>
                <c:pt idx="5">
                  <c:v>0.4</c:v>
                </c:pt>
                <c:pt idx="6">
                  <c:v>0.4</c:v>
                </c:pt>
                <c:pt idx="7">
                  <c:v>0.38</c:v>
                </c:pt>
                <c:pt idx="8">
                  <c:v>0.36</c:v>
                </c:pt>
                <c:pt idx="9">
                  <c:v>0.46</c:v>
                </c:pt>
              </c:numCache>
            </c:numRef>
          </c:yVal>
          <c:smooth val="0"/>
          <c:extLst>
            <c:ext xmlns:c16="http://schemas.microsoft.com/office/drawing/2014/chart" uri="{C3380CC4-5D6E-409C-BE32-E72D297353CC}">
              <c16:uniqueId val="{00000000-B8C0-4CF9-AF4A-5D24C5E02DC0}"/>
            </c:ext>
          </c:extLst>
        </c:ser>
        <c:ser>
          <c:idx val="0"/>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1.17.26'!$N$1941:$N$1950</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1.17.26'!$S$1941:$S$1950</c:f>
              <c:numCache>
                <c:formatCode>General</c:formatCode>
                <c:ptCount val="10"/>
                <c:pt idx="0">
                  <c:v>1</c:v>
                </c:pt>
                <c:pt idx="1">
                  <c:v>1</c:v>
                </c:pt>
                <c:pt idx="2">
                  <c:v>1</c:v>
                </c:pt>
                <c:pt idx="3">
                  <c:v>0.96</c:v>
                </c:pt>
                <c:pt idx="4">
                  <c:v>1</c:v>
                </c:pt>
                <c:pt idx="5">
                  <c:v>0.98</c:v>
                </c:pt>
                <c:pt idx="6">
                  <c:v>0.98</c:v>
                </c:pt>
                <c:pt idx="7">
                  <c:v>1</c:v>
                </c:pt>
                <c:pt idx="8">
                  <c:v>1</c:v>
                </c:pt>
              </c:numCache>
            </c:numRef>
          </c:yVal>
          <c:smooth val="0"/>
          <c:extLst>
            <c:ext xmlns:c16="http://schemas.microsoft.com/office/drawing/2014/chart" uri="{C3380CC4-5D6E-409C-BE32-E72D297353CC}">
              <c16:uniqueId val="{00000001-B8C0-4CF9-AF4A-5D24C5E02DC0}"/>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2839125972438475"/>
          <c:h val="9.782826091208968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0 - .01; CritVal2 = 1 + .01</a:t>
            </a:r>
          </a:p>
          <a:p>
            <a:pPr>
              <a:defRPr/>
            </a:pPr>
            <a:r>
              <a:rPr lang="en-US"/>
              <a:t>FAR as f(Group1 Exp. Parameter)</a:t>
            </a:r>
          </a:p>
          <a:p>
            <a:pPr>
              <a:defRPr/>
            </a:pPr>
            <a:r>
              <a:rPr lang="en-US"/>
              <a:t>Note:  Group2 Parameter Fixed at  .5 </a:t>
            </a:r>
          </a:p>
          <a:p>
            <a:pPr>
              <a:defRPr/>
            </a:pPr>
            <a:r>
              <a:rPr lang="en-US"/>
              <a:t>Reps = 50</a:t>
            </a:r>
          </a:p>
          <a:p>
            <a:pPr>
              <a:defRPr/>
            </a:pPr>
            <a:r>
              <a:rPr lang="en-US"/>
              <a:t>This is a POWER RUN w  Gp1 with Mean1=3</a:t>
            </a:r>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28620418411E-2"/>
          <c:y val="0.3382241928047921"/>
          <c:w val="0.93097095471980817"/>
          <c:h val="0.57654657452180136"/>
        </c:manualLayout>
      </c:layout>
      <c:scatterChart>
        <c:scatterStyle val="lineMarker"/>
        <c:varyColors val="0"/>
        <c:ser>
          <c:idx val="0"/>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1.17.26'!$N$1995:$N$2004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1.17.26'!$S$1995:$S$2004</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231F-4F15-A863-2DF3A63EA9B9}"/>
            </c:ext>
          </c:extLst>
        </c:ser>
        <c:ser>
          <c:idx val="1"/>
          <c:order val="1"/>
          <c:tx>
            <c:v>MonteCarlo</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1.17.26'!$N$1995:$N$2004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1.17.26'!$R$1995:$R$2004</c:f>
              <c:numCache>
                <c:formatCode>General</c:formatCode>
                <c:ptCount val="10"/>
                <c:pt idx="0">
                  <c:v>0.46</c:v>
                </c:pt>
                <c:pt idx="1">
                  <c:v>0.98</c:v>
                </c:pt>
                <c:pt idx="2">
                  <c:v>0.94</c:v>
                </c:pt>
                <c:pt idx="3">
                  <c:v>1</c:v>
                </c:pt>
                <c:pt idx="4">
                  <c:v>0.98</c:v>
                </c:pt>
                <c:pt idx="5">
                  <c:v>0.94</c:v>
                </c:pt>
                <c:pt idx="6">
                  <c:v>0.98</c:v>
                </c:pt>
                <c:pt idx="7">
                  <c:v>0.98</c:v>
                </c:pt>
                <c:pt idx="8">
                  <c:v>1</c:v>
                </c:pt>
                <c:pt idx="9">
                  <c:v>0.96</c:v>
                </c:pt>
              </c:numCache>
            </c:numRef>
          </c:yVal>
          <c:smooth val="0"/>
          <c:extLst>
            <c:ext xmlns:c16="http://schemas.microsoft.com/office/drawing/2014/chart" uri="{C3380CC4-5D6E-409C-BE32-E72D297353CC}">
              <c16:uniqueId val="{00000001-231F-4F15-A863-2DF3A63EA9B9}"/>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5265933139941598"/>
          <c:h val="0.120682048937130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CritVal1 = 0 - .01; CritVal2 = 1 + .01</a:t>
            </a:r>
          </a:p>
          <a:p>
            <a:pPr>
              <a:defRPr/>
            </a:pPr>
            <a:r>
              <a:rPr lang="en-US"/>
              <a:t>FAR as f(Group1 Exp. Parameter)</a:t>
            </a:r>
          </a:p>
          <a:p>
            <a:pPr>
              <a:defRPr/>
            </a:pPr>
            <a:r>
              <a:rPr lang="en-US"/>
              <a:t>Note:  Group2 Parameter Fixed at  .5 </a:t>
            </a:r>
          </a:p>
          <a:p>
            <a:pPr>
              <a:defRPr/>
            </a:pPr>
            <a:r>
              <a:rPr lang="en-US"/>
              <a:t>Reps = 50</a:t>
            </a:r>
          </a:p>
          <a:p>
            <a:pPr>
              <a:defRPr/>
            </a:pPr>
            <a:r>
              <a:rPr lang="en-US" b="1"/>
              <a:t>No Attempt to Elim "Internal Median Difference"</a:t>
            </a:r>
          </a:p>
          <a:p>
            <a:pPr>
              <a:defRPr/>
            </a:pPr>
            <a:r>
              <a:rPr lang="en-US"/>
              <a:t>This is NOT a Power</a:t>
            </a:r>
            <a:r>
              <a:rPr lang="en-US" baseline="0"/>
              <a:t> </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28620418411E-2"/>
          <c:y val="0.3382241928047921"/>
          <c:w val="0.93097095471980817"/>
          <c:h val="0.57654657452180136"/>
        </c:manualLayout>
      </c:layout>
      <c:scatterChart>
        <c:scatterStyle val="lineMarker"/>
        <c:varyColors val="0"/>
        <c:ser>
          <c:idx val="0"/>
          <c:order val="0"/>
          <c:tx>
            <c:v>MonteCarlo</c:v>
          </c:tx>
          <c:spPr>
            <a:ln w="19050" cap="rnd">
              <a:solidFill>
                <a:schemeClr val="accent1"/>
              </a:solidFill>
              <a:round/>
            </a:ln>
            <a:effectLst/>
          </c:spPr>
          <c:marker>
            <c:symbol val="circle"/>
            <c:size val="5"/>
            <c:spPr>
              <a:solidFill>
                <a:schemeClr val="accent2"/>
              </a:solidFill>
              <a:ln w="9525">
                <a:solidFill>
                  <a:schemeClr val="accent2"/>
                </a:solidFill>
              </a:ln>
              <a:effectLst/>
            </c:spPr>
          </c:marker>
          <c:xVal>
            <c:numRef>
              <c:f>'Summaries as of 1.17.26'!$N$2093:$N$2102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1.17.26'!$R$2093:$R$2102</c:f>
              <c:numCache>
                <c:formatCode>General</c:formatCode>
                <c:ptCount val="10"/>
                <c:pt idx="0">
                  <c:v>0.12</c:v>
                </c:pt>
                <c:pt idx="1">
                  <c:v>0.16</c:v>
                </c:pt>
                <c:pt idx="2">
                  <c:v>0.22</c:v>
                </c:pt>
                <c:pt idx="3">
                  <c:v>0.4</c:v>
                </c:pt>
                <c:pt idx="4">
                  <c:v>0.3</c:v>
                </c:pt>
                <c:pt idx="5">
                  <c:v>0.5</c:v>
                </c:pt>
                <c:pt idx="6">
                  <c:v>0.44</c:v>
                </c:pt>
                <c:pt idx="7">
                  <c:v>0.5</c:v>
                </c:pt>
                <c:pt idx="8">
                  <c:v>0.52</c:v>
                </c:pt>
                <c:pt idx="9">
                  <c:v>0.5</c:v>
                </c:pt>
              </c:numCache>
            </c:numRef>
          </c:yVal>
          <c:smooth val="0"/>
          <c:extLst>
            <c:ext xmlns:c16="http://schemas.microsoft.com/office/drawing/2014/chart" uri="{C3380CC4-5D6E-409C-BE32-E72D297353CC}">
              <c16:uniqueId val="{00000000-5129-4AF9-ACA5-85260A58F67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1.17.26'!$N$2044:$N$2053</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1.17.26'!$S$2044:$S$2053</c:f>
              <c:numCache>
                <c:formatCode>General</c:formatCode>
                <c:ptCount val="10"/>
                <c:pt idx="0">
                  <c:v>0.04</c:v>
                </c:pt>
                <c:pt idx="1">
                  <c:v>0.56000000000000005</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5129-4AF9-ACA5-85260A58F675}"/>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5265933139941598"/>
          <c:h val="0.120682048937130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1.17.26'!$K$2059:$K$2068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1.17.26'!$L$2059:$L$2068</c:f>
              <c:numCache>
                <c:formatCode>General</c:formatCode>
                <c:ptCount val="10"/>
                <c:pt idx="0">
                  <c:v>0.06</c:v>
                </c:pt>
                <c:pt idx="1">
                  <c:v>0.26</c:v>
                </c:pt>
                <c:pt idx="2">
                  <c:v>0.6</c:v>
                </c:pt>
                <c:pt idx="3">
                  <c:v>0.6</c:v>
                </c:pt>
                <c:pt idx="4">
                  <c:v>0.66</c:v>
                </c:pt>
                <c:pt idx="5">
                  <c:v>0.72</c:v>
                </c:pt>
                <c:pt idx="6">
                  <c:v>0.68</c:v>
                </c:pt>
                <c:pt idx="7">
                  <c:v>0.84</c:v>
                </c:pt>
                <c:pt idx="8">
                  <c:v>0.86</c:v>
                </c:pt>
                <c:pt idx="9">
                  <c:v>0.84</c:v>
                </c:pt>
              </c:numCache>
            </c:numRef>
          </c:yVal>
          <c:smooth val="0"/>
          <c:extLst>
            <c:ext xmlns:c16="http://schemas.microsoft.com/office/drawing/2014/chart" uri="{C3380CC4-5D6E-409C-BE32-E72D297353CC}">
              <c16:uniqueId val="{00000000-7D7E-4351-8935-BB6ABBF2155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1.17.26'!$K$2059:$K$2068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1.17.26'!$M$2059:$M$2068</c:f>
              <c:numCache>
                <c:formatCode>General</c:formatCode>
                <c:ptCount val="10"/>
                <c:pt idx="0">
                  <c:v>0.06</c:v>
                </c:pt>
                <c:pt idx="1">
                  <c:v>0.62</c:v>
                </c:pt>
                <c:pt idx="2">
                  <c:v>0.92</c:v>
                </c:pt>
                <c:pt idx="3">
                  <c:v>0.98</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7D7E-4351-8935-BB6ABBF21555}"/>
            </c:ext>
          </c:extLst>
        </c:ser>
        <c:dLbls>
          <c:showLegendKey val="0"/>
          <c:showVal val="0"/>
          <c:showCatName val="0"/>
          <c:showSerName val="0"/>
          <c:showPercent val="0"/>
          <c:showBubbleSize val="0"/>
        </c:dLbls>
        <c:axId val="1808532639"/>
        <c:axId val="1808534079"/>
      </c:scatterChart>
      <c:valAx>
        <c:axId val="1808532639"/>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34079"/>
        <c:crosses val="autoZero"/>
        <c:crossBetween val="midCat"/>
      </c:valAx>
      <c:valAx>
        <c:axId val="180853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326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2/6/26  Exponential</a:t>
            </a:r>
          </a:p>
          <a:p>
            <a:pPr>
              <a:defRPr/>
            </a:pPr>
            <a:r>
              <a:rPr lang="en-US"/>
              <a:t>FAR as f(Group1 Exp. Parameter)</a:t>
            </a:r>
          </a:p>
          <a:p>
            <a:pPr>
              <a:defRPr/>
            </a:pPr>
            <a:r>
              <a:rPr lang="en-US"/>
              <a:t>Note:  Group2 Parameter Fixed at  .5 </a:t>
            </a:r>
          </a:p>
          <a:p>
            <a:pPr>
              <a:defRPr/>
            </a:pPr>
            <a:r>
              <a:rPr lang="en-US"/>
              <a:t>Reps = 50</a:t>
            </a:r>
          </a:p>
          <a:p>
            <a:pPr>
              <a:defRPr/>
            </a:pPr>
            <a:r>
              <a:rPr lang="en-US" b="1"/>
              <a:t>Correc.</a:t>
            </a:r>
            <a:r>
              <a:rPr lang="en-US" b="1" baseline="0"/>
              <a:t> for </a:t>
            </a:r>
            <a:r>
              <a:rPr lang="en-US" b="1"/>
              <a:t> "Internal Median Difference"</a:t>
            </a:r>
          </a:p>
          <a:p>
            <a:pPr>
              <a:defRPr/>
            </a:pPr>
            <a:r>
              <a:rPr lang="en-US"/>
              <a:t>This is NOT a Power</a:t>
            </a:r>
            <a:r>
              <a:rPr lang="en-US" baseline="0"/>
              <a:t> </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2628620418411E-2"/>
          <c:y val="0.3382241928047921"/>
          <c:w val="0.93097095471980817"/>
          <c:h val="0.57654657452180136"/>
        </c:manualLayout>
      </c:layout>
      <c:scatterChart>
        <c:scatterStyle val="lineMarker"/>
        <c:varyColors val="0"/>
        <c:ser>
          <c:idx val="0"/>
          <c:order val="0"/>
          <c:spPr>
            <a:ln w="19050" cap="rnd">
              <a:solidFill>
                <a:schemeClr val="accent1"/>
              </a:solidFill>
              <a:round/>
            </a:ln>
            <a:effectLst/>
          </c:spPr>
          <c:marker>
            <c:symbol val="circle"/>
            <c:size val="5"/>
            <c:spPr>
              <a:solidFill>
                <a:srgbClr val="0070C0"/>
              </a:solidFill>
              <a:ln w="9525">
                <a:solidFill>
                  <a:srgbClr val="0070C0"/>
                </a:solidFill>
              </a:ln>
              <a:effectLst/>
            </c:spPr>
          </c:marker>
          <c:xVal>
            <c:numRef>
              <c:f>'Summaries as of 1.17.26'!$N$2093:$N$2102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1.17.26'!$R$2093:$R$2102</c:f>
              <c:numCache>
                <c:formatCode>General</c:formatCode>
                <c:ptCount val="10"/>
                <c:pt idx="0">
                  <c:v>0.12</c:v>
                </c:pt>
                <c:pt idx="1">
                  <c:v>0.16</c:v>
                </c:pt>
                <c:pt idx="2">
                  <c:v>0.22</c:v>
                </c:pt>
                <c:pt idx="3">
                  <c:v>0.4</c:v>
                </c:pt>
                <c:pt idx="4">
                  <c:v>0.3</c:v>
                </c:pt>
                <c:pt idx="5">
                  <c:v>0.5</c:v>
                </c:pt>
                <c:pt idx="6">
                  <c:v>0.44</c:v>
                </c:pt>
                <c:pt idx="7">
                  <c:v>0.5</c:v>
                </c:pt>
                <c:pt idx="8">
                  <c:v>0.52</c:v>
                </c:pt>
                <c:pt idx="9">
                  <c:v>0.5</c:v>
                </c:pt>
              </c:numCache>
            </c:numRef>
          </c:yVal>
          <c:smooth val="0"/>
          <c:extLst>
            <c:ext xmlns:c16="http://schemas.microsoft.com/office/drawing/2014/chart" uri="{C3380CC4-5D6E-409C-BE32-E72D297353CC}">
              <c16:uniqueId val="{00000000-9C43-4777-97E9-4EA0B3F35CA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1.17.26'!$N$2093:$N$2102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1.17.26'!$S$2093:$S$2102</c:f>
              <c:numCache>
                <c:formatCode>General</c:formatCode>
                <c:ptCount val="10"/>
                <c:pt idx="0">
                  <c:v>0.04</c:v>
                </c:pt>
                <c:pt idx="1">
                  <c:v>0.62</c:v>
                </c:pt>
                <c:pt idx="2">
                  <c:v>0.92</c:v>
                </c:pt>
                <c:pt idx="3">
                  <c:v>0.98</c:v>
                </c:pt>
                <c:pt idx="4">
                  <c:v>0.98</c:v>
                </c:pt>
                <c:pt idx="5">
                  <c:v>1</c:v>
                </c:pt>
                <c:pt idx="6">
                  <c:v>1</c:v>
                </c:pt>
                <c:pt idx="7">
                  <c:v>1</c:v>
                </c:pt>
                <c:pt idx="8">
                  <c:v>1</c:v>
                </c:pt>
                <c:pt idx="9">
                  <c:v>1</c:v>
                </c:pt>
              </c:numCache>
            </c:numRef>
          </c:yVal>
          <c:smooth val="0"/>
          <c:extLst>
            <c:ext xmlns:c16="http://schemas.microsoft.com/office/drawing/2014/chart" uri="{C3380CC4-5D6E-409C-BE32-E72D297353CC}">
              <c16:uniqueId val="{00000001-9C43-4777-97E9-4EA0B3F35CA8}"/>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7239283809884285"/>
          <c:y val="0.42524611130913259"/>
          <c:w val="0.15265933139941598"/>
          <c:h val="0.120682048937130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2/7/26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Correc.</a:t>
            </a:r>
            <a:r>
              <a:rPr lang="en-US" b="1" baseline="0"/>
              <a:t> for </a:t>
            </a:r>
            <a:r>
              <a:rPr lang="en-US" b="1"/>
              <a:t> "Internal Median Difference"</a:t>
            </a:r>
          </a:p>
          <a:p>
            <a:pPr>
              <a:defRPr/>
            </a:pPr>
            <a:r>
              <a:rPr lang="en-US" b="1"/>
              <a:t>CritVal.Adj = 1.1</a:t>
            </a:r>
          </a:p>
          <a:p>
            <a:pPr>
              <a:defRPr/>
            </a:pPr>
            <a:r>
              <a:rPr lang="en-US"/>
              <a:t>This is NOT a Power</a:t>
            </a:r>
            <a:r>
              <a:rPr lang="en-US" baseline="0"/>
              <a:t> RUN</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799235176405E-2"/>
          <c:y val="0.37043711184519029"/>
          <c:w val="0.75988121670336739"/>
          <c:h val="0.5487305347062047"/>
        </c:manualLayout>
      </c:layout>
      <c:scatterChart>
        <c:scatterStyle val="lineMarker"/>
        <c:varyColors val="0"/>
        <c:ser>
          <c:idx val="1"/>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1.17.26'!$N$2093:$N$2102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1.17.26'!$S$2140:$S$2149</c:f>
              <c:numCache>
                <c:formatCode>General</c:formatCode>
                <c:ptCount val="10"/>
                <c:pt idx="0">
                  <c:v>0.08</c:v>
                </c:pt>
                <c:pt idx="1">
                  <c:v>0.52</c:v>
                </c:pt>
                <c:pt idx="2">
                  <c:v>0.95</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278C-45D5-A91F-D25675A75C24}"/>
            </c:ext>
          </c:extLst>
        </c:ser>
        <c:ser>
          <c:idx val="0"/>
          <c:order val="1"/>
          <c:tx>
            <c:v>MonteCarlo</c:v>
          </c:tx>
          <c:spPr>
            <a:ln w="19050" cap="rnd">
              <a:solidFill>
                <a:schemeClr val="accent1"/>
              </a:solidFill>
              <a:round/>
            </a:ln>
            <a:effectLst/>
          </c:spPr>
          <c:marker>
            <c:symbol val="circle"/>
            <c:size val="5"/>
            <c:spPr>
              <a:solidFill>
                <a:srgbClr val="0070C0"/>
              </a:solidFill>
              <a:ln w="9525">
                <a:solidFill>
                  <a:srgbClr val="0070C0"/>
                </a:solidFill>
              </a:ln>
              <a:effectLst/>
            </c:spPr>
          </c:marker>
          <c:xVal>
            <c:numRef>
              <c:f>'Summaries as of 1.17.26'!$N$2093:$N$2102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1.17.26'!$R$2140:$R$2149</c:f>
              <c:numCache>
                <c:formatCode>General</c:formatCode>
                <c:ptCount val="10"/>
                <c:pt idx="0">
                  <c:v>0.01</c:v>
                </c:pt>
                <c:pt idx="1">
                  <c:v>7.0000000000000007E-2</c:v>
                </c:pt>
                <c:pt idx="2">
                  <c:v>0.19</c:v>
                </c:pt>
                <c:pt idx="3">
                  <c:v>0.38</c:v>
                </c:pt>
                <c:pt idx="4">
                  <c:v>0.37</c:v>
                </c:pt>
                <c:pt idx="5">
                  <c:v>0.41</c:v>
                </c:pt>
                <c:pt idx="6">
                  <c:v>0.39</c:v>
                </c:pt>
                <c:pt idx="7">
                  <c:v>0.36</c:v>
                </c:pt>
                <c:pt idx="8">
                  <c:v>0.42</c:v>
                </c:pt>
                <c:pt idx="9">
                  <c:v>0.37</c:v>
                </c:pt>
              </c:numCache>
            </c:numRef>
          </c:yVal>
          <c:smooth val="0"/>
          <c:extLst>
            <c:ext xmlns:c16="http://schemas.microsoft.com/office/drawing/2014/chart" uri="{C3380CC4-5D6E-409C-BE32-E72D297353CC}">
              <c16:uniqueId val="{00000001-278C-45D5-A91F-D25675A75C24}"/>
            </c:ext>
          </c:extLst>
        </c:ser>
        <c:ser>
          <c:idx val="3"/>
          <c:order val="2"/>
          <c:tx>
            <c:strRef>
              <c:f>'Summaries as of 1.17.26'!$U$2139</c:f>
              <c:strCache>
                <c:ptCount val="1"/>
                <c:pt idx="0">
                  <c:v>FAR - Egret.Mult = 1.25</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1.17.26'!$U$2140:$U$2149</c:f>
              <c:numCache>
                <c:formatCode>General</c:formatCode>
                <c:ptCount val="10"/>
                <c:pt idx="0">
                  <c:v>0</c:v>
                </c:pt>
                <c:pt idx="1">
                  <c:v>0.02</c:v>
                </c:pt>
                <c:pt idx="2">
                  <c:v>0.18</c:v>
                </c:pt>
                <c:pt idx="3">
                  <c:v>0.22</c:v>
                </c:pt>
                <c:pt idx="4">
                  <c:v>0.28999999999999998</c:v>
                </c:pt>
                <c:pt idx="5">
                  <c:v>0.28000000000000003</c:v>
                </c:pt>
                <c:pt idx="6">
                  <c:v>0.31</c:v>
                </c:pt>
                <c:pt idx="7">
                  <c:v>0.42</c:v>
                </c:pt>
                <c:pt idx="8">
                  <c:v>0.36</c:v>
                </c:pt>
                <c:pt idx="9">
                  <c:v>0.38</c:v>
                </c:pt>
              </c:numCache>
            </c:numRef>
          </c:yVal>
          <c:smooth val="0"/>
          <c:extLst>
            <c:ext xmlns:c16="http://schemas.microsoft.com/office/drawing/2014/chart" uri="{C3380CC4-5D6E-409C-BE32-E72D297353CC}">
              <c16:uniqueId val="{00000002-278C-45D5-A91F-D25675A75C24}"/>
            </c:ext>
          </c:extLst>
        </c:ser>
        <c:ser>
          <c:idx val="2"/>
          <c:order val="3"/>
          <c:tx>
            <c:v>MonteCarlo - Egret.mult = 1.5</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1.17.26'!$T$2140:$T$2149</c:f>
              <c:numCache>
                <c:formatCode>General</c:formatCode>
                <c:ptCount val="10"/>
                <c:pt idx="0">
                  <c:v>0</c:v>
                </c:pt>
                <c:pt idx="1">
                  <c:v>0.03</c:v>
                </c:pt>
                <c:pt idx="2">
                  <c:v>0.11</c:v>
                </c:pt>
                <c:pt idx="3">
                  <c:v>0.17</c:v>
                </c:pt>
                <c:pt idx="4">
                  <c:v>0.26</c:v>
                </c:pt>
                <c:pt idx="5">
                  <c:v>0.23</c:v>
                </c:pt>
                <c:pt idx="6">
                  <c:v>0.2</c:v>
                </c:pt>
                <c:pt idx="7">
                  <c:v>0.3</c:v>
                </c:pt>
                <c:pt idx="8">
                  <c:v>0.21</c:v>
                </c:pt>
                <c:pt idx="9">
                  <c:v>0.28999999999999998</c:v>
                </c:pt>
              </c:numCache>
            </c:numRef>
          </c:yVal>
          <c:smooth val="0"/>
          <c:extLst>
            <c:ext xmlns:c16="http://schemas.microsoft.com/office/drawing/2014/chart" uri="{C3380CC4-5D6E-409C-BE32-E72D297353CC}">
              <c16:uniqueId val="{00000003-278C-45D5-A91F-D25675A75C24}"/>
            </c:ext>
          </c:extLst>
        </c:ser>
        <c:ser>
          <c:idx val="4"/>
          <c:order val="4"/>
          <c:tx>
            <c:strRef>
              <c:f>'Summaries as of 1.17.26'!$V$2139</c:f>
              <c:strCache>
                <c:ptCount val="1"/>
                <c:pt idx="0">
                  <c:v>FAR - Egret.Mult = 1.75</c:v>
                </c:pt>
              </c:strCache>
            </c:strRef>
          </c:tx>
          <c:spPr>
            <a:ln w="19050" cap="rnd">
              <a:solidFill>
                <a:srgbClr val="FF0000"/>
              </a:solidFill>
              <a:round/>
            </a:ln>
            <a:effectLst/>
          </c:spPr>
          <c:marker>
            <c:symbol val="circle"/>
            <c:size val="5"/>
            <c:spPr>
              <a:solidFill>
                <a:srgbClr val="FF0000"/>
              </a:solidFill>
              <a:ln w="9525">
                <a:solidFill>
                  <a:srgbClr val="FF0000"/>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1.17.26'!$V$2140:$V$2149</c:f>
              <c:numCache>
                <c:formatCode>General</c:formatCode>
                <c:ptCount val="10"/>
                <c:pt idx="0">
                  <c:v>0</c:v>
                </c:pt>
                <c:pt idx="1">
                  <c:v>0.03</c:v>
                </c:pt>
                <c:pt idx="2">
                  <c:v>0.09</c:v>
                </c:pt>
                <c:pt idx="3">
                  <c:v>0.09</c:v>
                </c:pt>
                <c:pt idx="4">
                  <c:v>0.19</c:v>
                </c:pt>
                <c:pt idx="5">
                  <c:v>0.23</c:v>
                </c:pt>
                <c:pt idx="6">
                  <c:v>0.21</c:v>
                </c:pt>
                <c:pt idx="7">
                  <c:v>0.25</c:v>
                </c:pt>
                <c:pt idx="8">
                  <c:v>0.21</c:v>
                </c:pt>
                <c:pt idx="9">
                  <c:v>0.22</c:v>
                </c:pt>
              </c:numCache>
            </c:numRef>
          </c:yVal>
          <c:smooth val="0"/>
          <c:extLst>
            <c:ext xmlns:c16="http://schemas.microsoft.com/office/drawing/2014/chart" uri="{C3380CC4-5D6E-409C-BE32-E72D297353CC}">
              <c16:uniqueId val="{00000004-278C-45D5-A91F-D25675A75C24}"/>
            </c:ext>
          </c:extLst>
        </c:ser>
        <c:ser>
          <c:idx val="5"/>
          <c:order val="5"/>
          <c:tx>
            <c:strRef>
              <c:f>'Summaries as of 1.17.26'!$W$2139</c:f>
              <c:strCache>
                <c:ptCount val="1"/>
                <c:pt idx="0">
                  <c:v>FAR - Egret.Mult = .75</c:v>
                </c:pt>
              </c:strCache>
            </c:strRef>
          </c:tx>
          <c:spPr>
            <a:ln w="19050" cap="rnd">
              <a:solidFill>
                <a:srgbClr val="7030A0"/>
              </a:solidFill>
              <a:round/>
            </a:ln>
            <a:effectLst/>
          </c:spPr>
          <c:marker>
            <c:symbol val="circle"/>
            <c:size val="5"/>
            <c:spPr>
              <a:solidFill>
                <a:srgbClr val="7030A0"/>
              </a:solidFill>
              <a:ln w="9525">
                <a:solidFill>
                  <a:srgbClr val="7030A0"/>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1.17.26'!$W$2140:$W$2149</c:f>
              <c:numCache>
                <c:formatCode>General</c:formatCode>
                <c:ptCount val="10"/>
                <c:pt idx="0">
                  <c:v>0</c:v>
                </c:pt>
                <c:pt idx="1">
                  <c:v>0.11</c:v>
                </c:pt>
                <c:pt idx="2">
                  <c:v>0.22</c:v>
                </c:pt>
                <c:pt idx="3">
                  <c:v>0.37</c:v>
                </c:pt>
                <c:pt idx="4">
                  <c:v>0.42</c:v>
                </c:pt>
                <c:pt idx="5">
                  <c:v>0.43</c:v>
                </c:pt>
                <c:pt idx="6">
                  <c:v>0.46</c:v>
                </c:pt>
                <c:pt idx="7">
                  <c:v>0.43</c:v>
                </c:pt>
                <c:pt idx="8">
                  <c:v>0.51</c:v>
                </c:pt>
                <c:pt idx="9">
                  <c:v>0.49</c:v>
                </c:pt>
              </c:numCache>
            </c:numRef>
          </c:yVal>
          <c:smooth val="0"/>
          <c:extLst>
            <c:ext xmlns:c16="http://schemas.microsoft.com/office/drawing/2014/chart" uri="{C3380CC4-5D6E-409C-BE32-E72D297353CC}">
              <c16:uniqueId val="{00000005-278C-45D5-A91F-D25675A75C24}"/>
            </c:ext>
          </c:extLst>
        </c:ser>
        <c:ser>
          <c:idx val="6"/>
          <c:order val="6"/>
          <c:tx>
            <c:strRef>
              <c:f>'Summaries as of 1.17.26'!$X$2139</c:f>
              <c:strCache>
                <c:ptCount val="1"/>
                <c:pt idx="0">
                  <c:v>FAR - Egret.Mult = 2</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1.17.26'!$X$2140:$X$2149</c:f>
              <c:numCache>
                <c:formatCode>General</c:formatCode>
                <c:ptCount val="10"/>
                <c:pt idx="0">
                  <c:v>0</c:v>
                </c:pt>
                <c:pt idx="1">
                  <c:v>0</c:v>
                </c:pt>
                <c:pt idx="2">
                  <c:v>7.0000000000000007E-2</c:v>
                </c:pt>
                <c:pt idx="3">
                  <c:v>0.15</c:v>
                </c:pt>
                <c:pt idx="4">
                  <c:v>0.13</c:v>
                </c:pt>
                <c:pt idx="5">
                  <c:v>0.2</c:v>
                </c:pt>
                <c:pt idx="6">
                  <c:v>0.21</c:v>
                </c:pt>
                <c:pt idx="7">
                  <c:v>0.22</c:v>
                </c:pt>
                <c:pt idx="8">
                  <c:v>0.21</c:v>
                </c:pt>
                <c:pt idx="9">
                  <c:v>0.23</c:v>
                </c:pt>
              </c:numCache>
            </c:numRef>
          </c:yVal>
          <c:smooth val="0"/>
          <c:extLst>
            <c:ext xmlns:c16="http://schemas.microsoft.com/office/drawing/2014/chart" uri="{C3380CC4-5D6E-409C-BE32-E72D297353CC}">
              <c16:uniqueId val="{00000006-278C-45D5-A91F-D25675A75C24}"/>
            </c:ext>
          </c:extLst>
        </c:ser>
        <c:ser>
          <c:idx val="7"/>
          <c:order val="7"/>
          <c:tx>
            <c:strRef>
              <c:f>'Summaries as of 1.17.26'!$Y$2139</c:f>
              <c:strCache>
                <c:ptCount val="1"/>
                <c:pt idx="0">
                  <c:v>FAR - Egret.Mult = 2.5</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1.17.26'!$Y$2140:$Y$2149</c:f>
              <c:numCache>
                <c:formatCode>General</c:formatCode>
                <c:ptCount val="10"/>
                <c:pt idx="0">
                  <c:v>0</c:v>
                </c:pt>
                <c:pt idx="1">
                  <c:v>0</c:v>
                </c:pt>
                <c:pt idx="2">
                  <c:v>0.04</c:v>
                </c:pt>
                <c:pt idx="3">
                  <c:v>0.04</c:v>
                </c:pt>
                <c:pt idx="4">
                  <c:v>0.09</c:v>
                </c:pt>
                <c:pt idx="5">
                  <c:v>0.12</c:v>
                </c:pt>
                <c:pt idx="6">
                  <c:v>7.0000000000000007E-2</c:v>
                </c:pt>
                <c:pt idx="7">
                  <c:v>0.11</c:v>
                </c:pt>
                <c:pt idx="8">
                  <c:v>0.09</c:v>
                </c:pt>
                <c:pt idx="9">
                  <c:v>0.1</c:v>
                </c:pt>
              </c:numCache>
            </c:numRef>
          </c:yVal>
          <c:smooth val="0"/>
          <c:extLst>
            <c:ext xmlns:c16="http://schemas.microsoft.com/office/drawing/2014/chart" uri="{C3380CC4-5D6E-409C-BE32-E72D297353CC}">
              <c16:uniqueId val="{00000007-278C-45D5-A91F-D25675A75C24}"/>
            </c:ext>
          </c:extLst>
        </c:ser>
        <c:ser>
          <c:idx val="8"/>
          <c:order val="8"/>
          <c:tx>
            <c:strRef>
              <c:f>'Summaries as of 1.17.26'!$Z$2139</c:f>
              <c:strCache>
                <c:ptCount val="1"/>
                <c:pt idx="0">
                  <c:v>FAR - Egret.Mult = 3.0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1.17.26'!$Z$2140:$Z$2149</c:f>
              <c:numCache>
                <c:formatCode>General</c:formatCode>
                <c:ptCount val="10"/>
                <c:pt idx="0">
                  <c:v>0</c:v>
                </c:pt>
                <c:pt idx="1">
                  <c:v>0</c:v>
                </c:pt>
                <c:pt idx="2">
                  <c:v>0.04</c:v>
                </c:pt>
                <c:pt idx="3">
                  <c:v>0.06</c:v>
                </c:pt>
                <c:pt idx="4">
                  <c:v>0.04</c:v>
                </c:pt>
                <c:pt idx="5">
                  <c:v>0.04</c:v>
                </c:pt>
                <c:pt idx="6">
                  <c:v>0.09</c:v>
                </c:pt>
                <c:pt idx="7">
                  <c:v>0.11</c:v>
                </c:pt>
                <c:pt idx="8">
                  <c:v>7.0000000000000007E-2</c:v>
                </c:pt>
                <c:pt idx="9">
                  <c:v>7.0000000000000007E-2</c:v>
                </c:pt>
              </c:numCache>
            </c:numRef>
          </c:yVal>
          <c:smooth val="0"/>
          <c:extLst>
            <c:ext xmlns:c16="http://schemas.microsoft.com/office/drawing/2014/chart" uri="{C3380CC4-5D6E-409C-BE32-E72D297353CC}">
              <c16:uniqueId val="{00000008-278C-45D5-A91F-D25675A75C24}"/>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1059603541167948"/>
          <c:y val="2.2933432580039294E-2"/>
          <c:w val="0.22789829691120503"/>
          <c:h val="0.2847711122843764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2/8/26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Correc.</a:t>
            </a:r>
            <a:r>
              <a:rPr lang="en-US" b="1" baseline="0"/>
              <a:t> for </a:t>
            </a:r>
            <a:r>
              <a:rPr lang="en-US" b="1"/>
              <a:t> "Internal Median Difference"</a:t>
            </a:r>
          </a:p>
          <a:p>
            <a:pPr>
              <a:defRPr/>
            </a:pPr>
            <a:r>
              <a:rPr lang="en-US" b="1"/>
              <a:t>But NO Subtrac. of med(ScoresBoot) at Beginning</a:t>
            </a:r>
            <a:r>
              <a:rPr lang="en-US" b="1" baseline="0"/>
              <a:t> of Egret</a:t>
            </a:r>
            <a:endParaRPr lang="en-US" b="1"/>
          </a:p>
          <a:p>
            <a:pPr>
              <a:defRPr/>
            </a:pPr>
            <a:r>
              <a:rPr lang="en-US" b="1"/>
              <a:t>CritVal.Adj = 1.1</a:t>
            </a:r>
          </a:p>
          <a:p>
            <a:pPr>
              <a:defRPr/>
            </a:pPr>
            <a:r>
              <a:rPr lang="en-US"/>
              <a:t>This is NOT a Power</a:t>
            </a:r>
            <a:r>
              <a:rPr lang="en-US" baseline="0"/>
              <a:t> RUN</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799235176405E-2"/>
          <c:y val="0.37043711184519029"/>
          <c:w val="0.75988121670336739"/>
          <c:h val="0.5487305347062047"/>
        </c:manualLayout>
      </c:layout>
      <c:scatterChart>
        <c:scatterStyle val="lineMarker"/>
        <c:varyColors val="0"/>
        <c:ser>
          <c:idx val="8"/>
          <c:order val="0"/>
          <c:tx>
            <c:v>Egret.mult = 1 &amp;I NO Pre-Subtrac.</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1.17.26'!$AC$2140:$AC$2149</c:f>
              <c:numCache>
                <c:formatCode>General</c:formatCode>
                <c:ptCount val="10"/>
                <c:pt idx="0">
                  <c:v>0.01</c:v>
                </c:pt>
                <c:pt idx="1">
                  <c:v>0.02</c:v>
                </c:pt>
                <c:pt idx="2">
                  <c:v>0.08</c:v>
                </c:pt>
                <c:pt idx="3">
                  <c:v>0.08</c:v>
                </c:pt>
                <c:pt idx="4">
                  <c:v>0.14000000000000001</c:v>
                </c:pt>
                <c:pt idx="5">
                  <c:v>0.2</c:v>
                </c:pt>
                <c:pt idx="6">
                  <c:v>0.17</c:v>
                </c:pt>
                <c:pt idx="7">
                  <c:v>0.2</c:v>
                </c:pt>
                <c:pt idx="8">
                  <c:v>0.12</c:v>
                </c:pt>
                <c:pt idx="9">
                  <c:v>0.18</c:v>
                </c:pt>
              </c:numCache>
            </c:numRef>
          </c:yVal>
          <c:smooth val="0"/>
          <c:extLst>
            <c:ext xmlns:c16="http://schemas.microsoft.com/office/drawing/2014/chart" uri="{C3380CC4-5D6E-409C-BE32-E72D297353CC}">
              <c16:uniqueId val="{00000000-76E1-42D0-95B4-07E761BB491F}"/>
            </c:ext>
          </c:extLst>
        </c:ser>
        <c:ser>
          <c:idx val="0"/>
          <c:order val="1"/>
          <c:tx>
            <c:strRef>
              <c:f>'Summaries as of 1.17.26'!$AD$2139</c:f>
              <c:strCache>
                <c:ptCount val="1"/>
                <c:pt idx="0">
                  <c:v>FAR - Egret.Mult = 1.5
but w/o first sub. Off med(ScoresBoot)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1.17.26'!$AD$2140:$AD$2149</c:f>
              <c:numCache>
                <c:formatCode>General</c:formatCode>
                <c:ptCount val="10"/>
                <c:pt idx="0">
                  <c:v>0</c:v>
                </c:pt>
                <c:pt idx="1">
                  <c:v>0.01</c:v>
                </c:pt>
                <c:pt idx="2">
                  <c:v>0.06</c:v>
                </c:pt>
                <c:pt idx="3">
                  <c:v>0.09</c:v>
                </c:pt>
                <c:pt idx="4">
                  <c:v>0.13</c:v>
                </c:pt>
                <c:pt idx="5">
                  <c:v>0.1</c:v>
                </c:pt>
                <c:pt idx="6">
                  <c:v>0.15</c:v>
                </c:pt>
                <c:pt idx="7">
                  <c:v>0.12</c:v>
                </c:pt>
                <c:pt idx="8">
                  <c:v>0.16</c:v>
                </c:pt>
                <c:pt idx="9">
                  <c:v>0.17</c:v>
                </c:pt>
              </c:numCache>
            </c:numRef>
          </c:yVal>
          <c:smooth val="0"/>
          <c:extLst>
            <c:ext xmlns:c16="http://schemas.microsoft.com/office/drawing/2014/chart" uri="{C3380CC4-5D6E-409C-BE32-E72D297353CC}">
              <c16:uniqueId val="{00000001-76E1-42D0-95B4-07E761BB491F}"/>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0568975330208161"/>
          <c:y val="0.28819246423465766"/>
          <c:w val="0.25488306498774044"/>
          <c:h val="0.22881807155565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2/8/26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Correc.</a:t>
            </a:r>
            <a:r>
              <a:rPr lang="en-US" b="1" baseline="0"/>
              <a:t> for </a:t>
            </a:r>
            <a:r>
              <a:rPr lang="en-US" b="1"/>
              <a:t> "Internal Median Difference"</a:t>
            </a:r>
          </a:p>
          <a:p>
            <a:pPr>
              <a:defRPr/>
            </a:pPr>
            <a:r>
              <a:rPr lang="en-US" b="1"/>
              <a:t>But NO Subtrac. of med(ScoresBoot) at Beginning</a:t>
            </a:r>
            <a:r>
              <a:rPr lang="en-US" b="1" baseline="0"/>
              <a:t> of Egret</a:t>
            </a:r>
            <a:endParaRPr lang="en-US" b="1"/>
          </a:p>
          <a:p>
            <a:pPr>
              <a:defRPr/>
            </a:pPr>
            <a:r>
              <a:rPr lang="en-US" b="1"/>
              <a:t>CritVal.Adj = 1.1</a:t>
            </a:r>
          </a:p>
          <a:p>
            <a:pPr>
              <a:defRPr/>
            </a:pPr>
            <a:r>
              <a:rPr lang="en-US"/>
              <a:t>This </a:t>
            </a:r>
            <a:r>
              <a:rPr lang="en-US" b="1"/>
              <a:t>IS</a:t>
            </a:r>
            <a:r>
              <a:rPr lang="en-US"/>
              <a:t>  a Power</a:t>
            </a:r>
            <a:r>
              <a:rPr lang="en-US" baseline="0"/>
              <a:t> RUN</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799235176405E-2"/>
          <c:y val="0.37043711184519029"/>
          <c:w val="0.75988121670336739"/>
          <c:h val="0.5487305347062047"/>
        </c:manualLayout>
      </c:layout>
      <c:scatterChart>
        <c:scatterStyle val="lineMarker"/>
        <c:varyColors val="0"/>
        <c:ser>
          <c:idx val="0"/>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1.17.26'!$N$2140:$N$2149</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1.17.26'!$S$2193:$S$2202</c:f>
              <c:numCache>
                <c:formatCode>General</c:formatCode>
                <c:ptCount val="10"/>
                <c:pt idx="0">
                  <c:v>1</c:v>
                </c:pt>
                <c:pt idx="1">
                  <c:v>1</c:v>
                </c:pt>
                <c:pt idx="2">
                  <c:v>1</c:v>
                </c:pt>
                <c:pt idx="3">
                  <c:v>1</c:v>
                </c:pt>
                <c:pt idx="4">
                  <c:v>0.99</c:v>
                </c:pt>
                <c:pt idx="5">
                  <c:v>0.99</c:v>
                </c:pt>
                <c:pt idx="6">
                  <c:v>0.98</c:v>
                </c:pt>
                <c:pt idx="7">
                  <c:v>0.99</c:v>
                </c:pt>
                <c:pt idx="8">
                  <c:v>0.98</c:v>
                </c:pt>
                <c:pt idx="9">
                  <c:v>0.97</c:v>
                </c:pt>
              </c:numCache>
            </c:numRef>
          </c:yVal>
          <c:smooth val="0"/>
          <c:extLst>
            <c:ext xmlns:c16="http://schemas.microsoft.com/office/drawing/2014/chart" uri="{C3380CC4-5D6E-409C-BE32-E72D297353CC}">
              <c16:uniqueId val="{00000000-9B52-4DE8-8B14-DF8DD7F2A8D7}"/>
            </c:ext>
          </c:extLst>
        </c:ser>
        <c:ser>
          <c:idx val="8"/>
          <c:order val="1"/>
          <c:tx>
            <c:v>FAR w/ Egret.Mult = 1.5</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1.17.26'!$N$2193:$N$2202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1.17.26'!$R$2193:$R$2202</c:f>
              <c:numCache>
                <c:formatCode>General</c:formatCode>
                <c:ptCount val="10"/>
                <c:pt idx="0">
                  <c:v>0.7</c:v>
                </c:pt>
                <c:pt idx="1">
                  <c:v>0.71</c:v>
                </c:pt>
                <c:pt idx="2">
                  <c:v>0.67</c:v>
                </c:pt>
                <c:pt idx="3">
                  <c:v>0.5</c:v>
                </c:pt>
                <c:pt idx="4">
                  <c:v>0.46</c:v>
                </c:pt>
                <c:pt idx="5">
                  <c:v>0.34</c:v>
                </c:pt>
                <c:pt idx="6">
                  <c:v>0.38</c:v>
                </c:pt>
                <c:pt idx="7">
                  <c:v>0.42</c:v>
                </c:pt>
                <c:pt idx="8">
                  <c:v>0.35</c:v>
                </c:pt>
                <c:pt idx="9">
                  <c:v>0.46</c:v>
                </c:pt>
              </c:numCache>
            </c:numRef>
          </c:yVal>
          <c:smooth val="0"/>
          <c:extLst>
            <c:ext xmlns:c16="http://schemas.microsoft.com/office/drawing/2014/chart" uri="{C3380CC4-5D6E-409C-BE32-E72D297353CC}">
              <c16:uniqueId val="{00000001-9B52-4DE8-8B14-DF8DD7F2A8D7}"/>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69932587839253091"/>
          <c:y val="0.44256528872336165"/>
          <c:w val="0.25488306498774044"/>
          <c:h val="0.22881807155565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2/8/26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Correc.</a:t>
            </a:r>
            <a:r>
              <a:rPr lang="en-US" b="1" baseline="0"/>
              <a:t> for </a:t>
            </a:r>
            <a:r>
              <a:rPr lang="en-US" b="1"/>
              <a:t> "Internal Median Difference"</a:t>
            </a:r>
          </a:p>
          <a:p>
            <a:pPr>
              <a:defRPr/>
            </a:pPr>
            <a:r>
              <a:rPr lang="en-US" b="1"/>
              <a:t>But NO Subtrac. of med(ScoresBoot) at Beginning</a:t>
            </a:r>
            <a:r>
              <a:rPr lang="en-US" b="1" baseline="0"/>
              <a:t> of Egret</a:t>
            </a:r>
            <a:endParaRPr lang="en-US" b="1"/>
          </a:p>
          <a:p>
            <a:pPr>
              <a:defRPr/>
            </a:pPr>
            <a:r>
              <a:rPr lang="en-US" b="1"/>
              <a:t>CritVal.Adj = 1.1</a:t>
            </a:r>
          </a:p>
          <a:p>
            <a:pPr>
              <a:defRPr/>
            </a:pPr>
            <a:r>
              <a:rPr lang="en-US"/>
              <a:t>This </a:t>
            </a:r>
            <a:r>
              <a:rPr lang="en-US" b="1"/>
              <a:t>IS</a:t>
            </a:r>
            <a:r>
              <a:rPr lang="en-US"/>
              <a:t>  a Power</a:t>
            </a:r>
            <a:r>
              <a:rPr lang="en-US" baseline="0"/>
              <a:t> RUN</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799235176405E-2"/>
          <c:y val="0.37043711184519029"/>
          <c:w val="0.75988121670336739"/>
          <c:h val="0.5487305347062047"/>
        </c:manualLayout>
      </c:layout>
      <c:scatterChart>
        <c:scatterStyle val="lineMarker"/>
        <c:varyColors val="0"/>
        <c:ser>
          <c:idx val="0"/>
          <c:order val="0"/>
          <c:tx>
            <c:v>MonteCarlo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1.17.26'!$N$2248:$N$2257</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1.17.26'!$S$2248:$S$2257</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0425-4202-8340-B87F0C4C023F}"/>
            </c:ext>
          </c:extLst>
        </c:ser>
        <c:ser>
          <c:idx val="8"/>
          <c:order val="1"/>
          <c:tx>
            <c:v>Wilcoxon</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1.17.26'!$N$2248:$N$2257</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1.17.26'!$R$2248:$R$2257</c:f>
              <c:numCache>
                <c:formatCode>General</c:formatCode>
                <c:ptCount val="10"/>
                <c:pt idx="0">
                  <c:v>0.63</c:v>
                </c:pt>
                <c:pt idx="1">
                  <c:v>0.98</c:v>
                </c:pt>
                <c:pt idx="2">
                  <c:v>1</c:v>
                </c:pt>
                <c:pt idx="3">
                  <c:v>0.99</c:v>
                </c:pt>
                <c:pt idx="4">
                  <c:v>1</c:v>
                </c:pt>
                <c:pt idx="5">
                  <c:v>0.99</c:v>
                </c:pt>
                <c:pt idx="6">
                  <c:v>0.96</c:v>
                </c:pt>
                <c:pt idx="7">
                  <c:v>0.98</c:v>
                </c:pt>
                <c:pt idx="8">
                  <c:v>0.99</c:v>
                </c:pt>
                <c:pt idx="9">
                  <c:v>0.95</c:v>
                </c:pt>
              </c:numCache>
            </c:numRef>
          </c:yVal>
          <c:smooth val="0"/>
          <c:extLst>
            <c:ext xmlns:c16="http://schemas.microsoft.com/office/drawing/2014/chart" uri="{C3380CC4-5D6E-409C-BE32-E72D297353CC}">
              <c16:uniqueId val="{00000001-0425-4202-8340-B87F0C4C023F}"/>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69932587839253091"/>
          <c:y val="0.44256528872336165"/>
          <c:w val="0.25488306498774044"/>
          <c:h val="0.22881807155565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2/8/26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NO Correc.</a:t>
            </a:r>
            <a:r>
              <a:rPr lang="en-US" b="1" baseline="0"/>
              <a:t> for </a:t>
            </a:r>
            <a:r>
              <a:rPr lang="en-US" b="1"/>
              <a:t> "Internal Median Difference"</a:t>
            </a:r>
          </a:p>
          <a:p>
            <a:pPr>
              <a:defRPr/>
            </a:pPr>
            <a:r>
              <a:rPr lang="en-US" b="1"/>
              <a:t>CritVal.Adj = 1.1</a:t>
            </a:r>
          </a:p>
          <a:p>
            <a:pPr>
              <a:defRPr/>
            </a:pPr>
            <a:r>
              <a:rPr lang="en-US"/>
              <a:t>This </a:t>
            </a:r>
            <a:r>
              <a:rPr lang="en-US" b="1"/>
              <a:t>IS</a:t>
            </a:r>
            <a:r>
              <a:rPr lang="en-US"/>
              <a:t>  a Power</a:t>
            </a:r>
            <a:r>
              <a:rPr lang="en-US" baseline="0"/>
              <a:t> RUN w Means2 = 3</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799235176405E-2"/>
          <c:y val="0.37043711184519029"/>
          <c:w val="0.75988121670336739"/>
          <c:h val="0.5487305347062047"/>
        </c:manualLayout>
      </c:layout>
      <c:scatterChart>
        <c:scatterStyle val="lineMarker"/>
        <c:varyColors val="0"/>
        <c:ser>
          <c:idx val="0"/>
          <c:order val="0"/>
          <c:tx>
            <c:v>MonteCarlo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1.17.26'!$N$2305:$N$2314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1.17.26'!$S$2305:$S$2314</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F9E5-44D0-8627-BEE90C13D37F}"/>
            </c:ext>
          </c:extLst>
        </c:ser>
        <c:ser>
          <c:idx val="8"/>
          <c:order val="1"/>
          <c:tx>
            <c:v>Wilcoxon</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1.17.26'!$N$2305:$N$2314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1.17.26'!$R$2305:$R$2314</c:f>
              <c:numCache>
                <c:formatCode>General</c:formatCode>
                <c:ptCount val="10"/>
                <c:pt idx="0">
                  <c:v>0.95</c:v>
                </c:pt>
                <c:pt idx="1">
                  <c:v>0.99</c:v>
                </c:pt>
                <c:pt idx="2">
                  <c:v>1</c:v>
                </c:pt>
                <c:pt idx="3">
                  <c:v>0.99</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F9E5-44D0-8627-BEE90C13D37F}"/>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69932587839253091"/>
          <c:y val="0.44256528872336165"/>
          <c:w val="0.25488306498774044"/>
          <c:h val="0.22881807155565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2/8/26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NO Correc.</a:t>
            </a:r>
            <a:r>
              <a:rPr lang="en-US" b="1" baseline="0"/>
              <a:t> for </a:t>
            </a:r>
            <a:r>
              <a:rPr lang="en-US" b="1"/>
              <a:t> "Internal Median Difference"</a:t>
            </a:r>
          </a:p>
          <a:p>
            <a:pPr>
              <a:defRPr/>
            </a:pPr>
            <a:r>
              <a:rPr lang="en-US" b="1"/>
              <a:t>CritVal.Adj = 1.1</a:t>
            </a:r>
          </a:p>
          <a:p>
            <a:pPr>
              <a:defRPr/>
            </a:pPr>
            <a:r>
              <a:rPr lang="en-US"/>
              <a:t>This </a:t>
            </a:r>
            <a:r>
              <a:rPr lang="en-US" b="1"/>
              <a:t>IS</a:t>
            </a:r>
            <a:r>
              <a:rPr lang="en-US"/>
              <a:t>  NOT a Power</a:t>
            </a:r>
            <a:r>
              <a:rPr lang="en-US" baseline="0"/>
              <a:t> RUN </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802947439835E-2"/>
          <c:y val="0.37702350772166898"/>
          <c:w val="0.75988121670336739"/>
          <c:h val="0.5487305347062047"/>
        </c:manualLayout>
      </c:layout>
      <c:scatterChart>
        <c:scatterStyle val="lineMarker"/>
        <c:varyColors val="0"/>
        <c:ser>
          <c:idx val="0"/>
          <c:order val="0"/>
          <c:tx>
            <c:v>MonteCarlo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1.17.26'!$N$2355:$N$2364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1.17.26'!$S$2355:$S$2364</c:f>
              <c:numCache>
                <c:formatCode>General</c:formatCode>
                <c:ptCount val="10"/>
                <c:pt idx="0">
                  <c:v>7.0000000000000007E-2</c:v>
                </c:pt>
                <c:pt idx="1">
                  <c:v>0.59</c:v>
                </c:pt>
                <c:pt idx="2">
                  <c:v>0.99</c:v>
                </c:pt>
                <c:pt idx="3">
                  <c:v>1</c:v>
                </c:pt>
                <c:pt idx="4">
                  <c:v>0.99</c:v>
                </c:pt>
                <c:pt idx="5">
                  <c:v>1</c:v>
                </c:pt>
                <c:pt idx="6">
                  <c:v>1</c:v>
                </c:pt>
                <c:pt idx="7">
                  <c:v>1</c:v>
                </c:pt>
                <c:pt idx="8">
                  <c:v>1</c:v>
                </c:pt>
              </c:numCache>
            </c:numRef>
          </c:yVal>
          <c:smooth val="0"/>
          <c:extLst>
            <c:ext xmlns:c16="http://schemas.microsoft.com/office/drawing/2014/chart" uri="{C3380CC4-5D6E-409C-BE32-E72D297353CC}">
              <c16:uniqueId val="{00000000-45AF-432D-A397-24850E361897}"/>
            </c:ext>
          </c:extLst>
        </c:ser>
        <c:ser>
          <c:idx val="8"/>
          <c:order val="1"/>
          <c:tx>
            <c:v>Wilcoxon</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trendline>
            <c:spPr>
              <a:ln w="28575" cap="rnd">
                <a:solidFill>
                  <a:schemeClr val="accent3">
                    <a:lumMod val="60000"/>
                  </a:schemeClr>
                </a:solidFill>
                <a:prstDash val="sysDot"/>
              </a:ln>
              <a:effectLst/>
            </c:spPr>
            <c:trendlineType val="linear"/>
            <c:dispRSqr val="0"/>
            <c:dispEq val="0"/>
          </c:trendline>
          <c:xVal>
            <c:numRef>
              <c:f>'Summaries as of 1.17.26'!$N$2355:$N$2364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1.17.26'!$R$2355:$R$2364</c:f>
              <c:numCache>
                <c:formatCode>General</c:formatCode>
                <c:ptCount val="10"/>
                <c:pt idx="0">
                  <c:v>0</c:v>
                </c:pt>
                <c:pt idx="1">
                  <c:v>0.06</c:v>
                </c:pt>
                <c:pt idx="2">
                  <c:v>0.26</c:v>
                </c:pt>
                <c:pt idx="3">
                  <c:v>0.33</c:v>
                </c:pt>
                <c:pt idx="4">
                  <c:v>0.44</c:v>
                </c:pt>
                <c:pt idx="5">
                  <c:v>0.33</c:v>
                </c:pt>
                <c:pt idx="6">
                  <c:v>0.43</c:v>
                </c:pt>
                <c:pt idx="7">
                  <c:v>0.42</c:v>
                </c:pt>
                <c:pt idx="8">
                  <c:v>0.4</c:v>
                </c:pt>
                <c:pt idx="9">
                  <c:v>0.49</c:v>
                </c:pt>
              </c:numCache>
            </c:numRef>
          </c:yVal>
          <c:smooth val="0"/>
          <c:extLst>
            <c:ext xmlns:c16="http://schemas.microsoft.com/office/drawing/2014/chart" uri="{C3380CC4-5D6E-409C-BE32-E72D297353CC}">
              <c16:uniqueId val="{00000002-45AF-432D-A397-24850E361897}"/>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0675163198276081"/>
          <c:y val="0.31128320461611336"/>
          <c:w val="0.25488306498774044"/>
          <c:h val="0.22881807155565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2/9/26  Exponential</a:t>
            </a:r>
          </a:p>
          <a:p>
            <a:pPr>
              <a:defRPr/>
            </a:pPr>
            <a:r>
              <a:rPr lang="en-US"/>
              <a:t>FAR as f(Group1 Exp. Parameter)</a:t>
            </a:r>
          </a:p>
          <a:p>
            <a:pPr>
              <a:defRPr/>
            </a:pPr>
            <a:r>
              <a:rPr lang="en-US"/>
              <a:t>Note:  Group2 Parameter Fixed at  .5 </a:t>
            </a:r>
          </a:p>
          <a:p>
            <a:pPr>
              <a:defRPr/>
            </a:pPr>
            <a:r>
              <a:rPr lang="en-US"/>
              <a:t>Reps = 100</a:t>
            </a:r>
          </a:p>
          <a:p>
            <a:pPr>
              <a:defRPr/>
            </a:pPr>
            <a:r>
              <a:rPr lang="en-US" b="1"/>
              <a:t> Correc.</a:t>
            </a:r>
            <a:r>
              <a:rPr lang="en-US" b="1" baseline="0"/>
              <a:t> for </a:t>
            </a:r>
            <a:r>
              <a:rPr lang="en-US" b="1"/>
              <a:t> "Internal Median Difference"</a:t>
            </a:r>
          </a:p>
          <a:p>
            <a:pPr>
              <a:defRPr/>
            </a:pPr>
            <a:r>
              <a:rPr lang="en-US" b="1"/>
              <a:t>CritVal.Adj = 1.1</a:t>
            </a:r>
          </a:p>
          <a:p>
            <a:pPr>
              <a:defRPr/>
            </a:pPr>
            <a:r>
              <a:rPr lang="en-US"/>
              <a:t>This </a:t>
            </a:r>
            <a:r>
              <a:rPr lang="en-US" b="1"/>
              <a:t>IS</a:t>
            </a:r>
            <a:r>
              <a:rPr lang="en-US"/>
              <a:t>  NOT a Power</a:t>
            </a:r>
            <a:r>
              <a:rPr lang="en-US" baseline="0"/>
              <a:t> RUN </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11802947439835E-2"/>
          <c:y val="0.37702350772166898"/>
          <c:w val="0.75988121670336739"/>
          <c:h val="0.5487305347062047"/>
        </c:manualLayout>
      </c:layout>
      <c:scatterChart>
        <c:scatterStyle val="lineMarker"/>
        <c:varyColors val="0"/>
        <c:ser>
          <c:idx val="0"/>
          <c:order val="0"/>
          <c:tx>
            <c:v>MonteCarlo w ScoresBoot.mult = 1.2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1.17.26'!$N$2403:$N$2412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1.17.26'!$S$2403:$S$2412</c:f>
              <c:numCache>
                <c:formatCode>General</c:formatCode>
                <c:ptCount val="10"/>
                <c:pt idx="0">
                  <c:v>0.1</c:v>
                </c:pt>
                <c:pt idx="1">
                  <c:v>0.68</c:v>
                </c:pt>
                <c:pt idx="2">
                  <c:v>0.96</c:v>
                </c:pt>
                <c:pt idx="3">
                  <c:v>0.98</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E1CC-4B2F-AC79-AB665E36B9DD}"/>
            </c:ext>
          </c:extLst>
        </c:ser>
        <c:ser>
          <c:idx val="8"/>
          <c:order val="1"/>
          <c:tx>
            <c:v>Wilcoxon</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'Summaries as of 1.17.26'!$N$2403:$N$2412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1.17.26'!$R$2403:$R$2412</c:f>
              <c:numCache>
                <c:formatCode>General</c:formatCode>
                <c:ptCount val="10"/>
                <c:pt idx="0">
                  <c:v>0</c:v>
                </c:pt>
                <c:pt idx="1">
                  <c:v>0.01</c:v>
                </c:pt>
                <c:pt idx="2">
                  <c:v>0.02</c:v>
                </c:pt>
                <c:pt idx="3">
                  <c:v>7.0000000000000007E-2</c:v>
                </c:pt>
                <c:pt idx="4">
                  <c:v>0.06</c:v>
                </c:pt>
                <c:pt idx="5">
                  <c:v>0.1</c:v>
                </c:pt>
                <c:pt idx="6">
                  <c:v>0.05</c:v>
                </c:pt>
                <c:pt idx="7">
                  <c:v>0.12</c:v>
                </c:pt>
                <c:pt idx="8">
                  <c:v>0.15</c:v>
                </c:pt>
                <c:pt idx="9">
                  <c:v>0.13</c:v>
                </c:pt>
              </c:numCache>
            </c:numRef>
          </c:yVal>
          <c:smooth val="0"/>
          <c:extLst>
            <c:ext xmlns:c16="http://schemas.microsoft.com/office/drawing/2014/chart" uri="{C3380CC4-5D6E-409C-BE32-E72D297353CC}">
              <c16:uniqueId val="{00000001-E1CC-4B2F-AC79-AB665E36B9DD}"/>
            </c:ext>
          </c:extLst>
        </c:ser>
        <c:ser>
          <c:idx val="1"/>
          <c:order val="2"/>
          <c:tx>
            <c:v>MonteCarlo w ScoresBoot.mult = 1.1</c:v>
          </c:tx>
          <c:spPr>
            <a:ln w="19050" cap="rnd">
              <a:solidFill>
                <a:srgbClr val="FF0000"/>
              </a:solidFill>
              <a:round/>
            </a:ln>
            <a:effectLst/>
          </c:spPr>
          <c:marker>
            <c:symbol val="circle"/>
            <c:size val="5"/>
            <c:spPr>
              <a:solidFill>
                <a:srgbClr val="FF0000"/>
              </a:solidFill>
              <a:ln w="9525">
                <a:solidFill>
                  <a:srgbClr val="FF0000"/>
                </a:solidFill>
              </a:ln>
              <a:effectLst/>
            </c:spPr>
          </c:marker>
          <c:xVal>
            <c:numRef>
              <c:f>'Summaries as of 1.17.26'!$N$2403:$N$2412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1.17.26'!$T$2403:$T$2412</c:f>
              <c:numCache>
                <c:formatCode>General</c:formatCode>
                <c:ptCount val="10"/>
                <c:pt idx="0">
                  <c:v>0</c:v>
                </c:pt>
                <c:pt idx="1">
                  <c:v>0</c:v>
                </c:pt>
                <c:pt idx="2">
                  <c:v>0.06</c:v>
                </c:pt>
                <c:pt idx="3">
                  <c:v>0.15</c:v>
                </c:pt>
                <c:pt idx="4">
                  <c:v>0.12</c:v>
                </c:pt>
                <c:pt idx="5">
                  <c:v>0.09</c:v>
                </c:pt>
                <c:pt idx="6">
                  <c:v>0.13</c:v>
                </c:pt>
                <c:pt idx="7">
                  <c:v>0.14000000000000001</c:v>
                </c:pt>
                <c:pt idx="8">
                  <c:v>0.19</c:v>
                </c:pt>
                <c:pt idx="9">
                  <c:v>0.13</c:v>
                </c:pt>
              </c:numCache>
            </c:numRef>
          </c:yVal>
          <c:smooth val="0"/>
          <c:extLst>
            <c:ext xmlns:c16="http://schemas.microsoft.com/office/drawing/2014/chart" uri="{C3380CC4-5D6E-409C-BE32-E72D297353CC}">
              <c16:uniqueId val="{00000002-E1CC-4B2F-AC79-AB665E36B9DD}"/>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2256504013697254"/>
          <c:y val="0.15247423460770615"/>
          <c:w val="0.19209390307083191"/>
          <c:h val="0.123988246865740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2/9/26  Exponential</a:t>
            </a:r>
          </a:p>
          <a:p>
            <a:pPr>
              <a:defRPr/>
            </a:pPr>
            <a:r>
              <a:rPr lang="en-US"/>
              <a:t>FAR as f(Group1 Exp. Parameter)</a:t>
            </a:r>
          </a:p>
          <a:p>
            <a:pPr>
              <a:defRPr/>
            </a:pPr>
            <a:r>
              <a:rPr lang="en-US"/>
              <a:t>Note:  Group2 Parameter Fixed at  .5 </a:t>
            </a:r>
          </a:p>
          <a:p>
            <a:pPr>
              <a:defRPr/>
            </a:pPr>
            <a:r>
              <a:rPr lang="en-US"/>
              <a:t>Reps = 500</a:t>
            </a:r>
          </a:p>
          <a:p>
            <a:pPr>
              <a:defRPr/>
            </a:pPr>
            <a:r>
              <a:rPr lang="en-US" b="1"/>
              <a:t> Correc.</a:t>
            </a:r>
            <a:r>
              <a:rPr lang="en-US" b="1" baseline="0"/>
              <a:t> for </a:t>
            </a:r>
            <a:r>
              <a:rPr lang="en-US" b="1"/>
              <a:t> "Internal Median Difference"</a:t>
            </a:r>
          </a:p>
          <a:p>
            <a:pPr>
              <a:defRPr/>
            </a:pPr>
            <a:r>
              <a:rPr lang="en-US" b="1"/>
              <a:t>CritVal.Adj = 1.1</a:t>
            </a:r>
          </a:p>
          <a:p>
            <a:pPr>
              <a:defRPr/>
            </a:pPr>
            <a:r>
              <a:rPr lang="en-US"/>
              <a:t>This </a:t>
            </a:r>
            <a:r>
              <a:rPr lang="en-US" b="1"/>
              <a:t>IS</a:t>
            </a:r>
            <a:r>
              <a:rPr lang="en-US"/>
              <a:t>  NOT a Power</a:t>
            </a:r>
            <a:r>
              <a:rPr lang="en-US" baseline="0"/>
              <a:t> RUN </a:t>
            </a:r>
            <a:endParaRPr lang="en-US"/>
          </a:p>
        </c:rich>
      </c:tx>
      <c:layout>
        <c:manualLayout>
          <c:xMode val="edge"/>
          <c:yMode val="edge"/>
          <c:x val="0.33167481640283936"/>
          <c:y val="4.1395130608459035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104104608660337E-2"/>
          <c:y val="0.36212784943213933"/>
          <c:w val="0.67300823062701154"/>
          <c:h val="0.5487305347062047"/>
        </c:manualLayout>
      </c:layout>
      <c:scatterChart>
        <c:scatterStyle val="lineMarker"/>
        <c:varyColors val="0"/>
        <c:ser>
          <c:idx val="0"/>
          <c:order val="0"/>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1.17.26'!$N$2403:$N$2412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1.17.26'!$U$2455:$U$2464</c:f>
              <c:numCache>
                <c:formatCode>General</c:formatCode>
                <c:ptCount val="10"/>
                <c:pt idx="0">
                  <c:v>6.2E-2</c:v>
                </c:pt>
                <c:pt idx="1">
                  <c:v>0.62</c:v>
                </c:pt>
                <c:pt idx="2">
                  <c:v>0.93200000000000005</c:v>
                </c:pt>
                <c:pt idx="3">
                  <c:v>0.998</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DAB2-4D00-89BA-225F0FB0C7E0}"/>
            </c:ext>
          </c:extLst>
        </c:ser>
        <c:ser>
          <c:idx val="1"/>
          <c:order val="1"/>
          <c:tx>
            <c:v>MonteCarlo - ScoreBoot.Mult = 1.1</c:v>
          </c:tx>
          <c:spPr>
            <a:ln w="19050" cap="rnd">
              <a:solidFill>
                <a:srgbClr val="0070C0"/>
              </a:solidFill>
              <a:round/>
            </a:ln>
            <a:effectLst/>
          </c:spPr>
          <c:marker>
            <c:symbol val="circle"/>
            <c:size val="5"/>
            <c:spPr>
              <a:solidFill>
                <a:srgbClr val="0070C0"/>
              </a:solidFill>
              <a:ln w="9525">
                <a:solidFill>
                  <a:srgbClr val="0070C0"/>
                </a:solidFill>
              </a:ln>
              <a:effectLst/>
            </c:spPr>
          </c:marker>
          <c:xVal>
            <c:numRef>
              <c:f>'Summaries as of 1.17.26'!$N$2455:$N$2464</c:f>
              <c:numCache>
                <c:formatCode>General</c:formatCode>
                <c:ptCount val="10"/>
                <c:pt idx="0">
                  <c:v>1</c:v>
                </c:pt>
                <c:pt idx="1">
                  <c:v>1</c:v>
                </c:pt>
                <c:pt idx="2">
                  <c:v>1</c:v>
                </c:pt>
                <c:pt idx="3">
                  <c:v>1</c:v>
                </c:pt>
                <c:pt idx="4">
                  <c:v>1</c:v>
                </c:pt>
                <c:pt idx="5">
                  <c:v>1</c:v>
                </c:pt>
                <c:pt idx="6">
                  <c:v>1</c:v>
                </c:pt>
                <c:pt idx="7">
                  <c:v>1</c:v>
                </c:pt>
                <c:pt idx="8">
                  <c:v>1</c:v>
                </c:pt>
                <c:pt idx="9">
                  <c:v>1</c:v>
                </c:pt>
              </c:numCache>
            </c:numRef>
          </c:xVal>
          <c:yVal>
            <c:numRef>
              <c:f>'Summaries as of 1.17.26'!$T$2455:$T$2464</c:f>
              <c:numCache>
                <c:formatCode>General</c:formatCode>
                <c:ptCount val="10"/>
                <c:pt idx="0">
                  <c:v>0</c:v>
                </c:pt>
                <c:pt idx="1">
                  <c:v>2E-3</c:v>
                </c:pt>
                <c:pt idx="2">
                  <c:v>0.04</c:v>
                </c:pt>
                <c:pt idx="3">
                  <c:v>9.4E-2</c:v>
                </c:pt>
                <c:pt idx="4">
                  <c:v>0.104</c:v>
                </c:pt>
                <c:pt idx="5">
                  <c:v>0.13800000000000001</c:v>
                </c:pt>
                <c:pt idx="6">
                  <c:v>0.14199999999999999</c:v>
                </c:pt>
                <c:pt idx="7">
                  <c:v>0.152</c:v>
                </c:pt>
                <c:pt idx="8">
                  <c:v>0.14799999999999999</c:v>
                </c:pt>
                <c:pt idx="9">
                  <c:v>0.15</c:v>
                </c:pt>
              </c:numCache>
            </c:numRef>
          </c:yVal>
          <c:smooth val="0"/>
          <c:extLst>
            <c:ext xmlns:c16="http://schemas.microsoft.com/office/drawing/2014/chart" uri="{C3380CC4-5D6E-409C-BE32-E72D297353CC}">
              <c16:uniqueId val="{00000001-DAB2-4D00-89BA-225F0FB0C7E0}"/>
            </c:ext>
          </c:extLst>
        </c:ser>
        <c:ser>
          <c:idx val="2"/>
          <c:order val="2"/>
          <c:tx>
            <c:strRef>
              <c:f>'Summaries as of 1.17.26'!$R$2454</c:f>
              <c:strCache>
                <c:ptCount val="1"/>
                <c:pt idx="0">
                  <c:v>FAR - Egret.Mult = 1.0
Mult all ScoresBoot values by 1.2 (i.e. I increased the variance due to misfits)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1.17.26'!$N$2455:$N$2464</c:f>
              <c:numCache>
                <c:formatCode>General</c:formatCode>
                <c:ptCount val="10"/>
                <c:pt idx="0">
                  <c:v>1</c:v>
                </c:pt>
                <c:pt idx="1">
                  <c:v>1</c:v>
                </c:pt>
                <c:pt idx="2">
                  <c:v>1</c:v>
                </c:pt>
                <c:pt idx="3">
                  <c:v>1</c:v>
                </c:pt>
                <c:pt idx="4">
                  <c:v>1</c:v>
                </c:pt>
                <c:pt idx="5">
                  <c:v>1</c:v>
                </c:pt>
                <c:pt idx="6">
                  <c:v>1</c:v>
                </c:pt>
                <c:pt idx="7">
                  <c:v>1</c:v>
                </c:pt>
                <c:pt idx="8">
                  <c:v>1</c:v>
                </c:pt>
                <c:pt idx="9">
                  <c:v>1</c:v>
                </c:pt>
              </c:numCache>
            </c:numRef>
          </c:xVal>
          <c:yVal>
            <c:numRef>
              <c:f>'Summaries as of 1.17.26'!$R$2455:$R$2464</c:f>
              <c:numCache>
                <c:formatCode>General</c:formatCode>
                <c:ptCount val="10"/>
                <c:pt idx="0">
                  <c:v>0</c:v>
                </c:pt>
                <c:pt idx="1">
                  <c:v>8.0000000000000002E-3</c:v>
                </c:pt>
                <c:pt idx="2">
                  <c:v>2.8000000000000001E-2</c:v>
                </c:pt>
                <c:pt idx="3">
                  <c:v>6.2E-2</c:v>
                </c:pt>
                <c:pt idx="4">
                  <c:v>8.2000000000000003E-2</c:v>
                </c:pt>
                <c:pt idx="5">
                  <c:v>5.8000000000000003E-2</c:v>
                </c:pt>
                <c:pt idx="6">
                  <c:v>0.114</c:v>
                </c:pt>
                <c:pt idx="7">
                  <c:v>0.108</c:v>
                </c:pt>
              </c:numCache>
            </c:numRef>
          </c:yVal>
          <c:smooth val="0"/>
          <c:extLst>
            <c:ext xmlns:c16="http://schemas.microsoft.com/office/drawing/2014/chart" uri="{C3380CC4-5D6E-409C-BE32-E72D297353CC}">
              <c16:uniqueId val="{00000002-DAB2-4D00-89BA-225F0FB0C7E0}"/>
            </c:ext>
          </c:extLst>
        </c:ser>
        <c:dLbls>
          <c:showLegendKey val="0"/>
          <c:showVal val="0"/>
          <c:showCatName val="0"/>
          <c:showSerName val="0"/>
          <c:showPercent val="0"/>
          <c:showBubbleSize val="0"/>
        </c:dLbls>
        <c:axId val="964536239"/>
        <c:axId val="964544399"/>
      </c:scatterChart>
      <c:valAx>
        <c:axId val="964536239"/>
        <c:scaling>
          <c:orientation val="minMax"/>
          <c:max val="5"/>
          <c:min val="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Group1 Exponential Parameter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44399"/>
        <c:crosses val="autoZero"/>
        <c:crossBetween val="midCat"/>
      </c:valAx>
      <c:valAx>
        <c:axId val="9645443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4536239"/>
        <c:crosses val="autoZero"/>
        <c:crossBetween val="midCat"/>
      </c:valAx>
      <c:spPr>
        <a:noFill/>
        <a:ln>
          <a:noFill/>
        </a:ln>
        <a:effectLst/>
      </c:spPr>
    </c:plotArea>
    <c:legend>
      <c:legendPos val="r"/>
      <c:layout>
        <c:manualLayout>
          <c:xMode val="edge"/>
          <c:yMode val="edge"/>
          <c:x val="0.74132169637120959"/>
          <c:y val="0.15247423460770615"/>
          <c:w val="0.17333723028538048"/>
          <c:h val="0.3572596015761016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1.17.26'!$Q$2589:$Q$2617</c:f>
              <c:numCache>
                <c:formatCode>General</c:formatCode>
                <c:ptCount val="29"/>
                <c:pt idx="0">
                  <c:v>0.25</c:v>
                </c:pt>
                <c:pt idx="1">
                  <c:v>0.35</c:v>
                </c:pt>
                <c:pt idx="2">
                  <c:v>0.45</c:v>
                </c:pt>
                <c:pt idx="3">
                  <c:v>0.55000000000000004</c:v>
                </c:pt>
                <c:pt idx="4">
                  <c:v>0.65</c:v>
                </c:pt>
                <c:pt idx="5">
                  <c:v>0.75</c:v>
                </c:pt>
                <c:pt idx="6">
                  <c:v>0.85</c:v>
                </c:pt>
                <c:pt idx="7">
                  <c:v>0.95</c:v>
                </c:pt>
                <c:pt idx="8">
                  <c:v>1.05</c:v>
                </c:pt>
                <c:pt idx="9">
                  <c:v>1.1499999999999999</c:v>
                </c:pt>
                <c:pt idx="10">
                  <c:v>1.25</c:v>
                </c:pt>
                <c:pt idx="11">
                  <c:v>1.35</c:v>
                </c:pt>
                <c:pt idx="12">
                  <c:v>1.45</c:v>
                </c:pt>
                <c:pt idx="13">
                  <c:v>1.55</c:v>
                </c:pt>
                <c:pt idx="14">
                  <c:v>1.65</c:v>
                </c:pt>
                <c:pt idx="15">
                  <c:v>1.75</c:v>
                </c:pt>
                <c:pt idx="16">
                  <c:v>1.85</c:v>
                </c:pt>
                <c:pt idx="17">
                  <c:v>1.95</c:v>
                </c:pt>
                <c:pt idx="18">
                  <c:v>2.0499999999999998</c:v>
                </c:pt>
                <c:pt idx="19">
                  <c:v>2.15</c:v>
                </c:pt>
                <c:pt idx="20">
                  <c:v>2.25</c:v>
                </c:pt>
                <c:pt idx="21">
                  <c:v>2.35</c:v>
                </c:pt>
                <c:pt idx="22">
                  <c:v>2.4500000000000002</c:v>
                </c:pt>
                <c:pt idx="23">
                  <c:v>2.5499999999999998</c:v>
                </c:pt>
                <c:pt idx="24">
                  <c:v>2.65</c:v>
                </c:pt>
                <c:pt idx="25">
                  <c:v>2.75</c:v>
                </c:pt>
                <c:pt idx="26">
                  <c:v>2.85</c:v>
                </c:pt>
                <c:pt idx="27">
                  <c:v>2.95</c:v>
                </c:pt>
                <c:pt idx="28">
                  <c:v>3.05</c:v>
                </c:pt>
              </c:numCache>
            </c:numRef>
          </c:xVal>
          <c:yVal>
            <c:numRef>
              <c:f>'Summaries as of 1.17.26'!$R$2589:$R$2617</c:f>
              <c:numCache>
                <c:formatCode>General</c:formatCode>
                <c:ptCount val="29"/>
                <c:pt idx="0">
                  <c:v>0.8</c:v>
                </c:pt>
                <c:pt idx="1">
                  <c:v>0.72</c:v>
                </c:pt>
                <c:pt idx="2">
                  <c:v>0.68</c:v>
                </c:pt>
                <c:pt idx="3">
                  <c:v>0.64</c:v>
                </c:pt>
                <c:pt idx="4">
                  <c:v>0.68</c:v>
                </c:pt>
                <c:pt idx="5">
                  <c:v>0.64</c:v>
                </c:pt>
                <c:pt idx="6">
                  <c:v>0.76</c:v>
                </c:pt>
                <c:pt idx="7">
                  <c:v>0.72</c:v>
                </c:pt>
                <c:pt idx="8">
                  <c:v>0.48</c:v>
                </c:pt>
                <c:pt idx="9">
                  <c:v>0.36</c:v>
                </c:pt>
                <c:pt idx="10">
                  <c:v>0.72</c:v>
                </c:pt>
                <c:pt idx="11">
                  <c:v>0.68</c:v>
                </c:pt>
                <c:pt idx="12">
                  <c:v>0.44</c:v>
                </c:pt>
                <c:pt idx="13">
                  <c:v>0.48</c:v>
                </c:pt>
                <c:pt idx="14">
                  <c:v>0.44</c:v>
                </c:pt>
                <c:pt idx="15">
                  <c:v>0.4</c:v>
                </c:pt>
                <c:pt idx="16">
                  <c:v>0.2</c:v>
                </c:pt>
                <c:pt idx="17">
                  <c:v>0.44</c:v>
                </c:pt>
                <c:pt idx="18">
                  <c:v>0.36</c:v>
                </c:pt>
                <c:pt idx="19">
                  <c:v>0.6</c:v>
                </c:pt>
                <c:pt idx="20">
                  <c:v>0.4</c:v>
                </c:pt>
                <c:pt idx="21">
                  <c:v>0.44</c:v>
                </c:pt>
                <c:pt idx="22">
                  <c:v>0.4</c:v>
                </c:pt>
                <c:pt idx="23">
                  <c:v>0.44</c:v>
                </c:pt>
                <c:pt idx="24">
                  <c:v>0.48</c:v>
                </c:pt>
                <c:pt idx="25">
                  <c:v>0.32</c:v>
                </c:pt>
                <c:pt idx="26">
                  <c:v>0.44</c:v>
                </c:pt>
                <c:pt idx="27">
                  <c:v>0.36</c:v>
                </c:pt>
                <c:pt idx="28">
                  <c:v>0.56000000000000005</c:v>
                </c:pt>
              </c:numCache>
            </c:numRef>
          </c:yVal>
          <c:smooth val="0"/>
          <c:extLst>
            <c:ext xmlns:c16="http://schemas.microsoft.com/office/drawing/2014/chart" uri="{C3380CC4-5D6E-409C-BE32-E72D297353CC}">
              <c16:uniqueId val="{00000000-6C75-4A36-A087-7C3CEAEEA3F0}"/>
            </c:ext>
          </c:extLst>
        </c:ser>
        <c:dLbls>
          <c:showLegendKey val="0"/>
          <c:showVal val="0"/>
          <c:showCatName val="0"/>
          <c:showSerName val="0"/>
          <c:showPercent val="0"/>
          <c:showBubbleSize val="0"/>
        </c:dLbls>
        <c:axId val="449991712"/>
        <c:axId val="449999392"/>
      </c:scatterChart>
      <c:valAx>
        <c:axId val="44999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99392"/>
        <c:crosses val="autoZero"/>
        <c:crossBetween val="midCat"/>
      </c:valAx>
      <c:valAx>
        <c:axId val="44999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917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1.17.26'!$Q$2641:$Q$2669</c:f>
              <c:numCache>
                <c:formatCode>General</c:formatCode>
                <c:ptCount val="29"/>
                <c:pt idx="0">
                  <c:v>3</c:v>
                </c:pt>
                <c:pt idx="1">
                  <c:v>3.5</c:v>
                </c:pt>
                <c:pt idx="2">
                  <c:v>4</c:v>
                </c:pt>
                <c:pt idx="3">
                  <c:v>4.5</c:v>
                </c:pt>
                <c:pt idx="4">
                  <c:v>5</c:v>
                </c:pt>
                <c:pt idx="5">
                  <c:v>5.5</c:v>
                </c:pt>
                <c:pt idx="6">
                  <c:v>6</c:v>
                </c:pt>
                <c:pt idx="7">
                  <c:v>6.5</c:v>
                </c:pt>
                <c:pt idx="8">
                  <c:v>7</c:v>
                </c:pt>
                <c:pt idx="9">
                  <c:v>7.5</c:v>
                </c:pt>
                <c:pt idx="10">
                  <c:v>8</c:v>
                </c:pt>
                <c:pt idx="11">
                  <c:v>8.5</c:v>
                </c:pt>
                <c:pt idx="12">
                  <c:v>9</c:v>
                </c:pt>
                <c:pt idx="13">
                  <c:v>9.5</c:v>
                </c:pt>
                <c:pt idx="14">
                  <c:v>10</c:v>
                </c:pt>
                <c:pt idx="15">
                  <c:v>10.5</c:v>
                </c:pt>
                <c:pt idx="16">
                  <c:v>11</c:v>
                </c:pt>
                <c:pt idx="17">
                  <c:v>11.5</c:v>
                </c:pt>
                <c:pt idx="18">
                  <c:v>12</c:v>
                </c:pt>
                <c:pt idx="19">
                  <c:v>12.5</c:v>
                </c:pt>
                <c:pt idx="20">
                  <c:v>13</c:v>
                </c:pt>
                <c:pt idx="21">
                  <c:v>13.5</c:v>
                </c:pt>
                <c:pt idx="22">
                  <c:v>14</c:v>
                </c:pt>
                <c:pt idx="23">
                  <c:v>14.5</c:v>
                </c:pt>
                <c:pt idx="24">
                  <c:v>15</c:v>
                </c:pt>
                <c:pt idx="25">
                  <c:v>15.5</c:v>
                </c:pt>
                <c:pt idx="26">
                  <c:v>16</c:v>
                </c:pt>
                <c:pt idx="27">
                  <c:v>16.5</c:v>
                </c:pt>
                <c:pt idx="28">
                  <c:v>17</c:v>
                </c:pt>
              </c:numCache>
            </c:numRef>
          </c:xVal>
          <c:yVal>
            <c:numRef>
              <c:f>'Summaries as of 1.17.26'!$R$2641:$R$2669</c:f>
              <c:numCache>
                <c:formatCode>General</c:formatCode>
                <c:ptCount val="29"/>
                <c:pt idx="0">
                  <c:v>0.44</c:v>
                </c:pt>
                <c:pt idx="1">
                  <c:v>0.48</c:v>
                </c:pt>
                <c:pt idx="2">
                  <c:v>0.32</c:v>
                </c:pt>
                <c:pt idx="3">
                  <c:v>0.52</c:v>
                </c:pt>
                <c:pt idx="4">
                  <c:v>0.56000000000000005</c:v>
                </c:pt>
                <c:pt idx="5">
                  <c:v>0.44</c:v>
                </c:pt>
                <c:pt idx="6">
                  <c:v>0.4</c:v>
                </c:pt>
                <c:pt idx="7">
                  <c:v>0.4</c:v>
                </c:pt>
                <c:pt idx="8">
                  <c:v>0.4</c:v>
                </c:pt>
                <c:pt idx="9">
                  <c:v>0.28000000000000003</c:v>
                </c:pt>
                <c:pt idx="10">
                  <c:v>0.4</c:v>
                </c:pt>
                <c:pt idx="11">
                  <c:v>0.32</c:v>
                </c:pt>
                <c:pt idx="12">
                  <c:v>0.48</c:v>
                </c:pt>
                <c:pt idx="13">
                  <c:v>0.56000000000000005</c:v>
                </c:pt>
                <c:pt idx="14">
                  <c:v>0.4</c:v>
                </c:pt>
                <c:pt idx="15">
                  <c:v>0.36</c:v>
                </c:pt>
                <c:pt idx="16">
                  <c:v>0.56000000000000005</c:v>
                </c:pt>
                <c:pt idx="17">
                  <c:v>0.24</c:v>
                </c:pt>
                <c:pt idx="18">
                  <c:v>0.28000000000000003</c:v>
                </c:pt>
                <c:pt idx="19">
                  <c:v>0.44</c:v>
                </c:pt>
                <c:pt idx="20">
                  <c:v>0.32</c:v>
                </c:pt>
                <c:pt idx="21">
                  <c:v>0.36</c:v>
                </c:pt>
                <c:pt idx="22">
                  <c:v>0.4</c:v>
                </c:pt>
                <c:pt idx="23">
                  <c:v>0.36</c:v>
                </c:pt>
                <c:pt idx="24">
                  <c:v>0.48</c:v>
                </c:pt>
                <c:pt idx="25">
                  <c:v>0.4</c:v>
                </c:pt>
                <c:pt idx="26">
                  <c:v>0.2</c:v>
                </c:pt>
                <c:pt idx="27">
                  <c:v>0.6</c:v>
                </c:pt>
                <c:pt idx="28">
                  <c:v>0.44</c:v>
                </c:pt>
              </c:numCache>
            </c:numRef>
          </c:yVal>
          <c:smooth val="0"/>
          <c:extLst>
            <c:ext xmlns:c16="http://schemas.microsoft.com/office/drawing/2014/chart" uri="{C3380CC4-5D6E-409C-BE32-E72D297353CC}">
              <c16:uniqueId val="{00000000-D689-4A44-8422-A4339F292B1F}"/>
            </c:ext>
          </c:extLst>
        </c:ser>
        <c:dLbls>
          <c:showLegendKey val="0"/>
          <c:showVal val="0"/>
          <c:showCatName val="0"/>
          <c:showSerName val="0"/>
          <c:showPercent val="0"/>
          <c:showBubbleSize val="0"/>
        </c:dLbls>
        <c:axId val="449991712"/>
        <c:axId val="449999392"/>
      </c:scatterChart>
      <c:valAx>
        <c:axId val="44999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99392"/>
        <c:crosses val="autoZero"/>
        <c:crossBetween val="midCat"/>
      </c:valAx>
      <c:valAx>
        <c:axId val="44999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499917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'Summaries as of 1.17.26'!$R$2714</c:f>
              <c:strCache>
                <c:ptCount val="1"/>
                <c:pt idx="0">
                  <c:v>MonteCarlo without Transposition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1.17.26'!$N$2715:$N$2724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1.17.26'!$R$2715:$R$2724</c:f>
              <c:numCache>
                <c:formatCode>General</c:formatCode>
                <c:ptCount val="10"/>
                <c:pt idx="0">
                  <c:v>0.04</c:v>
                </c:pt>
                <c:pt idx="1">
                  <c:v>0.13</c:v>
                </c:pt>
                <c:pt idx="2">
                  <c:v>0.35</c:v>
                </c:pt>
                <c:pt idx="3">
                  <c:v>0.39</c:v>
                </c:pt>
                <c:pt idx="4">
                  <c:v>0.45</c:v>
                </c:pt>
                <c:pt idx="5">
                  <c:v>0.45</c:v>
                </c:pt>
                <c:pt idx="6">
                  <c:v>0.49</c:v>
                </c:pt>
                <c:pt idx="7">
                  <c:v>0.55000000000000004</c:v>
                </c:pt>
                <c:pt idx="8">
                  <c:v>0.63</c:v>
                </c:pt>
                <c:pt idx="9">
                  <c:v>0.52</c:v>
                </c:pt>
              </c:numCache>
            </c:numRef>
          </c:yVal>
          <c:smooth val="0"/>
          <c:extLst>
            <c:ext xmlns:c16="http://schemas.microsoft.com/office/drawing/2014/chart" uri="{C3380CC4-5D6E-409C-BE32-E72D297353CC}">
              <c16:uniqueId val="{00000000-7CB7-4621-A51E-A7CB494649CD}"/>
            </c:ext>
          </c:extLst>
        </c:ser>
        <c:ser>
          <c:idx val="1"/>
          <c:order val="1"/>
          <c:tx>
            <c:strRef>
              <c:f>'Summaries as of 1.17.26'!$S$2714</c:f>
              <c:strCache>
                <c:ptCount val="1"/>
                <c:pt idx="0">
                  <c:v>Monte Carlo with Transposition:  First Version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1.17.26'!$N$2715:$N$2724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1.17.26'!$S$2715:$S$2724</c:f>
              <c:numCache>
                <c:formatCode>General</c:formatCode>
                <c:ptCount val="10"/>
                <c:pt idx="0">
                  <c:v>0.52</c:v>
                </c:pt>
                <c:pt idx="1">
                  <c:v>0.62</c:v>
                </c:pt>
                <c:pt idx="2">
                  <c:v>0.51</c:v>
                </c:pt>
                <c:pt idx="3">
                  <c:v>0.37</c:v>
                </c:pt>
                <c:pt idx="4">
                  <c:v>0.35</c:v>
                </c:pt>
                <c:pt idx="5">
                  <c:v>0.39</c:v>
                </c:pt>
                <c:pt idx="6">
                  <c:v>0.27</c:v>
                </c:pt>
                <c:pt idx="7">
                  <c:v>0.37</c:v>
                </c:pt>
                <c:pt idx="8">
                  <c:v>0.34</c:v>
                </c:pt>
                <c:pt idx="9">
                  <c:v>0.37</c:v>
                </c:pt>
              </c:numCache>
            </c:numRef>
          </c:yVal>
          <c:smooth val="0"/>
          <c:extLst>
            <c:ext xmlns:c16="http://schemas.microsoft.com/office/drawing/2014/chart" uri="{C3380CC4-5D6E-409C-BE32-E72D297353CC}">
              <c16:uniqueId val="{00000001-7CB7-4621-A51E-A7CB494649CD}"/>
            </c:ext>
          </c:extLst>
        </c:ser>
        <c:ser>
          <c:idx val="2"/>
          <c:order val="2"/>
          <c:tx>
            <c:strRef>
              <c:f>'Summaries as of 1.17.26'!$T$2714</c:f>
              <c:strCache>
                <c:ptCount val="1"/>
                <c:pt idx="0">
                  <c:v>Monte Carlo with Transposition:  Second Version</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1.17.26'!$N$2715:$N$2724</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1.17.26'!$T$2715:$T$2724</c:f>
              <c:numCache>
                <c:formatCode>General</c:formatCode>
                <c:ptCount val="10"/>
                <c:pt idx="0">
                  <c:v>0.19</c:v>
                </c:pt>
                <c:pt idx="1">
                  <c:v>0.71</c:v>
                </c:pt>
                <c:pt idx="2">
                  <c:v>0.88</c:v>
                </c:pt>
                <c:pt idx="3">
                  <c:v>0.97</c:v>
                </c:pt>
                <c:pt idx="4">
                  <c:v>0.99</c:v>
                </c:pt>
              </c:numCache>
            </c:numRef>
          </c:yVal>
          <c:smooth val="0"/>
          <c:extLst>
            <c:ext xmlns:c16="http://schemas.microsoft.com/office/drawing/2014/chart" uri="{C3380CC4-5D6E-409C-BE32-E72D297353CC}">
              <c16:uniqueId val="{00000002-7CB7-4621-A51E-A7CB494649CD}"/>
            </c:ext>
          </c:extLst>
        </c:ser>
        <c:dLbls>
          <c:showLegendKey val="0"/>
          <c:showVal val="0"/>
          <c:showCatName val="0"/>
          <c:showSerName val="0"/>
          <c:showPercent val="0"/>
          <c:showBubbleSize val="0"/>
        </c:dLbls>
        <c:axId val="410754512"/>
        <c:axId val="410755472"/>
      </c:scatterChart>
      <c:valAx>
        <c:axId val="41075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55472"/>
        <c:crosses val="autoZero"/>
        <c:crossBetween val="midCat"/>
      </c:valAx>
      <c:valAx>
        <c:axId val="41075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54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1.17.26'!$Q$2774:$Q$2789</c:f>
              <c:numCache>
                <c:formatCode>General</c:formatCode>
                <c:ptCount val="16"/>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numCache>
            </c:numRef>
          </c:xVal>
          <c:yVal>
            <c:numRef>
              <c:f>'Summaries as of 1.17.26'!$R$2774:$R$2789</c:f>
              <c:numCache>
                <c:formatCode>General</c:formatCode>
                <c:ptCount val="16"/>
                <c:pt idx="0">
                  <c:v>0.8</c:v>
                </c:pt>
                <c:pt idx="1">
                  <c:v>0.68</c:v>
                </c:pt>
                <c:pt idx="2">
                  <c:v>0.64</c:v>
                </c:pt>
                <c:pt idx="3">
                  <c:v>0.76</c:v>
                </c:pt>
                <c:pt idx="4">
                  <c:v>0.6</c:v>
                </c:pt>
                <c:pt idx="5">
                  <c:v>0.6</c:v>
                </c:pt>
                <c:pt idx="6">
                  <c:v>0.48</c:v>
                </c:pt>
                <c:pt idx="7">
                  <c:v>0.32</c:v>
                </c:pt>
                <c:pt idx="8">
                  <c:v>0.2</c:v>
                </c:pt>
                <c:pt idx="9">
                  <c:v>0.48</c:v>
                </c:pt>
                <c:pt idx="10">
                  <c:v>0.4</c:v>
                </c:pt>
                <c:pt idx="11">
                  <c:v>0.4</c:v>
                </c:pt>
                <c:pt idx="12">
                  <c:v>0.2</c:v>
                </c:pt>
                <c:pt idx="13">
                  <c:v>0.2</c:v>
                </c:pt>
                <c:pt idx="14">
                  <c:v>0.36</c:v>
                </c:pt>
                <c:pt idx="15">
                  <c:v>0.12</c:v>
                </c:pt>
              </c:numCache>
            </c:numRef>
          </c:yVal>
          <c:smooth val="0"/>
          <c:extLst>
            <c:ext xmlns:c16="http://schemas.microsoft.com/office/drawing/2014/chart" uri="{C3380CC4-5D6E-409C-BE32-E72D297353CC}">
              <c16:uniqueId val="{00000000-F71E-4D5F-BBEF-62C399E6DEC5}"/>
            </c:ext>
          </c:extLst>
        </c:ser>
        <c:dLbls>
          <c:showLegendKey val="0"/>
          <c:showVal val="0"/>
          <c:showCatName val="0"/>
          <c:showSerName val="0"/>
          <c:showPercent val="0"/>
          <c:showBubbleSize val="0"/>
        </c:dLbls>
        <c:axId val="211300240"/>
        <c:axId val="211299280"/>
      </c:scatterChart>
      <c:valAx>
        <c:axId val="211300240"/>
        <c:scaling>
          <c:orientation val="minMax"/>
          <c:max val="2"/>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9280"/>
        <c:crosses val="autoZero"/>
        <c:crossBetween val="midCat"/>
      </c:valAx>
      <c:valAx>
        <c:axId val="21129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0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1.17.26'!$Q$2795:$Q$2810</c:f>
              <c:numCache>
                <c:formatCode>General</c:formatCode>
                <c:ptCount val="16"/>
                <c:pt idx="0">
                  <c:v>2</c:v>
                </c:pt>
                <c:pt idx="1">
                  <c:v>2.1</c:v>
                </c:pt>
                <c:pt idx="2">
                  <c:v>2.2000000000000002</c:v>
                </c:pt>
                <c:pt idx="3">
                  <c:v>2.2999999999999998</c:v>
                </c:pt>
                <c:pt idx="4">
                  <c:v>2.4</c:v>
                </c:pt>
                <c:pt idx="5">
                  <c:v>2.5</c:v>
                </c:pt>
                <c:pt idx="6">
                  <c:v>2.6</c:v>
                </c:pt>
                <c:pt idx="7">
                  <c:v>2.7</c:v>
                </c:pt>
                <c:pt idx="8">
                  <c:v>2.8</c:v>
                </c:pt>
                <c:pt idx="9">
                  <c:v>2.9</c:v>
                </c:pt>
                <c:pt idx="10">
                  <c:v>3</c:v>
                </c:pt>
                <c:pt idx="11">
                  <c:v>3.1</c:v>
                </c:pt>
                <c:pt idx="12">
                  <c:v>3.2</c:v>
                </c:pt>
                <c:pt idx="13">
                  <c:v>3.3</c:v>
                </c:pt>
                <c:pt idx="14">
                  <c:v>3.4</c:v>
                </c:pt>
                <c:pt idx="15">
                  <c:v>3.5</c:v>
                </c:pt>
              </c:numCache>
            </c:numRef>
          </c:xVal>
          <c:yVal>
            <c:numRef>
              <c:f>'Summaries as of 1.17.26'!$R$2795:$R$2810</c:f>
              <c:numCache>
                <c:formatCode>General</c:formatCode>
                <c:ptCount val="16"/>
                <c:pt idx="0">
                  <c:v>0.28000000000000003</c:v>
                </c:pt>
                <c:pt idx="1">
                  <c:v>0.24</c:v>
                </c:pt>
                <c:pt idx="2">
                  <c:v>0.32</c:v>
                </c:pt>
                <c:pt idx="3">
                  <c:v>0.16</c:v>
                </c:pt>
                <c:pt idx="4">
                  <c:v>0.28000000000000003</c:v>
                </c:pt>
                <c:pt idx="5">
                  <c:v>0.48</c:v>
                </c:pt>
                <c:pt idx="6">
                  <c:v>0.16</c:v>
                </c:pt>
                <c:pt idx="7">
                  <c:v>0.4</c:v>
                </c:pt>
                <c:pt idx="8">
                  <c:v>0.32</c:v>
                </c:pt>
                <c:pt idx="9">
                  <c:v>0.56000000000000005</c:v>
                </c:pt>
                <c:pt idx="10">
                  <c:v>0.32</c:v>
                </c:pt>
                <c:pt idx="11">
                  <c:v>0.48</c:v>
                </c:pt>
                <c:pt idx="12">
                  <c:v>0.52</c:v>
                </c:pt>
                <c:pt idx="13">
                  <c:v>0.76</c:v>
                </c:pt>
                <c:pt idx="14">
                  <c:v>0.92</c:v>
                </c:pt>
                <c:pt idx="15">
                  <c:v>0.84</c:v>
                </c:pt>
              </c:numCache>
            </c:numRef>
          </c:yVal>
          <c:smooth val="0"/>
          <c:extLst>
            <c:ext xmlns:c16="http://schemas.microsoft.com/office/drawing/2014/chart" uri="{C3380CC4-5D6E-409C-BE32-E72D297353CC}">
              <c16:uniqueId val="{00000000-0986-4F4E-BD38-406B7A5825E2}"/>
            </c:ext>
          </c:extLst>
        </c:ser>
        <c:ser>
          <c:idx val="1"/>
          <c:order val="1"/>
          <c:tx>
            <c:v>First Section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1.17.26'!$Q$2774:$Q$2789</c:f>
              <c:numCache>
                <c:formatCode>General</c:formatCode>
                <c:ptCount val="16"/>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numCache>
            </c:numRef>
          </c:xVal>
          <c:yVal>
            <c:numRef>
              <c:f>'Summaries as of 1.17.26'!$R$2774:$R$2789</c:f>
              <c:numCache>
                <c:formatCode>General</c:formatCode>
                <c:ptCount val="16"/>
                <c:pt idx="0">
                  <c:v>0.8</c:v>
                </c:pt>
                <c:pt idx="1">
                  <c:v>0.68</c:v>
                </c:pt>
                <c:pt idx="2">
                  <c:v>0.64</c:v>
                </c:pt>
                <c:pt idx="3">
                  <c:v>0.76</c:v>
                </c:pt>
                <c:pt idx="4">
                  <c:v>0.6</c:v>
                </c:pt>
                <c:pt idx="5">
                  <c:v>0.6</c:v>
                </c:pt>
                <c:pt idx="6">
                  <c:v>0.48</c:v>
                </c:pt>
                <c:pt idx="7">
                  <c:v>0.32</c:v>
                </c:pt>
                <c:pt idx="8">
                  <c:v>0.2</c:v>
                </c:pt>
                <c:pt idx="9">
                  <c:v>0.48</c:v>
                </c:pt>
                <c:pt idx="10">
                  <c:v>0.4</c:v>
                </c:pt>
                <c:pt idx="11">
                  <c:v>0.4</c:v>
                </c:pt>
                <c:pt idx="12">
                  <c:v>0.2</c:v>
                </c:pt>
                <c:pt idx="13">
                  <c:v>0.2</c:v>
                </c:pt>
                <c:pt idx="14">
                  <c:v>0.36</c:v>
                </c:pt>
                <c:pt idx="15">
                  <c:v>0.12</c:v>
                </c:pt>
              </c:numCache>
            </c:numRef>
          </c:yVal>
          <c:smooth val="0"/>
          <c:extLst>
            <c:ext xmlns:c16="http://schemas.microsoft.com/office/drawing/2014/chart" uri="{C3380CC4-5D6E-409C-BE32-E72D297353CC}">
              <c16:uniqueId val="{00000001-0986-4F4E-BD38-406B7A5825E2}"/>
            </c:ext>
          </c:extLst>
        </c:ser>
        <c:dLbls>
          <c:showLegendKey val="0"/>
          <c:showVal val="0"/>
          <c:showCatName val="0"/>
          <c:showSerName val="0"/>
          <c:showPercent val="0"/>
          <c:showBubbleSize val="0"/>
        </c:dLbls>
        <c:axId val="512536592"/>
        <c:axId val="512537072"/>
      </c:scatterChart>
      <c:valAx>
        <c:axId val="51253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12537072"/>
        <c:crosses val="autoZero"/>
        <c:crossBetween val="midCat"/>
      </c:valAx>
      <c:valAx>
        <c:axId val="51253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36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1.17.26'!$Q$2820:$Q$2845</c:f>
              <c:numCache>
                <c:formatCode>General</c:formatCode>
                <c:ptCount val="26"/>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pt idx="16">
                  <c:v>2.1</c:v>
                </c:pt>
                <c:pt idx="17">
                  <c:v>2.2000000000000002</c:v>
                </c:pt>
                <c:pt idx="18">
                  <c:v>2.2999999999999998</c:v>
                </c:pt>
                <c:pt idx="19">
                  <c:v>2.4</c:v>
                </c:pt>
                <c:pt idx="20">
                  <c:v>2.5</c:v>
                </c:pt>
                <c:pt idx="21">
                  <c:v>2.6</c:v>
                </c:pt>
                <c:pt idx="22">
                  <c:v>2.7</c:v>
                </c:pt>
                <c:pt idx="23">
                  <c:v>2.8</c:v>
                </c:pt>
                <c:pt idx="24">
                  <c:v>2.9</c:v>
                </c:pt>
                <c:pt idx="25">
                  <c:v>3</c:v>
                </c:pt>
              </c:numCache>
            </c:numRef>
          </c:xVal>
          <c:yVal>
            <c:numRef>
              <c:f>'Summaries as of 1.17.26'!$R$2820:$R$2845</c:f>
              <c:numCache>
                <c:formatCode>General</c:formatCode>
                <c:ptCount val="26"/>
                <c:pt idx="0">
                  <c:v>0.56000000000000005</c:v>
                </c:pt>
                <c:pt idx="1">
                  <c:v>0.48</c:v>
                </c:pt>
                <c:pt idx="2">
                  <c:v>0.72</c:v>
                </c:pt>
                <c:pt idx="3">
                  <c:v>0.48</c:v>
                </c:pt>
                <c:pt idx="4">
                  <c:v>0.56000000000000005</c:v>
                </c:pt>
                <c:pt idx="5">
                  <c:v>0.36</c:v>
                </c:pt>
                <c:pt idx="6">
                  <c:v>0.28000000000000003</c:v>
                </c:pt>
                <c:pt idx="7">
                  <c:v>0.28000000000000003</c:v>
                </c:pt>
                <c:pt idx="8">
                  <c:v>0.36</c:v>
                </c:pt>
                <c:pt idx="9">
                  <c:v>0.52</c:v>
                </c:pt>
                <c:pt idx="10">
                  <c:v>0.36</c:v>
                </c:pt>
                <c:pt idx="11">
                  <c:v>0.32</c:v>
                </c:pt>
                <c:pt idx="12">
                  <c:v>0.2</c:v>
                </c:pt>
                <c:pt idx="13">
                  <c:v>0.28000000000000003</c:v>
                </c:pt>
                <c:pt idx="14">
                  <c:v>0.28000000000000003</c:v>
                </c:pt>
                <c:pt idx="15">
                  <c:v>0.36</c:v>
                </c:pt>
                <c:pt idx="16">
                  <c:v>0</c:v>
                </c:pt>
                <c:pt idx="17">
                  <c:v>0.24</c:v>
                </c:pt>
                <c:pt idx="18">
                  <c:v>0.2</c:v>
                </c:pt>
                <c:pt idx="19">
                  <c:v>0.12</c:v>
                </c:pt>
                <c:pt idx="20">
                  <c:v>0.2</c:v>
                </c:pt>
                <c:pt idx="21">
                  <c:v>0.36</c:v>
                </c:pt>
                <c:pt idx="22">
                  <c:v>0.28000000000000003</c:v>
                </c:pt>
                <c:pt idx="23">
                  <c:v>0.2</c:v>
                </c:pt>
                <c:pt idx="24">
                  <c:v>0.4</c:v>
                </c:pt>
                <c:pt idx="25">
                  <c:v>0.4</c:v>
                </c:pt>
              </c:numCache>
            </c:numRef>
          </c:yVal>
          <c:smooth val="0"/>
          <c:extLst>
            <c:ext xmlns:c16="http://schemas.microsoft.com/office/drawing/2014/chart" uri="{C3380CC4-5D6E-409C-BE32-E72D297353CC}">
              <c16:uniqueId val="{00000000-2514-4F03-9C39-52E28BA7A96A}"/>
            </c:ext>
          </c:extLst>
        </c:ser>
        <c:dLbls>
          <c:showLegendKey val="0"/>
          <c:showVal val="0"/>
          <c:showCatName val="0"/>
          <c:showSerName val="0"/>
          <c:showPercent val="0"/>
          <c:showBubbleSize val="0"/>
        </c:dLbls>
        <c:axId val="512535152"/>
        <c:axId val="512536112"/>
      </c:scatterChart>
      <c:valAx>
        <c:axId val="512535152"/>
        <c:scaling>
          <c:orientation val="minMax"/>
          <c:max val="3"/>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12536112"/>
        <c:crosses val="autoZero"/>
        <c:crossBetween val="midCat"/>
      </c:valAx>
      <c:valAx>
        <c:axId val="5125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35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1.17.26'!$J$2874:$J$2883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'Summaries as of 1.17.26'!$R$2874:$R$2883</c:f>
              <c:numCache>
                <c:formatCode>General</c:formatCode>
                <c:ptCount val="10"/>
                <c:pt idx="0">
                  <c:v>0.08</c:v>
                </c:pt>
                <c:pt idx="1">
                  <c:v>0.04</c:v>
                </c:pt>
                <c:pt idx="2">
                  <c:v>0.04</c:v>
                </c:pt>
                <c:pt idx="3">
                  <c:v>0.32</c:v>
                </c:pt>
                <c:pt idx="4">
                  <c:v>0.72</c:v>
                </c:pt>
                <c:pt idx="5">
                  <c:v>1</c:v>
                </c:pt>
                <c:pt idx="6">
                  <c:v>0.96</c:v>
                </c:pt>
                <c:pt idx="7">
                  <c:v>1</c:v>
                </c:pt>
                <c:pt idx="8">
                  <c:v>1</c:v>
                </c:pt>
                <c:pt idx="9">
                  <c:v>1</c:v>
                </c:pt>
              </c:numCache>
            </c:numRef>
          </c:yVal>
          <c:smooth val="0"/>
          <c:extLst>
            <c:ext xmlns:c16="http://schemas.microsoft.com/office/drawing/2014/chart" uri="{C3380CC4-5D6E-409C-BE32-E72D297353CC}">
              <c16:uniqueId val="{00000000-11E2-45D0-AFC2-A8D721DC07B8}"/>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1.17.26'!$J$2874:$J$2883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'Summaries as of 1.17.26'!$S$2874:$S$2883</c:f>
              <c:numCache>
                <c:formatCode>General</c:formatCode>
                <c:ptCount val="10"/>
                <c:pt idx="0">
                  <c:v>1</c:v>
                </c:pt>
                <c:pt idx="1">
                  <c:v>0</c:v>
                </c:pt>
                <c:pt idx="2">
                  <c:v>0.72</c:v>
                </c:pt>
                <c:pt idx="3">
                  <c:v>0.96</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11E2-45D0-AFC2-A8D721DC07B8}"/>
            </c:ext>
          </c:extLst>
        </c:ser>
        <c:dLbls>
          <c:showLegendKey val="0"/>
          <c:showVal val="0"/>
          <c:showCatName val="0"/>
          <c:showSerName val="0"/>
          <c:showPercent val="0"/>
          <c:showBubbleSize val="0"/>
        </c:dLbls>
        <c:axId val="142716800"/>
        <c:axId val="142724960"/>
      </c:scatterChart>
      <c:valAx>
        <c:axId val="14271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4960"/>
        <c:crosses val="autoZero"/>
        <c:crossBetween val="midCat"/>
      </c:valAx>
      <c:valAx>
        <c:axId val="14272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68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1.17.26'!$J$2874:$J$2883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'Summaries as of 1.17.26'!$R$2917:$R$2926</c:f>
              <c:numCache>
                <c:formatCode>General</c:formatCode>
                <c:ptCount val="10"/>
                <c:pt idx="0">
                  <c:v>0.05</c:v>
                </c:pt>
                <c:pt idx="1">
                  <c:v>0.16</c:v>
                </c:pt>
                <c:pt idx="2">
                  <c:v>0.05</c:v>
                </c:pt>
                <c:pt idx="3">
                  <c:v>0.34</c:v>
                </c:pt>
                <c:pt idx="4">
                  <c:v>0.81</c:v>
                </c:pt>
                <c:pt idx="5">
                  <c:v>0.97</c:v>
                </c:pt>
                <c:pt idx="6">
                  <c:v>0.98</c:v>
                </c:pt>
                <c:pt idx="7">
                  <c:v>1</c:v>
                </c:pt>
                <c:pt idx="8">
                  <c:v>1</c:v>
                </c:pt>
                <c:pt idx="9">
                  <c:v>1</c:v>
                </c:pt>
              </c:numCache>
            </c:numRef>
          </c:yVal>
          <c:smooth val="0"/>
          <c:extLst>
            <c:ext xmlns:c16="http://schemas.microsoft.com/office/drawing/2014/chart" uri="{C3380CC4-5D6E-409C-BE32-E72D297353CC}">
              <c16:uniqueId val="{00000000-2A8E-47F1-92F2-E345AEE8A91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1.17.26'!$J$2874:$J$2883</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'Summaries as of 1.17.26'!$S$2917:$S$2926</c:f>
              <c:numCache>
                <c:formatCode>General</c:formatCode>
                <c:ptCount val="10"/>
                <c:pt idx="0">
                  <c:v>1</c:v>
                </c:pt>
                <c:pt idx="1">
                  <c:v>0.05</c:v>
                </c:pt>
                <c:pt idx="2">
                  <c:v>0.75</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2A8E-47F1-92F2-E345AEE8A917}"/>
            </c:ext>
          </c:extLst>
        </c:ser>
        <c:dLbls>
          <c:showLegendKey val="0"/>
          <c:showVal val="0"/>
          <c:showCatName val="0"/>
          <c:showSerName val="0"/>
          <c:showPercent val="0"/>
          <c:showBubbleSize val="0"/>
        </c:dLbls>
        <c:axId val="142716800"/>
        <c:axId val="142724960"/>
      </c:scatterChart>
      <c:valAx>
        <c:axId val="14271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4960"/>
        <c:crosses val="autoZero"/>
        <c:crossBetween val="midCat"/>
      </c:valAx>
      <c:valAx>
        <c:axId val="14272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68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1.17.26'!$S$2952:$S$2961</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1.17.26'!$T$2952:$T$2961</c:f>
              <c:numCache>
                <c:formatCode>General</c:formatCode>
                <c:ptCount val="10"/>
                <c:pt idx="0">
                  <c:v>0.64</c:v>
                </c:pt>
                <c:pt idx="1">
                  <c:v>0.6</c:v>
                </c:pt>
                <c:pt idx="2">
                  <c:v>0.24</c:v>
                </c:pt>
                <c:pt idx="3">
                  <c:v>0.32</c:v>
                </c:pt>
                <c:pt idx="4">
                  <c:v>0.36</c:v>
                </c:pt>
                <c:pt idx="5">
                  <c:v>0.2</c:v>
                </c:pt>
                <c:pt idx="6">
                  <c:v>0.08</c:v>
                </c:pt>
                <c:pt idx="7">
                  <c:v>0.48</c:v>
                </c:pt>
                <c:pt idx="8">
                  <c:v>0.12</c:v>
                </c:pt>
                <c:pt idx="9">
                  <c:v>0.2</c:v>
                </c:pt>
              </c:numCache>
            </c:numRef>
          </c:yVal>
          <c:smooth val="0"/>
          <c:extLst>
            <c:ext xmlns:c16="http://schemas.microsoft.com/office/drawing/2014/chart" uri="{C3380CC4-5D6E-409C-BE32-E72D297353CC}">
              <c16:uniqueId val="{00000000-8068-4F25-B42C-EAF95CD7AC65}"/>
            </c:ext>
          </c:extLst>
        </c:ser>
        <c:dLbls>
          <c:showLegendKey val="0"/>
          <c:showVal val="0"/>
          <c:showCatName val="0"/>
          <c:showSerName val="0"/>
          <c:showPercent val="0"/>
          <c:showBubbleSize val="0"/>
        </c:dLbls>
        <c:axId val="426976416"/>
        <c:axId val="426980736"/>
      </c:scatterChart>
      <c:valAx>
        <c:axId val="42697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80736"/>
        <c:crosses val="autoZero"/>
        <c:crossBetween val="midCat"/>
      </c:valAx>
      <c:valAx>
        <c:axId val="42698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764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1.17.26'!$O$2988:$O$2997</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1.17.26'!$P$2988:$P$2997</c:f>
              <c:numCache>
                <c:formatCode>General</c:formatCode>
                <c:ptCount val="10"/>
                <c:pt idx="0">
                  <c:v>0.04</c:v>
                </c:pt>
                <c:pt idx="1">
                  <c:v>0.16</c:v>
                </c:pt>
                <c:pt idx="2">
                  <c:v>0.12</c:v>
                </c:pt>
                <c:pt idx="3">
                  <c:v>0</c:v>
                </c:pt>
                <c:pt idx="4">
                  <c:v>0.12</c:v>
                </c:pt>
                <c:pt idx="5">
                  <c:v>0.12</c:v>
                </c:pt>
                <c:pt idx="6">
                  <c:v>0.16</c:v>
                </c:pt>
                <c:pt idx="7">
                  <c:v>0.2</c:v>
                </c:pt>
                <c:pt idx="8">
                  <c:v>0.16</c:v>
                </c:pt>
                <c:pt idx="9">
                  <c:v>0.08</c:v>
                </c:pt>
              </c:numCache>
            </c:numRef>
          </c:yVal>
          <c:smooth val="0"/>
          <c:extLst>
            <c:ext xmlns:c16="http://schemas.microsoft.com/office/drawing/2014/chart" uri="{C3380CC4-5D6E-409C-BE32-E72D297353CC}">
              <c16:uniqueId val="{00000000-5845-402E-A221-9A3AC0910127}"/>
            </c:ext>
          </c:extLst>
        </c:ser>
        <c:dLbls>
          <c:showLegendKey val="0"/>
          <c:showVal val="0"/>
          <c:showCatName val="0"/>
          <c:showSerName val="0"/>
          <c:showPercent val="0"/>
          <c:showBubbleSize val="0"/>
        </c:dLbls>
        <c:axId val="142724000"/>
        <c:axId val="142725440"/>
      </c:scatterChart>
      <c:valAx>
        <c:axId val="14272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5440"/>
        <c:crosses val="autoZero"/>
        <c:crossBetween val="midCat"/>
      </c:valAx>
      <c:valAx>
        <c:axId val="14272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724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1.17.26'!$P$3031:$P$3040</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1.17.26'!$Q$3031:$Q$3040</c:f>
              <c:numCache>
                <c:formatCode>General</c:formatCode>
                <c:ptCount val="10"/>
                <c:pt idx="0">
                  <c:v>0.52</c:v>
                </c:pt>
                <c:pt idx="1">
                  <c:v>0.56000000000000005</c:v>
                </c:pt>
                <c:pt idx="2">
                  <c:v>0.8</c:v>
                </c:pt>
                <c:pt idx="3">
                  <c:v>0.48</c:v>
                </c:pt>
                <c:pt idx="4">
                  <c:v>0.56000000000000005</c:v>
                </c:pt>
                <c:pt idx="5">
                  <c:v>0.52</c:v>
                </c:pt>
                <c:pt idx="6">
                  <c:v>0.6</c:v>
                </c:pt>
                <c:pt idx="7">
                  <c:v>0.76</c:v>
                </c:pt>
                <c:pt idx="8">
                  <c:v>0.64</c:v>
                </c:pt>
                <c:pt idx="9">
                  <c:v>0.4</c:v>
                </c:pt>
              </c:numCache>
            </c:numRef>
          </c:yVal>
          <c:smooth val="0"/>
          <c:extLst>
            <c:ext xmlns:c16="http://schemas.microsoft.com/office/drawing/2014/chart" uri="{C3380CC4-5D6E-409C-BE32-E72D297353CC}">
              <c16:uniqueId val="{00000000-8F6F-4CE6-BFBC-1FD226ECEFA0}"/>
            </c:ext>
          </c:extLst>
        </c:ser>
        <c:dLbls>
          <c:showLegendKey val="0"/>
          <c:showVal val="0"/>
          <c:showCatName val="0"/>
          <c:showSerName val="0"/>
          <c:showPercent val="0"/>
          <c:showBubbleSize val="0"/>
        </c:dLbls>
        <c:axId val="439113632"/>
        <c:axId val="439119392"/>
      </c:scatterChart>
      <c:valAx>
        <c:axId val="439113632"/>
        <c:scaling>
          <c:orientation val="minMax"/>
          <c:max val="10"/>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119392"/>
        <c:crosses val="autoZero"/>
        <c:crossBetween val="midCat"/>
      </c:valAx>
      <c:valAx>
        <c:axId val="43911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113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1.17.26'!$Q$3058:$Q$3067</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1.17.26'!$R$3058:$R$3067</c:f>
              <c:numCache>
                <c:formatCode>General</c:formatCode>
                <c:ptCount val="10"/>
                <c:pt idx="0">
                  <c:v>0.01</c:v>
                </c:pt>
                <c:pt idx="1">
                  <c:v>0.01</c:v>
                </c:pt>
                <c:pt idx="2">
                  <c:v>0.01</c:v>
                </c:pt>
                <c:pt idx="3">
                  <c:v>0.04</c:v>
                </c:pt>
                <c:pt idx="4">
                  <c:v>0.03</c:v>
                </c:pt>
                <c:pt idx="5">
                  <c:v>0.02</c:v>
                </c:pt>
                <c:pt idx="6">
                  <c:v>0.04</c:v>
                </c:pt>
                <c:pt idx="7">
                  <c:v>0.02</c:v>
                </c:pt>
                <c:pt idx="8">
                  <c:v>0.02</c:v>
                </c:pt>
                <c:pt idx="9">
                  <c:v>0.01</c:v>
                </c:pt>
              </c:numCache>
            </c:numRef>
          </c:yVal>
          <c:smooth val="0"/>
          <c:extLst>
            <c:ext xmlns:c16="http://schemas.microsoft.com/office/drawing/2014/chart" uri="{C3380CC4-5D6E-409C-BE32-E72D297353CC}">
              <c16:uniqueId val="{00000000-E496-42E1-AD05-40E5555542CB}"/>
            </c:ext>
          </c:extLst>
        </c:ser>
        <c:dLbls>
          <c:showLegendKey val="0"/>
          <c:showVal val="0"/>
          <c:showCatName val="0"/>
          <c:showSerName val="0"/>
          <c:showPercent val="0"/>
          <c:showBubbleSize val="0"/>
        </c:dLbls>
        <c:axId val="512529872"/>
        <c:axId val="512524112"/>
      </c:scatterChart>
      <c:valAx>
        <c:axId val="512529872"/>
        <c:scaling>
          <c:orientation val="minMax"/>
          <c:max val="10"/>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24112"/>
        <c:crosses val="autoZero"/>
        <c:crossBetween val="midCat"/>
      </c:valAx>
      <c:valAx>
        <c:axId val="512524112"/>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29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1.17.26'!$Q$3160:$Q$3169</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1.17.26'!$R$3160:$R$3169</c:f>
              <c:numCache>
                <c:formatCode>General</c:formatCode>
                <c:ptCount val="10"/>
                <c:pt idx="0">
                  <c:v>0.09</c:v>
                </c:pt>
                <c:pt idx="1">
                  <c:v>0.04</c:v>
                </c:pt>
                <c:pt idx="2">
                  <c:v>0.09</c:v>
                </c:pt>
                <c:pt idx="3">
                  <c:v>0.1</c:v>
                </c:pt>
                <c:pt idx="4">
                  <c:v>0.08</c:v>
                </c:pt>
                <c:pt idx="5">
                  <c:v>0.04</c:v>
                </c:pt>
                <c:pt idx="6">
                  <c:v>0.05</c:v>
                </c:pt>
                <c:pt idx="7">
                  <c:v>0.09</c:v>
                </c:pt>
                <c:pt idx="8">
                  <c:v>0.03</c:v>
                </c:pt>
                <c:pt idx="9">
                  <c:v>7.0000000000000007E-2</c:v>
                </c:pt>
              </c:numCache>
            </c:numRef>
          </c:yVal>
          <c:smooth val="0"/>
          <c:extLst>
            <c:ext xmlns:c16="http://schemas.microsoft.com/office/drawing/2014/chart" uri="{C3380CC4-5D6E-409C-BE32-E72D297353CC}">
              <c16:uniqueId val="{00000000-DDB8-46A4-B663-B2158067CCBC}"/>
            </c:ext>
          </c:extLst>
        </c:ser>
        <c:dLbls>
          <c:showLegendKey val="0"/>
          <c:showVal val="0"/>
          <c:showCatName val="0"/>
          <c:showSerName val="0"/>
          <c:showPercent val="0"/>
          <c:showBubbleSize val="0"/>
        </c:dLbls>
        <c:axId val="422457456"/>
        <c:axId val="422457936"/>
      </c:scatterChart>
      <c:valAx>
        <c:axId val="422457456"/>
        <c:scaling>
          <c:orientation val="minMax"/>
          <c:max val="10"/>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457936"/>
        <c:crosses val="autoZero"/>
        <c:crossBetween val="midCat"/>
      </c:valAx>
      <c:valAx>
        <c:axId val="4224579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457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1.17.26'!$M$3192:$M$3205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1.17.26'!$R$3192:$R$3205</c:f>
              <c:numCache>
                <c:formatCode>General</c:formatCode>
                <c:ptCount val="14"/>
                <c:pt idx="0">
                  <c:v>0.08</c:v>
                </c:pt>
                <c:pt idx="1">
                  <c:v>0</c:v>
                </c:pt>
                <c:pt idx="2">
                  <c:v>0.08</c:v>
                </c:pt>
                <c:pt idx="3">
                  <c:v>0</c:v>
                </c:pt>
                <c:pt idx="4">
                  <c:v>0</c:v>
                </c:pt>
                <c:pt idx="5">
                  <c:v>0</c:v>
                </c:pt>
                <c:pt idx="6">
                  <c:v>0.04</c:v>
                </c:pt>
                <c:pt idx="7">
                  <c:v>0</c:v>
                </c:pt>
                <c:pt idx="8">
                  <c:v>0.04</c:v>
                </c:pt>
                <c:pt idx="9">
                  <c:v>0.36</c:v>
                </c:pt>
                <c:pt idx="10">
                  <c:v>0.6</c:v>
                </c:pt>
                <c:pt idx="11">
                  <c:v>0.92</c:v>
                </c:pt>
                <c:pt idx="12">
                  <c:v>1</c:v>
                </c:pt>
                <c:pt idx="13">
                  <c:v>1</c:v>
                </c:pt>
              </c:numCache>
            </c:numRef>
          </c:yVal>
          <c:smooth val="0"/>
          <c:extLst>
            <c:ext xmlns:c16="http://schemas.microsoft.com/office/drawing/2014/chart" uri="{C3380CC4-5D6E-409C-BE32-E72D297353CC}">
              <c16:uniqueId val="{00000000-9924-4B51-A0EE-AE6D91B2484F}"/>
            </c:ext>
          </c:extLst>
        </c:ser>
        <c:dLbls>
          <c:showLegendKey val="0"/>
          <c:showVal val="0"/>
          <c:showCatName val="0"/>
          <c:showSerName val="0"/>
          <c:showPercent val="0"/>
          <c:showBubbleSize val="0"/>
        </c:dLbls>
        <c:axId val="719399503"/>
        <c:axId val="719405743"/>
      </c:scatterChart>
      <c:valAx>
        <c:axId val="719399503"/>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5743"/>
        <c:crosses val="autoZero"/>
        <c:crossBetween val="midCat"/>
      </c:valAx>
      <c:valAx>
        <c:axId val="71940574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99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M.C. (LMP)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1.17.26'!$N$3304:$N$3323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1.17.26'!$R$3304:$R$3323</c:f>
              <c:numCache>
                <c:formatCode>General</c:formatCode>
                <c:ptCount val="20"/>
                <c:pt idx="0">
                  <c:v>0.06</c:v>
                </c:pt>
                <c:pt idx="1">
                  <c:v>0.05</c:v>
                </c:pt>
                <c:pt idx="2">
                  <c:v>0.11</c:v>
                </c:pt>
                <c:pt idx="3">
                  <c:v>0.01</c:v>
                </c:pt>
                <c:pt idx="4">
                  <c:v>0.04</c:v>
                </c:pt>
                <c:pt idx="5">
                  <c:v>0.04</c:v>
                </c:pt>
                <c:pt idx="6">
                  <c:v>0.04</c:v>
                </c:pt>
                <c:pt idx="7">
                  <c:v>0.03</c:v>
                </c:pt>
                <c:pt idx="8">
                  <c:v>0.06</c:v>
                </c:pt>
                <c:pt idx="9">
                  <c:v>0.04</c:v>
                </c:pt>
                <c:pt idx="10">
                  <c:v>0.05</c:v>
                </c:pt>
                <c:pt idx="11">
                  <c:v>0.1</c:v>
                </c:pt>
                <c:pt idx="12">
                  <c:v>0.03</c:v>
                </c:pt>
                <c:pt idx="13">
                  <c:v>0.02</c:v>
                </c:pt>
                <c:pt idx="14">
                  <c:v>0.04</c:v>
                </c:pt>
                <c:pt idx="15">
                  <c:v>0.04</c:v>
                </c:pt>
                <c:pt idx="16">
                  <c:v>0.02</c:v>
                </c:pt>
                <c:pt idx="17">
                  <c:v>0.03</c:v>
                </c:pt>
                <c:pt idx="18">
                  <c:v>0.05</c:v>
                </c:pt>
                <c:pt idx="19">
                  <c:v>0.03</c:v>
                </c:pt>
              </c:numCache>
            </c:numRef>
          </c:yVal>
          <c:smooth val="0"/>
          <c:extLst>
            <c:ext xmlns:c16="http://schemas.microsoft.com/office/drawing/2014/chart" uri="{C3380CC4-5D6E-409C-BE32-E72D297353CC}">
              <c16:uniqueId val="{00000000-F4B5-485F-815E-6035F9F058FE}"/>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1.17.26'!$N$3304:$N$3323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1.17.26'!$S$3304:$S$3323</c:f>
              <c:numCache>
                <c:formatCode>General</c:formatCode>
                <c:ptCount val="20"/>
                <c:pt idx="0">
                  <c:v>0.04</c:v>
                </c:pt>
                <c:pt idx="1">
                  <c:v>0.04</c:v>
                </c:pt>
                <c:pt idx="2">
                  <c:v>0.05</c:v>
                </c:pt>
                <c:pt idx="3">
                  <c:v>7.0000000000000007E-2</c:v>
                </c:pt>
                <c:pt idx="4">
                  <c:v>0.08</c:v>
                </c:pt>
                <c:pt idx="5">
                  <c:v>7.0000000000000007E-2</c:v>
                </c:pt>
                <c:pt idx="6">
                  <c:v>0.15</c:v>
                </c:pt>
                <c:pt idx="7">
                  <c:v>0.08</c:v>
                </c:pt>
                <c:pt idx="8">
                  <c:v>0.06</c:v>
                </c:pt>
                <c:pt idx="9">
                  <c:v>0.1</c:v>
                </c:pt>
                <c:pt idx="10">
                  <c:v>0.09</c:v>
                </c:pt>
                <c:pt idx="11">
                  <c:v>0.09</c:v>
                </c:pt>
                <c:pt idx="12">
                  <c:v>0.05</c:v>
                </c:pt>
                <c:pt idx="13">
                  <c:v>0.06</c:v>
                </c:pt>
                <c:pt idx="14">
                  <c:v>0.08</c:v>
                </c:pt>
                <c:pt idx="15">
                  <c:v>7.0000000000000007E-2</c:v>
                </c:pt>
                <c:pt idx="16">
                  <c:v>0.12</c:v>
                </c:pt>
                <c:pt idx="17">
                  <c:v>0.12</c:v>
                </c:pt>
                <c:pt idx="18">
                  <c:v>0.04</c:v>
                </c:pt>
                <c:pt idx="19">
                  <c:v>0.12</c:v>
                </c:pt>
              </c:numCache>
            </c:numRef>
          </c:yVal>
          <c:smooth val="0"/>
          <c:extLst>
            <c:ext xmlns:c16="http://schemas.microsoft.com/office/drawing/2014/chart" uri="{C3380CC4-5D6E-409C-BE32-E72D297353CC}">
              <c16:uniqueId val="{00000002-F4B5-485F-815E-6035F9F058FE}"/>
            </c:ext>
          </c:extLst>
        </c:ser>
        <c:dLbls>
          <c:showLegendKey val="0"/>
          <c:showVal val="0"/>
          <c:showCatName val="0"/>
          <c:showSerName val="0"/>
          <c:showPercent val="0"/>
          <c:showBubbleSize val="0"/>
        </c:dLbls>
        <c:axId val="639728815"/>
        <c:axId val="639746095"/>
      </c:scatterChart>
      <c:valAx>
        <c:axId val="63972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46095"/>
        <c:crosses val="autoZero"/>
        <c:crossBetween val="midCat"/>
      </c:valAx>
      <c:valAx>
        <c:axId val="63974609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28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Artifical Data on 3.11.26</a:t>
            </a:r>
          </a:p>
          <a:p>
            <a:pPr>
              <a:defRPr/>
            </a:pPr>
            <a:r>
              <a:rPr lang="en-US"/>
              <a:t>Heterogeniety</a:t>
            </a:r>
            <a:r>
              <a:rPr lang="en-US" baseline="0"/>
              <a:t> of Variance</a:t>
            </a:r>
            <a:endParaRPr lang="en-US"/>
          </a:p>
          <a:p>
            <a:pPr>
              <a:defRPr/>
            </a:pPr>
            <a:r>
              <a:rPr lang="en-US"/>
              <a:t>Reps = 200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M.C. (LMP)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1.17.26'!$Q$3338:$Q$3345</c:f>
              <c:numCache>
                <c:formatCode>General</c:formatCode>
                <c:ptCount val="8"/>
                <c:pt idx="0">
                  <c:v>1</c:v>
                </c:pt>
                <c:pt idx="1">
                  <c:v>2</c:v>
                </c:pt>
                <c:pt idx="2">
                  <c:v>3</c:v>
                </c:pt>
                <c:pt idx="3">
                  <c:v>4</c:v>
                </c:pt>
                <c:pt idx="4">
                  <c:v>5</c:v>
                </c:pt>
                <c:pt idx="5">
                  <c:v>6</c:v>
                </c:pt>
                <c:pt idx="6">
                  <c:v>7</c:v>
                </c:pt>
                <c:pt idx="7">
                  <c:v>8</c:v>
                </c:pt>
              </c:numCache>
            </c:numRef>
          </c:xVal>
          <c:yVal>
            <c:numRef>
              <c:f>'Summaries as of 1.17.26'!$R$3338:$R$3345</c:f>
              <c:numCache>
                <c:formatCode>General</c:formatCode>
                <c:ptCount val="8"/>
                <c:pt idx="0">
                  <c:v>1.4999999999999999E-2</c:v>
                </c:pt>
                <c:pt idx="1">
                  <c:v>0.04</c:v>
                </c:pt>
                <c:pt idx="2">
                  <c:v>0.06</c:v>
                </c:pt>
                <c:pt idx="3">
                  <c:v>0.03</c:v>
                </c:pt>
                <c:pt idx="4">
                  <c:v>0.08</c:v>
                </c:pt>
                <c:pt idx="5">
                  <c:v>4.4999999999999998E-2</c:v>
                </c:pt>
                <c:pt idx="6">
                  <c:v>5.5E-2</c:v>
                </c:pt>
                <c:pt idx="7">
                  <c:v>7.0000000000000007E-2</c:v>
                </c:pt>
              </c:numCache>
            </c:numRef>
          </c:yVal>
          <c:smooth val="0"/>
          <c:extLst>
            <c:ext xmlns:c16="http://schemas.microsoft.com/office/drawing/2014/chart" uri="{C3380CC4-5D6E-409C-BE32-E72D297353CC}">
              <c16:uniqueId val="{00000000-6759-4AD8-A3F0-2B8F8FCB91E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1.17.26'!$Q$3338:$Q$3345</c:f>
              <c:numCache>
                <c:formatCode>General</c:formatCode>
                <c:ptCount val="8"/>
                <c:pt idx="0">
                  <c:v>1</c:v>
                </c:pt>
                <c:pt idx="1">
                  <c:v>2</c:v>
                </c:pt>
                <c:pt idx="2">
                  <c:v>3</c:v>
                </c:pt>
                <c:pt idx="3">
                  <c:v>4</c:v>
                </c:pt>
                <c:pt idx="4">
                  <c:v>5</c:v>
                </c:pt>
                <c:pt idx="5">
                  <c:v>6</c:v>
                </c:pt>
                <c:pt idx="6">
                  <c:v>7</c:v>
                </c:pt>
                <c:pt idx="7">
                  <c:v>8</c:v>
                </c:pt>
              </c:numCache>
            </c:numRef>
          </c:xVal>
          <c:yVal>
            <c:numRef>
              <c:f>'Summaries as of 1.17.26'!$S$3338:$S$3345</c:f>
              <c:numCache>
                <c:formatCode>General</c:formatCode>
                <c:ptCount val="8"/>
                <c:pt idx="0">
                  <c:v>0.04</c:v>
                </c:pt>
                <c:pt idx="1">
                  <c:v>4.4999999999999998E-2</c:v>
                </c:pt>
                <c:pt idx="2">
                  <c:v>0.02</c:v>
                </c:pt>
                <c:pt idx="3">
                  <c:v>6.5000000000000002E-2</c:v>
                </c:pt>
                <c:pt idx="4">
                  <c:v>0.06</c:v>
                </c:pt>
                <c:pt idx="5">
                  <c:v>7.4999999999999997E-2</c:v>
                </c:pt>
                <c:pt idx="6">
                  <c:v>0.125</c:v>
                </c:pt>
                <c:pt idx="7">
                  <c:v>0.19500000000000001</c:v>
                </c:pt>
              </c:numCache>
            </c:numRef>
          </c:yVal>
          <c:smooth val="0"/>
          <c:extLst>
            <c:ext xmlns:c16="http://schemas.microsoft.com/office/drawing/2014/chart" uri="{C3380CC4-5D6E-409C-BE32-E72D297353CC}">
              <c16:uniqueId val="{00000002-6759-4AD8-A3F0-2B8F8FCB91E6}"/>
            </c:ext>
          </c:extLst>
        </c:ser>
        <c:dLbls>
          <c:showLegendKey val="0"/>
          <c:showVal val="0"/>
          <c:showCatName val="0"/>
          <c:showSerName val="0"/>
          <c:showPercent val="0"/>
          <c:showBubbleSize val="0"/>
        </c:dLbls>
        <c:axId val="639732175"/>
        <c:axId val="639732655"/>
      </c:scatterChart>
      <c:valAx>
        <c:axId val="639732175"/>
        <c:scaling>
          <c:orientation val="minMax"/>
          <c:max val="8"/>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32655"/>
        <c:crosses val="autoZero"/>
        <c:crossBetween val="midCat"/>
      </c:valAx>
      <c:valAx>
        <c:axId val="639732655"/>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39732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1.17.26'!$E$3349:$E$3355</c:f>
              <c:numCache>
                <c:formatCode>General</c:formatCode>
                <c:ptCount val="7"/>
                <c:pt idx="0">
                  <c:v>0</c:v>
                </c:pt>
                <c:pt idx="1">
                  <c:v>0.5</c:v>
                </c:pt>
                <c:pt idx="2">
                  <c:v>1</c:v>
                </c:pt>
                <c:pt idx="3">
                  <c:v>1.5</c:v>
                </c:pt>
                <c:pt idx="4">
                  <c:v>2</c:v>
                </c:pt>
                <c:pt idx="5">
                  <c:v>2.5</c:v>
                </c:pt>
                <c:pt idx="6">
                  <c:v>3</c:v>
                </c:pt>
              </c:numCache>
            </c:numRef>
          </c:xVal>
          <c:yVal>
            <c:numRef>
              <c:f>'Summaries as of 1.17.26'!$R$3349:$R$3355</c:f>
              <c:numCache>
                <c:formatCode>General</c:formatCode>
                <c:ptCount val="7"/>
                <c:pt idx="0">
                  <c:v>5.5E-2</c:v>
                </c:pt>
                <c:pt idx="1">
                  <c:v>3.5000000000000003E-2</c:v>
                </c:pt>
                <c:pt idx="2">
                  <c:v>5.5E-2</c:v>
                </c:pt>
                <c:pt idx="3">
                  <c:v>5.5E-2</c:v>
                </c:pt>
                <c:pt idx="4">
                  <c:v>0.01</c:v>
                </c:pt>
                <c:pt idx="5">
                  <c:v>0.04</c:v>
                </c:pt>
                <c:pt idx="6">
                  <c:v>0.04</c:v>
                </c:pt>
              </c:numCache>
            </c:numRef>
          </c:yVal>
          <c:smooth val="0"/>
          <c:extLst>
            <c:ext xmlns:c16="http://schemas.microsoft.com/office/drawing/2014/chart" uri="{C3380CC4-5D6E-409C-BE32-E72D297353CC}">
              <c16:uniqueId val="{00000000-E39F-472B-9F69-E2576C724A32}"/>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1.17.26'!$E$3349:$E$3355</c:f>
              <c:numCache>
                <c:formatCode>General</c:formatCode>
                <c:ptCount val="7"/>
                <c:pt idx="0">
                  <c:v>0</c:v>
                </c:pt>
                <c:pt idx="1">
                  <c:v>0.5</c:v>
                </c:pt>
                <c:pt idx="2">
                  <c:v>1</c:v>
                </c:pt>
                <c:pt idx="3">
                  <c:v>1.5</c:v>
                </c:pt>
                <c:pt idx="4">
                  <c:v>2</c:v>
                </c:pt>
                <c:pt idx="5">
                  <c:v>2.5</c:v>
                </c:pt>
                <c:pt idx="6">
                  <c:v>3</c:v>
                </c:pt>
              </c:numCache>
            </c:numRef>
          </c:xVal>
          <c:yVal>
            <c:numRef>
              <c:f>'Summaries as of 1.17.26'!$S$3349:$S$3355</c:f>
              <c:numCache>
                <c:formatCode>General</c:formatCode>
                <c:ptCount val="7"/>
                <c:pt idx="0">
                  <c:v>0.06</c:v>
                </c:pt>
                <c:pt idx="1">
                  <c:v>5.5E-2</c:v>
                </c:pt>
                <c:pt idx="2">
                  <c:v>7.0000000000000007E-2</c:v>
                </c:pt>
                <c:pt idx="3">
                  <c:v>0.06</c:v>
                </c:pt>
                <c:pt idx="4">
                  <c:v>7.0000000000000007E-2</c:v>
                </c:pt>
                <c:pt idx="5">
                  <c:v>8.5000000000000006E-2</c:v>
                </c:pt>
                <c:pt idx="6">
                  <c:v>7.4999999999999997E-2</c:v>
                </c:pt>
              </c:numCache>
            </c:numRef>
          </c:yVal>
          <c:smooth val="0"/>
          <c:extLst>
            <c:ext xmlns:c16="http://schemas.microsoft.com/office/drawing/2014/chart" uri="{C3380CC4-5D6E-409C-BE32-E72D297353CC}">
              <c16:uniqueId val="{00000002-E39F-472B-9F69-E2576C724A32}"/>
            </c:ext>
          </c:extLst>
        </c:ser>
        <c:dLbls>
          <c:showLegendKey val="0"/>
          <c:showVal val="0"/>
          <c:showCatName val="0"/>
          <c:showSerName val="0"/>
          <c:showPercent val="0"/>
          <c:showBubbleSize val="0"/>
        </c:dLbls>
        <c:axId val="719388943"/>
        <c:axId val="719401423"/>
      </c:scatterChart>
      <c:valAx>
        <c:axId val="719388943"/>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1423"/>
        <c:crosses val="autoZero"/>
        <c:crossBetween val="midCat"/>
      </c:valAx>
      <c:valAx>
        <c:axId val="719401423"/>
        <c:scaling>
          <c:orientation val="minMax"/>
          <c:max val="0.150000000000000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889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3/21/26 2000</a:t>
            </a:r>
            <a:r>
              <a:rPr lang="en-US" baseline="0"/>
              <a:t>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1.17.26'!$E$3349:$E$3355</c:f>
              <c:numCache>
                <c:formatCode>General</c:formatCode>
                <c:ptCount val="7"/>
                <c:pt idx="0">
                  <c:v>0</c:v>
                </c:pt>
                <c:pt idx="1">
                  <c:v>0.5</c:v>
                </c:pt>
                <c:pt idx="2">
                  <c:v>1</c:v>
                </c:pt>
                <c:pt idx="3">
                  <c:v>1.5</c:v>
                </c:pt>
                <c:pt idx="4">
                  <c:v>2</c:v>
                </c:pt>
                <c:pt idx="5">
                  <c:v>2.5</c:v>
                </c:pt>
                <c:pt idx="6">
                  <c:v>3</c:v>
                </c:pt>
              </c:numCache>
            </c:numRef>
          </c:xVal>
          <c:yVal>
            <c:numRef>
              <c:f>'Summaries as of 1.17.26'!$R$3374:$R$3380</c:f>
              <c:numCache>
                <c:formatCode>General</c:formatCode>
                <c:ptCount val="7"/>
                <c:pt idx="0">
                  <c:v>4.8000000000000001E-2</c:v>
                </c:pt>
                <c:pt idx="1">
                  <c:v>3.9E-2</c:v>
                </c:pt>
                <c:pt idx="2">
                  <c:v>4.4499999999999998E-2</c:v>
                </c:pt>
                <c:pt idx="3">
                  <c:v>4.65E-2</c:v>
                </c:pt>
                <c:pt idx="4">
                  <c:v>4.2999999999999997E-2</c:v>
                </c:pt>
                <c:pt idx="5">
                  <c:v>4.5499999999999999E-2</c:v>
                </c:pt>
                <c:pt idx="6">
                  <c:v>3.5000000000000003E-2</c:v>
                </c:pt>
              </c:numCache>
            </c:numRef>
          </c:yVal>
          <c:smooth val="0"/>
          <c:extLst>
            <c:ext xmlns:c16="http://schemas.microsoft.com/office/drawing/2014/chart" uri="{C3380CC4-5D6E-409C-BE32-E72D297353CC}">
              <c16:uniqueId val="{00000000-743A-49E9-B0B0-A83B9E8B3EC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1.17.26'!$E$3349:$E$3355</c:f>
              <c:numCache>
                <c:formatCode>General</c:formatCode>
                <c:ptCount val="7"/>
                <c:pt idx="0">
                  <c:v>0</c:v>
                </c:pt>
                <c:pt idx="1">
                  <c:v>0.5</c:v>
                </c:pt>
                <c:pt idx="2">
                  <c:v>1</c:v>
                </c:pt>
                <c:pt idx="3">
                  <c:v>1.5</c:v>
                </c:pt>
                <c:pt idx="4">
                  <c:v>2</c:v>
                </c:pt>
                <c:pt idx="5">
                  <c:v>2.5</c:v>
                </c:pt>
                <c:pt idx="6">
                  <c:v>3</c:v>
                </c:pt>
              </c:numCache>
            </c:numRef>
          </c:xVal>
          <c:yVal>
            <c:numRef>
              <c:f>'Summaries as of 1.17.26'!$S$3374:$S$3380</c:f>
              <c:numCache>
                <c:formatCode>General</c:formatCode>
                <c:ptCount val="7"/>
                <c:pt idx="0">
                  <c:v>5.0500000000000003E-2</c:v>
                </c:pt>
                <c:pt idx="1">
                  <c:v>4.9500000000000002E-2</c:v>
                </c:pt>
                <c:pt idx="2">
                  <c:v>5.5E-2</c:v>
                </c:pt>
                <c:pt idx="3">
                  <c:v>6.7000000000000004E-2</c:v>
                </c:pt>
                <c:pt idx="4">
                  <c:v>0.08</c:v>
                </c:pt>
                <c:pt idx="5">
                  <c:v>9.5000000000000001E-2</c:v>
                </c:pt>
                <c:pt idx="6">
                  <c:v>9.1999999999999998E-2</c:v>
                </c:pt>
              </c:numCache>
            </c:numRef>
          </c:yVal>
          <c:smooth val="0"/>
          <c:extLst>
            <c:ext xmlns:c16="http://schemas.microsoft.com/office/drawing/2014/chart" uri="{C3380CC4-5D6E-409C-BE32-E72D297353CC}">
              <c16:uniqueId val="{00000001-743A-49E9-B0B0-A83B9E8B3ECE}"/>
            </c:ext>
          </c:extLst>
        </c:ser>
        <c:dLbls>
          <c:showLegendKey val="0"/>
          <c:showVal val="0"/>
          <c:showCatName val="0"/>
          <c:showSerName val="0"/>
          <c:showPercent val="0"/>
          <c:showBubbleSize val="0"/>
        </c:dLbls>
        <c:axId val="719388943"/>
        <c:axId val="719401423"/>
      </c:scatterChart>
      <c:valAx>
        <c:axId val="719388943"/>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1423"/>
        <c:crosses val="autoZero"/>
        <c:crossBetween val="midCat"/>
      </c:valAx>
      <c:valAx>
        <c:axId val="719401423"/>
        <c:scaling>
          <c:orientation val="minMax"/>
          <c:max val="0.15000000000000002"/>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889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3/22/26 Exponential 2000</a:t>
            </a:r>
            <a:r>
              <a:rPr lang="en-US" baseline="0"/>
              <a:t>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1.17.26'!$N$3401:$N$3410</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1.17.26'!$R$3401:$R$3410</c:f>
              <c:numCache>
                <c:formatCode>General</c:formatCode>
                <c:ptCount val="10"/>
                <c:pt idx="0">
                  <c:v>6.3500000000000001E-2</c:v>
                </c:pt>
                <c:pt idx="1">
                  <c:v>2.5999999999999999E-2</c:v>
                </c:pt>
                <c:pt idx="2">
                  <c:v>7.7499999999999999E-2</c:v>
                </c:pt>
                <c:pt idx="3">
                  <c:v>0.114</c:v>
                </c:pt>
                <c:pt idx="4">
                  <c:v>0.1545</c:v>
                </c:pt>
                <c:pt idx="5">
                  <c:v>0.156</c:v>
                </c:pt>
                <c:pt idx="6">
                  <c:v>0.18099999999999999</c:v>
                </c:pt>
                <c:pt idx="7">
                  <c:v>0.1845</c:v>
                </c:pt>
                <c:pt idx="8">
                  <c:v>0.186</c:v>
                </c:pt>
                <c:pt idx="9">
                  <c:v>0.19500000000000001</c:v>
                </c:pt>
              </c:numCache>
            </c:numRef>
          </c:yVal>
          <c:smooth val="0"/>
          <c:extLst>
            <c:ext xmlns:c16="http://schemas.microsoft.com/office/drawing/2014/chart" uri="{C3380CC4-5D6E-409C-BE32-E72D297353CC}">
              <c16:uniqueId val="{00000000-743A-49E9-B0B0-A83B9E8B3EC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1.17.26'!$N$3401:$N$3410</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1.17.26'!$S$3401:$S$3410</c:f>
              <c:numCache>
                <c:formatCode>General</c:formatCode>
                <c:ptCount val="10"/>
                <c:pt idx="0">
                  <c:v>4.5999999999999999E-2</c:v>
                </c:pt>
                <c:pt idx="1">
                  <c:v>0.63600000000000001</c:v>
                </c:pt>
                <c:pt idx="2">
                  <c:v>0.94399999999999995</c:v>
                </c:pt>
                <c:pt idx="3">
                  <c:v>0.99199999999999999</c:v>
                </c:pt>
                <c:pt idx="4">
                  <c:v>0.99950000000000006</c:v>
                </c:pt>
                <c:pt idx="5">
                  <c:v>1</c:v>
                </c:pt>
                <c:pt idx="6">
                  <c:v>0.99950000000000006</c:v>
                </c:pt>
                <c:pt idx="7">
                  <c:v>1</c:v>
                </c:pt>
                <c:pt idx="8">
                  <c:v>1</c:v>
                </c:pt>
                <c:pt idx="9">
                  <c:v>1</c:v>
                </c:pt>
              </c:numCache>
            </c:numRef>
          </c:yVal>
          <c:smooth val="0"/>
          <c:extLst>
            <c:ext xmlns:c16="http://schemas.microsoft.com/office/drawing/2014/chart" uri="{C3380CC4-5D6E-409C-BE32-E72D297353CC}">
              <c16:uniqueId val="{00000001-743A-49E9-B0B0-A83B9E8B3ECE}"/>
            </c:ext>
          </c:extLst>
        </c:ser>
        <c:dLbls>
          <c:showLegendKey val="0"/>
          <c:showVal val="0"/>
          <c:showCatName val="0"/>
          <c:showSerName val="0"/>
          <c:showPercent val="0"/>
          <c:showBubbleSize val="0"/>
        </c:dLbls>
        <c:axId val="719388943"/>
        <c:axId val="719401423"/>
      </c:scatterChart>
      <c:scatterChart>
        <c:scatterStyle val="lineMarker"/>
        <c:varyColors val="0"/>
        <c:ser>
          <c:idx val="2"/>
          <c:order val="2"/>
          <c:tx>
            <c:v>AvgKurtAbove1</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1.17.26'!$N$3401:$N$3410</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1.17.26'!$U$3401:$U$3410</c:f>
              <c:numCache>
                <c:formatCode>General</c:formatCode>
                <c:ptCount val="10"/>
                <c:pt idx="0">
                  <c:v>7.9504729999999997</c:v>
                </c:pt>
                <c:pt idx="1">
                  <c:v>7.4408079999999996</c:v>
                </c:pt>
                <c:pt idx="2">
                  <c:v>8.3887099999999997</c:v>
                </c:pt>
                <c:pt idx="3">
                  <c:v>8.5240089999999995</c:v>
                </c:pt>
                <c:pt idx="4">
                  <c:v>9.2028459999999992</c:v>
                </c:pt>
                <c:pt idx="5">
                  <c:v>8.4804030000000008</c:v>
                </c:pt>
                <c:pt idx="6">
                  <c:v>7.652927</c:v>
                </c:pt>
                <c:pt idx="7">
                  <c:v>8.4348580000000002</c:v>
                </c:pt>
                <c:pt idx="8">
                  <c:v>8.8292389999999994</c:v>
                </c:pt>
                <c:pt idx="9">
                  <c:v>8.1252790000000008</c:v>
                </c:pt>
              </c:numCache>
            </c:numRef>
          </c:yVal>
          <c:smooth val="0"/>
          <c:extLst>
            <c:ext xmlns:c16="http://schemas.microsoft.com/office/drawing/2014/chart" uri="{C3380CC4-5D6E-409C-BE32-E72D297353CC}">
              <c16:uniqueId val="{00000000-33A8-4EA7-8FA7-4AA18ABCB822}"/>
            </c:ext>
          </c:extLst>
        </c:ser>
        <c:dLbls>
          <c:showLegendKey val="0"/>
          <c:showVal val="0"/>
          <c:showCatName val="0"/>
          <c:showSerName val="0"/>
          <c:showPercent val="0"/>
          <c:showBubbleSize val="0"/>
        </c:dLbls>
        <c:axId val="116462063"/>
        <c:axId val="116456303"/>
      </c:scatterChart>
      <c:valAx>
        <c:axId val="71938894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1423"/>
        <c:crosses val="autoZero"/>
        <c:crossBetween val="midCat"/>
      </c:valAx>
      <c:valAx>
        <c:axId val="71940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88943"/>
        <c:crosses val="autoZero"/>
        <c:crossBetween val="midCat"/>
      </c:valAx>
      <c:valAx>
        <c:axId val="116456303"/>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2063"/>
        <c:crosses val="max"/>
        <c:crossBetween val="midCat"/>
      </c:valAx>
      <c:valAx>
        <c:axId val="116462063"/>
        <c:scaling>
          <c:orientation val="minMax"/>
        </c:scaling>
        <c:delete val="1"/>
        <c:axPos val="b"/>
        <c:numFmt formatCode="General" sourceLinked="1"/>
        <c:majorTickMark val="out"/>
        <c:minorTickMark val="none"/>
        <c:tickLblPos val="nextTo"/>
        <c:crossAx val="1164563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3/22/26 Exponential 2000</a:t>
            </a:r>
            <a:r>
              <a:rPr lang="en-US" baseline="0"/>
              <a:t>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1.17.26'!$N$3416:$N$3425</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1.17.26'!$R$3416:$R$3425</c:f>
              <c:numCache>
                <c:formatCode>General</c:formatCode>
                <c:ptCount val="10"/>
                <c:pt idx="0">
                  <c:v>0.13</c:v>
                </c:pt>
                <c:pt idx="1">
                  <c:v>0.06</c:v>
                </c:pt>
                <c:pt idx="2">
                  <c:v>0.06</c:v>
                </c:pt>
                <c:pt idx="3">
                  <c:v>0.06</c:v>
                </c:pt>
                <c:pt idx="4">
                  <c:v>0.02</c:v>
                </c:pt>
                <c:pt idx="5">
                  <c:v>0.02</c:v>
                </c:pt>
                <c:pt idx="6">
                  <c:v>0.02</c:v>
                </c:pt>
                <c:pt idx="7">
                  <c:v>0.02</c:v>
                </c:pt>
                <c:pt idx="8">
                  <c:v>7.0000000000000007E-2</c:v>
                </c:pt>
                <c:pt idx="9">
                  <c:v>0.04</c:v>
                </c:pt>
              </c:numCache>
            </c:numRef>
          </c:yVal>
          <c:smooth val="0"/>
          <c:extLst>
            <c:ext xmlns:c16="http://schemas.microsoft.com/office/drawing/2014/chart" uri="{C3380CC4-5D6E-409C-BE32-E72D297353CC}">
              <c16:uniqueId val="{00000000-743A-49E9-B0B0-A83B9E8B3EC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1.17.26'!$N$3416:$N$3425</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1.17.26'!$S$3416:$S$3425</c:f>
              <c:numCache>
                <c:formatCode>General</c:formatCode>
                <c:ptCount val="10"/>
                <c:pt idx="0">
                  <c:v>1</c:v>
                </c:pt>
                <c:pt idx="1">
                  <c:v>1</c:v>
                </c:pt>
                <c:pt idx="2">
                  <c:v>0.96</c:v>
                </c:pt>
                <c:pt idx="3">
                  <c:v>0.8</c:v>
                </c:pt>
                <c:pt idx="4">
                  <c:v>0.54</c:v>
                </c:pt>
                <c:pt idx="5">
                  <c:v>0.36</c:v>
                </c:pt>
                <c:pt idx="6">
                  <c:v>0.19</c:v>
                </c:pt>
                <c:pt idx="7">
                  <c:v>0.16</c:v>
                </c:pt>
                <c:pt idx="8">
                  <c:v>0.05</c:v>
                </c:pt>
                <c:pt idx="9">
                  <c:v>0.03</c:v>
                </c:pt>
              </c:numCache>
            </c:numRef>
          </c:yVal>
          <c:smooth val="0"/>
          <c:extLst>
            <c:ext xmlns:c16="http://schemas.microsoft.com/office/drawing/2014/chart" uri="{C3380CC4-5D6E-409C-BE32-E72D297353CC}">
              <c16:uniqueId val="{00000001-743A-49E9-B0B0-A83B9E8B3ECE}"/>
            </c:ext>
          </c:extLst>
        </c:ser>
        <c:dLbls>
          <c:showLegendKey val="0"/>
          <c:showVal val="0"/>
          <c:showCatName val="0"/>
          <c:showSerName val="0"/>
          <c:showPercent val="0"/>
          <c:showBubbleSize val="0"/>
        </c:dLbls>
        <c:axId val="719388943"/>
        <c:axId val="719401423"/>
      </c:scatterChart>
      <c:valAx>
        <c:axId val="71938894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1423"/>
        <c:crosses val="autoZero"/>
        <c:crossBetween val="midCat"/>
      </c:valAx>
      <c:valAx>
        <c:axId val="7194014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889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3/22/26 Exponential 2000</a:t>
            </a:r>
            <a:r>
              <a:rPr lang="en-US" baseline="0"/>
              <a:t>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1.17.26'!$N$3432:$N$3441</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1.17.26'!$R$3432:$R$3441</c:f>
              <c:numCache>
                <c:formatCode>General</c:formatCode>
                <c:ptCount val="10"/>
                <c:pt idx="0">
                  <c:v>0.1105</c:v>
                </c:pt>
                <c:pt idx="1">
                  <c:v>8.5999999999999993E-2</c:v>
                </c:pt>
                <c:pt idx="2">
                  <c:v>5.8999999999999997E-2</c:v>
                </c:pt>
                <c:pt idx="3">
                  <c:v>3.4000000000000002E-2</c:v>
                </c:pt>
                <c:pt idx="4">
                  <c:v>3.5499999999999997E-2</c:v>
                </c:pt>
                <c:pt idx="5">
                  <c:v>3.7499999999999999E-2</c:v>
                </c:pt>
                <c:pt idx="6">
                  <c:v>4.8500000000000001E-2</c:v>
                </c:pt>
                <c:pt idx="7">
                  <c:v>5.1999999999999998E-2</c:v>
                </c:pt>
                <c:pt idx="8">
                  <c:v>4.5999999999999999E-2</c:v>
                </c:pt>
                <c:pt idx="9">
                  <c:v>5.8000000000000003E-2</c:v>
                </c:pt>
              </c:numCache>
            </c:numRef>
          </c:yVal>
          <c:smooth val="0"/>
          <c:extLst>
            <c:ext xmlns:c16="http://schemas.microsoft.com/office/drawing/2014/chart" uri="{C3380CC4-5D6E-409C-BE32-E72D297353CC}">
              <c16:uniqueId val="{00000000-743A-49E9-B0B0-A83B9E8B3EC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1.17.26'!$N$3416:$N$3425</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1.17.26'!$S$3432:$S$3441</c:f>
              <c:numCache>
                <c:formatCode>General</c:formatCode>
                <c:ptCount val="10"/>
                <c:pt idx="0">
                  <c:v>1</c:v>
                </c:pt>
                <c:pt idx="1">
                  <c:v>0.99750000000000005</c:v>
                </c:pt>
                <c:pt idx="2">
                  <c:v>0.96699999999999997</c:v>
                </c:pt>
                <c:pt idx="3">
                  <c:v>0.84350000000000003</c:v>
                </c:pt>
                <c:pt idx="4">
                  <c:v>0.61299999999999999</c:v>
                </c:pt>
                <c:pt idx="5">
                  <c:v>0.39750000000000002</c:v>
                </c:pt>
                <c:pt idx="6">
                  <c:v>0.2165</c:v>
                </c:pt>
                <c:pt idx="7">
                  <c:v>0.1205</c:v>
                </c:pt>
                <c:pt idx="8">
                  <c:v>6.2E-2</c:v>
                </c:pt>
                <c:pt idx="9">
                  <c:v>5.5500000000000001E-2</c:v>
                </c:pt>
              </c:numCache>
            </c:numRef>
          </c:yVal>
          <c:smooth val="0"/>
          <c:extLst>
            <c:ext xmlns:c16="http://schemas.microsoft.com/office/drawing/2014/chart" uri="{C3380CC4-5D6E-409C-BE32-E72D297353CC}">
              <c16:uniqueId val="{00000001-743A-49E9-B0B0-A83B9E8B3ECE}"/>
            </c:ext>
          </c:extLst>
        </c:ser>
        <c:dLbls>
          <c:showLegendKey val="0"/>
          <c:showVal val="0"/>
          <c:showCatName val="0"/>
          <c:showSerName val="0"/>
          <c:showPercent val="0"/>
          <c:showBubbleSize val="0"/>
        </c:dLbls>
        <c:axId val="719388943"/>
        <c:axId val="719401423"/>
      </c:scatterChart>
      <c:scatterChart>
        <c:scatterStyle val="lineMarker"/>
        <c:varyColors val="0"/>
        <c:ser>
          <c:idx val="2"/>
          <c:order val="2"/>
          <c:tx>
            <c:v>Variance Ratio</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1.17.26'!$N$3432:$N$3441</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1.17.26'!$U$3432:$U$3441</c:f>
              <c:numCache>
                <c:formatCode>0.00</c:formatCode>
                <c:ptCount val="10"/>
                <c:pt idx="0">
                  <c:v>100</c:v>
                </c:pt>
                <c:pt idx="1">
                  <c:v>25</c:v>
                </c:pt>
                <c:pt idx="2">
                  <c:v>11.111111111111111</c:v>
                </c:pt>
                <c:pt idx="3">
                  <c:v>6.25</c:v>
                </c:pt>
                <c:pt idx="4">
                  <c:v>4</c:v>
                </c:pt>
                <c:pt idx="5">
                  <c:v>2.7777777777777777</c:v>
                </c:pt>
                <c:pt idx="6">
                  <c:v>2.0408163265306118</c:v>
                </c:pt>
                <c:pt idx="7">
                  <c:v>1.5625</c:v>
                </c:pt>
                <c:pt idx="8">
                  <c:v>1.2345679012345678</c:v>
                </c:pt>
                <c:pt idx="9">
                  <c:v>1</c:v>
                </c:pt>
              </c:numCache>
            </c:numRef>
          </c:yVal>
          <c:smooth val="0"/>
          <c:extLst>
            <c:ext xmlns:c16="http://schemas.microsoft.com/office/drawing/2014/chart" uri="{C3380CC4-5D6E-409C-BE32-E72D297353CC}">
              <c16:uniqueId val="{00000000-BC82-4A5C-9FA1-DD466386B49F}"/>
            </c:ext>
          </c:extLst>
        </c:ser>
        <c:dLbls>
          <c:showLegendKey val="0"/>
          <c:showVal val="0"/>
          <c:showCatName val="0"/>
          <c:showSerName val="0"/>
          <c:showPercent val="0"/>
          <c:showBubbleSize val="0"/>
        </c:dLbls>
        <c:axId val="116602223"/>
        <c:axId val="116492783"/>
      </c:scatterChart>
      <c:valAx>
        <c:axId val="71938894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01423"/>
        <c:crosses val="autoZero"/>
        <c:crossBetween val="midCat"/>
      </c:valAx>
      <c:valAx>
        <c:axId val="7194014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88943"/>
        <c:crosses val="autoZero"/>
        <c:crossBetween val="midCat"/>
      </c:valAx>
      <c:valAx>
        <c:axId val="116492783"/>
        <c:scaling>
          <c:orientation val="minMax"/>
          <c:max val="100"/>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2223"/>
        <c:crosses val="max"/>
        <c:crossBetween val="midCat"/>
      </c:valAx>
      <c:valAx>
        <c:axId val="116602223"/>
        <c:scaling>
          <c:orientation val="minMax"/>
        </c:scaling>
        <c:delete val="1"/>
        <c:axPos val="b"/>
        <c:numFmt formatCode="General" sourceLinked="1"/>
        <c:majorTickMark val="out"/>
        <c:minorTickMark val="none"/>
        <c:tickLblPos val="nextTo"/>
        <c:crossAx val="1164927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1.17.26'!$N$3449:$N$3458</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1.17.26'!$R$3449:$R$3458</c:f>
              <c:numCache>
                <c:formatCode>General</c:formatCode>
                <c:ptCount val="10"/>
                <c:pt idx="0">
                  <c:v>0.05</c:v>
                </c:pt>
                <c:pt idx="1">
                  <c:v>0.1</c:v>
                </c:pt>
                <c:pt idx="2">
                  <c:v>0.17</c:v>
                </c:pt>
                <c:pt idx="3">
                  <c:v>0.21</c:v>
                </c:pt>
                <c:pt idx="4">
                  <c:v>0.25</c:v>
                </c:pt>
                <c:pt idx="5">
                  <c:v>0.28999999999999998</c:v>
                </c:pt>
                <c:pt idx="6">
                  <c:v>0.33</c:v>
                </c:pt>
                <c:pt idx="7">
                  <c:v>0.35</c:v>
                </c:pt>
                <c:pt idx="8">
                  <c:v>0.33</c:v>
                </c:pt>
                <c:pt idx="9">
                  <c:v>0.46</c:v>
                </c:pt>
              </c:numCache>
            </c:numRef>
          </c:yVal>
          <c:smooth val="0"/>
          <c:extLst>
            <c:ext xmlns:c16="http://schemas.microsoft.com/office/drawing/2014/chart" uri="{C3380CC4-5D6E-409C-BE32-E72D297353CC}">
              <c16:uniqueId val="{00000000-C39F-4788-B17A-64B0337658A4}"/>
            </c:ext>
          </c:extLst>
        </c:ser>
        <c:dLbls>
          <c:showLegendKey val="0"/>
          <c:showVal val="0"/>
          <c:showCatName val="0"/>
          <c:showSerName val="0"/>
          <c:showPercent val="0"/>
          <c:showBubbleSize val="0"/>
        </c:dLbls>
        <c:axId val="116621903"/>
        <c:axId val="116622383"/>
      </c:scatterChart>
      <c:valAx>
        <c:axId val="11662190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1.17.26'!$N$3463:$N$3472</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1.17.26'!$R$3463:$R$3472</c:f>
              <c:numCache>
                <c:formatCode>General</c:formatCode>
                <c:ptCount val="10"/>
                <c:pt idx="0">
                  <c:v>7.0000000000000007E-2</c:v>
                </c:pt>
                <c:pt idx="1">
                  <c:v>0.05</c:v>
                </c:pt>
                <c:pt idx="2">
                  <c:v>0.06</c:v>
                </c:pt>
                <c:pt idx="3">
                  <c:v>0.1</c:v>
                </c:pt>
                <c:pt idx="4">
                  <c:v>0.13</c:v>
                </c:pt>
                <c:pt idx="5">
                  <c:v>0.12</c:v>
                </c:pt>
                <c:pt idx="6">
                  <c:v>0.11</c:v>
                </c:pt>
                <c:pt idx="7">
                  <c:v>0.26</c:v>
                </c:pt>
                <c:pt idx="8">
                  <c:v>0.14000000000000001</c:v>
                </c:pt>
                <c:pt idx="9">
                  <c:v>0.1</c:v>
                </c:pt>
              </c:numCache>
            </c:numRef>
          </c:yVal>
          <c:smooth val="0"/>
          <c:extLst>
            <c:ext xmlns:c16="http://schemas.microsoft.com/office/drawing/2014/chart" uri="{C3380CC4-5D6E-409C-BE32-E72D297353CC}">
              <c16:uniqueId val="{00000000-A517-4B41-A6EC-CE8BE2431DC0}"/>
            </c:ext>
          </c:extLst>
        </c:ser>
        <c:dLbls>
          <c:showLegendKey val="0"/>
          <c:showVal val="0"/>
          <c:showCatName val="0"/>
          <c:showSerName val="0"/>
          <c:showPercent val="0"/>
          <c:showBubbleSize val="0"/>
        </c:dLbls>
        <c:axId val="116621903"/>
        <c:axId val="116622383"/>
      </c:scatterChart>
      <c:valAx>
        <c:axId val="11662190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Egret Mult = 1.75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1.17.26'!$N$3478:$N$3487</c:f>
              <c:numCache>
                <c:formatCode>General</c:formatCode>
                <c:ptCount val="10"/>
                <c:pt idx="0">
                  <c:v>0.5</c:v>
                </c:pt>
                <c:pt idx="1">
                  <c:v>1</c:v>
                </c:pt>
                <c:pt idx="2">
                  <c:v>1.5</c:v>
                </c:pt>
                <c:pt idx="3">
                  <c:v>2</c:v>
                </c:pt>
                <c:pt idx="4">
                  <c:v>2.5</c:v>
                </c:pt>
                <c:pt idx="5">
                  <c:v>3</c:v>
                </c:pt>
                <c:pt idx="6">
                  <c:v>3.5</c:v>
                </c:pt>
                <c:pt idx="7">
                  <c:v>4</c:v>
                </c:pt>
                <c:pt idx="8">
                  <c:v>4.5</c:v>
                </c:pt>
                <c:pt idx="9">
                  <c:v>5</c:v>
                </c:pt>
              </c:numCache>
            </c:numRef>
          </c:xVal>
          <c:yVal>
            <c:numRef>
              <c:f>'Summaries as of 1.17.26'!$R$3478:$R$3487</c:f>
              <c:numCache>
                <c:formatCode>General</c:formatCode>
                <c:ptCount val="10"/>
                <c:pt idx="0">
                  <c:v>0.13</c:v>
                </c:pt>
                <c:pt idx="1">
                  <c:v>0.04</c:v>
                </c:pt>
                <c:pt idx="2">
                  <c:v>0.03</c:v>
                </c:pt>
                <c:pt idx="3">
                  <c:v>0.1</c:v>
                </c:pt>
                <c:pt idx="4">
                  <c:v>0.06</c:v>
                </c:pt>
                <c:pt idx="5">
                  <c:v>7.0000000000000007E-2</c:v>
                </c:pt>
                <c:pt idx="6">
                  <c:v>0.1</c:v>
                </c:pt>
                <c:pt idx="7">
                  <c:v>0.11</c:v>
                </c:pt>
                <c:pt idx="8">
                  <c:v>0.14000000000000001</c:v>
                </c:pt>
                <c:pt idx="9">
                  <c:v>0.12</c:v>
                </c:pt>
              </c:numCache>
            </c:numRef>
          </c:yVal>
          <c:smooth val="0"/>
          <c:extLst>
            <c:ext xmlns:c16="http://schemas.microsoft.com/office/drawing/2014/chart" uri="{C3380CC4-5D6E-409C-BE32-E72D297353CC}">
              <c16:uniqueId val="{00000000-2AB7-4380-B5F7-3B7F23600AF2}"/>
            </c:ext>
          </c:extLst>
        </c:ser>
        <c:dLbls>
          <c:showLegendKey val="0"/>
          <c:showVal val="0"/>
          <c:showCatName val="0"/>
          <c:showSerName val="0"/>
          <c:showPercent val="0"/>
          <c:showBubbleSize val="0"/>
        </c:dLbls>
        <c:axId val="116621903"/>
        <c:axId val="116622383"/>
      </c:scatterChart>
      <c:valAx>
        <c:axId val="116621903"/>
        <c:scaling>
          <c:orientation val="minMax"/>
          <c:max val="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Egret Mult = 1.75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1.17.26'!$Q$3492:$Q$3501</c:f>
              <c:numCache>
                <c:formatCode>General</c:formatCode>
                <c:ptCount val="10"/>
                <c:pt idx="0">
                  <c:v>1.1000000000000001</c:v>
                </c:pt>
                <c:pt idx="1">
                  <c:v>1.2</c:v>
                </c:pt>
                <c:pt idx="2">
                  <c:v>1.3</c:v>
                </c:pt>
                <c:pt idx="3">
                  <c:v>1.4</c:v>
                </c:pt>
                <c:pt idx="4">
                  <c:v>1.5</c:v>
                </c:pt>
                <c:pt idx="5">
                  <c:v>1.6</c:v>
                </c:pt>
                <c:pt idx="6">
                  <c:v>1.7</c:v>
                </c:pt>
                <c:pt idx="7">
                  <c:v>1.8</c:v>
                </c:pt>
                <c:pt idx="8">
                  <c:v>1.9</c:v>
                </c:pt>
                <c:pt idx="9">
                  <c:v>2</c:v>
                </c:pt>
              </c:numCache>
            </c:numRef>
          </c:xVal>
          <c:yVal>
            <c:numRef>
              <c:f>'Summaries as of 1.17.26'!$R$3492:$R$3501</c:f>
              <c:numCache>
                <c:formatCode>General</c:formatCode>
                <c:ptCount val="10"/>
                <c:pt idx="0">
                  <c:v>0.45</c:v>
                </c:pt>
                <c:pt idx="1">
                  <c:v>0.35</c:v>
                </c:pt>
                <c:pt idx="2">
                  <c:v>0.25</c:v>
                </c:pt>
                <c:pt idx="3">
                  <c:v>0.19</c:v>
                </c:pt>
                <c:pt idx="4">
                  <c:v>0.13</c:v>
                </c:pt>
                <c:pt idx="5">
                  <c:v>0.13</c:v>
                </c:pt>
                <c:pt idx="6">
                  <c:v>0.09</c:v>
                </c:pt>
                <c:pt idx="7">
                  <c:v>0.08</c:v>
                </c:pt>
                <c:pt idx="8">
                  <c:v>0.06</c:v>
                </c:pt>
                <c:pt idx="9">
                  <c:v>0.05</c:v>
                </c:pt>
              </c:numCache>
            </c:numRef>
          </c:yVal>
          <c:smooth val="0"/>
          <c:extLst>
            <c:ext xmlns:c16="http://schemas.microsoft.com/office/drawing/2014/chart" uri="{C3380CC4-5D6E-409C-BE32-E72D297353CC}">
              <c16:uniqueId val="{00000000-3E1E-4244-9A10-6F63231B17E1}"/>
            </c:ext>
          </c:extLst>
        </c:ser>
        <c:dLbls>
          <c:showLegendKey val="0"/>
          <c:showVal val="0"/>
          <c:showCatName val="0"/>
          <c:showSerName val="0"/>
          <c:showPercent val="0"/>
          <c:showBubbleSize val="0"/>
        </c:dLbls>
        <c:axId val="116621903"/>
        <c:axId val="116622383"/>
      </c:scatterChart>
      <c:valAx>
        <c:axId val="116621903"/>
        <c:scaling>
          <c:orientation val="minMax"/>
          <c:max val="2"/>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Egret Mult = 1.1</a:t>
            </a:r>
            <a:r>
              <a:rPr lang="en-US" baseline="0"/>
              <a:t> -- 2.0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1.17.26'!$Q$3509:$Q$3518</c:f>
              <c:numCache>
                <c:formatCode>General</c:formatCode>
                <c:ptCount val="10"/>
                <c:pt idx="0">
                  <c:v>1.1000000000000001</c:v>
                </c:pt>
                <c:pt idx="1">
                  <c:v>1.2</c:v>
                </c:pt>
                <c:pt idx="2">
                  <c:v>1.3</c:v>
                </c:pt>
                <c:pt idx="3">
                  <c:v>1.4</c:v>
                </c:pt>
                <c:pt idx="4">
                  <c:v>1.5</c:v>
                </c:pt>
                <c:pt idx="5">
                  <c:v>1.6</c:v>
                </c:pt>
                <c:pt idx="6">
                  <c:v>1.7</c:v>
                </c:pt>
                <c:pt idx="7">
                  <c:v>1.8</c:v>
                </c:pt>
                <c:pt idx="8">
                  <c:v>1.9</c:v>
                </c:pt>
                <c:pt idx="9">
                  <c:v>2</c:v>
                </c:pt>
              </c:numCache>
            </c:numRef>
          </c:xVal>
          <c:yVal>
            <c:numRef>
              <c:f>'Summaries as of 1.17.26'!$R$3509:$R$3518</c:f>
              <c:numCache>
                <c:formatCode>General</c:formatCode>
                <c:ptCount val="10"/>
                <c:pt idx="0">
                  <c:v>0.44700000000000001</c:v>
                </c:pt>
                <c:pt idx="1">
                  <c:v>0.375</c:v>
                </c:pt>
                <c:pt idx="2">
                  <c:v>0.3</c:v>
                </c:pt>
                <c:pt idx="3">
                  <c:v>0.254</c:v>
                </c:pt>
                <c:pt idx="4">
                  <c:v>0.21</c:v>
                </c:pt>
                <c:pt idx="5">
                  <c:v>0.14000000000000001</c:v>
                </c:pt>
                <c:pt idx="6">
                  <c:v>0.125</c:v>
                </c:pt>
                <c:pt idx="7">
                  <c:v>9.2999999999999999E-2</c:v>
                </c:pt>
                <c:pt idx="8">
                  <c:v>7.5999999999999998E-2</c:v>
                </c:pt>
                <c:pt idx="9">
                  <c:v>0.04</c:v>
                </c:pt>
              </c:numCache>
            </c:numRef>
          </c:yVal>
          <c:smooth val="0"/>
          <c:extLst>
            <c:ext xmlns:c16="http://schemas.microsoft.com/office/drawing/2014/chart" uri="{C3380CC4-5D6E-409C-BE32-E72D297353CC}">
              <c16:uniqueId val="{00000000-E2B0-47B3-AA3D-02E1BEED6379}"/>
            </c:ext>
          </c:extLst>
        </c:ser>
        <c:dLbls>
          <c:showLegendKey val="0"/>
          <c:showVal val="0"/>
          <c:showCatName val="0"/>
          <c:showSerName val="0"/>
          <c:showPercent val="0"/>
          <c:showBubbleSize val="0"/>
        </c:dLbls>
        <c:axId val="116621903"/>
        <c:axId val="116622383"/>
      </c:scatterChart>
      <c:valAx>
        <c:axId val="116621903"/>
        <c:scaling>
          <c:orientation val="minMax"/>
          <c:max val="2"/>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Egret Mult = 1.75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1.17.26'!$N$3525:$N$3535</c:f>
              <c:numCache>
                <c:formatCode>General</c:formatCode>
                <c:ptCount val="11"/>
                <c:pt idx="0">
                  <c:v>0.5</c:v>
                </c:pt>
                <c:pt idx="1">
                  <c:v>0.75</c:v>
                </c:pt>
                <c:pt idx="2">
                  <c:v>1</c:v>
                </c:pt>
                <c:pt idx="3">
                  <c:v>1.25</c:v>
                </c:pt>
                <c:pt idx="4">
                  <c:v>1.5</c:v>
                </c:pt>
                <c:pt idx="5">
                  <c:v>1.75</c:v>
                </c:pt>
                <c:pt idx="6">
                  <c:v>2</c:v>
                </c:pt>
                <c:pt idx="7">
                  <c:v>2.25</c:v>
                </c:pt>
                <c:pt idx="8">
                  <c:v>2.5</c:v>
                </c:pt>
                <c:pt idx="9">
                  <c:v>2.75</c:v>
                </c:pt>
                <c:pt idx="10">
                  <c:v>3</c:v>
                </c:pt>
              </c:numCache>
            </c:numRef>
          </c:xVal>
          <c:yVal>
            <c:numRef>
              <c:f>'Summaries as of 1.17.26'!$R$3525:$R$3535</c:f>
              <c:numCache>
                <c:formatCode>General</c:formatCode>
                <c:ptCount val="11"/>
                <c:pt idx="0">
                  <c:v>0.06</c:v>
                </c:pt>
                <c:pt idx="1">
                  <c:v>0.03</c:v>
                </c:pt>
                <c:pt idx="2">
                  <c:v>0</c:v>
                </c:pt>
                <c:pt idx="3">
                  <c:v>0.02</c:v>
                </c:pt>
                <c:pt idx="4">
                  <c:v>0.06</c:v>
                </c:pt>
                <c:pt idx="5">
                  <c:v>0.03</c:v>
                </c:pt>
                <c:pt idx="6" formatCode="0.000">
                  <c:v>0.05</c:v>
                </c:pt>
                <c:pt idx="7">
                  <c:v>0.08</c:v>
                </c:pt>
                <c:pt idx="8">
                  <c:v>0.05</c:v>
                </c:pt>
                <c:pt idx="9">
                  <c:v>0.11</c:v>
                </c:pt>
                <c:pt idx="10">
                  <c:v>0.03</c:v>
                </c:pt>
              </c:numCache>
            </c:numRef>
          </c:yVal>
          <c:smooth val="0"/>
          <c:extLst>
            <c:ext xmlns:c16="http://schemas.microsoft.com/office/drawing/2014/chart" uri="{C3380CC4-5D6E-409C-BE32-E72D297353CC}">
              <c16:uniqueId val="{00000000-2445-4311-9EA3-067D47FC1004}"/>
            </c:ext>
          </c:extLst>
        </c:ser>
        <c:dLbls>
          <c:showLegendKey val="0"/>
          <c:showVal val="0"/>
          <c:showCatName val="0"/>
          <c:showSerName val="0"/>
          <c:showPercent val="0"/>
          <c:showBubbleSize val="0"/>
        </c:dLbls>
        <c:axId val="116621903"/>
        <c:axId val="116622383"/>
      </c:scatterChart>
      <c:valAx>
        <c:axId val="116621903"/>
        <c:scaling>
          <c:orientation val="minMax"/>
          <c:max val="3"/>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83"/>
        <c:crosses val="autoZero"/>
        <c:crossBetween val="midCat"/>
      </c:valAx>
      <c:valAx>
        <c:axId val="11662238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1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14E-2"/>
          <c:y val="0.17171296296296296"/>
          <c:w val="0.88196084864391955"/>
          <c:h val="0.7208876494604841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'Summaries as of 1.17.26'!$N$3567:$N$3586</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1.17.26'!$R$3567:$R$3586</c:f>
              <c:numCache>
                <c:formatCode>General</c:formatCode>
                <c:ptCount val="20"/>
                <c:pt idx="0">
                  <c:v>0.04</c:v>
                </c:pt>
                <c:pt idx="1">
                  <c:v>0.06</c:v>
                </c:pt>
                <c:pt idx="2">
                  <c:v>0.03</c:v>
                </c:pt>
                <c:pt idx="3">
                  <c:v>0.04</c:v>
                </c:pt>
                <c:pt idx="4">
                  <c:v>0.04</c:v>
                </c:pt>
                <c:pt idx="5">
                  <c:v>0.08</c:v>
                </c:pt>
                <c:pt idx="6">
                  <c:v>7.0000000000000007E-2</c:v>
                </c:pt>
                <c:pt idx="7">
                  <c:v>0.11</c:v>
                </c:pt>
                <c:pt idx="8">
                  <c:v>0.14000000000000001</c:v>
                </c:pt>
                <c:pt idx="9">
                  <c:v>0.09</c:v>
                </c:pt>
                <c:pt idx="10">
                  <c:v>0.13</c:v>
                </c:pt>
                <c:pt idx="11">
                  <c:v>0.21</c:v>
                </c:pt>
                <c:pt idx="12">
                  <c:v>0.14000000000000001</c:v>
                </c:pt>
                <c:pt idx="13">
                  <c:v>0.19</c:v>
                </c:pt>
                <c:pt idx="14">
                  <c:v>0.3</c:v>
                </c:pt>
                <c:pt idx="15">
                  <c:v>0.18</c:v>
                </c:pt>
                <c:pt idx="16">
                  <c:v>0.34</c:v>
                </c:pt>
                <c:pt idx="17">
                  <c:v>0.31</c:v>
                </c:pt>
                <c:pt idx="18">
                  <c:v>0.35</c:v>
                </c:pt>
                <c:pt idx="19">
                  <c:v>0.34</c:v>
                </c:pt>
              </c:numCache>
            </c:numRef>
          </c:yVal>
          <c:smooth val="0"/>
          <c:extLst>
            <c:ext xmlns:c16="http://schemas.microsoft.com/office/drawing/2014/chart" uri="{C3380CC4-5D6E-409C-BE32-E72D297353CC}">
              <c16:uniqueId val="{00000000-F676-465A-B018-61954A2FF580}"/>
            </c:ext>
          </c:extLst>
        </c:ser>
        <c:dLbls>
          <c:showLegendKey val="0"/>
          <c:showVal val="0"/>
          <c:showCatName val="0"/>
          <c:showSerName val="0"/>
          <c:showPercent val="0"/>
          <c:showBubbleSize val="0"/>
        </c:dLbls>
        <c:axId val="269277839"/>
        <c:axId val="269294639"/>
      </c:scatterChart>
      <c:valAx>
        <c:axId val="26927783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94639"/>
        <c:crosses val="autoZero"/>
        <c:crossBetween val="midCat"/>
      </c:valAx>
      <c:valAx>
        <c:axId val="269294639"/>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778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WITH "Scale"</a:t>
            </a:r>
            <a:r>
              <a:rPr lang="en-US" baseline="0"/>
              <a:t> Function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1.17.26'!$N$3594:$N$3604</c:f>
              <c:numCache>
                <c:formatCode>General</c:formatCode>
                <c:ptCount val="11"/>
                <c:pt idx="0">
                  <c:v>0.5</c:v>
                </c:pt>
                <c:pt idx="1">
                  <c:v>0.75</c:v>
                </c:pt>
                <c:pt idx="2">
                  <c:v>1</c:v>
                </c:pt>
                <c:pt idx="3">
                  <c:v>1.25</c:v>
                </c:pt>
                <c:pt idx="4">
                  <c:v>1.5</c:v>
                </c:pt>
                <c:pt idx="5">
                  <c:v>1.75</c:v>
                </c:pt>
                <c:pt idx="6">
                  <c:v>2</c:v>
                </c:pt>
                <c:pt idx="7">
                  <c:v>2.25</c:v>
                </c:pt>
                <c:pt idx="8">
                  <c:v>2.5</c:v>
                </c:pt>
                <c:pt idx="9">
                  <c:v>2.75</c:v>
                </c:pt>
                <c:pt idx="10">
                  <c:v>3</c:v>
                </c:pt>
              </c:numCache>
            </c:numRef>
          </c:xVal>
          <c:yVal>
            <c:numRef>
              <c:f>'Summaries as of 1.17.26'!$R$3594:$R$3604</c:f>
              <c:numCache>
                <c:formatCode>General</c:formatCode>
                <c:ptCount val="11"/>
                <c:pt idx="0">
                  <c:v>0.02</c:v>
                </c:pt>
                <c:pt idx="1">
                  <c:v>0.02</c:v>
                </c:pt>
                <c:pt idx="2">
                  <c:v>0.06</c:v>
                </c:pt>
                <c:pt idx="3">
                  <c:v>0.01</c:v>
                </c:pt>
                <c:pt idx="4">
                  <c:v>0.02</c:v>
                </c:pt>
                <c:pt idx="5">
                  <c:v>0.01</c:v>
                </c:pt>
                <c:pt idx="6">
                  <c:v>0.02</c:v>
                </c:pt>
                <c:pt idx="7">
                  <c:v>0.01</c:v>
                </c:pt>
                <c:pt idx="8">
                  <c:v>0.03</c:v>
                </c:pt>
                <c:pt idx="9">
                  <c:v>0.05</c:v>
                </c:pt>
                <c:pt idx="10">
                  <c:v>0.04</c:v>
                </c:pt>
              </c:numCache>
            </c:numRef>
          </c:yVal>
          <c:smooth val="0"/>
          <c:extLst>
            <c:ext xmlns:c16="http://schemas.microsoft.com/office/drawing/2014/chart" uri="{C3380CC4-5D6E-409C-BE32-E72D297353CC}">
              <c16:uniqueId val="{00000000-EAAA-4AB6-AA5D-A02AC8993730}"/>
            </c:ext>
          </c:extLst>
        </c:ser>
        <c:dLbls>
          <c:showLegendKey val="0"/>
          <c:showVal val="0"/>
          <c:showCatName val="0"/>
          <c:showSerName val="0"/>
          <c:showPercent val="0"/>
          <c:showBubbleSize val="0"/>
        </c:dLbls>
        <c:axId val="280311568"/>
        <c:axId val="280312528"/>
      </c:scatterChart>
      <c:valAx>
        <c:axId val="280311568"/>
        <c:scaling>
          <c:orientation val="minMax"/>
          <c:max val="3"/>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2528"/>
        <c:crosses val="autoZero"/>
        <c:crossBetween val="midCat"/>
      </c:valAx>
      <c:valAx>
        <c:axId val="280312528"/>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1.17.26'!$N$3594:$N$3604</c:f>
              <c:numCache>
                <c:formatCode>General</c:formatCode>
                <c:ptCount val="11"/>
                <c:pt idx="0">
                  <c:v>0.5</c:v>
                </c:pt>
                <c:pt idx="1">
                  <c:v>0.75</c:v>
                </c:pt>
                <c:pt idx="2">
                  <c:v>1</c:v>
                </c:pt>
                <c:pt idx="3">
                  <c:v>1.25</c:v>
                </c:pt>
                <c:pt idx="4">
                  <c:v>1.5</c:v>
                </c:pt>
                <c:pt idx="5">
                  <c:v>1.75</c:v>
                </c:pt>
                <c:pt idx="6">
                  <c:v>2</c:v>
                </c:pt>
                <c:pt idx="7">
                  <c:v>2.25</c:v>
                </c:pt>
                <c:pt idx="8">
                  <c:v>2.5</c:v>
                </c:pt>
                <c:pt idx="9">
                  <c:v>2.75</c:v>
                </c:pt>
                <c:pt idx="10">
                  <c:v>3</c:v>
                </c:pt>
              </c:numCache>
            </c:numRef>
          </c:xVal>
          <c:yVal>
            <c:numRef>
              <c:f>'Summaries as of 1.17.26'!$R$3609:$R$3619</c:f>
              <c:numCache>
                <c:formatCode>General</c:formatCode>
                <c:ptCount val="11"/>
                <c:pt idx="0">
                  <c:v>0.13</c:v>
                </c:pt>
                <c:pt idx="1">
                  <c:v>0.24</c:v>
                </c:pt>
                <c:pt idx="2">
                  <c:v>0.59</c:v>
                </c:pt>
                <c:pt idx="3">
                  <c:v>0.8</c:v>
                </c:pt>
                <c:pt idx="4">
                  <c:v>0.92</c:v>
                </c:pt>
                <c:pt idx="5">
                  <c:v>0.95</c:v>
                </c:pt>
                <c:pt idx="6">
                  <c:v>0.95</c:v>
                </c:pt>
                <c:pt idx="7">
                  <c:v>0.99</c:v>
                </c:pt>
                <c:pt idx="8">
                  <c:v>1</c:v>
                </c:pt>
                <c:pt idx="9">
                  <c:v>1</c:v>
                </c:pt>
                <c:pt idx="10">
                  <c:v>1</c:v>
                </c:pt>
              </c:numCache>
            </c:numRef>
          </c:yVal>
          <c:smooth val="0"/>
          <c:extLst>
            <c:ext xmlns:c16="http://schemas.microsoft.com/office/drawing/2014/chart" uri="{C3380CC4-5D6E-409C-BE32-E72D297353CC}">
              <c16:uniqueId val="{00000000-129A-42DC-A7C5-EB501655CDB2}"/>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1.17.26'!$N$3594:$N$3604</c:f>
              <c:numCache>
                <c:formatCode>General</c:formatCode>
                <c:ptCount val="11"/>
                <c:pt idx="0">
                  <c:v>0.5</c:v>
                </c:pt>
                <c:pt idx="1">
                  <c:v>0.75</c:v>
                </c:pt>
                <c:pt idx="2">
                  <c:v>1</c:v>
                </c:pt>
                <c:pt idx="3">
                  <c:v>1.25</c:v>
                </c:pt>
                <c:pt idx="4">
                  <c:v>1.5</c:v>
                </c:pt>
                <c:pt idx="5">
                  <c:v>1.75</c:v>
                </c:pt>
                <c:pt idx="6">
                  <c:v>2</c:v>
                </c:pt>
                <c:pt idx="7">
                  <c:v>2.25</c:v>
                </c:pt>
                <c:pt idx="8">
                  <c:v>2.5</c:v>
                </c:pt>
                <c:pt idx="9">
                  <c:v>2.75</c:v>
                </c:pt>
                <c:pt idx="10">
                  <c:v>3</c:v>
                </c:pt>
              </c:numCache>
            </c:numRef>
          </c:xVal>
          <c:yVal>
            <c:numRef>
              <c:f>'Summaries as of 1.17.26'!$S$3609:$S$3619</c:f>
              <c:numCache>
                <c:formatCode>General</c:formatCode>
                <c:ptCount val="11"/>
                <c:pt idx="0">
                  <c:v>0.04</c:v>
                </c:pt>
                <c:pt idx="1">
                  <c:v>0.25</c:v>
                </c:pt>
                <c:pt idx="2">
                  <c:v>0.62</c:v>
                </c:pt>
                <c:pt idx="3">
                  <c:v>0.87</c:v>
                </c:pt>
                <c:pt idx="4">
                  <c:v>0.92</c:v>
                </c:pt>
                <c:pt idx="5">
                  <c:v>0.97</c:v>
                </c:pt>
                <c:pt idx="6">
                  <c:v>0.99</c:v>
                </c:pt>
                <c:pt idx="7">
                  <c:v>0.99</c:v>
                </c:pt>
                <c:pt idx="8">
                  <c:v>1</c:v>
                </c:pt>
                <c:pt idx="9">
                  <c:v>1</c:v>
                </c:pt>
                <c:pt idx="10">
                  <c:v>1</c:v>
                </c:pt>
              </c:numCache>
            </c:numRef>
          </c:yVal>
          <c:smooth val="0"/>
          <c:extLst>
            <c:ext xmlns:c16="http://schemas.microsoft.com/office/drawing/2014/chart" uri="{C3380CC4-5D6E-409C-BE32-E72D297353CC}">
              <c16:uniqueId val="{00000001-129A-42DC-A7C5-EB501655CDB2}"/>
            </c:ext>
          </c:extLst>
        </c:ser>
        <c:dLbls>
          <c:showLegendKey val="0"/>
          <c:showVal val="0"/>
          <c:showCatName val="0"/>
          <c:showSerName val="0"/>
          <c:showPercent val="0"/>
          <c:showBubbleSize val="0"/>
        </c:dLbls>
        <c:axId val="280311568"/>
        <c:axId val="280312528"/>
      </c:scatterChart>
      <c:valAx>
        <c:axId val="280311568"/>
        <c:scaling>
          <c:orientation val="minMax"/>
          <c:max val="3"/>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2528"/>
        <c:crosses val="autoZero"/>
        <c:crossBetween val="midCat"/>
      </c:valAx>
      <c:valAx>
        <c:axId val="28031252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3/26/26</a:t>
            </a:r>
            <a:r>
              <a:rPr lang="en-US" baseline="0"/>
              <a:t> LogNormal WITHOUT R "Scale" Function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1.17.26'!$R$3624:$R$3643</c:f>
              <c:numCache>
                <c:formatCode>General</c:formatCode>
                <c:ptCount val="20"/>
                <c:pt idx="0">
                  <c:v>0.05</c:v>
                </c:pt>
                <c:pt idx="1">
                  <c:v>0.08</c:v>
                </c:pt>
                <c:pt idx="2">
                  <c:v>0.11</c:v>
                </c:pt>
                <c:pt idx="3">
                  <c:v>0.13</c:v>
                </c:pt>
                <c:pt idx="4">
                  <c:v>0.19</c:v>
                </c:pt>
                <c:pt idx="5">
                  <c:v>0.22</c:v>
                </c:pt>
                <c:pt idx="6">
                  <c:v>0.27</c:v>
                </c:pt>
                <c:pt idx="7">
                  <c:v>0.23</c:v>
                </c:pt>
                <c:pt idx="8">
                  <c:v>0.33</c:v>
                </c:pt>
                <c:pt idx="9">
                  <c:v>0.37</c:v>
                </c:pt>
                <c:pt idx="10">
                  <c:v>0.39</c:v>
                </c:pt>
                <c:pt idx="11">
                  <c:v>0.43</c:v>
                </c:pt>
                <c:pt idx="12">
                  <c:v>0.35</c:v>
                </c:pt>
                <c:pt idx="13">
                  <c:v>0.48</c:v>
                </c:pt>
                <c:pt idx="14">
                  <c:v>0.47</c:v>
                </c:pt>
                <c:pt idx="15">
                  <c:v>0.55000000000000004</c:v>
                </c:pt>
                <c:pt idx="16">
                  <c:v>0.53</c:v>
                </c:pt>
                <c:pt idx="17">
                  <c:v>0.56000000000000005</c:v>
                </c:pt>
                <c:pt idx="18">
                  <c:v>0.56999999999999995</c:v>
                </c:pt>
                <c:pt idx="19">
                  <c:v>0.51</c:v>
                </c:pt>
              </c:numCache>
            </c:numRef>
          </c:yVal>
          <c:smooth val="0"/>
          <c:extLst>
            <c:ext xmlns:c16="http://schemas.microsoft.com/office/drawing/2014/chart" uri="{C3380CC4-5D6E-409C-BE32-E72D297353CC}">
              <c16:uniqueId val="{00000000-5E02-4BC1-AFEA-FB8100739BA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1.17.26'!$S$3624:$S$3643</c:f>
              <c:numCache>
                <c:formatCode>General</c:formatCode>
                <c:ptCount val="20"/>
                <c:pt idx="0">
                  <c:v>0.04</c:v>
                </c:pt>
                <c:pt idx="1">
                  <c:v>0.04</c:v>
                </c:pt>
                <c:pt idx="2">
                  <c:v>0.06</c:v>
                </c:pt>
                <c:pt idx="3">
                  <c:v>0.05</c:v>
                </c:pt>
                <c:pt idx="4">
                  <c:v>0.08</c:v>
                </c:pt>
                <c:pt idx="5">
                  <c:v>0.08</c:v>
                </c:pt>
                <c:pt idx="6">
                  <c:v>0.06</c:v>
                </c:pt>
                <c:pt idx="7">
                  <c:v>0.09</c:v>
                </c:pt>
                <c:pt idx="8">
                  <c:v>0.1</c:v>
                </c:pt>
                <c:pt idx="9">
                  <c:v>0.04</c:v>
                </c:pt>
                <c:pt idx="10">
                  <c:v>0.1</c:v>
                </c:pt>
                <c:pt idx="11">
                  <c:v>0.1</c:v>
                </c:pt>
                <c:pt idx="12">
                  <c:v>0.11</c:v>
                </c:pt>
                <c:pt idx="13">
                  <c:v>0.03</c:v>
                </c:pt>
                <c:pt idx="14">
                  <c:v>0.1</c:v>
                </c:pt>
                <c:pt idx="15">
                  <c:v>0.15</c:v>
                </c:pt>
                <c:pt idx="16">
                  <c:v>0.09</c:v>
                </c:pt>
                <c:pt idx="17">
                  <c:v>0.08</c:v>
                </c:pt>
                <c:pt idx="18">
                  <c:v>0.09</c:v>
                </c:pt>
                <c:pt idx="19">
                  <c:v>0.08</c:v>
                </c:pt>
              </c:numCache>
            </c:numRef>
          </c:yVal>
          <c:smooth val="0"/>
          <c:extLst>
            <c:ext xmlns:c16="http://schemas.microsoft.com/office/drawing/2014/chart" uri="{C3380CC4-5D6E-409C-BE32-E72D297353CC}">
              <c16:uniqueId val="{00000001-5E02-4BC1-AFEA-FB8100739BA8}"/>
            </c:ext>
          </c:extLst>
        </c:ser>
        <c:dLbls>
          <c:showLegendKey val="0"/>
          <c:showVal val="0"/>
          <c:showCatName val="0"/>
          <c:showSerName val="0"/>
          <c:showPercent val="0"/>
          <c:showBubbleSize val="0"/>
        </c:dLbls>
        <c:axId val="280311568"/>
        <c:axId val="280312528"/>
      </c:scatterChart>
      <c:valAx>
        <c:axId val="280311568"/>
        <c:scaling>
          <c:orientation val="minMax"/>
          <c:max val="1"/>
          <c:min val="5.000000000000001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2528"/>
        <c:crosses val="autoZero"/>
        <c:crossBetween val="midCat"/>
        <c:majorUnit val="0.1"/>
      </c:valAx>
      <c:valAx>
        <c:axId val="28031252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3/26/26</a:t>
            </a:r>
            <a:r>
              <a:rPr lang="en-US" baseline="0"/>
              <a:t> LogNormal WITH R's "Scale" Function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1.17.26'!$R$3649:$R$3668</c:f>
              <c:numCache>
                <c:formatCode>General</c:formatCode>
                <c:ptCount val="20"/>
                <c:pt idx="0">
                  <c:v>0</c:v>
                </c:pt>
                <c:pt idx="1">
                  <c:v>0</c:v>
                </c:pt>
                <c:pt idx="2">
                  <c:v>0</c:v>
                </c:pt>
                <c:pt idx="3">
                  <c:v>0</c:v>
                </c:pt>
                <c:pt idx="4">
                  <c:v>0</c:v>
                </c:pt>
                <c:pt idx="5">
                  <c:v>0</c:v>
                </c:pt>
                <c:pt idx="6">
                  <c:v>0.01</c:v>
                </c:pt>
                <c:pt idx="7">
                  <c:v>0.01</c:v>
                </c:pt>
                <c:pt idx="8">
                  <c:v>0</c:v>
                </c:pt>
                <c:pt idx="9">
                  <c:v>0</c:v>
                </c:pt>
                <c:pt idx="10">
                  <c:v>0</c:v>
                </c:pt>
                <c:pt idx="11">
                  <c:v>0.01</c:v>
                </c:pt>
                <c:pt idx="12">
                  <c:v>0</c:v>
                </c:pt>
                <c:pt idx="13">
                  <c:v>0.01</c:v>
                </c:pt>
                <c:pt idx="14">
                  <c:v>0</c:v>
                </c:pt>
                <c:pt idx="15">
                  <c:v>0.01</c:v>
                </c:pt>
                <c:pt idx="16">
                  <c:v>0.01</c:v>
                </c:pt>
                <c:pt idx="17">
                  <c:v>0</c:v>
                </c:pt>
                <c:pt idx="18">
                  <c:v>0</c:v>
                </c:pt>
                <c:pt idx="19">
                  <c:v>0</c:v>
                </c:pt>
              </c:numCache>
            </c:numRef>
          </c:yVal>
          <c:smooth val="0"/>
          <c:extLst>
            <c:ext xmlns:c16="http://schemas.microsoft.com/office/drawing/2014/chart" uri="{C3380CC4-5D6E-409C-BE32-E72D297353CC}">
              <c16:uniqueId val="{00000000-5E02-4BC1-AFEA-FB8100739BA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1.17.26'!$S$3649:$S$3668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1-5E02-4BC1-AFEA-FB8100739BA8}"/>
            </c:ext>
          </c:extLst>
        </c:ser>
        <c:dLbls>
          <c:showLegendKey val="0"/>
          <c:showVal val="0"/>
          <c:showCatName val="0"/>
          <c:showSerName val="0"/>
          <c:showPercent val="0"/>
          <c:showBubbleSize val="0"/>
        </c:dLbls>
        <c:axId val="280311568"/>
        <c:axId val="280312528"/>
      </c:scatterChart>
      <c:valAx>
        <c:axId val="280311568"/>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2528"/>
        <c:crosses val="autoZero"/>
        <c:crossBetween val="midCat"/>
        <c:majorUnit val="0.1"/>
      </c:valAx>
      <c:valAx>
        <c:axId val="280312528"/>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3/26/26</a:t>
            </a:r>
            <a:r>
              <a:rPr lang="en-US" baseline="0"/>
              <a:t> LogNormal WITH R's "Scale" Function &amp; Egret Mult = .9 as an Experiment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1.17.26'!$R$3673:$R$3692</c:f>
              <c:numCache>
                <c:formatCode>General</c:formatCode>
                <c:ptCount val="20"/>
                <c:pt idx="0">
                  <c:v>0</c:v>
                </c:pt>
                <c:pt idx="1">
                  <c:v>0</c:v>
                </c:pt>
                <c:pt idx="2">
                  <c:v>0</c:v>
                </c:pt>
                <c:pt idx="3">
                  <c:v>0</c:v>
                </c:pt>
                <c:pt idx="4">
                  <c:v>0</c:v>
                </c:pt>
                <c:pt idx="5">
                  <c:v>0</c:v>
                </c:pt>
                <c:pt idx="6">
                  <c:v>0.01</c:v>
                </c:pt>
                <c:pt idx="7">
                  <c:v>0</c:v>
                </c:pt>
                <c:pt idx="8">
                  <c:v>0.01</c:v>
                </c:pt>
                <c:pt idx="9">
                  <c:v>0</c:v>
                </c:pt>
                <c:pt idx="10">
                  <c:v>0.02</c:v>
                </c:pt>
                <c:pt idx="11">
                  <c:v>0.01</c:v>
                </c:pt>
                <c:pt idx="12">
                  <c:v>0</c:v>
                </c:pt>
                <c:pt idx="13">
                  <c:v>0.02</c:v>
                </c:pt>
                <c:pt idx="14">
                  <c:v>0.01</c:v>
                </c:pt>
                <c:pt idx="15">
                  <c:v>0.01</c:v>
                </c:pt>
                <c:pt idx="16">
                  <c:v>0.01</c:v>
                </c:pt>
                <c:pt idx="17">
                  <c:v>0.01</c:v>
                </c:pt>
                <c:pt idx="18">
                  <c:v>0.01</c:v>
                </c:pt>
                <c:pt idx="19">
                  <c:v>0.01</c:v>
                </c:pt>
              </c:numCache>
            </c:numRef>
          </c:yVal>
          <c:smooth val="0"/>
          <c:extLst>
            <c:ext xmlns:c16="http://schemas.microsoft.com/office/drawing/2014/chart" uri="{C3380CC4-5D6E-409C-BE32-E72D297353CC}">
              <c16:uniqueId val="{00000000-865F-4B21-9FA8-D2498D979EF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1.17.26'!$N$3624:$N$3643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1.17.26'!$S$3673:$S$3692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1-865F-4B21-9FA8-D2498D979EF6}"/>
            </c:ext>
          </c:extLst>
        </c:ser>
        <c:dLbls>
          <c:showLegendKey val="0"/>
          <c:showVal val="0"/>
          <c:showCatName val="0"/>
          <c:showSerName val="0"/>
          <c:showPercent val="0"/>
          <c:showBubbleSize val="0"/>
        </c:dLbls>
        <c:axId val="280311568"/>
        <c:axId val="280312528"/>
      </c:scatterChart>
      <c:valAx>
        <c:axId val="280311568"/>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2528"/>
        <c:crosses val="autoZero"/>
        <c:crossBetween val="midCat"/>
        <c:majorUnit val="0.1"/>
      </c:valAx>
      <c:valAx>
        <c:axId val="280312528"/>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1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1.17.26'!$Q$3755:$Q$3774</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1.17.26'!$R$3755:$R$3774</c:f>
              <c:numCache>
                <c:formatCode>General</c:formatCode>
                <c:ptCount val="20"/>
                <c:pt idx="0">
                  <c:v>0.08</c:v>
                </c:pt>
                <c:pt idx="1">
                  <c:v>0.05</c:v>
                </c:pt>
                <c:pt idx="2">
                  <c:v>0.02</c:v>
                </c:pt>
                <c:pt idx="3">
                  <c:v>0.03</c:v>
                </c:pt>
                <c:pt idx="4">
                  <c:v>7.0000000000000007E-2</c:v>
                </c:pt>
                <c:pt idx="5">
                  <c:v>7.0000000000000007E-2</c:v>
                </c:pt>
                <c:pt idx="6">
                  <c:v>7.0000000000000007E-2</c:v>
                </c:pt>
                <c:pt idx="7">
                  <c:v>0.05</c:v>
                </c:pt>
                <c:pt idx="8">
                  <c:v>7.0000000000000007E-2</c:v>
                </c:pt>
                <c:pt idx="9">
                  <c:v>0.08</c:v>
                </c:pt>
                <c:pt idx="10">
                  <c:v>0.05</c:v>
                </c:pt>
                <c:pt idx="11">
                  <c:v>0.13</c:v>
                </c:pt>
                <c:pt idx="12">
                  <c:v>0.04</c:v>
                </c:pt>
                <c:pt idx="13">
                  <c:v>7.0000000000000007E-2</c:v>
                </c:pt>
                <c:pt idx="14">
                  <c:v>0.1</c:v>
                </c:pt>
                <c:pt idx="15">
                  <c:v>0.08</c:v>
                </c:pt>
                <c:pt idx="16">
                  <c:v>7.0000000000000007E-2</c:v>
                </c:pt>
                <c:pt idx="17">
                  <c:v>0.12</c:v>
                </c:pt>
                <c:pt idx="18">
                  <c:v>0.06</c:v>
                </c:pt>
                <c:pt idx="19">
                  <c:v>0.12</c:v>
                </c:pt>
              </c:numCache>
            </c:numRef>
          </c:yVal>
          <c:smooth val="0"/>
          <c:extLst>
            <c:ext xmlns:c16="http://schemas.microsoft.com/office/drawing/2014/chart" uri="{C3380CC4-5D6E-409C-BE32-E72D297353CC}">
              <c16:uniqueId val="{00000000-0562-44C7-82DE-ADE4382C9D08}"/>
            </c:ext>
          </c:extLst>
        </c:ser>
        <c:dLbls>
          <c:showLegendKey val="0"/>
          <c:showVal val="0"/>
          <c:showCatName val="0"/>
          <c:showSerName val="0"/>
          <c:showPercent val="0"/>
          <c:showBubbleSize val="0"/>
        </c:dLbls>
        <c:axId val="306892160"/>
        <c:axId val="306888800"/>
      </c:scatterChart>
      <c:valAx>
        <c:axId val="30689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88800"/>
        <c:crosses val="autoZero"/>
        <c:crossBetween val="midCat"/>
      </c:valAx>
      <c:valAx>
        <c:axId val="30688880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921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3/27/26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1.17.26'!$Q$3845:$Q$3859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1.17.26'!$S$3845:$S$3859</c:f>
              <c:numCache>
                <c:formatCode>General</c:formatCode>
                <c:ptCount val="15"/>
                <c:pt idx="0">
                  <c:v>6.5000000000000002E-2</c:v>
                </c:pt>
                <c:pt idx="1">
                  <c:v>0.05</c:v>
                </c:pt>
                <c:pt idx="2">
                  <c:v>6.5000000000000002E-2</c:v>
                </c:pt>
                <c:pt idx="3">
                  <c:v>0.05</c:v>
                </c:pt>
                <c:pt idx="4">
                  <c:v>6.5000000000000002E-2</c:v>
                </c:pt>
                <c:pt idx="5">
                  <c:v>0.05</c:v>
                </c:pt>
                <c:pt idx="6">
                  <c:v>0.05</c:v>
                </c:pt>
                <c:pt idx="7">
                  <c:v>3.5000000000000003E-2</c:v>
                </c:pt>
                <c:pt idx="8">
                  <c:v>0.04</c:v>
                </c:pt>
                <c:pt idx="9">
                  <c:v>2.5000000000000001E-2</c:v>
                </c:pt>
                <c:pt idx="10">
                  <c:v>0.05</c:v>
                </c:pt>
                <c:pt idx="11">
                  <c:v>5.5E-2</c:v>
                </c:pt>
                <c:pt idx="12">
                  <c:v>6.5000000000000002E-2</c:v>
                </c:pt>
                <c:pt idx="13">
                  <c:v>0.08</c:v>
                </c:pt>
                <c:pt idx="14">
                  <c:v>5.5E-2</c:v>
                </c:pt>
              </c:numCache>
            </c:numRef>
          </c:yVal>
          <c:smooth val="0"/>
          <c:extLst>
            <c:ext xmlns:c16="http://schemas.microsoft.com/office/drawing/2014/chart" uri="{C3380CC4-5D6E-409C-BE32-E72D297353CC}">
              <c16:uniqueId val="{00000000-BE51-428C-9F23-E4E0262DAED7}"/>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1.17.26'!$Q$3845:$Q$3859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1.17.26'!$S$3826:$S$3840</c:f>
              <c:numCache>
                <c:formatCode>General</c:formatCode>
                <c:ptCount val="15"/>
                <c:pt idx="0">
                  <c:v>0.03</c:v>
                </c:pt>
                <c:pt idx="1">
                  <c:v>0.25</c:v>
                </c:pt>
                <c:pt idx="2">
                  <c:v>0.68</c:v>
                </c:pt>
                <c:pt idx="3">
                  <c:v>0.85</c:v>
                </c:pt>
                <c:pt idx="4">
                  <c:v>0.95</c:v>
                </c:pt>
                <c:pt idx="5">
                  <c:v>0.99</c:v>
                </c:pt>
                <c:pt idx="6">
                  <c:v>1</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2-BE51-428C-9F23-E4E0262DAED7}"/>
            </c:ext>
          </c:extLst>
        </c:ser>
        <c:dLbls>
          <c:showLegendKey val="0"/>
          <c:showVal val="0"/>
          <c:showCatName val="0"/>
          <c:showSerName val="0"/>
          <c:showPercent val="0"/>
          <c:showBubbleSize val="0"/>
        </c:dLbls>
        <c:axId val="404163312"/>
        <c:axId val="404159952"/>
      </c:scatterChart>
      <c:valAx>
        <c:axId val="40416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59952"/>
        <c:crosses val="autoZero"/>
        <c:crossBetween val="midCat"/>
      </c:valAx>
      <c:valAx>
        <c:axId val="40415995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63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4925" cap="rnd">
                <a:solidFill>
                  <a:schemeClr val="accent1"/>
                </a:solidFill>
                <a:prstDash val="sysDot"/>
              </a:ln>
              <a:effectLst/>
            </c:spPr>
            <c:trendlineType val="linear"/>
            <c:dispRSqr val="0"/>
            <c:dispEq val="0"/>
          </c:trendline>
          <c:xVal>
            <c:numRef>
              <c:f>'Summaries as of 1.17.26'!$N$3801:$N$3820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1.17.26'!$T$3801:$T$3820</c:f>
              <c:numCache>
                <c:formatCode>General</c:formatCode>
                <c:ptCount val="20"/>
                <c:pt idx="0">
                  <c:v>-6.6065769999999995E-4</c:v>
                </c:pt>
                <c:pt idx="1">
                  <c:v>-4.850705E-4</c:v>
                </c:pt>
                <c:pt idx="2">
                  <c:v>1.4260989999999999E-3</c:v>
                </c:pt>
                <c:pt idx="3">
                  <c:v>8.4388269999999994E-3</c:v>
                </c:pt>
                <c:pt idx="4">
                  <c:v>8.9413370000000006E-3</c:v>
                </c:pt>
                <c:pt idx="5">
                  <c:v>6.0234010000000003E-3</c:v>
                </c:pt>
                <c:pt idx="6">
                  <c:v>-1.1667220000000001E-2</c:v>
                </c:pt>
                <c:pt idx="7">
                  <c:v>1.9152430000000002E-2</c:v>
                </c:pt>
                <c:pt idx="8">
                  <c:v>-1.336841E-4</c:v>
                </c:pt>
                <c:pt idx="9">
                  <c:v>-9.2812599999999995E-3</c:v>
                </c:pt>
                <c:pt idx="10">
                  <c:v>-8.7469100000000001E-3</c:v>
                </c:pt>
                <c:pt idx="11">
                  <c:v>8.2561049999999997E-3</c:v>
                </c:pt>
                <c:pt idx="12">
                  <c:v>1.2554310000000001E-2</c:v>
                </c:pt>
                <c:pt idx="13">
                  <c:v>1.050725E-3</c:v>
                </c:pt>
                <c:pt idx="14">
                  <c:v>2.0494370000000001E-2</c:v>
                </c:pt>
                <c:pt idx="15">
                  <c:v>-2.023848E-2</c:v>
                </c:pt>
                <c:pt idx="16">
                  <c:v>4.9636899999999998E-2</c:v>
                </c:pt>
                <c:pt idx="17">
                  <c:v>2.3407150000000002E-2</c:v>
                </c:pt>
                <c:pt idx="18">
                  <c:v>3.668478E-2</c:v>
                </c:pt>
                <c:pt idx="19">
                  <c:v>7.0862079999999994E-2</c:v>
                </c:pt>
              </c:numCache>
            </c:numRef>
          </c:yVal>
          <c:smooth val="0"/>
          <c:extLst>
            <c:ext xmlns:c16="http://schemas.microsoft.com/office/drawing/2014/chart" uri="{C3380CC4-5D6E-409C-BE32-E72D297353CC}">
              <c16:uniqueId val="{00000000-F0E1-4358-8FEA-E563891856CA}"/>
            </c:ext>
          </c:extLst>
        </c:ser>
        <c:dLbls>
          <c:showLegendKey val="0"/>
          <c:showVal val="0"/>
          <c:showCatName val="0"/>
          <c:showSerName val="0"/>
          <c:showPercent val="0"/>
          <c:showBubbleSize val="0"/>
        </c:dLbls>
        <c:axId val="561428192"/>
        <c:axId val="561429632"/>
      </c:scatterChart>
      <c:valAx>
        <c:axId val="561428192"/>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1429632"/>
        <c:crosses val="autoZero"/>
        <c:crossBetween val="midCat"/>
      </c:valAx>
      <c:valAx>
        <c:axId val="56142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28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AvgMed1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4925" cap="rnd">
                <a:solidFill>
                  <a:schemeClr val="accent1"/>
                </a:solidFill>
                <a:prstDash val="sysDot"/>
              </a:ln>
              <a:effectLst/>
            </c:spPr>
            <c:trendlineType val="linear"/>
            <c:dispRSqr val="0"/>
            <c:dispEq val="0"/>
          </c:trendline>
          <c:xVal>
            <c:numRef>
              <c:f>'Summaries as of 1.17.26'!$N$3801:$N$3820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1.17.26'!$U$3801:$U$3820</c:f>
              <c:numCache>
                <c:formatCode>General</c:formatCode>
                <c:ptCount val="20"/>
                <c:pt idx="0">
                  <c:v>0.99765119999999996</c:v>
                </c:pt>
                <c:pt idx="1">
                  <c:v>0.99856469999999997</c:v>
                </c:pt>
                <c:pt idx="2">
                  <c:v>1.0035350000000001</c:v>
                </c:pt>
                <c:pt idx="3">
                  <c:v>1.0094240000000001</c:v>
                </c:pt>
                <c:pt idx="4">
                  <c:v>1.0084569999999999</c:v>
                </c:pt>
                <c:pt idx="5">
                  <c:v>1.005884</c:v>
                </c:pt>
                <c:pt idx="6">
                  <c:v>0.98920640000000004</c:v>
                </c:pt>
                <c:pt idx="7">
                  <c:v>1.0192840000000001</c:v>
                </c:pt>
                <c:pt idx="8">
                  <c:v>0.99874050000000003</c:v>
                </c:pt>
                <c:pt idx="9">
                  <c:v>0.99072890000000002</c:v>
                </c:pt>
                <c:pt idx="10">
                  <c:v>0.98983200000000005</c:v>
                </c:pt>
                <c:pt idx="11">
                  <c:v>1.006899</c:v>
                </c:pt>
                <c:pt idx="12">
                  <c:v>1.012079</c:v>
                </c:pt>
                <c:pt idx="13">
                  <c:v>1.0005869999999999</c:v>
                </c:pt>
                <c:pt idx="14">
                  <c:v>1.0184059999999999</c:v>
                </c:pt>
                <c:pt idx="15">
                  <c:v>0.97847410000000001</c:v>
                </c:pt>
                <c:pt idx="16">
                  <c:v>1.049609</c:v>
                </c:pt>
                <c:pt idx="17">
                  <c:v>1.0250459999999999</c:v>
                </c:pt>
                <c:pt idx="18">
                  <c:v>1.036367</c:v>
                </c:pt>
                <c:pt idx="19">
                  <c:v>1.0701929999999999</c:v>
                </c:pt>
              </c:numCache>
            </c:numRef>
          </c:yVal>
          <c:smooth val="0"/>
          <c:extLst>
            <c:ext xmlns:c16="http://schemas.microsoft.com/office/drawing/2014/chart" uri="{C3380CC4-5D6E-409C-BE32-E72D297353CC}">
              <c16:uniqueId val="{00000000-7E87-4134-8120-0909FED27B01}"/>
            </c:ext>
          </c:extLst>
        </c:ser>
        <c:dLbls>
          <c:showLegendKey val="0"/>
          <c:showVal val="0"/>
          <c:showCatName val="0"/>
          <c:showSerName val="0"/>
          <c:showPercent val="0"/>
          <c:showBubbleSize val="0"/>
        </c:dLbls>
        <c:axId val="1995559232"/>
        <c:axId val="1995558272"/>
      </c:scatterChart>
      <c:valAx>
        <c:axId val="199555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58272"/>
        <c:crosses val="autoZero"/>
        <c:crossBetween val="midCat"/>
      </c:valAx>
      <c:valAx>
        <c:axId val="199555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59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AVgMed2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10870516185475"/>
          <c:y val="0.15319444444444447"/>
          <c:w val="0.84273862642169728"/>
          <c:h val="0.7208876494604841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4925" cap="rnd">
                <a:solidFill>
                  <a:schemeClr val="accent1"/>
                </a:solidFill>
                <a:prstDash val="sysDot"/>
              </a:ln>
              <a:effectLst/>
            </c:spPr>
            <c:trendlineType val="linear"/>
            <c:dispRSqr val="0"/>
            <c:dispEq val="0"/>
          </c:trendline>
          <c:xVal>
            <c:numRef>
              <c:f>'Summaries as of 1.17.26'!$N$3801:$N$3820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1.17.26'!$V$3801:$V$3820</c:f>
              <c:numCache>
                <c:formatCode>General</c:formatCode>
                <c:ptCount val="20"/>
                <c:pt idx="0">
                  <c:v>0.99831179999999997</c:v>
                </c:pt>
                <c:pt idx="1">
                  <c:v>0.99904979999999999</c:v>
                </c:pt>
                <c:pt idx="2">
                  <c:v>1.002108</c:v>
                </c:pt>
                <c:pt idx="3">
                  <c:v>1.0009859999999999</c:v>
                </c:pt>
                <c:pt idx="4">
                  <c:v>0.9995153</c:v>
                </c:pt>
                <c:pt idx="5">
                  <c:v>0.99986030000000004</c:v>
                </c:pt>
                <c:pt idx="6">
                  <c:v>1.000874</c:v>
                </c:pt>
                <c:pt idx="7">
                  <c:v>1.000132</c:v>
                </c:pt>
                <c:pt idx="8">
                  <c:v>0.99887420000000005</c:v>
                </c:pt>
                <c:pt idx="9">
                  <c:v>1.0000100000000001</c:v>
                </c:pt>
                <c:pt idx="10">
                  <c:v>0.99857890000000005</c:v>
                </c:pt>
                <c:pt idx="11">
                  <c:v>0.99864330000000001</c:v>
                </c:pt>
                <c:pt idx="12">
                  <c:v>0.99952459999999999</c:v>
                </c:pt>
                <c:pt idx="13">
                  <c:v>0.99953630000000004</c:v>
                </c:pt>
                <c:pt idx="14">
                  <c:v>0.9979114</c:v>
                </c:pt>
                <c:pt idx="15">
                  <c:v>0.9987125</c:v>
                </c:pt>
                <c:pt idx="16">
                  <c:v>0.99997259999999999</c:v>
                </c:pt>
                <c:pt idx="17">
                  <c:v>1.0016389999999999</c:v>
                </c:pt>
                <c:pt idx="18">
                  <c:v>0.99968250000000003</c:v>
                </c:pt>
                <c:pt idx="19">
                  <c:v>0.99933070000000002</c:v>
                </c:pt>
              </c:numCache>
            </c:numRef>
          </c:yVal>
          <c:smooth val="0"/>
          <c:extLst>
            <c:ext xmlns:c16="http://schemas.microsoft.com/office/drawing/2014/chart" uri="{C3380CC4-5D6E-409C-BE32-E72D297353CC}">
              <c16:uniqueId val="{00000000-3822-4C29-AC9F-C8AD598A599A}"/>
            </c:ext>
          </c:extLst>
        </c:ser>
        <c:dLbls>
          <c:showLegendKey val="0"/>
          <c:showVal val="0"/>
          <c:showCatName val="0"/>
          <c:showSerName val="0"/>
          <c:showPercent val="0"/>
          <c:showBubbleSize val="0"/>
        </c:dLbls>
        <c:axId val="561428672"/>
        <c:axId val="561431072"/>
      </c:scatterChart>
      <c:valAx>
        <c:axId val="561428672"/>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1431072"/>
        <c:crosses val="autoZero"/>
        <c:crossBetween val="midCat"/>
      </c:valAx>
      <c:valAx>
        <c:axId val="56143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286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AvgMean1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1.17.26'!$N$3801:$N$3820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1.17.26'!$W$3801:$W$3820</c:f>
              <c:numCache>
                <c:formatCode>General</c:formatCode>
                <c:ptCount val="20"/>
                <c:pt idx="0">
                  <c:v>1.000993</c:v>
                </c:pt>
                <c:pt idx="1">
                  <c:v>1.000877</c:v>
                </c:pt>
                <c:pt idx="2">
                  <c:v>1.0030829999999999</c:v>
                </c:pt>
                <c:pt idx="3">
                  <c:v>1.016229</c:v>
                </c:pt>
                <c:pt idx="4">
                  <c:v>1.0334810000000001</c:v>
                </c:pt>
                <c:pt idx="5">
                  <c:v>1.0446899999999999</c:v>
                </c:pt>
                <c:pt idx="6">
                  <c:v>1.0702529999999999</c:v>
                </c:pt>
                <c:pt idx="7">
                  <c:v>1.079739</c:v>
                </c:pt>
                <c:pt idx="8">
                  <c:v>1.10385</c:v>
                </c:pt>
                <c:pt idx="9">
                  <c:v>1.1431100000000001</c:v>
                </c:pt>
                <c:pt idx="10">
                  <c:v>1.157659</c:v>
                </c:pt>
                <c:pt idx="11">
                  <c:v>1.189854</c:v>
                </c:pt>
                <c:pt idx="12">
                  <c:v>1.229206</c:v>
                </c:pt>
                <c:pt idx="13">
                  <c:v>1.269131</c:v>
                </c:pt>
                <c:pt idx="14">
                  <c:v>1.319698</c:v>
                </c:pt>
                <c:pt idx="15">
                  <c:v>1.3989549999999999</c:v>
                </c:pt>
                <c:pt idx="16">
                  <c:v>1.4209860000000001</c:v>
                </c:pt>
                <c:pt idx="17">
                  <c:v>1.53186</c:v>
                </c:pt>
                <c:pt idx="18">
                  <c:v>1.5282150000000001</c:v>
                </c:pt>
                <c:pt idx="19">
                  <c:v>1.6409149999999999</c:v>
                </c:pt>
              </c:numCache>
            </c:numRef>
          </c:yVal>
          <c:smooth val="0"/>
          <c:extLst>
            <c:ext xmlns:c16="http://schemas.microsoft.com/office/drawing/2014/chart" uri="{C3380CC4-5D6E-409C-BE32-E72D297353CC}">
              <c16:uniqueId val="{00000000-27C9-4166-B007-65789745ACDD}"/>
            </c:ext>
          </c:extLst>
        </c:ser>
        <c:dLbls>
          <c:showLegendKey val="0"/>
          <c:showVal val="0"/>
          <c:showCatName val="0"/>
          <c:showSerName val="0"/>
          <c:showPercent val="0"/>
          <c:showBubbleSize val="0"/>
        </c:dLbls>
        <c:axId val="198984480"/>
        <c:axId val="198986400"/>
      </c:scatterChart>
      <c:valAx>
        <c:axId val="198984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6400"/>
        <c:crosses val="autoZero"/>
        <c:crossBetween val="midCat"/>
      </c:valAx>
      <c:valAx>
        <c:axId val="1989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44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1.17.26'!$N$3883:$N$3902</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1.17.26'!$S$3883:$S$3902</c:f>
              <c:numCache>
                <c:formatCode>General</c:formatCode>
                <c:ptCount val="20"/>
                <c:pt idx="0" formatCode="0.00E+00">
                  <c:v>5.0477019999999999E-5</c:v>
                </c:pt>
                <c:pt idx="1">
                  <c:v>-7.7142159999999999E-4</c:v>
                </c:pt>
                <c:pt idx="2">
                  <c:v>1.341683E-3</c:v>
                </c:pt>
                <c:pt idx="3">
                  <c:v>-8.1657690000000005E-4</c:v>
                </c:pt>
                <c:pt idx="4">
                  <c:v>2.9741730000000001E-3</c:v>
                </c:pt>
                <c:pt idx="5">
                  <c:v>-5.4210439999999999E-4</c:v>
                </c:pt>
                <c:pt idx="6">
                  <c:v>4.3905539999999996E-3</c:v>
                </c:pt>
                <c:pt idx="7">
                  <c:v>2.0971359999999999E-3</c:v>
                </c:pt>
                <c:pt idx="8">
                  <c:v>2.6046419999999999E-3</c:v>
                </c:pt>
                <c:pt idx="9">
                  <c:v>6.8685259999999998E-3</c:v>
                </c:pt>
                <c:pt idx="10">
                  <c:v>1.23894E-2</c:v>
                </c:pt>
                <c:pt idx="11">
                  <c:v>1.3464169999999999E-2</c:v>
                </c:pt>
                <c:pt idx="12">
                  <c:v>9.5354229999999995E-3</c:v>
                </c:pt>
                <c:pt idx="13">
                  <c:v>2.193316E-2</c:v>
                </c:pt>
                <c:pt idx="14">
                  <c:v>2.1381750000000001E-2</c:v>
                </c:pt>
                <c:pt idx="15">
                  <c:v>5.5607429999999999E-3</c:v>
                </c:pt>
                <c:pt idx="16">
                  <c:v>2.4514569999999999E-2</c:v>
                </c:pt>
                <c:pt idx="17">
                  <c:v>9.3767980000000004E-3</c:v>
                </c:pt>
                <c:pt idx="18">
                  <c:v>1.6615919999999999E-2</c:v>
                </c:pt>
                <c:pt idx="19">
                  <c:v>4.2447909999999998E-2</c:v>
                </c:pt>
              </c:numCache>
            </c:numRef>
          </c:yVal>
          <c:smooth val="0"/>
          <c:extLst>
            <c:ext xmlns:c16="http://schemas.microsoft.com/office/drawing/2014/chart" uri="{C3380CC4-5D6E-409C-BE32-E72D297353CC}">
              <c16:uniqueId val="{00000000-F1C2-4CEA-9A03-1CD82D411BFC}"/>
            </c:ext>
          </c:extLst>
        </c:ser>
        <c:dLbls>
          <c:showLegendKey val="0"/>
          <c:showVal val="0"/>
          <c:showCatName val="0"/>
          <c:showSerName val="0"/>
          <c:showPercent val="0"/>
          <c:showBubbleSize val="0"/>
        </c:dLbls>
        <c:axId val="187503312"/>
        <c:axId val="187504752"/>
      </c:scatterChart>
      <c:valAx>
        <c:axId val="187503312"/>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4752"/>
        <c:crosses val="autoZero"/>
        <c:crossBetween val="midCat"/>
      </c:valAx>
      <c:valAx>
        <c:axId val="18750475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503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1.17.26'!$N$3935:$N$3954</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1.17.26'!$R$3935:$R$3954</c:f>
              <c:numCache>
                <c:formatCode>General</c:formatCode>
                <c:ptCount val="20"/>
                <c:pt idx="0">
                  <c:v>0.04</c:v>
                </c:pt>
                <c:pt idx="1">
                  <c:v>0.05</c:v>
                </c:pt>
                <c:pt idx="2">
                  <c:v>0.09</c:v>
                </c:pt>
                <c:pt idx="3">
                  <c:v>7.0000000000000007E-2</c:v>
                </c:pt>
                <c:pt idx="4">
                  <c:v>0.08</c:v>
                </c:pt>
                <c:pt idx="5">
                  <c:v>0.13</c:v>
                </c:pt>
                <c:pt idx="6">
                  <c:v>0.13</c:v>
                </c:pt>
                <c:pt idx="7">
                  <c:v>0.16</c:v>
                </c:pt>
                <c:pt idx="8">
                  <c:v>0.25</c:v>
                </c:pt>
                <c:pt idx="9">
                  <c:v>0.31</c:v>
                </c:pt>
                <c:pt idx="10">
                  <c:v>0.28000000000000003</c:v>
                </c:pt>
                <c:pt idx="11">
                  <c:v>0.32</c:v>
                </c:pt>
                <c:pt idx="12">
                  <c:v>0.37</c:v>
                </c:pt>
                <c:pt idx="13">
                  <c:v>0.46</c:v>
                </c:pt>
                <c:pt idx="14">
                  <c:v>0.41</c:v>
                </c:pt>
                <c:pt idx="15">
                  <c:v>0.4</c:v>
                </c:pt>
                <c:pt idx="16">
                  <c:v>0.46</c:v>
                </c:pt>
                <c:pt idx="17">
                  <c:v>0.45</c:v>
                </c:pt>
                <c:pt idx="18">
                  <c:v>0.47</c:v>
                </c:pt>
                <c:pt idx="19">
                  <c:v>0.54</c:v>
                </c:pt>
              </c:numCache>
            </c:numRef>
          </c:yVal>
          <c:smooth val="0"/>
          <c:extLst>
            <c:ext xmlns:c16="http://schemas.microsoft.com/office/drawing/2014/chart" uri="{C3380CC4-5D6E-409C-BE32-E72D297353CC}">
              <c16:uniqueId val="{00000000-B6B3-4A34-8C8A-B6E62203E89B}"/>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1.17.26'!$N$3935:$N$3954</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1.17.26'!$S$3935:$S$3954</c:f>
              <c:numCache>
                <c:formatCode>General</c:formatCode>
                <c:ptCount val="20"/>
                <c:pt idx="0">
                  <c:v>7.0000000000000007E-2</c:v>
                </c:pt>
                <c:pt idx="1">
                  <c:v>0.08</c:v>
                </c:pt>
                <c:pt idx="2">
                  <c:v>0.05</c:v>
                </c:pt>
                <c:pt idx="3">
                  <c:v>0.1</c:v>
                </c:pt>
                <c:pt idx="4">
                  <c:v>0.1</c:v>
                </c:pt>
                <c:pt idx="5">
                  <c:v>0.05</c:v>
                </c:pt>
                <c:pt idx="6">
                  <c:v>0.09</c:v>
                </c:pt>
                <c:pt idx="7">
                  <c:v>0.06</c:v>
                </c:pt>
                <c:pt idx="8">
                  <c:v>0.1</c:v>
                </c:pt>
                <c:pt idx="9">
                  <c:v>0.09</c:v>
                </c:pt>
                <c:pt idx="10">
                  <c:v>0.12</c:v>
                </c:pt>
                <c:pt idx="11">
                  <c:v>0.06</c:v>
                </c:pt>
                <c:pt idx="13">
                  <c:v>0.12</c:v>
                </c:pt>
                <c:pt idx="14">
                  <c:v>0.1</c:v>
                </c:pt>
                <c:pt idx="15">
                  <c:v>0.11</c:v>
                </c:pt>
                <c:pt idx="16">
                  <c:v>0.12</c:v>
                </c:pt>
                <c:pt idx="17">
                  <c:v>0.14000000000000001</c:v>
                </c:pt>
                <c:pt idx="18">
                  <c:v>0.15</c:v>
                </c:pt>
                <c:pt idx="19">
                  <c:v>0.09</c:v>
                </c:pt>
              </c:numCache>
            </c:numRef>
          </c:yVal>
          <c:smooth val="0"/>
          <c:extLst>
            <c:ext xmlns:c16="http://schemas.microsoft.com/office/drawing/2014/chart" uri="{C3380CC4-5D6E-409C-BE32-E72D297353CC}">
              <c16:uniqueId val="{00000002-B6B3-4A34-8C8A-B6E62203E89B}"/>
            </c:ext>
          </c:extLst>
        </c:ser>
        <c:dLbls>
          <c:showLegendKey val="0"/>
          <c:showVal val="0"/>
          <c:showCatName val="0"/>
          <c:showSerName val="0"/>
          <c:showPercent val="0"/>
          <c:showBubbleSize val="0"/>
        </c:dLbls>
        <c:axId val="302740496"/>
        <c:axId val="302724176"/>
      </c:scatterChart>
      <c:valAx>
        <c:axId val="3027404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2724176"/>
        <c:crosses val="autoZero"/>
        <c:crossBetween val="midCat"/>
      </c:valAx>
      <c:valAx>
        <c:axId val="302724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27404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1.17.26'!$Q$3958:$Q$3977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1.17.26'!$R$3958:$R$3977</c:f>
              <c:numCache>
                <c:formatCode>General</c:formatCode>
                <c:ptCount val="20"/>
                <c:pt idx="0">
                  <c:v>0.13</c:v>
                </c:pt>
                <c:pt idx="1">
                  <c:v>0.09</c:v>
                </c:pt>
                <c:pt idx="2">
                  <c:v>0.13</c:v>
                </c:pt>
                <c:pt idx="3">
                  <c:v>0.12</c:v>
                </c:pt>
                <c:pt idx="4">
                  <c:v>0.13</c:v>
                </c:pt>
                <c:pt idx="5">
                  <c:v>0.14000000000000001</c:v>
                </c:pt>
                <c:pt idx="6">
                  <c:v>7.0000000000000007E-2</c:v>
                </c:pt>
                <c:pt idx="7">
                  <c:v>0.2</c:v>
                </c:pt>
                <c:pt idx="8">
                  <c:v>0.09</c:v>
                </c:pt>
                <c:pt idx="9">
                  <c:v>0.15</c:v>
                </c:pt>
                <c:pt idx="10">
                  <c:v>0.14000000000000001</c:v>
                </c:pt>
                <c:pt idx="11">
                  <c:v>0.15</c:v>
                </c:pt>
                <c:pt idx="12">
                  <c:v>0.13</c:v>
                </c:pt>
                <c:pt idx="13">
                  <c:v>0.1</c:v>
                </c:pt>
                <c:pt idx="14">
                  <c:v>0.16</c:v>
                </c:pt>
                <c:pt idx="15">
                  <c:v>0.1</c:v>
                </c:pt>
                <c:pt idx="16">
                  <c:v>0.09</c:v>
                </c:pt>
                <c:pt idx="17">
                  <c:v>0.09</c:v>
                </c:pt>
                <c:pt idx="18">
                  <c:v>0.08</c:v>
                </c:pt>
                <c:pt idx="19">
                  <c:v>0.04</c:v>
                </c:pt>
              </c:numCache>
            </c:numRef>
          </c:yVal>
          <c:smooth val="0"/>
          <c:extLst>
            <c:ext xmlns:c16="http://schemas.microsoft.com/office/drawing/2014/chart" uri="{C3380CC4-5D6E-409C-BE32-E72D297353CC}">
              <c16:uniqueId val="{00000000-B34E-499B-AE21-A55ECF147D07}"/>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1.17.26'!$Q$3958:$Q$3977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1.17.26'!$S$3958:$S$3977</c:f>
              <c:numCache>
                <c:formatCode>General</c:formatCode>
                <c:ptCount val="20"/>
                <c:pt idx="0">
                  <c:v>0.15</c:v>
                </c:pt>
                <c:pt idx="1">
                  <c:v>0.08</c:v>
                </c:pt>
                <c:pt idx="2">
                  <c:v>0.11</c:v>
                </c:pt>
                <c:pt idx="3">
                  <c:v>0.09</c:v>
                </c:pt>
                <c:pt idx="4">
                  <c:v>0.08</c:v>
                </c:pt>
                <c:pt idx="5">
                  <c:v>0.05</c:v>
                </c:pt>
                <c:pt idx="6">
                  <c:v>0.06</c:v>
                </c:pt>
                <c:pt idx="7">
                  <c:v>0.13</c:v>
                </c:pt>
                <c:pt idx="8">
                  <c:v>0.08</c:v>
                </c:pt>
                <c:pt idx="9">
                  <c:v>0.11</c:v>
                </c:pt>
                <c:pt idx="10">
                  <c:v>0.11</c:v>
                </c:pt>
                <c:pt idx="11">
                  <c:v>0.11</c:v>
                </c:pt>
                <c:pt idx="12">
                  <c:v>0.12</c:v>
                </c:pt>
                <c:pt idx="13">
                  <c:v>0.18</c:v>
                </c:pt>
                <c:pt idx="14">
                  <c:v>0.1</c:v>
                </c:pt>
                <c:pt idx="15">
                  <c:v>0.04</c:v>
                </c:pt>
                <c:pt idx="16">
                  <c:v>0.08</c:v>
                </c:pt>
                <c:pt idx="17">
                  <c:v>0.14000000000000001</c:v>
                </c:pt>
                <c:pt idx="18">
                  <c:v>0.1</c:v>
                </c:pt>
                <c:pt idx="19">
                  <c:v>0.08</c:v>
                </c:pt>
              </c:numCache>
            </c:numRef>
          </c:yVal>
          <c:smooth val="0"/>
          <c:extLst>
            <c:ext xmlns:c16="http://schemas.microsoft.com/office/drawing/2014/chart" uri="{C3380CC4-5D6E-409C-BE32-E72D297353CC}">
              <c16:uniqueId val="{00000002-B34E-499B-AE21-A55ECF147D07}"/>
            </c:ext>
          </c:extLst>
        </c:ser>
        <c:dLbls>
          <c:showLegendKey val="0"/>
          <c:showVal val="0"/>
          <c:showCatName val="0"/>
          <c:showSerName val="0"/>
          <c:showPercent val="0"/>
          <c:showBubbleSize val="0"/>
        </c:dLbls>
        <c:axId val="1927244256"/>
        <c:axId val="1927245216"/>
      </c:scatterChart>
      <c:valAx>
        <c:axId val="192724425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7245216"/>
        <c:crosses val="autoZero"/>
        <c:crossBetween val="midCat"/>
      </c:valAx>
      <c:valAx>
        <c:axId val="192724521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7244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1.17.26'!$Q$3958:$Q$3977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1.17.26'!$R$3982:$R$4001</c:f>
              <c:numCache>
                <c:formatCode>General</c:formatCode>
                <c:ptCount val="20"/>
                <c:pt idx="0">
                  <c:v>0.08</c:v>
                </c:pt>
                <c:pt idx="1">
                  <c:v>0.03</c:v>
                </c:pt>
                <c:pt idx="2">
                  <c:v>0.09</c:v>
                </c:pt>
                <c:pt idx="3">
                  <c:v>0.04</c:v>
                </c:pt>
                <c:pt idx="4">
                  <c:v>0.06</c:v>
                </c:pt>
                <c:pt idx="5">
                  <c:v>0.05</c:v>
                </c:pt>
                <c:pt idx="6">
                  <c:v>0.05</c:v>
                </c:pt>
                <c:pt idx="7">
                  <c:v>0.05</c:v>
                </c:pt>
                <c:pt idx="8">
                  <c:v>0.1</c:v>
                </c:pt>
                <c:pt idx="9">
                  <c:v>0.11</c:v>
                </c:pt>
                <c:pt idx="10">
                  <c:v>0.03</c:v>
                </c:pt>
                <c:pt idx="11">
                  <c:v>0.03</c:v>
                </c:pt>
                <c:pt idx="12">
                  <c:v>0.04</c:v>
                </c:pt>
                <c:pt idx="13">
                  <c:v>0.05</c:v>
                </c:pt>
                <c:pt idx="14">
                  <c:v>0.05</c:v>
                </c:pt>
                <c:pt idx="15">
                  <c:v>0.05</c:v>
                </c:pt>
                <c:pt idx="16">
                  <c:v>0.05</c:v>
                </c:pt>
                <c:pt idx="17">
                  <c:v>0.05</c:v>
                </c:pt>
                <c:pt idx="18">
                  <c:v>0.05</c:v>
                </c:pt>
                <c:pt idx="19">
                  <c:v>0.02</c:v>
                </c:pt>
              </c:numCache>
            </c:numRef>
          </c:yVal>
          <c:smooth val="0"/>
          <c:extLst>
            <c:ext xmlns:c16="http://schemas.microsoft.com/office/drawing/2014/chart" uri="{C3380CC4-5D6E-409C-BE32-E72D297353CC}">
              <c16:uniqueId val="{00000000-8061-4C99-849E-7557C77A1D24}"/>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1.17.26'!$Q$3958:$Q$3977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1.17.26'!$S$3982:$S$4001</c:f>
              <c:numCache>
                <c:formatCode>General</c:formatCode>
                <c:ptCount val="20"/>
                <c:pt idx="0">
                  <c:v>0.06</c:v>
                </c:pt>
                <c:pt idx="1">
                  <c:v>0.04</c:v>
                </c:pt>
                <c:pt idx="2">
                  <c:v>7.0000000000000007E-2</c:v>
                </c:pt>
                <c:pt idx="3">
                  <c:v>0.05</c:v>
                </c:pt>
                <c:pt idx="4">
                  <c:v>0.14000000000000001</c:v>
                </c:pt>
                <c:pt idx="5">
                  <c:v>0.04</c:v>
                </c:pt>
                <c:pt idx="6">
                  <c:v>7.0000000000000007E-2</c:v>
                </c:pt>
                <c:pt idx="7">
                  <c:v>0.05</c:v>
                </c:pt>
                <c:pt idx="8">
                  <c:v>7.0000000000000007E-2</c:v>
                </c:pt>
                <c:pt idx="9">
                  <c:v>0.14000000000000001</c:v>
                </c:pt>
                <c:pt idx="10">
                  <c:v>0.09</c:v>
                </c:pt>
                <c:pt idx="11">
                  <c:v>0.03</c:v>
                </c:pt>
                <c:pt idx="12">
                  <c:v>0.06</c:v>
                </c:pt>
                <c:pt idx="13">
                  <c:v>0.11</c:v>
                </c:pt>
                <c:pt idx="14">
                  <c:v>0.11</c:v>
                </c:pt>
                <c:pt idx="15">
                  <c:v>0.09</c:v>
                </c:pt>
                <c:pt idx="16">
                  <c:v>0.13</c:v>
                </c:pt>
                <c:pt idx="17">
                  <c:v>0.1</c:v>
                </c:pt>
                <c:pt idx="18">
                  <c:v>0.16</c:v>
                </c:pt>
                <c:pt idx="19">
                  <c:v>0.13</c:v>
                </c:pt>
              </c:numCache>
            </c:numRef>
          </c:yVal>
          <c:smooth val="0"/>
          <c:extLst>
            <c:ext xmlns:c16="http://schemas.microsoft.com/office/drawing/2014/chart" uri="{C3380CC4-5D6E-409C-BE32-E72D297353CC}">
              <c16:uniqueId val="{00000001-8061-4C99-849E-7557C77A1D24}"/>
            </c:ext>
          </c:extLst>
        </c:ser>
        <c:dLbls>
          <c:showLegendKey val="0"/>
          <c:showVal val="0"/>
          <c:showCatName val="0"/>
          <c:showSerName val="0"/>
          <c:showPercent val="0"/>
          <c:showBubbleSize val="0"/>
        </c:dLbls>
        <c:axId val="1927244256"/>
        <c:axId val="1927245216"/>
      </c:scatterChart>
      <c:valAx>
        <c:axId val="192724425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7245216"/>
        <c:crosses val="autoZero"/>
        <c:crossBetween val="midCat"/>
      </c:valAx>
      <c:valAx>
        <c:axId val="1927245216"/>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7244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1.17.26'!$N$4005:$N$4019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1.17.26'!$R$4005:$R$4019</c:f>
              <c:numCache>
                <c:formatCode>General</c:formatCode>
                <c:ptCount val="15"/>
                <c:pt idx="0">
                  <c:v>0.26</c:v>
                </c:pt>
                <c:pt idx="1">
                  <c:v>0.06</c:v>
                </c:pt>
                <c:pt idx="2">
                  <c:v>0.01</c:v>
                </c:pt>
                <c:pt idx="3">
                  <c:v>0</c:v>
                </c:pt>
                <c:pt idx="4">
                  <c:v>0</c:v>
                </c:pt>
                <c:pt idx="5">
                  <c:v>0.05</c:v>
                </c:pt>
                <c:pt idx="6">
                  <c:v>0.13</c:v>
                </c:pt>
                <c:pt idx="7">
                  <c:v>0.16</c:v>
                </c:pt>
                <c:pt idx="8">
                  <c:v>0.13</c:v>
                </c:pt>
                <c:pt idx="9">
                  <c:v>0.36</c:v>
                </c:pt>
                <c:pt idx="10">
                  <c:v>0.37</c:v>
                </c:pt>
                <c:pt idx="11">
                  <c:v>0.45</c:v>
                </c:pt>
                <c:pt idx="12">
                  <c:v>0.56000000000000005</c:v>
                </c:pt>
                <c:pt idx="13">
                  <c:v>0.69</c:v>
                </c:pt>
                <c:pt idx="14">
                  <c:v>0.73</c:v>
                </c:pt>
              </c:numCache>
            </c:numRef>
          </c:yVal>
          <c:smooth val="0"/>
          <c:extLst>
            <c:ext xmlns:c16="http://schemas.microsoft.com/office/drawing/2014/chart" uri="{C3380CC4-5D6E-409C-BE32-E72D297353CC}">
              <c16:uniqueId val="{00000000-073A-46DE-A6FD-93B89D04074D}"/>
            </c:ext>
          </c:extLst>
        </c:ser>
        <c:dLbls>
          <c:showLegendKey val="0"/>
          <c:showVal val="0"/>
          <c:showCatName val="0"/>
          <c:showSerName val="0"/>
          <c:showPercent val="0"/>
          <c:showBubbleSize val="0"/>
        </c:dLbls>
        <c:axId val="376670768"/>
        <c:axId val="376681328"/>
      </c:scatterChart>
      <c:valAx>
        <c:axId val="376670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681328"/>
        <c:crosses val="autoZero"/>
        <c:crossBetween val="midCat"/>
      </c:valAx>
      <c:valAx>
        <c:axId val="37668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670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ScoresBoot Mult = 2.0</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1.17.26'!$Q$4031:$Q$4045</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1.17.26'!$R$4031:$R$4045</c:f>
              <c:numCache>
                <c:formatCode>General</c:formatCode>
                <c:ptCount val="15"/>
                <c:pt idx="0">
                  <c:v>0.09</c:v>
                </c:pt>
                <c:pt idx="1">
                  <c:v>0.1</c:v>
                </c:pt>
                <c:pt idx="2">
                  <c:v>7.0000000000000007E-2</c:v>
                </c:pt>
                <c:pt idx="3">
                  <c:v>0.06</c:v>
                </c:pt>
                <c:pt idx="4">
                  <c:v>0.1</c:v>
                </c:pt>
                <c:pt idx="5">
                  <c:v>0.09</c:v>
                </c:pt>
                <c:pt idx="6">
                  <c:v>7.0000000000000007E-2</c:v>
                </c:pt>
                <c:pt idx="7">
                  <c:v>0.14000000000000001</c:v>
                </c:pt>
                <c:pt idx="8">
                  <c:v>0.2</c:v>
                </c:pt>
                <c:pt idx="9">
                  <c:v>0.2</c:v>
                </c:pt>
                <c:pt idx="10">
                  <c:v>0.16</c:v>
                </c:pt>
                <c:pt idx="11">
                  <c:v>0.2</c:v>
                </c:pt>
                <c:pt idx="12">
                  <c:v>0.25</c:v>
                </c:pt>
                <c:pt idx="13">
                  <c:v>0.24</c:v>
                </c:pt>
                <c:pt idx="14">
                  <c:v>0.31</c:v>
                </c:pt>
              </c:numCache>
            </c:numRef>
          </c:yVal>
          <c:smooth val="0"/>
          <c:extLst>
            <c:ext xmlns:c16="http://schemas.microsoft.com/office/drawing/2014/chart" uri="{C3380CC4-5D6E-409C-BE32-E72D297353CC}">
              <c16:uniqueId val="{00000000-884A-46EB-929A-6735F0E9E6EA}"/>
            </c:ext>
          </c:extLst>
        </c:ser>
        <c:ser>
          <c:idx val="1"/>
          <c:order val="1"/>
          <c:tx>
            <c:v>ScoresBoot Mult = 1.0</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1.17.26'!$Q$4031:$Q$4045</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1.17.26'!$S$4031:$S$4045</c:f>
              <c:numCache>
                <c:formatCode>General</c:formatCode>
                <c:ptCount val="15"/>
                <c:pt idx="0">
                  <c:v>0.13</c:v>
                </c:pt>
                <c:pt idx="1">
                  <c:v>0.18</c:v>
                </c:pt>
                <c:pt idx="2">
                  <c:v>0.2</c:v>
                </c:pt>
                <c:pt idx="3">
                  <c:v>0.26</c:v>
                </c:pt>
                <c:pt idx="4">
                  <c:v>0.25</c:v>
                </c:pt>
                <c:pt idx="5">
                  <c:v>0.33</c:v>
                </c:pt>
              </c:numCache>
            </c:numRef>
          </c:yVal>
          <c:smooth val="0"/>
          <c:extLst>
            <c:ext xmlns:c16="http://schemas.microsoft.com/office/drawing/2014/chart" uri="{C3380CC4-5D6E-409C-BE32-E72D297353CC}">
              <c16:uniqueId val="{00000002-884A-46EB-929A-6735F0E9E6EA}"/>
            </c:ext>
          </c:extLst>
        </c:ser>
        <c:ser>
          <c:idx val="2"/>
          <c:order val="2"/>
          <c:tx>
            <c:v>ScoresBoot Mult = 3</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1.17.26'!$Q$4031:$Q$4045</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1.17.26'!$T$4031:$T$4045</c:f>
              <c:numCache>
                <c:formatCode>General</c:formatCode>
                <c:ptCount val="15"/>
                <c:pt idx="0">
                  <c:v>0.17</c:v>
                </c:pt>
                <c:pt idx="1">
                  <c:v>0.05</c:v>
                </c:pt>
                <c:pt idx="2">
                  <c:v>7.0000000000000007E-2</c:v>
                </c:pt>
                <c:pt idx="3">
                  <c:v>0.06</c:v>
                </c:pt>
                <c:pt idx="4">
                  <c:v>0.1</c:v>
                </c:pt>
                <c:pt idx="5">
                  <c:v>0.12</c:v>
                </c:pt>
                <c:pt idx="6">
                  <c:v>0.23</c:v>
                </c:pt>
                <c:pt idx="7">
                  <c:v>0.19</c:v>
                </c:pt>
                <c:pt idx="8">
                  <c:v>0.3</c:v>
                </c:pt>
              </c:numCache>
            </c:numRef>
          </c:yVal>
          <c:smooth val="0"/>
          <c:extLst>
            <c:ext xmlns:c16="http://schemas.microsoft.com/office/drawing/2014/chart" uri="{C3380CC4-5D6E-409C-BE32-E72D297353CC}">
              <c16:uniqueId val="{00000003-884A-46EB-929A-6735F0E9E6EA}"/>
            </c:ext>
          </c:extLst>
        </c:ser>
        <c:dLbls>
          <c:showLegendKey val="0"/>
          <c:showVal val="0"/>
          <c:showCatName val="0"/>
          <c:showSerName val="0"/>
          <c:showPercent val="0"/>
          <c:showBubbleSize val="0"/>
        </c:dLbls>
        <c:axId val="279100688"/>
        <c:axId val="279099248"/>
      </c:scatterChart>
      <c:valAx>
        <c:axId val="27910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99248"/>
        <c:crosses val="autoZero"/>
        <c:crossBetween val="midCat"/>
      </c:valAx>
      <c:valAx>
        <c:axId val="279099248"/>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00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1.17.26'!$S$4048:$S$4062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1.17.26'!$T$4048:$T$4062</c:f>
              <c:numCache>
                <c:formatCode>General</c:formatCode>
                <c:ptCount val="15"/>
                <c:pt idx="0">
                  <c:v>0.15</c:v>
                </c:pt>
                <c:pt idx="1">
                  <c:v>0.13</c:v>
                </c:pt>
                <c:pt idx="2">
                  <c:v>0.11</c:v>
                </c:pt>
                <c:pt idx="3">
                  <c:v>0.11</c:v>
                </c:pt>
                <c:pt idx="4">
                  <c:v>0.11</c:v>
                </c:pt>
                <c:pt idx="5">
                  <c:v>0.08</c:v>
                </c:pt>
                <c:pt idx="6">
                  <c:v>7.0000000000000007E-2</c:v>
                </c:pt>
                <c:pt idx="7">
                  <c:v>0.05</c:v>
                </c:pt>
                <c:pt idx="8">
                  <c:v>0.1</c:v>
                </c:pt>
                <c:pt idx="9">
                  <c:v>0.16</c:v>
                </c:pt>
                <c:pt idx="10">
                  <c:v>0.08</c:v>
                </c:pt>
                <c:pt idx="11">
                  <c:v>0.08</c:v>
                </c:pt>
                <c:pt idx="12">
                  <c:v>7.0000000000000007E-2</c:v>
                </c:pt>
                <c:pt idx="13">
                  <c:v>0.09</c:v>
                </c:pt>
                <c:pt idx="14">
                  <c:v>0.12</c:v>
                </c:pt>
              </c:numCache>
            </c:numRef>
          </c:yVal>
          <c:smooth val="0"/>
          <c:extLst>
            <c:ext xmlns:c16="http://schemas.microsoft.com/office/drawing/2014/chart" uri="{C3380CC4-5D6E-409C-BE32-E72D297353CC}">
              <c16:uniqueId val="{00000000-837E-46DE-8041-1957032993D0}"/>
            </c:ext>
          </c:extLst>
        </c:ser>
        <c:dLbls>
          <c:showLegendKey val="0"/>
          <c:showVal val="0"/>
          <c:showCatName val="0"/>
          <c:showSerName val="0"/>
          <c:showPercent val="0"/>
          <c:showBubbleSize val="0"/>
        </c:dLbls>
        <c:axId val="513110816"/>
        <c:axId val="513111296"/>
      </c:scatterChart>
      <c:valAx>
        <c:axId val="51311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11296"/>
        <c:crosses val="autoZero"/>
        <c:crossBetween val="midCat"/>
      </c:valAx>
      <c:valAx>
        <c:axId val="51311129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1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1.17.26'!$N$4095:$N$4109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1.17.26'!$S$4095:$S$4109</c:f>
              <c:numCache>
                <c:formatCode>General</c:formatCode>
                <c:ptCount val="15"/>
                <c:pt idx="0">
                  <c:v>0</c:v>
                </c:pt>
                <c:pt idx="1">
                  <c:v>0.08</c:v>
                </c:pt>
                <c:pt idx="2">
                  <c:v>0.08</c:v>
                </c:pt>
                <c:pt idx="3">
                  <c:v>0.04</c:v>
                </c:pt>
                <c:pt idx="4">
                  <c:v>0</c:v>
                </c:pt>
                <c:pt idx="5">
                  <c:v>0.08</c:v>
                </c:pt>
                <c:pt idx="6">
                  <c:v>0</c:v>
                </c:pt>
                <c:pt idx="7">
                  <c:v>0</c:v>
                </c:pt>
                <c:pt idx="8">
                  <c:v>0.04</c:v>
                </c:pt>
                <c:pt idx="9">
                  <c:v>0.04</c:v>
                </c:pt>
                <c:pt idx="10">
                  <c:v>0</c:v>
                </c:pt>
                <c:pt idx="11">
                  <c:v>0.04</c:v>
                </c:pt>
                <c:pt idx="12">
                  <c:v>0</c:v>
                </c:pt>
                <c:pt idx="13">
                  <c:v>0.04</c:v>
                </c:pt>
                <c:pt idx="14">
                  <c:v>0.08</c:v>
                </c:pt>
              </c:numCache>
            </c:numRef>
          </c:yVal>
          <c:smooth val="0"/>
          <c:extLst>
            <c:ext xmlns:c16="http://schemas.microsoft.com/office/drawing/2014/chart" uri="{C3380CC4-5D6E-409C-BE32-E72D297353CC}">
              <c16:uniqueId val="{00000000-439E-4F2A-8100-55C2EEB08A5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1.17.26'!$N$4095:$N$4109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1.17.26'!$T$4095:$T$4109</c:f>
              <c:numCache>
                <c:formatCode>General</c:formatCode>
                <c:ptCount val="15"/>
                <c:pt idx="0">
                  <c:v>0.04</c:v>
                </c:pt>
                <c:pt idx="1">
                  <c:v>0.36</c:v>
                </c:pt>
                <c:pt idx="2">
                  <c:v>0.6</c:v>
                </c:pt>
                <c:pt idx="3">
                  <c:v>0.88</c:v>
                </c:pt>
                <c:pt idx="4">
                  <c:v>0.84</c:v>
                </c:pt>
                <c:pt idx="5">
                  <c:v>0.88</c:v>
                </c:pt>
                <c:pt idx="6">
                  <c:v>0.96</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2-439E-4F2A-8100-55C2EEB08A53}"/>
            </c:ext>
          </c:extLst>
        </c:ser>
        <c:dLbls>
          <c:showLegendKey val="0"/>
          <c:showVal val="0"/>
          <c:showCatName val="0"/>
          <c:showSerName val="0"/>
          <c:showPercent val="0"/>
          <c:showBubbleSize val="0"/>
        </c:dLbls>
        <c:axId val="580757296"/>
        <c:axId val="580765456"/>
      </c:scatterChart>
      <c:valAx>
        <c:axId val="58075729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65456"/>
        <c:crosses val="autoZero"/>
        <c:crossBetween val="midCat"/>
      </c:valAx>
      <c:valAx>
        <c:axId val="580765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57296"/>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1.17.26'!$N$4489:$N$4508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1.17.26'!$R$4489:$R$4508</c:f>
              <c:numCache>
                <c:formatCode>General</c:formatCode>
                <c:ptCount val="20"/>
                <c:pt idx="0">
                  <c:v>0.26</c:v>
                </c:pt>
                <c:pt idx="1">
                  <c:v>0.24</c:v>
                </c:pt>
                <c:pt idx="2">
                  <c:v>0.14000000000000001</c:v>
                </c:pt>
                <c:pt idx="3">
                  <c:v>0.12</c:v>
                </c:pt>
                <c:pt idx="4">
                  <c:v>0.22</c:v>
                </c:pt>
                <c:pt idx="5">
                  <c:v>0.24</c:v>
                </c:pt>
                <c:pt idx="6">
                  <c:v>0.1</c:v>
                </c:pt>
                <c:pt idx="7">
                  <c:v>0.06</c:v>
                </c:pt>
                <c:pt idx="8">
                  <c:v>0.2</c:v>
                </c:pt>
                <c:pt idx="9">
                  <c:v>0.16</c:v>
                </c:pt>
                <c:pt idx="10">
                  <c:v>0.26</c:v>
                </c:pt>
                <c:pt idx="11">
                  <c:v>0.14000000000000001</c:v>
                </c:pt>
                <c:pt idx="12">
                  <c:v>0.16</c:v>
                </c:pt>
                <c:pt idx="13">
                  <c:v>0.24</c:v>
                </c:pt>
                <c:pt idx="14">
                  <c:v>0.12</c:v>
                </c:pt>
                <c:pt idx="15">
                  <c:v>0.22</c:v>
                </c:pt>
                <c:pt idx="16">
                  <c:v>0.18</c:v>
                </c:pt>
                <c:pt idx="17">
                  <c:v>0.2</c:v>
                </c:pt>
                <c:pt idx="18">
                  <c:v>0.18</c:v>
                </c:pt>
                <c:pt idx="19">
                  <c:v>0.12</c:v>
                </c:pt>
              </c:numCache>
            </c:numRef>
          </c:yVal>
          <c:smooth val="0"/>
          <c:extLst>
            <c:ext xmlns:c16="http://schemas.microsoft.com/office/drawing/2014/chart" uri="{C3380CC4-5D6E-409C-BE32-E72D297353CC}">
              <c16:uniqueId val="{00000000-E184-49E2-BBA5-6732D31CE37D}"/>
            </c:ext>
          </c:extLst>
        </c:ser>
        <c:ser>
          <c:idx val="1"/>
          <c:order val="1"/>
          <c:tx>
            <c:v>CritVals = .05 &amp; .95</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1.17.26'!$N$4489:$N$4508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1.17.26'!$S$4489:$S$4508</c:f>
              <c:numCache>
                <c:formatCode>General</c:formatCode>
                <c:ptCount val="20"/>
                <c:pt idx="0">
                  <c:v>0.12</c:v>
                </c:pt>
                <c:pt idx="1">
                  <c:v>0.04</c:v>
                </c:pt>
                <c:pt idx="2">
                  <c:v>0.04</c:v>
                </c:pt>
                <c:pt idx="3">
                  <c:v>0.04</c:v>
                </c:pt>
                <c:pt idx="4">
                  <c:v>0.02</c:v>
                </c:pt>
                <c:pt idx="5">
                  <c:v>0.08</c:v>
                </c:pt>
                <c:pt idx="6">
                  <c:v>0.08</c:v>
                </c:pt>
                <c:pt idx="7">
                  <c:v>0.14000000000000001</c:v>
                </c:pt>
                <c:pt idx="8">
                  <c:v>0.18</c:v>
                </c:pt>
                <c:pt idx="9">
                  <c:v>0.14000000000000001</c:v>
                </c:pt>
                <c:pt idx="10">
                  <c:v>0.06</c:v>
                </c:pt>
                <c:pt idx="11">
                  <c:v>0.06</c:v>
                </c:pt>
                <c:pt idx="12">
                  <c:v>0.08</c:v>
                </c:pt>
                <c:pt idx="13">
                  <c:v>0.06</c:v>
                </c:pt>
                <c:pt idx="14">
                  <c:v>0.06</c:v>
                </c:pt>
                <c:pt idx="15">
                  <c:v>0.06</c:v>
                </c:pt>
                <c:pt idx="16">
                  <c:v>0.1</c:v>
                </c:pt>
                <c:pt idx="17">
                  <c:v>0.16</c:v>
                </c:pt>
                <c:pt idx="18">
                  <c:v>0.08</c:v>
                </c:pt>
                <c:pt idx="19">
                  <c:v>0.06</c:v>
                </c:pt>
              </c:numCache>
            </c:numRef>
          </c:yVal>
          <c:smooth val="0"/>
          <c:extLst>
            <c:ext xmlns:c16="http://schemas.microsoft.com/office/drawing/2014/chart" uri="{C3380CC4-5D6E-409C-BE32-E72D297353CC}">
              <c16:uniqueId val="{00000002-E184-49E2-BBA5-6732D31CE37D}"/>
            </c:ext>
          </c:extLst>
        </c:ser>
        <c:ser>
          <c:idx val="2"/>
          <c:order val="2"/>
          <c:tx>
            <c:v>.025 &amp; .975 Crit Vals</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1.17.26'!$N$4489:$N$4508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1.17.26'!$T$4489:$T$4508</c:f>
              <c:numCache>
                <c:formatCode>General</c:formatCode>
                <c:ptCount val="20"/>
                <c:pt idx="0">
                  <c:v>0</c:v>
                </c:pt>
                <c:pt idx="1">
                  <c:v>0.02</c:v>
                </c:pt>
                <c:pt idx="2">
                  <c:v>0.06</c:v>
                </c:pt>
                <c:pt idx="3">
                  <c:v>0.04</c:v>
                </c:pt>
                <c:pt idx="4">
                  <c:v>0</c:v>
                </c:pt>
                <c:pt idx="5">
                  <c:v>0.04</c:v>
                </c:pt>
                <c:pt idx="6">
                  <c:v>0.04</c:v>
                </c:pt>
                <c:pt idx="7">
                  <c:v>0.08</c:v>
                </c:pt>
                <c:pt idx="8">
                  <c:v>0.06</c:v>
                </c:pt>
                <c:pt idx="9">
                  <c:v>0</c:v>
                </c:pt>
                <c:pt idx="10">
                  <c:v>0</c:v>
                </c:pt>
                <c:pt idx="11">
                  <c:v>0.02</c:v>
                </c:pt>
                <c:pt idx="12">
                  <c:v>0.06</c:v>
                </c:pt>
                <c:pt idx="13">
                  <c:v>0.04</c:v>
                </c:pt>
                <c:pt idx="14">
                  <c:v>0.04</c:v>
                </c:pt>
                <c:pt idx="15">
                  <c:v>0</c:v>
                </c:pt>
                <c:pt idx="16">
                  <c:v>0.06</c:v>
                </c:pt>
                <c:pt idx="17">
                  <c:v>0.02</c:v>
                </c:pt>
                <c:pt idx="18">
                  <c:v>0.04</c:v>
                </c:pt>
                <c:pt idx="19">
                  <c:v>0.02</c:v>
                </c:pt>
              </c:numCache>
            </c:numRef>
          </c:yVal>
          <c:smooth val="0"/>
          <c:extLst>
            <c:ext xmlns:c16="http://schemas.microsoft.com/office/drawing/2014/chart" uri="{C3380CC4-5D6E-409C-BE32-E72D297353CC}">
              <c16:uniqueId val="{00000003-E184-49E2-BBA5-6732D31CE37D}"/>
            </c:ext>
          </c:extLst>
        </c:ser>
        <c:dLbls>
          <c:showLegendKey val="0"/>
          <c:showVal val="0"/>
          <c:showCatName val="0"/>
          <c:showSerName val="0"/>
          <c:showPercent val="0"/>
          <c:showBubbleSize val="0"/>
        </c:dLbls>
        <c:axId val="706871440"/>
        <c:axId val="706888240"/>
      </c:scatterChart>
      <c:valAx>
        <c:axId val="70687144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88240"/>
        <c:crosses val="autoZero"/>
        <c:crossBetween val="midCat"/>
      </c:valAx>
      <c:valAx>
        <c:axId val="70688824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71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1.17.26'!$N$4515:$N$4534</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1.17.26'!$R$4515:$R$4534</c:f>
              <c:numCache>
                <c:formatCode>General</c:formatCode>
                <c:ptCount val="20"/>
                <c:pt idx="0">
                  <c:v>0.06</c:v>
                </c:pt>
                <c:pt idx="1">
                  <c:v>0.09</c:v>
                </c:pt>
                <c:pt idx="2">
                  <c:v>0.12</c:v>
                </c:pt>
                <c:pt idx="3">
                  <c:v>0.15</c:v>
                </c:pt>
                <c:pt idx="4">
                  <c:v>0.19</c:v>
                </c:pt>
                <c:pt idx="5">
                  <c:v>0.16</c:v>
                </c:pt>
                <c:pt idx="6">
                  <c:v>0.27</c:v>
                </c:pt>
                <c:pt idx="7">
                  <c:v>0.22</c:v>
                </c:pt>
                <c:pt idx="8">
                  <c:v>0.3</c:v>
                </c:pt>
                <c:pt idx="9">
                  <c:v>0.47</c:v>
                </c:pt>
              </c:numCache>
            </c:numRef>
          </c:yVal>
          <c:smooth val="0"/>
          <c:extLst>
            <c:ext xmlns:c16="http://schemas.microsoft.com/office/drawing/2014/chart" uri="{C3380CC4-5D6E-409C-BE32-E72D297353CC}">
              <c16:uniqueId val="{00000000-E009-4734-8124-F73619F8E491}"/>
            </c:ext>
          </c:extLst>
        </c:ser>
        <c:dLbls>
          <c:showLegendKey val="0"/>
          <c:showVal val="0"/>
          <c:showCatName val="0"/>
          <c:showSerName val="0"/>
          <c:showPercent val="0"/>
          <c:showBubbleSize val="0"/>
        </c:dLbls>
        <c:axId val="456491952"/>
        <c:axId val="456506352"/>
      </c:scatterChart>
      <c:valAx>
        <c:axId val="456491952"/>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06352"/>
        <c:crosses val="autoZero"/>
        <c:crossBetween val="midCat"/>
      </c:valAx>
      <c:valAx>
        <c:axId val="45650635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91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1.17.26'!$M$4748:$M$4761</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1.17.26'!$R$4748:$R$4761</c:f>
              <c:numCache>
                <c:formatCode>General</c:formatCode>
                <c:ptCount val="14"/>
                <c:pt idx="0">
                  <c:v>0.01</c:v>
                </c:pt>
                <c:pt idx="1">
                  <c:v>0.02</c:v>
                </c:pt>
                <c:pt idx="2">
                  <c:v>0.01</c:v>
                </c:pt>
                <c:pt idx="3">
                  <c:v>0</c:v>
                </c:pt>
                <c:pt idx="4">
                  <c:v>0.02</c:v>
                </c:pt>
                <c:pt idx="5">
                  <c:v>0</c:v>
                </c:pt>
                <c:pt idx="6">
                  <c:v>0.02</c:v>
                </c:pt>
                <c:pt idx="7">
                  <c:v>0.06</c:v>
                </c:pt>
                <c:pt idx="8">
                  <c:v>0.11</c:v>
                </c:pt>
                <c:pt idx="9">
                  <c:v>0.23</c:v>
                </c:pt>
                <c:pt idx="10">
                  <c:v>0.23</c:v>
                </c:pt>
                <c:pt idx="11">
                  <c:v>0.33</c:v>
                </c:pt>
                <c:pt idx="12">
                  <c:v>0.39</c:v>
                </c:pt>
                <c:pt idx="13">
                  <c:v>0.34</c:v>
                </c:pt>
              </c:numCache>
            </c:numRef>
          </c:yVal>
          <c:smooth val="0"/>
          <c:extLst>
            <c:ext xmlns:c16="http://schemas.microsoft.com/office/drawing/2014/chart" uri="{C3380CC4-5D6E-409C-BE32-E72D297353CC}">
              <c16:uniqueId val="{00000000-D2E5-4909-9046-9917B979B9F4}"/>
            </c:ext>
          </c:extLst>
        </c:ser>
        <c:dLbls>
          <c:showLegendKey val="0"/>
          <c:showVal val="0"/>
          <c:showCatName val="0"/>
          <c:showSerName val="0"/>
          <c:showPercent val="0"/>
          <c:showBubbleSize val="0"/>
        </c:dLbls>
        <c:axId val="907038112"/>
        <c:axId val="907041472"/>
      </c:scatterChart>
      <c:valAx>
        <c:axId val="907038112"/>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41472"/>
        <c:crosses val="autoZero"/>
        <c:crossBetween val="midCat"/>
      </c:valAx>
      <c:valAx>
        <c:axId val="90704147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38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1.17.26'!$M$4789:$M$4802</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1.17.26'!$R$4789:$R$4802</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yVal>
          <c:smooth val="0"/>
          <c:extLst>
            <c:ext xmlns:c16="http://schemas.microsoft.com/office/drawing/2014/chart" uri="{C3380CC4-5D6E-409C-BE32-E72D297353CC}">
              <c16:uniqueId val="{00000000-2988-4E85-B4EB-41850856B52F}"/>
            </c:ext>
          </c:extLst>
        </c:ser>
        <c:dLbls>
          <c:showLegendKey val="0"/>
          <c:showVal val="0"/>
          <c:showCatName val="0"/>
          <c:showSerName val="0"/>
          <c:showPercent val="0"/>
          <c:showBubbleSize val="0"/>
        </c:dLbls>
        <c:axId val="907038112"/>
        <c:axId val="907041472"/>
      </c:scatterChart>
      <c:valAx>
        <c:axId val="907038112"/>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41472"/>
        <c:crosses val="autoZero"/>
        <c:crossBetween val="midCat"/>
      </c:valAx>
      <c:valAx>
        <c:axId val="907041472"/>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38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1.17.26'!$M$4832:$M$4845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1.17.26'!$R$4832:$R$4845</c:f>
              <c:numCache>
                <c:formatCode>General</c:formatCode>
                <c:ptCount val="14"/>
                <c:pt idx="0">
                  <c:v>0.94</c:v>
                </c:pt>
                <c:pt idx="1">
                  <c:v>0.91</c:v>
                </c:pt>
                <c:pt idx="2">
                  <c:v>0.91</c:v>
                </c:pt>
                <c:pt idx="3">
                  <c:v>0.86</c:v>
                </c:pt>
                <c:pt idx="4">
                  <c:v>0.93</c:v>
                </c:pt>
                <c:pt idx="5">
                  <c:v>0.9</c:v>
                </c:pt>
                <c:pt idx="6">
                  <c:v>0.84</c:v>
                </c:pt>
                <c:pt idx="7">
                  <c:v>0.84</c:v>
                </c:pt>
                <c:pt idx="8">
                  <c:v>0.77</c:v>
                </c:pt>
                <c:pt idx="9">
                  <c:v>0.31</c:v>
                </c:pt>
                <c:pt idx="10">
                  <c:v>0.16</c:v>
                </c:pt>
                <c:pt idx="11">
                  <c:v>0.1</c:v>
                </c:pt>
                <c:pt idx="12">
                  <c:v>0.1</c:v>
                </c:pt>
                <c:pt idx="13">
                  <c:v>0.08</c:v>
                </c:pt>
              </c:numCache>
            </c:numRef>
          </c:yVal>
          <c:smooth val="0"/>
          <c:extLst>
            <c:ext xmlns:c16="http://schemas.microsoft.com/office/drawing/2014/chart" uri="{C3380CC4-5D6E-409C-BE32-E72D297353CC}">
              <c16:uniqueId val="{00000000-51A5-4F56-BBBA-690944767D0E}"/>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1.17.26'!$M$4832:$M$4845</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1.17.26'!$U$4832:$U$4845</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0.98</c:v>
                </c:pt>
                <c:pt idx="13">
                  <c:v>0.8</c:v>
                </c:pt>
              </c:numCache>
            </c:numRef>
          </c:yVal>
          <c:smooth val="0"/>
          <c:extLst>
            <c:ext xmlns:c16="http://schemas.microsoft.com/office/drawing/2014/chart" uri="{C3380CC4-5D6E-409C-BE32-E72D297353CC}">
              <c16:uniqueId val="{00000001-51A5-4F56-BBBA-690944767D0E}"/>
            </c:ext>
          </c:extLst>
        </c:ser>
        <c:dLbls>
          <c:showLegendKey val="0"/>
          <c:showVal val="0"/>
          <c:showCatName val="0"/>
          <c:showSerName val="0"/>
          <c:showPercent val="0"/>
          <c:showBubbleSize val="0"/>
        </c:dLbls>
        <c:axId val="907038112"/>
        <c:axId val="907041472"/>
      </c:scatterChart>
      <c:valAx>
        <c:axId val="907038112"/>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41472"/>
        <c:crosses val="autoZero"/>
        <c:crossBetween val="midCat"/>
      </c:valAx>
      <c:valAx>
        <c:axId val="907041472"/>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381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4/4/26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1.17.26'!$Q$4886:$Q$4900</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1.17.26'!$R$4886:$R$4900</c:f>
              <c:numCache>
                <c:formatCode>General</c:formatCode>
                <c:ptCount val="15"/>
                <c:pt idx="0">
                  <c:v>0.13</c:v>
                </c:pt>
                <c:pt idx="1">
                  <c:v>0.06</c:v>
                </c:pt>
                <c:pt idx="2">
                  <c:v>0.03</c:v>
                </c:pt>
                <c:pt idx="3">
                  <c:v>0.06</c:v>
                </c:pt>
                <c:pt idx="4">
                  <c:v>0.06</c:v>
                </c:pt>
                <c:pt idx="5">
                  <c:v>0.11</c:v>
                </c:pt>
                <c:pt idx="6">
                  <c:v>7.0000000000000007E-2</c:v>
                </c:pt>
                <c:pt idx="7">
                  <c:v>0.04</c:v>
                </c:pt>
                <c:pt idx="8">
                  <c:v>7.0000000000000007E-2</c:v>
                </c:pt>
                <c:pt idx="9">
                  <c:v>0.08</c:v>
                </c:pt>
                <c:pt idx="10">
                  <c:v>0.03</c:v>
                </c:pt>
                <c:pt idx="11">
                  <c:v>0.08</c:v>
                </c:pt>
                <c:pt idx="12">
                  <c:v>7.0000000000000007E-2</c:v>
                </c:pt>
                <c:pt idx="13">
                  <c:v>0.13</c:v>
                </c:pt>
                <c:pt idx="14">
                  <c:v>0.02</c:v>
                </c:pt>
              </c:numCache>
            </c:numRef>
          </c:yVal>
          <c:smooth val="0"/>
          <c:extLst>
            <c:ext xmlns:c16="http://schemas.microsoft.com/office/drawing/2014/chart" uri="{C3380CC4-5D6E-409C-BE32-E72D297353CC}">
              <c16:uniqueId val="{00000000-210F-48EE-AEFE-C3962B5B160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1.17.26'!$Q$4886:$Q$4900</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1.17.26'!$S$4886:$S$4900</c:f>
              <c:numCache>
                <c:formatCode>General</c:formatCode>
                <c:ptCount val="15"/>
                <c:pt idx="0">
                  <c:v>0.04</c:v>
                </c:pt>
                <c:pt idx="1">
                  <c:v>0.21</c:v>
                </c:pt>
                <c:pt idx="2">
                  <c:v>0.59</c:v>
                </c:pt>
                <c:pt idx="3">
                  <c:v>0.9</c:v>
                </c:pt>
                <c:pt idx="4">
                  <c:v>0.93</c:v>
                </c:pt>
                <c:pt idx="5">
                  <c:v>0.95</c:v>
                </c:pt>
                <c:pt idx="6">
                  <c:v>1</c:v>
                </c:pt>
                <c:pt idx="7">
                  <c:v>1</c:v>
                </c:pt>
                <c:pt idx="8">
                  <c:v>0.99</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2-210F-48EE-AEFE-C3962B5B1603}"/>
            </c:ext>
          </c:extLst>
        </c:ser>
        <c:dLbls>
          <c:showLegendKey val="0"/>
          <c:showVal val="0"/>
          <c:showCatName val="0"/>
          <c:showSerName val="0"/>
          <c:showPercent val="0"/>
          <c:showBubbleSize val="0"/>
        </c:dLbls>
        <c:axId val="594393264"/>
        <c:axId val="594394224"/>
      </c:scatterChart>
      <c:valAx>
        <c:axId val="59439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94224"/>
        <c:crosses val="autoZero"/>
        <c:crossBetween val="midCat"/>
      </c:valAx>
      <c:valAx>
        <c:axId val="59439422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932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1.17.26'!$N$4904:$N$4923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1.17.26'!$T$4904:$T$4923</c:f>
              <c:numCache>
                <c:formatCode>General</c:formatCode>
                <c:ptCount val="20"/>
                <c:pt idx="0">
                  <c:v>1</c:v>
                </c:pt>
                <c:pt idx="1">
                  <c:v>1</c:v>
                </c:pt>
                <c:pt idx="2">
                  <c:v>0.96</c:v>
                </c:pt>
                <c:pt idx="3">
                  <c:v>0.84</c:v>
                </c:pt>
                <c:pt idx="4">
                  <c:v>0.96</c:v>
                </c:pt>
                <c:pt idx="5">
                  <c:v>1</c:v>
                </c:pt>
                <c:pt idx="6">
                  <c:v>0.84</c:v>
                </c:pt>
                <c:pt idx="7">
                  <c:v>0.92</c:v>
                </c:pt>
                <c:pt idx="8">
                  <c:v>0.88</c:v>
                </c:pt>
                <c:pt idx="9">
                  <c:v>0.88</c:v>
                </c:pt>
                <c:pt idx="10">
                  <c:v>1</c:v>
                </c:pt>
                <c:pt idx="11">
                  <c:v>0.92</c:v>
                </c:pt>
                <c:pt idx="12">
                  <c:v>0.8</c:v>
                </c:pt>
                <c:pt idx="13">
                  <c:v>0.92</c:v>
                </c:pt>
                <c:pt idx="14">
                  <c:v>0.84</c:v>
                </c:pt>
                <c:pt idx="15">
                  <c:v>0.8</c:v>
                </c:pt>
                <c:pt idx="16">
                  <c:v>0.76</c:v>
                </c:pt>
                <c:pt idx="17">
                  <c:v>0.72</c:v>
                </c:pt>
                <c:pt idx="18">
                  <c:v>0.68</c:v>
                </c:pt>
                <c:pt idx="19">
                  <c:v>0.76</c:v>
                </c:pt>
              </c:numCache>
            </c:numRef>
          </c:yVal>
          <c:smooth val="0"/>
          <c:extLst>
            <c:ext xmlns:c16="http://schemas.microsoft.com/office/drawing/2014/chart" uri="{C3380CC4-5D6E-409C-BE32-E72D297353CC}">
              <c16:uniqueId val="{00000000-692D-44A6-8CAE-F2FAA0BF2026}"/>
            </c:ext>
          </c:extLst>
        </c:ser>
        <c:dLbls>
          <c:showLegendKey val="0"/>
          <c:showVal val="0"/>
          <c:showCatName val="0"/>
          <c:showSerName val="0"/>
          <c:showPercent val="0"/>
          <c:showBubbleSize val="0"/>
        </c:dLbls>
        <c:axId val="938392288"/>
        <c:axId val="938397568"/>
      </c:scatterChart>
      <c:valAx>
        <c:axId val="93839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97568"/>
        <c:crosses val="autoZero"/>
        <c:crossBetween val="midCat"/>
      </c:valAx>
      <c:valAx>
        <c:axId val="9383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922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1.17.26'!$N$4928:$N$4947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1.17.26'!$R$4928:$R$4947</c:f>
              <c:numCache>
                <c:formatCode>General</c:formatCode>
                <c:ptCount val="20"/>
                <c:pt idx="0">
                  <c:v>0</c:v>
                </c:pt>
                <c:pt idx="1">
                  <c:v>0.04</c:v>
                </c:pt>
                <c:pt idx="2">
                  <c:v>0.08</c:v>
                </c:pt>
                <c:pt idx="3">
                  <c:v>0</c:v>
                </c:pt>
                <c:pt idx="4">
                  <c:v>0.08</c:v>
                </c:pt>
                <c:pt idx="5">
                  <c:v>0.04</c:v>
                </c:pt>
                <c:pt idx="6">
                  <c:v>0.08</c:v>
                </c:pt>
                <c:pt idx="7">
                  <c:v>0.08</c:v>
                </c:pt>
                <c:pt idx="8">
                  <c:v>0</c:v>
                </c:pt>
                <c:pt idx="9">
                  <c:v>0.04</c:v>
                </c:pt>
                <c:pt idx="10">
                  <c:v>0.04</c:v>
                </c:pt>
                <c:pt idx="11">
                  <c:v>0.08</c:v>
                </c:pt>
                <c:pt idx="12">
                  <c:v>0.12</c:v>
                </c:pt>
                <c:pt idx="13">
                  <c:v>0.08</c:v>
                </c:pt>
                <c:pt idx="14">
                  <c:v>0.04</c:v>
                </c:pt>
                <c:pt idx="15">
                  <c:v>0</c:v>
                </c:pt>
                <c:pt idx="16">
                  <c:v>0.08</c:v>
                </c:pt>
                <c:pt idx="17">
                  <c:v>0.16</c:v>
                </c:pt>
                <c:pt idx="18">
                  <c:v>0.08</c:v>
                </c:pt>
                <c:pt idx="19">
                  <c:v>0.2</c:v>
                </c:pt>
              </c:numCache>
            </c:numRef>
          </c:yVal>
          <c:smooth val="0"/>
          <c:extLst>
            <c:ext xmlns:c16="http://schemas.microsoft.com/office/drawing/2014/chart" uri="{C3380CC4-5D6E-409C-BE32-E72D297353CC}">
              <c16:uniqueId val="{00000000-3953-4097-B57B-5DBBDA038CBF}"/>
            </c:ext>
          </c:extLst>
        </c:ser>
        <c:dLbls>
          <c:showLegendKey val="0"/>
          <c:showVal val="0"/>
          <c:showCatName val="0"/>
          <c:showSerName val="0"/>
          <c:showPercent val="0"/>
          <c:showBubbleSize val="0"/>
        </c:dLbls>
        <c:axId val="685331696"/>
        <c:axId val="685320656"/>
      </c:scatterChart>
      <c:valAx>
        <c:axId val="6853316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20656"/>
        <c:crosses val="autoZero"/>
        <c:crossBetween val="midCat"/>
      </c:valAx>
      <c:valAx>
        <c:axId val="6853206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316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1.17.26'!$Q$4952:$Q$4971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1.17.26'!$R$4952:$R$4971</c:f>
              <c:numCache>
                <c:formatCode>General</c:formatCode>
                <c:ptCount val="20"/>
                <c:pt idx="0">
                  <c:v>0.52</c:v>
                </c:pt>
                <c:pt idx="1">
                  <c:v>0.76</c:v>
                </c:pt>
                <c:pt idx="2">
                  <c:v>0.48</c:v>
                </c:pt>
                <c:pt idx="3">
                  <c:v>0.52</c:v>
                </c:pt>
                <c:pt idx="4">
                  <c:v>0.4</c:v>
                </c:pt>
                <c:pt idx="5">
                  <c:v>0.52</c:v>
                </c:pt>
                <c:pt idx="6">
                  <c:v>0.44</c:v>
                </c:pt>
                <c:pt idx="7">
                  <c:v>0.36</c:v>
                </c:pt>
                <c:pt idx="8">
                  <c:v>0.44</c:v>
                </c:pt>
                <c:pt idx="9">
                  <c:v>0.2</c:v>
                </c:pt>
                <c:pt idx="10">
                  <c:v>0.08</c:v>
                </c:pt>
                <c:pt idx="11">
                  <c:v>0.08</c:v>
                </c:pt>
                <c:pt idx="12">
                  <c:v>0.04</c:v>
                </c:pt>
                <c:pt idx="13">
                  <c:v>0.08</c:v>
                </c:pt>
                <c:pt idx="14">
                  <c:v>0.08</c:v>
                </c:pt>
                <c:pt idx="15">
                  <c:v>0.12</c:v>
                </c:pt>
                <c:pt idx="16">
                  <c:v>0.12</c:v>
                </c:pt>
                <c:pt idx="17">
                  <c:v>0.12</c:v>
                </c:pt>
                <c:pt idx="18">
                  <c:v>0.12</c:v>
                </c:pt>
                <c:pt idx="19">
                  <c:v>0.08</c:v>
                </c:pt>
              </c:numCache>
            </c:numRef>
          </c:yVal>
          <c:smooth val="0"/>
          <c:extLst>
            <c:ext xmlns:c16="http://schemas.microsoft.com/office/drawing/2014/chart" uri="{C3380CC4-5D6E-409C-BE32-E72D297353CC}">
              <c16:uniqueId val="{00000000-9C7D-43F0-A9E8-44E5C2D5A432}"/>
            </c:ext>
          </c:extLst>
        </c:ser>
        <c:dLbls>
          <c:showLegendKey val="0"/>
          <c:showVal val="0"/>
          <c:showCatName val="0"/>
          <c:showSerName val="0"/>
          <c:showPercent val="0"/>
          <c:showBubbleSize val="0"/>
        </c:dLbls>
        <c:axId val="822795792"/>
        <c:axId val="822801072"/>
      </c:scatterChart>
      <c:valAx>
        <c:axId val="822795792"/>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01072"/>
        <c:crosses val="autoZero"/>
        <c:crossBetween val="midCat"/>
      </c:valAx>
      <c:valAx>
        <c:axId val="8228010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957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4/4/26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exp"/>
            <c:dispRSqr val="1"/>
            <c:dispEq val="1"/>
            <c:trendlineLbl>
              <c:layout>
                <c:manualLayout>
                  <c:x val="-4.6729221347331582E-2"/>
                  <c:y val="-0.28588923568696517"/>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1.17.26'!$N$4979:$N$4998</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1.17.26'!$R$4979:$R$4998</c:f>
              <c:numCache>
                <c:formatCode>General</c:formatCode>
                <c:ptCount val="20"/>
                <c:pt idx="0">
                  <c:v>0.7</c:v>
                </c:pt>
                <c:pt idx="1">
                  <c:v>0.6</c:v>
                </c:pt>
                <c:pt idx="2">
                  <c:v>0.6</c:v>
                </c:pt>
                <c:pt idx="3">
                  <c:v>0.52</c:v>
                </c:pt>
                <c:pt idx="4">
                  <c:v>0.43</c:v>
                </c:pt>
                <c:pt idx="5">
                  <c:v>0.39</c:v>
                </c:pt>
                <c:pt idx="6">
                  <c:v>0.3</c:v>
                </c:pt>
                <c:pt idx="7">
                  <c:v>0.27</c:v>
                </c:pt>
                <c:pt idx="8">
                  <c:v>0.26</c:v>
                </c:pt>
                <c:pt idx="9">
                  <c:v>0.2</c:v>
                </c:pt>
                <c:pt idx="10">
                  <c:v>0.18</c:v>
                </c:pt>
                <c:pt idx="11">
                  <c:v>0.22</c:v>
                </c:pt>
                <c:pt idx="12">
                  <c:v>0.18</c:v>
                </c:pt>
                <c:pt idx="13">
                  <c:v>0.18</c:v>
                </c:pt>
                <c:pt idx="14">
                  <c:v>0.15</c:v>
                </c:pt>
                <c:pt idx="15">
                  <c:v>0.13</c:v>
                </c:pt>
                <c:pt idx="16">
                  <c:v>0.08</c:v>
                </c:pt>
                <c:pt idx="17">
                  <c:v>0.1</c:v>
                </c:pt>
                <c:pt idx="18">
                  <c:v>0.15</c:v>
                </c:pt>
                <c:pt idx="19">
                  <c:v>0.1</c:v>
                </c:pt>
              </c:numCache>
            </c:numRef>
          </c:yVal>
          <c:smooth val="0"/>
          <c:extLst>
            <c:ext xmlns:c16="http://schemas.microsoft.com/office/drawing/2014/chart" uri="{C3380CC4-5D6E-409C-BE32-E72D297353CC}">
              <c16:uniqueId val="{00000000-E001-4608-8395-7749650D11C7}"/>
            </c:ext>
          </c:extLst>
        </c:ser>
        <c:dLbls>
          <c:showLegendKey val="0"/>
          <c:showVal val="0"/>
          <c:showCatName val="0"/>
          <c:showSerName val="0"/>
          <c:showPercent val="0"/>
          <c:showBubbleSize val="0"/>
        </c:dLbls>
        <c:axId val="938640928"/>
        <c:axId val="938631328"/>
      </c:scatterChart>
      <c:valAx>
        <c:axId val="93864092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38631328"/>
        <c:crosses val="autoZero"/>
        <c:crossBetween val="midCat"/>
      </c:valAx>
      <c:valAx>
        <c:axId val="93863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38640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1.17.26'!$Q$5003:$Q$5022</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1.17.26'!$R$5003:$R$5022</c:f>
              <c:numCache>
                <c:formatCode>General</c:formatCode>
                <c:ptCount val="20"/>
                <c:pt idx="0">
                  <c:v>0.05</c:v>
                </c:pt>
                <c:pt idx="1">
                  <c:v>0.19</c:v>
                </c:pt>
                <c:pt idx="2">
                  <c:v>0.1</c:v>
                </c:pt>
                <c:pt idx="3">
                  <c:v>0.12</c:v>
                </c:pt>
                <c:pt idx="4">
                  <c:v>0.1</c:v>
                </c:pt>
                <c:pt idx="5">
                  <c:v>0.09</c:v>
                </c:pt>
                <c:pt idx="6">
                  <c:v>0.14000000000000001</c:v>
                </c:pt>
                <c:pt idx="7">
                  <c:v>0.14000000000000001</c:v>
                </c:pt>
                <c:pt idx="8">
                  <c:v>0.08</c:v>
                </c:pt>
                <c:pt idx="9">
                  <c:v>0.12</c:v>
                </c:pt>
                <c:pt idx="10">
                  <c:v>0.15</c:v>
                </c:pt>
                <c:pt idx="11">
                  <c:v>0.17</c:v>
                </c:pt>
                <c:pt idx="12">
                  <c:v>0.18</c:v>
                </c:pt>
                <c:pt idx="13">
                  <c:v>0.27</c:v>
                </c:pt>
                <c:pt idx="14">
                  <c:v>0.32</c:v>
                </c:pt>
                <c:pt idx="15">
                  <c:v>0.16</c:v>
                </c:pt>
                <c:pt idx="16">
                  <c:v>0.26</c:v>
                </c:pt>
                <c:pt idx="17">
                  <c:v>0.28999999999999998</c:v>
                </c:pt>
                <c:pt idx="18">
                  <c:v>0.35</c:v>
                </c:pt>
                <c:pt idx="19">
                  <c:v>0.37</c:v>
                </c:pt>
              </c:numCache>
            </c:numRef>
          </c:yVal>
          <c:smooth val="0"/>
          <c:extLst>
            <c:ext xmlns:c16="http://schemas.microsoft.com/office/drawing/2014/chart" uri="{C3380CC4-5D6E-409C-BE32-E72D297353CC}">
              <c16:uniqueId val="{00000000-BFE3-4EFA-AB46-11D09518F1D3}"/>
            </c:ext>
          </c:extLst>
        </c:ser>
        <c:dLbls>
          <c:showLegendKey val="0"/>
          <c:showVal val="0"/>
          <c:showCatName val="0"/>
          <c:showSerName val="0"/>
          <c:showPercent val="0"/>
          <c:showBubbleSize val="0"/>
        </c:dLbls>
        <c:axId val="578309056"/>
        <c:axId val="578318176"/>
      </c:scatterChart>
      <c:valAx>
        <c:axId val="57830905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18176"/>
        <c:crosses val="autoZero"/>
        <c:crossBetween val="midCat"/>
      </c:valAx>
      <c:valAx>
        <c:axId val="578318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090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ysDot"/>
              </a:ln>
              <a:effectLst/>
            </c:spPr>
            <c:trendlineType val="exp"/>
            <c:dispRSqr val="0"/>
            <c:dispEq val="0"/>
          </c:trendline>
          <c:xVal>
            <c:numRef>
              <c:f>'Summaries as of 1.17.26'!$N$5031:$N$5050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1.17.26'!$R$5031:$R$5050</c:f>
              <c:numCache>
                <c:formatCode>General</c:formatCode>
                <c:ptCount val="20"/>
                <c:pt idx="0">
                  <c:v>0.6</c:v>
                </c:pt>
                <c:pt idx="1">
                  <c:v>0.76</c:v>
                </c:pt>
                <c:pt idx="2">
                  <c:v>0.8</c:v>
                </c:pt>
                <c:pt idx="3">
                  <c:v>0.48</c:v>
                </c:pt>
                <c:pt idx="4">
                  <c:v>0.52</c:v>
                </c:pt>
                <c:pt idx="5">
                  <c:v>0.48</c:v>
                </c:pt>
                <c:pt idx="6">
                  <c:v>0.32</c:v>
                </c:pt>
                <c:pt idx="7">
                  <c:v>0.48</c:v>
                </c:pt>
                <c:pt idx="8">
                  <c:v>0.12</c:v>
                </c:pt>
                <c:pt idx="9">
                  <c:v>0.28000000000000003</c:v>
                </c:pt>
                <c:pt idx="10">
                  <c:v>0.2</c:v>
                </c:pt>
                <c:pt idx="11">
                  <c:v>0.16</c:v>
                </c:pt>
                <c:pt idx="12">
                  <c:v>0.16</c:v>
                </c:pt>
                <c:pt idx="13">
                  <c:v>0.04</c:v>
                </c:pt>
                <c:pt idx="14">
                  <c:v>0.16</c:v>
                </c:pt>
                <c:pt idx="15">
                  <c:v>0.04</c:v>
                </c:pt>
                <c:pt idx="16">
                  <c:v>0.08</c:v>
                </c:pt>
                <c:pt idx="17">
                  <c:v>0.16</c:v>
                </c:pt>
                <c:pt idx="18">
                  <c:v>0.16</c:v>
                </c:pt>
                <c:pt idx="19">
                  <c:v>0.04</c:v>
                </c:pt>
              </c:numCache>
            </c:numRef>
          </c:yVal>
          <c:smooth val="0"/>
          <c:extLst>
            <c:ext xmlns:c16="http://schemas.microsoft.com/office/drawing/2014/chart" uri="{C3380CC4-5D6E-409C-BE32-E72D297353CC}">
              <c16:uniqueId val="{00000000-1474-41DD-92C9-6046318E5C85}"/>
            </c:ext>
          </c:extLst>
        </c:ser>
        <c:dLbls>
          <c:showLegendKey val="0"/>
          <c:showVal val="0"/>
          <c:showCatName val="0"/>
          <c:showSerName val="0"/>
          <c:showPercent val="0"/>
          <c:showBubbleSize val="0"/>
        </c:dLbls>
        <c:axId val="814513760"/>
        <c:axId val="814514720"/>
      </c:scatterChart>
      <c:valAx>
        <c:axId val="81451376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14720"/>
        <c:crosses val="autoZero"/>
        <c:crossBetween val="midCat"/>
      </c:valAx>
      <c:valAx>
        <c:axId val="8145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13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1.17.26'!$P$5159:$P$5207</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xVal>
          <c:yVal>
            <c:numRef>
              <c:f>'Summaries as of 1.17.26'!$R$5159:$R$5207</c:f>
              <c:numCache>
                <c:formatCode>General</c:formatCode>
                <c:ptCount val="49"/>
                <c:pt idx="0">
                  <c:v>0.04</c:v>
                </c:pt>
                <c:pt idx="1">
                  <c:v>0</c:v>
                </c:pt>
                <c:pt idx="2">
                  <c:v>0.08</c:v>
                </c:pt>
                <c:pt idx="3">
                  <c:v>0.08</c:v>
                </c:pt>
                <c:pt idx="4">
                  <c:v>0.04</c:v>
                </c:pt>
                <c:pt idx="5">
                  <c:v>0.28000000000000003</c:v>
                </c:pt>
                <c:pt idx="6">
                  <c:v>0.16</c:v>
                </c:pt>
                <c:pt idx="7">
                  <c:v>0.08</c:v>
                </c:pt>
                <c:pt idx="8">
                  <c:v>0</c:v>
                </c:pt>
                <c:pt idx="9">
                  <c:v>0</c:v>
                </c:pt>
                <c:pt idx="10">
                  <c:v>0.08</c:v>
                </c:pt>
                <c:pt idx="11">
                  <c:v>0.2</c:v>
                </c:pt>
                <c:pt idx="12">
                  <c:v>0.04</c:v>
                </c:pt>
                <c:pt idx="13">
                  <c:v>0.16</c:v>
                </c:pt>
                <c:pt idx="14">
                  <c:v>0.08</c:v>
                </c:pt>
                <c:pt idx="15">
                  <c:v>0.04</c:v>
                </c:pt>
                <c:pt idx="16">
                  <c:v>0</c:v>
                </c:pt>
                <c:pt idx="17">
                  <c:v>0</c:v>
                </c:pt>
                <c:pt idx="18">
                  <c:v>0</c:v>
                </c:pt>
                <c:pt idx="19">
                  <c:v>0.12</c:v>
                </c:pt>
                <c:pt idx="20">
                  <c:v>0.12</c:v>
                </c:pt>
                <c:pt idx="21">
                  <c:v>0.04</c:v>
                </c:pt>
                <c:pt idx="22">
                  <c:v>0.04</c:v>
                </c:pt>
                <c:pt idx="23">
                  <c:v>0</c:v>
                </c:pt>
                <c:pt idx="24">
                  <c:v>0</c:v>
                </c:pt>
                <c:pt idx="25">
                  <c:v>0.04</c:v>
                </c:pt>
                <c:pt idx="26">
                  <c:v>0.04</c:v>
                </c:pt>
                <c:pt idx="27">
                  <c:v>0.12</c:v>
                </c:pt>
                <c:pt idx="28">
                  <c:v>0.08</c:v>
                </c:pt>
                <c:pt idx="29">
                  <c:v>0.08</c:v>
                </c:pt>
                <c:pt idx="30">
                  <c:v>0.04</c:v>
                </c:pt>
                <c:pt idx="31">
                  <c:v>0.2</c:v>
                </c:pt>
                <c:pt idx="32">
                  <c:v>0.04</c:v>
                </c:pt>
                <c:pt idx="33">
                  <c:v>0.08</c:v>
                </c:pt>
                <c:pt idx="34">
                  <c:v>0.16</c:v>
                </c:pt>
                <c:pt idx="35">
                  <c:v>0.24</c:v>
                </c:pt>
                <c:pt idx="36">
                  <c:v>0.12</c:v>
                </c:pt>
                <c:pt idx="37">
                  <c:v>0.16</c:v>
                </c:pt>
                <c:pt idx="38">
                  <c:v>0.16</c:v>
                </c:pt>
                <c:pt idx="39">
                  <c:v>0.12</c:v>
                </c:pt>
                <c:pt idx="40">
                  <c:v>0.16</c:v>
                </c:pt>
                <c:pt idx="41">
                  <c:v>0.04</c:v>
                </c:pt>
                <c:pt idx="42">
                  <c:v>0.2</c:v>
                </c:pt>
                <c:pt idx="43">
                  <c:v>0.32</c:v>
                </c:pt>
                <c:pt idx="44">
                  <c:v>0.16</c:v>
                </c:pt>
                <c:pt idx="45">
                  <c:v>0.12</c:v>
                </c:pt>
                <c:pt idx="46">
                  <c:v>0.28000000000000003</c:v>
                </c:pt>
                <c:pt idx="47">
                  <c:v>0.28000000000000003</c:v>
                </c:pt>
                <c:pt idx="48">
                  <c:v>0.16</c:v>
                </c:pt>
              </c:numCache>
            </c:numRef>
          </c:yVal>
          <c:smooth val="0"/>
          <c:extLst>
            <c:ext xmlns:c16="http://schemas.microsoft.com/office/drawing/2014/chart" uri="{C3380CC4-5D6E-409C-BE32-E72D297353CC}">
              <c16:uniqueId val="{00000000-FE9A-434D-82B8-E8C14FB44AC3}"/>
            </c:ext>
          </c:extLst>
        </c:ser>
        <c:dLbls>
          <c:showLegendKey val="0"/>
          <c:showVal val="0"/>
          <c:showCatName val="0"/>
          <c:showSerName val="0"/>
          <c:showPercent val="0"/>
          <c:showBubbleSize val="0"/>
        </c:dLbls>
        <c:axId val="486474816"/>
        <c:axId val="486473856"/>
      </c:scatterChart>
      <c:valAx>
        <c:axId val="48647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3856"/>
        <c:crosses val="autoZero"/>
        <c:crossBetween val="midCat"/>
      </c:valAx>
      <c:valAx>
        <c:axId val="486473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1.17.26'!$P$5275:$P$5323</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xVal>
          <c:yVal>
            <c:numRef>
              <c:f>'Summaries as of 1.17.26'!$R$5222:$R$5270</c:f>
              <c:numCache>
                <c:formatCode>General</c:formatCode>
                <c:ptCount val="49"/>
                <c:pt idx="0">
                  <c:v>0.01</c:v>
                </c:pt>
                <c:pt idx="1">
                  <c:v>0.04</c:v>
                </c:pt>
                <c:pt idx="2">
                  <c:v>0.04</c:v>
                </c:pt>
                <c:pt idx="3">
                  <c:v>0.14000000000000001</c:v>
                </c:pt>
                <c:pt idx="4">
                  <c:v>0.16</c:v>
                </c:pt>
                <c:pt idx="5">
                  <c:v>0.23</c:v>
                </c:pt>
                <c:pt idx="6">
                  <c:v>0.23</c:v>
                </c:pt>
                <c:pt idx="7">
                  <c:v>0.05</c:v>
                </c:pt>
                <c:pt idx="8">
                  <c:v>0.01</c:v>
                </c:pt>
                <c:pt idx="9">
                  <c:v>0.04</c:v>
                </c:pt>
                <c:pt idx="10">
                  <c:v>0.03</c:v>
                </c:pt>
                <c:pt idx="11">
                  <c:v>0.1</c:v>
                </c:pt>
                <c:pt idx="12">
                  <c:v>0.16</c:v>
                </c:pt>
                <c:pt idx="13">
                  <c:v>0.25</c:v>
                </c:pt>
                <c:pt idx="14">
                  <c:v>0.03</c:v>
                </c:pt>
                <c:pt idx="15">
                  <c:v>0.02</c:v>
                </c:pt>
                <c:pt idx="16">
                  <c:v>0</c:v>
                </c:pt>
                <c:pt idx="17">
                  <c:v>0.03</c:v>
                </c:pt>
                <c:pt idx="18">
                  <c:v>7.0000000000000007E-2</c:v>
                </c:pt>
                <c:pt idx="19">
                  <c:v>0.1</c:v>
                </c:pt>
                <c:pt idx="20">
                  <c:v>0.18</c:v>
                </c:pt>
                <c:pt idx="21">
                  <c:v>0.03</c:v>
                </c:pt>
                <c:pt idx="22">
                  <c:v>0.04</c:v>
                </c:pt>
                <c:pt idx="23">
                  <c:v>0.03</c:v>
                </c:pt>
                <c:pt idx="24">
                  <c:v>0.04</c:v>
                </c:pt>
                <c:pt idx="25">
                  <c:v>0.02</c:v>
                </c:pt>
                <c:pt idx="26">
                  <c:v>0.05</c:v>
                </c:pt>
                <c:pt idx="27">
                  <c:v>0.13</c:v>
                </c:pt>
                <c:pt idx="28">
                  <c:v>0.09</c:v>
                </c:pt>
                <c:pt idx="29">
                  <c:v>0.1</c:v>
                </c:pt>
                <c:pt idx="30">
                  <c:v>0.08</c:v>
                </c:pt>
                <c:pt idx="31">
                  <c:v>7.0000000000000007E-2</c:v>
                </c:pt>
                <c:pt idx="32">
                  <c:v>0.04</c:v>
                </c:pt>
                <c:pt idx="33">
                  <c:v>0.12</c:v>
                </c:pt>
                <c:pt idx="34">
                  <c:v>0.12</c:v>
                </c:pt>
                <c:pt idx="35">
                  <c:v>0.25</c:v>
                </c:pt>
                <c:pt idx="36">
                  <c:v>0.19</c:v>
                </c:pt>
                <c:pt idx="37">
                  <c:v>0.12</c:v>
                </c:pt>
                <c:pt idx="38">
                  <c:v>0.18</c:v>
                </c:pt>
                <c:pt idx="39">
                  <c:v>0.2</c:v>
                </c:pt>
                <c:pt idx="40">
                  <c:v>0.13</c:v>
                </c:pt>
                <c:pt idx="41">
                  <c:v>0.12</c:v>
                </c:pt>
                <c:pt idx="42">
                  <c:v>0.28999999999999998</c:v>
                </c:pt>
                <c:pt idx="43">
                  <c:v>0.23</c:v>
                </c:pt>
                <c:pt idx="44">
                  <c:v>0.15</c:v>
                </c:pt>
                <c:pt idx="45">
                  <c:v>0.13</c:v>
                </c:pt>
                <c:pt idx="46">
                  <c:v>0.21</c:v>
                </c:pt>
                <c:pt idx="47">
                  <c:v>0.19</c:v>
                </c:pt>
                <c:pt idx="48">
                  <c:v>0.16</c:v>
                </c:pt>
              </c:numCache>
            </c:numRef>
          </c:yVal>
          <c:smooth val="0"/>
          <c:extLst>
            <c:ext xmlns:c16="http://schemas.microsoft.com/office/drawing/2014/chart" uri="{C3380CC4-5D6E-409C-BE32-E72D297353CC}">
              <c16:uniqueId val="{00000000-B438-4099-BFA3-94E40E3EE907}"/>
            </c:ext>
          </c:extLst>
        </c:ser>
        <c:dLbls>
          <c:showLegendKey val="0"/>
          <c:showVal val="0"/>
          <c:showCatName val="0"/>
          <c:showSerName val="0"/>
          <c:showPercent val="0"/>
          <c:showBubbleSize val="0"/>
        </c:dLbls>
        <c:axId val="486474816"/>
        <c:axId val="486473856"/>
      </c:scatterChart>
      <c:valAx>
        <c:axId val="486474816"/>
        <c:scaling>
          <c:orientation val="minMax"/>
          <c:max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3856"/>
        <c:crosses val="autoZero"/>
        <c:crossBetween val="midCat"/>
      </c:valAx>
      <c:valAx>
        <c:axId val="48647385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1.17.26'!$P$5364:$P$5412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xVal>
          <c:yVal>
            <c:numRef>
              <c:f>'Summaries as of 1.17.26'!$R$5335:$R$5359</c:f>
              <c:numCache>
                <c:formatCode>General</c:formatCode>
                <c:ptCount val="25"/>
                <c:pt idx="0">
                  <c:v>0</c:v>
                </c:pt>
                <c:pt idx="1">
                  <c:v>0</c:v>
                </c:pt>
                <c:pt idx="2">
                  <c:v>0.04</c:v>
                </c:pt>
                <c:pt idx="3">
                  <c:v>0.2</c:v>
                </c:pt>
                <c:pt idx="4">
                  <c:v>0.24</c:v>
                </c:pt>
                <c:pt idx="5">
                  <c:v>0</c:v>
                </c:pt>
                <c:pt idx="6">
                  <c:v>0</c:v>
                </c:pt>
                <c:pt idx="7">
                  <c:v>0</c:v>
                </c:pt>
                <c:pt idx="8">
                  <c:v>0.08</c:v>
                </c:pt>
                <c:pt idx="9">
                  <c:v>0.12</c:v>
                </c:pt>
                <c:pt idx="10">
                  <c:v>0.04</c:v>
                </c:pt>
                <c:pt idx="11">
                  <c:v>0</c:v>
                </c:pt>
                <c:pt idx="12">
                  <c:v>0.08</c:v>
                </c:pt>
                <c:pt idx="13">
                  <c:v>0</c:v>
                </c:pt>
                <c:pt idx="14">
                  <c:v>0.04</c:v>
                </c:pt>
                <c:pt idx="15">
                  <c:v>0</c:v>
                </c:pt>
                <c:pt idx="16">
                  <c:v>0.12</c:v>
                </c:pt>
                <c:pt idx="17">
                  <c:v>0.08</c:v>
                </c:pt>
                <c:pt idx="18">
                  <c:v>0.08</c:v>
                </c:pt>
                <c:pt idx="19">
                  <c:v>0.12</c:v>
                </c:pt>
                <c:pt idx="20">
                  <c:v>0.04</c:v>
                </c:pt>
                <c:pt idx="21">
                  <c:v>0.12</c:v>
                </c:pt>
                <c:pt idx="22">
                  <c:v>0.12</c:v>
                </c:pt>
                <c:pt idx="23">
                  <c:v>0.24</c:v>
                </c:pt>
                <c:pt idx="24">
                  <c:v>0.08</c:v>
                </c:pt>
              </c:numCache>
            </c:numRef>
          </c:yVal>
          <c:smooth val="0"/>
          <c:extLst>
            <c:ext xmlns:c16="http://schemas.microsoft.com/office/drawing/2014/chart" uri="{C3380CC4-5D6E-409C-BE32-E72D297353CC}">
              <c16:uniqueId val="{00000000-079D-42FB-9DFA-79626CEC7676}"/>
            </c:ext>
          </c:extLst>
        </c:ser>
        <c:dLbls>
          <c:showLegendKey val="0"/>
          <c:showVal val="0"/>
          <c:showCatName val="0"/>
          <c:showSerName val="0"/>
          <c:showPercent val="0"/>
          <c:showBubbleSize val="0"/>
        </c:dLbls>
        <c:axId val="486474816"/>
        <c:axId val="486473856"/>
      </c:scatterChart>
      <c:valAx>
        <c:axId val="486474816"/>
        <c:scaling>
          <c:orientation val="minMax"/>
          <c:max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3856"/>
        <c:crosses val="autoZero"/>
        <c:crossBetween val="midCat"/>
      </c:valAx>
      <c:valAx>
        <c:axId val="48647385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'Summaries as of 1.17.26'!$P$5452:$P$5476</c:f>
              <c:strCache>
                <c:ptCount val="25"/>
                <c:pt idx="0">
                  <c:v>-2   -2</c:v>
                </c:pt>
                <c:pt idx="1">
                  <c:v>-1   -2</c:v>
                </c:pt>
                <c:pt idx="2">
                  <c:v>0   -2</c:v>
                </c:pt>
                <c:pt idx="3">
                  <c:v>1   -2</c:v>
                </c:pt>
                <c:pt idx="4">
                  <c:v>2   -2</c:v>
                </c:pt>
                <c:pt idx="5">
                  <c:v>-2   -1</c:v>
                </c:pt>
                <c:pt idx="6">
                  <c:v>-1   -1</c:v>
                </c:pt>
                <c:pt idx="7">
                  <c:v>0   -1</c:v>
                </c:pt>
                <c:pt idx="8">
                  <c:v>1   -1</c:v>
                </c:pt>
                <c:pt idx="9">
                  <c:v>2   -1</c:v>
                </c:pt>
                <c:pt idx="10">
                  <c:v>-2   0</c:v>
                </c:pt>
                <c:pt idx="11">
                  <c:v>-1   0</c:v>
                </c:pt>
                <c:pt idx="12">
                  <c:v>0   0</c:v>
                </c:pt>
                <c:pt idx="13">
                  <c:v>1   0</c:v>
                </c:pt>
                <c:pt idx="14">
                  <c:v>2   0</c:v>
                </c:pt>
                <c:pt idx="15">
                  <c:v>-2   1</c:v>
                </c:pt>
                <c:pt idx="16">
                  <c:v>-1   1</c:v>
                </c:pt>
                <c:pt idx="17">
                  <c:v>0   1</c:v>
                </c:pt>
                <c:pt idx="18">
                  <c:v>1   1</c:v>
                </c:pt>
                <c:pt idx="19">
                  <c:v>2   1</c:v>
                </c:pt>
                <c:pt idx="20">
                  <c:v>-2   2</c:v>
                </c:pt>
                <c:pt idx="21">
                  <c:v>-1   2</c:v>
                </c:pt>
                <c:pt idx="22">
                  <c:v>0   2</c:v>
                </c:pt>
                <c:pt idx="23">
                  <c:v>1   2</c:v>
                </c:pt>
                <c:pt idx="24">
                  <c:v>2   2</c:v>
                </c:pt>
              </c:strCache>
            </c:strRef>
          </c:xVal>
          <c:yVal>
            <c:numRef>
              <c:f>'Summaries as of 1.17.26'!$R$5452:$R$5476</c:f>
              <c:numCache>
                <c:formatCode>General</c:formatCode>
                <c:ptCount val="25"/>
                <c:pt idx="0">
                  <c:v>0.01</c:v>
                </c:pt>
                <c:pt idx="1">
                  <c:v>0.02</c:v>
                </c:pt>
                <c:pt idx="2">
                  <c:v>0.08</c:v>
                </c:pt>
                <c:pt idx="3">
                  <c:v>0.06</c:v>
                </c:pt>
                <c:pt idx="4">
                  <c:v>0.14000000000000001</c:v>
                </c:pt>
                <c:pt idx="5">
                  <c:v>0</c:v>
                </c:pt>
                <c:pt idx="6">
                  <c:v>0</c:v>
                </c:pt>
                <c:pt idx="7">
                  <c:v>0.02</c:v>
                </c:pt>
                <c:pt idx="8">
                  <c:v>7.0000000000000007E-2</c:v>
                </c:pt>
                <c:pt idx="9">
                  <c:v>0.14000000000000001</c:v>
                </c:pt>
                <c:pt idx="10">
                  <c:v>0.06</c:v>
                </c:pt>
                <c:pt idx="11">
                  <c:v>0.01</c:v>
                </c:pt>
                <c:pt idx="12">
                  <c:v>0.05</c:v>
                </c:pt>
                <c:pt idx="13">
                  <c:v>0.08</c:v>
                </c:pt>
                <c:pt idx="14">
                  <c:v>0.08</c:v>
                </c:pt>
                <c:pt idx="15">
                  <c:v>0.03</c:v>
                </c:pt>
                <c:pt idx="16">
                  <c:v>7.0000000000000007E-2</c:v>
                </c:pt>
                <c:pt idx="17">
                  <c:v>0.06</c:v>
                </c:pt>
                <c:pt idx="18">
                  <c:v>0.12</c:v>
                </c:pt>
                <c:pt idx="19">
                  <c:v>0.09</c:v>
                </c:pt>
                <c:pt idx="20">
                  <c:v>0.18</c:v>
                </c:pt>
                <c:pt idx="21">
                  <c:v>0.18</c:v>
                </c:pt>
                <c:pt idx="22">
                  <c:v>0.19</c:v>
                </c:pt>
                <c:pt idx="23">
                  <c:v>0.14000000000000001</c:v>
                </c:pt>
                <c:pt idx="24">
                  <c:v>0.13</c:v>
                </c:pt>
              </c:numCache>
            </c:numRef>
          </c:yVal>
          <c:smooth val="0"/>
          <c:extLst>
            <c:ext xmlns:c16="http://schemas.microsoft.com/office/drawing/2014/chart" uri="{C3380CC4-5D6E-409C-BE32-E72D297353CC}">
              <c16:uniqueId val="{00000000-FA4E-4CCC-8E0C-04768DDA74C2}"/>
            </c:ext>
          </c:extLst>
        </c:ser>
        <c:dLbls>
          <c:showLegendKey val="0"/>
          <c:showVal val="0"/>
          <c:showCatName val="0"/>
          <c:showSerName val="0"/>
          <c:showPercent val="0"/>
          <c:showBubbleSize val="0"/>
        </c:dLbls>
        <c:axId val="486474816"/>
        <c:axId val="486473856"/>
      </c:scatterChart>
      <c:valAx>
        <c:axId val="486474816"/>
        <c:scaling>
          <c:orientation val="minMax"/>
          <c:max val="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3856"/>
        <c:crosses val="autoZero"/>
        <c:crossBetween val="midCat"/>
      </c:valAx>
      <c:valAx>
        <c:axId val="48647385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7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1.17.26'!$P$5541:$P$5575</c:f>
              <c:numCache>
                <c:formatCode>General</c:formatCod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numCache>
            </c:numRef>
          </c:xVal>
          <c:yVal>
            <c:numRef>
              <c:f>'Summaries as of 1.17.26'!$R$5541:$R$5575</c:f>
              <c:numCache>
                <c:formatCode>General</c:formatCode>
                <c:ptCount val="35"/>
                <c:pt idx="0">
                  <c:v>0.04</c:v>
                </c:pt>
                <c:pt idx="1">
                  <c:v>0</c:v>
                </c:pt>
                <c:pt idx="2">
                  <c:v>0</c:v>
                </c:pt>
                <c:pt idx="3">
                  <c:v>0</c:v>
                </c:pt>
                <c:pt idx="4">
                  <c:v>0.12</c:v>
                </c:pt>
                <c:pt idx="5">
                  <c:v>0.2</c:v>
                </c:pt>
                <c:pt idx="6">
                  <c:v>0.12</c:v>
                </c:pt>
                <c:pt idx="7">
                  <c:v>0</c:v>
                </c:pt>
                <c:pt idx="8">
                  <c:v>0</c:v>
                </c:pt>
                <c:pt idx="9">
                  <c:v>0</c:v>
                </c:pt>
                <c:pt idx="10">
                  <c:v>0</c:v>
                </c:pt>
                <c:pt idx="11">
                  <c:v>0.12</c:v>
                </c:pt>
                <c:pt idx="12">
                  <c:v>0</c:v>
                </c:pt>
                <c:pt idx="13">
                  <c:v>0.16</c:v>
                </c:pt>
                <c:pt idx="14">
                  <c:v>0</c:v>
                </c:pt>
                <c:pt idx="15">
                  <c:v>0</c:v>
                </c:pt>
                <c:pt idx="16">
                  <c:v>0</c:v>
                </c:pt>
                <c:pt idx="17">
                  <c:v>0.12</c:v>
                </c:pt>
                <c:pt idx="18">
                  <c:v>0.08</c:v>
                </c:pt>
                <c:pt idx="19">
                  <c:v>0.04</c:v>
                </c:pt>
                <c:pt idx="20">
                  <c:v>0.08</c:v>
                </c:pt>
                <c:pt idx="21">
                  <c:v>0.04</c:v>
                </c:pt>
                <c:pt idx="22">
                  <c:v>0.04</c:v>
                </c:pt>
                <c:pt idx="23">
                  <c:v>0.04</c:v>
                </c:pt>
                <c:pt idx="24" formatCode="0.000">
                  <c:v>0.12</c:v>
                </c:pt>
                <c:pt idx="25" formatCode="0.000">
                  <c:v>0.08</c:v>
                </c:pt>
                <c:pt idx="26">
                  <c:v>0.08</c:v>
                </c:pt>
                <c:pt idx="27">
                  <c:v>0.04</c:v>
                </c:pt>
                <c:pt idx="28">
                  <c:v>0</c:v>
                </c:pt>
                <c:pt idx="29">
                  <c:v>0</c:v>
                </c:pt>
                <c:pt idx="30">
                  <c:v>0.04</c:v>
                </c:pt>
                <c:pt idx="31">
                  <c:v>0.12</c:v>
                </c:pt>
                <c:pt idx="32">
                  <c:v>0.08</c:v>
                </c:pt>
                <c:pt idx="33">
                  <c:v>0.16</c:v>
                </c:pt>
                <c:pt idx="34">
                  <c:v>0.2</c:v>
                </c:pt>
              </c:numCache>
            </c:numRef>
          </c:yVal>
          <c:smooth val="0"/>
          <c:extLst>
            <c:ext xmlns:c16="http://schemas.microsoft.com/office/drawing/2014/chart" uri="{C3380CC4-5D6E-409C-BE32-E72D297353CC}">
              <c16:uniqueId val="{00000000-33D8-45C3-A671-CFE99F989ED9}"/>
            </c:ext>
          </c:extLst>
        </c:ser>
        <c:dLbls>
          <c:showLegendKey val="0"/>
          <c:showVal val="0"/>
          <c:showCatName val="0"/>
          <c:showSerName val="0"/>
          <c:showPercent val="0"/>
          <c:showBubbleSize val="0"/>
        </c:dLbls>
        <c:axId val="335431104"/>
        <c:axId val="335434944"/>
      </c:scatterChart>
      <c:valAx>
        <c:axId val="33543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434944"/>
        <c:crosses val="autoZero"/>
        <c:crossBetween val="midCat"/>
      </c:valAx>
      <c:valAx>
        <c:axId val="3354349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4311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4/10/26 LogNormal</a:t>
            </a:r>
          </a:p>
          <a:p>
            <a:pPr>
              <a:defRPr/>
            </a:pPr>
            <a:r>
              <a:rPr lang="en-US"/>
              <a:t>Reps =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1.17.26'!$N$5578:$N$5597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1.17.26'!$R$5578:$R$5597</c:f>
              <c:numCache>
                <c:formatCode>General</c:formatCode>
                <c:ptCount val="20"/>
                <c:pt idx="0">
                  <c:v>0.04</c:v>
                </c:pt>
                <c:pt idx="1">
                  <c:v>0.04</c:v>
                </c:pt>
                <c:pt idx="2">
                  <c:v>0.04</c:v>
                </c:pt>
                <c:pt idx="3">
                  <c:v>0.12</c:v>
                </c:pt>
                <c:pt idx="4">
                  <c:v>0.02</c:v>
                </c:pt>
                <c:pt idx="5">
                  <c:v>0.04</c:v>
                </c:pt>
                <c:pt idx="6">
                  <c:v>0.1</c:v>
                </c:pt>
                <c:pt idx="7">
                  <c:v>0.06</c:v>
                </c:pt>
                <c:pt idx="8">
                  <c:v>0.1</c:v>
                </c:pt>
                <c:pt idx="9">
                  <c:v>0.08</c:v>
                </c:pt>
                <c:pt idx="10">
                  <c:v>0.08</c:v>
                </c:pt>
                <c:pt idx="11">
                  <c:v>0.06</c:v>
                </c:pt>
                <c:pt idx="12">
                  <c:v>0.04</c:v>
                </c:pt>
                <c:pt idx="13">
                  <c:v>0.1</c:v>
                </c:pt>
                <c:pt idx="14">
                  <c:v>0.14000000000000001</c:v>
                </c:pt>
                <c:pt idx="15">
                  <c:v>0.08</c:v>
                </c:pt>
                <c:pt idx="16">
                  <c:v>0.1</c:v>
                </c:pt>
                <c:pt idx="17">
                  <c:v>0.12</c:v>
                </c:pt>
                <c:pt idx="18">
                  <c:v>0.04</c:v>
                </c:pt>
                <c:pt idx="19">
                  <c:v>0.14000000000000001</c:v>
                </c:pt>
              </c:numCache>
            </c:numRef>
          </c:yVal>
          <c:smooth val="0"/>
          <c:extLst>
            <c:ext xmlns:c16="http://schemas.microsoft.com/office/drawing/2014/chart" uri="{C3380CC4-5D6E-409C-BE32-E72D297353CC}">
              <c16:uniqueId val="{00000000-4FBC-4538-BE41-2B3FC9B07544}"/>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4/10/26 LogNormal</a:t>
            </a:r>
          </a:p>
          <a:p>
            <a:pPr>
              <a:defRPr/>
            </a:pPr>
            <a:r>
              <a:rPr lang="en-US"/>
              <a:t>Reps =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1.17.26'!$N$5608:$N$5617</c:f>
              <c:numCache>
                <c:formatCode>General</c:formatCode>
                <c:ptCount val="10"/>
                <c:pt idx="0">
                  <c:v>0.55000000000000004</c:v>
                </c:pt>
                <c:pt idx="1">
                  <c:v>0.6</c:v>
                </c:pt>
                <c:pt idx="2">
                  <c:v>0.65</c:v>
                </c:pt>
                <c:pt idx="3">
                  <c:v>0.7</c:v>
                </c:pt>
                <c:pt idx="4">
                  <c:v>0.75</c:v>
                </c:pt>
                <c:pt idx="5">
                  <c:v>0.8</c:v>
                </c:pt>
                <c:pt idx="6">
                  <c:v>0.85</c:v>
                </c:pt>
                <c:pt idx="7">
                  <c:v>0.9</c:v>
                </c:pt>
                <c:pt idx="8">
                  <c:v>0.95</c:v>
                </c:pt>
                <c:pt idx="9">
                  <c:v>1</c:v>
                </c:pt>
              </c:numCache>
            </c:numRef>
          </c:xVal>
          <c:yVal>
            <c:numRef>
              <c:f>'Summaries as of 1.17.26'!$R$5608:$R$5617</c:f>
              <c:numCache>
                <c:formatCode>General</c:formatCode>
                <c:ptCount val="10"/>
                <c:pt idx="0">
                  <c:v>0.1</c:v>
                </c:pt>
                <c:pt idx="1">
                  <c:v>0.06</c:v>
                </c:pt>
                <c:pt idx="2">
                  <c:v>0.12</c:v>
                </c:pt>
                <c:pt idx="3">
                  <c:v>0.06</c:v>
                </c:pt>
                <c:pt idx="4">
                  <c:v>0.04</c:v>
                </c:pt>
                <c:pt idx="5">
                  <c:v>0.02</c:v>
                </c:pt>
                <c:pt idx="6">
                  <c:v>0.08</c:v>
                </c:pt>
                <c:pt idx="7">
                  <c:v>0.06</c:v>
                </c:pt>
                <c:pt idx="8">
                  <c:v>0.06</c:v>
                </c:pt>
                <c:pt idx="9">
                  <c:v>0</c:v>
                </c:pt>
              </c:numCache>
            </c:numRef>
          </c:yVal>
          <c:smooth val="0"/>
          <c:extLst>
            <c:ext xmlns:c16="http://schemas.microsoft.com/office/drawing/2014/chart" uri="{C3380CC4-5D6E-409C-BE32-E72D297353CC}">
              <c16:uniqueId val="{00000000-7565-4E17-999C-C3BB5EAB8F23}"/>
            </c:ext>
          </c:extLst>
        </c:ser>
        <c:dLbls>
          <c:showLegendKey val="0"/>
          <c:showVal val="0"/>
          <c:showCatName val="0"/>
          <c:showSerName val="0"/>
          <c:showPercent val="0"/>
          <c:showBubbleSize val="0"/>
        </c:dLbls>
        <c:axId val="1331238608"/>
        <c:axId val="1331239088"/>
      </c:scatterChart>
      <c:valAx>
        <c:axId val="1331238608"/>
        <c:scaling>
          <c:orientation val="minMax"/>
          <c:max val="1"/>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4/10/26 LogNormal</a:t>
            </a:r>
          </a:p>
          <a:p>
            <a:pPr>
              <a:defRPr/>
            </a:pPr>
            <a:r>
              <a:rPr lang="en-US"/>
              <a:t>Reps =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1.17.26'!$N$5630:$N$5649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1.17.26'!$R$5630:$R$5649</c:f>
              <c:numCache>
                <c:formatCode>General</c:formatCode>
                <c:ptCount val="20"/>
                <c:pt idx="0">
                  <c:v>4.1000000000000002E-2</c:v>
                </c:pt>
                <c:pt idx="1">
                  <c:v>5.1999999999999998E-2</c:v>
                </c:pt>
                <c:pt idx="2">
                  <c:v>3.7999999999999999E-2</c:v>
                </c:pt>
                <c:pt idx="3">
                  <c:v>0.06</c:v>
                </c:pt>
                <c:pt idx="4">
                  <c:v>6.6000000000000003E-2</c:v>
                </c:pt>
                <c:pt idx="5">
                  <c:v>4.9000000000000002E-2</c:v>
                </c:pt>
                <c:pt idx="6">
                  <c:v>7.4999999999999997E-2</c:v>
                </c:pt>
                <c:pt idx="7">
                  <c:v>6.2E-2</c:v>
                </c:pt>
                <c:pt idx="8">
                  <c:v>5.8000000000000003E-2</c:v>
                </c:pt>
                <c:pt idx="9">
                  <c:v>5.7000000000000002E-2</c:v>
                </c:pt>
                <c:pt idx="10">
                  <c:v>0.06</c:v>
                </c:pt>
                <c:pt idx="11">
                  <c:v>7.1999999999999995E-2</c:v>
                </c:pt>
                <c:pt idx="12">
                  <c:v>7.3999999999999996E-2</c:v>
                </c:pt>
                <c:pt idx="13">
                  <c:v>9.4E-2</c:v>
                </c:pt>
                <c:pt idx="14">
                  <c:v>0.112</c:v>
                </c:pt>
                <c:pt idx="15">
                  <c:v>0.105</c:v>
                </c:pt>
                <c:pt idx="16">
                  <c:v>0.121</c:v>
                </c:pt>
                <c:pt idx="17">
                  <c:v>0.14199999999999999</c:v>
                </c:pt>
                <c:pt idx="18">
                  <c:v>0.161</c:v>
                </c:pt>
                <c:pt idx="19">
                  <c:v>0.158</c:v>
                </c:pt>
              </c:numCache>
            </c:numRef>
          </c:yVal>
          <c:smooth val="0"/>
          <c:extLst>
            <c:ext xmlns:c16="http://schemas.microsoft.com/office/drawing/2014/chart" uri="{C3380CC4-5D6E-409C-BE32-E72D297353CC}">
              <c16:uniqueId val="{00000000-08A1-473B-957B-3CFC834C58A5}"/>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 Skew-Normal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1.17.26'!$M$5662:$M$5678</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1.17.26'!$R$5662:$R$5678</c:f>
              <c:numCache>
                <c:formatCode>General</c:formatCode>
                <c:ptCount val="17"/>
                <c:pt idx="0">
                  <c:v>0</c:v>
                </c:pt>
                <c:pt idx="1">
                  <c:v>0.04</c:v>
                </c:pt>
                <c:pt idx="2">
                  <c:v>0.04</c:v>
                </c:pt>
                <c:pt idx="3">
                  <c:v>0</c:v>
                </c:pt>
                <c:pt idx="4">
                  <c:v>0</c:v>
                </c:pt>
                <c:pt idx="5">
                  <c:v>0.08</c:v>
                </c:pt>
                <c:pt idx="6">
                  <c:v>0</c:v>
                </c:pt>
                <c:pt idx="7">
                  <c:v>0</c:v>
                </c:pt>
                <c:pt idx="8">
                  <c:v>0.04</c:v>
                </c:pt>
                <c:pt idx="9">
                  <c:v>0</c:v>
                </c:pt>
                <c:pt idx="10">
                  <c:v>0.04</c:v>
                </c:pt>
                <c:pt idx="11">
                  <c:v>0.04</c:v>
                </c:pt>
                <c:pt idx="12">
                  <c:v>0</c:v>
                </c:pt>
                <c:pt idx="13">
                  <c:v>0.08</c:v>
                </c:pt>
                <c:pt idx="14">
                  <c:v>0.16</c:v>
                </c:pt>
                <c:pt idx="15">
                  <c:v>0.04</c:v>
                </c:pt>
                <c:pt idx="16">
                  <c:v>0.12</c:v>
                </c:pt>
              </c:numCache>
            </c:numRef>
          </c:yVal>
          <c:smooth val="0"/>
          <c:extLst>
            <c:ext xmlns:c16="http://schemas.microsoft.com/office/drawing/2014/chart" uri="{C3380CC4-5D6E-409C-BE32-E72D297353CC}">
              <c16:uniqueId val="{00000000-F2C2-4118-A40D-77D9433984B1}"/>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4/11/26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1.17.26'!$N$5702:$N$5716</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1.17.26'!$R$5702:$R$5716</c:f>
              <c:numCache>
                <c:formatCode>General</c:formatCode>
                <c:ptCount val="15"/>
                <c:pt idx="0">
                  <c:v>0</c:v>
                </c:pt>
                <c:pt idx="1">
                  <c:v>0.04</c:v>
                </c:pt>
                <c:pt idx="2">
                  <c:v>0</c:v>
                </c:pt>
                <c:pt idx="3">
                  <c:v>0.12</c:v>
                </c:pt>
                <c:pt idx="4">
                  <c:v>0.08</c:v>
                </c:pt>
                <c:pt idx="5">
                  <c:v>0.08</c:v>
                </c:pt>
                <c:pt idx="6">
                  <c:v>0.16</c:v>
                </c:pt>
                <c:pt idx="7">
                  <c:v>0.12</c:v>
                </c:pt>
                <c:pt idx="8">
                  <c:v>0.04</c:v>
                </c:pt>
                <c:pt idx="9">
                  <c:v>0.04</c:v>
                </c:pt>
                <c:pt idx="10">
                  <c:v>0</c:v>
                </c:pt>
                <c:pt idx="11">
                  <c:v>0.04</c:v>
                </c:pt>
                <c:pt idx="12">
                  <c:v>0.08</c:v>
                </c:pt>
                <c:pt idx="13">
                  <c:v>0.04</c:v>
                </c:pt>
                <c:pt idx="14">
                  <c:v>0.12</c:v>
                </c:pt>
              </c:numCache>
            </c:numRef>
          </c:yVal>
          <c:smooth val="0"/>
          <c:extLst>
            <c:ext xmlns:c16="http://schemas.microsoft.com/office/drawing/2014/chart" uri="{C3380CC4-5D6E-409C-BE32-E72D297353CC}">
              <c16:uniqueId val="{00000000-FF36-4121-91BA-F1C34FFABBC7}"/>
            </c:ext>
          </c:extLst>
        </c:ser>
        <c:dLbls>
          <c:showLegendKey val="0"/>
          <c:showVal val="0"/>
          <c:showCatName val="0"/>
          <c:showSerName val="0"/>
          <c:showPercent val="0"/>
          <c:showBubbleSize val="0"/>
        </c:dLbls>
        <c:axId val="1166245216"/>
        <c:axId val="1166247136"/>
      </c:scatterChart>
      <c:valAx>
        <c:axId val="116624521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47136"/>
        <c:crosses val="autoZero"/>
        <c:crossBetween val="midCat"/>
      </c:valAx>
      <c:valAx>
        <c:axId val="11662471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4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4/11/26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1.17.26'!$N$5724:$N$5738</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1.17.26'!$R$5724:$R$5738</c:f>
              <c:numCache>
                <c:formatCode>General</c:formatCode>
                <c:ptCount val="15"/>
                <c:pt idx="0">
                  <c:v>0.05</c:v>
                </c:pt>
                <c:pt idx="1">
                  <c:v>0.1</c:v>
                </c:pt>
                <c:pt idx="2">
                  <c:v>0.09</c:v>
                </c:pt>
                <c:pt idx="3">
                  <c:v>0.1</c:v>
                </c:pt>
                <c:pt idx="4">
                  <c:v>0.08</c:v>
                </c:pt>
                <c:pt idx="5">
                  <c:v>0.14000000000000001</c:v>
                </c:pt>
                <c:pt idx="6">
                  <c:v>7.0000000000000007E-2</c:v>
                </c:pt>
                <c:pt idx="7">
                  <c:v>0.04</c:v>
                </c:pt>
                <c:pt idx="8">
                  <c:v>7.0000000000000007E-2</c:v>
                </c:pt>
                <c:pt idx="9">
                  <c:v>0.06</c:v>
                </c:pt>
                <c:pt idx="10">
                  <c:v>0.13</c:v>
                </c:pt>
                <c:pt idx="11">
                  <c:v>0.06</c:v>
                </c:pt>
                <c:pt idx="12">
                  <c:v>0.09</c:v>
                </c:pt>
                <c:pt idx="13">
                  <c:v>0.13</c:v>
                </c:pt>
                <c:pt idx="14">
                  <c:v>7.0000000000000007E-2</c:v>
                </c:pt>
              </c:numCache>
            </c:numRef>
          </c:yVal>
          <c:smooth val="0"/>
          <c:extLst>
            <c:ext xmlns:c16="http://schemas.microsoft.com/office/drawing/2014/chart" uri="{C3380CC4-5D6E-409C-BE32-E72D297353CC}">
              <c16:uniqueId val="{00000000-63BA-4E0C-8F30-D66BCE67B133}"/>
            </c:ext>
          </c:extLst>
        </c:ser>
        <c:dLbls>
          <c:showLegendKey val="0"/>
          <c:showVal val="0"/>
          <c:showCatName val="0"/>
          <c:showSerName val="0"/>
          <c:showPercent val="0"/>
          <c:showBubbleSize val="0"/>
        </c:dLbls>
        <c:axId val="1166245216"/>
        <c:axId val="1166247136"/>
      </c:scatterChart>
      <c:valAx>
        <c:axId val="116624521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47136"/>
        <c:crosses val="autoZero"/>
        <c:crossBetween val="midCat"/>
      </c:valAx>
      <c:valAx>
        <c:axId val="11662471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4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4/12/26 Regular Normal 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1.17.26'!$N$5743:$N$5762</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1.17.26'!$R$5743:$R$5762</c:f>
              <c:numCache>
                <c:formatCode>General</c:formatCode>
                <c:ptCount val="20"/>
                <c:pt idx="0">
                  <c:v>0.08</c:v>
                </c:pt>
                <c:pt idx="1">
                  <c:v>0.12</c:v>
                </c:pt>
                <c:pt idx="2">
                  <c:v>0.04</c:v>
                </c:pt>
                <c:pt idx="3">
                  <c:v>0</c:v>
                </c:pt>
                <c:pt idx="4">
                  <c:v>0.08</c:v>
                </c:pt>
                <c:pt idx="5">
                  <c:v>0</c:v>
                </c:pt>
                <c:pt idx="6">
                  <c:v>0.04</c:v>
                </c:pt>
                <c:pt idx="7">
                  <c:v>0.04</c:v>
                </c:pt>
                <c:pt idx="8">
                  <c:v>0.04</c:v>
                </c:pt>
                <c:pt idx="9">
                  <c:v>0</c:v>
                </c:pt>
                <c:pt idx="10">
                  <c:v>0.04</c:v>
                </c:pt>
                <c:pt idx="11">
                  <c:v>0</c:v>
                </c:pt>
                <c:pt idx="12">
                  <c:v>0.08</c:v>
                </c:pt>
                <c:pt idx="13">
                  <c:v>0.04</c:v>
                </c:pt>
                <c:pt idx="14">
                  <c:v>0</c:v>
                </c:pt>
                <c:pt idx="15">
                  <c:v>0</c:v>
                </c:pt>
                <c:pt idx="16">
                  <c:v>0</c:v>
                </c:pt>
                <c:pt idx="17">
                  <c:v>0</c:v>
                </c:pt>
                <c:pt idx="18">
                  <c:v>0.04</c:v>
                </c:pt>
                <c:pt idx="19">
                  <c:v>0.04</c:v>
                </c:pt>
              </c:numCache>
            </c:numRef>
          </c:yVal>
          <c:smooth val="0"/>
          <c:extLst>
            <c:ext xmlns:c16="http://schemas.microsoft.com/office/drawing/2014/chart" uri="{C3380CC4-5D6E-409C-BE32-E72D297353CC}">
              <c16:uniqueId val="{00000000-8302-4324-A725-649F6C0DC5EA}"/>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1.17.26'!$N$5743:$N$5762</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1.17.26'!$S$5743:$S$5762</c:f>
              <c:numCache>
                <c:formatCode>General</c:formatCode>
                <c:ptCount val="20"/>
                <c:pt idx="0">
                  <c:v>0.08</c:v>
                </c:pt>
                <c:pt idx="1">
                  <c:v>0.08</c:v>
                </c:pt>
                <c:pt idx="2">
                  <c:v>0.12</c:v>
                </c:pt>
                <c:pt idx="3">
                  <c:v>0.04</c:v>
                </c:pt>
                <c:pt idx="4">
                  <c:v>0.12</c:v>
                </c:pt>
                <c:pt idx="5">
                  <c:v>0</c:v>
                </c:pt>
                <c:pt idx="6">
                  <c:v>0.08</c:v>
                </c:pt>
                <c:pt idx="7">
                  <c:v>0.04</c:v>
                </c:pt>
                <c:pt idx="8">
                  <c:v>0.08</c:v>
                </c:pt>
                <c:pt idx="9">
                  <c:v>0.08</c:v>
                </c:pt>
                <c:pt idx="10">
                  <c:v>0.16</c:v>
                </c:pt>
                <c:pt idx="11">
                  <c:v>0.08</c:v>
                </c:pt>
                <c:pt idx="12">
                  <c:v>0.12</c:v>
                </c:pt>
                <c:pt idx="13">
                  <c:v>0.04</c:v>
                </c:pt>
                <c:pt idx="14">
                  <c:v>0.04</c:v>
                </c:pt>
                <c:pt idx="15">
                  <c:v>0.24</c:v>
                </c:pt>
                <c:pt idx="16">
                  <c:v>0.08</c:v>
                </c:pt>
                <c:pt idx="17">
                  <c:v>0.04</c:v>
                </c:pt>
                <c:pt idx="18">
                  <c:v>0.04</c:v>
                </c:pt>
                <c:pt idx="19">
                  <c:v>0.08</c:v>
                </c:pt>
              </c:numCache>
            </c:numRef>
          </c:yVal>
          <c:smooth val="0"/>
          <c:extLst>
            <c:ext xmlns:c16="http://schemas.microsoft.com/office/drawing/2014/chart" uri="{C3380CC4-5D6E-409C-BE32-E72D297353CC}">
              <c16:uniqueId val="{00000002-8302-4324-A725-649F6C0DC5EA}"/>
            </c:ext>
          </c:extLst>
        </c:ser>
        <c:dLbls>
          <c:showLegendKey val="0"/>
          <c:showVal val="0"/>
          <c:showCatName val="0"/>
          <c:showSerName val="0"/>
          <c:showPercent val="0"/>
          <c:showBubbleSize val="0"/>
        </c:dLbls>
        <c:axId val="969366816"/>
        <c:axId val="969363936"/>
      </c:scatterChart>
      <c:valAx>
        <c:axId val="96936681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63936"/>
        <c:crosses val="autoZero"/>
        <c:crossBetween val="midCat"/>
      </c:valAx>
      <c:valAx>
        <c:axId val="9693639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66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1.17.26'!$Q$5783:$Q$5792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1.17.26'!$R$5783:$R$5792</c:f>
              <c:numCache>
                <c:formatCode>General</c:formatCode>
                <c:ptCount val="10"/>
                <c:pt idx="0">
                  <c:v>0.04</c:v>
                </c:pt>
                <c:pt idx="1">
                  <c:v>0.04</c:v>
                </c:pt>
                <c:pt idx="2">
                  <c:v>0.08</c:v>
                </c:pt>
                <c:pt idx="3">
                  <c:v>0.04</c:v>
                </c:pt>
                <c:pt idx="4">
                  <c:v>0.08</c:v>
                </c:pt>
                <c:pt idx="5">
                  <c:v>0.08</c:v>
                </c:pt>
                <c:pt idx="6">
                  <c:v>0.08</c:v>
                </c:pt>
                <c:pt idx="7">
                  <c:v>0.04</c:v>
                </c:pt>
                <c:pt idx="8">
                  <c:v>0.08</c:v>
                </c:pt>
                <c:pt idx="9">
                  <c:v>0.04</c:v>
                </c:pt>
              </c:numCache>
            </c:numRef>
          </c:yVal>
          <c:smooth val="0"/>
          <c:extLst>
            <c:ext xmlns:c16="http://schemas.microsoft.com/office/drawing/2014/chart" uri="{C3380CC4-5D6E-409C-BE32-E72D297353CC}">
              <c16:uniqueId val="{00000000-AA56-4B5F-929E-EBF7715F1328}"/>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1.17.26'!$Q$5783:$Q$5792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1.17.26'!$S$5783:$S$5792</c:f>
              <c:numCache>
                <c:formatCode>General</c:formatCode>
                <c:ptCount val="10"/>
                <c:pt idx="0">
                  <c:v>0.08</c:v>
                </c:pt>
                <c:pt idx="1">
                  <c:v>0</c:v>
                </c:pt>
                <c:pt idx="2">
                  <c:v>0.04</c:v>
                </c:pt>
                <c:pt idx="3">
                  <c:v>0.08</c:v>
                </c:pt>
                <c:pt idx="4">
                  <c:v>0</c:v>
                </c:pt>
                <c:pt idx="5">
                  <c:v>1</c:v>
                </c:pt>
                <c:pt idx="6">
                  <c:v>1</c:v>
                </c:pt>
                <c:pt idx="7">
                  <c:v>1</c:v>
                </c:pt>
                <c:pt idx="8">
                  <c:v>1</c:v>
                </c:pt>
                <c:pt idx="9">
                  <c:v>1</c:v>
                </c:pt>
              </c:numCache>
            </c:numRef>
          </c:yVal>
          <c:smooth val="0"/>
          <c:extLst>
            <c:ext xmlns:c16="http://schemas.microsoft.com/office/drawing/2014/chart" uri="{C3380CC4-5D6E-409C-BE32-E72D297353CC}">
              <c16:uniqueId val="{00000002-AA56-4B5F-929E-EBF7715F1328}"/>
            </c:ext>
          </c:extLst>
        </c:ser>
        <c:dLbls>
          <c:showLegendKey val="0"/>
          <c:showVal val="0"/>
          <c:showCatName val="0"/>
          <c:showSerName val="0"/>
          <c:showPercent val="0"/>
          <c:showBubbleSize val="0"/>
        </c:dLbls>
        <c:axId val="995060672"/>
        <c:axId val="995059232"/>
      </c:scatterChart>
      <c:valAx>
        <c:axId val="995060672"/>
        <c:scaling>
          <c:orientation val="minMax"/>
          <c:max val="10"/>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59232"/>
        <c:crosses val="autoZero"/>
        <c:crossBetween val="midCat"/>
        <c:majorUnit val="1"/>
      </c:valAx>
      <c:valAx>
        <c:axId val="995059232"/>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606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907038112"/>
        <c:axId val="907041472"/>
      </c:scatterChart>
      <c:valAx>
        <c:axId val="907038112"/>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41472"/>
        <c:crosses val="autoZero"/>
        <c:crossBetween val="midCat"/>
      </c:valAx>
      <c:valAx>
        <c:axId val="90704147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7038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4/12/26</a:t>
            </a:r>
            <a:r>
              <a:rPr lang="en-US" baseline="0"/>
              <a:t> </a:t>
            </a:r>
            <a:r>
              <a:rPr lang="en-US"/>
              <a:t>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1.17.26'!$M$5810:$M$5823</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1.17.26'!$R$5810:$R$5823</c:f>
              <c:numCache>
                <c:formatCode>General</c:formatCode>
                <c:ptCount val="14"/>
                <c:pt idx="0">
                  <c:v>0.04</c:v>
                </c:pt>
                <c:pt idx="1">
                  <c:v>0</c:v>
                </c:pt>
                <c:pt idx="2">
                  <c:v>0.08</c:v>
                </c:pt>
                <c:pt idx="3">
                  <c:v>0</c:v>
                </c:pt>
                <c:pt idx="4">
                  <c:v>0.04</c:v>
                </c:pt>
                <c:pt idx="5">
                  <c:v>0</c:v>
                </c:pt>
                <c:pt idx="6">
                  <c:v>0</c:v>
                </c:pt>
                <c:pt idx="7">
                  <c:v>0.08</c:v>
                </c:pt>
                <c:pt idx="8">
                  <c:v>0.24</c:v>
                </c:pt>
                <c:pt idx="9">
                  <c:v>0.44</c:v>
                </c:pt>
                <c:pt idx="10">
                  <c:v>0.44</c:v>
                </c:pt>
                <c:pt idx="11">
                  <c:v>0.48</c:v>
                </c:pt>
                <c:pt idx="12">
                  <c:v>0.44</c:v>
                </c:pt>
                <c:pt idx="13">
                  <c:v>0.36</c:v>
                </c:pt>
              </c:numCache>
            </c:numRef>
          </c:yVal>
          <c:smooth val="0"/>
          <c:extLst>
            <c:ext xmlns:c16="http://schemas.microsoft.com/office/drawing/2014/chart" uri="{C3380CC4-5D6E-409C-BE32-E72D297353CC}">
              <c16:uniqueId val="{00000000-39D3-4038-A3A2-B276CE7808B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1.17.26'!$M$5810:$M$5823</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1.17.26'!$S$5810:$S$5823</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0.92</c:v>
                </c:pt>
                <c:pt idx="13">
                  <c:v>0.76</c:v>
                </c:pt>
              </c:numCache>
            </c:numRef>
          </c:yVal>
          <c:smooth val="0"/>
          <c:extLst>
            <c:ext xmlns:c16="http://schemas.microsoft.com/office/drawing/2014/chart" uri="{C3380CC4-5D6E-409C-BE32-E72D297353CC}">
              <c16:uniqueId val="{00000002-39D3-4038-A3A2-B276CE7808B5}"/>
            </c:ext>
          </c:extLst>
        </c:ser>
        <c:dLbls>
          <c:showLegendKey val="0"/>
          <c:showVal val="0"/>
          <c:showCatName val="0"/>
          <c:showSerName val="0"/>
          <c:showPercent val="0"/>
          <c:showBubbleSize val="0"/>
        </c:dLbls>
        <c:axId val="1282137584"/>
        <c:axId val="1282142384"/>
      </c:scatterChart>
      <c:valAx>
        <c:axId val="1282137584"/>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42384"/>
        <c:crosses val="autoZero"/>
        <c:crossBetween val="midCat"/>
      </c:valAx>
      <c:valAx>
        <c:axId val="1282142384"/>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375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1.17.26'!$M$5849:$M$5857</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1.17.26'!$R$5849:$R$5857</c:f>
              <c:numCache>
                <c:formatCode>General</c:formatCode>
                <c:ptCount val="9"/>
                <c:pt idx="0">
                  <c:v>0.08</c:v>
                </c:pt>
                <c:pt idx="1">
                  <c:v>0</c:v>
                </c:pt>
                <c:pt idx="2">
                  <c:v>0.04</c:v>
                </c:pt>
                <c:pt idx="3">
                  <c:v>0</c:v>
                </c:pt>
                <c:pt idx="4">
                  <c:v>0.04</c:v>
                </c:pt>
                <c:pt idx="5">
                  <c:v>0.08</c:v>
                </c:pt>
                <c:pt idx="6">
                  <c:v>0.12</c:v>
                </c:pt>
                <c:pt idx="7">
                  <c:v>0.08</c:v>
                </c:pt>
                <c:pt idx="8">
                  <c:v>0.16</c:v>
                </c:pt>
              </c:numCache>
            </c:numRef>
          </c:yVal>
          <c:smooth val="0"/>
          <c:extLst>
            <c:ext xmlns:c16="http://schemas.microsoft.com/office/drawing/2014/chart" uri="{C3380CC4-5D6E-409C-BE32-E72D297353CC}">
              <c16:uniqueId val="{00000000-7F6F-443E-91A2-67422C7ED39F}"/>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1.17.26'!$M$5849:$M$5857</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1.17.26'!$S$5849:$S$5857</c:f>
              <c:numCache>
                <c:formatCode>General</c:formatCode>
                <c:ptCount val="9"/>
                <c:pt idx="0">
                  <c:v>1</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7F6F-443E-91A2-67422C7ED39F}"/>
            </c:ext>
          </c:extLst>
        </c:ser>
        <c:dLbls>
          <c:showLegendKey val="0"/>
          <c:showVal val="0"/>
          <c:showCatName val="0"/>
          <c:showSerName val="0"/>
          <c:showPercent val="0"/>
          <c:showBubbleSize val="0"/>
        </c:dLbls>
        <c:axId val="1225595648"/>
        <c:axId val="1225593728"/>
      </c:scatterChart>
      <c:valAx>
        <c:axId val="1225595648"/>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3728"/>
        <c:crosses val="autoZero"/>
        <c:crossBetween val="midCat"/>
      </c:valAx>
      <c:valAx>
        <c:axId val="1225593728"/>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56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1.17.26'!$M$5869:$M$5877</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1.17.26'!$R$5869:$R$5877</c:f>
              <c:numCache>
                <c:formatCode>General</c:formatCode>
                <c:ptCount val="9"/>
                <c:pt idx="0">
                  <c:v>0</c:v>
                </c:pt>
                <c:pt idx="1">
                  <c:v>0.04</c:v>
                </c:pt>
                <c:pt idx="2">
                  <c:v>0.01</c:v>
                </c:pt>
                <c:pt idx="3">
                  <c:v>0.02</c:v>
                </c:pt>
                <c:pt idx="4">
                  <c:v>0.02</c:v>
                </c:pt>
                <c:pt idx="5">
                  <c:v>7.0000000000000007E-2</c:v>
                </c:pt>
                <c:pt idx="6">
                  <c:v>7.0000000000000007E-2</c:v>
                </c:pt>
                <c:pt idx="7">
                  <c:v>0.09</c:v>
                </c:pt>
                <c:pt idx="8">
                  <c:v>0.1</c:v>
                </c:pt>
              </c:numCache>
            </c:numRef>
          </c:yVal>
          <c:smooth val="0"/>
          <c:extLst>
            <c:ext xmlns:c16="http://schemas.microsoft.com/office/drawing/2014/chart" uri="{C3380CC4-5D6E-409C-BE32-E72D297353CC}">
              <c16:uniqueId val="{00000000-F7E8-4685-B77C-CCD588F0783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1.17.26'!$M$5869:$M$5877</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1.17.26'!$S$5869:$S$5877</c:f>
              <c:numCache>
                <c:formatCode>General</c:formatCode>
                <c:ptCount val="9"/>
                <c:pt idx="0">
                  <c:v>1</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F7E8-4685-B77C-CCD588F0783E}"/>
            </c:ext>
          </c:extLst>
        </c:ser>
        <c:dLbls>
          <c:showLegendKey val="0"/>
          <c:showVal val="0"/>
          <c:showCatName val="0"/>
          <c:showSerName val="0"/>
          <c:showPercent val="0"/>
          <c:showBubbleSize val="0"/>
        </c:dLbls>
        <c:axId val="1225595648"/>
        <c:axId val="1225593728"/>
      </c:scatterChart>
      <c:valAx>
        <c:axId val="1225595648"/>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3728"/>
        <c:crosses val="autoZero"/>
        <c:crossBetween val="midCat"/>
      </c:valAx>
      <c:valAx>
        <c:axId val="1225593728"/>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5648"/>
        <c:crosses val="autoZero"/>
        <c:crossBetween val="midCat"/>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Artificial Distribution</a:t>
            </a:r>
          </a:p>
          <a:p>
            <a:pPr>
              <a:defRPr/>
            </a:pPr>
            <a:r>
              <a:rPr lang="en-US"/>
              <a:t>4/14/26</a:t>
            </a:r>
          </a:p>
          <a:p>
            <a:pPr>
              <a:defRPr/>
            </a:pPr>
            <a:r>
              <a:rPr lang="en-US"/>
              <a:t>Skew1 = See X Axis;  Skew2 = 0</a:t>
            </a:r>
          </a:p>
          <a:p>
            <a:pPr>
              <a:defRPr/>
            </a:pPr>
            <a:r>
              <a:rPr lang="en-US"/>
              <a:t>Reps =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1.17.26'!$E$5888:$E$5894</c:f>
              <c:numCache>
                <c:formatCode>General</c:formatCode>
                <c:ptCount val="7"/>
                <c:pt idx="0">
                  <c:v>0</c:v>
                </c:pt>
                <c:pt idx="1">
                  <c:v>0.5</c:v>
                </c:pt>
                <c:pt idx="2">
                  <c:v>1</c:v>
                </c:pt>
                <c:pt idx="3">
                  <c:v>1.5</c:v>
                </c:pt>
                <c:pt idx="4">
                  <c:v>2</c:v>
                </c:pt>
                <c:pt idx="5">
                  <c:v>2.5</c:v>
                </c:pt>
                <c:pt idx="6">
                  <c:v>3</c:v>
                </c:pt>
              </c:numCache>
            </c:numRef>
          </c:xVal>
          <c:yVal>
            <c:numRef>
              <c:f>'Summaries as of 1.17.26'!$R$5888:$R$5894</c:f>
              <c:numCache>
                <c:formatCode>General</c:formatCode>
                <c:ptCount val="7"/>
                <c:pt idx="0">
                  <c:v>0.03</c:v>
                </c:pt>
                <c:pt idx="1">
                  <c:v>0.08</c:v>
                </c:pt>
                <c:pt idx="2">
                  <c:v>7.0000000000000007E-2</c:v>
                </c:pt>
                <c:pt idx="3">
                  <c:v>0.05</c:v>
                </c:pt>
                <c:pt idx="4">
                  <c:v>0.1</c:v>
                </c:pt>
                <c:pt idx="5">
                  <c:v>0.14000000000000001</c:v>
                </c:pt>
                <c:pt idx="6">
                  <c:v>0.14000000000000001</c:v>
                </c:pt>
              </c:numCache>
            </c:numRef>
          </c:yVal>
          <c:smooth val="0"/>
          <c:extLst>
            <c:ext xmlns:c16="http://schemas.microsoft.com/office/drawing/2014/chart" uri="{C3380CC4-5D6E-409C-BE32-E72D297353CC}">
              <c16:uniqueId val="{00000000-CFF4-46E8-8A80-214A8479EDBD}"/>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1.17.26'!$E$5888:$E$5894</c:f>
              <c:numCache>
                <c:formatCode>General</c:formatCode>
                <c:ptCount val="7"/>
                <c:pt idx="0">
                  <c:v>0</c:v>
                </c:pt>
                <c:pt idx="1">
                  <c:v>0.5</c:v>
                </c:pt>
                <c:pt idx="2">
                  <c:v>1</c:v>
                </c:pt>
                <c:pt idx="3">
                  <c:v>1.5</c:v>
                </c:pt>
                <c:pt idx="4">
                  <c:v>2</c:v>
                </c:pt>
                <c:pt idx="5">
                  <c:v>2.5</c:v>
                </c:pt>
                <c:pt idx="6">
                  <c:v>3</c:v>
                </c:pt>
              </c:numCache>
            </c:numRef>
          </c:xVal>
          <c:yVal>
            <c:numRef>
              <c:f>'Summaries as of 1.17.26'!$S$5888:$S$5894</c:f>
              <c:numCache>
                <c:formatCode>General</c:formatCode>
                <c:ptCount val="7"/>
                <c:pt idx="0">
                  <c:v>0.04</c:v>
                </c:pt>
                <c:pt idx="1">
                  <c:v>0.08</c:v>
                </c:pt>
                <c:pt idx="2">
                  <c:v>0.08</c:v>
                </c:pt>
                <c:pt idx="3">
                  <c:v>0.09</c:v>
                </c:pt>
                <c:pt idx="4">
                  <c:v>7.0000000000000007E-2</c:v>
                </c:pt>
                <c:pt idx="5">
                  <c:v>0.08</c:v>
                </c:pt>
                <c:pt idx="6">
                  <c:v>0.1</c:v>
                </c:pt>
              </c:numCache>
            </c:numRef>
          </c:yVal>
          <c:smooth val="0"/>
          <c:extLst>
            <c:ext xmlns:c16="http://schemas.microsoft.com/office/drawing/2014/chart" uri="{C3380CC4-5D6E-409C-BE32-E72D297353CC}">
              <c16:uniqueId val="{00000002-CFF4-46E8-8A80-214A8479EDBD}"/>
            </c:ext>
          </c:extLst>
        </c:ser>
        <c:dLbls>
          <c:showLegendKey val="0"/>
          <c:showVal val="0"/>
          <c:showCatName val="0"/>
          <c:showSerName val="0"/>
          <c:showPercent val="0"/>
          <c:showBubbleSize val="0"/>
        </c:dLbls>
        <c:axId val="338357600"/>
        <c:axId val="338358080"/>
      </c:scatterChart>
      <c:valAx>
        <c:axId val="338357600"/>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38358080"/>
        <c:crosses val="autoZero"/>
        <c:crossBetween val="midCat"/>
      </c:valAx>
      <c:valAx>
        <c:axId val="3383580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383576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4/14/26  Artificial Distribution</a:t>
            </a:r>
          </a:p>
          <a:p>
            <a:pPr>
              <a:defRPr/>
            </a:pPr>
            <a:r>
              <a:rPr lang="en-US"/>
              <a:t>Exp using TempKurt1 &amp; 2 instead of my routines.</a:t>
            </a:r>
          </a:p>
          <a:p>
            <a:pPr>
              <a:defRPr/>
            </a:pPr>
            <a:r>
              <a:rPr lang="en-US"/>
              <a:t>Skew1 = See X Axis;  Skew2 = 0</a:t>
            </a:r>
          </a:p>
          <a:p>
            <a:pPr>
              <a:defRPr/>
            </a:pPr>
            <a:r>
              <a:rPr lang="en-US"/>
              <a:t>Reps =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1.17.26'!$E$5920:$E$5926</c:f>
              <c:numCache>
                <c:formatCode>General</c:formatCode>
                <c:ptCount val="7"/>
                <c:pt idx="0">
                  <c:v>0</c:v>
                </c:pt>
                <c:pt idx="1">
                  <c:v>0.5</c:v>
                </c:pt>
                <c:pt idx="2">
                  <c:v>1</c:v>
                </c:pt>
                <c:pt idx="3">
                  <c:v>1.5</c:v>
                </c:pt>
                <c:pt idx="4">
                  <c:v>2</c:v>
                </c:pt>
                <c:pt idx="5">
                  <c:v>2.5</c:v>
                </c:pt>
                <c:pt idx="6">
                  <c:v>3</c:v>
                </c:pt>
              </c:numCache>
            </c:numRef>
          </c:xVal>
          <c:yVal>
            <c:numRef>
              <c:f>'Summaries as of 1.17.26'!$R$5952:$R$5958</c:f>
              <c:numCache>
                <c:formatCode>General</c:formatCode>
                <c:ptCount val="7"/>
                <c:pt idx="0">
                  <c:v>0.01</c:v>
                </c:pt>
                <c:pt idx="1">
                  <c:v>0.02</c:v>
                </c:pt>
                <c:pt idx="2">
                  <c:v>0.04</c:v>
                </c:pt>
                <c:pt idx="3">
                  <c:v>0.06</c:v>
                </c:pt>
                <c:pt idx="4">
                  <c:v>7.0000000000000007E-2</c:v>
                </c:pt>
                <c:pt idx="5">
                  <c:v>0.06</c:v>
                </c:pt>
                <c:pt idx="6">
                  <c:v>0.16</c:v>
                </c:pt>
              </c:numCache>
            </c:numRef>
          </c:yVal>
          <c:smooth val="0"/>
          <c:extLst>
            <c:ext xmlns:c16="http://schemas.microsoft.com/office/drawing/2014/chart" uri="{C3380CC4-5D6E-409C-BE32-E72D297353CC}">
              <c16:uniqueId val="{00000000-E9E1-4F63-9229-454E7384D861}"/>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1.17.26'!$E$5920:$E$5926</c:f>
              <c:numCache>
                <c:formatCode>General</c:formatCode>
                <c:ptCount val="7"/>
                <c:pt idx="0">
                  <c:v>0</c:v>
                </c:pt>
                <c:pt idx="1">
                  <c:v>0.5</c:v>
                </c:pt>
                <c:pt idx="2">
                  <c:v>1</c:v>
                </c:pt>
                <c:pt idx="3">
                  <c:v>1.5</c:v>
                </c:pt>
                <c:pt idx="4">
                  <c:v>2</c:v>
                </c:pt>
                <c:pt idx="5">
                  <c:v>2.5</c:v>
                </c:pt>
                <c:pt idx="6">
                  <c:v>3</c:v>
                </c:pt>
              </c:numCache>
            </c:numRef>
          </c:xVal>
          <c:yVal>
            <c:numRef>
              <c:f>'Summaries as of 1.17.26'!$S$5952:$S$5958</c:f>
              <c:numCache>
                <c:formatCode>General</c:formatCode>
                <c:ptCount val="7"/>
                <c:pt idx="0">
                  <c:v>7.0000000000000007E-2</c:v>
                </c:pt>
                <c:pt idx="1">
                  <c:v>0.06</c:v>
                </c:pt>
                <c:pt idx="2">
                  <c:v>0.06</c:v>
                </c:pt>
                <c:pt idx="3">
                  <c:v>0.12</c:v>
                </c:pt>
                <c:pt idx="4">
                  <c:v>0.08</c:v>
                </c:pt>
                <c:pt idx="5">
                  <c:v>0.04</c:v>
                </c:pt>
                <c:pt idx="6">
                  <c:v>0.09</c:v>
                </c:pt>
              </c:numCache>
            </c:numRef>
          </c:yVal>
          <c:smooth val="0"/>
          <c:extLst>
            <c:ext xmlns:c16="http://schemas.microsoft.com/office/drawing/2014/chart" uri="{C3380CC4-5D6E-409C-BE32-E72D297353CC}">
              <c16:uniqueId val="{00000001-E9E1-4F63-9229-454E7384D861}"/>
            </c:ext>
          </c:extLst>
        </c:ser>
        <c:dLbls>
          <c:showLegendKey val="0"/>
          <c:showVal val="0"/>
          <c:showCatName val="0"/>
          <c:showSerName val="0"/>
          <c:showPercent val="0"/>
          <c:showBubbleSize val="0"/>
        </c:dLbls>
        <c:axId val="338357600"/>
        <c:axId val="338358080"/>
      </c:scatterChart>
      <c:valAx>
        <c:axId val="338357600"/>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38358080"/>
        <c:crosses val="autoZero"/>
        <c:crossBetween val="midCat"/>
      </c:valAx>
      <c:valAx>
        <c:axId val="3383580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38357600"/>
        <c:crosses val="autoZero"/>
        <c:crossBetween val="midCat"/>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4/14/26 Artificial</a:t>
            </a:r>
          </a:p>
          <a:p>
            <a:pPr>
              <a:defRPr/>
            </a:pPr>
            <a:r>
              <a:rPr lang="en-US"/>
              <a:t>1,000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1.17.26'!$E$5983:$E$5989</c:f>
              <c:numCache>
                <c:formatCode>General</c:formatCode>
                <c:ptCount val="7"/>
                <c:pt idx="0">
                  <c:v>0</c:v>
                </c:pt>
                <c:pt idx="1">
                  <c:v>0.5</c:v>
                </c:pt>
                <c:pt idx="2">
                  <c:v>1</c:v>
                </c:pt>
                <c:pt idx="3">
                  <c:v>1.5</c:v>
                </c:pt>
                <c:pt idx="4">
                  <c:v>2</c:v>
                </c:pt>
                <c:pt idx="5">
                  <c:v>2.5</c:v>
                </c:pt>
                <c:pt idx="6">
                  <c:v>3</c:v>
                </c:pt>
              </c:numCache>
            </c:numRef>
          </c:xVal>
          <c:yVal>
            <c:numRef>
              <c:f>'Summaries as of 1.17.26'!$R$5983:$R$5989</c:f>
              <c:numCache>
                <c:formatCode>General</c:formatCode>
                <c:ptCount val="7"/>
                <c:pt idx="0">
                  <c:v>3.7999999999999999E-2</c:v>
                </c:pt>
                <c:pt idx="1">
                  <c:v>5.0999999999999997E-2</c:v>
                </c:pt>
                <c:pt idx="2">
                  <c:v>6.3E-2</c:v>
                </c:pt>
                <c:pt idx="3">
                  <c:v>6.4000000000000001E-2</c:v>
                </c:pt>
                <c:pt idx="4">
                  <c:v>5.6000000000000001E-2</c:v>
                </c:pt>
                <c:pt idx="5">
                  <c:v>7.3999999999999996E-2</c:v>
                </c:pt>
                <c:pt idx="6">
                  <c:v>9.5000000000000001E-2</c:v>
                </c:pt>
              </c:numCache>
            </c:numRef>
          </c:yVal>
          <c:smooth val="0"/>
          <c:extLst>
            <c:ext xmlns:c16="http://schemas.microsoft.com/office/drawing/2014/chart" uri="{C3380CC4-5D6E-409C-BE32-E72D297353CC}">
              <c16:uniqueId val="{00000000-A669-4CC5-A05B-3D1902F2B00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1.17.26'!$E$5983:$E$5989</c:f>
              <c:numCache>
                <c:formatCode>General</c:formatCode>
                <c:ptCount val="7"/>
                <c:pt idx="0">
                  <c:v>0</c:v>
                </c:pt>
                <c:pt idx="1">
                  <c:v>0.5</c:v>
                </c:pt>
                <c:pt idx="2">
                  <c:v>1</c:v>
                </c:pt>
                <c:pt idx="3">
                  <c:v>1.5</c:v>
                </c:pt>
                <c:pt idx="4">
                  <c:v>2</c:v>
                </c:pt>
                <c:pt idx="5">
                  <c:v>2.5</c:v>
                </c:pt>
                <c:pt idx="6">
                  <c:v>3</c:v>
                </c:pt>
              </c:numCache>
            </c:numRef>
          </c:xVal>
          <c:yVal>
            <c:numRef>
              <c:f>'Summaries as of 1.17.26'!$S$5983:$S$5989</c:f>
              <c:numCache>
                <c:formatCode>General</c:formatCode>
                <c:ptCount val="7"/>
                <c:pt idx="0">
                  <c:v>3.9E-2</c:v>
                </c:pt>
                <c:pt idx="1">
                  <c:v>0.06</c:v>
                </c:pt>
                <c:pt idx="2">
                  <c:v>5.7000000000000002E-2</c:v>
                </c:pt>
                <c:pt idx="3">
                  <c:v>6.5000000000000002E-2</c:v>
                </c:pt>
                <c:pt idx="4">
                  <c:v>7.0999999999999994E-2</c:v>
                </c:pt>
                <c:pt idx="5">
                  <c:v>8.6999999999999994E-2</c:v>
                </c:pt>
                <c:pt idx="6">
                  <c:v>9.4E-2</c:v>
                </c:pt>
              </c:numCache>
            </c:numRef>
          </c:yVal>
          <c:smooth val="0"/>
          <c:extLst>
            <c:ext xmlns:c16="http://schemas.microsoft.com/office/drawing/2014/chart" uri="{C3380CC4-5D6E-409C-BE32-E72D297353CC}">
              <c16:uniqueId val="{00000002-A669-4CC5-A05B-3D1902F2B006}"/>
            </c:ext>
          </c:extLst>
        </c:ser>
        <c:dLbls>
          <c:showLegendKey val="0"/>
          <c:showVal val="0"/>
          <c:showCatName val="0"/>
          <c:showSerName val="0"/>
          <c:showPercent val="0"/>
          <c:showBubbleSize val="0"/>
        </c:dLbls>
        <c:axId val="995110592"/>
        <c:axId val="995094272"/>
      </c:scatterChart>
      <c:valAx>
        <c:axId val="995110592"/>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94272"/>
        <c:crosses val="autoZero"/>
        <c:crossBetween val="midCat"/>
      </c:valAx>
      <c:valAx>
        <c:axId val="995094272"/>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10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200 Reps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none"/>
          </c:marker>
          <c:dPt>
            <c:idx val="0"/>
            <c:marker>
              <c:symbol val="none"/>
            </c:marker>
            <c:bubble3D val="0"/>
            <c:extLst>
              <c:ext xmlns:c16="http://schemas.microsoft.com/office/drawing/2014/chart" uri="{C3380CC4-5D6E-409C-BE32-E72D297353CC}">
                <c16:uniqueId val="{00000000-D169-42DE-8D9B-E67305B1269F}"/>
              </c:ext>
            </c:extLst>
          </c:dPt>
          <c:trendline>
            <c:spPr>
              <a:ln w="28575" cap="rnd">
                <a:solidFill>
                  <a:schemeClr val="accent1"/>
                </a:solidFill>
                <a:prstDash val="sysDot"/>
              </a:ln>
              <a:effectLst/>
            </c:spPr>
            <c:trendlineType val="poly"/>
            <c:order val="3"/>
            <c:dispRSqr val="0"/>
            <c:dispEq val="0"/>
          </c:trendline>
          <c:xVal>
            <c:numRef>
              <c:f>'Summaries as of 1.17.26'!$T$6086:$T$6151</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'Summaries as of 1.17.26'!$U$6086:$U$6151</c:f>
              <c:numCache>
                <c:formatCode>General</c:formatCode>
                <c:ptCount val="66"/>
                <c:pt idx="0">
                  <c:v>2.5000000000000001E-2</c:v>
                </c:pt>
                <c:pt idx="1">
                  <c:v>4.4999999999999998E-2</c:v>
                </c:pt>
                <c:pt idx="2">
                  <c:v>0.06</c:v>
                </c:pt>
                <c:pt idx="3">
                  <c:v>3.5000000000000003E-2</c:v>
                </c:pt>
                <c:pt idx="4">
                  <c:v>4.4999999999999998E-2</c:v>
                </c:pt>
                <c:pt idx="5">
                  <c:v>0.06</c:v>
                </c:pt>
                <c:pt idx="6">
                  <c:v>5.5E-2</c:v>
                </c:pt>
                <c:pt idx="7">
                  <c:v>0.04</c:v>
                </c:pt>
                <c:pt idx="8">
                  <c:v>9.5000000000000001E-2</c:v>
                </c:pt>
                <c:pt idx="9">
                  <c:v>8.5000000000000006E-2</c:v>
                </c:pt>
                <c:pt idx="10">
                  <c:v>0.08</c:v>
                </c:pt>
                <c:pt idx="11">
                  <c:v>1.4999999999999999E-2</c:v>
                </c:pt>
                <c:pt idx="12">
                  <c:v>5.5E-2</c:v>
                </c:pt>
                <c:pt idx="13">
                  <c:v>1.4999999999999999E-2</c:v>
                </c:pt>
                <c:pt idx="14">
                  <c:v>5.5E-2</c:v>
                </c:pt>
                <c:pt idx="15">
                  <c:v>0.04</c:v>
                </c:pt>
                <c:pt idx="16">
                  <c:v>4.4999999999999998E-2</c:v>
                </c:pt>
                <c:pt idx="17">
                  <c:v>4.4999999999999998E-2</c:v>
                </c:pt>
                <c:pt idx="18">
                  <c:v>0.05</c:v>
                </c:pt>
                <c:pt idx="19">
                  <c:v>0.05</c:v>
                </c:pt>
                <c:pt idx="20">
                  <c:v>0.08</c:v>
                </c:pt>
                <c:pt idx="21">
                  <c:v>8.5000000000000006E-2</c:v>
                </c:pt>
                <c:pt idx="22">
                  <c:v>0.05</c:v>
                </c:pt>
                <c:pt idx="23">
                  <c:v>3.5000000000000003E-2</c:v>
                </c:pt>
                <c:pt idx="24">
                  <c:v>4.4999999999999998E-2</c:v>
                </c:pt>
                <c:pt idx="25">
                  <c:v>0.04</c:v>
                </c:pt>
                <c:pt idx="26">
                  <c:v>4.4999999999999998E-2</c:v>
                </c:pt>
                <c:pt idx="27">
                  <c:v>0.08</c:v>
                </c:pt>
                <c:pt idx="28">
                  <c:v>8.5000000000000006E-2</c:v>
                </c:pt>
                <c:pt idx="29">
                  <c:v>7.0000000000000007E-2</c:v>
                </c:pt>
                <c:pt idx="30">
                  <c:v>7.0000000000000007E-2</c:v>
                </c:pt>
                <c:pt idx="31">
                  <c:v>0.115</c:v>
                </c:pt>
                <c:pt idx="32">
                  <c:v>0.105</c:v>
                </c:pt>
                <c:pt idx="33">
                  <c:v>0.09</c:v>
                </c:pt>
                <c:pt idx="34">
                  <c:v>0.04</c:v>
                </c:pt>
                <c:pt idx="35">
                  <c:v>0.06</c:v>
                </c:pt>
                <c:pt idx="36">
                  <c:v>4.4999999999999998E-2</c:v>
                </c:pt>
                <c:pt idx="37">
                  <c:v>0.06</c:v>
                </c:pt>
                <c:pt idx="38">
                  <c:v>5.5E-2</c:v>
                </c:pt>
                <c:pt idx="39">
                  <c:v>0.09</c:v>
                </c:pt>
                <c:pt idx="40">
                  <c:v>8.5000000000000006E-2</c:v>
                </c:pt>
                <c:pt idx="41">
                  <c:v>0.1</c:v>
                </c:pt>
                <c:pt idx="42">
                  <c:v>0.105</c:v>
                </c:pt>
                <c:pt idx="43">
                  <c:v>0.105</c:v>
                </c:pt>
                <c:pt idx="44">
                  <c:v>5.5E-2</c:v>
                </c:pt>
                <c:pt idx="45">
                  <c:v>9.5000000000000001E-2</c:v>
                </c:pt>
                <c:pt idx="46">
                  <c:v>4.4999999999999998E-2</c:v>
                </c:pt>
                <c:pt idx="47">
                  <c:v>8.5000000000000006E-2</c:v>
                </c:pt>
                <c:pt idx="48">
                  <c:v>0.06</c:v>
                </c:pt>
                <c:pt idx="49">
                  <c:v>8.5000000000000006E-2</c:v>
                </c:pt>
                <c:pt idx="50">
                  <c:v>0.12</c:v>
                </c:pt>
                <c:pt idx="51">
                  <c:v>0.09</c:v>
                </c:pt>
                <c:pt idx="52">
                  <c:v>0.12</c:v>
                </c:pt>
                <c:pt idx="53">
                  <c:v>0.14000000000000001</c:v>
                </c:pt>
                <c:pt idx="54">
                  <c:v>0.15</c:v>
                </c:pt>
                <c:pt idx="55">
                  <c:v>7.4999999999999997E-2</c:v>
                </c:pt>
                <c:pt idx="56">
                  <c:v>0.12</c:v>
                </c:pt>
                <c:pt idx="57">
                  <c:v>0.09</c:v>
                </c:pt>
                <c:pt idx="58">
                  <c:v>8.5000000000000006E-2</c:v>
                </c:pt>
                <c:pt idx="59">
                  <c:v>0.105</c:v>
                </c:pt>
                <c:pt idx="60">
                  <c:v>0.1</c:v>
                </c:pt>
                <c:pt idx="61">
                  <c:v>0.12</c:v>
                </c:pt>
                <c:pt idx="62">
                  <c:v>6.5000000000000002E-2</c:v>
                </c:pt>
                <c:pt idx="63">
                  <c:v>0.16</c:v>
                </c:pt>
                <c:pt idx="64">
                  <c:v>0.14000000000000001</c:v>
                </c:pt>
                <c:pt idx="65">
                  <c:v>0.125</c:v>
                </c:pt>
              </c:numCache>
            </c:numRef>
          </c:yVal>
          <c:smooth val="0"/>
          <c:extLst>
            <c:ext xmlns:c16="http://schemas.microsoft.com/office/drawing/2014/chart" uri="{C3380CC4-5D6E-409C-BE32-E72D297353CC}">
              <c16:uniqueId val="{00000000-1347-451B-B066-B00255E3107B}"/>
            </c:ext>
          </c:extLst>
        </c:ser>
        <c:ser>
          <c:idx val="1"/>
          <c:order val="1"/>
          <c:tx>
            <c:v>Wilcoxon</c:v>
          </c:tx>
          <c:spPr>
            <a:ln w="19050" cap="rnd">
              <a:noFill/>
              <a:round/>
            </a:ln>
            <a:effectLst/>
          </c:spPr>
          <c:marker>
            <c:symbol val="none"/>
          </c:marker>
          <c:trendline>
            <c:spPr>
              <a:ln w="28575" cap="rnd">
                <a:solidFill>
                  <a:schemeClr val="accent2"/>
                </a:solidFill>
                <a:prstDash val="sysDot"/>
              </a:ln>
              <a:effectLst/>
            </c:spPr>
            <c:trendlineType val="poly"/>
            <c:order val="3"/>
            <c:dispRSqr val="1"/>
            <c:dispEq val="1"/>
            <c:trendlineLbl>
              <c:layout>
                <c:manualLayout>
                  <c:x val="-6.7474549352049846E-3"/>
                  <c:y val="-0.253338241932399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1.17.26'!$T$6086:$T$6151</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'Summaries as of 1.17.26'!$V$6086:$V$6151</c:f>
              <c:numCache>
                <c:formatCode>General</c:formatCode>
                <c:ptCount val="66"/>
                <c:pt idx="0">
                  <c:v>0.02</c:v>
                </c:pt>
                <c:pt idx="1">
                  <c:v>0.06</c:v>
                </c:pt>
                <c:pt idx="2">
                  <c:v>0.06</c:v>
                </c:pt>
                <c:pt idx="3">
                  <c:v>4.4999999999999998E-2</c:v>
                </c:pt>
                <c:pt idx="4">
                  <c:v>0.05</c:v>
                </c:pt>
                <c:pt idx="5">
                  <c:v>3.5000000000000003E-2</c:v>
                </c:pt>
                <c:pt idx="6">
                  <c:v>0.08</c:v>
                </c:pt>
                <c:pt idx="7">
                  <c:v>0.09</c:v>
                </c:pt>
                <c:pt idx="8">
                  <c:v>0.1</c:v>
                </c:pt>
                <c:pt idx="9">
                  <c:v>9.5000000000000001E-2</c:v>
                </c:pt>
                <c:pt idx="10">
                  <c:v>6.5000000000000002E-2</c:v>
                </c:pt>
                <c:pt idx="11">
                  <c:v>0.06</c:v>
                </c:pt>
                <c:pt idx="12">
                  <c:v>4.4999999999999998E-2</c:v>
                </c:pt>
                <c:pt idx="13">
                  <c:v>7.0000000000000007E-2</c:v>
                </c:pt>
                <c:pt idx="14">
                  <c:v>0.06</c:v>
                </c:pt>
                <c:pt idx="15">
                  <c:v>7.4999999999999997E-2</c:v>
                </c:pt>
                <c:pt idx="16">
                  <c:v>0.09</c:v>
                </c:pt>
                <c:pt idx="17">
                  <c:v>6.5000000000000002E-2</c:v>
                </c:pt>
                <c:pt idx="18">
                  <c:v>0.11</c:v>
                </c:pt>
                <c:pt idx="19">
                  <c:v>0.1</c:v>
                </c:pt>
                <c:pt idx="20">
                  <c:v>0.14000000000000001</c:v>
                </c:pt>
                <c:pt idx="21">
                  <c:v>0.1</c:v>
                </c:pt>
                <c:pt idx="22">
                  <c:v>0.05</c:v>
                </c:pt>
                <c:pt idx="23">
                  <c:v>6.5000000000000002E-2</c:v>
                </c:pt>
                <c:pt idx="24">
                  <c:v>0.1</c:v>
                </c:pt>
                <c:pt idx="25">
                  <c:v>0.08</c:v>
                </c:pt>
                <c:pt idx="26">
                  <c:v>0.09</c:v>
                </c:pt>
                <c:pt idx="27">
                  <c:v>0.1</c:v>
                </c:pt>
                <c:pt idx="28">
                  <c:v>8.5000000000000006E-2</c:v>
                </c:pt>
                <c:pt idx="29">
                  <c:v>0.125</c:v>
                </c:pt>
                <c:pt idx="30">
                  <c:v>0.13</c:v>
                </c:pt>
                <c:pt idx="31">
                  <c:v>0.13</c:v>
                </c:pt>
                <c:pt idx="32">
                  <c:v>0.18</c:v>
                </c:pt>
                <c:pt idx="33">
                  <c:v>6.5000000000000002E-2</c:v>
                </c:pt>
                <c:pt idx="34">
                  <c:v>7.4999999999999997E-2</c:v>
                </c:pt>
                <c:pt idx="35">
                  <c:v>0.105</c:v>
                </c:pt>
                <c:pt idx="36">
                  <c:v>9.5000000000000001E-2</c:v>
                </c:pt>
                <c:pt idx="37">
                  <c:v>8.5000000000000006E-2</c:v>
                </c:pt>
                <c:pt idx="38">
                  <c:v>0.16</c:v>
                </c:pt>
                <c:pt idx="39">
                  <c:v>0.125</c:v>
                </c:pt>
                <c:pt idx="40">
                  <c:v>0.16</c:v>
                </c:pt>
                <c:pt idx="41">
                  <c:v>0.20499999999999999</c:v>
                </c:pt>
                <c:pt idx="42">
                  <c:v>0.2</c:v>
                </c:pt>
                <c:pt idx="43">
                  <c:v>0.21</c:v>
                </c:pt>
                <c:pt idx="44">
                  <c:v>0.08</c:v>
                </c:pt>
                <c:pt idx="45">
                  <c:v>8.5000000000000006E-2</c:v>
                </c:pt>
                <c:pt idx="46">
                  <c:v>0.11</c:v>
                </c:pt>
                <c:pt idx="47">
                  <c:v>0.14499999999999999</c:v>
                </c:pt>
                <c:pt idx="48">
                  <c:v>0.105</c:v>
                </c:pt>
                <c:pt idx="49">
                  <c:v>0.13500000000000001</c:v>
                </c:pt>
                <c:pt idx="50">
                  <c:v>0.14499999999999999</c:v>
                </c:pt>
                <c:pt idx="51">
                  <c:v>0.14000000000000001</c:v>
                </c:pt>
                <c:pt idx="52">
                  <c:v>0.215</c:v>
                </c:pt>
                <c:pt idx="53">
                  <c:v>0.22</c:v>
                </c:pt>
                <c:pt idx="54">
                  <c:v>0.3</c:v>
                </c:pt>
                <c:pt idx="55">
                  <c:v>7.4999999999999997E-2</c:v>
                </c:pt>
                <c:pt idx="56">
                  <c:v>0.09</c:v>
                </c:pt>
                <c:pt idx="57">
                  <c:v>9.5000000000000001E-2</c:v>
                </c:pt>
                <c:pt idx="58">
                  <c:v>0.14000000000000001</c:v>
                </c:pt>
                <c:pt idx="59">
                  <c:v>0.185</c:v>
                </c:pt>
                <c:pt idx="60">
                  <c:v>0.20499999999999999</c:v>
                </c:pt>
                <c:pt idx="61">
                  <c:v>0.25</c:v>
                </c:pt>
                <c:pt idx="62">
                  <c:v>0.24</c:v>
                </c:pt>
                <c:pt idx="63">
                  <c:v>0.28499999999999998</c:v>
                </c:pt>
                <c:pt idx="64">
                  <c:v>0.27500000000000002</c:v>
                </c:pt>
                <c:pt idx="65">
                  <c:v>0.33</c:v>
                </c:pt>
              </c:numCache>
            </c:numRef>
          </c:yVal>
          <c:smooth val="0"/>
          <c:extLst>
            <c:ext xmlns:c16="http://schemas.microsoft.com/office/drawing/2014/chart" uri="{C3380CC4-5D6E-409C-BE32-E72D297353CC}">
              <c16:uniqueId val="{00000002-1347-451B-B066-B00255E3107B}"/>
            </c:ext>
          </c:extLst>
        </c:ser>
        <c:dLbls>
          <c:showLegendKey val="0"/>
          <c:showVal val="0"/>
          <c:showCatName val="0"/>
          <c:showSerName val="0"/>
          <c:showPercent val="0"/>
          <c:showBubbleSize val="0"/>
        </c:dLbls>
        <c:axId val="396708143"/>
        <c:axId val="396707663"/>
      </c:scatterChart>
      <c:scatterChart>
        <c:scatterStyle val="lineMarker"/>
        <c:varyColors val="0"/>
        <c:ser>
          <c:idx val="2"/>
          <c:order val="2"/>
          <c:tx>
            <c:v>Diff between Skews</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1.17.26'!$T$6086:$T$6151</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'Summaries as of 1.17.26'!$Y$6086:$Y$6151</c:f>
              <c:numCache>
                <c:formatCode>General</c:formatCode>
                <c:ptCount val="66"/>
                <c:pt idx="0">
                  <c:v>0</c:v>
                </c:pt>
                <c:pt idx="1">
                  <c:v>0.25</c:v>
                </c:pt>
                <c:pt idx="2">
                  <c:v>0.5</c:v>
                </c:pt>
                <c:pt idx="3">
                  <c:v>0.75</c:v>
                </c:pt>
                <c:pt idx="4">
                  <c:v>1</c:v>
                </c:pt>
                <c:pt idx="5">
                  <c:v>1.25</c:v>
                </c:pt>
                <c:pt idx="6">
                  <c:v>1.5</c:v>
                </c:pt>
                <c:pt idx="7">
                  <c:v>1.75</c:v>
                </c:pt>
                <c:pt idx="8">
                  <c:v>2</c:v>
                </c:pt>
                <c:pt idx="9">
                  <c:v>2.25</c:v>
                </c:pt>
                <c:pt idx="10">
                  <c:v>2.5</c:v>
                </c:pt>
                <c:pt idx="11">
                  <c:v>0.5</c:v>
                </c:pt>
                <c:pt idx="12">
                  <c:v>0.75</c:v>
                </c:pt>
                <c:pt idx="13">
                  <c:v>1</c:v>
                </c:pt>
                <c:pt idx="14">
                  <c:v>1.25</c:v>
                </c:pt>
                <c:pt idx="15">
                  <c:v>1.5</c:v>
                </c:pt>
                <c:pt idx="16">
                  <c:v>1.75</c:v>
                </c:pt>
                <c:pt idx="17">
                  <c:v>2</c:v>
                </c:pt>
                <c:pt idx="18">
                  <c:v>2.25</c:v>
                </c:pt>
                <c:pt idx="19">
                  <c:v>2.5</c:v>
                </c:pt>
                <c:pt idx="20">
                  <c:v>2.75</c:v>
                </c:pt>
                <c:pt idx="21">
                  <c:v>3</c:v>
                </c:pt>
                <c:pt idx="22">
                  <c:v>1</c:v>
                </c:pt>
                <c:pt idx="23">
                  <c:v>1.25</c:v>
                </c:pt>
                <c:pt idx="24">
                  <c:v>1.5</c:v>
                </c:pt>
                <c:pt idx="25">
                  <c:v>1.75</c:v>
                </c:pt>
                <c:pt idx="26">
                  <c:v>2</c:v>
                </c:pt>
                <c:pt idx="27">
                  <c:v>2.25</c:v>
                </c:pt>
                <c:pt idx="28">
                  <c:v>2.5</c:v>
                </c:pt>
                <c:pt idx="29">
                  <c:v>2.75</c:v>
                </c:pt>
                <c:pt idx="30">
                  <c:v>3</c:v>
                </c:pt>
                <c:pt idx="31">
                  <c:v>3.25</c:v>
                </c:pt>
                <c:pt idx="32">
                  <c:v>3.5</c:v>
                </c:pt>
                <c:pt idx="33">
                  <c:v>1.5</c:v>
                </c:pt>
                <c:pt idx="34">
                  <c:v>1.75</c:v>
                </c:pt>
                <c:pt idx="35">
                  <c:v>2</c:v>
                </c:pt>
                <c:pt idx="36">
                  <c:v>2.25</c:v>
                </c:pt>
                <c:pt idx="37">
                  <c:v>2.5</c:v>
                </c:pt>
                <c:pt idx="38">
                  <c:v>2.75</c:v>
                </c:pt>
                <c:pt idx="39">
                  <c:v>3</c:v>
                </c:pt>
                <c:pt idx="40">
                  <c:v>3.25</c:v>
                </c:pt>
                <c:pt idx="41">
                  <c:v>3.5</c:v>
                </c:pt>
                <c:pt idx="42">
                  <c:v>3.75</c:v>
                </c:pt>
                <c:pt idx="43">
                  <c:v>4</c:v>
                </c:pt>
                <c:pt idx="44">
                  <c:v>2</c:v>
                </c:pt>
                <c:pt idx="45">
                  <c:v>2.25</c:v>
                </c:pt>
                <c:pt idx="46">
                  <c:v>2.5</c:v>
                </c:pt>
                <c:pt idx="47">
                  <c:v>2.75</c:v>
                </c:pt>
                <c:pt idx="48">
                  <c:v>3</c:v>
                </c:pt>
                <c:pt idx="49">
                  <c:v>3.25</c:v>
                </c:pt>
                <c:pt idx="50">
                  <c:v>3.5</c:v>
                </c:pt>
                <c:pt idx="51">
                  <c:v>3.75</c:v>
                </c:pt>
                <c:pt idx="52">
                  <c:v>4</c:v>
                </c:pt>
                <c:pt idx="53">
                  <c:v>4.25</c:v>
                </c:pt>
                <c:pt idx="54">
                  <c:v>4.5</c:v>
                </c:pt>
                <c:pt idx="55">
                  <c:v>2.5</c:v>
                </c:pt>
                <c:pt idx="56">
                  <c:v>2.75</c:v>
                </c:pt>
                <c:pt idx="57">
                  <c:v>3</c:v>
                </c:pt>
                <c:pt idx="58">
                  <c:v>3.25</c:v>
                </c:pt>
                <c:pt idx="59">
                  <c:v>3.5</c:v>
                </c:pt>
                <c:pt idx="60">
                  <c:v>3.75</c:v>
                </c:pt>
                <c:pt idx="61">
                  <c:v>4</c:v>
                </c:pt>
                <c:pt idx="62">
                  <c:v>4.25</c:v>
                </c:pt>
                <c:pt idx="63">
                  <c:v>4.5</c:v>
                </c:pt>
                <c:pt idx="64">
                  <c:v>4.75</c:v>
                </c:pt>
                <c:pt idx="65">
                  <c:v>5</c:v>
                </c:pt>
              </c:numCache>
            </c:numRef>
          </c:yVal>
          <c:smooth val="0"/>
          <c:extLst>
            <c:ext xmlns:c16="http://schemas.microsoft.com/office/drawing/2014/chart" uri="{C3380CC4-5D6E-409C-BE32-E72D297353CC}">
              <c16:uniqueId val="{00000003-1347-451B-B066-B00255E3107B}"/>
            </c:ext>
          </c:extLst>
        </c:ser>
        <c:dLbls>
          <c:showLegendKey val="0"/>
          <c:showVal val="0"/>
          <c:showCatName val="0"/>
          <c:showSerName val="0"/>
          <c:showPercent val="0"/>
          <c:showBubbleSize val="0"/>
        </c:dLbls>
        <c:axId val="999764671"/>
        <c:axId val="999771871"/>
      </c:scatterChart>
      <c:valAx>
        <c:axId val="396708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96707663"/>
        <c:crosses val="autoZero"/>
        <c:crossBetween val="midCat"/>
      </c:valAx>
      <c:valAx>
        <c:axId val="396707663"/>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96708143"/>
        <c:crosses val="autoZero"/>
        <c:crossBetween val="midCat"/>
      </c:valAx>
      <c:valAx>
        <c:axId val="999771871"/>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64671"/>
        <c:crosses val="max"/>
        <c:crossBetween val="midCat"/>
      </c:valAx>
      <c:valAx>
        <c:axId val="999764671"/>
        <c:scaling>
          <c:orientation val="minMax"/>
        </c:scaling>
        <c:delete val="1"/>
        <c:axPos val="b"/>
        <c:numFmt formatCode="General" sourceLinked="1"/>
        <c:majorTickMark val="out"/>
        <c:minorTickMark val="none"/>
        <c:tickLblPos val="nextTo"/>
        <c:crossAx val="9997718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1.17.26'!$F$6163:$F$6169</c:f>
              <c:numCache>
                <c:formatCode>General</c:formatCode>
                <c:ptCount val="7"/>
                <c:pt idx="0">
                  <c:v>0</c:v>
                </c:pt>
                <c:pt idx="1">
                  <c:v>0.5</c:v>
                </c:pt>
                <c:pt idx="2">
                  <c:v>1</c:v>
                </c:pt>
                <c:pt idx="3">
                  <c:v>1.5</c:v>
                </c:pt>
                <c:pt idx="4">
                  <c:v>2</c:v>
                </c:pt>
                <c:pt idx="5">
                  <c:v>2.5</c:v>
                </c:pt>
                <c:pt idx="6">
                  <c:v>3</c:v>
                </c:pt>
              </c:numCache>
            </c:numRef>
          </c:xVal>
          <c:yVal>
            <c:numRef>
              <c:f>'Summaries as of 1.17.26'!$R$6163:$R$6169</c:f>
              <c:numCache>
                <c:formatCode>General</c:formatCode>
                <c:ptCount val="7"/>
                <c:pt idx="0">
                  <c:v>0.03</c:v>
                </c:pt>
                <c:pt idx="1">
                  <c:v>0.02</c:v>
                </c:pt>
                <c:pt idx="2">
                  <c:v>0.02</c:v>
                </c:pt>
                <c:pt idx="3">
                  <c:v>7.0000000000000007E-2</c:v>
                </c:pt>
                <c:pt idx="4">
                  <c:v>0.1</c:v>
                </c:pt>
                <c:pt idx="5">
                  <c:v>0.09</c:v>
                </c:pt>
                <c:pt idx="6">
                  <c:v>0.09</c:v>
                </c:pt>
              </c:numCache>
            </c:numRef>
          </c:yVal>
          <c:smooth val="0"/>
          <c:extLst>
            <c:ext xmlns:c16="http://schemas.microsoft.com/office/drawing/2014/chart" uri="{C3380CC4-5D6E-409C-BE32-E72D297353CC}">
              <c16:uniqueId val="{00000000-97A0-4D9E-87A3-1B1DD399D8D1}"/>
            </c:ext>
          </c:extLst>
        </c:ser>
        <c:ser>
          <c:idx val="1"/>
          <c:order val="1"/>
          <c:tx>
            <c:v>Wilcox</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1.17.26'!$F$6163:$F$6169</c:f>
              <c:numCache>
                <c:formatCode>General</c:formatCode>
                <c:ptCount val="7"/>
                <c:pt idx="0">
                  <c:v>0</c:v>
                </c:pt>
                <c:pt idx="1">
                  <c:v>0.5</c:v>
                </c:pt>
                <c:pt idx="2">
                  <c:v>1</c:v>
                </c:pt>
                <c:pt idx="3">
                  <c:v>1.5</c:v>
                </c:pt>
                <c:pt idx="4">
                  <c:v>2</c:v>
                </c:pt>
                <c:pt idx="5">
                  <c:v>2.5</c:v>
                </c:pt>
                <c:pt idx="6">
                  <c:v>3</c:v>
                </c:pt>
              </c:numCache>
            </c:numRef>
          </c:xVal>
          <c:yVal>
            <c:numRef>
              <c:f>'Summaries as of 1.17.26'!$S$6163:$S$6169</c:f>
              <c:numCache>
                <c:formatCode>General</c:formatCode>
                <c:ptCount val="7"/>
                <c:pt idx="0">
                  <c:v>0.04</c:v>
                </c:pt>
                <c:pt idx="1">
                  <c:v>0.02</c:v>
                </c:pt>
                <c:pt idx="2">
                  <c:v>0.01</c:v>
                </c:pt>
                <c:pt idx="3">
                  <c:v>0.01</c:v>
                </c:pt>
                <c:pt idx="4">
                  <c:v>0.04</c:v>
                </c:pt>
                <c:pt idx="5">
                  <c:v>0.01</c:v>
                </c:pt>
                <c:pt idx="6">
                  <c:v>0.03</c:v>
                </c:pt>
              </c:numCache>
            </c:numRef>
          </c:yVal>
          <c:smooth val="0"/>
          <c:extLst>
            <c:ext xmlns:c16="http://schemas.microsoft.com/office/drawing/2014/chart" uri="{C3380CC4-5D6E-409C-BE32-E72D297353CC}">
              <c16:uniqueId val="{00000002-97A0-4D9E-87A3-1B1DD399D8D1}"/>
            </c:ext>
          </c:extLst>
        </c:ser>
        <c:dLbls>
          <c:showLegendKey val="0"/>
          <c:showVal val="0"/>
          <c:showCatName val="0"/>
          <c:showSerName val="0"/>
          <c:showPercent val="0"/>
          <c:showBubbleSize val="0"/>
        </c:dLbls>
        <c:axId val="999851071"/>
        <c:axId val="999858271"/>
      </c:scatterChart>
      <c:valAx>
        <c:axId val="999851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58271"/>
        <c:crosses val="autoZero"/>
        <c:crossBetween val="midCat"/>
      </c:valAx>
      <c:valAx>
        <c:axId val="999858271"/>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510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'Summaries as of 1.17.26'!$Q$6199:$Q$6214</c:f>
              <c:numCache>
                <c:formatCode>General</c:formatCode>
                <c:ptCount val="16"/>
                <c:pt idx="0">
                  <c:v>3.5</c:v>
                </c:pt>
                <c:pt idx="1">
                  <c:v>3.5</c:v>
                </c:pt>
                <c:pt idx="2">
                  <c:v>3.75</c:v>
                </c:pt>
                <c:pt idx="3">
                  <c:v>4</c:v>
                </c:pt>
                <c:pt idx="4">
                  <c:v>3.5</c:v>
                </c:pt>
                <c:pt idx="5">
                  <c:v>3.75</c:v>
                </c:pt>
                <c:pt idx="6">
                  <c:v>4</c:v>
                </c:pt>
                <c:pt idx="7">
                  <c:v>4.25</c:v>
                </c:pt>
                <c:pt idx="8">
                  <c:v>4.5</c:v>
                </c:pt>
                <c:pt idx="9">
                  <c:v>3.5</c:v>
                </c:pt>
                <c:pt idx="10">
                  <c:v>3.75</c:v>
                </c:pt>
                <c:pt idx="11">
                  <c:v>4</c:v>
                </c:pt>
                <c:pt idx="12">
                  <c:v>4.25</c:v>
                </c:pt>
                <c:pt idx="13">
                  <c:v>4.5</c:v>
                </c:pt>
                <c:pt idx="14">
                  <c:v>4.75</c:v>
                </c:pt>
                <c:pt idx="15">
                  <c:v>5</c:v>
                </c:pt>
              </c:numCache>
            </c:numRef>
          </c:xVal>
          <c:yVal>
            <c:numRef>
              <c:f>'Summaries as of 1.17.26'!$R$6199:$R$6214</c:f>
              <c:numCache>
                <c:formatCode>General</c:formatCode>
                <c:ptCount val="16"/>
                <c:pt idx="0">
                  <c:v>0.08</c:v>
                </c:pt>
                <c:pt idx="1">
                  <c:v>0.08</c:v>
                </c:pt>
                <c:pt idx="2">
                  <c:v>0.04</c:v>
                </c:pt>
                <c:pt idx="3">
                  <c:v>0</c:v>
                </c:pt>
                <c:pt idx="4">
                  <c:v>0.08</c:v>
                </c:pt>
                <c:pt idx="5">
                  <c:v>0.08</c:v>
                </c:pt>
                <c:pt idx="6">
                  <c:v>0.08</c:v>
                </c:pt>
                <c:pt idx="7">
                  <c:v>0.04</c:v>
                </c:pt>
                <c:pt idx="8">
                  <c:v>0.16</c:v>
                </c:pt>
                <c:pt idx="9">
                  <c:v>0</c:v>
                </c:pt>
                <c:pt idx="10">
                  <c:v>0</c:v>
                </c:pt>
                <c:pt idx="11">
                  <c:v>0.04</c:v>
                </c:pt>
                <c:pt idx="12">
                  <c:v>0</c:v>
                </c:pt>
                <c:pt idx="13">
                  <c:v>0.04</c:v>
                </c:pt>
                <c:pt idx="14">
                  <c:v>0.04</c:v>
                </c:pt>
                <c:pt idx="15">
                  <c:v>0.04</c:v>
                </c:pt>
              </c:numCache>
            </c:numRef>
          </c:yVal>
          <c:smooth val="0"/>
          <c:extLst>
            <c:ext xmlns:c16="http://schemas.microsoft.com/office/drawing/2014/chart" uri="{C3380CC4-5D6E-409C-BE32-E72D297353CC}">
              <c16:uniqueId val="{00000000-1E39-46B7-99F9-0B13C2C90792}"/>
            </c:ext>
          </c:extLst>
        </c:ser>
        <c:ser>
          <c:idx val="1"/>
          <c:order val="1"/>
          <c:tx>
            <c:v>Wilcoxon</c:v>
          </c:tx>
          <c:spPr>
            <a:ln w="25400" cap="rnd">
              <a:noFill/>
              <a:round/>
            </a:ln>
            <a:effectLst/>
          </c:spPr>
          <c:marker>
            <c:symbol val="circle"/>
            <c:size val="5"/>
            <c:spPr>
              <a:solidFill>
                <a:schemeClr val="accent2"/>
              </a:solidFill>
              <a:ln w="9525">
                <a:solidFill>
                  <a:schemeClr val="accent2"/>
                </a:solidFill>
              </a:ln>
              <a:effectLst/>
            </c:spPr>
          </c:marker>
          <c:xVal>
            <c:numRef>
              <c:f>'Summaries as of 1.17.26'!$Q$6199:$Q$6214</c:f>
              <c:numCache>
                <c:formatCode>General</c:formatCode>
                <c:ptCount val="16"/>
                <c:pt idx="0">
                  <c:v>3.5</c:v>
                </c:pt>
                <c:pt idx="1">
                  <c:v>3.5</c:v>
                </c:pt>
                <c:pt idx="2">
                  <c:v>3.75</c:v>
                </c:pt>
                <c:pt idx="3">
                  <c:v>4</c:v>
                </c:pt>
                <c:pt idx="4">
                  <c:v>3.5</c:v>
                </c:pt>
                <c:pt idx="5">
                  <c:v>3.75</c:v>
                </c:pt>
                <c:pt idx="6">
                  <c:v>4</c:v>
                </c:pt>
                <c:pt idx="7">
                  <c:v>4.25</c:v>
                </c:pt>
                <c:pt idx="8">
                  <c:v>4.5</c:v>
                </c:pt>
                <c:pt idx="9">
                  <c:v>3.5</c:v>
                </c:pt>
                <c:pt idx="10">
                  <c:v>3.75</c:v>
                </c:pt>
                <c:pt idx="11">
                  <c:v>4</c:v>
                </c:pt>
                <c:pt idx="12">
                  <c:v>4.25</c:v>
                </c:pt>
                <c:pt idx="13">
                  <c:v>4.5</c:v>
                </c:pt>
                <c:pt idx="14">
                  <c:v>4.75</c:v>
                </c:pt>
                <c:pt idx="15">
                  <c:v>5</c:v>
                </c:pt>
              </c:numCache>
            </c:numRef>
          </c:xVal>
          <c:yVal>
            <c:numRef>
              <c:f>'Summaries as of 1.17.26'!$S$6199:$S$6214</c:f>
              <c:numCache>
                <c:formatCode>General</c:formatCode>
                <c:ptCount val="16"/>
                <c:pt idx="0">
                  <c:v>0.16</c:v>
                </c:pt>
                <c:pt idx="1">
                  <c:v>0.16</c:v>
                </c:pt>
                <c:pt idx="2">
                  <c:v>0.16</c:v>
                </c:pt>
                <c:pt idx="3">
                  <c:v>0.16</c:v>
                </c:pt>
                <c:pt idx="4">
                  <c:v>0.16</c:v>
                </c:pt>
                <c:pt idx="5">
                  <c:v>0.2</c:v>
                </c:pt>
                <c:pt idx="6">
                  <c:v>0.16</c:v>
                </c:pt>
                <c:pt idx="7">
                  <c:v>0.36</c:v>
                </c:pt>
                <c:pt idx="8">
                  <c:v>0.24</c:v>
                </c:pt>
                <c:pt idx="9">
                  <c:v>0.32</c:v>
                </c:pt>
                <c:pt idx="10">
                  <c:v>0.16</c:v>
                </c:pt>
                <c:pt idx="11">
                  <c:v>0.28000000000000003</c:v>
                </c:pt>
                <c:pt idx="12">
                  <c:v>0.24</c:v>
                </c:pt>
                <c:pt idx="13">
                  <c:v>0.12</c:v>
                </c:pt>
                <c:pt idx="14">
                  <c:v>0.12</c:v>
                </c:pt>
                <c:pt idx="15">
                  <c:v>0.32</c:v>
                </c:pt>
              </c:numCache>
            </c:numRef>
          </c:yVal>
          <c:smooth val="0"/>
          <c:extLst>
            <c:ext xmlns:c16="http://schemas.microsoft.com/office/drawing/2014/chart" uri="{C3380CC4-5D6E-409C-BE32-E72D297353CC}">
              <c16:uniqueId val="{00000002-1E39-46B7-99F9-0B13C2C90792}"/>
            </c:ext>
          </c:extLst>
        </c:ser>
        <c:dLbls>
          <c:showLegendKey val="0"/>
          <c:showVal val="0"/>
          <c:showCatName val="0"/>
          <c:showSerName val="0"/>
          <c:showPercent val="0"/>
          <c:showBubbleSize val="0"/>
        </c:dLbls>
        <c:axId val="1085408415"/>
        <c:axId val="1085409375"/>
      </c:scatterChart>
      <c:valAx>
        <c:axId val="1085408415"/>
        <c:scaling>
          <c:orientation val="minMax"/>
          <c:max val="5"/>
          <c:min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9375"/>
        <c:crosses val="autoZero"/>
        <c:crossBetween val="midCat"/>
      </c:valAx>
      <c:valAx>
        <c:axId val="108540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84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1.17.26'!$Q$6236:$Q$6242</c:f>
              <c:numCache>
                <c:formatCode>General</c:formatCode>
                <c:ptCount val="7"/>
                <c:pt idx="0">
                  <c:v>3.5</c:v>
                </c:pt>
                <c:pt idx="1">
                  <c:v>3.75</c:v>
                </c:pt>
                <c:pt idx="2">
                  <c:v>4</c:v>
                </c:pt>
                <c:pt idx="3">
                  <c:v>4.25</c:v>
                </c:pt>
                <c:pt idx="4">
                  <c:v>4.5</c:v>
                </c:pt>
                <c:pt idx="5">
                  <c:v>4.75</c:v>
                </c:pt>
                <c:pt idx="6">
                  <c:v>5</c:v>
                </c:pt>
              </c:numCache>
            </c:numRef>
          </c:xVal>
          <c:yVal>
            <c:numRef>
              <c:f>'Summaries as of 1.17.26'!$R$6226:$R$6232</c:f>
              <c:numCache>
                <c:formatCode>General</c:formatCode>
                <c:ptCount val="7"/>
                <c:pt idx="0">
                  <c:v>0.04</c:v>
                </c:pt>
                <c:pt idx="1">
                  <c:v>0.06</c:v>
                </c:pt>
                <c:pt idx="2">
                  <c:v>0.04</c:v>
                </c:pt>
                <c:pt idx="3">
                  <c:v>0.02</c:v>
                </c:pt>
                <c:pt idx="4">
                  <c:v>0.02</c:v>
                </c:pt>
                <c:pt idx="5">
                  <c:v>0.1</c:v>
                </c:pt>
                <c:pt idx="6">
                  <c:v>0.08</c:v>
                </c:pt>
              </c:numCache>
            </c:numRef>
          </c:yVal>
          <c:smooth val="0"/>
          <c:extLst>
            <c:ext xmlns:c16="http://schemas.microsoft.com/office/drawing/2014/chart" uri="{C3380CC4-5D6E-409C-BE32-E72D297353CC}">
              <c16:uniqueId val="{00000000-BB6C-4C51-A153-7852888281DD}"/>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1.17.26'!$Q$6236:$Q$6242</c:f>
              <c:numCache>
                <c:formatCode>General</c:formatCode>
                <c:ptCount val="7"/>
                <c:pt idx="0">
                  <c:v>3.5</c:v>
                </c:pt>
                <c:pt idx="1">
                  <c:v>3.75</c:v>
                </c:pt>
                <c:pt idx="2">
                  <c:v>4</c:v>
                </c:pt>
                <c:pt idx="3">
                  <c:v>4.25</c:v>
                </c:pt>
                <c:pt idx="4">
                  <c:v>4.5</c:v>
                </c:pt>
                <c:pt idx="5">
                  <c:v>4.75</c:v>
                </c:pt>
                <c:pt idx="6">
                  <c:v>5</c:v>
                </c:pt>
              </c:numCache>
            </c:numRef>
          </c:xVal>
          <c:yVal>
            <c:numRef>
              <c:f>'Summaries as of 1.17.26'!$S$6226:$S$6232</c:f>
              <c:numCache>
                <c:formatCode>General</c:formatCode>
                <c:ptCount val="7"/>
                <c:pt idx="0">
                  <c:v>0.14000000000000001</c:v>
                </c:pt>
                <c:pt idx="1">
                  <c:v>0.2</c:v>
                </c:pt>
                <c:pt idx="2">
                  <c:v>0.22</c:v>
                </c:pt>
                <c:pt idx="3">
                  <c:v>0.22</c:v>
                </c:pt>
                <c:pt idx="4">
                  <c:v>0.22</c:v>
                </c:pt>
                <c:pt idx="5">
                  <c:v>0.36</c:v>
                </c:pt>
                <c:pt idx="6">
                  <c:v>0.24</c:v>
                </c:pt>
              </c:numCache>
            </c:numRef>
          </c:yVal>
          <c:smooth val="0"/>
          <c:extLst>
            <c:ext xmlns:c16="http://schemas.microsoft.com/office/drawing/2014/chart" uri="{C3380CC4-5D6E-409C-BE32-E72D297353CC}">
              <c16:uniqueId val="{00000001-BB6C-4C51-A153-7852888281DD}"/>
            </c:ext>
          </c:extLst>
        </c:ser>
        <c:dLbls>
          <c:showLegendKey val="0"/>
          <c:showVal val="0"/>
          <c:showCatName val="0"/>
          <c:showSerName val="0"/>
          <c:showPercent val="0"/>
          <c:showBubbleSize val="0"/>
        </c:dLbls>
        <c:axId val="1085408415"/>
        <c:axId val="1085409375"/>
      </c:scatterChart>
      <c:valAx>
        <c:axId val="1085408415"/>
        <c:scaling>
          <c:orientation val="minMax"/>
          <c:max val="5"/>
          <c:min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9375"/>
        <c:crosses val="autoZero"/>
        <c:crossBetween val="midCat"/>
        <c:majorUnit val="0.1"/>
      </c:valAx>
      <c:valAx>
        <c:axId val="108540937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84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4/17/26 Artificial</a:t>
            </a:r>
            <a:r>
              <a:rPr lang="en-US" baseline="0"/>
              <a:t> 200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1.17.26'!$Q$6271:$Q$6277</c:f>
              <c:numCache>
                <c:formatCode>General</c:formatCode>
                <c:ptCount val="7"/>
                <c:pt idx="0">
                  <c:v>3.5</c:v>
                </c:pt>
                <c:pt idx="1">
                  <c:v>3.75</c:v>
                </c:pt>
                <c:pt idx="2">
                  <c:v>4</c:v>
                </c:pt>
                <c:pt idx="3">
                  <c:v>4.25</c:v>
                </c:pt>
                <c:pt idx="4">
                  <c:v>4.5</c:v>
                </c:pt>
                <c:pt idx="5">
                  <c:v>4.75</c:v>
                </c:pt>
                <c:pt idx="6">
                  <c:v>5</c:v>
                </c:pt>
              </c:numCache>
            </c:numRef>
          </c:xVal>
          <c:yVal>
            <c:numRef>
              <c:f>'Summaries as of 1.17.26'!$R$6261:$R$6267</c:f>
              <c:numCache>
                <c:formatCode>General</c:formatCode>
                <c:ptCount val="7"/>
                <c:pt idx="0">
                  <c:v>3.5000000000000003E-2</c:v>
                </c:pt>
                <c:pt idx="1">
                  <c:v>4.4999999999999998E-2</c:v>
                </c:pt>
                <c:pt idx="2">
                  <c:v>3.5000000000000003E-2</c:v>
                </c:pt>
                <c:pt idx="3">
                  <c:v>0.09</c:v>
                </c:pt>
                <c:pt idx="4">
                  <c:v>0.08</c:v>
                </c:pt>
                <c:pt idx="5">
                  <c:v>0.105</c:v>
                </c:pt>
                <c:pt idx="6">
                  <c:v>0.105</c:v>
                </c:pt>
              </c:numCache>
            </c:numRef>
          </c:yVal>
          <c:smooth val="0"/>
          <c:extLst>
            <c:ext xmlns:c16="http://schemas.microsoft.com/office/drawing/2014/chart" uri="{C3380CC4-5D6E-409C-BE32-E72D297353CC}">
              <c16:uniqueId val="{00000000-7307-4717-8B10-A25CA263271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1.17.26'!$Q$6271:$Q$6277</c:f>
              <c:numCache>
                <c:formatCode>General</c:formatCode>
                <c:ptCount val="7"/>
                <c:pt idx="0">
                  <c:v>3.5</c:v>
                </c:pt>
                <c:pt idx="1">
                  <c:v>3.75</c:v>
                </c:pt>
                <c:pt idx="2">
                  <c:v>4</c:v>
                </c:pt>
                <c:pt idx="3">
                  <c:v>4.25</c:v>
                </c:pt>
                <c:pt idx="4">
                  <c:v>4.5</c:v>
                </c:pt>
                <c:pt idx="5">
                  <c:v>4.75</c:v>
                </c:pt>
                <c:pt idx="6">
                  <c:v>5</c:v>
                </c:pt>
              </c:numCache>
            </c:numRef>
          </c:xVal>
          <c:yVal>
            <c:numRef>
              <c:f>'Summaries as of 1.17.26'!$S$6261:$S$6267</c:f>
              <c:numCache>
                <c:formatCode>General</c:formatCode>
                <c:ptCount val="7"/>
                <c:pt idx="0">
                  <c:v>0.16500000000000001</c:v>
                </c:pt>
                <c:pt idx="1">
                  <c:v>0.19500000000000001</c:v>
                </c:pt>
                <c:pt idx="2">
                  <c:v>0.245</c:v>
                </c:pt>
                <c:pt idx="3">
                  <c:v>0.245</c:v>
                </c:pt>
                <c:pt idx="4">
                  <c:v>0.245</c:v>
                </c:pt>
                <c:pt idx="5">
                  <c:v>0.3</c:v>
                </c:pt>
                <c:pt idx="6">
                  <c:v>0.26500000000000001</c:v>
                </c:pt>
              </c:numCache>
            </c:numRef>
          </c:yVal>
          <c:smooth val="0"/>
          <c:extLst>
            <c:ext xmlns:c16="http://schemas.microsoft.com/office/drawing/2014/chart" uri="{C3380CC4-5D6E-409C-BE32-E72D297353CC}">
              <c16:uniqueId val="{00000001-7307-4717-8B10-A25CA263271E}"/>
            </c:ext>
          </c:extLst>
        </c:ser>
        <c:dLbls>
          <c:showLegendKey val="0"/>
          <c:showVal val="0"/>
          <c:showCatName val="0"/>
          <c:showSerName val="0"/>
          <c:showPercent val="0"/>
          <c:showBubbleSize val="0"/>
        </c:dLbls>
        <c:axId val="1085408415"/>
        <c:axId val="1085409375"/>
      </c:scatterChart>
      <c:valAx>
        <c:axId val="1085408415"/>
        <c:scaling>
          <c:orientation val="minMax"/>
          <c:max val="5"/>
          <c:min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9375"/>
        <c:crosses val="autoZero"/>
        <c:crossBetween val="midCat"/>
        <c:majorUnit val="0.1"/>
      </c:valAx>
      <c:valAx>
        <c:axId val="108540937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84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4/17/26 Artificial</a:t>
            </a:r>
            <a:r>
              <a:rPr lang="en-US" baseline="0"/>
              <a:t> 100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1.17.26'!$T$6309:$T$6319</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1.17.26'!$R$6309:$R$6319</c:f>
              <c:numCache>
                <c:formatCode>General</c:formatCode>
                <c:ptCount val="11"/>
                <c:pt idx="0">
                  <c:v>0</c:v>
                </c:pt>
                <c:pt idx="1">
                  <c:v>0.03</c:v>
                </c:pt>
                <c:pt idx="2">
                  <c:v>0.03</c:v>
                </c:pt>
                <c:pt idx="3">
                  <c:v>0.03</c:v>
                </c:pt>
                <c:pt idx="4">
                  <c:v>0.01</c:v>
                </c:pt>
                <c:pt idx="5">
                  <c:v>0.03</c:v>
                </c:pt>
                <c:pt idx="6">
                  <c:v>0.02</c:v>
                </c:pt>
                <c:pt idx="7" formatCode="0.000">
                  <c:v>0.06</c:v>
                </c:pt>
                <c:pt idx="8">
                  <c:v>0.05</c:v>
                </c:pt>
                <c:pt idx="9">
                  <c:v>0.02</c:v>
                </c:pt>
                <c:pt idx="10">
                  <c:v>0.12</c:v>
                </c:pt>
              </c:numCache>
            </c:numRef>
          </c:yVal>
          <c:smooth val="0"/>
          <c:extLst>
            <c:ext xmlns:c16="http://schemas.microsoft.com/office/drawing/2014/chart" uri="{C3380CC4-5D6E-409C-BE32-E72D297353CC}">
              <c16:uniqueId val="{00000000-87C0-4A80-B451-CACF3025B708}"/>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1.17.26'!$T$6309:$T$6319</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1.17.26'!$S$6309:$S$6319</c:f>
              <c:numCache>
                <c:formatCode>General</c:formatCode>
                <c:ptCount val="11"/>
                <c:pt idx="0">
                  <c:v>0.04</c:v>
                </c:pt>
                <c:pt idx="1">
                  <c:v>0.05</c:v>
                </c:pt>
                <c:pt idx="2">
                  <c:v>0.04</c:v>
                </c:pt>
                <c:pt idx="3">
                  <c:v>0.05</c:v>
                </c:pt>
                <c:pt idx="4">
                  <c:v>0.13</c:v>
                </c:pt>
                <c:pt idx="5">
                  <c:v>0.06</c:v>
                </c:pt>
                <c:pt idx="6">
                  <c:v>0.17</c:v>
                </c:pt>
                <c:pt idx="7" formatCode="0.000">
                  <c:v>0.02</c:v>
                </c:pt>
                <c:pt idx="8">
                  <c:v>0.25</c:v>
                </c:pt>
                <c:pt idx="9">
                  <c:v>0.05</c:v>
                </c:pt>
                <c:pt idx="10">
                  <c:v>0.28999999999999998</c:v>
                </c:pt>
              </c:numCache>
            </c:numRef>
          </c:yVal>
          <c:smooth val="0"/>
          <c:extLst>
            <c:ext xmlns:c16="http://schemas.microsoft.com/office/drawing/2014/chart" uri="{C3380CC4-5D6E-409C-BE32-E72D297353CC}">
              <c16:uniqueId val="{00000001-87C0-4A80-B451-CACF3025B708}"/>
            </c:ext>
          </c:extLst>
        </c:ser>
        <c:dLbls>
          <c:showLegendKey val="0"/>
          <c:showVal val="0"/>
          <c:showCatName val="0"/>
          <c:showSerName val="0"/>
          <c:showPercent val="0"/>
          <c:showBubbleSize val="0"/>
        </c:dLbls>
        <c:axId val="1085408415"/>
        <c:axId val="1085409375"/>
      </c:scatterChart>
      <c:valAx>
        <c:axId val="1085408415"/>
        <c:scaling>
          <c:orientation val="minMax"/>
          <c:max val="11"/>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9375"/>
        <c:crosses val="autoZero"/>
        <c:crossBetween val="midCat"/>
        <c:majorUnit val="1"/>
      </c:valAx>
      <c:valAx>
        <c:axId val="108540937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84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4/17/26 Artificial</a:t>
            </a:r>
            <a:r>
              <a:rPr lang="en-US" baseline="0"/>
              <a:t> 500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1.17.26'!$T$6334:$T$6344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1.17.26'!$R$6334:$R$6344</c:f>
              <c:numCache>
                <c:formatCode>General</c:formatCode>
                <c:ptCount val="11"/>
                <c:pt idx="0">
                  <c:v>0.03</c:v>
                </c:pt>
                <c:pt idx="1">
                  <c:v>0.02</c:v>
                </c:pt>
                <c:pt idx="2">
                  <c:v>0.01</c:v>
                </c:pt>
                <c:pt idx="3">
                  <c:v>0.04</c:v>
                </c:pt>
                <c:pt idx="4">
                  <c:v>0.02</c:v>
                </c:pt>
                <c:pt idx="5">
                  <c:v>0.05</c:v>
                </c:pt>
                <c:pt idx="6">
                  <c:v>0.05</c:v>
                </c:pt>
                <c:pt idx="7" formatCode="0.000">
                  <c:v>0.11</c:v>
                </c:pt>
                <c:pt idx="8">
                  <c:v>0.09</c:v>
                </c:pt>
                <c:pt idx="9">
                  <c:v>0.06</c:v>
                </c:pt>
                <c:pt idx="10">
                  <c:v>0.1</c:v>
                </c:pt>
              </c:numCache>
            </c:numRef>
          </c:yVal>
          <c:smooth val="0"/>
          <c:extLst>
            <c:ext xmlns:c16="http://schemas.microsoft.com/office/drawing/2014/chart" uri="{C3380CC4-5D6E-409C-BE32-E72D297353CC}">
              <c16:uniqueId val="{00000000-9FB9-461F-9D97-AD01ECF0DA4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1.17.26'!$T$6334:$T$6344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'Summaries as of 1.17.26'!$S$6334:$S$6344</c:f>
              <c:numCache>
                <c:formatCode>General</c:formatCode>
                <c:ptCount val="11"/>
                <c:pt idx="0">
                  <c:v>0.05</c:v>
                </c:pt>
                <c:pt idx="1">
                  <c:v>0.1</c:v>
                </c:pt>
                <c:pt idx="2">
                  <c:v>7.0000000000000007E-2</c:v>
                </c:pt>
                <c:pt idx="3">
                  <c:v>0.02</c:v>
                </c:pt>
                <c:pt idx="4">
                  <c:v>7.0000000000000007E-2</c:v>
                </c:pt>
                <c:pt idx="5">
                  <c:v>0.08</c:v>
                </c:pt>
                <c:pt idx="6">
                  <c:v>0.19</c:v>
                </c:pt>
                <c:pt idx="7" formatCode="0.000">
                  <c:v>0.03</c:v>
                </c:pt>
                <c:pt idx="8">
                  <c:v>0.19</c:v>
                </c:pt>
                <c:pt idx="9">
                  <c:v>0.08</c:v>
                </c:pt>
                <c:pt idx="10">
                  <c:v>0.27</c:v>
                </c:pt>
              </c:numCache>
            </c:numRef>
          </c:yVal>
          <c:smooth val="0"/>
          <c:extLst>
            <c:ext xmlns:c16="http://schemas.microsoft.com/office/drawing/2014/chart" uri="{C3380CC4-5D6E-409C-BE32-E72D297353CC}">
              <c16:uniqueId val="{00000001-9FB9-461F-9D97-AD01ECF0DA47}"/>
            </c:ext>
          </c:extLst>
        </c:ser>
        <c:dLbls>
          <c:showLegendKey val="0"/>
          <c:showVal val="0"/>
          <c:showCatName val="0"/>
          <c:showSerName val="0"/>
          <c:showPercent val="0"/>
          <c:showBubbleSize val="0"/>
        </c:dLbls>
        <c:axId val="1085408415"/>
        <c:axId val="1085409375"/>
      </c:scatterChart>
      <c:valAx>
        <c:axId val="1085408415"/>
        <c:scaling>
          <c:orientation val="minMax"/>
          <c:max val="11"/>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9375"/>
        <c:crosses val="autoZero"/>
        <c:crossBetween val="midCat"/>
        <c:majorUnit val="1"/>
      </c:valAx>
      <c:valAx>
        <c:axId val="1085409375"/>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4084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1.17.26'!$E$5983:$E$5989</c:f>
              <c:numCache>
                <c:formatCode>General</c:formatCode>
                <c:ptCount val="7"/>
                <c:pt idx="0">
                  <c:v>0</c:v>
                </c:pt>
                <c:pt idx="1">
                  <c:v>0.5</c:v>
                </c:pt>
                <c:pt idx="2">
                  <c:v>1</c:v>
                </c:pt>
                <c:pt idx="3">
                  <c:v>1.5</c:v>
                </c:pt>
                <c:pt idx="4">
                  <c:v>2</c:v>
                </c:pt>
                <c:pt idx="5">
                  <c:v>2.5</c:v>
                </c:pt>
                <c:pt idx="6">
                  <c:v>3</c:v>
                </c:pt>
              </c:numCache>
            </c:numRef>
          </c:xVal>
          <c:yVal>
            <c:numRef>
              <c:f>'Summaries as of 1.17.26'!$R$5983:$R$5989</c:f>
              <c:numCache>
                <c:formatCode>General</c:formatCode>
                <c:ptCount val="7"/>
                <c:pt idx="0">
                  <c:v>3.7999999999999999E-2</c:v>
                </c:pt>
                <c:pt idx="1">
                  <c:v>5.0999999999999997E-2</c:v>
                </c:pt>
                <c:pt idx="2">
                  <c:v>6.3E-2</c:v>
                </c:pt>
                <c:pt idx="3">
                  <c:v>6.4000000000000001E-2</c:v>
                </c:pt>
                <c:pt idx="4">
                  <c:v>5.6000000000000001E-2</c:v>
                </c:pt>
                <c:pt idx="5">
                  <c:v>7.3999999999999996E-2</c:v>
                </c:pt>
                <c:pt idx="6">
                  <c:v>9.5000000000000001E-2</c:v>
                </c:pt>
              </c:numCache>
            </c:numRef>
          </c:yVal>
          <c:smooth val="0"/>
          <c:extLst>
            <c:ext xmlns:c16="http://schemas.microsoft.com/office/drawing/2014/chart" uri="{C3380CC4-5D6E-409C-BE32-E72D297353CC}">
              <c16:uniqueId val="{00000000-F903-4966-9847-AE3D955D7C01}"/>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1.17.26'!$E$5983:$E$5989</c:f>
              <c:numCache>
                <c:formatCode>General</c:formatCode>
                <c:ptCount val="7"/>
                <c:pt idx="0">
                  <c:v>0</c:v>
                </c:pt>
                <c:pt idx="1">
                  <c:v>0.5</c:v>
                </c:pt>
                <c:pt idx="2">
                  <c:v>1</c:v>
                </c:pt>
                <c:pt idx="3">
                  <c:v>1.5</c:v>
                </c:pt>
                <c:pt idx="4">
                  <c:v>2</c:v>
                </c:pt>
                <c:pt idx="5">
                  <c:v>2.5</c:v>
                </c:pt>
                <c:pt idx="6">
                  <c:v>3</c:v>
                </c:pt>
              </c:numCache>
            </c:numRef>
          </c:xVal>
          <c:yVal>
            <c:numRef>
              <c:f>'Summaries as of 1.17.26'!$S$5983:$S$5989</c:f>
              <c:numCache>
                <c:formatCode>General</c:formatCode>
                <c:ptCount val="7"/>
                <c:pt idx="0">
                  <c:v>3.9E-2</c:v>
                </c:pt>
                <c:pt idx="1">
                  <c:v>0.06</c:v>
                </c:pt>
                <c:pt idx="2">
                  <c:v>5.7000000000000002E-2</c:v>
                </c:pt>
                <c:pt idx="3">
                  <c:v>6.5000000000000002E-2</c:v>
                </c:pt>
                <c:pt idx="4">
                  <c:v>7.0999999999999994E-2</c:v>
                </c:pt>
                <c:pt idx="5">
                  <c:v>8.6999999999999994E-2</c:v>
                </c:pt>
                <c:pt idx="6">
                  <c:v>9.4E-2</c:v>
                </c:pt>
              </c:numCache>
            </c:numRef>
          </c:yVal>
          <c:smooth val="0"/>
          <c:extLst>
            <c:ext xmlns:c16="http://schemas.microsoft.com/office/drawing/2014/chart" uri="{C3380CC4-5D6E-409C-BE32-E72D297353CC}">
              <c16:uniqueId val="{00000002-F903-4966-9847-AE3D955D7C01}"/>
            </c:ext>
          </c:extLst>
        </c:ser>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4/23/26</a:t>
            </a:r>
          </a:p>
          <a:p>
            <a:pPr>
              <a:defRPr/>
            </a:pPr>
            <a:r>
              <a:rPr lang="en-US" b="1"/>
              <a:t>Skew1 = See Axis</a:t>
            </a:r>
          </a:p>
          <a:p>
            <a:pPr>
              <a:defRPr/>
            </a:pPr>
            <a:r>
              <a:rPr lang="en-US" b="1"/>
              <a:t>Skew2</a:t>
            </a:r>
            <a:r>
              <a:rPr lang="en-US" b="1" baseline="0"/>
              <a:t> = -1.5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1.17.26'!$E$6350:$E$6359</c:f>
              <c:numCache>
                <c:formatCode>General</c:formatCode>
                <c:ptCount val="10"/>
                <c:pt idx="0">
                  <c:v>0</c:v>
                </c:pt>
                <c:pt idx="1">
                  <c:v>0.25</c:v>
                </c:pt>
                <c:pt idx="2">
                  <c:v>0.5</c:v>
                </c:pt>
                <c:pt idx="3">
                  <c:v>0.75</c:v>
                </c:pt>
                <c:pt idx="4">
                  <c:v>1</c:v>
                </c:pt>
                <c:pt idx="5">
                  <c:v>1.25</c:v>
                </c:pt>
                <c:pt idx="6">
                  <c:v>1.5</c:v>
                </c:pt>
                <c:pt idx="7">
                  <c:v>1.75</c:v>
                </c:pt>
                <c:pt idx="8">
                  <c:v>2</c:v>
                </c:pt>
                <c:pt idx="9">
                  <c:v>2.25</c:v>
                </c:pt>
              </c:numCache>
            </c:numRef>
          </c:xVal>
          <c:yVal>
            <c:numRef>
              <c:f>'Summaries as of 1.17.26'!$R$6350:$R$6359</c:f>
              <c:numCache>
                <c:formatCode>General</c:formatCode>
                <c:ptCount val="10"/>
                <c:pt idx="0">
                  <c:v>0.02</c:v>
                </c:pt>
                <c:pt idx="1">
                  <c:v>0.01</c:v>
                </c:pt>
                <c:pt idx="2">
                  <c:v>0</c:v>
                </c:pt>
                <c:pt idx="3">
                  <c:v>0.05</c:v>
                </c:pt>
                <c:pt idx="4">
                  <c:v>0</c:v>
                </c:pt>
                <c:pt idx="5">
                  <c:v>0.02</c:v>
                </c:pt>
                <c:pt idx="6">
                  <c:v>0.04</c:v>
                </c:pt>
                <c:pt idx="7" formatCode="0.000">
                  <c:v>0.06</c:v>
                </c:pt>
                <c:pt idx="8">
                  <c:v>7.0000000000000007E-2</c:v>
                </c:pt>
                <c:pt idx="9">
                  <c:v>0.05</c:v>
                </c:pt>
              </c:numCache>
            </c:numRef>
          </c:yVal>
          <c:smooth val="0"/>
          <c:extLst>
            <c:ext xmlns:c16="http://schemas.microsoft.com/office/drawing/2014/chart" uri="{C3380CC4-5D6E-409C-BE32-E72D297353CC}">
              <c16:uniqueId val="{00000000-C4C2-4866-BFA2-F56996E39B01}"/>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1.17.26'!$E$6350:$E$6359</c:f>
              <c:numCache>
                <c:formatCode>General</c:formatCode>
                <c:ptCount val="10"/>
                <c:pt idx="0">
                  <c:v>0</c:v>
                </c:pt>
                <c:pt idx="1">
                  <c:v>0.25</c:v>
                </c:pt>
                <c:pt idx="2">
                  <c:v>0.5</c:v>
                </c:pt>
                <c:pt idx="3">
                  <c:v>0.75</c:v>
                </c:pt>
                <c:pt idx="4">
                  <c:v>1</c:v>
                </c:pt>
                <c:pt idx="5">
                  <c:v>1.25</c:v>
                </c:pt>
                <c:pt idx="6">
                  <c:v>1.5</c:v>
                </c:pt>
                <c:pt idx="7">
                  <c:v>1.75</c:v>
                </c:pt>
                <c:pt idx="8">
                  <c:v>2</c:v>
                </c:pt>
                <c:pt idx="9">
                  <c:v>2.25</c:v>
                </c:pt>
              </c:numCache>
            </c:numRef>
          </c:xVal>
          <c:yVal>
            <c:numRef>
              <c:f>'Summaries as of 1.17.26'!$S$6350:$S$6359</c:f>
              <c:numCache>
                <c:formatCode>General</c:formatCode>
                <c:ptCount val="10"/>
                <c:pt idx="0">
                  <c:v>0.06</c:v>
                </c:pt>
                <c:pt idx="1">
                  <c:v>0.1</c:v>
                </c:pt>
                <c:pt idx="2">
                  <c:v>7.0000000000000007E-2</c:v>
                </c:pt>
                <c:pt idx="3">
                  <c:v>0.12</c:v>
                </c:pt>
                <c:pt idx="4">
                  <c:v>0.09</c:v>
                </c:pt>
                <c:pt idx="5">
                  <c:v>0.14000000000000001</c:v>
                </c:pt>
                <c:pt idx="6">
                  <c:v>0.15</c:v>
                </c:pt>
                <c:pt idx="7" formatCode="0.000">
                  <c:v>0.17</c:v>
                </c:pt>
                <c:pt idx="8">
                  <c:v>0.18</c:v>
                </c:pt>
                <c:pt idx="9">
                  <c:v>0.14000000000000001</c:v>
                </c:pt>
              </c:numCache>
            </c:numRef>
          </c:yVal>
          <c:smooth val="0"/>
          <c:extLst>
            <c:ext xmlns:c16="http://schemas.microsoft.com/office/drawing/2014/chart" uri="{C3380CC4-5D6E-409C-BE32-E72D297353CC}">
              <c16:uniqueId val="{00000002-C4C2-4866-BFA2-F56996E39B01}"/>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4/23/26</a:t>
            </a:r>
          </a:p>
          <a:p>
            <a:pPr>
              <a:defRPr/>
            </a:pPr>
            <a:r>
              <a:rPr lang="en-US" b="1"/>
              <a:t>Skew1 = See Axis</a:t>
            </a:r>
          </a:p>
          <a:p>
            <a:pPr>
              <a:defRPr/>
            </a:pPr>
            <a:r>
              <a:rPr lang="en-US" b="1"/>
              <a:t>Skew2</a:t>
            </a:r>
            <a:r>
              <a:rPr lang="en-US" b="1" baseline="0"/>
              <a:t> = -1.5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1.17.26'!$H$6378:$H$6385</c:f>
              <c:numCache>
                <c:formatCode>General</c:formatCode>
                <c:ptCount val="8"/>
                <c:pt idx="0">
                  <c:v>1</c:v>
                </c:pt>
                <c:pt idx="1">
                  <c:v>2</c:v>
                </c:pt>
                <c:pt idx="2">
                  <c:v>3</c:v>
                </c:pt>
                <c:pt idx="3">
                  <c:v>4</c:v>
                </c:pt>
                <c:pt idx="4">
                  <c:v>5</c:v>
                </c:pt>
                <c:pt idx="5">
                  <c:v>6</c:v>
                </c:pt>
                <c:pt idx="6">
                  <c:v>7</c:v>
                </c:pt>
                <c:pt idx="7">
                  <c:v>8</c:v>
                </c:pt>
              </c:numCache>
            </c:numRef>
          </c:xVal>
          <c:yVal>
            <c:numRef>
              <c:f>'Summaries as of 1.17.26'!$R$6378:$R$6385</c:f>
              <c:numCache>
                <c:formatCode>General</c:formatCode>
                <c:ptCount val="8"/>
                <c:pt idx="0">
                  <c:v>0.02</c:v>
                </c:pt>
                <c:pt idx="1">
                  <c:v>0.03</c:v>
                </c:pt>
                <c:pt idx="2">
                  <c:v>0</c:v>
                </c:pt>
                <c:pt idx="3">
                  <c:v>0</c:v>
                </c:pt>
                <c:pt idx="4">
                  <c:v>0.01</c:v>
                </c:pt>
                <c:pt idx="5">
                  <c:v>0.02</c:v>
                </c:pt>
                <c:pt idx="6">
                  <c:v>0.01</c:v>
                </c:pt>
                <c:pt idx="7" formatCode="0.000">
                  <c:v>0</c:v>
                </c:pt>
              </c:numCache>
            </c:numRef>
          </c:yVal>
          <c:smooth val="0"/>
          <c:extLst>
            <c:ext xmlns:c16="http://schemas.microsoft.com/office/drawing/2014/chart" uri="{C3380CC4-5D6E-409C-BE32-E72D297353CC}">
              <c16:uniqueId val="{00000000-E12A-4457-9736-56CFF8C936A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1.17.26'!$H$6378:$H$6385</c:f>
              <c:numCache>
                <c:formatCode>General</c:formatCode>
                <c:ptCount val="8"/>
                <c:pt idx="0">
                  <c:v>1</c:v>
                </c:pt>
                <c:pt idx="1">
                  <c:v>2</c:v>
                </c:pt>
                <c:pt idx="2">
                  <c:v>3</c:v>
                </c:pt>
                <c:pt idx="3">
                  <c:v>4</c:v>
                </c:pt>
                <c:pt idx="4">
                  <c:v>5</c:v>
                </c:pt>
                <c:pt idx="5">
                  <c:v>6</c:v>
                </c:pt>
                <c:pt idx="6">
                  <c:v>7</c:v>
                </c:pt>
                <c:pt idx="7">
                  <c:v>8</c:v>
                </c:pt>
              </c:numCache>
            </c:numRef>
          </c:xVal>
          <c:yVal>
            <c:numRef>
              <c:f>'Summaries as of 1.17.26'!$S$6378:$S$6385</c:f>
              <c:numCache>
                <c:formatCode>General</c:formatCode>
                <c:ptCount val="8"/>
                <c:pt idx="0">
                  <c:v>0.05</c:v>
                </c:pt>
                <c:pt idx="1">
                  <c:v>7.0000000000000007E-2</c:v>
                </c:pt>
                <c:pt idx="2">
                  <c:v>0.03</c:v>
                </c:pt>
                <c:pt idx="3">
                  <c:v>0.04</c:v>
                </c:pt>
                <c:pt idx="4">
                  <c:v>0.06</c:v>
                </c:pt>
                <c:pt idx="5">
                  <c:v>0.04</c:v>
                </c:pt>
                <c:pt idx="6">
                  <c:v>0.08</c:v>
                </c:pt>
                <c:pt idx="7" formatCode="0.000">
                  <c:v>0.02</c:v>
                </c:pt>
              </c:numCache>
            </c:numRef>
          </c:yVal>
          <c:smooth val="0"/>
          <c:extLst>
            <c:ext xmlns:c16="http://schemas.microsoft.com/office/drawing/2014/chart" uri="{C3380CC4-5D6E-409C-BE32-E72D297353CC}">
              <c16:uniqueId val="{00000001-E12A-4457-9736-56CFF8C936A9}"/>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4/23/26</a:t>
            </a:r>
          </a:p>
          <a:p>
            <a:pPr>
              <a:defRPr/>
            </a:pPr>
            <a:r>
              <a:rPr lang="en-US" b="1"/>
              <a:t>Skew1 = See Axis</a:t>
            </a:r>
          </a:p>
          <a:p>
            <a:pPr>
              <a:defRPr/>
            </a:pPr>
            <a:r>
              <a:rPr lang="en-US" b="1"/>
              <a:t>Skew2</a:t>
            </a:r>
            <a:r>
              <a:rPr lang="en-US" b="1" baseline="0"/>
              <a:t> = -1.5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1.17.26'!$H$6402:$H$6415</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1.17.26'!$R$6402:$R$6415</c:f>
              <c:numCache>
                <c:formatCode>General</c:formatCode>
                <c:ptCount val="14"/>
                <c:pt idx="0">
                  <c:v>0</c:v>
                </c:pt>
                <c:pt idx="1">
                  <c:v>0.01</c:v>
                </c:pt>
                <c:pt idx="2">
                  <c:v>0.05</c:v>
                </c:pt>
                <c:pt idx="3">
                  <c:v>0.01</c:v>
                </c:pt>
                <c:pt idx="4">
                  <c:v>0.01</c:v>
                </c:pt>
                <c:pt idx="5">
                  <c:v>0.03</c:v>
                </c:pt>
                <c:pt idx="6">
                  <c:v>0.01</c:v>
                </c:pt>
                <c:pt idx="7">
                  <c:v>0.01</c:v>
                </c:pt>
                <c:pt idx="8">
                  <c:v>0.03</c:v>
                </c:pt>
                <c:pt idx="9">
                  <c:v>0.02</c:v>
                </c:pt>
                <c:pt idx="10">
                  <c:v>0.01</c:v>
                </c:pt>
                <c:pt idx="11">
                  <c:v>0.01</c:v>
                </c:pt>
                <c:pt idx="12">
                  <c:v>0.01</c:v>
                </c:pt>
                <c:pt idx="13">
                  <c:v>0.02</c:v>
                </c:pt>
              </c:numCache>
            </c:numRef>
          </c:yVal>
          <c:smooth val="0"/>
          <c:extLst>
            <c:ext xmlns:c16="http://schemas.microsoft.com/office/drawing/2014/chart" uri="{C3380CC4-5D6E-409C-BE32-E72D297353CC}">
              <c16:uniqueId val="{00000000-BF2A-40A2-8AC5-29B1BA0641B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1.17.26'!$H$6402:$H$6415</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1.17.26'!$S$6402:$S$6415</c:f>
              <c:numCache>
                <c:formatCode>General</c:formatCode>
                <c:ptCount val="14"/>
                <c:pt idx="0">
                  <c:v>0.09</c:v>
                </c:pt>
                <c:pt idx="1">
                  <c:v>0.08</c:v>
                </c:pt>
                <c:pt idx="2">
                  <c:v>0.08</c:v>
                </c:pt>
                <c:pt idx="3">
                  <c:v>7.0000000000000007E-2</c:v>
                </c:pt>
                <c:pt idx="4">
                  <c:v>0.05</c:v>
                </c:pt>
                <c:pt idx="5">
                  <c:v>7.0000000000000007E-2</c:v>
                </c:pt>
                <c:pt idx="6">
                  <c:v>0.08</c:v>
                </c:pt>
                <c:pt idx="7">
                  <c:v>7.0000000000000007E-2</c:v>
                </c:pt>
                <c:pt idx="8">
                  <c:v>0.14000000000000001</c:v>
                </c:pt>
                <c:pt idx="9">
                  <c:v>0.12</c:v>
                </c:pt>
                <c:pt idx="10">
                  <c:v>0.02</c:v>
                </c:pt>
                <c:pt idx="11">
                  <c:v>0.05</c:v>
                </c:pt>
                <c:pt idx="12">
                  <c:v>0.12</c:v>
                </c:pt>
                <c:pt idx="13">
                  <c:v>0.11</c:v>
                </c:pt>
              </c:numCache>
            </c:numRef>
          </c:yVal>
          <c:smooth val="0"/>
          <c:extLst>
            <c:ext xmlns:c16="http://schemas.microsoft.com/office/drawing/2014/chart" uri="{C3380CC4-5D6E-409C-BE32-E72D297353CC}">
              <c16:uniqueId val="{00000001-BF2A-40A2-8AC5-29B1BA0641B3}"/>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1.0000000000000002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4/25/26</a:t>
            </a:r>
          </a:p>
          <a:p>
            <a:pPr>
              <a:defRPr/>
            </a:pPr>
            <a:r>
              <a:rPr lang="en-US" b="1"/>
              <a:t>Var1 = See X Axis</a:t>
            </a:r>
          </a:p>
          <a:p>
            <a:pPr>
              <a:defRPr/>
            </a:pPr>
            <a:r>
              <a:rPr lang="en-US" b="1"/>
              <a:t>Var2 = 1</a:t>
            </a:r>
          </a:p>
          <a:p>
            <a:pPr>
              <a:defRPr/>
            </a:pPr>
            <a:r>
              <a:rPr lang="en-US" b="1"/>
              <a:t>Reps =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1.17.26'!$H$6441:$H$6454</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1.17.26'!$R$6441:$R$6454</c:f>
              <c:numCache>
                <c:formatCode>General</c:formatCode>
                <c:ptCount val="14"/>
                <c:pt idx="0">
                  <c:v>0.02</c:v>
                </c:pt>
                <c:pt idx="1">
                  <c:v>0.02</c:v>
                </c:pt>
                <c:pt idx="2">
                  <c:v>0.08</c:v>
                </c:pt>
                <c:pt idx="3">
                  <c:v>0.04</c:v>
                </c:pt>
                <c:pt idx="4">
                  <c:v>0.02</c:v>
                </c:pt>
                <c:pt idx="5">
                  <c:v>0.02</c:v>
                </c:pt>
                <c:pt idx="6">
                  <c:v>0.02</c:v>
                </c:pt>
                <c:pt idx="7">
                  <c:v>0</c:v>
                </c:pt>
                <c:pt idx="8">
                  <c:v>0</c:v>
                </c:pt>
                <c:pt idx="9">
                  <c:v>0</c:v>
                </c:pt>
                <c:pt idx="10">
                  <c:v>0.02</c:v>
                </c:pt>
                <c:pt idx="11">
                  <c:v>0.04</c:v>
                </c:pt>
                <c:pt idx="12">
                  <c:v>0</c:v>
                </c:pt>
                <c:pt idx="13">
                  <c:v>0.02</c:v>
                </c:pt>
              </c:numCache>
            </c:numRef>
          </c:yVal>
          <c:smooth val="0"/>
          <c:extLst>
            <c:ext xmlns:c16="http://schemas.microsoft.com/office/drawing/2014/chart" uri="{C3380CC4-5D6E-409C-BE32-E72D297353CC}">
              <c16:uniqueId val="{00000000-1E3C-4F95-9378-154DA874458A}"/>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28575" cap="rnd">
                <a:solidFill>
                  <a:schemeClr val="accent2"/>
                </a:solidFill>
                <a:prstDash val="sysDot"/>
              </a:ln>
              <a:effectLst/>
            </c:spPr>
            <c:trendlineType val="linear"/>
            <c:dispRSqr val="1"/>
            <c:dispEq val="1"/>
            <c:trendlineLbl>
              <c:layout>
                <c:manualLayout>
                  <c:x val="-6.3442075930690969E-2"/>
                  <c:y val="-0.11214013417424454"/>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1.17.26'!$H$6441:$H$6454</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1.17.26'!$S$6441:$S$6454</c:f>
              <c:numCache>
                <c:formatCode>General</c:formatCode>
                <c:ptCount val="14"/>
                <c:pt idx="0">
                  <c:v>0.08</c:v>
                </c:pt>
                <c:pt idx="1">
                  <c:v>0.02</c:v>
                </c:pt>
                <c:pt idx="2">
                  <c:v>0.04</c:v>
                </c:pt>
                <c:pt idx="3">
                  <c:v>0.08</c:v>
                </c:pt>
                <c:pt idx="4">
                  <c:v>0.06</c:v>
                </c:pt>
                <c:pt idx="5">
                  <c:v>0.16</c:v>
                </c:pt>
                <c:pt idx="6">
                  <c:v>0.02</c:v>
                </c:pt>
                <c:pt idx="7">
                  <c:v>0</c:v>
                </c:pt>
                <c:pt idx="8">
                  <c:v>0.12</c:v>
                </c:pt>
                <c:pt idx="9">
                  <c:v>0.14000000000000001</c:v>
                </c:pt>
                <c:pt idx="10">
                  <c:v>0.04</c:v>
                </c:pt>
                <c:pt idx="11">
                  <c:v>0.02</c:v>
                </c:pt>
                <c:pt idx="12">
                  <c:v>0.02</c:v>
                </c:pt>
                <c:pt idx="13">
                  <c:v>0.16</c:v>
                </c:pt>
              </c:numCache>
            </c:numRef>
          </c:yVal>
          <c:smooth val="0"/>
          <c:extLst>
            <c:ext xmlns:c16="http://schemas.microsoft.com/office/drawing/2014/chart" uri="{C3380CC4-5D6E-409C-BE32-E72D297353CC}">
              <c16:uniqueId val="{00000001-1E3C-4F95-9378-154DA874458A}"/>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4/25/26</a:t>
            </a:r>
          </a:p>
          <a:p>
            <a:pPr>
              <a:defRPr/>
            </a:pPr>
            <a:r>
              <a:rPr lang="en-US" b="1"/>
              <a:t>Var1 = See X Axis</a:t>
            </a:r>
          </a:p>
          <a:p>
            <a:pPr>
              <a:defRPr/>
            </a:pPr>
            <a:r>
              <a:rPr lang="en-US" b="1"/>
              <a:t>Var2 = 1</a:t>
            </a:r>
          </a:p>
          <a:p>
            <a:pPr>
              <a:defRPr/>
            </a:pPr>
            <a:r>
              <a:rPr lang="en-US" b="1"/>
              <a:t>Reps =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49959984251462E-2"/>
          <c:y val="0.16983913646618584"/>
          <c:w val="0.90146923970354953"/>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1.17.26'!$H$6473:$H$6486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1.17.26'!$R$6473:$R$6486</c:f>
              <c:numCache>
                <c:formatCode>General</c:formatCode>
                <c:ptCount val="14"/>
                <c:pt idx="0">
                  <c:v>4.0000000000000001E-3</c:v>
                </c:pt>
                <c:pt idx="1">
                  <c:v>1.2E-2</c:v>
                </c:pt>
                <c:pt idx="2">
                  <c:v>0.01</c:v>
                </c:pt>
                <c:pt idx="3">
                  <c:v>1.2E-2</c:v>
                </c:pt>
                <c:pt idx="4">
                  <c:v>1.4E-2</c:v>
                </c:pt>
                <c:pt idx="5">
                  <c:v>0.01</c:v>
                </c:pt>
                <c:pt idx="6">
                  <c:v>0.01</c:v>
                </c:pt>
                <c:pt idx="7">
                  <c:v>1.6E-2</c:v>
                </c:pt>
                <c:pt idx="8">
                  <c:v>0.02</c:v>
                </c:pt>
                <c:pt idx="9">
                  <c:v>0.01</c:v>
                </c:pt>
                <c:pt idx="10">
                  <c:v>1.6E-2</c:v>
                </c:pt>
                <c:pt idx="11">
                  <c:v>1.2E-2</c:v>
                </c:pt>
                <c:pt idx="12">
                  <c:v>1.4E-2</c:v>
                </c:pt>
                <c:pt idx="13">
                  <c:v>8.0000000000000002E-3</c:v>
                </c:pt>
              </c:numCache>
            </c:numRef>
          </c:yVal>
          <c:smooth val="0"/>
          <c:extLst>
            <c:ext xmlns:c16="http://schemas.microsoft.com/office/drawing/2014/chart" uri="{C3380CC4-5D6E-409C-BE32-E72D297353CC}">
              <c16:uniqueId val="{00000000-B6AC-499E-9EA3-C525F44B62F4}"/>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41275" cap="rnd">
                <a:solidFill>
                  <a:schemeClr val="accent2"/>
                </a:solidFill>
                <a:prstDash val="sysDot"/>
              </a:ln>
              <a:effectLst/>
            </c:spPr>
            <c:trendlineType val="linear"/>
            <c:dispRSqr val="0"/>
            <c:dispEq val="0"/>
          </c:trendline>
          <c:xVal>
            <c:numRef>
              <c:f>'Summaries as of 1.17.26'!$H$6473:$H$6486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1.17.26'!$S$6473:$S$6486</c:f>
              <c:numCache>
                <c:formatCode>General</c:formatCode>
                <c:ptCount val="14"/>
                <c:pt idx="0">
                  <c:v>3.2000000000000001E-2</c:v>
                </c:pt>
                <c:pt idx="1">
                  <c:v>7.1999999999999995E-2</c:v>
                </c:pt>
                <c:pt idx="2">
                  <c:v>7.5999999999999998E-2</c:v>
                </c:pt>
                <c:pt idx="3">
                  <c:v>8.7999999999999995E-2</c:v>
                </c:pt>
                <c:pt idx="4">
                  <c:v>8.7999999999999995E-2</c:v>
                </c:pt>
                <c:pt idx="5">
                  <c:v>5.8000000000000003E-2</c:v>
                </c:pt>
                <c:pt idx="6">
                  <c:v>8.5999999999999993E-2</c:v>
                </c:pt>
                <c:pt idx="7">
                  <c:v>9.4E-2</c:v>
                </c:pt>
                <c:pt idx="8">
                  <c:v>8.2000000000000003E-2</c:v>
                </c:pt>
                <c:pt idx="9">
                  <c:v>7.0000000000000007E-2</c:v>
                </c:pt>
                <c:pt idx="10">
                  <c:v>9.8000000000000004E-2</c:v>
                </c:pt>
                <c:pt idx="11">
                  <c:v>9.4E-2</c:v>
                </c:pt>
                <c:pt idx="12">
                  <c:v>7.8E-2</c:v>
                </c:pt>
                <c:pt idx="13">
                  <c:v>9.8000000000000004E-2</c:v>
                </c:pt>
              </c:numCache>
            </c:numRef>
          </c:yVal>
          <c:smooth val="0"/>
          <c:extLst>
            <c:ext xmlns:c16="http://schemas.microsoft.com/office/drawing/2014/chart" uri="{C3380CC4-5D6E-409C-BE32-E72D297353CC}">
              <c16:uniqueId val="{00000002-B6AC-499E-9EA3-C525F44B62F4}"/>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4/25/26</a:t>
            </a:r>
          </a:p>
          <a:p>
            <a:pPr>
              <a:defRPr/>
            </a:pPr>
            <a:r>
              <a:rPr lang="en-US" b="1"/>
              <a:t>Var1 = See X Axis</a:t>
            </a:r>
          </a:p>
          <a:p>
            <a:pPr>
              <a:defRPr/>
            </a:pPr>
            <a:r>
              <a:rPr lang="en-US" b="1"/>
              <a:t>Var2 = 1</a:t>
            </a:r>
          </a:p>
          <a:p>
            <a:pPr>
              <a:defRPr/>
            </a:pPr>
            <a:r>
              <a:rPr lang="en-US" b="1"/>
              <a:t>Reps =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49959984251462E-2"/>
          <c:y val="0.16983913646618584"/>
          <c:w val="0.90146923970354953"/>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1.17.26'!$H$6473:$H$6486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1.17.26'!$R$6473:$R$6486</c:f>
              <c:numCache>
                <c:formatCode>General</c:formatCode>
                <c:ptCount val="14"/>
                <c:pt idx="0">
                  <c:v>4.0000000000000001E-3</c:v>
                </c:pt>
                <c:pt idx="1">
                  <c:v>1.2E-2</c:v>
                </c:pt>
                <c:pt idx="2">
                  <c:v>0.01</c:v>
                </c:pt>
                <c:pt idx="3">
                  <c:v>1.2E-2</c:v>
                </c:pt>
                <c:pt idx="4">
                  <c:v>1.4E-2</c:v>
                </c:pt>
                <c:pt idx="5">
                  <c:v>0.01</c:v>
                </c:pt>
                <c:pt idx="6">
                  <c:v>0.01</c:v>
                </c:pt>
                <c:pt idx="7">
                  <c:v>1.6E-2</c:v>
                </c:pt>
                <c:pt idx="8">
                  <c:v>0.02</c:v>
                </c:pt>
                <c:pt idx="9">
                  <c:v>0.01</c:v>
                </c:pt>
                <c:pt idx="10">
                  <c:v>1.6E-2</c:v>
                </c:pt>
                <c:pt idx="11">
                  <c:v>1.2E-2</c:v>
                </c:pt>
                <c:pt idx="12">
                  <c:v>1.4E-2</c:v>
                </c:pt>
                <c:pt idx="13">
                  <c:v>8.0000000000000002E-3</c:v>
                </c:pt>
              </c:numCache>
            </c:numRef>
          </c:yVal>
          <c:smooth val="0"/>
          <c:extLst>
            <c:ext xmlns:c16="http://schemas.microsoft.com/office/drawing/2014/chart" uri="{C3380CC4-5D6E-409C-BE32-E72D297353CC}">
              <c16:uniqueId val="{00000000-400F-4384-B274-04D6C0C8F7F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41275" cap="rnd">
                <a:solidFill>
                  <a:schemeClr val="accent2"/>
                </a:solidFill>
                <a:prstDash val="sysDot"/>
              </a:ln>
              <a:effectLst/>
            </c:spPr>
            <c:trendlineType val="linear"/>
            <c:dispRSqr val="0"/>
            <c:dispEq val="0"/>
          </c:trendline>
          <c:xVal>
            <c:numRef>
              <c:f>'Summaries as of 1.17.26'!$H$6473:$H$6486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1.17.26'!$S$6473:$S$6486</c:f>
              <c:numCache>
                <c:formatCode>General</c:formatCode>
                <c:ptCount val="14"/>
                <c:pt idx="0">
                  <c:v>3.2000000000000001E-2</c:v>
                </c:pt>
                <c:pt idx="1">
                  <c:v>7.1999999999999995E-2</c:v>
                </c:pt>
                <c:pt idx="2">
                  <c:v>7.5999999999999998E-2</c:v>
                </c:pt>
                <c:pt idx="3">
                  <c:v>8.7999999999999995E-2</c:v>
                </c:pt>
                <c:pt idx="4">
                  <c:v>8.7999999999999995E-2</c:v>
                </c:pt>
                <c:pt idx="5">
                  <c:v>5.8000000000000003E-2</c:v>
                </c:pt>
                <c:pt idx="6">
                  <c:v>8.5999999999999993E-2</c:v>
                </c:pt>
                <c:pt idx="7">
                  <c:v>9.4E-2</c:v>
                </c:pt>
                <c:pt idx="8">
                  <c:v>8.2000000000000003E-2</c:v>
                </c:pt>
                <c:pt idx="9">
                  <c:v>7.0000000000000007E-2</c:v>
                </c:pt>
                <c:pt idx="10">
                  <c:v>9.8000000000000004E-2</c:v>
                </c:pt>
                <c:pt idx="11">
                  <c:v>9.4E-2</c:v>
                </c:pt>
                <c:pt idx="12">
                  <c:v>7.8E-2</c:v>
                </c:pt>
                <c:pt idx="13">
                  <c:v>9.8000000000000004E-2</c:v>
                </c:pt>
              </c:numCache>
            </c:numRef>
          </c:yVal>
          <c:smooth val="0"/>
          <c:extLst>
            <c:ext xmlns:c16="http://schemas.microsoft.com/office/drawing/2014/chart" uri="{C3380CC4-5D6E-409C-BE32-E72D297353CC}">
              <c16:uniqueId val="{00000002-400F-4384-B274-04D6C0C8F7F8}"/>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Exp. with Narrow. ScoresBoot</a:t>
            </a:r>
            <a:r>
              <a:rPr lang="en-US" b="1" baseline="0"/>
              <a:t> Distrib</a:t>
            </a:r>
            <a:endParaRPr lang="en-US" b="1"/>
          </a:p>
          <a:p>
            <a:pPr>
              <a:defRPr/>
            </a:pPr>
            <a:r>
              <a:rPr lang="en-US" b="1"/>
              <a:t>Reps =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49959984251462E-2"/>
          <c:y val="0.16983913646618584"/>
          <c:w val="0.90146923970354953"/>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1.17.26'!$H$6503:$H$6516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1.17.26'!$R$6503:$R$6516</c:f>
              <c:numCache>
                <c:formatCode>General</c:formatCode>
                <c:ptCount val="14"/>
                <c:pt idx="0">
                  <c:v>0.04</c:v>
                </c:pt>
                <c:pt idx="1">
                  <c:v>0.06</c:v>
                </c:pt>
                <c:pt idx="2">
                  <c:v>0.04</c:v>
                </c:pt>
                <c:pt idx="3">
                  <c:v>0.1</c:v>
                </c:pt>
                <c:pt idx="4">
                  <c:v>0.04</c:v>
                </c:pt>
                <c:pt idx="5">
                  <c:v>0.04</c:v>
                </c:pt>
                <c:pt idx="6">
                  <c:v>0.02</c:v>
                </c:pt>
                <c:pt idx="7">
                  <c:v>0.04</c:v>
                </c:pt>
                <c:pt idx="8">
                  <c:v>0.08</c:v>
                </c:pt>
                <c:pt idx="9">
                  <c:v>0.06</c:v>
                </c:pt>
                <c:pt idx="10">
                  <c:v>0.06</c:v>
                </c:pt>
                <c:pt idx="11">
                  <c:v>0.06</c:v>
                </c:pt>
                <c:pt idx="12">
                  <c:v>0.06</c:v>
                </c:pt>
                <c:pt idx="13">
                  <c:v>0.1</c:v>
                </c:pt>
              </c:numCache>
            </c:numRef>
          </c:yVal>
          <c:smooth val="0"/>
          <c:extLst>
            <c:ext xmlns:c16="http://schemas.microsoft.com/office/drawing/2014/chart" uri="{C3380CC4-5D6E-409C-BE32-E72D297353CC}">
              <c16:uniqueId val="{00000000-BB78-4376-AB74-2B4D430FDD9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1.17.26'!$H$6503:$H$6516</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1.17.26'!$S$6503:$S$6516</c:f>
              <c:numCache>
                <c:formatCode>General</c:formatCode>
                <c:ptCount val="14"/>
                <c:pt idx="0">
                  <c:v>0.04</c:v>
                </c:pt>
                <c:pt idx="1">
                  <c:v>0.04</c:v>
                </c:pt>
                <c:pt idx="2">
                  <c:v>0.1</c:v>
                </c:pt>
                <c:pt idx="3">
                  <c:v>0.02</c:v>
                </c:pt>
                <c:pt idx="4">
                  <c:v>0.1</c:v>
                </c:pt>
                <c:pt idx="5">
                  <c:v>0.02</c:v>
                </c:pt>
                <c:pt idx="6">
                  <c:v>0.1</c:v>
                </c:pt>
                <c:pt idx="7">
                  <c:v>0.06</c:v>
                </c:pt>
                <c:pt idx="8">
                  <c:v>0.14000000000000001</c:v>
                </c:pt>
                <c:pt idx="9">
                  <c:v>0.08</c:v>
                </c:pt>
                <c:pt idx="10">
                  <c:v>0.02</c:v>
                </c:pt>
                <c:pt idx="11">
                  <c:v>0.02</c:v>
                </c:pt>
                <c:pt idx="12">
                  <c:v>0.08</c:v>
                </c:pt>
                <c:pt idx="13">
                  <c:v>0.04</c:v>
                </c:pt>
              </c:numCache>
            </c:numRef>
          </c:yVal>
          <c:smooth val="0"/>
          <c:extLst>
            <c:ext xmlns:c16="http://schemas.microsoft.com/office/drawing/2014/chart" uri="{C3380CC4-5D6E-409C-BE32-E72D297353CC}">
              <c16:uniqueId val="{00000002-BB78-4376-AB74-2B4D430FDD93}"/>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Exp. with Narrow. ScoresBoot</a:t>
            </a:r>
            <a:r>
              <a:rPr lang="en-US" b="1" baseline="0"/>
              <a:t> Distrib by .95</a:t>
            </a:r>
            <a:endParaRPr lang="en-US" b="1"/>
          </a:p>
          <a:p>
            <a:pPr>
              <a:defRPr/>
            </a:pPr>
            <a:r>
              <a:rPr lang="en-US" b="1"/>
              <a:t>Reps = 200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49959984251462E-2"/>
          <c:y val="0.16983913646618584"/>
          <c:w val="0.90146923970354953"/>
          <c:h val="0.76792127634365603"/>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1.17.26'!$H$6529:$H$6542</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1.17.26'!$R$6529:$R$6542</c:f>
              <c:numCache>
                <c:formatCode>General</c:formatCode>
                <c:ptCount val="14"/>
                <c:pt idx="0">
                  <c:v>3.5000000000000003E-2</c:v>
                </c:pt>
                <c:pt idx="1">
                  <c:v>0.05</c:v>
                </c:pt>
                <c:pt idx="2">
                  <c:v>0.04</c:v>
                </c:pt>
                <c:pt idx="3">
                  <c:v>0.03</c:v>
                </c:pt>
                <c:pt idx="4">
                  <c:v>0.04</c:v>
                </c:pt>
                <c:pt idx="5">
                  <c:v>5.5E-2</c:v>
                </c:pt>
                <c:pt idx="6">
                  <c:v>2.5000000000000001E-2</c:v>
                </c:pt>
                <c:pt idx="7">
                  <c:v>0.05</c:v>
                </c:pt>
                <c:pt idx="8">
                  <c:v>0.04</c:v>
                </c:pt>
                <c:pt idx="9">
                  <c:v>3.5000000000000003E-2</c:v>
                </c:pt>
                <c:pt idx="10">
                  <c:v>3.5000000000000003E-2</c:v>
                </c:pt>
                <c:pt idx="11">
                  <c:v>4.4999999999999998E-2</c:v>
                </c:pt>
                <c:pt idx="12">
                  <c:v>0.02</c:v>
                </c:pt>
                <c:pt idx="13">
                  <c:v>2.5000000000000001E-2</c:v>
                </c:pt>
              </c:numCache>
            </c:numRef>
          </c:yVal>
          <c:smooth val="0"/>
          <c:extLst>
            <c:ext xmlns:c16="http://schemas.microsoft.com/office/drawing/2014/chart" uri="{C3380CC4-5D6E-409C-BE32-E72D297353CC}">
              <c16:uniqueId val="{00000000-FA23-47F9-AAFC-FE17E0AA3210}"/>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1.17.26'!$H$6529:$H$6542</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1.17.26'!$S$6529:$S$6542</c:f>
              <c:numCache>
                <c:formatCode>General</c:formatCode>
                <c:ptCount val="14"/>
                <c:pt idx="0">
                  <c:v>6.5000000000000002E-2</c:v>
                </c:pt>
                <c:pt idx="1">
                  <c:v>0.06</c:v>
                </c:pt>
                <c:pt idx="2">
                  <c:v>7.4999999999999997E-2</c:v>
                </c:pt>
                <c:pt idx="3">
                  <c:v>0.06</c:v>
                </c:pt>
                <c:pt idx="4">
                  <c:v>0.05</c:v>
                </c:pt>
                <c:pt idx="5">
                  <c:v>5.5E-2</c:v>
                </c:pt>
                <c:pt idx="6">
                  <c:v>9.5000000000000001E-2</c:v>
                </c:pt>
                <c:pt idx="7">
                  <c:v>8.5000000000000006E-2</c:v>
                </c:pt>
                <c:pt idx="8">
                  <c:v>7.0000000000000007E-2</c:v>
                </c:pt>
                <c:pt idx="9">
                  <c:v>7.4999999999999997E-2</c:v>
                </c:pt>
                <c:pt idx="10">
                  <c:v>7.4999999999999997E-2</c:v>
                </c:pt>
                <c:pt idx="11">
                  <c:v>0.09</c:v>
                </c:pt>
                <c:pt idx="12">
                  <c:v>0.11</c:v>
                </c:pt>
                <c:pt idx="13">
                  <c:v>0.08</c:v>
                </c:pt>
              </c:numCache>
            </c:numRef>
          </c:yVal>
          <c:smooth val="0"/>
          <c:extLst>
            <c:ext xmlns:c16="http://schemas.microsoft.com/office/drawing/2014/chart" uri="{C3380CC4-5D6E-409C-BE32-E72D297353CC}">
              <c16:uniqueId val="{00000001-FA23-47F9-AAFC-FE17E0AA3210}"/>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1.17.26'!$M$6548:$M$6556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1.17.26'!$R$6548:$R$6556</c:f>
              <c:numCache>
                <c:formatCode>General</c:formatCode>
                <c:ptCount val="9"/>
                <c:pt idx="0">
                  <c:v>0</c:v>
                </c:pt>
                <c:pt idx="1">
                  <c:v>0</c:v>
                </c:pt>
              </c:numCache>
            </c:numRef>
          </c:yVal>
          <c:smooth val="0"/>
          <c:extLst>
            <c:ext xmlns:c16="http://schemas.microsoft.com/office/drawing/2014/chart" uri="{C3380CC4-5D6E-409C-BE32-E72D297353CC}">
              <c16:uniqueId val="{00000002-6BCF-44BD-BE61-6D507BFE2917}"/>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1.17.26'!$M$6548:$M$6556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1.17.26'!$S$6548:$S$6556</c:f>
              <c:numCache>
                <c:formatCode>General</c:formatCode>
                <c:ptCount val="9"/>
                <c:pt idx="0">
                  <c:v>1</c:v>
                </c:pt>
                <c:pt idx="1">
                  <c:v>1</c:v>
                </c:pt>
              </c:numCache>
            </c:numRef>
          </c:yVal>
          <c:smooth val="0"/>
          <c:extLst>
            <c:ext xmlns:c16="http://schemas.microsoft.com/office/drawing/2014/chart" uri="{C3380CC4-5D6E-409C-BE32-E72D297353CC}">
              <c16:uniqueId val="{00000003-6BCF-44BD-BE61-6D507BFE2917}"/>
            </c:ext>
          </c:extLst>
        </c:ser>
        <c:dLbls>
          <c:showLegendKey val="0"/>
          <c:showVal val="0"/>
          <c:showCatName val="0"/>
          <c:showSerName val="0"/>
          <c:showPercent val="0"/>
          <c:showBubbleSize val="0"/>
        </c:dLbls>
        <c:axId val="1225595648"/>
        <c:axId val="1225593728"/>
      </c:scatterChart>
      <c:valAx>
        <c:axId val="1225595648"/>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3728"/>
        <c:crosses val="autoZero"/>
        <c:crossBetween val="midCat"/>
      </c:valAx>
      <c:valAx>
        <c:axId val="1225593728"/>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5648"/>
        <c:crosses val="autoZero"/>
        <c:crossBetween val="midCat"/>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1.17.26'!$M$6548:$M$6556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1.17.26'!$R$6566:$R$6574</c:f>
              <c:numCache>
                <c:formatCode>General</c:formatCode>
                <c:ptCount val="9"/>
                <c:pt idx="0">
                  <c:v>0</c:v>
                </c:pt>
                <c:pt idx="1">
                  <c:v>0</c:v>
                </c:pt>
                <c:pt idx="2">
                  <c:v>0</c:v>
                </c:pt>
              </c:numCache>
            </c:numRef>
          </c:yVal>
          <c:smooth val="0"/>
          <c:extLst>
            <c:ext xmlns:c16="http://schemas.microsoft.com/office/drawing/2014/chart" uri="{C3380CC4-5D6E-409C-BE32-E72D297353CC}">
              <c16:uniqueId val="{00000000-E68E-454A-B716-FC7C8C5D5B9A}"/>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1.17.26'!$M$6548:$M$6556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1.17.26'!$S$6566:$S$6574</c:f>
              <c:numCache>
                <c:formatCode>General</c:formatCode>
                <c:ptCount val="9"/>
              </c:numCache>
            </c:numRef>
          </c:yVal>
          <c:smooth val="0"/>
          <c:extLst>
            <c:ext xmlns:c16="http://schemas.microsoft.com/office/drawing/2014/chart" uri="{C3380CC4-5D6E-409C-BE32-E72D297353CC}">
              <c16:uniqueId val="{00000001-E68E-454A-B716-FC7C8C5D5B9A}"/>
            </c:ext>
          </c:extLst>
        </c:ser>
        <c:dLbls>
          <c:showLegendKey val="0"/>
          <c:showVal val="0"/>
          <c:showCatName val="0"/>
          <c:showSerName val="0"/>
          <c:showPercent val="0"/>
          <c:showBubbleSize val="0"/>
        </c:dLbls>
        <c:axId val="1225595648"/>
        <c:axId val="1225593728"/>
      </c:scatterChart>
      <c:valAx>
        <c:axId val="1225595648"/>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3728"/>
        <c:crosses val="autoZero"/>
        <c:crossBetween val="midCat"/>
      </c:valAx>
      <c:valAx>
        <c:axId val="1225593728"/>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5648"/>
        <c:crosses val="autoZero"/>
        <c:crossBetween val="midCat"/>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a:t>
            </a:r>
          </a:p>
          <a:p>
            <a:pPr>
              <a:defRPr/>
            </a:pPr>
            <a:r>
              <a:rPr lang="en-US"/>
              <a:t>250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1.17.26'!$M$6548:$M$6556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1.17.26'!$S$6566:$S$6574</c:f>
              <c:numCache>
                <c:formatCode>General</c:formatCode>
                <c:ptCount val="9"/>
              </c:numCache>
            </c:numRef>
          </c:yVal>
          <c:smooth val="0"/>
          <c:extLst>
            <c:ext xmlns:c16="http://schemas.microsoft.com/office/drawing/2014/chart" uri="{C3380CC4-5D6E-409C-BE32-E72D297353CC}">
              <c16:uniqueId val="{00000001-EA32-47DD-8920-2A938786C930}"/>
            </c:ext>
          </c:extLst>
        </c:ser>
        <c:dLbls>
          <c:showLegendKey val="0"/>
          <c:showVal val="0"/>
          <c:showCatName val="0"/>
          <c:showSerName val="0"/>
          <c:showPercent val="0"/>
          <c:showBubbleSize val="0"/>
        </c:dLbls>
        <c:axId val="1225595648"/>
        <c:axId val="1225593728"/>
      </c:scatterChart>
      <c:valAx>
        <c:axId val="1225595648"/>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3728"/>
        <c:crosses val="autoZero"/>
        <c:crossBetween val="midCat"/>
      </c:valAx>
      <c:valAx>
        <c:axId val="1225593728"/>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5648"/>
        <c:crosses val="autoZero"/>
        <c:crossBetween val="midCat"/>
        <c:majorUnit val="0.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Back to Adding "Jitter" to NData &amp; NData2</a:t>
            </a:r>
          </a:p>
          <a:p>
            <a:pPr>
              <a:defRPr/>
            </a:pPr>
            <a:r>
              <a:rPr lang="en-US" b="1"/>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50014476137521E-2"/>
          <c:y val="0.16146722495217838"/>
          <c:w val="0.77654204878677446"/>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1"/>
            <c:dispEq val="1"/>
            <c:trendlineLbl>
              <c:layout>
                <c:manualLayout>
                  <c:x val="0.20394133110023932"/>
                  <c:y val="-1.2448392271237074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1.17.26'!$H$6635:$H$6648</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1.17.26'!$R$6635:$R$6648</c:f>
              <c:numCache>
                <c:formatCode>General</c:formatCode>
                <c:ptCount val="14"/>
                <c:pt idx="0">
                  <c:v>0.04</c:v>
                </c:pt>
                <c:pt idx="1">
                  <c:v>0.04</c:v>
                </c:pt>
                <c:pt idx="2">
                  <c:v>0</c:v>
                </c:pt>
                <c:pt idx="3">
                  <c:v>0</c:v>
                </c:pt>
                <c:pt idx="4">
                  <c:v>0</c:v>
                </c:pt>
                <c:pt idx="5">
                  <c:v>0</c:v>
                </c:pt>
                <c:pt idx="6">
                  <c:v>0.04</c:v>
                </c:pt>
                <c:pt idx="7">
                  <c:v>0.04</c:v>
                </c:pt>
                <c:pt idx="8">
                  <c:v>0.04</c:v>
                </c:pt>
                <c:pt idx="9">
                  <c:v>0.04</c:v>
                </c:pt>
                <c:pt idx="10">
                  <c:v>0</c:v>
                </c:pt>
                <c:pt idx="11">
                  <c:v>0.04</c:v>
                </c:pt>
                <c:pt idx="12">
                  <c:v>0.04</c:v>
                </c:pt>
                <c:pt idx="13">
                  <c:v>0</c:v>
                </c:pt>
              </c:numCache>
            </c:numRef>
          </c:yVal>
          <c:smooth val="0"/>
          <c:extLst>
            <c:ext xmlns:c16="http://schemas.microsoft.com/office/drawing/2014/chart" uri="{C3380CC4-5D6E-409C-BE32-E72D297353CC}">
              <c16:uniqueId val="{00000000-9D9A-4FE0-8D50-83F38B4C3A8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1.17.26'!$H$6635:$H$6648</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1.17.26'!$S$6635:$S$6648</c:f>
              <c:numCache>
                <c:formatCode>General</c:formatCode>
                <c:ptCount val="14"/>
                <c:pt idx="0">
                  <c:v>0.04</c:v>
                </c:pt>
                <c:pt idx="1">
                  <c:v>0.12</c:v>
                </c:pt>
                <c:pt idx="2">
                  <c:v>0.04</c:v>
                </c:pt>
                <c:pt idx="3">
                  <c:v>0.08</c:v>
                </c:pt>
                <c:pt idx="4">
                  <c:v>0.04</c:v>
                </c:pt>
                <c:pt idx="5">
                  <c:v>0.2</c:v>
                </c:pt>
                <c:pt idx="6">
                  <c:v>0.08</c:v>
                </c:pt>
                <c:pt idx="7">
                  <c:v>0.04</c:v>
                </c:pt>
                <c:pt idx="8">
                  <c:v>0.12</c:v>
                </c:pt>
                <c:pt idx="9">
                  <c:v>0.12</c:v>
                </c:pt>
                <c:pt idx="10">
                  <c:v>0.08</c:v>
                </c:pt>
                <c:pt idx="11">
                  <c:v>0.16</c:v>
                </c:pt>
                <c:pt idx="12">
                  <c:v>0.08</c:v>
                </c:pt>
                <c:pt idx="13">
                  <c:v>0.04</c:v>
                </c:pt>
              </c:numCache>
            </c:numRef>
          </c:yVal>
          <c:smooth val="0"/>
          <c:extLst>
            <c:ext xmlns:c16="http://schemas.microsoft.com/office/drawing/2014/chart" uri="{C3380CC4-5D6E-409C-BE32-E72D297353CC}">
              <c16:uniqueId val="{00000001-9D9A-4FE0-8D50-83F38B4C3A82}"/>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Back to Adding "Jitter" to NData &amp; NData2</a:t>
            </a:r>
          </a:p>
          <a:p>
            <a:pPr>
              <a:defRPr/>
            </a:pPr>
            <a:r>
              <a:rPr lang="en-US" b="1"/>
              <a:t>Reps = 200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50014476137521E-2"/>
          <c:y val="0.16146722495217838"/>
          <c:w val="0.77654204878677446"/>
          <c:h val="0.76792127634365603"/>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1.17.26'!$H$6660:$H$6673</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1.17.26'!$R$6660:$R$6673</c:f>
              <c:numCache>
                <c:formatCode>General</c:formatCode>
                <c:ptCount val="14"/>
                <c:pt idx="0">
                  <c:v>2.5000000000000001E-2</c:v>
                </c:pt>
                <c:pt idx="1">
                  <c:v>0</c:v>
                </c:pt>
                <c:pt idx="2">
                  <c:v>0.02</c:v>
                </c:pt>
                <c:pt idx="3">
                  <c:v>1.4999999999999999E-2</c:v>
                </c:pt>
                <c:pt idx="4">
                  <c:v>0.02</c:v>
                </c:pt>
                <c:pt idx="5">
                  <c:v>4.4999999999999998E-2</c:v>
                </c:pt>
                <c:pt idx="6">
                  <c:v>4.4999999999999998E-2</c:v>
                </c:pt>
                <c:pt idx="7">
                  <c:v>3.5000000000000003E-2</c:v>
                </c:pt>
              </c:numCache>
            </c:numRef>
          </c:yVal>
          <c:smooth val="0"/>
          <c:extLst>
            <c:ext xmlns:c16="http://schemas.microsoft.com/office/drawing/2014/chart" uri="{C3380CC4-5D6E-409C-BE32-E72D297353CC}">
              <c16:uniqueId val="{00000001-95E8-4085-97D3-A6847BEB5EE9}"/>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1.17.26'!$H$6660:$H$6673</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1.17.26'!$S$6660:$S$6673</c:f>
              <c:numCache>
                <c:formatCode>General</c:formatCode>
                <c:ptCount val="14"/>
                <c:pt idx="0">
                  <c:v>0.05</c:v>
                </c:pt>
                <c:pt idx="1">
                  <c:v>5.5E-2</c:v>
                </c:pt>
                <c:pt idx="2">
                  <c:v>0.115</c:v>
                </c:pt>
                <c:pt idx="3">
                  <c:v>7.4999999999999997E-2</c:v>
                </c:pt>
                <c:pt idx="4">
                  <c:v>0.1</c:v>
                </c:pt>
                <c:pt idx="5">
                  <c:v>0.08</c:v>
                </c:pt>
                <c:pt idx="6">
                  <c:v>0.1</c:v>
                </c:pt>
                <c:pt idx="7">
                  <c:v>0.09</c:v>
                </c:pt>
              </c:numCache>
            </c:numRef>
          </c:yVal>
          <c:smooth val="0"/>
          <c:extLst>
            <c:ext xmlns:c16="http://schemas.microsoft.com/office/drawing/2014/chart" uri="{C3380CC4-5D6E-409C-BE32-E72D297353CC}">
              <c16:uniqueId val="{00000002-95E8-4085-97D3-A6847BEB5EE9}"/>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Back to Adding "Jitter" to NData &amp; NData2</a:t>
            </a:r>
          </a:p>
          <a:p>
            <a:pPr>
              <a:defRPr/>
            </a:pPr>
            <a:r>
              <a:rPr lang="en-US" b="1"/>
              <a:t>Reps = 200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50014476137521E-2"/>
          <c:y val="0.16146722495217838"/>
          <c:w val="0.77654204878677446"/>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1.17.26'!$H$6685:$H$6698</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1.17.26'!$R$6685:$R$6698</c:f>
              <c:numCache>
                <c:formatCode>General</c:formatCode>
                <c:ptCount val="14"/>
                <c:pt idx="0">
                  <c:v>0.08</c:v>
                </c:pt>
                <c:pt idx="1">
                  <c:v>0.12</c:v>
                </c:pt>
                <c:pt idx="2">
                  <c:v>0.08</c:v>
                </c:pt>
                <c:pt idx="3">
                  <c:v>0.04</c:v>
                </c:pt>
                <c:pt idx="4">
                  <c:v>0.12</c:v>
                </c:pt>
                <c:pt idx="5">
                  <c:v>0.08</c:v>
                </c:pt>
                <c:pt idx="6">
                  <c:v>0.08</c:v>
                </c:pt>
                <c:pt idx="7">
                  <c:v>0.04</c:v>
                </c:pt>
                <c:pt idx="8">
                  <c:v>0</c:v>
                </c:pt>
                <c:pt idx="9">
                  <c:v>0</c:v>
                </c:pt>
                <c:pt idx="10">
                  <c:v>0.04</c:v>
                </c:pt>
                <c:pt idx="11">
                  <c:v>0.04</c:v>
                </c:pt>
                <c:pt idx="12">
                  <c:v>0.08</c:v>
                </c:pt>
                <c:pt idx="13">
                  <c:v>0.04</c:v>
                </c:pt>
              </c:numCache>
            </c:numRef>
          </c:yVal>
          <c:smooth val="0"/>
          <c:extLst>
            <c:ext xmlns:c16="http://schemas.microsoft.com/office/drawing/2014/chart" uri="{C3380CC4-5D6E-409C-BE32-E72D297353CC}">
              <c16:uniqueId val="{00000000-D165-4F03-AF92-B6D75887365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1.17.26'!$H$6685:$H$6698</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1.17.26'!$S$6685:$S$6698</c:f>
              <c:numCache>
                <c:formatCode>General</c:formatCode>
                <c:ptCount val="14"/>
                <c:pt idx="0">
                  <c:v>0</c:v>
                </c:pt>
                <c:pt idx="1">
                  <c:v>0.08</c:v>
                </c:pt>
                <c:pt idx="2">
                  <c:v>0</c:v>
                </c:pt>
                <c:pt idx="3">
                  <c:v>0.12</c:v>
                </c:pt>
                <c:pt idx="4">
                  <c:v>0.08</c:v>
                </c:pt>
                <c:pt idx="5">
                  <c:v>0.08</c:v>
                </c:pt>
                <c:pt idx="6">
                  <c:v>0.12</c:v>
                </c:pt>
                <c:pt idx="7">
                  <c:v>0.04</c:v>
                </c:pt>
                <c:pt idx="8">
                  <c:v>0.08</c:v>
                </c:pt>
                <c:pt idx="9">
                  <c:v>0.12</c:v>
                </c:pt>
                <c:pt idx="10">
                  <c:v>0.08</c:v>
                </c:pt>
                <c:pt idx="11">
                  <c:v>0.16</c:v>
                </c:pt>
                <c:pt idx="12">
                  <c:v>0.08</c:v>
                </c:pt>
                <c:pt idx="13">
                  <c:v>0</c:v>
                </c:pt>
              </c:numCache>
            </c:numRef>
          </c:yVal>
          <c:smooth val="0"/>
          <c:extLst>
            <c:ext xmlns:c16="http://schemas.microsoft.com/office/drawing/2014/chart" uri="{C3380CC4-5D6E-409C-BE32-E72D297353CC}">
              <c16:uniqueId val="{00000001-D165-4F03-AF92-B6D75887365F}"/>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207167024"/>
        <c:axId val="1207159344"/>
      </c:scatterChart>
      <c:valAx>
        <c:axId val="120716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344"/>
        <c:crosses val="autoZero"/>
        <c:crossBetween val="midCat"/>
      </c:valAx>
      <c:valAx>
        <c:axId val="12071593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7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Back to Adding "Jitter" to NData &amp; NData2</a:t>
            </a:r>
          </a:p>
          <a:p>
            <a:pPr>
              <a:defRPr/>
            </a:pPr>
            <a:r>
              <a:rPr lang="en-US" b="1"/>
              <a:t>Reps = </a:t>
            </a:r>
            <a:r>
              <a:rPr lang="en-US" sz="1800" b="1"/>
              <a:t>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50014476137521E-2"/>
          <c:y val="0.16146722495217838"/>
          <c:w val="0.77654204878677446"/>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1.17.26'!$H$6711:$H$6724</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1.17.26'!$R$6711:$R$6724</c:f>
              <c:numCache>
                <c:formatCode>General</c:formatCode>
                <c:ptCount val="14"/>
                <c:pt idx="0">
                  <c:v>6.3500000000000001E-2</c:v>
                </c:pt>
                <c:pt idx="1">
                  <c:v>5.7500000000000002E-2</c:v>
                </c:pt>
                <c:pt idx="2">
                  <c:v>5.7000000000000002E-2</c:v>
                </c:pt>
                <c:pt idx="3">
                  <c:v>4.65E-2</c:v>
                </c:pt>
                <c:pt idx="4">
                  <c:v>6.7000000000000004E-2</c:v>
                </c:pt>
                <c:pt idx="5">
                  <c:v>6.2E-2</c:v>
                </c:pt>
                <c:pt idx="6">
                  <c:v>5.6500000000000002E-2</c:v>
                </c:pt>
                <c:pt idx="7">
                  <c:v>7.1499999999999994E-2</c:v>
                </c:pt>
                <c:pt idx="8">
                  <c:v>6.4000000000000001E-2</c:v>
                </c:pt>
                <c:pt idx="9">
                  <c:v>6.6500000000000004E-2</c:v>
                </c:pt>
                <c:pt idx="10">
                  <c:v>6.5000000000000002E-2</c:v>
                </c:pt>
                <c:pt idx="11">
                  <c:v>5.7000000000000002E-2</c:v>
                </c:pt>
                <c:pt idx="12">
                  <c:v>5.8999999999999997E-2</c:v>
                </c:pt>
                <c:pt idx="13">
                  <c:v>6.2E-2</c:v>
                </c:pt>
              </c:numCache>
            </c:numRef>
          </c:yVal>
          <c:smooth val="0"/>
          <c:extLst>
            <c:ext xmlns:c16="http://schemas.microsoft.com/office/drawing/2014/chart" uri="{C3380CC4-5D6E-409C-BE32-E72D297353CC}">
              <c16:uniqueId val="{00000000-B34B-4D22-87E2-8230EF75764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1.17.26'!$H$6711:$H$6724</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1.17.26'!$S$6711:$S$6724</c:f>
              <c:numCache>
                <c:formatCode>General</c:formatCode>
                <c:ptCount val="14"/>
                <c:pt idx="0">
                  <c:v>6.0499999999999998E-2</c:v>
                </c:pt>
                <c:pt idx="1">
                  <c:v>6.1499999999999999E-2</c:v>
                </c:pt>
                <c:pt idx="2">
                  <c:v>6.7500000000000004E-2</c:v>
                </c:pt>
                <c:pt idx="3">
                  <c:v>6.8000000000000005E-2</c:v>
                </c:pt>
                <c:pt idx="4">
                  <c:v>8.4000000000000005E-2</c:v>
                </c:pt>
                <c:pt idx="5">
                  <c:v>0.08</c:v>
                </c:pt>
                <c:pt idx="6">
                  <c:v>7.4999999999999997E-2</c:v>
                </c:pt>
                <c:pt idx="7">
                  <c:v>8.4500000000000006E-2</c:v>
                </c:pt>
                <c:pt idx="8">
                  <c:v>8.7999999999999995E-2</c:v>
                </c:pt>
                <c:pt idx="9">
                  <c:v>8.1000000000000003E-2</c:v>
                </c:pt>
                <c:pt idx="10">
                  <c:v>8.6999999999999994E-2</c:v>
                </c:pt>
                <c:pt idx="11">
                  <c:v>9.4500000000000001E-2</c:v>
                </c:pt>
                <c:pt idx="12">
                  <c:v>7.8E-2</c:v>
                </c:pt>
                <c:pt idx="13">
                  <c:v>8.6499999999999994E-2</c:v>
                </c:pt>
              </c:numCache>
            </c:numRef>
          </c:yVal>
          <c:smooth val="0"/>
          <c:extLst>
            <c:ext xmlns:c16="http://schemas.microsoft.com/office/drawing/2014/chart" uri="{C3380CC4-5D6E-409C-BE32-E72D297353CC}">
              <c16:uniqueId val="{00000001-B34B-4D22-87E2-8230EF757649}"/>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Artificial on 4/27/26</a:t>
            </a:r>
          </a:p>
          <a:p>
            <a:pPr>
              <a:defRPr/>
            </a:pPr>
            <a:r>
              <a:rPr lang="en-US" b="1"/>
              <a:t>Var1 = See X Axis</a:t>
            </a:r>
          </a:p>
          <a:p>
            <a:pPr>
              <a:defRPr/>
            </a:pPr>
            <a:r>
              <a:rPr lang="en-US" b="1"/>
              <a:t>Var2 = 1</a:t>
            </a:r>
          </a:p>
          <a:p>
            <a:pPr>
              <a:defRPr/>
            </a:pPr>
            <a:r>
              <a:rPr lang="en-US" b="1"/>
              <a:t>Back to Adding "Jitter" to NData &amp; NData2</a:t>
            </a:r>
          </a:p>
          <a:p>
            <a:pPr>
              <a:defRPr/>
            </a:pPr>
            <a:r>
              <a:rPr lang="en-US" b="1"/>
              <a:t>Reps = </a:t>
            </a:r>
            <a:r>
              <a:rPr lang="en-US" sz="1800" b="1"/>
              <a:t>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50014476137521E-2"/>
          <c:y val="0.16146722495217838"/>
          <c:w val="0.77654204878677446"/>
          <c:h val="0.7679212763436560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1.17.26'!$H$6752:$H$6765</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1.17.26'!$R$6752:$R$6765</c:f>
              <c:numCache>
                <c:formatCode>General</c:formatCode>
                <c:ptCount val="14"/>
                <c:pt idx="0">
                  <c:v>3.6499999999999998E-2</c:v>
                </c:pt>
                <c:pt idx="1">
                  <c:v>3.6999999999999998E-2</c:v>
                </c:pt>
                <c:pt idx="2">
                  <c:v>3.95E-2</c:v>
                </c:pt>
                <c:pt idx="3">
                  <c:v>4.1000000000000002E-2</c:v>
                </c:pt>
                <c:pt idx="4">
                  <c:v>4.4499999999999998E-2</c:v>
                </c:pt>
                <c:pt idx="5">
                  <c:v>3.5999999999999997E-2</c:v>
                </c:pt>
                <c:pt idx="6">
                  <c:v>3.15E-2</c:v>
                </c:pt>
                <c:pt idx="7">
                  <c:v>4.0500000000000001E-2</c:v>
                </c:pt>
                <c:pt idx="8">
                  <c:v>3.6999999999999998E-2</c:v>
                </c:pt>
                <c:pt idx="9">
                  <c:v>3.5999999999999997E-2</c:v>
                </c:pt>
                <c:pt idx="10">
                  <c:v>0.04</c:v>
                </c:pt>
                <c:pt idx="11">
                  <c:v>3.5499999999999997E-2</c:v>
                </c:pt>
                <c:pt idx="12">
                  <c:v>0.04</c:v>
                </c:pt>
                <c:pt idx="13">
                  <c:v>3.95E-2</c:v>
                </c:pt>
              </c:numCache>
            </c:numRef>
          </c:yVal>
          <c:smooth val="0"/>
          <c:extLst>
            <c:ext xmlns:c16="http://schemas.microsoft.com/office/drawing/2014/chart" uri="{C3380CC4-5D6E-409C-BE32-E72D297353CC}">
              <c16:uniqueId val="{00000000-96B9-4488-975A-4D1B58ABA87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1.17.26'!$H$6752:$H$6765</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1.17.26'!$S$6752:$S$6765</c:f>
              <c:numCache>
                <c:formatCode>General</c:formatCode>
                <c:ptCount val="14"/>
                <c:pt idx="0">
                  <c:v>5.8000000000000003E-2</c:v>
                </c:pt>
                <c:pt idx="1">
                  <c:v>5.9499999999999997E-2</c:v>
                </c:pt>
                <c:pt idx="2">
                  <c:v>6.4000000000000001E-2</c:v>
                </c:pt>
                <c:pt idx="3">
                  <c:v>6.9500000000000006E-2</c:v>
                </c:pt>
                <c:pt idx="4">
                  <c:v>8.2000000000000003E-2</c:v>
                </c:pt>
                <c:pt idx="5">
                  <c:v>0.08</c:v>
                </c:pt>
                <c:pt idx="6">
                  <c:v>8.3500000000000005E-2</c:v>
                </c:pt>
                <c:pt idx="7">
                  <c:v>7.4999999999999997E-2</c:v>
                </c:pt>
                <c:pt idx="8">
                  <c:v>9.2499999999999999E-2</c:v>
                </c:pt>
                <c:pt idx="9">
                  <c:v>9.4500000000000001E-2</c:v>
                </c:pt>
                <c:pt idx="10">
                  <c:v>8.8999999999999996E-2</c:v>
                </c:pt>
                <c:pt idx="11">
                  <c:v>8.9499999999999996E-2</c:v>
                </c:pt>
                <c:pt idx="12">
                  <c:v>8.6499999999999994E-2</c:v>
                </c:pt>
                <c:pt idx="13">
                  <c:v>8.7499999999999994E-2</c:v>
                </c:pt>
              </c:numCache>
            </c:numRef>
          </c:yVal>
          <c:smooth val="0"/>
          <c:extLst>
            <c:ext xmlns:c16="http://schemas.microsoft.com/office/drawing/2014/chart" uri="{C3380CC4-5D6E-409C-BE32-E72D297353CC}">
              <c16:uniqueId val="{00000001-96B9-4488-975A-4D1B58ABA878}"/>
            </c:ext>
          </c:extLst>
        </c:ser>
        <c:ser>
          <c:idx val="2"/>
          <c:order val="2"/>
          <c:tx>
            <c:v>Delta</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1.17.26'!$H$6752:$H$6765</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1.17.26'!$T$6752:$T$6765</c:f>
              <c:numCache>
                <c:formatCode>0.000</c:formatCode>
                <c:ptCount val="14"/>
                <c:pt idx="0">
                  <c:v>2.1500000000000005E-2</c:v>
                </c:pt>
                <c:pt idx="1">
                  <c:v>2.2499999999999999E-2</c:v>
                </c:pt>
                <c:pt idx="2">
                  <c:v>2.4500000000000001E-2</c:v>
                </c:pt>
                <c:pt idx="3">
                  <c:v>2.8500000000000004E-2</c:v>
                </c:pt>
                <c:pt idx="4">
                  <c:v>3.7500000000000006E-2</c:v>
                </c:pt>
                <c:pt idx="5">
                  <c:v>4.4000000000000004E-2</c:v>
                </c:pt>
                <c:pt idx="6">
                  <c:v>5.2000000000000005E-2</c:v>
                </c:pt>
                <c:pt idx="7">
                  <c:v>3.4499999999999996E-2</c:v>
                </c:pt>
                <c:pt idx="8">
                  <c:v>5.5500000000000001E-2</c:v>
                </c:pt>
                <c:pt idx="9">
                  <c:v>5.8500000000000003E-2</c:v>
                </c:pt>
                <c:pt idx="10">
                  <c:v>4.8999999999999995E-2</c:v>
                </c:pt>
                <c:pt idx="11">
                  <c:v>5.3999999999999999E-2</c:v>
                </c:pt>
                <c:pt idx="12">
                  <c:v>4.6499999999999993E-2</c:v>
                </c:pt>
                <c:pt idx="13">
                  <c:v>4.7999999999999994E-2</c:v>
                </c:pt>
              </c:numCache>
            </c:numRef>
          </c:yVal>
          <c:smooth val="0"/>
          <c:extLst>
            <c:ext xmlns:c16="http://schemas.microsoft.com/office/drawing/2014/chart" uri="{C3380CC4-5D6E-409C-BE32-E72D297353CC}">
              <c16:uniqueId val="{00000002-96B9-4488-975A-4D1B58ABA878}"/>
            </c:ext>
          </c:extLst>
        </c:ser>
        <c:dLbls>
          <c:showLegendKey val="0"/>
          <c:showVal val="0"/>
          <c:showCatName val="0"/>
          <c:showSerName val="0"/>
          <c:showPercent val="0"/>
          <c:showBubbleSize val="0"/>
        </c:dLbls>
        <c:axId val="1207188144"/>
        <c:axId val="1207185744"/>
      </c:scatterChart>
      <c:valAx>
        <c:axId val="120718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5744"/>
        <c:crosses val="autoZero"/>
        <c:crossBetween val="midCat"/>
      </c:valAx>
      <c:valAx>
        <c:axId val="1207185744"/>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7188144"/>
        <c:crosses val="autoZero"/>
        <c:crossBetween val="midCat"/>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4/30/26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1.17.26'!$N$6772:$N$6786</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1.17.26'!$R$6772:$R$6786</c:f>
              <c:numCache>
                <c:formatCode>General</c:formatCode>
                <c:ptCount val="15"/>
                <c:pt idx="0">
                  <c:v>0.04</c:v>
                </c:pt>
                <c:pt idx="1">
                  <c:v>0.04</c:v>
                </c:pt>
                <c:pt idx="2">
                  <c:v>0.04</c:v>
                </c:pt>
                <c:pt idx="3">
                  <c:v>0</c:v>
                </c:pt>
                <c:pt idx="4">
                  <c:v>0.04</c:v>
                </c:pt>
                <c:pt idx="5">
                  <c:v>0.04</c:v>
                </c:pt>
                <c:pt idx="6">
                  <c:v>0.12</c:v>
                </c:pt>
                <c:pt idx="7">
                  <c:v>0.04</c:v>
                </c:pt>
                <c:pt idx="8">
                  <c:v>0.04</c:v>
                </c:pt>
                <c:pt idx="9">
                  <c:v>0.08</c:v>
                </c:pt>
                <c:pt idx="10">
                  <c:v>0.12</c:v>
                </c:pt>
                <c:pt idx="11">
                  <c:v>0.04</c:v>
                </c:pt>
                <c:pt idx="12">
                  <c:v>0.04</c:v>
                </c:pt>
                <c:pt idx="13">
                  <c:v>0.08</c:v>
                </c:pt>
                <c:pt idx="14">
                  <c:v>0.12</c:v>
                </c:pt>
              </c:numCache>
            </c:numRef>
          </c:yVal>
          <c:smooth val="0"/>
          <c:extLst>
            <c:ext xmlns:c16="http://schemas.microsoft.com/office/drawing/2014/chart" uri="{C3380CC4-5D6E-409C-BE32-E72D297353CC}">
              <c16:uniqueId val="{00000001-E5BD-404C-BE41-759F0828130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1.17.26'!$N$6772:$N$6786</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1.17.26'!$S$6772:$S$6786</c:f>
              <c:numCache>
                <c:formatCode>General</c:formatCode>
                <c:ptCount val="15"/>
                <c:pt idx="0">
                  <c:v>0</c:v>
                </c:pt>
                <c:pt idx="1">
                  <c:v>0.16</c:v>
                </c:pt>
                <c:pt idx="2">
                  <c:v>0.64</c:v>
                </c:pt>
                <c:pt idx="3">
                  <c:v>0.8</c:v>
                </c:pt>
                <c:pt idx="4">
                  <c:v>0.92</c:v>
                </c:pt>
                <c:pt idx="5">
                  <c:v>0.96</c:v>
                </c:pt>
                <c:pt idx="6">
                  <c:v>1</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2-E5BD-404C-BE41-759F08281306}"/>
            </c:ext>
          </c:extLst>
        </c:ser>
        <c:dLbls>
          <c:showLegendKey val="0"/>
          <c:showVal val="0"/>
          <c:showCatName val="0"/>
          <c:showSerName val="0"/>
          <c:showPercent val="0"/>
          <c:showBubbleSize val="0"/>
        </c:dLbls>
        <c:axId val="1166245216"/>
        <c:axId val="1166247136"/>
      </c:scatterChart>
      <c:valAx>
        <c:axId val="116624521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7136"/>
        <c:crosses val="autoZero"/>
        <c:crossBetween val="midCat"/>
      </c:valAx>
      <c:valAx>
        <c:axId val="11662471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4/30/26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1.17.26'!$N$6772:$N$6786</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1.17.26'!$R$6794:$R$6808</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0-301A-45E6-85E5-CC164744983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1.17.26'!$N$6772:$N$6786</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1.17.26'!$S$6794:$S$6808</c:f>
              <c:numCache>
                <c:formatCode>General</c:formatCode>
                <c:ptCount val="15"/>
                <c:pt idx="0">
                  <c:v>1</c:v>
                </c:pt>
                <c:pt idx="1">
                  <c:v>0.98</c:v>
                </c:pt>
                <c:pt idx="2">
                  <c:v>0.97</c:v>
                </c:pt>
                <c:pt idx="3">
                  <c:v>0.87</c:v>
                </c:pt>
                <c:pt idx="4">
                  <c:v>0.87</c:v>
                </c:pt>
                <c:pt idx="5">
                  <c:v>0.79</c:v>
                </c:pt>
                <c:pt idx="6">
                  <c:v>0.73</c:v>
                </c:pt>
                <c:pt idx="7">
                  <c:v>0.73</c:v>
                </c:pt>
                <c:pt idx="8">
                  <c:v>0.69</c:v>
                </c:pt>
                <c:pt idx="9">
                  <c:v>0.65</c:v>
                </c:pt>
                <c:pt idx="10">
                  <c:v>0.67</c:v>
                </c:pt>
                <c:pt idx="11">
                  <c:v>0.63</c:v>
                </c:pt>
                <c:pt idx="12">
                  <c:v>0.62</c:v>
                </c:pt>
                <c:pt idx="13">
                  <c:v>0.49</c:v>
                </c:pt>
                <c:pt idx="14">
                  <c:v>0.65</c:v>
                </c:pt>
              </c:numCache>
            </c:numRef>
          </c:yVal>
          <c:smooth val="0"/>
          <c:extLst>
            <c:ext xmlns:c16="http://schemas.microsoft.com/office/drawing/2014/chart" uri="{C3380CC4-5D6E-409C-BE32-E72D297353CC}">
              <c16:uniqueId val="{00000001-301A-45E6-85E5-CC164744983D}"/>
            </c:ext>
          </c:extLst>
        </c:ser>
        <c:dLbls>
          <c:showLegendKey val="0"/>
          <c:showVal val="0"/>
          <c:showCatName val="0"/>
          <c:showSerName val="0"/>
          <c:showPercent val="0"/>
          <c:showBubbleSize val="0"/>
        </c:dLbls>
        <c:axId val="1166245216"/>
        <c:axId val="1166247136"/>
      </c:scatterChart>
      <c:valAx>
        <c:axId val="116624521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7136"/>
        <c:crosses val="autoZero"/>
        <c:crossBetween val="midCat"/>
      </c:valAx>
      <c:valAx>
        <c:axId val="116624713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5/1/26 Exponential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1.17.26'!$N$6815:$N$6829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1.17.26'!$R$6815:$R$6829</c:f>
              <c:numCache>
                <c:formatCode>General</c:formatCode>
                <c:ptCount val="15"/>
                <c:pt idx="0">
                  <c:v>1</c:v>
                </c:pt>
                <c:pt idx="1">
                  <c:v>1</c:v>
                </c:pt>
                <c:pt idx="2">
                  <c:v>1</c:v>
                </c:pt>
                <c:pt idx="3">
                  <c:v>1</c:v>
                </c:pt>
                <c:pt idx="4">
                  <c:v>1</c:v>
                </c:pt>
                <c:pt idx="5">
                  <c:v>1</c:v>
                </c:pt>
                <c:pt idx="6">
                  <c:v>1</c:v>
                </c:pt>
              </c:numCache>
            </c:numRef>
          </c:yVal>
          <c:smooth val="0"/>
          <c:extLst>
            <c:ext xmlns:c16="http://schemas.microsoft.com/office/drawing/2014/chart" uri="{C3380CC4-5D6E-409C-BE32-E72D297353CC}">
              <c16:uniqueId val="{00000000-3F32-4A92-917D-6AD49224287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1.17.26'!$N$6815:$N$6829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1.17.26'!$S$6815:$S$6829</c:f>
              <c:numCache>
                <c:formatCode>General</c:formatCode>
                <c:ptCount val="15"/>
                <c:pt idx="0">
                  <c:v>0</c:v>
                </c:pt>
                <c:pt idx="1">
                  <c:v>1</c:v>
                </c:pt>
                <c:pt idx="2">
                  <c:v>1</c:v>
                </c:pt>
                <c:pt idx="3">
                  <c:v>1</c:v>
                </c:pt>
                <c:pt idx="4">
                  <c:v>1</c:v>
                </c:pt>
                <c:pt idx="5">
                  <c:v>1</c:v>
                </c:pt>
                <c:pt idx="6">
                  <c:v>1</c:v>
                </c:pt>
              </c:numCache>
            </c:numRef>
          </c:yVal>
          <c:smooth val="0"/>
          <c:extLst>
            <c:ext xmlns:c16="http://schemas.microsoft.com/office/drawing/2014/chart" uri="{C3380CC4-5D6E-409C-BE32-E72D297353CC}">
              <c16:uniqueId val="{00000001-3F32-4A92-917D-6AD492242873}"/>
            </c:ext>
          </c:extLst>
        </c:ser>
        <c:dLbls>
          <c:showLegendKey val="0"/>
          <c:showVal val="0"/>
          <c:showCatName val="0"/>
          <c:showSerName val="0"/>
          <c:showPercent val="0"/>
          <c:showBubbleSize val="0"/>
        </c:dLbls>
        <c:axId val="1166245216"/>
        <c:axId val="1166247136"/>
      </c:scatterChart>
      <c:valAx>
        <c:axId val="116624521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7136"/>
        <c:crosses val="autoZero"/>
        <c:crossBetween val="midCat"/>
      </c:valAx>
      <c:valAx>
        <c:axId val="116624713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6624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4/27/26</a:t>
            </a:r>
          </a:p>
          <a:p>
            <a:pPr>
              <a:defRPr/>
            </a:pPr>
            <a:r>
              <a:rPr lang="en-US"/>
              <a:t>Weibull</a:t>
            </a:r>
            <a:r>
              <a:rPr lang="en-US" baseline="0"/>
              <a:t> 250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1.17.26'!$M$6588:$M$6596</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1.17.26'!$R$6588:$R$6596</c:f>
              <c:numCache>
                <c:formatCode>General</c:formatCode>
                <c:ptCount val="9"/>
                <c:pt idx="0">
                  <c:v>0</c:v>
                </c:pt>
                <c:pt idx="1">
                  <c:v>0.04</c:v>
                </c:pt>
                <c:pt idx="2">
                  <c:v>0</c:v>
                </c:pt>
                <c:pt idx="3">
                  <c:v>0.04</c:v>
                </c:pt>
                <c:pt idx="4">
                  <c:v>0.08</c:v>
                </c:pt>
                <c:pt idx="5">
                  <c:v>0</c:v>
                </c:pt>
                <c:pt idx="6">
                  <c:v>0.08</c:v>
                </c:pt>
                <c:pt idx="7">
                  <c:v>0.24</c:v>
                </c:pt>
                <c:pt idx="8">
                  <c:v>0.4</c:v>
                </c:pt>
              </c:numCache>
            </c:numRef>
          </c:yVal>
          <c:smooth val="0"/>
          <c:extLst>
            <c:ext xmlns:c16="http://schemas.microsoft.com/office/drawing/2014/chart" uri="{C3380CC4-5D6E-409C-BE32-E72D297353CC}">
              <c16:uniqueId val="{00000000-0C89-4562-94F9-E5BC2C6530D6}"/>
            </c:ext>
          </c:extLst>
        </c:ser>
        <c:dLbls>
          <c:showLegendKey val="0"/>
          <c:showVal val="0"/>
          <c:showCatName val="0"/>
          <c:showSerName val="0"/>
          <c:showPercent val="0"/>
          <c:showBubbleSize val="0"/>
        </c:dLbls>
        <c:axId val="953263903"/>
        <c:axId val="953274943"/>
      </c:scatterChart>
      <c:valAx>
        <c:axId val="953263903"/>
        <c:scaling>
          <c:orientation val="maxMin"/>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74943"/>
        <c:crosses val="autoZero"/>
        <c:crossBetween val="midCat"/>
      </c:valAx>
      <c:valAx>
        <c:axId val="953274943"/>
        <c:scaling>
          <c:orientation val="minMax"/>
          <c:max val="0.5"/>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63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1-D35E-4903-B8A7-4C74852D6088}"/>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5/5/26</a:t>
            </a:r>
          </a:p>
          <a:p>
            <a:pPr>
              <a:defRPr/>
            </a:pPr>
            <a:r>
              <a:rPr lang="en-US"/>
              <a:t>Exponential Power 2000 Reps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65724253886811E-2"/>
          <c:y val="0.25346084677020797"/>
          <c:w val="0.90864326161392606"/>
          <c:h val="0.6421459810726251"/>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1.17.26'!$N$6837:$N$6851</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1.17.26'!$R$6837:$R$6851</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0-C9BF-4609-A4EF-48CC0C058B34}"/>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1.17.26'!$N$6837:$N$6851</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1.17.26'!$U$6837:$U$6851</c:f>
              <c:numCache>
                <c:formatCode>0.000</c:formatCode>
                <c:ptCount val="15"/>
                <c:pt idx="0">
                  <c:v>0.98</c:v>
                </c:pt>
                <c:pt idx="1">
                  <c:v>0.98</c:v>
                </c:pt>
                <c:pt idx="2">
                  <c:v>0.98</c:v>
                </c:pt>
                <c:pt idx="3">
                  <c:v>0.98</c:v>
                </c:pt>
                <c:pt idx="4">
                  <c:v>0.98</c:v>
                </c:pt>
                <c:pt idx="5">
                  <c:v>0.98</c:v>
                </c:pt>
                <c:pt idx="6">
                  <c:v>0.98</c:v>
                </c:pt>
                <c:pt idx="7">
                  <c:v>0.98</c:v>
                </c:pt>
                <c:pt idx="8">
                  <c:v>0.98</c:v>
                </c:pt>
                <c:pt idx="9">
                  <c:v>0.98</c:v>
                </c:pt>
                <c:pt idx="10">
                  <c:v>0.98</c:v>
                </c:pt>
                <c:pt idx="11">
                  <c:v>0.98</c:v>
                </c:pt>
                <c:pt idx="12">
                  <c:v>0.98</c:v>
                </c:pt>
                <c:pt idx="13">
                  <c:v>0.98</c:v>
                </c:pt>
                <c:pt idx="14" formatCode="General">
                  <c:v>0.98</c:v>
                </c:pt>
              </c:numCache>
            </c:numRef>
          </c:yVal>
          <c:smooth val="0"/>
          <c:extLst>
            <c:ext xmlns:c16="http://schemas.microsoft.com/office/drawing/2014/chart" uri="{C3380CC4-5D6E-409C-BE32-E72D297353CC}">
              <c16:uniqueId val="{00000002-C9BF-4609-A4EF-48CC0C058B34}"/>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5/6/26 Eexponential</a:t>
            </a:r>
          </a:p>
          <a:p>
            <a:pPr>
              <a:defRPr/>
            </a:pPr>
            <a:r>
              <a:rPr lang="en-US"/>
              <a:t>Power Run w/ Means1 = 0;</a:t>
            </a:r>
            <a:r>
              <a:rPr lang="en-US" baseline="0"/>
              <a:t> Means2 = 1</a:t>
            </a:r>
            <a:endParaRPr lang="en-US"/>
          </a:p>
          <a:p>
            <a:pPr>
              <a:defRPr/>
            </a:pPr>
            <a:r>
              <a:rPr lang="en-US"/>
              <a:t>2,000</a:t>
            </a:r>
            <a:r>
              <a:rPr lang="en-US" baseline="0"/>
              <a:t> Reps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1.17.26'!$S$6855:$S$6869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1.17.26'!$T$6855:$T$6869</c:f>
              <c:numCache>
                <c:formatCode>General</c:formatCode>
                <c:ptCount val="15"/>
                <c:pt idx="0">
                  <c:v>0.95299999999999996</c:v>
                </c:pt>
                <c:pt idx="1">
                  <c:v>0.94299999999999995</c:v>
                </c:pt>
                <c:pt idx="2">
                  <c:v>0.94450000000000001</c:v>
                </c:pt>
                <c:pt idx="3">
                  <c:v>0.94599999999999995</c:v>
                </c:pt>
                <c:pt idx="4">
                  <c:v>0.95850000000000002</c:v>
                </c:pt>
                <c:pt idx="5">
                  <c:v>0.9395</c:v>
                </c:pt>
                <c:pt idx="6">
                  <c:v>0.9425</c:v>
                </c:pt>
                <c:pt idx="7">
                  <c:v>0.9415</c:v>
                </c:pt>
                <c:pt idx="8">
                  <c:v>0.95699999999999996</c:v>
                </c:pt>
                <c:pt idx="9">
                  <c:v>0.95550000000000002</c:v>
                </c:pt>
                <c:pt idx="10">
                  <c:v>0.95299999999999996</c:v>
                </c:pt>
                <c:pt idx="11">
                  <c:v>0.95499999999999996</c:v>
                </c:pt>
                <c:pt idx="12">
                  <c:v>0.94850000000000001</c:v>
                </c:pt>
                <c:pt idx="13">
                  <c:v>0.95050000000000001</c:v>
                </c:pt>
                <c:pt idx="14">
                  <c:v>0.95750000000000002</c:v>
                </c:pt>
              </c:numCache>
            </c:numRef>
          </c:yVal>
          <c:smooth val="0"/>
          <c:extLst>
            <c:ext xmlns:c16="http://schemas.microsoft.com/office/drawing/2014/chart" uri="{C3380CC4-5D6E-409C-BE32-E72D297353CC}">
              <c16:uniqueId val="{00000000-FD36-4E99-8FF8-7CFBD02ED84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1.17.26'!$S$6855:$S$6869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1.17.26'!$U$6855:$U$6869</c:f>
              <c:numCache>
                <c:formatCode>General</c:formatCode>
                <c:ptCount val="15"/>
                <c:pt idx="0">
                  <c:v>0.75949999999999995</c:v>
                </c:pt>
                <c:pt idx="1">
                  <c:v>0.99550000000000005</c:v>
                </c:pt>
                <c:pt idx="2">
                  <c:v>1</c:v>
                </c:pt>
                <c:pt idx="3">
                  <c:v>1</c:v>
                </c:pt>
                <c:pt idx="4">
                  <c:v>1</c:v>
                </c:pt>
                <c:pt idx="5">
                  <c:v>1</c:v>
                </c:pt>
                <c:pt idx="6">
                  <c:v>1</c:v>
                </c:pt>
                <c:pt idx="7">
                  <c:v>1</c:v>
                </c:pt>
                <c:pt idx="8">
                  <c:v>1</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2-FD36-4E99-8FF8-7CFBD02ED846}"/>
            </c:ext>
          </c:extLst>
        </c:ser>
        <c:dLbls>
          <c:showLegendKey val="0"/>
          <c:showVal val="0"/>
          <c:showCatName val="0"/>
          <c:showSerName val="0"/>
          <c:showPercent val="0"/>
          <c:showBubbleSize val="0"/>
        </c:dLbls>
        <c:axId val="1591818976"/>
        <c:axId val="1591824736"/>
      </c:scatterChart>
      <c:valAx>
        <c:axId val="1591818976"/>
        <c:scaling>
          <c:orientation val="minMax"/>
          <c:max val="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91824736"/>
        <c:crosses val="autoZero"/>
        <c:crossBetween val="midCat"/>
      </c:valAx>
      <c:valAx>
        <c:axId val="159182473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91818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50A2-4F10-A01B-5708E040CA48}"/>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5/5/26</a:t>
            </a:r>
          </a:p>
          <a:p>
            <a:pPr>
              <a:defRPr/>
            </a:pPr>
            <a:r>
              <a:rPr lang="en-US"/>
              <a:t>Exponential  250 Reps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428397632248355E-2"/>
          <c:y val="0.23617755359429027"/>
          <c:w val="0.90864326161392606"/>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1.17.26'!$N$6875:$N$6889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1.17.26'!$R$6875:$R$6889</c:f>
              <c:numCache>
                <c:formatCode>General</c:formatCode>
                <c:ptCount val="15"/>
                <c:pt idx="0">
                  <c:v>0.08</c:v>
                </c:pt>
                <c:pt idx="1">
                  <c:v>6.8000000000000005E-2</c:v>
                </c:pt>
                <c:pt idx="2">
                  <c:v>6.4000000000000001E-2</c:v>
                </c:pt>
                <c:pt idx="3">
                  <c:v>5.1999999999999998E-2</c:v>
                </c:pt>
                <c:pt idx="4">
                  <c:v>0.1</c:v>
                </c:pt>
                <c:pt idx="5">
                  <c:v>9.6000000000000002E-2</c:v>
                </c:pt>
                <c:pt idx="6">
                  <c:v>9.1999999999999998E-2</c:v>
                </c:pt>
                <c:pt idx="7">
                  <c:v>5.6000000000000001E-2</c:v>
                </c:pt>
                <c:pt idx="8">
                  <c:v>7.1999999999999995E-2</c:v>
                </c:pt>
                <c:pt idx="9">
                  <c:v>8.7999999999999995E-2</c:v>
                </c:pt>
                <c:pt idx="10">
                  <c:v>7.1999999999999995E-2</c:v>
                </c:pt>
                <c:pt idx="11">
                  <c:v>4.3999999999999997E-2</c:v>
                </c:pt>
                <c:pt idx="12">
                  <c:v>5.1999999999999998E-2</c:v>
                </c:pt>
                <c:pt idx="13">
                  <c:v>6.4000000000000001E-2</c:v>
                </c:pt>
                <c:pt idx="14">
                  <c:v>5.1999999999999998E-2</c:v>
                </c:pt>
              </c:numCache>
            </c:numRef>
          </c:yVal>
          <c:smooth val="0"/>
          <c:extLst>
            <c:ext xmlns:c16="http://schemas.microsoft.com/office/drawing/2014/chart" uri="{C3380CC4-5D6E-409C-BE32-E72D297353CC}">
              <c16:uniqueId val="{00000000-714A-4F30-BC19-6541C0621F4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1.17.26'!$N$6875:$N$6889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1.17.26'!$S$6875:$S$6889</c:f>
              <c:numCache>
                <c:formatCode>General</c:formatCode>
                <c:ptCount val="15"/>
                <c:pt idx="0">
                  <c:v>4.8000000000000001E-2</c:v>
                </c:pt>
                <c:pt idx="1">
                  <c:v>0.27200000000000002</c:v>
                </c:pt>
                <c:pt idx="2">
                  <c:v>0.62</c:v>
                </c:pt>
                <c:pt idx="3">
                  <c:v>0.872</c:v>
                </c:pt>
                <c:pt idx="4">
                  <c:v>0.95199999999999996</c:v>
                </c:pt>
                <c:pt idx="5">
                  <c:v>0.98799999999999999</c:v>
                </c:pt>
                <c:pt idx="6">
                  <c:v>0.98</c:v>
                </c:pt>
                <c:pt idx="7">
                  <c:v>0.996</c:v>
                </c:pt>
                <c:pt idx="8">
                  <c:v>0.996</c:v>
                </c:pt>
                <c:pt idx="9">
                  <c:v>1</c:v>
                </c:pt>
                <c:pt idx="10">
                  <c:v>1</c:v>
                </c:pt>
                <c:pt idx="11">
                  <c:v>1</c:v>
                </c:pt>
                <c:pt idx="12">
                  <c:v>1</c:v>
                </c:pt>
                <c:pt idx="13">
                  <c:v>1</c:v>
                </c:pt>
                <c:pt idx="14">
                  <c:v>1</c:v>
                </c:pt>
              </c:numCache>
            </c:numRef>
          </c:yVal>
          <c:smooth val="0"/>
          <c:extLst>
            <c:ext xmlns:c16="http://schemas.microsoft.com/office/drawing/2014/chart" uri="{C3380CC4-5D6E-409C-BE32-E72D297353CC}">
              <c16:uniqueId val="{00000001-714A-4F30-BC19-6541C0621F43}"/>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3370-4985-9389-9885D9B5D02C}"/>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5/7/26</a:t>
            </a:r>
          </a:p>
          <a:p>
            <a:pPr>
              <a:defRPr/>
            </a:pPr>
            <a:r>
              <a:rPr lang="en-US"/>
              <a:t>Exponential  2000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96243693806262"/>
          <c:y val="0.23617755359429027"/>
          <c:w val="0.86310929994840668"/>
          <c:h val="0.49721057367564497"/>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1.17.26'!$N$6895:$N$6909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1.17.26'!$R$6895:$R$6909</c:f>
              <c:numCache>
                <c:formatCode>General</c:formatCode>
                <c:ptCount val="15"/>
                <c:pt idx="0">
                  <c:v>7.0499999999999993E-2</c:v>
                </c:pt>
                <c:pt idx="1">
                  <c:v>7.3999999999999996E-2</c:v>
                </c:pt>
                <c:pt idx="2">
                  <c:v>6.6500000000000004E-2</c:v>
                </c:pt>
                <c:pt idx="3">
                  <c:v>6.4000000000000001E-2</c:v>
                </c:pt>
                <c:pt idx="4">
                  <c:v>6.6000000000000003E-2</c:v>
                </c:pt>
                <c:pt idx="5">
                  <c:v>5.9499999999999997E-2</c:v>
                </c:pt>
                <c:pt idx="6">
                  <c:v>0.06</c:v>
                </c:pt>
                <c:pt idx="7">
                  <c:v>5.9499999999999997E-2</c:v>
                </c:pt>
                <c:pt idx="8">
                  <c:v>7.0000000000000007E-2</c:v>
                </c:pt>
                <c:pt idx="9">
                  <c:v>5.7000000000000002E-2</c:v>
                </c:pt>
                <c:pt idx="10">
                  <c:v>7.4999999999999997E-2</c:v>
                </c:pt>
                <c:pt idx="11">
                  <c:v>6.7000000000000004E-2</c:v>
                </c:pt>
                <c:pt idx="12">
                  <c:v>7.3499999999999996E-2</c:v>
                </c:pt>
                <c:pt idx="13">
                  <c:v>7.0499999999999993E-2</c:v>
                </c:pt>
                <c:pt idx="14">
                  <c:v>6.5500000000000003E-2</c:v>
                </c:pt>
              </c:numCache>
            </c:numRef>
          </c:yVal>
          <c:smooth val="0"/>
          <c:extLst>
            <c:ext xmlns:c16="http://schemas.microsoft.com/office/drawing/2014/chart" uri="{C3380CC4-5D6E-409C-BE32-E72D297353CC}">
              <c16:uniqueId val="{00000000-A521-4133-AC9A-1F3431B18A5D}"/>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1.17.26'!$N$6895:$N$6909</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1.17.26'!$S$6895:$S$6909</c:f>
              <c:numCache>
                <c:formatCode>General</c:formatCode>
                <c:ptCount val="15"/>
                <c:pt idx="0">
                  <c:v>4.3499999999999997E-2</c:v>
                </c:pt>
                <c:pt idx="1">
                  <c:v>0.27250000000000002</c:v>
                </c:pt>
                <c:pt idx="2">
                  <c:v>0.63100000000000001</c:v>
                </c:pt>
                <c:pt idx="3">
                  <c:v>0.83799999999999997</c:v>
                </c:pt>
                <c:pt idx="4">
                  <c:v>0.9415</c:v>
                </c:pt>
                <c:pt idx="5">
                  <c:v>0.97899999999999998</c:v>
                </c:pt>
                <c:pt idx="6">
                  <c:v>0.99</c:v>
                </c:pt>
                <c:pt idx="7">
                  <c:v>0.99750000000000005</c:v>
                </c:pt>
                <c:pt idx="8">
                  <c:v>0.99950000000000006</c:v>
                </c:pt>
                <c:pt idx="9">
                  <c:v>0.99950000000000006</c:v>
                </c:pt>
                <c:pt idx="10">
                  <c:v>1</c:v>
                </c:pt>
                <c:pt idx="11">
                  <c:v>1</c:v>
                </c:pt>
                <c:pt idx="12">
                  <c:v>1</c:v>
                </c:pt>
                <c:pt idx="13">
                  <c:v>1</c:v>
                </c:pt>
                <c:pt idx="14">
                  <c:v>1</c:v>
                </c:pt>
              </c:numCache>
            </c:numRef>
          </c:yVal>
          <c:smooth val="0"/>
          <c:extLst>
            <c:ext xmlns:c16="http://schemas.microsoft.com/office/drawing/2014/chart" uri="{C3380CC4-5D6E-409C-BE32-E72D297353CC}">
              <c16:uniqueId val="{00000001-A521-4133-AC9A-1F3431B18A5D}"/>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Group 1 Exponential Rate Parameter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False Alarm Rate</a:t>
                </a:r>
              </a:p>
            </c:rich>
          </c:tx>
          <c:layout>
            <c:manualLayout>
              <c:xMode val="edge"/>
              <c:yMode val="edge"/>
              <c:x val="1.0761006452290636E-2"/>
              <c:y val="0.2848072531834857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4352450573173003"/>
          <c:y val="0.39271014243158014"/>
          <c:w val="0.32915507849600034"/>
          <c:h val="0.18010232276975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 Skew-Normal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8.1229827509623084E-2"/>
          <c:w val="0.93327275072979343"/>
          <c:h val="0.85200345761655638"/>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chemeClr val="accent1"/>
                </a:solidFill>
                <a:prstDash val="sysDot"/>
              </a:ln>
              <a:effectLst/>
            </c:spPr>
            <c:trendlineType val="linear"/>
            <c:dispRSqr val="1"/>
            <c:dispEq val="1"/>
            <c:trendlineLbl>
              <c:layout>
                <c:manualLayout>
                  <c:x val="-2.3606013724360927E-2"/>
                  <c:y val="-0.15401449566083453"/>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1.17.26'!$M$6915:$M$6931</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1.17.26'!$R$6915:$R$6931</c:f>
              <c:numCache>
                <c:formatCode>General</c:formatCode>
                <c:ptCount val="17"/>
                <c:pt idx="0">
                  <c:v>0</c:v>
                </c:pt>
                <c:pt idx="1">
                  <c:v>0.02</c:v>
                </c:pt>
                <c:pt idx="2">
                  <c:v>0.03</c:v>
                </c:pt>
                <c:pt idx="3">
                  <c:v>0.05</c:v>
                </c:pt>
                <c:pt idx="4">
                  <c:v>0.01</c:v>
                </c:pt>
                <c:pt idx="5">
                  <c:v>0.04</c:v>
                </c:pt>
                <c:pt idx="6">
                  <c:v>0.05</c:v>
                </c:pt>
                <c:pt idx="7">
                  <c:v>0.04</c:v>
                </c:pt>
                <c:pt idx="8">
                  <c:v>0.05</c:v>
                </c:pt>
                <c:pt idx="9">
                  <c:v>0.03</c:v>
                </c:pt>
                <c:pt idx="10">
                  <c:v>0.03</c:v>
                </c:pt>
                <c:pt idx="11">
                  <c:v>0.08</c:v>
                </c:pt>
                <c:pt idx="12">
                  <c:v>0.05</c:v>
                </c:pt>
                <c:pt idx="13">
                  <c:v>0.03</c:v>
                </c:pt>
                <c:pt idx="14">
                  <c:v>7.0000000000000007E-2</c:v>
                </c:pt>
                <c:pt idx="15">
                  <c:v>0.05</c:v>
                </c:pt>
                <c:pt idx="16">
                  <c:v>0.03</c:v>
                </c:pt>
              </c:numCache>
            </c:numRef>
          </c:yVal>
          <c:smooth val="0"/>
          <c:extLst>
            <c:ext xmlns:c16="http://schemas.microsoft.com/office/drawing/2014/chart" uri="{C3380CC4-5D6E-409C-BE32-E72D297353CC}">
              <c16:uniqueId val="{00000001-9F0D-4E3C-B940-AFC89FF15E1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1.17.26'!$M$6915:$M$6931</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1.17.26'!$S$6915:$S$6931</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2-9F0D-4E3C-B940-AFC89FF15E15}"/>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75297177812308902"/>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1.17.26'!$M$6947:$M$6963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1.17.26'!$R$6947:$R$6963</c:f>
              <c:numCache>
                <c:formatCode>General</c:formatCode>
                <c:ptCount val="17"/>
                <c:pt idx="0">
                  <c:v>2.3E-2</c:v>
                </c:pt>
                <c:pt idx="1">
                  <c:v>1.7999999999999999E-2</c:v>
                </c:pt>
                <c:pt idx="2">
                  <c:v>2.4E-2</c:v>
                </c:pt>
                <c:pt idx="3">
                  <c:v>2.4500000000000001E-2</c:v>
                </c:pt>
                <c:pt idx="4">
                  <c:v>2.9499999999999998E-2</c:v>
                </c:pt>
                <c:pt idx="5">
                  <c:v>2.8500000000000001E-2</c:v>
                </c:pt>
                <c:pt idx="6">
                  <c:v>3.2500000000000001E-2</c:v>
                </c:pt>
                <c:pt idx="7">
                  <c:v>3.1E-2</c:v>
                </c:pt>
                <c:pt idx="8">
                  <c:v>3.5000000000000003E-2</c:v>
                </c:pt>
                <c:pt idx="9">
                  <c:v>3.7499999999999999E-2</c:v>
                </c:pt>
                <c:pt idx="10">
                  <c:v>4.9000000000000002E-2</c:v>
                </c:pt>
                <c:pt idx="11">
                  <c:v>3.7499999999999999E-2</c:v>
                </c:pt>
                <c:pt idx="12">
                  <c:v>5.0500000000000003E-2</c:v>
                </c:pt>
                <c:pt idx="13">
                  <c:v>5.7000000000000002E-2</c:v>
                </c:pt>
                <c:pt idx="14">
                  <c:v>5.0500000000000003E-2</c:v>
                </c:pt>
                <c:pt idx="15">
                  <c:v>4.7500000000000001E-2</c:v>
                </c:pt>
                <c:pt idx="16">
                  <c:v>5.0999999999999997E-2</c:v>
                </c:pt>
              </c:numCache>
            </c:numRef>
          </c:yVal>
          <c:smooth val="0"/>
          <c:extLst>
            <c:ext xmlns:c16="http://schemas.microsoft.com/office/drawing/2014/chart" uri="{C3380CC4-5D6E-409C-BE32-E72D297353CC}">
              <c16:uniqueId val="{00000000-16CA-4344-A464-324CD1CE2285}"/>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1.17.26'!$M$6947:$M$6963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1.17.26'!$S$6947:$S$6963</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16CA-4344-A464-324CD1CE2285}"/>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 Skew-Normal Parameter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7529717781230890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1.17.26'!$M$6970:$M$6986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1.17.26'!$R$6970:$R$6986</c:f>
              <c:numCache>
                <c:formatCode>General</c:formatCode>
                <c:ptCount val="17"/>
                <c:pt idx="0">
                  <c:v>0.98</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0-5DBA-4316-A59F-BCE9CAF272F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1.17.26'!$M$6970:$M$6986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1.17.26'!$S$6970:$S$6986</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5DBA-4316-A59F-BCE9CAF272FF}"/>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7529717781230890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1.17.26'!$M$6997:$M$7013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1.17.26'!$R$6997:$R$7013</c:f>
              <c:numCache>
                <c:formatCode>General</c:formatCode>
                <c:ptCount val="17"/>
                <c:pt idx="0">
                  <c:v>0.99850000000000005</c:v>
                </c:pt>
                <c:pt idx="1">
                  <c:v>0.999</c:v>
                </c:pt>
                <c:pt idx="2">
                  <c:v>0.99950000000000006</c:v>
                </c:pt>
                <c:pt idx="3">
                  <c:v>0.999</c:v>
                </c:pt>
                <c:pt idx="4">
                  <c:v>0.99950000000000006</c:v>
                </c:pt>
                <c:pt idx="5">
                  <c:v>0.99950000000000006</c:v>
                </c:pt>
                <c:pt idx="6">
                  <c:v>1</c:v>
                </c:pt>
                <c:pt idx="7">
                  <c:v>1</c:v>
                </c:pt>
                <c:pt idx="8">
                  <c:v>1</c:v>
                </c:pt>
                <c:pt idx="9">
                  <c:v>1</c:v>
                </c:pt>
                <c:pt idx="10">
                  <c:v>1</c:v>
                </c:pt>
                <c:pt idx="11">
                  <c:v>1</c:v>
                </c:pt>
                <c:pt idx="12">
                  <c:v>1</c:v>
                </c:pt>
                <c:pt idx="13">
                  <c:v>1</c:v>
                </c:pt>
              </c:numCache>
            </c:numRef>
          </c:yVal>
          <c:smooth val="0"/>
          <c:extLst>
            <c:ext xmlns:c16="http://schemas.microsoft.com/office/drawing/2014/chart" uri="{C3380CC4-5D6E-409C-BE32-E72D297353CC}">
              <c16:uniqueId val="{00000000-5EE2-4BCC-9A10-5413684B756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1.17.26'!$M$6970:$M$6986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1.17.26'!$S$6997:$S$7013</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yVal>
          <c:smooth val="0"/>
          <c:extLst>
            <c:ext xmlns:c16="http://schemas.microsoft.com/office/drawing/2014/chart" uri="{C3380CC4-5D6E-409C-BE32-E72D297353CC}">
              <c16:uniqueId val="{00000001-5EE2-4BCC-9A10-5413684B7561}"/>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75297177812308902"/>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1.17.26'!$M$7021:$M$7037</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1.17.26'!$R$7021:$R$7037</c:f>
              <c:numCache>
                <c:formatCode>General</c:formatCode>
                <c:ptCount val="17"/>
                <c:pt idx="0">
                  <c:v>0.08</c:v>
                </c:pt>
                <c:pt idx="1">
                  <c:v>0.04</c:v>
                </c:pt>
                <c:pt idx="2">
                  <c:v>0.2</c:v>
                </c:pt>
                <c:pt idx="3">
                  <c:v>0.16</c:v>
                </c:pt>
                <c:pt idx="4">
                  <c:v>0.12</c:v>
                </c:pt>
                <c:pt idx="5">
                  <c:v>0.24</c:v>
                </c:pt>
                <c:pt idx="6">
                  <c:v>0.16</c:v>
                </c:pt>
                <c:pt idx="7">
                  <c:v>0.12</c:v>
                </c:pt>
                <c:pt idx="8">
                  <c:v>0.32</c:v>
                </c:pt>
                <c:pt idx="9">
                  <c:v>0.16</c:v>
                </c:pt>
                <c:pt idx="10">
                  <c:v>0.16</c:v>
                </c:pt>
                <c:pt idx="11">
                  <c:v>0.04</c:v>
                </c:pt>
                <c:pt idx="12">
                  <c:v>0.2</c:v>
                </c:pt>
                <c:pt idx="13">
                  <c:v>0.2</c:v>
                </c:pt>
                <c:pt idx="14">
                  <c:v>0.16</c:v>
                </c:pt>
                <c:pt idx="15">
                  <c:v>0.24</c:v>
                </c:pt>
                <c:pt idx="16">
                  <c:v>0.24</c:v>
                </c:pt>
              </c:numCache>
            </c:numRef>
          </c:yVal>
          <c:smooth val="0"/>
          <c:extLst>
            <c:ext xmlns:c16="http://schemas.microsoft.com/office/drawing/2014/chart" uri="{C3380CC4-5D6E-409C-BE32-E72D297353CC}">
              <c16:uniqueId val="{00000000-85F5-405B-A877-4FC4D4E7B65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1.17.26'!$M$7021:$M$7037</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1.17.26'!$S$7021:$S$7037</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85F5-405B-A877-4FC4D4E7B65D}"/>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75297177812308902"/>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1.17.26'!$M$7048:$M$7064</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1.17.26'!$R$7048:$R$7064</c:f>
              <c:numCache>
                <c:formatCode>General</c:formatCode>
                <c:ptCount val="17"/>
                <c:pt idx="0">
                  <c:v>0.11</c:v>
                </c:pt>
                <c:pt idx="1">
                  <c:v>0.16</c:v>
                </c:pt>
                <c:pt idx="2">
                  <c:v>0.12</c:v>
                </c:pt>
                <c:pt idx="3">
                  <c:v>0.11</c:v>
                </c:pt>
                <c:pt idx="4">
                  <c:v>0.14000000000000001</c:v>
                </c:pt>
              </c:numCache>
            </c:numRef>
          </c:yVal>
          <c:smooth val="0"/>
          <c:extLst>
            <c:ext xmlns:c16="http://schemas.microsoft.com/office/drawing/2014/chart" uri="{C3380CC4-5D6E-409C-BE32-E72D297353CC}">
              <c16:uniqueId val="{00000000-9A93-4CEA-BEE2-F578183FB0D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1.17.26'!$M$7048:$M$7064</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1.17.26'!$S$7048:$S$7064</c:f>
              <c:numCache>
                <c:formatCode>General</c:formatCode>
                <c:ptCount val="17"/>
                <c:pt idx="0">
                  <c:v>1</c:v>
                </c:pt>
                <c:pt idx="1">
                  <c:v>1</c:v>
                </c:pt>
                <c:pt idx="2">
                  <c:v>1</c:v>
                </c:pt>
                <c:pt idx="3">
                  <c:v>1</c:v>
                </c:pt>
                <c:pt idx="4">
                  <c:v>1</c:v>
                </c:pt>
              </c:numCache>
            </c:numRef>
          </c:yVal>
          <c:smooth val="0"/>
          <c:extLst>
            <c:ext xmlns:c16="http://schemas.microsoft.com/office/drawing/2014/chart" uri="{C3380CC4-5D6E-409C-BE32-E72D297353CC}">
              <c16:uniqueId val="{00000001-9A93-4CEA-BEE2-F578183FB0D7}"/>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a:t>
            </a:r>
          </a:p>
          <a:p>
            <a:pPr>
              <a:defRPr/>
            </a:pPr>
            <a:r>
              <a:rPr lang="en-US"/>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1.17.26'!$N$7070:$N$7089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1.17.26'!$R$7070:$R$7089</c:f>
              <c:numCache>
                <c:formatCode>General</c:formatCode>
                <c:ptCount val="20"/>
                <c:pt idx="0">
                  <c:v>0.12</c:v>
                </c:pt>
                <c:pt idx="1">
                  <c:v>0.24</c:v>
                </c:pt>
                <c:pt idx="2">
                  <c:v>0.28000000000000003</c:v>
                </c:pt>
                <c:pt idx="3">
                  <c:v>0.24</c:v>
                </c:pt>
                <c:pt idx="4">
                  <c:v>0.28000000000000003</c:v>
                </c:pt>
                <c:pt idx="5">
                  <c:v>0.16</c:v>
                </c:pt>
                <c:pt idx="6">
                  <c:v>0.16</c:v>
                </c:pt>
                <c:pt idx="7">
                  <c:v>0.28000000000000003</c:v>
                </c:pt>
                <c:pt idx="8">
                  <c:v>0.2</c:v>
                </c:pt>
                <c:pt idx="9">
                  <c:v>0.52</c:v>
                </c:pt>
                <c:pt idx="10">
                  <c:v>0.2</c:v>
                </c:pt>
                <c:pt idx="11">
                  <c:v>0.52</c:v>
                </c:pt>
                <c:pt idx="12">
                  <c:v>0.52</c:v>
                </c:pt>
                <c:pt idx="13">
                  <c:v>0.44</c:v>
                </c:pt>
                <c:pt idx="14">
                  <c:v>0.52</c:v>
                </c:pt>
                <c:pt idx="15">
                  <c:v>0.6</c:v>
                </c:pt>
                <c:pt idx="16">
                  <c:v>0.4</c:v>
                </c:pt>
                <c:pt idx="17">
                  <c:v>0.48</c:v>
                </c:pt>
              </c:numCache>
            </c:numRef>
          </c:yVal>
          <c:smooth val="0"/>
          <c:extLst>
            <c:ext xmlns:c16="http://schemas.microsoft.com/office/drawing/2014/chart" uri="{C3380CC4-5D6E-409C-BE32-E72D297353CC}">
              <c16:uniqueId val="{00000000-47F5-4A7D-BF1C-1ED95EB12A9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1.17.26'!$N$7070:$N$7089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1.17.26'!$S$7070:$S$7089</c:f>
              <c:numCache>
                <c:formatCode>General</c:formatCode>
                <c:ptCount val="20"/>
                <c:pt idx="0">
                  <c:v>1</c:v>
                </c:pt>
                <c:pt idx="1">
                  <c:v>1</c:v>
                </c:pt>
                <c:pt idx="2">
                  <c:v>1</c:v>
                </c:pt>
                <c:pt idx="3">
                  <c:v>1</c:v>
                </c:pt>
                <c:pt idx="4">
                  <c:v>1</c:v>
                </c:pt>
                <c:pt idx="5">
                  <c:v>0.96</c:v>
                </c:pt>
                <c:pt idx="6">
                  <c:v>0.68</c:v>
                </c:pt>
                <c:pt idx="7">
                  <c:v>0.76</c:v>
                </c:pt>
                <c:pt idx="8">
                  <c:v>0.52</c:v>
                </c:pt>
                <c:pt idx="9">
                  <c:v>0.56000000000000005</c:v>
                </c:pt>
                <c:pt idx="10">
                  <c:v>0.32</c:v>
                </c:pt>
                <c:pt idx="11">
                  <c:v>0.4</c:v>
                </c:pt>
                <c:pt idx="12">
                  <c:v>0.36</c:v>
                </c:pt>
                <c:pt idx="13">
                  <c:v>0.36</c:v>
                </c:pt>
                <c:pt idx="14">
                  <c:v>0.28000000000000003</c:v>
                </c:pt>
                <c:pt idx="15">
                  <c:v>0.16</c:v>
                </c:pt>
                <c:pt idx="16">
                  <c:v>0.16</c:v>
                </c:pt>
                <c:pt idx="17">
                  <c:v>0.16</c:v>
                </c:pt>
              </c:numCache>
            </c:numRef>
          </c:yVal>
          <c:smooth val="0"/>
          <c:extLst>
            <c:ext xmlns:c16="http://schemas.microsoft.com/office/drawing/2014/chart" uri="{C3380CC4-5D6E-409C-BE32-E72D297353CC}">
              <c16:uniqueId val="{00000001-47F5-4A7D-BF1C-1ED95EB12A96}"/>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a:t>
            </a:r>
          </a:p>
          <a:p>
            <a:pPr>
              <a:defRPr/>
            </a:pPr>
            <a:r>
              <a:rPr lang="en-US"/>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1.17.26'!$N$7096:$N$7115</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1.17.26'!$R$7096:$R$7115</c:f>
              <c:numCache>
                <c:formatCode>General</c:formatCode>
                <c:ptCount val="20"/>
                <c:pt idx="0">
                  <c:v>0</c:v>
                </c:pt>
                <c:pt idx="1">
                  <c:v>0.04</c:v>
                </c:pt>
                <c:pt idx="2">
                  <c:v>0.08</c:v>
                </c:pt>
                <c:pt idx="3">
                  <c:v>0.08</c:v>
                </c:pt>
                <c:pt idx="4">
                  <c:v>0.04</c:v>
                </c:pt>
                <c:pt idx="5">
                  <c:v>0.08</c:v>
                </c:pt>
                <c:pt idx="6">
                  <c:v>0.04</c:v>
                </c:pt>
                <c:pt idx="7">
                  <c:v>0</c:v>
                </c:pt>
                <c:pt idx="8">
                  <c:v>0.04</c:v>
                </c:pt>
                <c:pt idx="9">
                  <c:v>0.08</c:v>
                </c:pt>
                <c:pt idx="10">
                  <c:v>0.04</c:v>
                </c:pt>
                <c:pt idx="11">
                  <c:v>0.04</c:v>
                </c:pt>
                <c:pt idx="12">
                  <c:v>0.04</c:v>
                </c:pt>
                <c:pt idx="13">
                  <c:v>0.12</c:v>
                </c:pt>
                <c:pt idx="14">
                  <c:v>0.16</c:v>
                </c:pt>
                <c:pt idx="15">
                  <c:v>0.08</c:v>
                </c:pt>
                <c:pt idx="16">
                  <c:v>0.16</c:v>
                </c:pt>
                <c:pt idx="17">
                  <c:v>0.08</c:v>
                </c:pt>
                <c:pt idx="18">
                  <c:v>0.08</c:v>
                </c:pt>
                <c:pt idx="19">
                  <c:v>0.16</c:v>
                </c:pt>
              </c:numCache>
            </c:numRef>
          </c:yVal>
          <c:smooth val="0"/>
          <c:extLst>
            <c:ext xmlns:c16="http://schemas.microsoft.com/office/drawing/2014/chart" uri="{C3380CC4-5D6E-409C-BE32-E72D297353CC}">
              <c16:uniqueId val="{00000000-7352-4622-B600-EEBC33E0A19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1.17.26'!$N$7096:$N$7115</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1.17.26'!$S$7096:$S$7115</c:f>
              <c:numCache>
                <c:formatCode>General</c:formatCode>
                <c:ptCount val="20"/>
                <c:pt idx="0">
                  <c:v>0</c:v>
                </c:pt>
                <c:pt idx="1">
                  <c:v>0.08</c:v>
                </c:pt>
                <c:pt idx="2">
                  <c:v>0.16</c:v>
                </c:pt>
                <c:pt idx="3">
                  <c:v>0.08</c:v>
                </c:pt>
                <c:pt idx="4">
                  <c:v>0.04</c:v>
                </c:pt>
                <c:pt idx="5">
                  <c:v>0.04</c:v>
                </c:pt>
                <c:pt idx="6">
                  <c:v>0.12</c:v>
                </c:pt>
                <c:pt idx="7">
                  <c:v>0.08</c:v>
                </c:pt>
                <c:pt idx="8">
                  <c:v>0.08</c:v>
                </c:pt>
                <c:pt idx="9">
                  <c:v>0.04</c:v>
                </c:pt>
                <c:pt idx="10">
                  <c:v>0.08</c:v>
                </c:pt>
                <c:pt idx="11">
                  <c:v>0.12</c:v>
                </c:pt>
                <c:pt idx="12">
                  <c:v>0.12</c:v>
                </c:pt>
                <c:pt idx="13">
                  <c:v>0.04</c:v>
                </c:pt>
                <c:pt idx="14">
                  <c:v>0.12</c:v>
                </c:pt>
                <c:pt idx="15">
                  <c:v>0.08</c:v>
                </c:pt>
                <c:pt idx="16">
                  <c:v>0.12</c:v>
                </c:pt>
                <c:pt idx="17">
                  <c:v>0.12</c:v>
                </c:pt>
                <c:pt idx="18">
                  <c:v>0.16</c:v>
                </c:pt>
                <c:pt idx="19">
                  <c:v>0.04</c:v>
                </c:pt>
              </c:numCache>
            </c:numRef>
          </c:yVal>
          <c:smooth val="0"/>
          <c:extLst>
            <c:ext xmlns:c16="http://schemas.microsoft.com/office/drawing/2014/chart" uri="{C3380CC4-5D6E-409C-BE32-E72D297353CC}">
              <c16:uniqueId val="{00000001-7352-4622-B600-EEBC33E0A19F}"/>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Runm</a:t>
            </a:r>
          </a:p>
          <a:p>
            <a:pPr>
              <a:defRPr/>
            </a:pPr>
            <a:r>
              <a:rPr lang="en-US"/>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1.17.26'!$N$7120:$N$7139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1.17.26'!$R$7120:$R$7139</c:f>
              <c:numCache>
                <c:formatCode>General</c:formatCode>
                <c:ptCount val="20"/>
                <c:pt idx="0">
                  <c:v>0.24</c:v>
                </c:pt>
                <c:pt idx="1">
                  <c:v>0.36</c:v>
                </c:pt>
                <c:pt idx="2">
                  <c:v>0.16</c:v>
                </c:pt>
                <c:pt idx="3">
                  <c:v>0.24</c:v>
                </c:pt>
                <c:pt idx="4">
                  <c:v>0.24</c:v>
                </c:pt>
                <c:pt idx="5">
                  <c:v>0.4</c:v>
                </c:pt>
                <c:pt idx="6">
                  <c:v>0.32</c:v>
                </c:pt>
                <c:pt idx="7">
                  <c:v>0.12</c:v>
                </c:pt>
                <c:pt idx="8">
                  <c:v>0.16</c:v>
                </c:pt>
                <c:pt idx="9">
                  <c:v>0.28000000000000003</c:v>
                </c:pt>
                <c:pt idx="10">
                  <c:v>0.28000000000000003</c:v>
                </c:pt>
                <c:pt idx="11">
                  <c:v>0.16</c:v>
                </c:pt>
                <c:pt idx="12">
                  <c:v>0.2</c:v>
                </c:pt>
                <c:pt idx="13">
                  <c:v>0.08</c:v>
                </c:pt>
                <c:pt idx="14">
                  <c:v>0.04</c:v>
                </c:pt>
                <c:pt idx="15">
                  <c:v>0.08</c:v>
                </c:pt>
                <c:pt idx="16">
                  <c:v>0</c:v>
                </c:pt>
                <c:pt idx="17">
                  <c:v>0.04</c:v>
                </c:pt>
                <c:pt idx="18">
                  <c:v>0.04</c:v>
                </c:pt>
                <c:pt idx="19">
                  <c:v>0</c:v>
                </c:pt>
              </c:numCache>
            </c:numRef>
          </c:yVal>
          <c:smooth val="0"/>
          <c:extLst>
            <c:ext xmlns:c16="http://schemas.microsoft.com/office/drawing/2014/chart" uri="{C3380CC4-5D6E-409C-BE32-E72D297353CC}">
              <c16:uniqueId val="{00000000-5063-40DC-A97A-CDA243AFCE5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1.17.26'!$N$7120:$N$7139</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1.17.26'!$S$7120:$S$7139</c:f>
              <c:numCache>
                <c:formatCode>General</c:formatCode>
                <c:ptCount val="20"/>
                <c:pt idx="0">
                  <c:v>1</c:v>
                </c:pt>
                <c:pt idx="1">
                  <c:v>1</c:v>
                </c:pt>
                <c:pt idx="2">
                  <c:v>1</c:v>
                </c:pt>
                <c:pt idx="3">
                  <c:v>1</c:v>
                </c:pt>
                <c:pt idx="4">
                  <c:v>1</c:v>
                </c:pt>
                <c:pt idx="5">
                  <c:v>0.96</c:v>
                </c:pt>
                <c:pt idx="6">
                  <c:v>0.76</c:v>
                </c:pt>
                <c:pt idx="7">
                  <c:v>0.72</c:v>
                </c:pt>
                <c:pt idx="8">
                  <c:v>0.8</c:v>
                </c:pt>
                <c:pt idx="9">
                  <c:v>0.68</c:v>
                </c:pt>
                <c:pt idx="10">
                  <c:v>0.6</c:v>
                </c:pt>
                <c:pt idx="11">
                  <c:v>0.44</c:v>
                </c:pt>
                <c:pt idx="12">
                  <c:v>0.44</c:v>
                </c:pt>
                <c:pt idx="13">
                  <c:v>0.36</c:v>
                </c:pt>
                <c:pt idx="14">
                  <c:v>0.52</c:v>
                </c:pt>
                <c:pt idx="15">
                  <c:v>0.32</c:v>
                </c:pt>
                <c:pt idx="16">
                  <c:v>0.32</c:v>
                </c:pt>
                <c:pt idx="17">
                  <c:v>0.12</c:v>
                </c:pt>
                <c:pt idx="18">
                  <c:v>0.4</c:v>
                </c:pt>
                <c:pt idx="19">
                  <c:v>0.16</c:v>
                </c:pt>
              </c:numCache>
            </c:numRef>
          </c:yVal>
          <c:smooth val="0"/>
          <c:extLst>
            <c:ext xmlns:c16="http://schemas.microsoft.com/office/drawing/2014/chart" uri="{C3380CC4-5D6E-409C-BE32-E72D297353CC}">
              <c16:uniqueId val="{00000001-5063-40DC-A97A-CDA243AFCE5C}"/>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Reps =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1.17.26'!$N$7147:$N$7166</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1.17.26'!$R$7147:$R$7166</c:f>
              <c:numCache>
                <c:formatCode>General</c:formatCode>
                <c:ptCount val="20"/>
                <c:pt idx="0">
                  <c:v>0.16</c:v>
                </c:pt>
                <c:pt idx="1">
                  <c:v>0.27</c:v>
                </c:pt>
                <c:pt idx="2">
                  <c:v>0.24</c:v>
                </c:pt>
                <c:pt idx="3">
                  <c:v>0.22</c:v>
                </c:pt>
                <c:pt idx="4">
                  <c:v>0.19</c:v>
                </c:pt>
                <c:pt idx="5">
                  <c:v>0.25</c:v>
                </c:pt>
                <c:pt idx="6">
                  <c:v>0.27</c:v>
                </c:pt>
                <c:pt idx="7">
                  <c:v>0.2</c:v>
                </c:pt>
                <c:pt idx="8">
                  <c:v>0.16</c:v>
                </c:pt>
                <c:pt idx="9">
                  <c:v>0.15</c:v>
                </c:pt>
                <c:pt idx="10">
                  <c:v>0.11</c:v>
                </c:pt>
                <c:pt idx="11">
                  <c:v>0.18</c:v>
                </c:pt>
                <c:pt idx="12">
                  <c:v>0.06</c:v>
                </c:pt>
                <c:pt idx="13">
                  <c:v>0.1</c:v>
                </c:pt>
                <c:pt idx="14">
                  <c:v>0.1</c:v>
                </c:pt>
                <c:pt idx="15">
                  <c:v>0.05</c:v>
                </c:pt>
                <c:pt idx="16">
                  <c:v>7.0000000000000007E-2</c:v>
                </c:pt>
                <c:pt idx="17">
                  <c:v>0.03</c:v>
                </c:pt>
                <c:pt idx="18">
                  <c:v>0.03</c:v>
                </c:pt>
                <c:pt idx="19">
                  <c:v>0.04</c:v>
                </c:pt>
              </c:numCache>
            </c:numRef>
          </c:yVal>
          <c:smooth val="0"/>
          <c:extLst>
            <c:ext xmlns:c16="http://schemas.microsoft.com/office/drawing/2014/chart" uri="{C3380CC4-5D6E-409C-BE32-E72D297353CC}">
              <c16:uniqueId val="{00000000-31F5-4639-8E14-D444334C032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1.17.26'!$N$7147:$N$7166</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1.17.26'!$S$7147:$S$7166</c:f>
              <c:numCache>
                <c:formatCode>General</c:formatCode>
                <c:ptCount val="20"/>
                <c:pt idx="0">
                  <c:v>1</c:v>
                </c:pt>
                <c:pt idx="1">
                  <c:v>1</c:v>
                </c:pt>
                <c:pt idx="2">
                  <c:v>1</c:v>
                </c:pt>
                <c:pt idx="3">
                  <c:v>1</c:v>
                </c:pt>
                <c:pt idx="4">
                  <c:v>1</c:v>
                </c:pt>
                <c:pt idx="5">
                  <c:v>0.91</c:v>
                </c:pt>
                <c:pt idx="6">
                  <c:v>0.91</c:v>
                </c:pt>
                <c:pt idx="7">
                  <c:v>0.76</c:v>
                </c:pt>
                <c:pt idx="8">
                  <c:v>0.73</c:v>
                </c:pt>
                <c:pt idx="9">
                  <c:v>0.56999999999999995</c:v>
                </c:pt>
                <c:pt idx="10">
                  <c:v>0.48</c:v>
                </c:pt>
                <c:pt idx="11">
                  <c:v>0.49</c:v>
                </c:pt>
                <c:pt idx="12">
                  <c:v>0.49</c:v>
                </c:pt>
                <c:pt idx="13">
                  <c:v>0.33</c:v>
                </c:pt>
                <c:pt idx="14">
                  <c:v>0.35</c:v>
                </c:pt>
                <c:pt idx="15">
                  <c:v>0.35</c:v>
                </c:pt>
                <c:pt idx="16">
                  <c:v>0.32</c:v>
                </c:pt>
                <c:pt idx="17">
                  <c:v>0.36</c:v>
                </c:pt>
                <c:pt idx="18">
                  <c:v>0.19</c:v>
                </c:pt>
                <c:pt idx="19">
                  <c:v>0.36</c:v>
                </c:pt>
              </c:numCache>
            </c:numRef>
          </c:yVal>
          <c:smooth val="0"/>
          <c:extLst>
            <c:ext xmlns:c16="http://schemas.microsoft.com/office/drawing/2014/chart" uri="{C3380CC4-5D6E-409C-BE32-E72D297353CC}">
              <c16:uniqueId val="{00000001-31F5-4639-8E14-D444334C032C}"/>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Reps =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1.17.26'!$N$7174:$N$7193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1.17.26'!$R$7174:$R$7193</c:f>
              <c:numCache>
                <c:formatCode>General</c:formatCode>
                <c:ptCount val="20"/>
                <c:pt idx="0">
                  <c:v>0.24</c:v>
                </c:pt>
                <c:pt idx="1">
                  <c:v>0.19</c:v>
                </c:pt>
                <c:pt idx="2">
                  <c:v>0.18</c:v>
                </c:pt>
                <c:pt idx="3">
                  <c:v>0.21</c:v>
                </c:pt>
                <c:pt idx="4">
                  <c:v>0.26</c:v>
                </c:pt>
                <c:pt idx="5">
                  <c:v>0.34</c:v>
                </c:pt>
                <c:pt idx="6">
                  <c:v>0.27</c:v>
                </c:pt>
                <c:pt idx="7">
                  <c:v>0.35</c:v>
                </c:pt>
                <c:pt idx="8">
                  <c:v>0.41</c:v>
                </c:pt>
                <c:pt idx="9">
                  <c:v>0.31</c:v>
                </c:pt>
                <c:pt idx="10">
                  <c:v>0.44</c:v>
                </c:pt>
                <c:pt idx="11">
                  <c:v>0.4</c:v>
                </c:pt>
                <c:pt idx="12">
                  <c:v>0.43</c:v>
                </c:pt>
                <c:pt idx="13">
                  <c:v>0.5</c:v>
                </c:pt>
                <c:pt idx="14">
                  <c:v>0.47</c:v>
                </c:pt>
                <c:pt idx="15">
                  <c:v>0.5</c:v>
                </c:pt>
                <c:pt idx="16">
                  <c:v>0.63</c:v>
                </c:pt>
                <c:pt idx="17">
                  <c:v>0.56999999999999995</c:v>
                </c:pt>
                <c:pt idx="18">
                  <c:v>0.56000000000000005</c:v>
                </c:pt>
                <c:pt idx="19">
                  <c:v>0.57999999999999996</c:v>
                </c:pt>
              </c:numCache>
            </c:numRef>
          </c:yVal>
          <c:smooth val="0"/>
          <c:extLst>
            <c:ext xmlns:c16="http://schemas.microsoft.com/office/drawing/2014/chart" uri="{C3380CC4-5D6E-409C-BE32-E72D297353CC}">
              <c16:uniqueId val="{00000000-A3D4-4629-8BCF-5FA1F4DD0BB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1.17.26'!$N$7174:$N$7193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1.17.26'!$S$7174:$S$7193</c:f>
              <c:numCache>
                <c:formatCode>General</c:formatCode>
                <c:ptCount val="20"/>
                <c:pt idx="0">
                  <c:v>1</c:v>
                </c:pt>
                <c:pt idx="1">
                  <c:v>1</c:v>
                </c:pt>
                <c:pt idx="2">
                  <c:v>1</c:v>
                </c:pt>
                <c:pt idx="3">
                  <c:v>1</c:v>
                </c:pt>
                <c:pt idx="4">
                  <c:v>0.92</c:v>
                </c:pt>
                <c:pt idx="5">
                  <c:v>0.78</c:v>
                </c:pt>
                <c:pt idx="6">
                  <c:v>0.78</c:v>
                </c:pt>
                <c:pt idx="7">
                  <c:v>0.49</c:v>
                </c:pt>
                <c:pt idx="8">
                  <c:v>0.44</c:v>
                </c:pt>
                <c:pt idx="9">
                  <c:v>0.53</c:v>
                </c:pt>
                <c:pt idx="10">
                  <c:v>0.5</c:v>
                </c:pt>
                <c:pt idx="11">
                  <c:v>0.33</c:v>
                </c:pt>
                <c:pt idx="12">
                  <c:v>0.28000000000000003</c:v>
                </c:pt>
                <c:pt idx="13">
                  <c:v>0.35</c:v>
                </c:pt>
                <c:pt idx="14">
                  <c:v>0.26</c:v>
                </c:pt>
                <c:pt idx="15">
                  <c:v>0.28999999999999998</c:v>
                </c:pt>
                <c:pt idx="16">
                  <c:v>0.21</c:v>
                </c:pt>
                <c:pt idx="17">
                  <c:v>0.21</c:v>
                </c:pt>
                <c:pt idx="18">
                  <c:v>0.16</c:v>
                </c:pt>
                <c:pt idx="19">
                  <c:v>0.22</c:v>
                </c:pt>
              </c:numCache>
            </c:numRef>
          </c:yVal>
          <c:smooth val="0"/>
          <c:extLst>
            <c:ext xmlns:c16="http://schemas.microsoft.com/office/drawing/2014/chart" uri="{C3380CC4-5D6E-409C-BE32-E72D297353CC}">
              <c16:uniqueId val="{00000001-A3D4-4629-8BCF-5FA1F4DD0BBC}"/>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Reps =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1.17.26'!$N$7277:$N$7296</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1.17.26'!$R$7277:$R$7296</c:f>
              <c:numCache>
                <c:formatCode>General</c:formatCode>
                <c:ptCount val="20"/>
                <c:pt idx="0">
                  <c:v>0.04</c:v>
                </c:pt>
                <c:pt idx="1">
                  <c:v>0.04</c:v>
                </c:pt>
                <c:pt idx="2">
                  <c:v>0.12</c:v>
                </c:pt>
                <c:pt idx="3">
                  <c:v>0.04</c:v>
                </c:pt>
                <c:pt idx="4">
                  <c:v>0.24</c:v>
                </c:pt>
                <c:pt idx="5">
                  <c:v>0.04</c:v>
                </c:pt>
                <c:pt idx="6">
                  <c:v>0.16</c:v>
                </c:pt>
                <c:pt idx="7">
                  <c:v>0.08</c:v>
                </c:pt>
                <c:pt idx="8">
                  <c:v>0.04</c:v>
                </c:pt>
                <c:pt idx="9">
                  <c:v>0.08</c:v>
                </c:pt>
                <c:pt idx="10">
                  <c:v>0.08</c:v>
                </c:pt>
                <c:pt idx="11">
                  <c:v>0</c:v>
                </c:pt>
                <c:pt idx="12">
                  <c:v>0</c:v>
                </c:pt>
                <c:pt idx="13">
                  <c:v>0.04</c:v>
                </c:pt>
                <c:pt idx="14">
                  <c:v>0.04</c:v>
                </c:pt>
                <c:pt idx="15">
                  <c:v>0.12</c:v>
                </c:pt>
                <c:pt idx="16">
                  <c:v>0.28000000000000003</c:v>
                </c:pt>
                <c:pt idx="17">
                  <c:v>0.2</c:v>
                </c:pt>
                <c:pt idx="18">
                  <c:v>0.08</c:v>
                </c:pt>
                <c:pt idx="19">
                  <c:v>0.24</c:v>
                </c:pt>
              </c:numCache>
            </c:numRef>
          </c:yVal>
          <c:smooth val="0"/>
          <c:extLst>
            <c:ext xmlns:c16="http://schemas.microsoft.com/office/drawing/2014/chart" uri="{C3380CC4-5D6E-409C-BE32-E72D297353CC}">
              <c16:uniqueId val="{00000000-6C85-4717-9E72-2515545256F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1.17.26'!$N$7277:$N$7296</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1.17.26'!$S$7277:$S$7296</c:f>
              <c:numCache>
                <c:formatCode>General</c:formatCode>
                <c:ptCount val="20"/>
                <c:pt idx="0">
                  <c:v>0</c:v>
                </c:pt>
                <c:pt idx="1">
                  <c:v>0.12</c:v>
                </c:pt>
                <c:pt idx="2">
                  <c:v>0.16</c:v>
                </c:pt>
                <c:pt idx="3">
                  <c:v>0.12</c:v>
                </c:pt>
                <c:pt idx="4">
                  <c:v>0.04</c:v>
                </c:pt>
                <c:pt idx="5">
                  <c:v>0.08</c:v>
                </c:pt>
                <c:pt idx="6">
                  <c:v>0.08</c:v>
                </c:pt>
                <c:pt idx="7">
                  <c:v>0.12</c:v>
                </c:pt>
                <c:pt idx="8">
                  <c:v>0.04</c:v>
                </c:pt>
                <c:pt idx="9">
                  <c:v>0.08</c:v>
                </c:pt>
                <c:pt idx="10">
                  <c:v>0.04</c:v>
                </c:pt>
                <c:pt idx="11">
                  <c:v>0.12</c:v>
                </c:pt>
                <c:pt idx="12">
                  <c:v>0.04</c:v>
                </c:pt>
                <c:pt idx="13">
                  <c:v>0.08</c:v>
                </c:pt>
                <c:pt idx="14">
                  <c:v>0.04</c:v>
                </c:pt>
                <c:pt idx="15">
                  <c:v>0.16</c:v>
                </c:pt>
                <c:pt idx="16">
                  <c:v>0</c:v>
                </c:pt>
                <c:pt idx="17">
                  <c:v>0.12</c:v>
                </c:pt>
                <c:pt idx="18">
                  <c:v>0.08</c:v>
                </c:pt>
                <c:pt idx="19">
                  <c:v>0.12</c:v>
                </c:pt>
              </c:numCache>
            </c:numRef>
          </c:yVal>
          <c:smooth val="0"/>
          <c:extLst>
            <c:ext xmlns:c16="http://schemas.microsoft.com/office/drawing/2014/chart" uri="{C3380CC4-5D6E-409C-BE32-E72D297353CC}">
              <c16:uniqueId val="{00000001-6C85-4717-9E72-2515545256F5}"/>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Reverse Means1/Means2 Assigment</a:t>
            </a:r>
          </a:p>
          <a:p>
            <a:pPr>
              <a:defRPr/>
            </a:pPr>
            <a:r>
              <a:rPr lang="en-US"/>
              <a:t>Reps = 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1.17.26'!$N$7304:$N$7323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1.17.26'!$R$7304:$R$7323</c:f>
              <c:numCache>
                <c:formatCode>General</c:formatCode>
                <c:ptCount val="20"/>
                <c:pt idx="0">
                  <c:v>0.20100000000000001</c:v>
                </c:pt>
                <c:pt idx="1">
                  <c:v>0.21</c:v>
                </c:pt>
                <c:pt idx="2">
                  <c:v>0.2445</c:v>
                </c:pt>
                <c:pt idx="3">
                  <c:v>0.22850000000000001</c:v>
                </c:pt>
                <c:pt idx="4">
                  <c:v>0.26200000000000001</c:v>
                </c:pt>
              </c:numCache>
            </c:numRef>
          </c:yVal>
          <c:smooth val="0"/>
          <c:extLst>
            <c:ext xmlns:c16="http://schemas.microsoft.com/office/drawing/2014/chart" uri="{C3380CC4-5D6E-409C-BE32-E72D297353CC}">
              <c16:uniqueId val="{00000002-2166-4A46-9DAE-95B1F86615FC}"/>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1.17.26'!$N$7304:$N$7323</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1.17.26'!$S$7304:$S$7323</c:f>
              <c:numCache>
                <c:formatCode>General</c:formatCode>
                <c:ptCount val="20"/>
                <c:pt idx="0">
                  <c:v>1</c:v>
                </c:pt>
                <c:pt idx="1">
                  <c:v>1</c:v>
                </c:pt>
                <c:pt idx="2">
                  <c:v>1</c:v>
                </c:pt>
                <c:pt idx="3">
                  <c:v>0.99199999999999999</c:v>
                </c:pt>
                <c:pt idx="4">
                  <c:v>0.94799999999999995</c:v>
                </c:pt>
              </c:numCache>
            </c:numRef>
          </c:yVal>
          <c:smooth val="0"/>
          <c:extLst>
            <c:ext xmlns:c16="http://schemas.microsoft.com/office/drawing/2014/chart" uri="{C3380CC4-5D6E-409C-BE32-E72D297353CC}">
              <c16:uniqueId val="{00000003-2166-4A46-9DAE-95B1F86615FC}"/>
            </c:ext>
          </c:extLst>
        </c:ser>
        <c:dLbls>
          <c:showLegendKey val="0"/>
          <c:showVal val="0"/>
          <c:showCatName val="0"/>
          <c:showSerName val="0"/>
          <c:showPercent val="0"/>
          <c:showBubbleSize val="0"/>
        </c:dLbls>
        <c:axId val="1331238608"/>
        <c:axId val="1331239088"/>
      </c:scatterChart>
      <c:valAx>
        <c:axId val="13312386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Reverse Means1/Means2 Assigment</a:t>
            </a:r>
          </a:p>
          <a:p>
            <a:pPr>
              <a:defRPr/>
            </a:pPr>
            <a:r>
              <a:rPr lang="en-US"/>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1.17.26'!$K$7331:$K$7350</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1.17.26'!$R$7331:$R$7350</c:f>
              <c:numCache>
                <c:formatCode>General</c:formatCode>
                <c:ptCount val="20"/>
                <c:pt idx="0">
                  <c:v>0.32</c:v>
                </c:pt>
                <c:pt idx="1">
                  <c:v>0.64</c:v>
                </c:pt>
                <c:pt idx="2">
                  <c:v>0.92</c:v>
                </c:pt>
                <c:pt idx="3">
                  <c:v>0.72</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B6E7-4AC5-8F41-63D55078DFCB}"/>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1.17.26'!$K$7331:$K$7350</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1.17.26'!$S$7331:$S$7350</c:f>
              <c:numCache>
                <c:formatCode>General</c:formatCode>
                <c:ptCount val="20"/>
                <c:pt idx="0">
                  <c:v>0.12</c:v>
                </c:pt>
                <c:pt idx="1">
                  <c:v>0.16</c:v>
                </c:pt>
                <c:pt idx="2">
                  <c:v>0.36</c:v>
                </c:pt>
                <c:pt idx="3">
                  <c:v>0.36</c:v>
                </c:pt>
                <c:pt idx="4">
                  <c:v>0.6</c:v>
                </c:pt>
                <c:pt idx="5">
                  <c:v>0.76</c:v>
                </c:pt>
                <c:pt idx="6">
                  <c:v>0.56000000000000005</c:v>
                </c:pt>
                <c:pt idx="7">
                  <c:v>0.76</c:v>
                </c:pt>
                <c:pt idx="8">
                  <c:v>0.8</c:v>
                </c:pt>
                <c:pt idx="9">
                  <c:v>0.96</c:v>
                </c:pt>
                <c:pt idx="10">
                  <c:v>0.96</c:v>
                </c:pt>
                <c:pt idx="11">
                  <c:v>0.96</c:v>
                </c:pt>
                <c:pt idx="12">
                  <c:v>0.96</c:v>
                </c:pt>
                <c:pt idx="13">
                  <c:v>1</c:v>
                </c:pt>
                <c:pt idx="14">
                  <c:v>1</c:v>
                </c:pt>
                <c:pt idx="15">
                  <c:v>1</c:v>
                </c:pt>
                <c:pt idx="16">
                  <c:v>0.96</c:v>
                </c:pt>
                <c:pt idx="17">
                  <c:v>0.96</c:v>
                </c:pt>
                <c:pt idx="18">
                  <c:v>1</c:v>
                </c:pt>
                <c:pt idx="19">
                  <c:v>1</c:v>
                </c:pt>
              </c:numCache>
            </c:numRef>
          </c:yVal>
          <c:smooth val="0"/>
          <c:extLst>
            <c:ext xmlns:c16="http://schemas.microsoft.com/office/drawing/2014/chart" uri="{C3380CC4-5D6E-409C-BE32-E72D297353CC}">
              <c16:uniqueId val="{00000001-B6E7-4AC5-8F41-63D55078DFCB}"/>
            </c:ext>
          </c:extLst>
        </c:ser>
        <c:dLbls>
          <c:showLegendKey val="0"/>
          <c:showVal val="0"/>
          <c:showCatName val="0"/>
          <c:showSerName val="0"/>
          <c:showPercent val="0"/>
          <c:showBubbleSize val="0"/>
        </c:dLbls>
        <c:axId val="1331238608"/>
        <c:axId val="1331239088"/>
      </c:scatterChart>
      <c:valAx>
        <c:axId val="1331238608"/>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Reverse Means1/Means2 Assigment</a:t>
            </a:r>
          </a:p>
          <a:p>
            <a:pPr>
              <a:defRPr/>
            </a:pPr>
            <a:r>
              <a:rPr lang="en-US"/>
              <a:t>Reps = 25</a:t>
            </a:r>
          </a:p>
        </c:rich>
      </c:tx>
      <c:layout>
        <c:manualLayout>
          <c:xMode val="edge"/>
          <c:yMode val="edge"/>
          <c:x val="0.29599533725941096"/>
          <c:y val="6.5700495754213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1.17.26'!$K$7356:$K$7375</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1.17.26'!$R$7356:$R$7375</c:f>
              <c:numCache>
                <c:formatCode>General</c:formatCode>
                <c:ptCount val="20"/>
                <c:pt idx="0">
                  <c:v>0.04</c:v>
                </c:pt>
                <c:pt idx="1">
                  <c:v>0.4</c:v>
                </c:pt>
                <c:pt idx="2">
                  <c:v>0.52</c:v>
                </c:pt>
                <c:pt idx="3">
                  <c:v>0.8</c:v>
                </c:pt>
                <c:pt idx="4">
                  <c:v>0.88</c:v>
                </c:pt>
                <c:pt idx="5">
                  <c:v>0.96</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1C25-4D35-8F49-BD3C0CD7F70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1.17.26'!$K$7356:$K$7375</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1.17.26'!$S$7356:$S$7375</c:f>
              <c:numCache>
                <c:formatCode>General</c:formatCode>
                <c:ptCount val="20"/>
                <c:pt idx="0">
                  <c:v>0.32</c:v>
                </c:pt>
                <c:pt idx="1">
                  <c:v>0.56000000000000005</c:v>
                </c:pt>
                <c:pt idx="2">
                  <c:v>0.76</c:v>
                </c:pt>
                <c:pt idx="3">
                  <c:v>0.76</c:v>
                </c:pt>
                <c:pt idx="4">
                  <c:v>0.92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1C25-4D35-8F49-BD3C0CD7F702}"/>
            </c:ext>
          </c:extLst>
        </c:ser>
        <c:dLbls>
          <c:showLegendKey val="0"/>
          <c:showVal val="0"/>
          <c:showCatName val="0"/>
          <c:showSerName val="0"/>
          <c:showPercent val="0"/>
          <c:showBubbleSize val="0"/>
        </c:dLbls>
        <c:axId val="1331238608"/>
        <c:axId val="1331239088"/>
      </c:scatterChart>
      <c:valAx>
        <c:axId val="1331238608"/>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5/10/26  LogNormal Power Run</a:t>
            </a:r>
          </a:p>
          <a:p>
            <a:pPr>
              <a:defRPr/>
            </a:pPr>
            <a:r>
              <a:rPr lang="en-US"/>
              <a:t>Reverse Means1/Means2 Assigment</a:t>
            </a:r>
          </a:p>
          <a:p>
            <a:pPr>
              <a:defRPr/>
            </a:pPr>
            <a:r>
              <a:rPr lang="en-US"/>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77912476145605E-2"/>
          <c:y val="0.15679434637652218"/>
          <c:w val="0.9099227472514001"/>
          <c:h val="0.7780159205606719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1.17.26'!$K$7383:$K$7402</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1.17.26'!$R$7383:$R$7402</c:f>
              <c:numCache>
                <c:formatCode>General</c:formatCode>
                <c:ptCount val="20"/>
                <c:pt idx="0">
                  <c:v>0.04</c:v>
                </c:pt>
                <c:pt idx="1">
                  <c:v>0.12</c:v>
                </c:pt>
                <c:pt idx="2">
                  <c:v>0.32</c:v>
                </c:pt>
                <c:pt idx="3">
                  <c:v>0.56000000000000005</c:v>
                </c:pt>
                <c:pt idx="4">
                  <c:v>0.68</c:v>
                </c:pt>
                <c:pt idx="5">
                  <c:v>0.96</c:v>
                </c:pt>
                <c:pt idx="6">
                  <c:v>0.96</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CFD4-449A-A50A-A3D323F7A3A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1.17.26'!$K$7383:$K$7402</c:f>
              <c:numCache>
                <c:formatCode>General</c:formatCode>
                <c:ptCount val="20"/>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numCache>
            </c:numRef>
          </c:xVal>
          <c:yVal>
            <c:numRef>
              <c:f>'Summaries as of 1.17.26'!$S$7383:$S$7402</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CFD4-449A-A50A-A3D323F7A3AE}"/>
            </c:ext>
          </c:extLst>
        </c:ser>
        <c:dLbls>
          <c:showLegendKey val="0"/>
          <c:showVal val="0"/>
          <c:showCatName val="0"/>
          <c:showSerName val="0"/>
          <c:showPercent val="0"/>
          <c:showBubbleSize val="0"/>
        </c:dLbls>
        <c:axId val="1331238608"/>
        <c:axId val="1331239088"/>
      </c:scatterChart>
      <c:valAx>
        <c:axId val="1331238608"/>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9088"/>
        <c:crosses val="autoZero"/>
        <c:crossBetween val="midCat"/>
      </c:valAx>
      <c:valAx>
        <c:axId val="13312390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312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1.17.26'!$R$7409:$R$7418</c:f>
              <c:numCache>
                <c:formatCode>General</c:formatCode>
                <c:ptCount val="10"/>
                <c:pt idx="0">
                  <c:v>0.12</c:v>
                </c:pt>
                <c:pt idx="1">
                  <c:v>0.28000000000000003</c:v>
                </c:pt>
                <c:pt idx="2">
                  <c:v>0.48</c:v>
                </c:pt>
                <c:pt idx="3">
                  <c:v>0.76</c:v>
                </c:pt>
                <c:pt idx="4">
                  <c:v>0.84</c:v>
                </c:pt>
                <c:pt idx="5">
                  <c:v>1</c:v>
                </c:pt>
                <c:pt idx="6">
                  <c:v>1</c:v>
                </c:pt>
                <c:pt idx="7">
                  <c:v>1</c:v>
                </c:pt>
                <c:pt idx="8">
                  <c:v>1</c:v>
                </c:pt>
                <c:pt idx="9">
                  <c:v>1</c:v>
                </c:pt>
              </c:numCache>
            </c:numRef>
          </c:yVal>
          <c:smooth val="0"/>
          <c:extLst>
            <c:ext xmlns:c16="http://schemas.microsoft.com/office/drawing/2014/chart" uri="{C3380CC4-5D6E-409C-BE32-E72D297353CC}">
              <c16:uniqueId val="{00000000-9703-45C7-BD9C-D4F09F3DAB27}"/>
            </c:ext>
          </c:extLst>
        </c:ser>
        <c:ser>
          <c:idx val="1"/>
          <c:order val="1"/>
          <c:tx>
            <c:v>Wilcox</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1.17.26'!$S$7409:$S$7418</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2-9703-45C7-BD9C-D4F09F3DAB27}"/>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1.17.26'!$R$7419:$R$7428</c:f>
              <c:numCache>
                <c:formatCode>General</c:formatCode>
                <c:ptCount val="10"/>
                <c:pt idx="0">
                  <c:v>0.08</c:v>
                </c:pt>
                <c:pt idx="1">
                  <c:v>0.28000000000000003</c:v>
                </c:pt>
                <c:pt idx="2">
                  <c:v>0.4</c:v>
                </c:pt>
                <c:pt idx="3">
                  <c:v>0.6</c:v>
                </c:pt>
                <c:pt idx="4">
                  <c:v>0.72</c:v>
                </c:pt>
                <c:pt idx="5">
                  <c:v>0.88</c:v>
                </c:pt>
                <c:pt idx="6">
                  <c:v>0.92</c:v>
                </c:pt>
                <c:pt idx="7">
                  <c:v>1</c:v>
                </c:pt>
                <c:pt idx="8">
                  <c:v>1</c:v>
                </c:pt>
                <c:pt idx="9">
                  <c:v>1</c:v>
                </c:pt>
              </c:numCache>
            </c:numRef>
          </c:yVal>
          <c:smooth val="0"/>
          <c:extLst>
            <c:ext xmlns:c16="http://schemas.microsoft.com/office/drawing/2014/chart" uri="{C3380CC4-5D6E-409C-BE32-E72D297353CC}">
              <c16:uniqueId val="{00000000-9703-45C7-BD9C-D4F09F3DAB2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1.17.26'!$S$7419:$S$7428</c:f>
              <c:numCache>
                <c:formatCode>General</c:formatCode>
                <c:ptCount val="10"/>
                <c:pt idx="0">
                  <c:v>0.04</c:v>
                </c:pt>
                <c:pt idx="1">
                  <c:v>0.76</c:v>
                </c:pt>
                <c:pt idx="2">
                  <c:v>0.92</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2-9703-45C7-BD9C-D4F09F3DAB27}"/>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1.17.26'!$R$7429:$R$7438</c:f>
              <c:numCache>
                <c:formatCode>General</c:formatCode>
                <c:ptCount val="10"/>
                <c:pt idx="0" formatCode="0.000">
                  <c:v>0.08</c:v>
                </c:pt>
                <c:pt idx="1">
                  <c:v>0.04</c:v>
                </c:pt>
                <c:pt idx="2">
                  <c:v>0</c:v>
                </c:pt>
                <c:pt idx="3">
                  <c:v>0</c:v>
                </c:pt>
                <c:pt idx="4">
                  <c:v>0</c:v>
                </c:pt>
                <c:pt idx="5">
                  <c:v>0.16</c:v>
                </c:pt>
                <c:pt idx="6">
                  <c:v>0.08</c:v>
                </c:pt>
                <c:pt idx="7">
                  <c:v>0.24</c:v>
                </c:pt>
                <c:pt idx="8">
                  <c:v>0.44</c:v>
                </c:pt>
                <c:pt idx="9">
                  <c:v>0.4</c:v>
                </c:pt>
              </c:numCache>
            </c:numRef>
          </c:yVal>
          <c:smooth val="0"/>
          <c:extLst>
            <c:ext xmlns:c16="http://schemas.microsoft.com/office/drawing/2014/chart" uri="{C3380CC4-5D6E-409C-BE32-E72D297353CC}">
              <c16:uniqueId val="{00000000-9703-45C7-BD9C-D4F09F3DAB2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1.17.26'!$S$7429:$S$7438</c:f>
              <c:numCache>
                <c:formatCode>General</c:formatCode>
                <c:ptCount val="10"/>
                <c:pt idx="0" formatCode="0.000">
                  <c:v>0.08</c:v>
                </c:pt>
                <c:pt idx="1">
                  <c:v>0.04</c:v>
                </c:pt>
                <c:pt idx="2">
                  <c:v>0.12</c:v>
                </c:pt>
                <c:pt idx="3">
                  <c:v>0.08</c:v>
                </c:pt>
                <c:pt idx="4">
                  <c:v>0.08</c:v>
                </c:pt>
                <c:pt idx="5">
                  <c:v>0.28000000000000003</c:v>
                </c:pt>
                <c:pt idx="6">
                  <c:v>0.32</c:v>
                </c:pt>
                <c:pt idx="7">
                  <c:v>0.28000000000000003</c:v>
                </c:pt>
                <c:pt idx="8">
                  <c:v>0.76</c:v>
                </c:pt>
                <c:pt idx="9">
                  <c:v>1</c:v>
                </c:pt>
              </c:numCache>
            </c:numRef>
          </c:yVal>
          <c:smooth val="0"/>
          <c:extLst>
            <c:ext xmlns:c16="http://schemas.microsoft.com/office/drawing/2014/chart" uri="{C3380CC4-5D6E-409C-BE32-E72D297353CC}">
              <c16:uniqueId val="{00000002-9703-45C7-BD9C-D4F09F3DAB27}"/>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1.17.26'!$R$7446:$R$7455</c:f>
              <c:numCache>
                <c:formatCode>General</c:formatCode>
                <c:ptCount val="10"/>
                <c:pt idx="0">
                  <c:v>0.08</c:v>
                </c:pt>
                <c:pt idx="1">
                  <c:v>0.32</c:v>
                </c:pt>
                <c:pt idx="2">
                  <c:v>0.24</c:v>
                </c:pt>
                <c:pt idx="3">
                  <c:v>0.6</c:v>
                </c:pt>
                <c:pt idx="4">
                  <c:v>0.84</c:v>
                </c:pt>
                <c:pt idx="5">
                  <c:v>1</c:v>
                </c:pt>
                <c:pt idx="6">
                  <c:v>1</c:v>
                </c:pt>
                <c:pt idx="7">
                  <c:v>1</c:v>
                </c:pt>
                <c:pt idx="8">
                  <c:v>1</c:v>
                </c:pt>
                <c:pt idx="9">
                  <c:v>1</c:v>
                </c:pt>
              </c:numCache>
            </c:numRef>
          </c:yVal>
          <c:smooth val="0"/>
          <c:extLst>
            <c:ext xmlns:c16="http://schemas.microsoft.com/office/drawing/2014/chart" uri="{C3380CC4-5D6E-409C-BE32-E72D297353CC}">
              <c16:uniqueId val="{00000000-A5C3-4F70-AEA0-6DF2F4D695A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1.17.26'!$S$7446:$S$7455</c:f>
              <c:numCache>
                <c:formatCode>General</c:formatCode>
                <c:ptCount val="10"/>
                <c:pt idx="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A5C3-4F70-AEA0-6DF2F4D695A5}"/>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1.17.26'!$R$7456:$R$7465</c:f>
              <c:numCache>
                <c:formatCode>General</c:formatCode>
                <c:ptCount val="10"/>
                <c:pt idx="0">
                  <c:v>0.16</c:v>
                </c:pt>
                <c:pt idx="1">
                  <c:v>0.28000000000000003</c:v>
                </c:pt>
                <c:pt idx="2">
                  <c:v>0.4</c:v>
                </c:pt>
                <c:pt idx="3">
                  <c:v>0.64</c:v>
                </c:pt>
                <c:pt idx="4">
                  <c:v>0.96</c:v>
                </c:pt>
                <c:pt idx="5">
                  <c:v>1</c:v>
                </c:pt>
                <c:pt idx="6">
                  <c:v>1</c:v>
                </c:pt>
                <c:pt idx="7">
                  <c:v>1</c:v>
                </c:pt>
                <c:pt idx="8">
                  <c:v>1</c:v>
                </c:pt>
                <c:pt idx="9">
                  <c:v>1</c:v>
                </c:pt>
              </c:numCache>
            </c:numRef>
          </c:yVal>
          <c:smooth val="0"/>
          <c:extLst>
            <c:ext xmlns:c16="http://schemas.microsoft.com/office/drawing/2014/chart" uri="{C3380CC4-5D6E-409C-BE32-E72D297353CC}">
              <c16:uniqueId val="{00000000-F28D-4909-BCDE-D1C8E876405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1.17.26'!$S$7456:$S$7465</c:f>
              <c:numCache>
                <c:formatCode>General</c:formatCode>
                <c:ptCount val="10"/>
                <c:pt idx="0">
                  <c:v>0.08</c:v>
                </c:pt>
                <c:pt idx="1">
                  <c:v>0.36</c:v>
                </c:pt>
                <c:pt idx="2">
                  <c:v>0.68</c:v>
                </c:pt>
                <c:pt idx="3">
                  <c:v>0.92</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1-F28D-4909-BCDE-D1C8E876405E}"/>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1.17.26'!$R$7466:$R$7475</c:f>
              <c:numCache>
                <c:formatCode>General</c:formatCode>
                <c:ptCount val="10"/>
                <c:pt idx="0" formatCode="0.000">
                  <c:v>0.68</c:v>
                </c:pt>
                <c:pt idx="1">
                  <c:v>0.84</c:v>
                </c:pt>
                <c:pt idx="2">
                  <c:v>0.96</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AFA3-42D0-895F-3C04D8E61FD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1.17.26'!$S$7466:$S$7475</c:f>
              <c:numCache>
                <c:formatCode>General</c:formatCode>
                <c:ptCount val="10"/>
                <c:pt idx="0" formatCode="0.000">
                  <c:v>0.16</c:v>
                </c:pt>
                <c:pt idx="1">
                  <c:v>0.12</c:v>
                </c:pt>
                <c:pt idx="2">
                  <c:v>0.04</c:v>
                </c:pt>
                <c:pt idx="3">
                  <c:v>0</c:v>
                </c:pt>
                <c:pt idx="4">
                  <c:v>0.08</c:v>
                </c:pt>
                <c:pt idx="5">
                  <c:v>0.04</c:v>
                </c:pt>
                <c:pt idx="6">
                  <c:v>0.08</c:v>
                </c:pt>
                <c:pt idx="7">
                  <c:v>0.16</c:v>
                </c:pt>
                <c:pt idx="8">
                  <c:v>0.08</c:v>
                </c:pt>
                <c:pt idx="9">
                  <c:v>0.2</c:v>
                </c:pt>
              </c:numCache>
            </c:numRef>
          </c:yVal>
          <c:smooth val="0"/>
          <c:extLst>
            <c:ext xmlns:c16="http://schemas.microsoft.com/office/drawing/2014/chart" uri="{C3380CC4-5D6E-409C-BE32-E72D297353CC}">
              <c16:uniqueId val="{00000001-AFA3-42D0-895F-3C04D8E61FD2}"/>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1.17.26'!$R$7482:$R$7491</c:f>
              <c:numCache>
                <c:formatCode>General</c:formatCode>
                <c:ptCount val="10"/>
                <c:pt idx="0" formatCode="0.000">
                  <c:v>0.44</c:v>
                </c:pt>
                <c:pt idx="1">
                  <c:v>0.52</c:v>
                </c:pt>
                <c:pt idx="2">
                  <c:v>0.84</c:v>
                </c:pt>
                <c:pt idx="3">
                  <c:v>0.96</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872B-4F07-96C9-62C6AD1D21C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1.17.26'!$S$7482:$S$7491</c:f>
              <c:numCache>
                <c:formatCode>General</c:formatCode>
                <c:ptCount val="10"/>
                <c:pt idx="0" formatCode="0.000">
                  <c:v>0.04</c:v>
                </c:pt>
                <c:pt idx="1">
                  <c:v>0.08</c:v>
                </c:pt>
                <c:pt idx="2">
                  <c:v>0.28000000000000003</c:v>
                </c:pt>
                <c:pt idx="3">
                  <c:v>0.4</c:v>
                </c:pt>
                <c:pt idx="4">
                  <c:v>0.48</c:v>
                </c:pt>
                <c:pt idx="5">
                  <c:v>0.64</c:v>
                </c:pt>
                <c:pt idx="6">
                  <c:v>0.76</c:v>
                </c:pt>
                <c:pt idx="7">
                  <c:v>0.84</c:v>
                </c:pt>
                <c:pt idx="8">
                  <c:v>0.84</c:v>
                </c:pt>
                <c:pt idx="9">
                  <c:v>0.92</c:v>
                </c:pt>
              </c:numCache>
            </c:numRef>
          </c:yVal>
          <c:smooth val="0"/>
          <c:extLst>
            <c:ext xmlns:c16="http://schemas.microsoft.com/office/drawing/2014/chart" uri="{C3380CC4-5D6E-409C-BE32-E72D297353CC}">
              <c16:uniqueId val="{00000001-872B-4F07-96C9-62C6AD1D21C6}"/>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1.17.26'!$R$7499:$R$7508</c:f>
              <c:numCache>
                <c:formatCode>General</c:formatCode>
                <c:ptCount val="10"/>
                <c:pt idx="0" formatCode="0.000">
                  <c:v>0.4</c:v>
                </c:pt>
                <c:pt idx="1">
                  <c:v>0.72</c:v>
                </c:pt>
                <c:pt idx="2">
                  <c:v>0.84</c:v>
                </c:pt>
                <c:pt idx="3">
                  <c:v>1</c:v>
                </c:pt>
                <c:pt idx="4">
                  <c:v>1</c:v>
                </c:pt>
                <c:pt idx="5">
                  <c:v>0.96</c:v>
                </c:pt>
                <c:pt idx="6">
                  <c:v>1</c:v>
                </c:pt>
                <c:pt idx="7">
                  <c:v>1</c:v>
                </c:pt>
                <c:pt idx="8">
                  <c:v>1</c:v>
                </c:pt>
                <c:pt idx="9">
                  <c:v>1</c:v>
                </c:pt>
              </c:numCache>
            </c:numRef>
          </c:yVal>
          <c:smooth val="0"/>
          <c:extLst>
            <c:ext xmlns:c16="http://schemas.microsoft.com/office/drawing/2014/chart" uri="{C3380CC4-5D6E-409C-BE32-E72D297353CC}">
              <c16:uniqueId val="{00000000-7536-4002-AF1C-67358C6D88B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1.17.26'!$S$7499:$S$7508</c:f>
              <c:numCache>
                <c:formatCode>General</c:formatCode>
                <c:ptCount val="10"/>
                <c:pt idx="0" formatCode="0.000">
                  <c:v>0</c:v>
                </c:pt>
                <c:pt idx="1">
                  <c:v>0.12</c:v>
                </c:pt>
                <c:pt idx="2">
                  <c:v>0.28000000000000003</c:v>
                </c:pt>
                <c:pt idx="3">
                  <c:v>0.56000000000000005</c:v>
                </c:pt>
                <c:pt idx="4">
                  <c:v>0.64</c:v>
                </c:pt>
                <c:pt idx="5">
                  <c:v>0.72</c:v>
                </c:pt>
                <c:pt idx="6">
                  <c:v>0.68</c:v>
                </c:pt>
                <c:pt idx="7">
                  <c:v>0.88</c:v>
                </c:pt>
                <c:pt idx="8">
                  <c:v>0.84</c:v>
                </c:pt>
                <c:pt idx="9">
                  <c:v>0.92</c:v>
                </c:pt>
              </c:numCache>
            </c:numRef>
          </c:yVal>
          <c:smooth val="0"/>
          <c:extLst>
            <c:ext xmlns:c16="http://schemas.microsoft.com/office/drawing/2014/chart" uri="{C3380CC4-5D6E-409C-BE32-E72D297353CC}">
              <c16:uniqueId val="{00000001-7536-4002-AF1C-67358C6D88BD}"/>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5/14/26</a:t>
            </a:r>
          </a:p>
          <a:p>
            <a:pPr>
              <a:defRPr/>
            </a:pPr>
            <a:r>
              <a:rPr lang="en-US"/>
              <a:t>ScoresBoot Transpose =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1.17.26'!$R$7515:$R$7524</c:f>
              <c:numCache>
                <c:formatCode>General</c:formatCode>
                <c:ptCount val="10"/>
                <c:pt idx="0" formatCode="0.000">
                  <c:v>1</c:v>
                </c:pt>
                <c:pt idx="1">
                  <c:v>1</c:v>
                </c:pt>
                <c:pt idx="2">
                  <c:v>1</c:v>
                </c:pt>
                <c:pt idx="3">
                  <c:v>1</c:v>
                </c:pt>
                <c:pt idx="4">
                  <c:v>1</c:v>
                </c:pt>
                <c:pt idx="5">
                  <c:v>1</c:v>
                </c:pt>
                <c:pt idx="6">
                  <c:v>1</c:v>
                </c:pt>
                <c:pt idx="7">
                  <c:v>1</c:v>
                </c:pt>
                <c:pt idx="8">
                  <c:v>1</c:v>
                </c:pt>
                <c:pt idx="9">
                  <c:v>1</c:v>
                </c:pt>
              </c:numCache>
            </c:numRef>
          </c:yVal>
          <c:smooth val="0"/>
          <c:extLst>
            <c:ext xmlns:c16="http://schemas.microsoft.com/office/drawing/2014/chart" uri="{C3380CC4-5D6E-409C-BE32-E72D297353CC}">
              <c16:uniqueId val="{00000000-0FBD-4196-B9E6-11CE62C68BCA}"/>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1.17.26'!$J$7409:$J$7418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'Summaries as of 1.17.26'!$S$7515:$S$7524</c:f>
              <c:numCache>
                <c:formatCode>General</c:formatCode>
                <c:ptCount val="10"/>
                <c:pt idx="0" formatCode="0.000">
                  <c:v>0.04</c:v>
                </c:pt>
                <c:pt idx="1">
                  <c:v>0.2</c:v>
                </c:pt>
                <c:pt idx="2">
                  <c:v>0.04</c:v>
                </c:pt>
                <c:pt idx="3">
                  <c:v>0.04</c:v>
                </c:pt>
                <c:pt idx="4">
                  <c:v>0.08</c:v>
                </c:pt>
                <c:pt idx="5">
                  <c:v>0.16</c:v>
                </c:pt>
                <c:pt idx="6">
                  <c:v>0.16</c:v>
                </c:pt>
                <c:pt idx="7">
                  <c:v>0.2</c:v>
                </c:pt>
                <c:pt idx="8">
                  <c:v>0.08</c:v>
                </c:pt>
                <c:pt idx="9">
                  <c:v>0.04</c:v>
                </c:pt>
              </c:numCache>
            </c:numRef>
          </c:yVal>
          <c:smooth val="0"/>
          <c:extLst>
            <c:ext xmlns:c16="http://schemas.microsoft.com/office/drawing/2014/chart" uri="{C3380CC4-5D6E-409C-BE32-E72D297353CC}">
              <c16:uniqueId val="{00000001-0FBD-4196-B9E6-11CE62C68BCA}"/>
            </c:ext>
          </c:extLst>
        </c:ser>
        <c:dLbls>
          <c:showLegendKey val="0"/>
          <c:showVal val="0"/>
          <c:showCatName val="0"/>
          <c:showSerName val="0"/>
          <c:showPercent val="0"/>
          <c:showBubbleSize val="0"/>
        </c:dLbls>
        <c:axId val="1142332575"/>
        <c:axId val="1142325375"/>
      </c:scatterChart>
      <c:valAx>
        <c:axId val="114233257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5/14/26</a:t>
            </a:r>
          </a:p>
          <a:p>
            <a:pPr>
              <a:defRPr/>
            </a:pPr>
            <a:r>
              <a:rPr lang="en-US"/>
              <a:t>ScoresBoot Transpose = .2</a:t>
            </a:r>
          </a:p>
          <a:p>
            <a:pPr>
              <a:defRPr/>
            </a:pPr>
            <a:r>
              <a:rPr lang="en-US"/>
              <a:t>These are Just Rep.</a:t>
            </a:r>
            <a:r>
              <a:rPr lang="en-US" baseline="0"/>
              <a:t> Runs &amp; Same Param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1.17.26'!$R$7543:$R$7552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1.17.26'!$R$7530:$R$7539</c:f>
              <c:numCache>
                <c:formatCode>General</c:formatCode>
                <c:ptCount val="10"/>
                <c:pt idx="0" formatCode="0.000">
                  <c:v>0.64</c:v>
                </c:pt>
                <c:pt idx="1">
                  <c:v>0.76</c:v>
                </c:pt>
                <c:pt idx="2">
                  <c:v>0.68</c:v>
                </c:pt>
                <c:pt idx="3">
                  <c:v>0.4</c:v>
                </c:pt>
                <c:pt idx="4">
                  <c:v>0.6</c:v>
                </c:pt>
                <c:pt idx="5">
                  <c:v>0.52</c:v>
                </c:pt>
                <c:pt idx="6">
                  <c:v>0.68</c:v>
                </c:pt>
                <c:pt idx="7">
                  <c:v>0.64</c:v>
                </c:pt>
                <c:pt idx="8">
                  <c:v>0.72</c:v>
                </c:pt>
                <c:pt idx="9">
                  <c:v>0.68</c:v>
                </c:pt>
              </c:numCache>
            </c:numRef>
          </c:yVal>
          <c:smooth val="0"/>
          <c:extLst>
            <c:ext xmlns:c16="http://schemas.microsoft.com/office/drawing/2014/chart" uri="{C3380CC4-5D6E-409C-BE32-E72D297353CC}">
              <c16:uniqueId val="{00000000-0F93-4348-BBC6-2B0FF2AEF094}"/>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1.17.26'!$R$7543:$R$7552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'Summaries as of 1.17.26'!$S$7530:$S$7539</c:f>
              <c:numCache>
                <c:formatCode>General</c:formatCode>
                <c:ptCount val="10"/>
                <c:pt idx="0" formatCode="0.000">
                  <c:v>0.12</c:v>
                </c:pt>
                <c:pt idx="1">
                  <c:v>0.08</c:v>
                </c:pt>
                <c:pt idx="2">
                  <c:v>0.2</c:v>
                </c:pt>
                <c:pt idx="3">
                  <c:v>0.04</c:v>
                </c:pt>
                <c:pt idx="4">
                  <c:v>0.04</c:v>
                </c:pt>
                <c:pt idx="5">
                  <c:v>0.2</c:v>
                </c:pt>
                <c:pt idx="6">
                  <c:v>0.2</c:v>
                </c:pt>
                <c:pt idx="7">
                  <c:v>0.08</c:v>
                </c:pt>
                <c:pt idx="8">
                  <c:v>0.04</c:v>
                </c:pt>
                <c:pt idx="9">
                  <c:v>0.12</c:v>
                </c:pt>
              </c:numCache>
            </c:numRef>
          </c:yVal>
          <c:smooth val="0"/>
          <c:extLst>
            <c:ext xmlns:c16="http://schemas.microsoft.com/office/drawing/2014/chart" uri="{C3380CC4-5D6E-409C-BE32-E72D297353CC}">
              <c16:uniqueId val="{00000001-0F93-4348-BBC6-2B0FF2AEF094}"/>
            </c:ext>
          </c:extLst>
        </c:ser>
        <c:dLbls>
          <c:showLegendKey val="0"/>
          <c:showVal val="0"/>
          <c:showCatName val="0"/>
          <c:showSerName val="0"/>
          <c:showPercent val="0"/>
          <c:showBubbleSize val="0"/>
        </c:dLbls>
        <c:axId val="1142332575"/>
        <c:axId val="1142325375"/>
      </c:scatterChart>
      <c:valAx>
        <c:axId val="1142332575"/>
        <c:scaling>
          <c:orientation val="minMax"/>
          <c:max val="10"/>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5/14/26</a:t>
            </a:r>
          </a:p>
          <a:p>
            <a:pPr>
              <a:defRPr/>
            </a:pPr>
            <a:r>
              <a:rPr lang="en-US"/>
              <a:t>as a f(Group1 Param)</a:t>
            </a:r>
          </a:p>
          <a:p>
            <a:pPr>
              <a:defRPr/>
            </a:pPr>
            <a:r>
              <a:rPr lang="en-US"/>
              <a:t>ScoresBoot Transpose =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1.17.26'!$N$7558:$N$7577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1.17.26'!$R$7558:$R$7577</c:f>
              <c:numCache>
                <c:formatCode>General</c:formatCode>
                <c:ptCount val="20"/>
                <c:pt idx="0" formatCode="0.000">
                  <c:v>0.16</c:v>
                </c:pt>
                <c:pt idx="1">
                  <c:v>0.28000000000000003</c:v>
                </c:pt>
                <c:pt idx="2">
                  <c:v>0.16</c:v>
                </c:pt>
                <c:pt idx="3">
                  <c:v>0.2</c:v>
                </c:pt>
                <c:pt idx="4">
                  <c:v>0.24</c:v>
                </c:pt>
                <c:pt idx="5">
                  <c:v>0.44</c:v>
                </c:pt>
                <c:pt idx="6">
                  <c:v>0.2</c:v>
                </c:pt>
                <c:pt idx="7">
                  <c:v>0.4</c:v>
                </c:pt>
                <c:pt idx="8">
                  <c:v>0.44</c:v>
                </c:pt>
                <c:pt idx="9">
                  <c:v>0.36</c:v>
                </c:pt>
                <c:pt idx="10" formatCode="0.000">
                  <c:v>0.44</c:v>
                </c:pt>
                <c:pt idx="11">
                  <c:v>0.4</c:v>
                </c:pt>
                <c:pt idx="12">
                  <c:v>0.56000000000000005</c:v>
                </c:pt>
                <c:pt idx="13">
                  <c:v>0.28000000000000003</c:v>
                </c:pt>
                <c:pt idx="14">
                  <c:v>0.36</c:v>
                </c:pt>
                <c:pt idx="15">
                  <c:v>0.48</c:v>
                </c:pt>
                <c:pt idx="16">
                  <c:v>0.56000000000000005</c:v>
                </c:pt>
                <c:pt idx="17">
                  <c:v>0.44</c:v>
                </c:pt>
                <c:pt idx="18">
                  <c:v>0.68</c:v>
                </c:pt>
                <c:pt idx="19">
                  <c:v>0.72</c:v>
                </c:pt>
              </c:numCache>
            </c:numRef>
          </c:yVal>
          <c:smooth val="0"/>
          <c:extLst>
            <c:ext xmlns:c16="http://schemas.microsoft.com/office/drawing/2014/chart" uri="{C3380CC4-5D6E-409C-BE32-E72D297353CC}">
              <c16:uniqueId val="{00000000-F998-4399-89CE-BEB0F5E8066E}"/>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1.17.26'!$N$7558:$N$7578</c:f>
              <c:numCache>
                <c:formatCode>General</c:formatCode>
                <c:ptCount val="21"/>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1.17.26'!$S$7558:$S$7577</c:f>
              <c:numCache>
                <c:formatCode>General</c:formatCode>
                <c:ptCount val="20"/>
                <c:pt idx="0" formatCode="0.000">
                  <c:v>0.04</c:v>
                </c:pt>
                <c:pt idx="1">
                  <c:v>0.12</c:v>
                </c:pt>
                <c:pt idx="2">
                  <c:v>0.08</c:v>
                </c:pt>
                <c:pt idx="3">
                  <c:v>0.12</c:v>
                </c:pt>
                <c:pt idx="4">
                  <c:v>0.12</c:v>
                </c:pt>
                <c:pt idx="5">
                  <c:v>0.12</c:v>
                </c:pt>
                <c:pt idx="6">
                  <c:v>0.12</c:v>
                </c:pt>
                <c:pt idx="7">
                  <c:v>0.08</c:v>
                </c:pt>
                <c:pt idx="8">
                  <c:v>0.12</c:v>
                </c:pt>
                <c:pt idx="9">
                  <c:v>0</c:v>
                </c:pt>
                <c:pt idx="10" formatCode="0.000">
                  <c:v>0.08</c:v>
                </c:pt>
                <c:pt idx="11">
                  <c:v>0.08</c:v>
                </c:pt>
                <c:pt idx="12">
                  <c:v>0.08</c:v>
                </c:pt>
                <c:pt idx="13">
                  <c:v>0</c:v>
                </c:pt>
                <c:pt idx="14">
                  <c:v>0.04</c:v>
                </c:pt>
                <c:pt idx="15">
                  <c:v>0.04</c:v>
                </c:pt>
                <c:pt idx="16">
                  <c:v>0.04</c:v>
                </c:pt>
                <c:pt idx="17">
                  <c:v>0.08</c:v>
                </c:pt>
                <c:pt idx="18">
                  <c:v>0.08</c:v>
                </c:pt>
                <c:pt idx="19">
                  <c:v>0.16</c:v>
                </c:pt>
              </c:numCache>
            </c:numRef>
          </c:yVal>
          <c:smooth val="0"/>
          <c:extLst>
            <c:ext xmlns:c16="http://schemas.microsoft.com/office/drawing/2014/chart" uri="{C3380CC4-5D6E-409C-BE32-E72D297353CC}">
              <c16:uniqueId val="{00000001-F998-4399-89CE-BEB0F5E8066E}"/>
            </c:ext>
          </c:extLst>
        </c:ser>
        <c:dLbls>
          <c:showLegendKey val="0"/>
          <c:showVal val="0"/>
          <c:showCatName val="0"/>
          <c:showSerName val="0"/>
          <c:showPercent val="0"/>
          <c:showBubbleSize val="0"/>
        </c:dLbls>
        <c:axId val="1142332575"/>
        <c:axId val="1142325375"/>
      </c:scatterChart>
      <c:valAx>
        <c:axId val="114233257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5/14/26</a:t>
            </a:r>
          </a:p>
          <a:p>
            <a:pPr>
              <a:defRPr sz="1400" b="0" i="0" u="none" strike="noStrike" kern="1200" spc="0" baseline="0">
                <a:solidFill>
                  <a:schemeClr val="tx1">
                    <a:lumMod val="65000"/>
                    <a:lumOff val="35000"/>
                  </a:schemeClr>
                </a:solidFill>
                <a:latin typeface="+mn-lt"/>
                <a:ea typeface="+mn-ea"/>
                <a:cs typeface="+mn-cs"/>
              </a:defRPr>
            </a:pPr>
            <a:r>
              <a:rPr lang="en-US"/>
              <a:t>as a f(Group1 Param)</a:t>
            </a:r>
          </a:p>
          <a:p>
            <a:pPr>
              <a:defRPr sz="1400" b="0" i="0" u="none" strike="noStrike" kern="1200" spc="0" baseline="0">
                <a:solidFill>
                  <a:schemeClr val="tx1">
                    <a:lumMod val="65000"/>
                    <a:lumOff val="35000"/>
                  </a:schemeClr>
                </a:solidFill>
                <a:latin typeface="+mn-lt"/>
                <a:ea typeface="+mn-ea"/>
                <a:cs typeface="+mn-cs"/>
              </a:defRPr>
            </a:pPr>
            <a:r>
              <a:rPr lang="en-US"/>
              <a:t>ScoresBoot </a:t>
            </a:r>
            <a:r>
              <a:rPr lang="en-US" sz="1600" b="1"/>
              <a:t>Transpose = - .2</a:t>
            </a:r>
          </a:p>
        </c:rich>
      </c:tx>
      <c:overlay val="0"/>
      <c:spPr>
        <a:noFill/>
        <a:ln>
          <a:noFill/>
        </a:ln>
        <a:effectLst/>
      </c:spPr>
    </c:title>
    <c:autoTitleDeleted val="0"/>
    <c:plotArea>
      <c:layout/>
      <c:scatterChart>
        <c:scatterStyle val="lineMarker"/>
        <c:varyColors val="0"/>
        <c:ser>
          <c:idx val="2"/>
          <c:order val="0"/>
          <c:xVal>
            <c:numRef>
              <c:f>'Summaries as of 1.17.26'!$Q$7582:$Q$7601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1.17.26'!$R$7582:$R$7601</c:f>
              <c:numCache>
                <c:formatCode>General</c:formatCode>
                <c:ptCount val="20"/>
                <c:pt idx="0">
                  <c:v>0.12</c:v>
                </c:pt>
                <c:pt idx="1">
                  <c:v>0.44</c:v>
                </c:pt>
                <c:pt idx="2">
                  <c:v>0.12</c:v>
                </c:pt>
                <c:pt idx="3">
                  <c:v>0.32</c:v>
                </c:pt>
                <c:pt idx="4">
                  <c:v>0.28000000000000003</c:v>
                </c:pt>
                <c:pt idx="5">
                  <c:v>0.08</c:v>
                </c:pt>
                <c:pt idx="6">
                  <c:v>0.2</c:v>
                </c:pt>
                <c:pt idx="7">
                  <c:v>0.16</c:v>
                </c:pt>
                <c:pt idx="8">
                  <c:v>0.12</c:v>
                </c:pt>
                <c:pt idx="9">
                  <c:v>0.16</c:v>
                </c:pt>
                <c:pt idx="10">
                  <c:v>0.12</c:v>
                </c:pt>
                <c:pt idx="11">
                  <c:v>0.24</c:v>
                </c:pt>
                <c:pt idx="12">
                  <c:v>0.04</c:v>
                </c:pt>
                <c:pt idx="13">
                  <c:v>0.12</c:v>
                </c:pt>
                <c:pt idx="14">
                  <c:v>0.04</c:v>
                </c:pt>
                <c:pt idx="15">
                  <c:v>0.12</c:v>
                </c:pt>
                <c:pt idx="16">
                  <c:v>0.04</c:v>
                </c:pt>
                <c:pt idx="17">
                  <c:v>0.16</c:v>
                </c:pt>
                <c:pt idx="18">
                  <c:v>0</c:v>
                </c:pt>
                <c:pt idx="19">
                  <c:v>0.04</c:v>
                </c:pt>
              </c:numCache>
            </c:numRef>
          </c:yVal>
          <c:smooth val="0"/>
          <c:extLst>
            <c:ext xmlns:c16="http://schemas.microsoft.com/office/drawing/2014/chart" uri="{C3380CC4-5D6E-409C-BE32-E72D297353CC}">
              <c16:uniqueId val="{00000007-4E25-40E9-9389-958BE84376A5}"/>
            </c:ext>
          </c:extLst>
        </c:ser>
        <c:ser>
          <c:idx val="3"/>
          <c:order val="1"/>
          <c:tx>
            <c:v>Wilcoxon</c:v>
          </c:tx>
          <c:xVal>
            <c:numRef>
              <c:f>'Summaries as of 1.17.26'!$Q$7582:$Q$7601</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1.17.26'!$S$7582:$S$7601</c:f>
              <c:numCache>
                <c:formatCode>General</c:formatCode>
                <c:ptCount val="20"/>
                <c:pt idx="0">
                  <c:v>0.08</c:v>
                </c:pt>
                <c:pt idx="1">
                  <c:v>0.04</c:v>
                </c:pt>
                <c:pt idx="2">
                  <c:v>0.04</c:v>
                </c:pt>
                <c:pt idx="3">
                  <c:v>0.12</c:v>
                </c:pt>
                <c:pt idx="4">
                  <c:v>0.08</c:v>
                </c:pt>
                <c:pt idx="5">
                  <c:v>0.04</c:v>
                </c:pt>
                <c:pt idx="6">
                  <c:v>0.2</c:v>
                </c:pt>
                <c:pt idx="7">
                  <c:v>0.04</c:v>
                </c:pt>
                <c:pt idx="8">
                  <c:v>0.12</c:v>
                </c:pt>
                <c:pt idx="9">
                  <c:v>0.08</c:v>
                </c:pt>
                <c:pt idx="10">
                  <c:v>0.16</c:v>
                </c:pt>
                <c:pt idx="11">
                  <c:v>0.04</c:v>
                </c:pt>
                <c:pt idx="12">
                  <c:v>0.12</c:v>
                </c:pt>
                <c:pt idx="13">
                  <c:v>0.08</c:v>
                </c:pt>
                <c:pt idx="14">
                  <c:v>0.12</c:v>
                </c:pt>
                <c:pt idx="15">
                  <c:v>0.12</c:v>
                </c:pt>
                <c:pt idx="16">
                  <c:v>0.12</c:v>
                </c:pt>
                <c:pt idx="17">
                  <c:v>0.12</c:v>
                </c:pt>
                <c:pt idx="18">
                  <c:v>0.12</c:v>
                </c:pt>
                <c:pt idx="19">
                  <c:v>0.16</c:v>
                </c:pt>
              </c:numCache>
            </c:numRef>
          </c:yVal>
          <c:smooth val="0"/>
          <c:extLst>
            <c:ext xmlns:c16="http://schemas.microsoft.com/office/drawing/2014/chart" uri="{C3380CC4-5D6E-409C-BE32-E72D297353CC}">
              <c16:uniqueId val="{00000008-4E25-40E9-9389-958BE84376A5}"/>
            </c:ext>
          </c:extLst>
        </c:ser>
        <c:ser>
          <c:idx val="0"/>
          <c:order val="2"/>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1.17.26'!$N$7558:$N$7577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1.17.26'!$R$7582:$R$7601</c:f>
              <c:numCache>
                <c:formatCode>General</c:formatCode>
                <c:ptCount val="20"/>
                <c:pt idx="0">
                  <c:v>0.12</c:v>
                </c:pt>
                <c:pt idx="1">
                  <c:v>0.44</c:v>
                </c:pt>
                <c:pt idx="2">
                  <c:v>0.12</c:v>
                </c:pt>
                <c:pt idx="3">
                  <c:v>0.32</c:v>
                </c:pt>
                <c:pt idx="4">
                  <c:v>0.28000000000000003</c:v>
                </c:pt>
                <c:pt idx="5">
                  <c:v>0.08</c:v>
                </c:pt>
                <c:pt idx="6">
                  <c:v>0.2</c:v>
                </c:pt>
                <c:pt idx="7">
                  <c:v>0.16</c:v>
                </c:pt>
                <c:pt idx="8">
                  <c:v>0.12</c:v>
                </c:pt>
                <c:pt idx="9">
                  <c:v>0.16</c:v>
                </c:pt>
                <c:pt idx="10">
                  <c:v>0.12</c:v>
                </c:pt>
                <c:pt idx="11">
                  <c:v>0.24</c:v>
                </c:pt>
                <c:pt idx="12">
                  <c:v>0.04</c:v>
                </c:pt>
                <c:pt idx="13">
                  <c:v>0.12</c:v>
                </c:pt>
                <c:pt idx="14">
                  <c:v>0.04</c:v>
                </c:pt>
                <c:pt idx="15">
                  <c:v>0.12</c:v>
                </c:pt>
                <c:pt idx="16">
                  <c:v>0.04</c:v>
                </c:pt>
                <c:pt idx="17">
                  <c:v>0.16</c:v>
                </c:pt>
                <c:pt idx="18">
                  <c:v>0</c:v>
                </c:pt>
                <c:pt idx="19">
                  <c:v>0.04</c:v>
                </c:pt>
              </c:numCache>
            </c:numRef>
          </c:yVal>
          <c:smooth val="0"/>
          <c:extLst>
            <c:ext xmlns:c16="http://schemas.microsoft.com/office/drawing/2014/chart" uri="{C3380CC4-5D6E-409C-BE32-E72D297353CC}">
              <c16:uniqueId val="{00000004-4E25-40E9-9389-958BE84376A5}"/>
            </c:ext>
          </c:extLst>
        </c:ser>
        <c:ser>
          <c:idx val="1"/>
          <c:order val="3"/>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1.17.26'!$N$7558:$N$7578</c:f>
              <c:numCache>
                <c:formatCode>General</c:formatCode>
                <c:ptCount val="21"/>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1.17.26'!$S$7582:$S$7601</c:f>
              <c:numCache>
                <c:formatCode>General</c:formatCode>
                <c:ptCount val="20"/>
                <c:pt idx="0">
                  <c:v>0.08</c:v>
                </c:pt>
                <c:pt idx="1">
                  <c:v>0.04</c:v>
                </c:pt>
                <c:pt idx="2">
                  <c:v>0.04</c:v>
                </c:pt>
                <c:pt idx="3">
                  <c:v>0.12</c:v>
                </c:pt>
                <c:pt idx="4">
                  <c:v>0.08</c:v>
                </c:pt>
                <c:pt idx="5">
                  <c:v>0.04</c:v>
                </c:pt>
                <c:pt idx="6">
                  <c:v>0.2</c:v>
                </c:pt>
                <c:pt idx="7">
                  <c:v>0.04</c:v>
                </c:pt>
                <c:pt idx="8">
                  <c:v>0.12</c:v>
                </c:pt>
                <c:pt idx="9">
                  <c:v>0.08</c:v>
                </c:pt>
                <c:pt idx="10">
                  <c:v>0.16</c:v>
                </c:pt>
                <c:pt idx="11">
                  <c:v>0.04</c:v>
                </c:pt>
                <c:pt idx="12">
                  <c:v>0.12</c:v>
                </c:pt>
                <c:pt idx="13">
                  <c:v>0.08</c:v>
                </c:pt>
                <c:pt idx="14">
                  <c:v>0.12</c:v>
                </c:pt>
                <c:pt idx="15">
                  <c:v>0.12</c:v>
                </c:pt>
                <c:pt idx="16">
                  <c:v>0.12</c:v>
                </c:pt>
                <c:pt idx="17">
                  <c:v>0.12</c:v>
                </c:pt>
                <c:pt idx="18">
                  <c:v>0.12</c:v>
                </c:pt>
                <c:pt idx="19">
                  <c:v>0.16</c:v>
                </c:pt>
              </c:numCache>
            </c:numRef>
          </c:yVal>
          <c:smooth val="0"/>
          <c:extLst>
            <c:ext xmlns:c16="http://schemas.microsoft.com/office/drawing/2014/chart" uri="{C3380CC4-5D6E-409C-BE32-E72D297353CC}">
              <c16:uniqueId val="{00000006-4E25-40E9-9389-958BE84376A5}"/>
            </c:ext>
          </c:extLst>
        </c:ser>
        <c:dLbls>
          <c:showLegendKey val="0"/>
          <c:showVal val="0"/>
          <c:showCatName val="0"/>
          <c:showSerName val="0"/>
          <c:showPercent val="0"/>
          <c:showBubbleSize val="0"/>
        </c:dLbls>
        <c:axId val="1142332575"/>
        <c:axId val="1142325375"/>
      </c:scatterChart>
      <c:valAx>
        <c:axId val="114233257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 on 5/14/26</a:t>
            </a:r>
          </a:p>
          <a:p>
            <a:pPr>
              <a:defRPr/>
            </a:pPr>
            <a:r>
              <a:rPr lang="en-US"/>
              <a:t>as a f(Group1 Param)</a:t>
            </a:r>
          </a:p>
          <a:p>
            <a:pPr>
              <a:defRPr/>
            </a:pPr>
            <a:r>
              <a:rPr lang="en-US"/>
              <a:t>ScoresBoot Transpose = 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1.17.26'!$N$7558:$N$7577</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1.17.26'!$R$7606:$R$7625</c:f>
              <c:numCache>
                <c:formatCode>General</c:formatCode>
                <c:ptCount val="20"/>
                <c:pt idx="0" formatCode="0.000">
                  <c:v>0.08</c:v>
                </c:pt>
                <c:pt idx="1">
                  <c:v>0</c:v>
                </c:pt>
                <c:pt idx="2">
                  <c:v>0.04</c:v>
                </c:pt>
                <c:pt idx="3">
                  <c:v>0</c:v>
                </c:pt>
                <c:pt idx="4">
                  <c:v>0.04</c:v>
                </c:pt>
                <c:pt idx="5">
                  <c:v>0.04</c:v>
                </c:pt>
                <c:pt idx="6">
                  <c:v>0</c:v>
                </c:pt>
                <c:pt idx="7">
                  <c:v>0.04</c:v>
                </c:pt>
                <c:pt idx="8">
                  <c:v>0.12</c:v>
                </c:pt>
                <c:pt idx="9">
                  <c:v>0.08</c:v>
                </c:pt>
                <c:pt idx="10" formatCode="0.000">
                  <c:v>0.04</c:v>
                </c:pt>
                <c:pt idx="11">
                  <c:v>0</c:v>
                </c:pt>
                <c:pt idx="12">
                  <c:v>0.08</c:v>
                </c:pt>
                <c:pt idx="13">
                  <c:v>0.16</c:v>
                </c:pt>
                <c:pt idx="14">
                  <c:v>0.12</c:v>
                </c:pt>
                <c:pt idx="15">
                  <c:v>0.12</c:v>
                </c:pt>
                <c:pt idx="16">
                  <c:v>0.12</c:v>
                </c:pt>
                <c:pt idx="17">
                  <c:v>0.24</c:v>
                </c:pt>
                <c:pt idx="18">
                  <c:v>0.2</c:v>
                </c:pt>
                <c:pt idx="19">
                  <c:v>0.12</c:v>
                </c:pt>
              </c:numCache>
            </c:numRef>
          </c:yVal>
          <c:smooth val="0"/>
          <c:extLst>
            <c:ext xmlns:c16="http://schemas.microsoft.com/office/drawing/2014/chart" uri="{C3380CC4-5D6E-409C-BE32-E72D297353CC}">
              <c16:uniqueId val="{00000000-0C0C-4BB0-A518-6BEC4AED1BE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1.17.26'!$N$7558:$N$7578</c:f>
              <c:numCache>
                <c:formatCode>General</c:formatCode>
                <c:ptCount val="21"/>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1.17.26'!$S$7606:$S$7625</c:f>
              <c:numCache>
                <c:formatCode>General</c:formatCode>
                <c:ptCount val="20"/>
                <c:pt idx="0" formatCode="0.000">
                  <c:v>0.12</c:v>
                </c:pt>
                <c:pt idx="1">
                  <c:v>0.08</c:v>
                </c:pt>
                <c:pt idx="2">
                  <c:v>0.08</c:v>
                </c:pt>
                <c:pt idx="3">
                  <c:v>0.08</c:v>
                </c:pt>
                <c:pt idx="4">
                  <c:v>0.08</c:v>
                </c:pt>
                <c:pt idx="5">
                  <c:v>0.16</c:v>
                </c:pt>
                <c:pt idx="6">
                  <c:v>0.16</c:v>
                </c:pt>
                <c:pt idx="7">
                  <c:v>0.04</c:v>
                </c:pt>
                <c:pt idx="8">
                  <c:v>0.16</c:v>
                </c:pt>
                <c:pt idx="9">
                  <c:v>0.04</c:v>
                </c:pt>
                <c:pt idx="10" formatCode="0.000">
                  <c:v>0.12</c:v>
                </c:pt>
                <c:pt idx="11">
                  <c:v>0.2</c:v>
                </c:pt>
                <c:pt idx="12">
                  <c:v>0.2</c:v>
                </c:pt>
                <c:pt idx="13">
                  <c:v>0.08</c:v>
                </c:pt>
                <c:pt idx="14">
                  <c:v>0.24</c:v>
                </c:pt>
                <c:pt idx="15">
                  <c:v>0.04</c:v>
                </c:pt>
                <c:pt idx="16">
                  <c:v>0.08</c:v>
                </c:pt>
                <c:pt idx="17">
                  <c:v>0.12</c:v>
                </c:pt>
                <c:pt idx="18">
                  <c:v>0.04</c:v>
                </c:pt>
                <c:pt idx="19">
                  <c:v>0.08</c:v>
                </c:pt>
              </c:numCache>
            </c:numRef>
          </c:yVal>
          <c:smooth val="0"/>
          <c:extLst>
            <c:ext xmlns:c16="http://schemas.microsoft.com/office/drawing/2014/chart" uri="{C3380CC4-5D6E-409C-BE32-E72D297353CC}">
              <c16:uniqueId val="{00000001-0C0C-4BB0-A518-6BEC4AED1BE7}"/>
            </c:ext>
          </c:extLst>
        </c:ser>
        <c:dLbls>
          <c:showLegendKey val="0"/>
          <c:showVal val="0"/>
          <c:showCatName val="0"/>
          <c:showSerName val="0"/>
          <c:showPercent val="0"/>
          <c:showBubbleSize val="0"/>
        </c:dLbls>
        <c:axId val="1142332575"/>
        <c:axId val="1142325375"/>
      </c:scatterChart>
      <c:valAx>
        <c:axId val="114233257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5375"/>
        <c:crosses val="autoZero"/>
        <c:crossBetween val="midCat"/>
      </c:valAx>
      <c:valAx>
        <c:axId val="11423253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42332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poly"/>
            <c:order val="6"/>
            <c:dispRSqr val="1"/>
            <c:dispEq val="0"/>
            <c:trendlineLbl>
              <c:layout>
                <c:manualLayout>
                  <c:x val="-1.9305555555555555E-2"/>
                  <c:y val="0.21619896471274425"/>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1.17.26'!$Q$7631:$Q$7651</c:f>
              <c:numCache>
                <c:formatCode>General</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'Summaries as of 1.17.26'!$R$7631:$R$7651</c:f>
              <c:numCache>
                <c:formatCode>General</c:formatCode>
                <c:ptCount val="21"/>
                <c:pt idx="0">
                  <c:v>1</c:v>
                </c:pt>
                <c:pt idx="1">
                  <c:v>1</c:v>
                </c:pt>
                <c:pt idx="2">
                  <c:v>1</c:v>
                </c:pt>
                <c:pt idx="3">
                  <c:v>1</c:v>
                </c:pt>
                <c:pt idx="4">
                  <c:v>0.996</c:v>
                </c:pt>
                <c:pt idx="5">
                  <c:v>0.95099999999999996</c:v>
                </c:pt>
                <c:pt idx="6">
                  <c:v>0.78100000000000003</c:v>
                </c:pt>
                <c:pt idx="7">
                  <c:v>0.51500000000000001</c:v>
                </c:pt>
                <c:pt idx="8">
                  <c:v>0.25900000000000001</c:v>
                </c:pt>
                <c:pt idx="9">
                  <c:v>0.10199999999999999</c:v>
                </c:pt>
                <c:pt idx="10">
                  <c:v>5.1999999999999998E-2</c:v>
                </c:pt>
                <c:pt idx="11">
                  <c:v>0.10100000000000001</c:v>
                </c:pt>
                <c:pt idx="12">
                  <c:v>0.25900000000000001</c:v>
                </c:pt>
                <c:pt idx="13">
                  <c:v>0.51500000000000001</c:v>
                </c:pt>
                <c:pt idx="14">
                  <c:v>0.78100000000000003</c:v>
                </c:pt>
                <c:pt idx="15">
                  <c:v>0.94799999999999995</c:v>
                </c:pt>
                <c:pt idx="16">
                  <c:v>0.996</c:v>
                </c:pt>
                <c:pt idx="17">
                  <c:v>1</c:v>
                </c:pt>
                <c:pt idx="18">
                  <c:v>1</c:v>
                </c:pt>
                <c:pt idx="19">
                  <c:v>1</c:v>
                </c:pt>
                <c:pt idx="20">
                  <c:v>1</c:v>
                </c:pt>
              </c:numCache>
            </c:numRef>
          </c:yVal>
          <c:smooth val="0"/>
          <c:extLst>
            <c:ext xmlns:c16="http://schemas.microsoft.com/office/drawing/2014/chart" uri="{C3380CC4-5D6E-409C-BE32-E72D297353CC}">
              <c16:uniqueId val="{00000000-35A4-4904-941E-A1CD0E72A059}"/>
            </c:ext>
          </c:extLst>
        </c:ser>
        <c:dLbls>
          <c:showLegendKey val="0"/>
          <c:showVal val="0"/>
          <c:showCatName val="0"/>
          <c:showSerName val="0"/>
          <c:showPercent val="0"/>
          <c:showBubbleSize val="0"/>
        </c:dLbls>
        <c:axId val="1142293215"/>
        <c:axId val="1142303775"/>
      </c:scatterChart>
      <c:valAx>
        <c:axId val="114229321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42303775"/>
        <c:crosses val="autoZero"/>
        <c:crossBetween val="midCat"/>
      </c:valAx>
      <c:valAx>
        <c:axId val="114230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42293215"/>
        <c:crosses val="autoZero"/>
        <c:crossBetween val="midCat"/>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4925" cap="rnd">
                <a:solidFill>
                  <a:schemeClr val="accent1"/>
                </a:solidFill>
                <a:prstDash val="sysDot"/>
              </a:ln>
              <a:effectLst/>
            </c:spPr>
            <c:trendlineType val="linear"/>
            <c:dispRSqr val="0"/>
            <c:dispEq val="0"/>
          </c:trendline>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1.17.26'!$R$7657:$R$7666</c:f>
              <c:numCache>
                <c:formatCode>General</c:formatCode>
                <c:ptCount val="10"/>
                <c:pt idx="0">
                  <c:v>6.83E-2</c:v>
                </c:pt>
                <c:pt idx="1">
                  <c:v>0.22889999999999999</c:v>
                </c:pt>
                <c:pt idx="2">
                  <c:v>0.16969999999999999</c:v>
                </c:pt>
                <c:pt idx="3">
                  <c:v>0.1663</c:v>
                </c:pt>
                <c:pt idx="4">
                  <c:v>0.30020000000000002</c:v>
                </c:pt>
                <c:pt idx="5">
                  <c:v>0.35920000000000002</c:v>
                </c:pt>
                <c:pt idx="6">
                  <c:v>0.2712</c:v>
                </c:pt>
                <c:pt idx="7">
                  <c:v>0.42149999999999999</c:v>
                </c:pt>
                <c:pt idx="8">
                  <c:v>0.46760000000000002</c:v>
                </c:pt>
                <c:pt idx="9">
                  <c:v>0.54610000000000003</c:v>
                </c:pt>
              </c:numCache>
            </c:numRef>
          </c:yVal>
          <c:smooth val="0"/>
          <c:extLst>
            <c:ext xmlns:c16="http://schemas.microsoft.com/office/drawing/2014/chart" uri="{C3380CC4-5D6E-409C-BE32-E72D297353CC}">
              <c16:uniqueId val="{00000000-442A-43E3-AF53-4B7B42EF4FB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8100" cap="rnd">
                <a:solidFill>
                  <a:schemeClr val="accent2"/>
                </a:solidFill>
                <a:prstDash val="sysDot"/>
              </a:ln>
              <a:effectLst/>
            </c:spPr>
            <c:trendlineType val="linear"/>
            <c:dispRSqr val="0"/>
            <c:dispEq val="0"/>
          </c:trendline>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1.17.26'!$S$7657:$S$7666</c:f>
              <c:numCache>
                <c:formatCode>General</c:formatCode>
                <c:ptCount val="10"/>
                <c:pt idx="0">
                  <c:v>5.3600000000000002E-2</c:v>
                </c:pt>
                <c:pt idx="5">
                  <c:v>0.15790000000000001</c:v>
                </c:pt>
                <c:pt idx="9">
                  <c:v>0.38619999999999999</c:v>
                </c:pt>
              </c:numCache>
            </c:numRef>
          </c:yVal>
          <c:smooth val="0"/>
          <c:extLst>
            <c:ext xmlns:c16="http://schemas.microsoft.com/office/drawing/2014/chart" uri="{C3380CC4-5D6E-409C-BE32-E72D297353CC}">
              <c16:uniqueId val="{00000002-442A-43E3-AF53-4B7B42EF4FB5}"/>
            </c:ext>
          </c:extLst>
        </c:ser>
        <c:dLbls>
          <c:showLegendKey val="0"/>
          <c:showVal val="0"/>
          <c:showCatName val="0"/>
          <c:showSerName val="0"/>
          <c:showPercent val="0"/>
          <c:showBubbleSize val="0"/>
        </c:dLbls>
        <c:axId val="1369932608"/>
        <c:axId val="1369933568"/>
      </c:scatterChart>
      <c:valAx>
        <c:axId val="1369932608"/>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33568"/>
        <c:crosses val="autoZero"/>
        <c:crossBetween val="midCat"/>
      </c:valAx>
      <c:valAx>
        <c:axId val="13699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32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1.17.26'!$T$7657:$T$7666</c:f>
              <c:numCache>
                <c:formatCode>General</c:formatCode>
                <c:ptCount val="10"/>
                <c:pt idx="0">
                  <c:v>0</c:v>
                </c:pt>
                <c:pt idx="1">
                  <c:v>0</c:v>
                </c:pt>
                <c:pt idx="2">
                  <c:v>0.1</c:v>
                </c:pt>
                <c:pt idx="3">
                  <c:v>0</c:v>
                </c:pt>
                <c:pt idx="4">
                  <c:v>0.1</c:v>
                </c:pt>
                <c:pt idx="5">
                  <c:v>0</c:v>
                </c:pt>
                <c:pt idx="6">
                  <c:v>0</c:v>
                </c:pt>
                <c:pt idx="7">
                  <c:v>0</c:v>
                </c:pt>
                <c:pt idx="8">
                  <c:v>0.1</c:v>
                </c:pt>
                <c:pt idx="9">
                  <c:v>0.1</c:v>
                </c:pt>
              </c:numCache>
            </c:numRef>
          </c:yVal>
          <c:smooth val="0"/>
          <c:extLst>
            <c:ext xmlns:c16="http://schemas.microsoft.com/office/drawing/2014/chart" uri="{C3380CC4-5D6E-409C-BE32-E72D297353CC}">
              <c16:uniqueId val="{00000000-1D89-4694-A013-0FDE291DE861}"/>
            </c:ext>
          </c:extLst>
        </c:ser>
        <c:ser>
          <c:idx val="1"/>
          <c:order val="1"/>
          <c:tx>
            <c:v>Wilcoxon FAs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1.17.26'!$U$7657:$U$7666</c:f>
              <c:numCache>
                <c:formatCode>General</c:formatCode>
                <c:ptCount val="10"/>
                <c:pt idx="0">
                  <c:v>0</c:v>
                </c:pt>
                <c:pt idx="1">
                  <c:v>0</c:v>
                </c:pt>
                <c:pt idx="2">
                  <c:v>0.1</c:v>
                </c:pt>
                <c:pt idx="3">
                  <c:v>0</c:v>
                </c:pt>
                <c:pt idx="4">
                  <c:v>0.2</c:v>
                </c:pt>
                <c:pt idx="5">
                  <c:v>0</c:v>
                </c:pt>
                <c:pt idx="6">
                  <c:v>0</c:v>
                </c:pt>
                <c:pt idx="7">
                  <c:v>0.2</c:v>
                </c:pt>
                <c:pt idx="8">
                  <c:v>0</c:v>
                </c:pt>
                <c:pt idx="9">
                  <c:v>0</c:v>
                </c:pt>
              </c:numCache>
            </c:numRef>
          </c:yVal>
          <c:smooth val="0"/>
          <c:extLst>
            <c:ext xmlns:c16="http://schemas.microsoft.com/office/drawing/2014/chart" uri="{C3380CC4-5D6E-409C-BE32-E72D297353CC}">
              <c16:uniqueId val="{00000002-1D89-4694-A013-0FDE291DE861}"/>
            </c:ext>
          </c:extLst>
        </c:ser>
        <c:dLbls>
          <c:showLegendKey val="0"/>
          <c:showVal val="0"/>
          <c:showCatName val="0"/>
          <c:showSerName val="0"/>
          <c:showPercent val="0"/>
          <c:showBubbleSize val="0"/>
        </c:dLbls>
        <c:axId val="1647157488"/>
        <c:axId val="1647167568"/>
      </c:scatterChart>
      <c:valAx>
        <c:axId val="164715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7568"/>
        <c:crosses val="autoZero"/>
        <c:crossBetween val="midCat"/>
      </c:valAx>
      <c:valAx>
        <c:axId val="164716756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57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4925" cap="rnd">
                <a:solidFill>
                  <a:schemeClr val="accent1"/>
                </a:solidFill>
                <a:prstDash val="sysDot"/>
              </a:ln>
              <a:effectLst/>
            </c:spPr>
            <c:trendlineType val="linear"/>
            <c:dispRSqr val="0"/>
            <c:dispEq val="0"/>
          </c:trendline>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1.17.26'!$R$7687:$R$7696</c:f>
              <c:numCache>
                <c:formatCode>General</c:formatCode>
                <c:ptCount val="10"/>
                <c:pt idx="0">
                  <c:v>0.19331000000000001</c:v>
                </c:pt>
                <c:pt idx="1">
                  <c:v>0.1996</c:v>
                </c:pt>
                <c:pt idx="2">
                  <c:v>0.19611000000000001</c:v>
                </c:pt>
                <c:pt idx="3">
                  <c:v>0.25653999999999999</c:v>
                </c:pt>
                <c:pt idx="4">
                  <c:v>0.26163999999999998</c:v>
                </c:pt>
                <c:pt idx="5">
                  <c:v>0.31380999999999998</c:v>
                </c:pt>
                <c:pt idx="6">
                  <c:v>0.34739999999999999</c:v>
                </c:pt>
                <c:pt idx="7">
                  <c:v>0.3619</c:v>
                </c:pt>
                <c:pt idx="8">
                  <c:v>0.38374999999999998</c:v>
                </c:pt>
                <c:pt idx="9">
                  <c:v>0.37946999999999997</c:v>
                </c:pt>
              </c:numCache>
            </c:numRef>
          </c:yVal>
          <c:smooth val="0"/>
          <c:extLst>
            <c:ext xmlns:c16="http://schemas.microsoft.com/office/drawing/2014/chart" uri="{C3380CC4-5D6E-409C-BE32-E72D297353CC}">
              <c16:uniqueId val="{00000001-9EB9-4F6B-BECF-F923BD8747DE}"/>
            </c:ext>
          </c:extLst>
        </c:ser>
        <c:dLbls>
          <c:showLegendKey val="0"/>
          <c:showVal val="0"/>
          <c:showCatName val="0"/>
          <c:showSerName val="0"/>
          <c:showPercent val="0"/>
          <c:showBubbleSize val="0"/>
        </c:dLbls>
        <c:axId val="1369932608"/>
        <c:axId val="1369933568"/>
      </c:scatterChart>
      <c:valAx>
        <c:axId val="1369932608"/>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33568"/>
        <c:crosses val="autoZero"/>
        <c:crossBetween val="midCat"/>
      </c:valAx>
      <c:valAx>
        <c:axId val="13699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32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1.17.26'!$T$7687:$T$7696</c:f>
              <c:numCache>
                <c:formatCode>General</c:formatCode>
                <c:ptCount val="10"/>
                <c:pt idx="0">
                  <c:v>0.02</c:v>
                </c:pt>
                <c:pt idx="1">
                  <c:v>0.03</c:v>
                </c:pt>
                <c:pt idx="2">
                  <c:v>0.03</c:v>
                </c:pt>
                <c:pt idx="3">
                  <c:v>0.03</c:v>
                </c:pt>
                <c:pt idx="4">
                  <c:v>0.03</c:v>
                </c:pt>
                <c:pt idx="5">
                  <c:v>7.0000000000000007E-2</c:v>
                </c:pt>
                <c:pt idx="6">
                  <c:v>0.06</c:v>
                </c:pt>
                <c:pt idx="7">
                  <c:v>0.04</c:v>
                </c:pt>
                <c:pt idx="8">
                  <c:v>0.05</c:v>
                </c:pt>
                <c:pt idx="9">
                  <c:v>0.03</c:v>
                </c:pt>
              </c:numCache>
            </c:numRef>
          </c:yVal>
          <c:smooth val="0"/>
          <c:extLst>
            <c:ext xmlns:c16="http://schemas.microsoft.com/office/drawing/2014/chart" uri="{C3380CC4-5D6E-409C-BE32-E72D297353CC}">
              <c16:uniqueId val="{00000000-CEC2-43EA-A284-0982A7C720C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1.17.26'!$N$7657:$N$7666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1.17.26'!$U$7687:$U$7696</c:f>
              <c:numCache>
                <c:formatCode>General</c:formatCode>
                <c:ptCount val="10"/>
                <c:pt idx="0">
                  <c:v>0.04</c:v>
                </c:pt>
                <c:pt idx="1">
                  <c:v>0.03</c:v>
                </c:pt>
                <c:pt idx="2">
                  <c:v>0.08</c:v>
                </c:pt>
                <c:pt idx="3">
                  <c:v>7.0000000000000007E-2</c:v>
                </c:pt>
                <c:pt idx="4">
                  <c:v>0.11</c:v>
                </c:pt>
                <c:pt idx="5">
                  <c:v>0.1</c:v>
                </c:pt>
                <c:pt idx="6">
                  <c:v>0.05</c:v>
                </c:pt>
                <c:pt idx="7">
                  <c:v>0.04</c:v>
                </c:pt>
                <c:pt idx="8">
                  <c:v>0.11</c:v>
                </c:pt>
                <c:pt idx="9">
                  <c:v>7.0000000000000007E-2</c:v>
                </c:pt>
              </c:numCache>
            </c:numRef>
          </c:yVal>
          <c:smooth val="0"/>
          <c:extLst>
            <c:ext xmlns:c16="http://schemas.microsoft.com/office/drawing/2014/chart" uri="{C3380CC4-5D6E-409C-BE32-E72D297353CC}">
              <c16:uniqueId val="{00000001-CEC2-43EA-A284-0982A7C720C7}"/>
            </c:ext>
          </c:extLst>
        </c:ser>
        <c:dLbls>
          <c:showLegendKey val="0"/>
          <c:showVal val="0"/>
          <c:showCatName val="0"/>
          <c:showSerName val="0"/>
          <c:showPercent val="0"/>
          <c:showBubbleSize val="0"/>
        </c:dLbls>
        <c:axId val="1647157488"/>
        <c:axId val="1647167568"/>
      </c:scatterChart>
      <c:valAx>
        <c:axId val="164715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7568"/>
        <c:crosses val="autoZero"/>
        <c:crossBetween val="midCat"/>
      </c:valAx>
      <c:valAx>
        <c:axId val="164716756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57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5/20/26</a:t>
            </a:r>
          </a:p>
          <a:p>
            <a:pPr>
              <a:defRPr/>
            </a:pPr>
            <a:r>
              <a:rPr lang="en-US" baseline="0"/>
              <a:t>Reps =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1.17.26'!$N$7713:$N$7722</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1.17.26'!$R$7713:$R$7722</c:f>
              <c:numCache>
                <c:formatCode>General</c:formatCode>
                <c:ptCount val="10"/>
                <c:pt idx="0">
                  <c:v>8.1729999999999997E-2</c:v>
                </c:pt>
                <c:pt idx="1">
                  <c:v>0.44749</c:v>
                </c:pt>
                <c:pt idx="2">
                  <c:v>7.7170000000000002E-2</c:v>
                </c:pt>
                <c:pt idx="3">
                  <c:v>3.5229999999999997E-2</c:v>
                </c:pt>
                <c:pt idx="4">
                  <c:v>0.55620999999999998</c:v>
                </c:pt>
                <c:pt idx="5">
                  <c:v>0.17676</c:v>
                </c:pt>
                <c:pt idx="6">
                  <c:v>0.95245999999999997</c:v>
                </c:pt>
                <c:pt idx="7">
                  <c:v>0.40858</c:v>
                </c:pt>
                <c:pt idx="8">
                  <c:v>6.8360000000000004E-2</c:v>
                </c:pt>
                <c:pt idx="9">
                  <c:v>0.13968</c:v>
                </c:pt>
              </c:numCache>
            </c:numRef>
          </c:yVal>
          <c:smooth val="0"/>
          <c:extLst>
            <c:ext xmlns:c16="http://schemas.microsoft.com/office/drawing/2014/chart" uri="{C3380CC4-5D6E-409C-BE32-E72D297353CC}">
              <c16:uniqueId val="{00000000-1E14-42E7-97B9-B5FF49F0676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1.17.26'!$N$7713:$N$7722</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1.17.26'!$S$7713:$S$7722</c:f>
              <c:numCache>
                <c:formatCode>General</c:formatCode>
                <c:ptCount val="10"/>
                <c:pt idx="0">
                  <c:v>4.9739999999999999E-2</c:v>
                </c:pt>
                <c:pt idx="1">
                  <c:v>5.3659999999999999E-2</c:v>
                </c:pt>
                <c:pt idx="2">
                  <c:v>6.5129999999999993E-2</c:v>
                </c:pt>
                <c:pt idx="3">
                  <c:v>8.5290000000000005E-2</c:v>
                </c:pt>
                <c:pt idx="4">
                  <c:v>0.11407</c:v>
                </c:pt>
                <c:pt idx="5">
                  <c:v>0.15312000000000001</c:v>
                </c:pt>
                <c:pt idx="6">
                  <c:v>0.19821</c:v>
                </c:pt>
                <c:pt idx="7">
                  <c:v>0.25424000000000002</c:v>
                </c:pt>
                <c:pt idx="8">
                  <c:v>0.31841000000000003</c:v>
                </c:pt>
                <c:pt idx="9">
                  <c:v>0.38401999999999997</c:v>
                </c:pt>
              </c:numCache>
            </c:numRef>
          </c:yVal>
          <c:smooth val="0"/>
          <c:extLst>
            <c:ext xmlns:c16="http://schemas.microsoft.com/office/drawing/2014/chart" uri="{C3380CC4-5D6E-409C-BE32-E72D297353CC}">
              <c16:uniqueId val="{00000002-1E14-42E7-97B9-B5FF49F06766}"/>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5/20/26</a:t>
            </a:r>
          </a:p>
          <a:p>
            <a:pPr>
              <a:defRPr/>
            </a:pPr>
            <a:r>
              <a:rPr lang="en-US" baseline="0"/>
              <a:t>Reps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1.17.26'!$N$7744:$N$7753</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1.17.26'!$R$7744:$R$7753</c:f>
              <c:numCache>
                <c:formatCode>General</c:formatCode>
                <c:ptCount val="10"/>
                <c:pt idx="0">
                  <c:v>4.1300000000000003E-2</c:v>
                </c:pt>
                <c:pt idx="1">
                  <c:v>3.4799999999999998E-2</c:v>
                </c:pt>
                <c:pt idx="2">
                  <c:v>0.30549999999999999</c:v>
                </c:pt>
                <c:pt idx="3">
                  <c:v>8.5999999999999993E-2</c:v>
                </c:pt>
                <c:pt idx="4">
                  <c:v>0.11799999999999999</c:v>
                </c:pt>
                <c:pt idx="5">
                  <c:v>0.2235</c:v>
                </c:pt>
                <c:pt idx="6">
                  <c:v>0.5403</c:v>
                </c:pt>
                <c:pt idx="7">
                  <c:v>0.2069</c:v>
                </c:pt>
                <c:pt idx="8">
                  <c:v>0.29480000000000001</c:v>
                </c:pt>
                <c:pt idx="9">
                  <c:v>0.54900000000000004</c:v>
                </c:pt>
              </c:numCache>
            </c:numRef>
          </c:yVal>
          <c:smooth val="0"/>
          <c:extLst>
            <c:ext xmlns:c16="http://schemas.microsoft.com/office/drawing/2014/chart" uri="{C3380CC4-5D6E-409C-BE32-E72D297353CC}">
              <c16:uniqueId val="{00000001-F0D8-42ED-9BC7-F756A86F3D7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1750" cap="rnd">
                <a:solidFill>
                  <a:schemeClr val="accent2"/>
                </a:solidFill>
                <a:prstDash val="sysDot"/>
              </a:ln>
              <a:effectLst/>
            </c:spPr>
            <c:trendlineType val="linear"/>
            <c:dispRSqr val="0"/>
            <c:dispEq val="0"/>
          </c:trendline>
          <c:xVal>
            <c:numRef>
              <c:f>'Summaries as of 1.17.26'!$N$7744:$N$7753</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1.17.26'!$S$7744:$S$7753</c:f>
              <c:numCache>
                <c:formatCode>General</c:formatCode>
                <c:ptCount val="10"/>
                <c:pt idx="0">
                  <c:v>4.8800000000000003E-2</c:v>
                </c:pt>
                <c:pt idx="1">
                  <c:v>5.57E-2</c:v>
                </c:pt>
                <c:pt idx="2">
                  <c:v>6.6799999999999998E-2</c:v>
                </c:pt>
                <c:pt idx="3">
                  <c:v>8.4099999999999994E-2</c:v>
                </c:pt>
                <c:pt idx="4">
                  <c:v>0.1215</c:v>
                </c:pt>
                <c:pt idx="5">
                  <c:v>0.14380000000000001</c:v>
                </c:pt>
                <c:pt idx="6">
                  <c:v>0.20150000000000001</c:v>
                </c:pt>
                <c:pt idx="7">
                  <c:v>0.2591</c:v>
                </c:pt>
                <c:pt idx="8">
                  <c:v>0.31900000000000001</c:v>
                </c:pt>
                <c:pt idx="9">
                  <c:v>0.3851</c:v>
                </c:pt>
              </c:numCache>
            </c:numRef>
          </c:yVal>
          <c:smooth val="0"/>
          <c:extLst>
            <c:ext xmlns:c16="http://schemas.microsoft.com/office/drawing/2014/chart" uri="{C3380CC4-5D6E-409C-BE32-E72D297353CC}">
              <c16:uniqueId val="{00000002-F0D8-42ED-9BC7-F756A86F3D77}"/>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5/21/26</a:t>
            </a:r>
          </a:p>
          <a:p>
            <a:pPr>
              <a:defRPr/>
            </a:pPr>
            <a:r>
              <a:rPr lang="en-US" baseline="0"/>
              <a:t>Reps =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1.17.26'!$R$7775:$R$7784</c:f>
              <c:numCache>
                <c:formatCode>General</c:formatCode>
                <c:ptCount val="10"/>
                <c:pt idx="0">
                  <c:v>7.3709999999999998E-2</c:v>
                </c:pt>
                <c:pt idx="1">
                  <c:v>0.14990000000000001</c:v>
                </c:pt>
                <c:pt idx="2">
                  <c:v>0.71465000000000001</c:v>
                </c:pt>
                <c:pt idx="3">
                  <c:v>0.44764999999999999</c:v>
                </c:pt>
                <c:pt idx="4">
                  <c:v>9.2079999999999995E-2</c:v>
                </c:pt>
                <c:pt idx="5">
                  <c:v>0.16058</c:v>
                </c:pt>
                <c:pt idx="6">
                  <c:v>0.15126999999999999</c:v>
                </c:pt>
                <c:pt idx="7">
                  <c:v>0.52661000000000002</c:v>
                </c:pt>
                <c:pt idx="8">
                  <c:v>5.9360000000000003E-2</c:v>
                </c:pt>
                <c:pt idx="9">
                  <c:v>0.37966</c:v>
                </c:pt>
              </c:numCache>
            </c:numRef>
          </c:yVal>
          <c:smooth val="0"/>
          <c:extLst>
            <c:ext xmlns:c16="http://schemas.microsoft.com/office/drawing/2014/chart" uri="{C3380CC4-5D6E-409C-BE32-E72D297353CC}">
              <c16:uniqueId val="{00000001-6147-4FD0-91E3-342255AF134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1.17.26'!$S$7806:$S$7815</c:f>
              <c:numCache>
                <c:formatCode>General</c:formatCode>
                <c:ptCount val="10"/>
                <c:pt idx="0">
                  <c:v>4.8800000000000003E-2</c:v>
                </c:pt>
                <c:pt idx="1">
                  <c:v>5.57E-2</c:v>
                </c:pt>
                <c:pt idx="2">
                  <c:v>6.6799999999999998E-2</c:v>
                </c:pt>
                <c:pt idx="3">
                  <c:v>8.4099999999999994E-2</c:v>
                </c:pt>
                <c:pt idx="4">
                  <c:v>0.1215</c:v>
                </c:pt>
                <c:pt idx="5">
                  <c:v>0.14380000000000001</c:v>
                </c:pt>
                <c:pt idx="6">
                  <c:v>0.20150000000000001</c:v>
                </c:pt>
                <c:pt idx="7">
                  <c:v>0.2591</c:v>
                </c:pt>
                <c:pt idx="8">
                  <c:v>0.31900000000000001</c:v>
                </c:pt>
                <c:pt idx="9">
                  <c:v>0.3851</c:v>
                </c:pt>
              </c:numCache>
            </c:numRef>
          </c:yVal>
          <c:smooth val="0"/>
          <c:extLst>
            <c:ext xmlns:c16="http://schemas.microsoft.com/office/drawing/2014/chart" uri="{C3380CC4-5D6E-409C-BE32-E72D297353CC}">
              <c16:uniqueId val="{00000003-6147-4FD0-91E3-342255AF134D}"/>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5/22/26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1.17.26'!$N$7806:$N$7815</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1.17.26'!$R$7806:$R$7815</c:f>
              <c:numCache>
                <c:formatCode>General</c:formatCode>
                <c:ptCount val="10"/>
                <c:pt idx="0">
                  <c:v>0.19916</c:v>
                </c:pt>
                <c:pt idx="1">
                  <c:v>0.24116000000000001</c:v>
                </c:pt>
                <c:pt idx="2">
                  <c:v>0.20619999999999999</c:v>
                </c:pt>
                <c:pt idx="3">
                  <c:v>0.30424000000000001</c:v>
                </c:pt>
                <c:pt idx="4">
                  <c:v>0.22231999999999999</c:v>
                </c:pt>
                <c:pt idx="5">
                  <c:v>0.32047999999999999</c:v>
                </c:pt>
                <c:pt idx="6">
                  <c:v>0.39579999999999999</c:v>
                </c:pt>
                <c:pt idx="7">
                  <c:v>0.39964</c:v>
                </c:pt>
                <c:pt idx="8">
                  <c:v>0.35868</c:v>
                </c:pt>
                <c:pt idx="9">
                  <c:v>0.41120000000000001</c:v>
                </c:pt>
              </c:numCache>
            </c:numRef>
          </c:yVal>
          <c:smooth val="0"/>
          <c:extLst>
            <c:ext xmlns:c16="http://schemas.microsoft.com/office/drawing/2014/chart" uri="{C3380CC4-5D6E-409C-BE32-E72D297353CC}">
              <c16:uniqueId val="{00000001-3ABF-42DD-B11A-3CFBD378A11A}"/>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1.17.26'!$S$7806:$S$7815</c:f>
              <c:numCache>
                <c:formatCode>General</c:formatCode>
                <c:ptCount val="10"/>
                <c:pt idx="0">
                  <c:v>4.8800000000000003E-2</c:v>
                </c:pt>
                <c:pt idx="1">
                  <c:v>5.57E-2</c:v>
                </c:pt>
                <c:pt idx="2">
                  <c:v>6.6799999999999998E-2</c:v>
                </c:pt>
                <c:pt idx="3">
                  <c:v>8.4099999999999994E-2</c:v>
                </c:pt>
                <c:pt idx="4">
                  <c:v>0.1215</c:v>
                </c:pt>
                <c:pt idx="5">
                  <c:v>0.14380000000000001</c:v>
                </c:pt>
                <c:pt idx="6">
                  <c:v>0.20150000000000001</c:v>
                </c:pt>
                <c:pt idx="7">
                  <c:v>0.2591</c:v>
                </c:pt>
                <c:pt idx="8">
                  <c:v>0.31900000000000001</c:v>
                </c:pt>
                <c:pt idx="9">
                  <c:v>0.3851</c:v>
                </c:pt>
              </c:numCache>
            </c:numRef>
          </c:yVal>
          <c:smooth val="0"/>
          <c:extLst>
            <c:ext xmlns:c16="http://schemas.microsoft.com/office/drawing/2014/chart" uri="{C3380CC4-5D6E-409C-BE32-E72D297353CC}">
              <c16:uniqueId val="{00000002-3ABF-42DD-B11A-3CFBD378A11A}"/>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5/22/26</a:t>
            </a:r>
          </a:p>
          <a:p>
            <a:pPr>
              <a:defRPr/>
            </a:pPr>
            <a:r>
              <a:rPr lang="en-US" baseline="0"/>
              <a:t>Reps =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1.17.26'!$N$7837:$N$7846</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1.17.26'!$R$7837:$R$7846</c:f>
              <c:numCache>
                <c:formatCode>General</c:formatCode>
                <c:ptCount val="10"/>
                <c:pt idx="0">
                  <c:v>0.19885</c:v>
                </c:pt>
                <c:pt idx="1">
                  <c:v>0.17174</c:v>
                </c:pt>
                <c:pt idx="2">
                  <c:v>0.25022</c:v>
                </c:pt>
                <c:pt idx="3">
                  <c:v>0.25652000000000003</c:v>
                </c:pt>
                <c:pt idx="4">
                  <c:v>0.29597000000000001</c:v>
                </c:pt>
                <c:pt idx="5">
                  <c:v>0.28726000000000002</c:v>
                </c:pt>
                <c:pt idx="6">
                  <c:v>0.38067000000000001</c:v>
                </c:pt>
                <c:pt idx="7">
                  <c:v>0.35206999999999999</c:v>
                </c:pt>
                <c:pt idx="8">
                  <c:v>0.43453000000000003</c:v>
                </c:pt>
                <c:pt idx="9">
                  <c:v>0.45040000000000002</c:v>
                </c:pt>
              </c:numCache>
            </c:numRef>
          </c:yVal>
          <c:smooth val="0"/>
          <c:extLst>
            <c:ext xmlns:c16="http://schemas.microsoft.com/office/drawing/2014/chart" uri="{C3380CC4-5D6E-409C-BE32-E72D297353CC}">
              <c16:uniqueId val="{00000001-22A9-41B8-A441-493E368C887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1.17.26'!$S$7837:$S$7846</c:f>
              <c:numCache>
                <c:formatCode>General</c:formatCode>
                <c:ptCount val="10"/>
                <c:pt idx="0">
                  <c:v>4.8800000000000003E-2</c:v>
                </c:pt>
                <c:pt idx="1">
                  <c:v>5.57E-2</c:v>
                </c:pt>
                <c:pt idx="2">
                  <c:v>6.6799999999999998E-2</c:v>
                </c:pt>
                <c:pt idx="3">
                  <c:v>8.4099999999999994E-2</c:v>
                </c:pt>
                <c:pt idx="4">
                  <c:v>0.1215</c:v>
                </c:pt>
                <c:pt idx="5">
                  <c:v>0.14380000000000001</c:v>
                </c:pt>
                <c:pt idx="6">
                  <c:v>0.20150000000000001</c:v>
                </c:pt>
                <c:pt idx="7">
                  <c:v>0.2591</c:v>
                </c:pt>
                <c:pt idx="8">
                  <c:v>0.31900000000000001</c:v>
                </c:pt>
                <c:pt idx="9">
                  <c:v>0.3851</c:v>
                </c:pt>
              </c:numCache>
            </c:numRef>
          </c:yVal>
          <c:smooth val="0"/>
          <c:extLst>
            <c:ext xmlns:c16="http://schemas.microsoft.com/office/drawing/2014/chart" uri="{C3380CC4-5D6E-409C-BE32-E72D297353CC}">
              <c16:uniqueId val="{00000003-22A9-41B8-A441-493E368C8871}"/>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1.17.26'!$N$7868:$N$7877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1.17.26'!$R$7868:$R$7877</c:f>
              <c:numCache>
                <c:formatCode>General</c:formatCode>
                <c:ptCount val="10"/>
                <c:pt idx="0">
                  <c:v>0.73011999999999999</c:v>
                </c:pt>
                <c:pt idx="1">
                  <c:v>0.82528000000000001</c:v>
                </c:pt>
                <c:pt idx="2">
                  <c:v>0.81799999999999995</c:v>
                </c:pt>
                <c:pt idx="3">
                  <c:v>0.83484000000000003</c:v>
                </c:pt>
                <c:pt idx="4">
                  <c:v>0.92491999999999996</c:v>
                </c:pt>
                <c:pt idx="5">
                  <c:v>0.91912000000000005</c:v>
                </c:pt>
                <c:pt idx="6">
                  <c:v>0.93096000000000001</c:v>
                </c:pt>
                <c:pt idx="7">
                  <c:v>0.92815999999999999</c:v>
                </c:pt>
                <c:pt idx="8">
                  <c:v>0.91412000000000004</c:v>
                </c:pt>
                <c:pt idx="9">
                  <c:v>0.95240000000000002</c:v>
                </c:pt>
              </c:numCache>
            </c:numRef>
          </c:yVal>
          <c:smooth val="0"/>
          <c:extLst>
            <c:ext xmlns:c16="http://schemas.microsoft.com/office/drawing/2014/chart" uri="{C3380CC4-5D6E-409C-BE32-E72D297353CC}">
              <c16:uniqueId val="{00000001-1E35-43B0-B3B9-5A227B7D91F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1E35-43B0-B3B9-5A227B7D91F5}"/>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1.17.26'!$N$7900:$N$7909</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1.17.26'!$R$7900:$R$7909</c:f>
              <c:numCache>
                <c:formatCode>General</c:formatCode>
                <c:ptCount val="10"/>
                <c:pt idx="0">
                  <c:v>0.26856000000000002</c:v>
                </c:pt>
                <c:pt idx="1">
                  <c:v>0.34023999999999999</c:v>
                </c:pt>
                <c:pt idx="2">
                  <c:v>0.56720000000000004</c:v>
                </c:pt>
                <c:pt idx="3">
                  <c:v>0.59155999999999997</c:v>
                </c:pt>
                <c:pt idx="4">
                  <c:v>0.61036000000000001</c:v>
                </c:pt>
                <c:pt idx="5">
                  <c:v>0.65124000000000004</c:v>
                </c:pt>
                <c:pt idx="6">
                  <c:v>0.68484</c:v>
                </c:pt>
                <c:pt idx="7">
                  <c:v>0.71919999999999995</c:v>
                </c:pt>
                <c:pt idx="8">
                  <c:v>0.79479999999999995</c:v>
                </c:pt>
                <c:pt idx="9">
                  <c:v>0.76780000000000004</c:v>
                </c:pt>
              </c:numCache>
            </c:numRef>
          </c:yVal>
          <c:smooth val="0"/>
          <c:extLst>
            <c:ext xmlns:c16="http://schemas.microsoft.com/office/drawing/2014/chart" uri="{C3380CC4-5D6E-409C-BE32-E72D297353CC}">
              <c16:uniqueId val="{00000001-844F-4E46-8C65-39B595F219A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844F-4E46-8C65-39B595F219A2}"/>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1.17.26'!$J$7930:$J$7939</c:f>
              <c:numCache>
                <c:formatCode>General</c:formatCode>
                <c:ptCount val="10"/>
                <c:pt idx="0">
                  <c:v>0</c:v>
                </c:pt>
                <c:pt idx="1">
                  <c:v>-0.1</c:v>
                </c:pt>
                <c:pt idx="2">
                  <c:v>-0.2</c:v>
                </c:pt>
                <c:pt idx="3">
                  <c:v>-0.3</c:v>
                </c:pt>
                <c:pt idx="4">
                  <c:v>-0.4</c:v>
                </c:pt>
                <c:pt idx="5">
                  <c:v>-0.5</c:v>
                </c:pt>
                <c:pt idx="6">
                  <c:v>-0.6</c:v>
                </c:pt>
                <c:pt idx="7">
                  <c:v>-0.7</c:v>
                </c:pt>
                <c:pt idx="8">
                  <c:v>-0.8</c:v>
                </c:pt>
                <c:pt idx="9">
                  <c:v>-0.9</c:v>
                </c:pt>
              </c:numCache>
            </c:numRef>
          </c:xVal>
          <c:yVal>
            <c:numRef>
              <c:f>'Summaries as of 1.17.26'!$R$7930:$R$7939</c:f>
              <c:numCache>
                <c:formatCode>General</c:formatCode>
                <c:ptCount val="10"/>
                <c:pt idx="0">
                  <c:v>0.15784000000000001</c:v>
                </c:pt>
                <c:pt idx="1">
                  <c:v>0.26691999999999999</c:v>
                </c:pt>
                <c:pt idx="2">
                  <c:v>0.40400000000000003</c:v>
                </c:pt>
                <c:pt idx="3">
                  <c:v>0.42</c:v>
                </c:pt>
                <c:pt idx="4">
                  <c:v>0.64912000000000003</c:v>
                </c:pt>
                <c:pt idx="5">
                  <c:v>0.74736000000000002</c:v>
                </c:pt>
                <c:pt idx="6">
                  <c:v>0.83204</c:v>
                </c:pt>
                <c:pt idx="7">
                  <c:v>0.89188000000000001</c:v>
                </c:pt>
                <c:pt idx="8">
                  <c:v>0.96760000000000002</c:v>
                </c:pt>
                <c:pt idx="9">
                  <c:v>0.98575999999999997</c:v>
                </c:pt>
              </c:numCache>
            </c:numRef>
          </c:yVal>
          <c:smooth val="0"/>
          <c:extLst>
            <c:ext xmlns:c16="http://schemas.microsoft.com/office/drawing/2014/chart" uri="{C3380CC4-5D6E-409C-BE32-E72D297353CC}">
              <c16:uniqueId val="{00000001-2A8A-417C-94CD-3AF8286F0A8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2A8A-417C-94CD-3AF8286F0A88}"/>
            </c:ext>
          </c:extLst>
        </c:ser>
        <c:dLbls>
          <c:showLegendKey val="0"/>
          <c:showVal val="0"/>
          <c:showCatName val="0"/>
          <c:showSerName val="0"/>
          <c:showPercent val="0"/>
          <c:showBubbleSize val="0"/>
        </c:dLbls>
        <c:axId val="1805801856"/>
        <c:axId val="1805809536"/>
      </c:scatterChart>
      <c:valAx>
        <c:axId val="1805801856"/>
        <c:scaling>
          <c:orientation val="minMax"/>
          <c:max val="0"/>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1.17.26'!$N$7960:$N$7969</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1.17.26'!$R$7960:$R$7969</c:f>
              <c:numCache>
                <c:formatCode>General</c:formatCode>
                <c:ptCount val="10"/>
                <c:pt idx="0">
                  <c:v>0.24979999999999999</c:v>
                </c:pt>
                <c:pt idx="1">
                  <c:v>0.21156</c:v>
                </c:pt>
                <c:pt idx="2">
                  <c:v>0.21984000000000001</c:v>
                </c:pt>
                <c:pt idx="3">
                  <c:v>0.24307999999999999</c:v>
                </c:pt>
                <c:pt idx="4">
                  <c:v>0.24743999999999999</c:v>
                </c:pt>
                <c:pt idx="5">
                  <c:v>0.41360000000000002</c:v>
                </c:pt>
                <c:pt idx="6">
                  <c:v>0.43115999999999999</c:v>
                </c:pt>
                <c:pt idx="7">
                  <c:v>0.31559999999999999</c:v>
                </c:pt>
                <c:pt idx="8">
                  <c:v>0.42687999999999998</c:v>
                </c:pt>
                <c:pt idx="9">
                  <c:v>0.40923999999999999</c:v>
                </c:pt>
              </c:numCache>
            </c:numRef>
          </c:yVal>
          <c:smooth val="0"/>
          <c:extLst>
            <c:ext xmlns:c16="http://schemas.microsoft.com/office/drawing/2014/chart" uri="{C3380CC4-5D6E-409C-BE32-E72D297353CC}">
              <c16:uniqueId val="{00000001-4192-439C-9F2F-C66151D0F55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4192-439C-9F2F-C66151D0F55F}"/>
            </c:ext>
          </c:extLst>
        </c:ser>
        <c:ser>
          <c:idx val="2"/>
          <c:order val="2"/>
          <c:tx>
            <c:v>Wilcoxon</c:v>
          </c:tx>
          <c:spPr>
            <a:ln w="19050" cap="rnd">
              <a:solidFill>
                <a:schemeClr val="accent2"/>
              </a:solidFill>
              <a:round/>
            </a:ln>
            <a:effectLst/>
          </c:spPr>
          <c:marker>
            <c:symbol val="circle"/>
            <c:size val="5"/>
            <c:spPr>
              <a:solidFill>
                <a:schemeClr val="accent3"/>
              </a:solidFill>
              <a:ln w="9525">
                <a:solidFill>
                  <a:schemeClr val="accent2"/>
                </a:solidFill>
              </a:ln>
              <a:effectLst/>
            </c:spPr>
          </c:marker>
          <c:trendline>
            <c:spPr>
              <a:ln w="38100" cap="rnd">
                <a:solidFill>
                  <a:schemeClr val="accent2"/>
                </a:solidFill>
                <a:prstDash val="sysDot"/>
              </a:ln>
              <a:effectLst/>
            </c:spPr>
            <c:trendlineType val="linear"/>
            <c:dispRSqr val="0"/>
            <c:dispEq val="0"/>
          </c:trendline>
          <c:xVal>
            <c:numRef>
              <c:f>'Summaries as of 1.17.26'!$N$7960:$N$7969</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1.17.26'!$S$7960:$S$7969</c:f>
              <c:numCache>
                <c:formatCode>General</c:formatCode>
                <c:ptCount val="10"/>
                <c:pt idx="0">
                  <c:v>4.8719999999999999E-2</c:v>
                </c:pt>
                <c:pt idx="1">
                  <c:v>5.3199999999999997E-2</c:v>
                </c:pt>
                <c:pt idx="2">
                  <c:v>6.6000000000000003E-2</c:v>
                </c:pt>
                <c:pt idx="3">
                  <c:v>8.6760000000000004E-2</c:v>
                </c:pt>
                <c:pt idx="4">
                  <c:v>0.11516</c:v>
                </c:pt>
                <c:pt idx="5">
                  <c:v>0.14935999999999999</c:v>
                </c:pt>
                <c:pt idx="6">
                  <c:v>0.19692000000000001</c:v>
                </c:pt>
                <c:pt idx="7">
                  <c:v>0.25187999999999999</c:v>
                </c:pt>
                <c:pt idx="8">
                  <c:v>0.31868000000000002</c:v>
                </c:pt>
                <c:pt idx="9">
                  <c:v>0.38675999999999999</c:v>
                </c:pt>
              </c:numCache>
            </c:numRef>
          </c:yVal>
          <c:smooth val="0"/>
          <c:extLst>
            <c:ext xmlns:c16="http://schemas.microsoft.com/office/drawing/2014/chart" uri="{C3380CC4-5D6E-409C-BE32-E72D297353CC}">
              <c16:uniqueId val="{00000004-4192-439C-9F2F-C66151D0F55F}"/>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ysDot"/>
              </a:ln>
              <a:effectLst/>
            </c:spPr>
            <c:trendlineType val="linear"/>
            <c:dispRSqr val="0"/>
            <c:dispEq val="0"/>
          </c:trendline>
          <c:xVal>
            <c:numRef>
              <c:f>'Summaries as of 1.17.26'!$N$7993:$N$8002</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1.17.26'!$R$7993:$R$8002</c:f>
              <c:numCache>
                <c:formatCode>General</c:formatCode>
                <c:ptCount val="10"/>
                <c:pt idx="0">
                  <c:v>0.24868000000000001</c:v>
                </c:pt>
                <c:pt idx="1">
                  <c:v>0.22331999999999999</c:v>
                </c:pt>
                <c:pt idx="2">
                  <c:v>0.14748</c:v>
                </c:pt>
                <c:pt idx="3">
                  <c:v>0.1822</c:v>
                </c:pt>
                <c:pt idx="4">
                  <c:v>0.21732000000000001</c:v>
                </c:pt>
                <c:pt idx="5">
                  <c:v>0.30543999999999999</c:v>
                </c:pt>
                <c:pt idx="6">
                  <c:v>0.32291999999999998</c:v>
                </c:pt>
                <c:pt idx="7">
                  <c:v>0.21468000000000001</c:v>
                </c:pt>
                <c:pt idx="8">
                  <c:v>0.43628</c:v>
                </c:pt>
                <c:pt idx="9">
                  <c:v>0.42812</c:v>
                </c:pt>
              </c:numCache>
            </c:numRef>
          </c:yVal>
          <c:smooth val="0"/>
          <c:extLst>
            <c:ext xmlns:c16="http://schemas.microsoft.com/office/drawing/2014/chart" uri="{C3380CC4-5D6E-409C-BE32-E72D297353CC}">
              <c16:uniqueId val="{00000001-8F7C-45C3-B513-5E53BF81CE9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8F7C-45C3-B513-5E53BF81CE92}"/>
            </c:ext>
          </c:extLst>
        </c:ser>
        <c:ser>
          <c:idx val="2"/>
          <c:order val="2"/>
          <c:spPr>
            <a:ln w="19050" cap="rnd">
              <a:solidFill>
                <a:schemeClr val="accent2"/>
              </a:solidFill>
              <a:round/>
            </a:ln>
            <a:effectLst/>
          </c:spPr>
          <c:marker>
            <c:symbol val="circle"/>
            <c:size val="5"/>
            <c:spPr>
              <a:solidFill>
                <a:schemeClr val="accent3"/>
              </a:solidFill>
              <a:ln w="9525">
                <a:solidFill>
                  <a:schemeClr val="accent2"/>
                </a:solidFill>
              </a:ln>
              <a:effectLst/>
            </c:spPr>
          </c:marker>
          <c:trendline>
            <c:spPr>
              <a:ln w="31750" cap="rnd">
                <a:solidFill>
                  <a:schemeClr val="accent3"/>
                </a:solidFill>
                <a:prstDash val="sysDot"/>
              </a:ln>
              <a:effectLst/>
            </c:spPr>
            <c:trendlineType val="linear"/>
            <c:dispRSqr val="0"/>
            <c:dispEq val="0"/>
          </c:trendline>
          <c:xVal>
            <c:numRef>
              <c:f>'Summaries as of 1.17.26'!$N$7993:$N$8002</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1.17.26'!$S$7993:$S$8002</c:f>
              <c:numCache>
                <c:formatCode>General</c:formatCode>
                <c:ptCount val="10"/>
                <c:pt idx="0">
                  <c:v>4.9439999999999998E-2</c:v>
                </c:pt>
                <c:pt idx="1">
                  <c:v>5.5039999999999999E-2</c:v>
                </c:pt>
                <c:pt idx="2">
                  <c:v>6.1280000000000001E-2</c:v>
                </c:pt>
                <c:pt idx="3">
                  <c:v>8.7599999999999997E-2</c:v>
                </c:pt>
                <c:pt idx="4">
                  <c:v>0.11712</c:v>
                </c:pt>
                <c:pt idx="5">
                  <c:v>0.15340000000000001</c:v>
                </c:pt>
                <c:pt idx="6">
                  <c:v>0.2014</c:v>
                </c:pt>
                <c:pt idx="7">
                  <c:v>0.25568000000000002</c:v>
                </c:pt>
                <c:pt idx="8">
                  <c:v>0.317</c:v>
                </c:pt>
                <c:pt idx="9">
                  <c:v>0.38016</c:v>
                </c:pt>
              </c:numCache>
            </c:numRef>
          </c:yVal>
          <c:smooth val="0"/>
          <c:extLst>
            <c:ext xmlns:c16="http://schemas.microsoft.com/office/drawing/2014/chart" uri="{C3380CC4-5D6E-409C-BE32-E72D297353CC}">
              <c16:uniqueId val="{00000004-8F7C-45C3-B513-5E53BF81CE92}"/>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5/23/26</a:t>
            </a:r>
          </a:p>
          <a:p>
            <a:pPr>
              <a:defRPr/>
            </a:pPr>
            <a:r>
              <a:rPr lang="en-US" baseline="0"/>
              <a:t>Reps =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1.17.26'!$N$8028:$N$8037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1.17.26'!$R$8028:$R$8037</c:f>
              <c:numCache>
                <c:formatCode>General</c:formatCode>
                <c:ptCount val="10"/>
                <c:pt idx="0">
                  <c:v>0.18744</c:v>
                </c:pt>
                <c:pt idx="1">
                  <c:v>0.17496</c:v>
                </c:pt>
                <c:pt idx="2">
                  <c:v>0.22147</c:v>
                </c:pt>
                <c:pt idx="3">
                  <c:v>0.21326000000000001</c:v>
                </c:pt>
                <c:pt idx="4">
                  <c:v>0.23672000000000001</c:v>
                </c:pt>
                <c:pt idx="5">
                  <c:v>0.28659000000000001</c:v>
                </c:pt>
                <c:pt idx="6">
                  <c:v>0.32632</c:v>
                </c:pt>
                <c:pt idx="7">
                  <c:v>0.37524000000000002</c:v>
                </c:pt>
                <c:pt idx="8">
                  <c:v>0.38294</c:v>
                </c:pt>
                <c:pt idx="9">
                  <c:v>0.50012999999999996</c:v>
                </c:pt>
              </c:numCache>
            </c:numRef>
          </c:yVal>
          <c:smooth val="0"/>
          <c:extLst>
            <c:ext xmlns:c16="http://schemas.microsoft.com/office/drawing/2014/chart" uri="{C3380CC4-5D6E-409C-BE32-E72D297353CC}">
              <c16:uniqueId val="{00000000-77BF-4D66-8254-B0302D6797F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77BF-4D66-8254-B0302D6797F7}"/>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1.17.26'!$N$8028:$N$8037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1.17.26'!$S$8028:$S$8037</c:f>
              <c:numCache>
                <c:formatCode>General</c:formatCode>
                <c:ptCount val="10"/>
                <c:pt idx="0">
                  <c:v>4.8430000000000001E-2</c:v>
                </c:pt>
                <c:pt idx="1">
                  <c:v>5.3460000000000001E-2</c:v>
                </c:pt>
                <c:pt idx="2">
                  <c:v>6.5699999999999995E-2</c:v>
                </c:pt>
                <c:pt idx="3">
                  <c:v>8.7179999999999994E-2</c:v>
                </c:pt>
                <c:pt idx="4">
                  <c:v>0.11461</c:v>
                </c:pt>
                <c:pt idx="5">
                  <c:v>0.15145</c:v>
                </c:pt>
                <c:pt idx="6">
                  <c:v>0.20129</c:v>
                </c:pt>
                <c:pt idx="7">
                  <c:v>0.25324000000000002</c:v>
                </c:pt>
                <c:pt idx="8">
                  <c:v>0.31587999999999999</c:v>
                </c:pt>
                <c:pt idx="9">
                  <c:v>0.38478000000000001</c:v>
                </c:pt>
              </c:numCache>
            </c:numRef>
          </c:yVal>
          <c:smooth val="0"/>
          <c:extLst>
            <c:ext xmlns:c16="http://schemas.microsoft.com/office/drawing/2014/chart" uri="{C3380CC4-5D6E-409C-BE32-E72D297353CC}">
              <c16:uniqueId val="{00000003-77BF-4D66-8254-B0302D6797F7}"/>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1.17.26'!$N$8062:$N$8071</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1.17.26'!$R$8062:$R$8071</c:f>
              <c:numCache>
                <c:formatCode>General</c:formatCode>
                <c:ptCount val="10"/>
                <c:pt idx="0">
                  <c:v>1.46E-2</c:v>
                </c:pt>
                <c:pt idx="1">
                  <c:v>2.16E-3</c:v>
                </c:pt>
                <c:pt idx="2">
                  <c:v>5.2399999999999999E-3</c:v>
                </c:pt>
                <c:pt idx="3">
                  <c:v>2.844E-2</c:v>
                </c:pt>
                <c:pt idx="4">
                  <c:v>3.6200000000000003E-2</c:v>
                </c:pt>
                <c:pt idx="5">
                  <c:v>5.4600000000000003E-2</c:v>
                </c:pt>
                <c:pt idx="6">
                  <c:v>4.7E-2</c:v>
                </c:pt>
                <c:pt idx="7">
                  <c:v>0.11368</c:v>
                </c:pt>
                <c:pt idx="8">
                  <c:v>0.15372</c:v>
                </c:pt>
                <c:pt idx="9">
                  <c:v>8.2559999999999995E-2</c:v>
                </c:pt>
              </c:numCache>
            </c:numRef>
          </c:yVal>
          <c:smooth val="0"/>
          <c:extLst>
            <c:ext xmlns:c16="http://schemas.microsoft.com/office/drawing/2014/chart" uri="{C3380CC4-5D6E-409C-BE32-E72D297353CC}">
              <c16:uniqueId val="{00000001-36EE-4F2E-A3B2-80FDEE7D7FD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3-36EE-4F2E-A3B2-80FDEE7D7FDE}"/>
            </c:ext>
          </c:extLst>
        </c:ser>
        <c:ser>
          <c:idx val="2"/>
          <c:order val="2"/>
          <c:spPr>
            <a:ln w="19050" cap="rnd">
              <a:solidFill>
                <a:schemeClr val="accent2"/>
              </a:solidFill>
              <a:round/>
            </a:ln>
            <a:effectLst/>
          </c:spPr>
          <c:marker>
            <c:symbol val="circle"/>
            <c:size val="5"/>
            <c:spPr>
              <a:solidFill>
                <a:schemeClr val="accent3"/>
              </a:solidFill>
              <a:ln w="9525">
                <a:solidFill>
                  <a:schemeClr val="accent2"/>
                </a:solidFill>
              </a:ln>
              <a:effectLst/>
            </c:spPr>
          </c:marker>
          <c:xVal>
            <c:numRef>
              <c:f>'Summaries as of 1.17.26'!$N$8062:$N$8071</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1.17.26'!$S$8062:$S$8071</c:f>
              <c:numCache>
                <c:formatCode>General</c:formatCode>
                <c:ptCount val="10"/>
                <c:pt idx="0">
                  <c:v>4.9680000000000002E-2</c:v>
                </c:pt>
                <c:pt idx="1">
                  <c:v>5.1400000000000001E-2</c:v>
                </c:pt>
                <c:pt idx="2">
                  <c:v>6.3439999999999996E-2</c:v>
                </c:pt>
                <c:pt idx="3">
                  <c:v>8.6999999999999994E-2</c:v>
                </c:pt>
                <c:pt idx="4">
                  <c:v>0.11812</c:v>
                </c:pt>
                <c:pt idx="5">
                  <c:v>0.15587999999999999</c:v>
                </c:pt>
                <c:pt idx="6">
                  <c:v>0.20304</c:v>
                </c:pt>
                <c:pt idx="7">
                  <c:v>0.25324000000000002</c:v>
                </c:pt>
                <c:pt idx="8">
                  <c:v>0.31740000000000002</c:v>
                </c:pt>
                <c:pt idx="9">
                  <c:v>0.38976</c:v>
                </c:pt>
              </c:numCache>
            </c:numRef>
          </c:yVal>
          <c:smooth val="0"/>
          <c:extLst>
            <c:ext xmlns:c16="http://schemas.microsoft.com/office/drawing/2014/chart" uri="{C3380CC4-5D6E-409C-BE32-E72D297353CC}">
              <c16:uniqueId val="{00000005-36EE-4F2E-A3B2-80FDEE7D7FDE}"/>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1.17.26'!$N$8096:$N$8105</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1.17.26'!$R$8096:$R$8105</c:f>
              <c:numCache>
                <c:formatCode>General</c:formatCode>
                <c:ptCount val="10"/>
                <c:pt idx="0">
                  <c:v>2.392E-2</c:v>
                </c:pt>
                <c:pt idx="1">
                  <c:v>2.5000000000000001E-2</c:v>
                </c:pt>
                <c:pt idx="2">
                  <c:v>2.4400000000000002E-2</c:v>
                </c:pt>
                <c:pt idx="3">
                  <c:v>3.7879999999999997E-2</c:v>
                </c:pt>
                <c:pt idx="4">
                  <c:v>2.5000000000000001E-2</c:v>
                </c:pt>
                <c:pt idx="5">
                  <c:v>5.5879999999999999E-2</c:v>
                </c:pt>
                <c:pt idx="6">
                  <c:v>2.5919999999999999E-2</c:v>
                </c:pt>
                <c:pt idx="7">
                  <c:v>3.056E-2</c:v>
                </c:pt>
                <c:pt idx="8">
                  <c:v>3.7519999999999998E-2</c:v>
                </c:pt>
                <c:pt idx="9">
                  <c:v>6.0999999999999999E-2</c:v>
                </c:pt>
              </c:numCache>
            </c:numRef>
          </c:yVal>
          <c:smooth val="0"/>
          <c:extLst>
            <c:ext xmlns:c16="http://schemas.microsoft.com/office/drawing/2014/chart" uri="{C3380CC4-5D6E-409C-BE32-E72D297353CC}">
              <c16:uniqueId val="{00000000-80B5-4B63-A1A5-1F715E003B0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80B5-4B63-A1A5-1F715E003B0C}"/>
            </c:ext>
          </c:extLst>
        </c:ser>
        <c:ser>
          <c:idx val="2"/>
          <c:order val="2"/>
          <c:spPr>
            <a:ln w="19050" cap="rnd">
              <a:solidFill>
                <a:schemeClr val="accent2"/>
              </a:solidFill>
              <a:round/>
            </a:ln>
            <a:effectLst/>
          </c:spPr>
          <c:marker>
            <c:symbol val="circle"/>
            <c:size val="5"/>
            <c:spPr>
              <a:solidFill>
                <a:schemeClr val="accent3"/>
              </a:solidFill>
              <a:ln w="9525">
                <a:solidFill>
                  <a:schemeClr val="accent2"/>
                </a:solidFill>
              </a:ln>
              <a:effectLst/>
            </c:spPr>
          </c:marker>
          <c:xVal>
            <c:numRef>
              <c:f>'Summaries as of 1.17.26'!$N$8096:$N$8105</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1.17.26'!$S$8096:$S$8105</c:f>
              <c:numCache>
                <c:formatCode>General</c:formatCode>
                <c:ptCount val="10"/>
                <c:pt idx="0">
                  <c:v>4.8680000000000001E-2</c:v>
                </c:pt>
                <c:pt idx="1">
                  <c:v>5.296E-2</c:v>
                </c:pt>
                <c:pt idx="2">
                  <c:v>6.6519999999999996E-2</c:v>
                </c:pt>
                <c:pt idx="3">
                  <c:v>8.7800000000000003E-2</c:v>
                </c:pt>
                <c:pt idx="4">
                  <c:v>0.11132</c:v>
                </c:pt>
                <c:pt idx="5">
                  <c:v>0.15251999999999999</c:v>
                </c:pt>
                <c:pt idx="6">
                  <c:v>0.19667999999999999</c:v>
                </c:pt>
                <c:pt idx="7">
                  <c:v>0.25868000000000002</c:v>
                </c:pt>
                <c:pt idx="8">
                  <c:v>0.31763999999999998</c:v>
                </c:pt>
                <c:pt idx="9">
                  <c:v>0.3846</c:v>
                </c:pt>
              </c:numCache>
            </c:numRef>
          </c:yVal>
          <c:smooth val="0"/>
          <c:extLst>
            <c:ext xmlns:c16="http://schemas.microsoft.com/office/drawing/2014/chart" uri="{C3380CC4-5D6E-409C-BE32-E72D297353CC}">
              <c16:uniqueId val="{00000003-80B5-4B63-A1A5-1F715E003B0C}"/>
            </c:ext>
          </c:extLst>
        </c:ser>
        <c:ser>
          <c:idx val="3"/>
          <c:order val="3"/>
          <c:tx>
            <c:v>Delta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1.17.26'!$N$8096:$N$8105</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1.17.26'!$T$8096:$T$8105</c:f>
              <c:numCache>
                <c:formatCode>General</c:formatCode>
                <c:ptCount val="10"/>
                <c:pt idx="0">
                  <c:v>-2.4760000000000001E-2</c:v>
                </c:pt>
                <c:pt idx="1">
                  <c:v>-2.7959999999999999E-2</c:v>
                </c:pt>
                <c:pt idx="2">
                  <c:v>-4.2119999999999991E-2</c:v>
                </c:pt>
                <c:pt idx="3">
                  <c:v>-4.9920000000000006E-2</c:v>
                </c:pt>
                <c:pt idx="4">
                  <c:v>-8.6320000000000008E-2</c:v>
                </c:pt>
                <c:pt idx="5">
                  <c:v>-9.663999999999999E-2</c:v>
                </c:pt>
                <c:pt idx="6">
                  <c:v>-0.17076</c:v>
                </c:pt>
                <c:pt idx="7">
                  <c:v>-0.22812000000000002</c:v>
                </c:pt>
                <c:pt idx="8">
                  <c:v>-0.28011999999999998</c:v>
                </c:pt>
                <c:pt idx="9">
                  <c:v>-0.3236</c:v>
                </c:pt>
              </c:numCache>
            </c:numRef>
          </c:yVal>
          <c:smooth val="0"/>
          <c:extLst>
            <c:ext xmlns:c16="http://schemas.microsoft.com/office/drawing/2014/chart" uri="{C3380CC4-5D6E-409C-BE32-E72D297353CC}">
              <c16:uniqueId val="{00000004-80B5-4B63-A1A5-1F715E003B0C}"/>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2nd Run</a:t>
            </a:r>
          </a:p>
          <a:p>
            <a:pPr>
              <a:defRPr/>
            </a:pPr>
            <a:r>
              <a:rPr lang="en-US" baseline="0"/>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1.17.26'!$O$8129:$O$8137</c:f>
              <c:numCache>
                <c:formatCode>General</c:formatCode>
                <c:ptCount val="9"/>
                <c:pt idx="0">
                  <c:v>0.1</c:v>
                </c:pt>
                <c:pt idx="1">
                  <c:v>0.15</c:v>
                </c:pt>
                <c:pt idx="2">
                  <c:v>0.2</c:v>
                </c:pt>
                <c:pt idx="3">
                  <c:v>0.25</c:v>
                </c:pt>
                <c:pt idx="4">
                  <c:v>0.3</c:v>
                </c:pt>
                <c:pt idx="5">
                  <c:v>0.35</c:v>
                </c:pt>
                <c:pt idx="6">
                  <c:v>0.4</c:v>
                </c:pt>
                <c:pt idx="7">
                  <c:v>0.45</c:v>
                </c:pt>
                <c:pt idx="8">
                  <c:v>0.5</c:v>
                </c:pt>
              </c:numCache>
            </c:numRef>
          </c:xVal>
          <c:yVal>
            <c:numRef>
              <c:f>'Summaries as of 1.17.26'!#REF!</c:f>
              <c:numCache>
                <c:formatCode>General</c:formatCode>
                <c:ptCount val="1"/>
                <c:pt idx="0">
                  <c:v>1</c:v>
                </c:pt>
              </c:numCache>
            </c:numRef>
          </c:yVal>
          <c:smooth val="0"/>
          <c:extLst>
            <c:ext xmlns:c16="http://schemas.microsoft.com/office/drawing/2014/chart" uri="{C3380CC4-5D6E-409C-BE32-E72D297353CC}">
              <c16:uniqueId val="{00000000-80B5-4B63-A1A5-1F715E003B0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80B5-4B63-A1A5-1F715E003B0C}"/>
            </c:ext>
          </c:extLst>
        </c:ser>
        <c:ser>
          <c:idx val="2"/>
          <c:order val="2"/>
          <c:spPr>
            <a:ln w="19050" cap="rnd">
              <a:solidFill>
                <a:srgbClr val="0070C0"/>
              </a:solidFill>
              <a:round/>
            </a:ln>
            <a:effectLst/>
          </c:spPr>
          <c:marker>
            <c:symbol val="circle"/>
            <c:size val="5"/>
            <c:spPr>
              <a:solidFill>
                <a:schemeClr val="accent3"/>
              </a:solidFill>
              <a:ln w="9525">
                <a:solidFill>
                  <a:srgbClr val="0070C0"/>
                </a:solidFill>
              </a:ln>
              <a:effectLst/>
            </c:spPr>
          </c:marker>
          <c:xVal>
            <c:numRef>
              <c:f>'Summaries as of 1.17.26'!$O$8128:$O$8137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1.17.26'!$P$8128:$P$8137</c:f>
              <c:numCache>
                <c:formatCode>General</c:formatCode>
                <c:ptCount val="10"/>
                <c:pt idx="0">
                  <c:v>2.7439999999999999E-2</c:v>
                </c:pt>
                <c:pt idx="1">
                  <c:v>2.528E-2</c:v>
                </c:pt>
                <c:pt idx="2">
                  <c:v>4.5039999999999997E-2</c:v>
                </c:pt>
                <c:pt idx="3">
                  <c:v>2.4920000000000001E-2</c:v>
                </c:pt>
                <c:pt idx="4">
                  <c:v>2.596E-2</c:v>
                </c:pt>
                <c:pt idx="5">
                  <c:v>2.7879999999999999E-2</c:v>
                </c:pt>
                <c:pt idx="6">
                  <c:v>2.512E-2</c:v>
                </c:pt>
                <c:pt idx="7">
                  <c:v>2.5000000000000001E-2</c:v>
                </c:pt>
                <c:pt idx="8">
                  <c:v>2.9839999999999998E-2</c:v>
                </c:pt>
                <c:pt idx="9">
                  <c:v>2.6200000000000001E-2</c:v>
                </c:pt>
              </c:numCache>
            </c:numRef>
          </c:yVal>
          <c:smooth val="0"/>
          <c:extLst>
            <c:ext xmlns:c16="http://schemas.microsoft.com/office/drawing/2014/chart" uri="{C3380CC4-5D6E-409C-BE32-E72D297353CC}">
              <c16:uniqueId val="{00000003-80B5-4B63-A1A5-1F715E003B0C}"/>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Third Run</a:t>
            </a:r>
          </a:p>
          <a:p>
            <a:pPr>
              <a:defRPr/>
            </a:pPr>
            <a:r>
              <a:rPr lang="en-US" baseline="0"/>
              <a:t>Reps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1.17.26'!$O$8129:$O$8137</c:f>
              <c:numCache>
                <c:formatCode>General</c:formatCode>
                <c:ptCount val="9"/>
                <c:pt idx="0">
                  <c:v>0.1</c:v>
                </c:pt>
                <c:pt idx="1">
                  <c:v>0.15</c:v>
                </c:pt>
                <c:pt idx="2">
                  <c:v>0.2</c:v>
                </c:pt>
                <c:pt idx="3">
                  <c:v>0.25</c:v>
                </c:pt>
                <c:pt idx="4">
                  <c:v>0.3</c:v>
                </c:pt>
                <c:pt idx="5">
                  <c:v>0.35</c:v>
                </c:pt>
                <c:pt idx="6">
                  <c:v>0.4</c:v>
                </c:pt>
                <c:pt idx="7">
                  <c:v>0.45</c:v>
                </c:pt>
                <c:pt idx="8">
                  <c:v>0.5</c:v>
                </c:pt>
              </c:numCache>
            </c:numRef>
          </c:xVal>
          <c:yVal>
            <c:numRef>
              <c:f>'Summaries as of 1.17.26'!#REF!</c:f>
              <c:numCache>
                <c:formatCode>General</c:formatCode>
                <c:ptCount val="1"/>
                <c:pt idx="0">
                  <c:v>1</c:v>
                </c:pt>
              </c:numCache>
            </c:numRef>
          </c:yVal>
          <c:smooth val="0"/>
          <c:extLst>
            <c:ext xmlns:c16="http://schemas.microsoft.com/office/drawing/2014/chart" uri="{C3380CC4-5D6E-409C-BE32-E72D297353CC}">
              <c16:uniqueId val="{00000000-BE4D-44F1-89E9-383F1ED0BDC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BE4D-44F1-89E9-383F1ED0BDCD}"/>
            </c:ext>
          </c:extLst>
        </c:ser>
        <c:ser>
          <c:idx val="2"/>
          <c:order val="2"/>
          <c:spPr>
            <a:ln w="19050" cap="rnd">
              <a:solidFill>
                <a:schemeClr val="accent3"/>
              </a:solidFill>
              <a:round/>
            </a:ln>
            <a:effectLst/>
          </c:spPr>
          <c:marker>
            <c:symbol val="circle"/>
            <c:size val="5"/>
            <c:spPr>
              <a:solidFill>
                <a:schemeClr val="accent3"/>
              </a:solidFill>
              <a:ln w="9525">
                <a:solidFill>
                  <a:srgbClr val="0070C0"/>
                </a:solidFill>
              </a:ln>
              <a:effectLst/>
            </c:spPr>
          </c:marker>
          <c:xVal>
            <c:numRef>
              <c:f>'Summaries as of 1.17.26'!$O$8148:$O$8157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1.17.26'!$P$8148:$P$8157</c:f>
              <c:numCache>
                <c:formatCode>General</c:formatCode>
                <c:ptCount val="10"/>
                <c:pt idx="0">
                  <c:v>3.4079999999999999E-2</c:v>
                </c:pt>
                <c:pt idx="1">
                  <c:v>0.12056</c:v>
                </c:pt>
                <c:pt idx="2">
                  <c:v>8.6400000000000005E-2</c:v>
                </c:pt>
                <c:pt idx="3">
                  <c:v>2.384E-2</c:v>
                </c:pt>
                <c:pt idx="4">
                  <c:v>7.4120000000000005E-2</c:v>
                </c:pt>
                <c:pt idx="5">
                  <c:v>3.2759999999999997E-2</c:v>
                </c:pt>
                <c:pt idx="6">
                  <c:v>4.6080000000000003E-2</c:v>
                </c:pt>
                <c:pt idx="7">
                  <c:v>5.5960000000000003E-2</c:v>
                </c:pt>
                <c:pt idx="8">
                  <c:v>3.6799999999999999E-2</c:v>
                </c:pt>
                <c:pt idx="9">
                  <c:v>3.6240000000000001E-2</c:v>
                </c:pt>
              </c:numCache>
            </c:numRef>
          </c:yVal>
          <c:smooth val="0"/>
          <c:extLst>
            <c:ext xmlns:c16="http://schemas.microsoft.com/office/drawing/2014/chart" uri="{C3380CC4-5D6E-409C-BE32-E72D297353CC}">
              <c16:uniqueId val="{00000003-BE4D-44F1-89E9-383F1ED0BDCD}"/>
            </c:ext>
          </c:extLst>
        </c:ser>
        <c:ser>
          <c:idx val="3"/>
          <c:order val="3"/>
          <c:tx>
            <c:v>4th Run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1.17.26'!$O$8148:$O$8157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1.17.26'!$Q$8148:$Q$8157</c:f>
              <c:numCache>
                <c:formatCode>General</c:formatCode>
                <c:ptCount val="10"/>
                <c:pt idx="0">
                  <c:v>2.572E-2</c:v>
                </c:pt>
                <c:pt idx="1">
                  <c:v>2.4080000000000001E-2</c:v>
                </c:pt>
                <c:pt idx="2">
                  <c:v>2.5319999999999999E-2</c:v>
                </c:pt>
                <c:pt idx="3">
                  <c:v>2.596E-2</c:v>
                </c:pt>
                <c:pt idx="4">
                  <c:v>3.0960000000000001E-2</c:v>
                </c:pt>
                <c:pt idx="5">
                  <c:v>2.5440000000000001E-2</c:v>
                </c:pt>
                <c:pt idx="6">
                  <c:v>2.716E-2</c:v>
                </c:pt>
                <c:pt idx="7">
                  <c:v>4.5159999999999999E-2</c:v>
                </c:pt>
                <c:pt idx="8">
                  <c:v>2.836E-2</c:v>
                </c:pt>
                <c:pt idx="9">
                  <c:v>0.11864</c:v>
                </c:pt>
              </c:numCache>
            </c:numRef>
          </c:yVal>
          <c:smooth val="0"/>
          <c:extLst>
            <c:ext xmlns:c16="http://schemas.microsoft.com/office/drawing/2014/chart" uri="{C3380CC4-5D6E-409C-BE32-E72D297353CC}">
              <c16:uniqueId val="{00000004-BE4D-44F1-89E9-383F1ED0BDCD}"/>
            </c:ext>
          </c:extLst>
        </c:ser>
        <c:ser>
          <c:idx val="4"/>
          <c:order val="4"/>
          <c:tx>
            <c:v>Fifth Run</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'Summaries as of 1.17.26'!$O$8148:$O$8157</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1.17.26'!$R$8148:$R$8157</c:f>
              <c:numCache>
                <c:formatCode>General</c:formatCode>
                <c:ptCount val="10"/>
                <c:pt idx="0">
                  <c:v>2.5000000000000001E-2</c:v>
                </c:pt>
                <c:pt idx="1">
                  <c:v>2.5680000000000001E-2</c:v>
                </c:pt>
                <c:pt idx="2">
                  <c:v>2.5000000000000001E-2</c:v>
                </c:pt>
                <c:pt idx="3">
                  <c:v>2.5000000000000001E-2</c:v>
                </c:pt>
                <c:pt idx="4">
                  <c:v>4.3360000000000003E-2</c:v>
                </c:pt>
                <c:pt idx="5">
                  <c:v>3.6880000000000003E-2</c:v>
                </c:pt>
                <c:pt idx="6">
                  <c:v>4.4159999999999998E-2</c:v>
                </c:pt>
                <c:pt idx="7">
                  <c:v>3.1399999999999997E-2</c:v>
                </c:pt>
                <c:pt idx="8">
                  <c:v>4.6359999999999998E-2</c:v>
                </c:pt>
                <c:pt idx="9">
                  <c:v>6.6000000000000003E-2</c:v>
                </c:pt>
              </c:numCache>
            </c:numRef>
          </c:yVal>
          <c:smooth val="0"/>
          <c:extLst>
            <c:ext xmlns:c16="http://schemas.microsoft.com/office/drawing/2014/chart" uri="{C3380CC4-5D6E-409C-BE32-E72D297353CC}">
              <c16:uniqueId val="{00000005-BE4D-44F1-89E9-383F1ED0BDCD}"/>
            </c:ext>
          </c:extLst>
        </c:ser>
        <c:dLbls>
          <c:showLegendKey val="0"/>
          <c:showVal val="0"/>
          <c:showCatName val="0"/>
          <c:showSerName val="0"/>
          <c:showPercent val="0"/>
          <c:showBubbleSize val="0"/>
        </c:dLbls>
        <c:axId val="1805801856"/>
        <c:axId val="1805809536"/>
      </c:scatterChart>
      <c:valAx>
        <c:axId val="1805801856"/>
        <c:scaling>
          <c:orientation val="minMax"/>
          <c:max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75287546832274E-2"/>
          <c:y val="0.16776149848738528"/>
          <c:w val="0.87303850360775082"/>
          <c:h val="0.7467648339183007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1.17.26'!$Q$8169:$Q$8179</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'Summaries as of 1.17.26'!$R$8169:$R$8179</c:f>
              <c:numCache>
                <c:formatCode>General</c:formatCode>
                <c:ptCount val="11"/>
                <c:pt idx="0">
                  <c:v>2.5000000000000001E-2</c:v>
                </c:pt>
                <c:pt idx="1">
                  <c:v>5.9319999999999998E-2</c:v>
                </c:pt>
                <c:pt idx="2">
                  <c:v>0.11584</c:v>
                </c:pt>
                <c:pt idx="3">
                  <c:v>0.27383999999999997</c:v>
                </c:pt>
                <c:pt idx="4">
                  <c:v>0.33511999999999997</c:v>
                </c:pt>
                <c:pt idx="5">
                  <c:v>0.50144</c:v>
                </c:pt>
                <c:pt idx="6">
                  <c:v>0.51827999999999996</c:v>
                </c:pt>
                <c:pt idx="7">
                  <c:v>0.4672</c:v>
                </c:pt>
                <c:pt idx="8">
                  <c:v>0.31580000000000003</c:v>
                </c:pt>
                <c:pt idx="9">
                  <c:v>0.63888</c:v>
                </c:pt>
                <c:pt idx="10">
                  <c:v>0.6</c:v>
                </c:pt>
              </c:numCache>
            </c:numRef>
          </c:yVal>
          <c:smooth val="0"/>
          <c:extLst>
            <c:ext xmlns:c16="http://schemas.microsoft.com/office/drawing/2014/chart" uri="{C3380CC4-5D6E-409C-BE32-E72D297353CC}">
              <c16:uniqueId val="{00000000-733D-49D2-B0F2-13FF793F5D5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733D-49D2-B0F2-13FF793F5D58}"/>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1.17.26'!$N$8169:$N$8178</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xVal>
          <c:yVal>
            <c:numRef>
              <c:f>'Summaries as of 1.17.26'!$S$8169:$S$8178</c:f>
              <c:numCache>
                <c:formatCode>General</c:formatCode>
                <c:ptCount val="10"/>
              </c:numCache>
            </c:numRef>
          </c:yVal>
          <c:smooth val="0"/>
          <c:extLst>
            <c:ext xmlns:c16="http://schemas.microsoft.com/office/drawing/2014/chart" uri="{C3380CC4-5D6E-409C-BE32-E72D297353CC}">
              <c16:uniqueId val="{00000003-733D-49D2-B0F2-13FF793F5D58}"/>
            </c:ext>
          </c:extLst>
        </c:ser>
        <c:dLbls>
          <c:showLegendKey val="0"/>
          <c:showVal val="0"/>
          <c:showCatName val="0"/>
          <c:showSerName val="0"/>
          <c:showPercent val="0"/>
          <c:showBubbleSize val="0"/>
        </c:dLbls>
        <c:axId val="1805801856"/>
        <c:axId val="1805809536"/>
      </c:scatterChart>
      <c:valAx>
        <c:axId val="180580185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75287546832274E-2"/>
          <c:y val="0.16776149848738528"/>
          <c:w val="0.87303850360775082"/>
          <c:h val="0.7467648339183007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4925" cap="rnd">
                <a:solidFill>
                  <a:schemeClr val="accent1"/>
                </a:solidFill>
                <a:prstDash val="sysDot"/>
              </a:ln>
              <a:effectLst/>
            </c:spPr>
            <c:trendlineType val="poly"/>
            <c:order val="2"/>
            <c:dispRSqr val="1"/>
            <c:dispEq val="0"/>
            <c:trendlineLbl>
              <c:layout>
                <c:manualLayout>
                  <c:x val="-2.9801770081125983E-2"/>
                  <c:y val="0.12400044908856131"/>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1.17.26'!$Q$8202:$Q$8217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1.17.26'!$R$8202:$R$8217</c:f>
              <c:numCache>
                <c:formatCode>General</c:formatCode>
                <c:ptCount val="16"/>
                <c:pt idx="0">
                  <c:v>2.5000000000000001E-2</c:v>
                </c:pt>
                <c:pt idx="1">
                  <c:v>4.1119999999999997E-2</c:v>
                </c:pt>
                <c:pt idx="2">
                  <c:v>0.1032</c:v>
                </c:pt>
                <c:pt idx="3">
                  <c:v>0.32124000000000003</c:v>
                </c:pt>
                <c:pt idx="4">
                  <c:v>0.32572000000000001</c:v>
                </c:pt>
                <c:pt idx="5">
                  <c:v>0.44147999999999998</c:v>
                </c:pt>
                <c:pt idx="6">
                  <c:v>0.61063999999999996</c:v>
                </c:pt>
                <c:pt idx="7">
                  <c:v>0.66512000000000004</c:v>
                </c:pt>
                <c:pt idx="8">
                  <c:v>0.51715999999999995</c:v>
                </c:pt>
                <c:pt idx="9">
                  <c:v>0.55908000000000002</c:v>
                </c:pt>
                <c:pt idx="10">
                  <c:v>0.59992000000000001</c:v>
                </c:pt>
                <c:pt idx="11">
                  <c:v>0.56000000000000005</c:v>
                </c:pt>
                <c:pt idx="12">
                  <c:v>0.48</c:v>
                </c:pt>
                <c:pt idx="13">
                  <c:v>0.6</c:v>
                </c:pt>
                <c:pt idx="14">
                  <c:v>0.44</c:v>
                </c:pt>
                <c:pt idx="15">
                  <c:v>0.6</c:v>
                </c:pt>
              </c:numCache>
            </c:numRef>
          </c:yVal>
          <c:smooth val="0"/>
          <c:extLst>
            <c:ext xmlns:c16="http://schemas.microsoft.com/office/drawing/2014/chart" uri="{C3380CC4-5D6E-409C-BE32-E72D297353CC}">
              <c16:uniqueId val="{00000000-733D-49D2-B0F2-13FF793F5D5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733D-49D2-B0F2-13FF793F5D58}"/>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1.17.26'!$N$8169:$N$8178</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xVal>
          <c:yVal>
            <c:numRef>
              <c:f>'Summaries as of 1.17.26'!$S$8169:$S$8178</c:f>
              <c:numCache>
                <c:formatCode>General</c:formatCode>
                <c:ptCount val="10"/>
              </c:numCache>
            </c:numRef>
          </c:yVal>
          <c:smooth val="0"/>
          <c:extLst>
            <c:ext xmlns:c16="http://schemas.microsoft.com/office/drawing/2014/chart" uri="{C3380CC4-5D6E-409C-BE32-E72D297353CC}">
              <c16:uniqueId val="{00000003-733D-49D2-B0F2-13FF793F5D58}"/>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00412328684739E-2"/>
          <c:y val="6.8066766183338859E-2"/>
          <c:w val="0.87303850360775082"/>
          <c:h val="0.7467648339183007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1.17.26'!$Q$8222:$Q$8237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1.17.26'!$R$8222:$R$8237</c:f>
              <c:numCache>
                <c:formatCode>General</c:formatCode>
                <c:ptCount val="16"/>
                <c:pt idx="0">
                  <c:v>2.5000000000000001E-2</c:v>
                </c:pt>
                <c:pt idx="1">
                  <c:v>5.1040000000000002E-2</c:v>
                </c:pt>
                <c:pt idx="2">
                  <c:v>9.8360000000000003E-2</c:v>
                </c:pt>
                <c:pt idx="3">
                  <c:v>0.33379999999999999</c:v>
                </c:pt>
                <c:pt idx="4">
                  <c:v>0.35796</c:v>
                </c:pt>
                <c:pt idx="5">
                  <c:v>0.51119999999999999</c:v>
                </c:pt>
                <c:pt idx="6">
                  <c:v>0.45472000000000001</c:v>
                </c:pt>
                <c:pt idx="7">
                  <c:v>0.43192000000000003</c:v>
                </c:pt>
                <c:pt idx="8">
                  <c:v>0.51724000000000003</c:v>
                </c:pt>
                <c:pt idx="9">
                  <c:v>0.51915999999999995</c:v>
                </c:pt>
                <c:pt idx="10">
                  <c:v>0.55988000000000004</c:v>
                </c:pt>
                <c:pt idx="11">
                  <c:v>0.64</c:v>
                </c:pt>
                <c:pt idx="12">
                  <c:v>0.52</c:v>
                </c:pt>
                <c:pt idx="13">
                  <c:v>0.6</c:v>
                </c:pt>
                <c:pt idx="14">
                  <c:v>0.6</c:v>
                </c:pt>
                <c:pt idx="15">
                  <c:v>0.56000000000000005</c:v>
                </c:pt>
              </c:numCache>
            </c:numRef>
          </c:yVal>
          <c:smooth val="0"/>
          <c:extLst>
            <c:ext xmlns:c16="http://schemas.microsoft.com/office/drawing/2014/chart" uri="{C3380CC4-5D6E-409C-BE32-E72D297353CC}">
              <c16:uniqueId val="{00000000-CD26-4EA9-B333-36DE0FBA719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CD26-4EA9-B333-36DE0FBA719C}"/>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1.17.26'!$N$8169:$N$8178</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xVal>
          <c:yVal>
            <c:numRef>
              <c:f>'Summaries as of 1.17.26'!$S$8169:$S$8178</c:f>
              <c:numCache>
                <c:formatCode>General</c:formatCode>
                <c:ptCount val="10"/>
              </c:numCache>
            </c:numRef>
          </c:yVal>
          <c:smooth val="0"/>
          <c:extLst>
            <c:ext xmlns:c16="http://schemas.microsoft.com/office/drawing/2014/chart" uri="{C3380CC4-5D6E-409C-BE32-E72D297353CC}">
              <c16:uniqueId val="{00000003-CD26-4EA9-B333-36DE0FBA719C}"/>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5/24/26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1.17.26'!$Q$8267:$Q$8282</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1.17.26'!$R$8267:$R$8282</c:f>
              <c:numCache>
                <c:formatCode>General</c:formatCode>
                <c:ptCount val="16"/>
                <c:pt idx="0">
                  <c:v>2.5000000000000001E-2</c:v>
                </c:pt>
                <c:pt idx="1">
                  <c:v>7.732E-2</c:v>
                </c:pt>
                <c:pt idx="2">
                  <c:v>0.19939999999999999</c:v>
                </c:pt>
                <c:pt idx="3">
                  <c:v>0.31956000000000001</c:v>
                </c:pt>
                <c:pt idx="4">
                  <c:v>0.58628000000000002</c:v>
                </c:pt>
                <c:pt idx="5">
                  <c:v>0.68223999999999996</c:v>
                </c:pt>
                <c:pt idx="6">
                  <c:v>0.78615999999999997</c:v>
                </c:pt>
                <c:pt idx="7">
                  <c:v>0.85772000000000004</c:v>
                </c:pt>
                <c:pt idx="8">
                  <c:v>0.79532000000000003</c:v>
                </c:pt>
                <c:pt idx="9">
                  <c:v>0.67947999999999997</c:v>
                </c:pt>
                <c:pt idx="10">
                  <c:v>0.83975999999999995</c:v>
                </c:pt>
                <c:pt idx="11">
                  <c:v>0.83992</c:v>
                </c:pt>
                <c:pt idx="12">
                  <c:v>0.83996000000000004</c:v>
                </c:pt>
                <c:pt idx="13">
                  <c:v>0.84</c:v>
                </c:pt>
                <c:pt idx="14">
                  <c:v>0.84</c:v>
                </c:pt>
                <c:pt idx="15">
                  <c:v>0.84</c:v>
                </c:pt>
              </c:numCache>
            </c:numRef>
          </c:yVal>
          <c:smooth val="0"/>
          <c:extLst>
            <c:ext xmlns:c16="http://schemas.microsoft.com/office/drawing/2014/chart" uri="{C3380CC4-5D6E-409C-BE32-E72D297353CC}">
              <c16:uniqueId val="{00000000-AAFB-482B-A4A5-D22DEB49BD4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AAFB-482B-A4A5-D22DEB49BD4E}"/>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1.17.26'!$N$8169:$N$8178</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xVal>
          <c:yVal>
            <c:numRef>
              <c:f>'Summaries as of 1.17.26'!$S$8169:$S$8178</c:f>
              <c:numCache>
                <c:formatCode>General</c:formatCode>
                <c:ptCount val="10"/>
              </c:numCache>
            </c:numRef>
          </c:yVal>
          <c:smooth val="0"/>
          <c:extLst>
            <c:ext xmlns:c16="http://schemas.microsoft.com/office/drawing/2014/chart" uri="{C3380CC4-5D6E-409C-BE32-E72D297353CC}">
              <c16:uniqueId val="{00000003-AAFB-482B-A4A5-D22DEB49BD4E}"/>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5/25/26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1.17.26'!$Q$8312:$Q$8327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1.17.26'!$R$8312:$R$8327</c:f>
              <c:numCache>
                <c:formatCode>General</c:formatCode>
                <c:ptCount val="16"/>
                <c:pt idx="0">
                  <c:v>0.05</c:v>
                </c:pt>
                <c:pt idx="1">
                  <c:v>9.2039999999999997E-2</c:v>
                </c:pt>
                <c:pt idx="2">
                  <c:v>0.21751999999999999</c:v>
                </c:pt>
                <c:pt idx="3">
                  <c:v>0.43564000000000003</c:v>
                </c:pt>
                <c:pt idx="4">
                  <c:v>0.68576000000000004</c:v>
                </c:pt>
                <c:pt idx="5">
                  <c:v>0.83243999999999996</c:v>
                </c:pt>
                <c:pt idx="6">
                  <c:v>0.93528</c:v>
                </c:pt>
                <c:pt idx="7">
                  <c:v>0.97067999999999999</c:v>
                </c:pt>
                <c:pt idx="8">
                  <c:v>0.99483999999999995</c:v>
                </c:pt>
                <c:pt idx="9">
                  <c:v>0.99887999999999999</c:v>
                </c:pt>
                <c:pt idx="10">
                  <c:v>0.99972000000000005</c:v>
                </c:pt>
                <c:pt idx="11">
                  <c:v>1</c:v>
                </c:pt>
                <c:pt idx="12">
                  <c:v>1</c:v>
                </c:pt>
                <c:pt idx="13">
                  <c:v>1</c:v>
                </c:pt>
                <c:pt idx="14">
                  <c:v>1</c:v>
                </c:pt>
                <c:pt idx="15">
                  <c:v>1</c:v>
                </c:pt>
              </c:numCache>
            </c:numRef>
          </c:yVal>
          <c:smooth val="0"/>
          <c:extLst>
            <c:ext xmlns:c16="http://schemas.microsoft.com/office/drawing/2014/chart" uri="{C3380CC4-5D6E-409C-BE32-E72D297353CC}">
              <c16:uniqueId val="{00000000-CA5D-4520-ACCC-87BC6AF933E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34925" cap="rnd">
                <a:solidFill>
                  <a:schemeClr val="accent2"/>
                </a:solidFill>
                <a:prstDash val="sysDot"/>
              </a:ln>
              <a:effectLst/>
            </c:spPr>
            <c:trendlineType val="linear"/>
            <c:dispRSqr val="0"/>
            <c:dispEq val="0"/>
          </c:trendline>
          <c:xVal>
            <c:numRef>
              <c:f>'Summaries as of 1.17.26'!$N$7775:$N$7784</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1.17.26'!$S$7868:$S$7877</c:f>
              <c:numCache>
                <c:formatCode>General</c:formatCode>
                <c:ptCount val="10"/>
              </c:numCache>
            </c:numRef>
          </c:yVal>
          <c:smooth val="0"/>
          <c:extLst>
            <c:ext xmlns:c16="http://schemas.microsoft.com/office/drawing/2014/chart" uri="{C3380CC4-5D6E-409C-BE32-E72D297353CC}">
              <c16:uniqueId val="{00000002-CA5D-4520-ACCC-87BC6AF933E5}"/>
            </c:ext>
          </c:extLst>
        </c:ser>
        <c:ser>
          <c:idx val="2"/>
          <c:order val="2"/>
          <c:spPr>
            <a:ln w="19050" cap="rnd">
              <a:solidFill>
                <a:schemeClr val="accent3"/>
              </a:solidFill>
              <a:round/>
            </a:ln>
            <a:effectLst/>
          </c:spPr>
          <c:marker>
            <c:symbol val="circle"/>
            <c:size val="5"/>
            <c:spPr>
              <a:solidFill>
                <a:schemeClr val="accent3"/>
              </a:solidFill>
              <a:ln w="9525">
                <a:solidFill>
                  <a:schemeClr val="accent2"/>
                </a:solidFill>
              </a:ln>
              <a:effectLst/>
            </c:spPr>
          </c:marker>
          <c:xVal>
            <c:numRef>
              <c:f>'Summaries as of 1.17.26'!$N$8169:$N$8178</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xVal>
          <c:yVal>
            <c:numRef>
              <c:f>'Summaries as of 1.17.26'!$S$8169:$S$8178</c:f>
              <c:numCache>
                <c:formatCode>General</c:formatCode>
                <c:ptCount val="10"/>
              </c:numCache>
            </c:numRef>
          </c:yVal>
          <c:smooth val="0"/>
          <c:extLst>
            <c:ext xmlns:c16="http://schemas.microsoft.com/office/drawing/2014/chart" uri="{C3380CC4-5D6E-409C-BE32-E72D297353CC}">
              <c16:uniqueId val="{00000003-CA5D-4520-ACCC-87BC6AF933E5}"/>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Monte Carlo FARs on 5/25/26</a:t>
            </a:r>
          </a:p>
          <a:p>
            <a:pPr>
              <a:defRPr/>
            </a:pPr>
            <a:r>
              <a:rPr lang="en-US" baseline="0"/>
              <a:t>Increasing Pos. Values for Means1</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tx>
            <c:v>Monte Carlo FAR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1.17.26'!$J$8358:$J$8373</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1.17.26'!$T$8358:$T$8373</c:f>
              <c:numCache>
                <c:formatCode>General</c:formatCode>
                <c:ptCount val="16"/>
                <c:pt idx="0">
                  <c:v>0.12</c:v>
                </c:pt>
                <c:pt idx="1">
                  <c:v>0.12</c:v>
                </c:pt>
                <c:pt idx="2">
                  <c:v>0.2</c:v>
                </c:pt>
                <c:pt idx="3">
                  <c:v>0.56000000000000005</c:v>
                </c:pt>
                <c:pt idx="4">
                  <c:v>0.68</c:v>
                </c:pt>
                <c:pt idx="5">
                  <c:v>0.84</c:v>
                </c:pt>
                <c:pt idx="6">
                  <c:v>1</c:v>
                </c:pt>
                <c:pt idx="7">
                  <c:v>1</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0-9965-4D59-A730-EB9D32CDE1D2}"/>
            </c:ext>
          </c:extLst>
        </c:ser>
        <c:ser>
          <c:idx val="1"/>
          <c:order val="1"/>
          <c:tx>
            <c:v>Wilcoxon FAR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1.17.26'!$J$8358:$J$8373</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1.17.26'!$U$8358:$U$8373</c:f>
              <c:numCache>
                <c:formatCode>General</c:formatCode>
                <c:ptCount val="16"/>
                <c:pt idx="0">
                  <c:v>0.04</c:v>
                </c:pt>
                <c:pt idx="1">
                  <c:v>1</c:v>
                </c:pt>
                <c:pt idx="2">
                  <c:v>1</c:v>
                </c:pt>
                <c:pt idx="3">
                  <c:v>1</c:v>
                </c:pt>
                <c:pt idx="4">
                  <c:v>1</c:v>
                </c:pt>
                <c:pt idx="5">
                  <c:v>1</c:v>
                </c:pt>
                <c:pt idx="6">
                  <c:v>1</c:v>
                </c:pt>
                <c:pt idx="7">
                  <c:v>1</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4-9965-4D59-A730-EB9D32CDE1D2}"/>
            </c:ext>
          </c:extLst>
        </c:ser>
        <c:ser>
          <c:idx val="2"/>
          <c:order val="2"/>
          <c:tx>
            <c:v>Monte Carlo POWER for a Compar.</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1.17.26'!$Q$8312:$Q$8327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1.17.26'!$R$8312:$R$8327</c:f>
              <c:numCache>
                <c:formatCode>General</c:formatCode>
                <c:ptCount val="16"/>
                <c:pt idx="0">
                  <c:v>0.05</c:v>
                </c:pt>
                <c:pt idx="1">
                  <c:v>9.2039999999999997E-2</c:v>
                </c:pt>
                <c:pt idx="2">
                  <c:v>0.21751999999999999</c:v>
                </c:pt>
                <c:pt idx="3">
                  <c:v>0.43564000000000003</c:v>
                </c:pt>
                <c:pt idx="4">
                  <c:v>0.68576000000000004</c:v>
                </c:pt>
                <c:pt idx="5">
                  <c:v>0.83243999999999996</c:v>
                </c:pt>
                <c:pt idx="6">
                  <c:v>0.93528</c:v>
                </c:pt>
                <c:pt idx="7">
                  <c:v>0.97067999999999999</c:v>
                </c:pt>
                <c:pt idx="8">
                  <c:v>0.99483999999999995</c:v>
                </c:pt>
                <c:pt idx="9">
                  <c:v>0.99887999999999999</c:v>
                </c:pt>
                <c:pt idx="10">
                  <c:v>0.99972000000000005</c:v>
                </c:pt>
                <c:pt idx="11">
                  <c:v>1</c:v>
                </c:pt>
                <c:pt idx="12">
                  <c:v>1</c:v>
                </c:pt>
                <c:pt idx="13">
                  <c:v>1</c:v>
                </c:pt>
                <c:pt idx="14">
                  <c:v>1</c:v>
                </c:pt>
                <c:pt idx="15">
                  <c:v>1</c:v>
                </c:pt>
              </c:numCache>
            </c:numRef>
          </c:yVal>
          <c:smooth val="0"/>
          <c:extLst>
            <c:ext xmlns:c16="http://schemas.microsoft.com/office/drawing/2014/chart" uri="{C3380CC4-5D6E-409C-BE32-E72D297353CC}">
              <c16:uniqueId val="{00000006-9965-4D59-A730-EB9D32CDE1D2}"/>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Monte Carlo FARs on 5/25/26</a:t>
            </a:r>
          </a:p>
          <a:p>
            <a:pPr>
              <a:defRPr/>
            </a:pPr>
            <a:r>
              <a:rPr lang="en-US" baseline="0"/>
              <a:t>Increasing Negative Values for Means1</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tx>
            <c:v>Monte Carlo FARs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1.17.26'!$J$8402:$J$8417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1.17.26'!$T$8402:$T$8417</c:f>
              <c:numCache>
                <c:formatCode>General</c:formatCode>
                <c:ptCount val="16"/>
                <c:pt idx="0">
                  <c:v>0.04</c:v>
                </c:pt>
                <c:pt idx="1">
                  <c:v>0.12</c:v>
                </c:pt>
                <c:pt idx="2">
                  <c:v>0.08</c:v>
                </c:pt>
                <c:pt idx="3">
                  <c:v>0.4</c:v>
                </c:pt>
                <c:pt idx="4">
                  <c:v>0.64</c:v>
                </c:pt>
                <c:pt idx="5">
                  <c:v>0.84</c:v>
                </c:pt>
                <c:pt idx="6">
                  <c:v>0.84</c:v>
                </c:pt>
                <c:pt idx="7">
                  <c:v>1</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0-D437-41B3-9F5E-7E6E92AAC48F}"/>
            </c:ext>
          </c:extLst>
        </c:ser>
        <c:ser>
          <c:idx val="1"/>
          <c:order val="1"/>
          <c:tx>
            <c:v>Wilcoxon FARs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1.17.26'!$J$8489:$J$8504</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1.17.26'!$U$8489:$U$8504</c:f>
              <c:numCache>
                <c:formatCode>General</c:formatCode>
                <c:ptCount val="16"/>
                <c:pt idx="0">
                  <c:v>0.04</c:v>
                </c:pt>
                <c:pt idx="1">
                  <c:v>1</c:v>
                </c:pt>
                <c:pt idx="2">
                  <c:v>1</c:v>
                </c:pt>
                <c:pt idx="3">
                  <c:v>1</c:v>
                </c:pt>
                <c:pt idx="4">
                  <c:v>1</c:v>
                </c:pt>
                <c:pt idx="5">
                  <c:v>1</c:v>
                </c:pt>
                <c:pt idx="6">
                  <c:v>1</c:v>
                </c:pt>
                <c:pt idx="7">
                  <c:v>1</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1-D437-41B3-9F5E-7E6E92AAC48F}"/>
            </c:ext>
          </c:extLst>
        </c:ser>
        <c:ser>
          <c:idx val="2"/>
          <c:order val="2"/>
          <c:tx>
            <c:v>Monte Carlo Power for a Compar.</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1.17.26'!$J$8402:$J$8417</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1.17.26'!$R$8312:$R$8327</c:f>
              <c:numCache>
                <c:formatCode>General</c:formatCode>
                <c:ptCount val="16"/>
                <c:pt idx="0">
                  <c:v>0.05</c:v>
                </c:pt>
                <c:pt idx="1">
                  <c:v>9.2039999999999997E-2</c:v>
                </c:pt>
                <c:pt idx="2">
                  <c:v>0.21751999999999999</c:v>
                </c:pt>
                <c:pt idx="3">
                  <c:v>0.43564000000000003</c:v>
                </c:pt>
                <c:pt idx="4">
                  <c:v>0.68576000000000004</c:v>
                </c:pt>
                <c:pt idx="5">
                  <c:v>0.83243999999999996</c:v>
                </c:pt>
                <c:pt idx="6">
                  <c:v>0.93528</c:v>
                </c:pt>
                <c:pt idx="7">
                  <c:v>0.97067999999999999</c:v>
                </c:pt>
                <c:pt idx="8">
                  <c:v>0.99483999999999995</c:v>
                </c:pt>
                <c:pt idx="9">
                  <c:v>0.99887999999999999</c:v>
                </c:pt>
                <c:pt idx="10">
                  <c:v>0.99972000000000005</c:v>
                </c:pt>
                <c:pt idx="11">
                  <c:v>1</c:v>
                </c:pt>
                <c:pt idx="12">
                  <c:v>1</c:v>
                </c:pt>
                <c:pt idx="13">
                  <c:v>1</c:v>
                </c:pt>
                <c:pt idx="14">
                  <c:v>1</c:v>
                </c:pt>
                <c:pt idx="15">
                  <c:v>1</c:v>
                </c:pt>
              </c:numCache>
            </c:numRef>
          </c:yVal>
          <c:smooth val="0"/>
          <c:extLst>
            <c:ext xmlns:c16="http://schemas.microsoft.com/office/drawing/2014/chart" uri="{C3380CC4-5D6E-409C-BE32-E72D297353CC}">
              <c16:uniqueId val="{00000002-D437-41B3-9F5E-7E6E92AAC48F}"/>
            </c:ext>
          </c:extLst>
        </c:ser>
        <c:dLbls>
          <c:showLegendKey val="0"/>
          <c:showVal val="0"/>
          <c:showCatName val="0"/>
          <c:showSerName val="0"/>
          <c:showPercent val="0"/>
          <c:showBubbleSize val="0"/>
        </c:dLbls>
        <c:axId val="1805801856"/>
        <c:axId val="1805809536"/>
      </c:scatterChart>
      <c:valAx>
        <c:axId val="1805801856"/>
        <c:scaling>
          <c:orientation val="minMax"/>
          <c:max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legend>
      <c:legendPos val="r"/>
      <c:layout>
        <c:manualLayout>
          <c:xMode val="edge"/>
          <c:yMode val="edge"/>
          <c:x val="0.18542012154452459"/>
          <c:y val="0.45478787356488365"/>
          <c:w val="0.30762116181559507"/>
          <c:h val="0.3302974898757753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Power on 5/25/26</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tx>
            <c:v>Monte Carlo Power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1.17.26'!$Q$8447:$Q$8462</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1.17.26'!$R$8447:$R$8462</c:f>
              <c:numCache>
                <c:formatCode>General</c:formatCode>
                <c:ptCount val="16"/>
                <c:pt idx="0">
                  <c:v>0.05</c:v>
                </c:pt>
                <c:pt idx="1">
                  <c:v>8.8679999999999995E-2</c:v>
                </c:pt>
                <c:pt idx="2">
                  <c:v>0.22148000000000001</c:v>
                </c:pt>
                <c:pt idx="3">
                  <c:v>0.42004000000000002</c:v>
                </c:pt>
                <c:pt idx="4">
                  <c:v>0.69047999999999998</c:v>
                </c:pt>
                <c:pt idx="5">
                  <c:v>0.83599999999999997</c:v>
                </c:pt>
                <c:pt idx="6">
                  <c:v>0.93132000000000004</c:v>
                </c:pt>
                <c:pt idx="7">
                  <c:v>0.98072000000000004</c:v>
                </c:pt>
                <c:pt idx="8">
                  <c:v>0.99387999999999999</c:v>
                </c:pt>
                <c:pt idx="9">
                  <c:v>0.99812000000000001</c:v>
                </c:pt>
                <c:pt idx="10">
                  <c:v>0.99972000000000005</c:v>
                </c:pt>
                <c:pt idx="11">
                  <c:v>0.99987999999999999</c:v>
                </c:pt>
                <c:pt idx="12">
                  <c:v>1</c:v>
                </c:pt>
                <c:pt idx="13">
                  <c:v>1</c:v>
                </c:pt>
                <c:pt idx="14">
                  <c:v>1</c:v>
                </c:pt>
                <c:pt idx="15">
                  <c:v>1</c:v>
                </c:pt>
              </c:numCache>
            </c:numRef>
          </c:yVal>
          <c:smooth val="0"/>
          <c:extLst>
            <c:ext xmlns:c16="http://schemas.microsoft.com/office/drawing/2014/chart" uri="{C3380CC4-5D6E-409C-BE32-E72D297353CC}">
              <c16:uniqueId val="{00000000-1914-42BF-BAE1-9C1495EEA6DC}"/>
            </c:ext>
          </c:extLst>
        </c:ser>
        <c:ser>
          <c:idx val="1"/>
          <c:order val="1"/>
          <c:tx>
            <c:v>Wilcoxon 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1.17.26'!$Q$8447:$Q$8462</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1.17.26'!$S$8447:$S$8462</c:f>
              <c:numCache>
                <c:formatCode>General</c:formatCode>
                <c:ptCount val="16"/>
                <c:pt idx="0">
                  <c:v>4.8640000000000003E-2</c:v>
                </c:pt>
                <c:pt idx="1">
                  <c:v>4.7320000000000001E-2</c:v>
                </c:pt>
                <c:pt idx="2">
                  <c:v>4.5960000000000001E-2</c:v>
                </c:pt>
                <c:pt idx="3">
                  <c:v>5.144E-2</c:v>
                </c:pt>
                <c:pt idx="4">
                  <c:v>4.8640000000000003E-2</c:v>
                </c:pt>
                <c:pt idx="5">
                  <c:v>4.9160000000000002E-2</c:v>
                </c:pt>
                <c:pt idx="6">
                  <c:v>4.972E-2</c:v>
                </c:pt>
                <c:pt idx="7">
                  <c:v>4.9399999999999999E-2</c:v>
                </c:pt>
                <c:pt idx="8">
                  <c:v>4.8680000000000001E-2</c:v>
                </c:pt>
                <c:pt idx="9">
                  <c:v>4.82E-2</c:v>
                </c:pt>
                <c:pt idx="10">
                  <c:v>4.9959999999999997E-2</c:v>
                </c:pt>
                <c:pt idx="11" formatCode="0.000">
                  <c:v>4.7719999999999999E-2</c:v>
                </c:pt>
                <c:pt idx="12">
                  <c:v>5.0999999999999997E-2</c:v>
                </c:pt>
                <c:pt idx="13">
                  <c:v>4.9840000000000002E-2</c:v>
                </c:pt>
                <c:pt idx="14">
                  <c:v>5.1560000000000002E-2</c:v>
                </c:pt>
                <c:pt idx="15">
                  <c:v>4.9079999999999999E-2</c:v>
                </c:pt>
              </c:numCache>
            </c:numRef>
          </c:yVal>
          <c:smooth val="0"/>
          <c:extLst>
            <c:ext xmlns:c16="http://schemas.microsoft.com/office/drawing/2014/chart" uri="{C3380CC4-5D6E-409C-BE32-E72D297353CC}">
              <c16:uniqueId val="{00000004-1914-42BF-BAE1-9C1495EEA6DC}"/>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LogNormal</a:t>
            </a:r>
            <a:r>
              <a:rPr lang="en-US" baseline="0"/>
              <a:t> Monte Carlo FARs on 5/25/26</a:t>
            </a:r>
          </a:p>
          <a:p>
            <a:pPr>
              <a:defRPr/>
            </a:pPr>
            <a:r>
              <a:rPr lang="en-US" baseline="0"/>
              <a:t>Increasing Pos. Values for Means1</a:t>
            </a:r>
          </a:p>
          <a:p>
            <a:pPr>
              <a:defRPr/>
            </a:pPr>
            <a:r>
              <a:rPr lang="en-US" baseline="0"/>
              <a:t>Reps =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62974086900261E-2"/>
          <c:y val="0.18642309698477746"/>
          <c:w val="0.87303850360775082"/>
          <c:h val="0.74676483391830073"/>
        </c:manualLayout>
      </c:layout>
      <c:scatterChart>
        <c:scatterStyle val="lineMarker"/>
        <c:varyColors val="0"/>
        <c:ser>
          <c:idx val="0"/>
          <c:order val="0"/>
          <c:tx>
            <c:v>Monte Carlo FARs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1.17.26'!$J$8489:$J$8504</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1.17.26'!$T$8489:$T$8504</c:f>
              <c:numCache>
                <c:formatCode>General</c:formatCode>
                <c:ptCount val="16"/>
                <c:pt idx="0">
                  <c:v>0.08</c:v>
                </c:pt>
                <c:pt idx="1">
                  <c:v>0.08</c:v>
                </c:pt>
                <c:pt idx="2">
                  <c:v>0.08</c:v>
                </c:pt>
                <c:pt idx="3">
                  <c:v>0.48</c:v>
                </c:pt>
                <c:pt idx="4">
                  <c:v>0.72</c:v>
                </c:pt>
                <c:pt idx="5">
                  <c:v>0.8</c:v>
                </c:pt>
                <c:pt idx="6">
                  <c:v>0.96</c:v>
                </c:pt>
                <c:pt idx="7">
                  <c:v>0.96</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0-C388-40BB-9EAE-5AFEC20A1C2D}"/>
            </c:ext>
          </c:extLst>
        </c:ser>
        <c:ser>
          <c:idx val="1"/>
          <c:order val="1"/>
          <c:tx>
            <c:v>Wilcoxon FARs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1.17.26'!$J$8358:$J$8373</c:f>
              <c:numCache>
                <c:formatCode>General</c:formatCode>
                <c:ptCount val="16"/>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numCache>
            </c:numRef>
          </c:xVal>
          <c:yVal>
            <c:numRef>
              <c:f>'Summaries as of 1.17.26'!$U$8489:$U$8504</c:f>
              <c:numCache>
                <c:formatCode>General</c:formatCode>
                <c:ptCount val="16"/>
                <c:pt idx="0">
                  <c:v>0.04</c:v>
                </c:pt>
                <c:pt idx="1">
                  <c:v>1</c:v>
                </c:pt>
                <c:pt idx="2">
                  <c:v>1</c:v>
                </c:pt>
                <c:pt idx="3">
                  <c:v>1</c:v>
                </c:pt>
                <c:pt idx="4">
                  <c:v>1</c:v>
                </c:pt>
                <c:pt idx="5">
                  <c:v>1</c:v>
                </c:pt>
                <c:pt idx="6">
                  <c:v>1</c:v>
                </c:pt>
                <c:pt idx="7">
                  <c:v>1</c:v>
                </c:pt>
                <c:pt idx="8">
                  <c:v>1</c:v>
                </c:pt>
                <c:pt idx="9">
                  <c:v>1</c:v>
                </c:pt>
                <c:pt idx="10">
                  <c:v>1</c:v>
                </c:pt>
                <c:pt idx="11" formatCode="0.000">
                  <c:v>1</c:v>
                </c:pt>
                <c:pt idx="12">
                  <c:v>1</c:v>
                </c:pt>
                <c:pt idx="13">
                  <c:v>1</c:v>
                </c:pt>
                <c:pt idx="14">
                  <c:v>1</c:v>
                </c:pt>
                <c:pt idx="15">
                  <c:v>1</c:v>
                </c:pt>
              </c:numCache>
            </c:numRef>
          </c:yVal>
          <c:smooth val="0"/>
          <c:extLst>
            <c:ext xmlns:c16="http://schemas.microsoft.com/office/drawing/2014/chart" uri="{C3380CC4-5D6E-409C-BE32-E72D297353CC}">
              <c16:uniqueId val="{00000001-C388-40BB-9EAE-5AFEC20A1C2D}"/>
            </c:ext>
          </c:extLst>
        </c:ser>
        <c:dLbls>
          <c:showLegendKey val="0"/>
          <c:showVal val="0"/>
          <c:showCatName val="0"/>
          <c:showSerName val="0"/>
          <c:showPercent val="0"/>
          <c:showBubbleSize val="0"/>
        </c:dLbls>
        <c:axId val="1805801856"/>
        <c:axId val="1805809536"/>
      </c:scatterChart>
      <c:valAx>
        <c:axId val="180580185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9536"/>
        <c:crosses val="autoZero"/>
        <c:crossBetween val="midCat"/>
        <c:majorUnit val="0.1"/>
      </c:valAx>
      <c:valAx>
        <c:axId val="18058095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01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'Summaries as of 1.17.26'!$T$8535:$T$8546</c:f>
              <c:strCache>
                <c:ptCount val="12"/>
                <c:pt idx="0">
                  <c:v>0.8</c:v>
                </c:pt>
                <c:pt idx="1">
                  <c:v>0.82</c:v>
                </c:pt>
                <c:pt idx="2">
                  <c:v>0.84</c:v>
                </c:pt>
                <c:pt idx="3">
                  <c:v>0.86</c:v>
                </c:pt>
                <c:pt idx="4">
                  <c:v>0.88</c:v>
                </c:pt>
                <c:pt idx="5">
                  <c:v>0.9</c:v>
                </c:pt>
                <c:pt idx="6">
                  <c:v>0.92</c:v>
                </c:pt>
                <c:pt idx="7">
                  <c:v>0.94</c:v>
                </c:pt>
                <c:pt idx="8">
                  <c:v>0.96</c:v>
                </c:pt>
                <c:pt idx="9">
                  <c:v>0.98</c:v>
                </c:pt>
                <c:pt idx="10">
                  <c:v>1</c:v>
                </c:pt>
                <c:pt idx="11">
                  <c:v>More</c:v>
                </c:pt>
              </c:strCache>
            </c:strRef>
          </c:cat>
          <c:val>
            <c:numRef>
              <c:f>'Summaries as of 1.17.26'!$U$8535:$U$8546</c:f>
              <c:numCache>
                <c:formatCode>General</c:formatCode>
                <c:ptCount val="12"/>
                <c:pt idx="0">
                  <c:v>6</c:v>
                </c:pt>
                <c:pt idx="1">
                  <c:v>0</c:v>
                </c:pt>
                <c:pt idx="2">
                  <c:v>2</c:v>
                </c:pt>
                <c:pt idx="3">
                  <c:v>0</c:v>
                </c:pt>
                <c:pt idx="4">
                  <c:v>1</c:v>
                </c:pt>
                <c:pt idx="5">
                  <c:v>1</c:v>
                </c:pt>
                <c:pt idx="6">
                  <c:v>0</c:v>
                </c:pt>
                <c:pt idx="7">
                  <c:v>4</c:v>
                </c:pt>
                <c:pt idx="8">
                  <c:v>0</c:v>
                </c:pt>
                <c:pt idx="9">
                  <c:v>7</c:v>
                </c:pt>
                <c:pt idx="10">
                  <c:v>0</c:v>
                </c:pt>
                <c:pt idx="11">
                  <c:v>4</c:v>
                </c:pt>
              </c:numCache>
            </c:numRef>
          </c:val>
          <c:extLst>
            <c:ext xmlns:c16="http://schemas.microsoft.com/office/drawing/2014/chart" uri="{C3380CC4-5D6E-409C-BE32-E72D297353CC}">
              <c16:uniqueId val="{00000000-F2BC-4C83-ACE9-8C4FB3B48563}"/>
            </c:ext>
          </c:extLst>
        </c:ser>
        <c:dLbls>
          <c:showLegendKey val="0"/>
          <c:showVal val="0"/>
          <c:showCatName val="0"/>
          <c:showSerName val="0"/>
          <c:showPercent val="0"/>
          <c:showBubbleSize val="0"/>
        </c:dLbls>
        <c:gapWidth val="150"/>
        <c:axId val="264072224"/>
        <c:axId val="264072704"/>
      </c:barChart>
      <c:catAx>
        <c:axId val="264072224"/>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264072704"/>
        <c:crosses val="autoZero"/>
        <c:auto val="1"/>
        <c:lblAlgn val="ctr"/>
        <c:lblOffset val="100"/>
        <c:noMultiLvlLbl val="0"/>
      </c:catAx>
      <c:valAx>
        <c:axId val="264072704"/>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6407222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5CC9-46E9-AC02-C09FED288B3F}"/>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6/7/26</a:t>
            </a:r>
          </a:p>
          <a:p>
            <a:pPr>
              <a:defRPr/>
            </a:pPr>
            <a:r>
              <a:rPr lang="en-US"/>
              <a:t>Exponential  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428397632248355E-2"/>
          <c:y val="0.23617755359429027"/>
          <c:w val="0.90864326161392606"/>
          <c:h val="0.6421459810726251"/>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8127893169297854"/>
                  <c:y val="-4.0764110564833159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1.17.26'!$R$8568:$R$8582</c:f>
              <c:numCache>
                <c:formatCode>General</c:formatCode>
                <c:ptCount val="15"/>
                <c:pt idx="0">
                  <c:v>0.74368000000000001</c:v>
                </c:pt>
                <c:pt idx="1">
                  <c:v>0.75780000000000003</c:v>
                </c:pt>
                <c:pt idx="2">
                  <c:v>0.82547999999999999</c:v>
                </c:pt>
                <c:pt idx="3">
                  <c:v>0.69472</c:v>
                </c:pt>
                <c:pt idx="4">
                  <c:v>0.73924000000000001</c:v>
                </c:pt>
                <c:pt idx="5">
                  <c:v>0.80056000000000005</c:v>
                </c:pt>
                <c:pt idx="6">
                  <c:v>0.82320000000000004</c:v>
                </c:pt>
                <c:pt idx="7">
                  <c:v>0.81059999999999999</c:v>
                </c:pt>
                <c:pt idx="8">
                  <c:v>0.72096000000000005</c:v>
                </c:pt>
                <c:pt idx="9">
                  <c:v>0.78556000000000004</c:v>
                </c:pt>
                <c:pt idx="10">
                  <c:v>0.72543999999999997</c:v>
                </c:pt>
                <c:pt idx="11">
                  <c:v>0.78071999999999997</c:v>
                </c:pt>
                <c:pt idx="12">
                  <c:v>0.75136000000000003</c:v>
                </c:pt>
                <c:pt idx="13">
                  <c:v>0.80584</c:v>
                </c:pt>
                <c:pt idx="14">
                  <c:v>0.76792000000000005</c:v>
                </c:pt>
              </c:numCache>
            </c:numRef>
          </c:yVal>
          <c:smooth val="0"/>
          <c:extLst>
            <c:ext xmlns:c16="http://schemas.microsoft.com/office/drawing/2014/chart" uri="{C3380CC4-5D6E-409C-BE32-E72D297353CC}">
              <c16:uniqueId val="{00000002-B8F1-4A89-A68D-15B8856C8B7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layout>
                <c:manualLayout>
                  <c:x val="-0.17534562301687723"/>
                  <c:y val="0.10603118232112248"/>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1.17.26'!$S$8568:$S$8582</c:f>
              <c:numCache>
                <c:formatCode>General</c:formatCode>
                <c:ptCount val="15"/>
                <c:pt idx="0">
                  <c:v>0.54947999999999997</c:v>
                </c:pt>
                <c:pt idx="1">
                  <c:v>0.62536000000000003</c:v>
                </c:pt>
                <c:pt idx="2">
                  <c:v>0.53620000000000001</c:v>
                </c:pt>
                <c:pt idx="3">
                  <c:v>0.65988000000000002</c:v>
                </c:pt>
                <c:pt idx="4">
                  <c:v>0.67403999999999997</c:v>
                </c:pt>
                <c:pt idx="5">
                  <c:v>0.67232000000000003</c:v>
                </c:pt>
                <c:pt idx="6">
                  <c:v>0.57987999999999995</c:v>
                </c:pt>
                <c:pt idx="7">
                  <c:v>0.68840000000000001</c:v>
                </c:pt>
                <c:pt idx="8">
                  <c:v>0.66979999999999995</c:v>
                </c:pt>
                <c:pt idx="9">
                  <c:v>0.50651999999999997</c:v>
                </c:pt>
                <c:pt idx="10">
                  <c:v>0.69472</c:v>
                </c:pt>
                <c:pt idx="11">
                  <c:v>0.64019999999999999</c:v>
                </c:pt>
                <c:pt idx="12">
                  <c:v>0.51404000000000005</c:v>
                </c:pt>
                <c:pt idx="13">
                  <c:v>0.68584000000000001</c:v>
                </c:pt>
                <c:pt idx="14">
                  <c:v>0.56267999999999996</c:v>
                </c:pt>
              </c:numCache>
            </c:numRef>
          </c:yVal>
          <c:smooth val="0"/>
          <c:extLst>
            <c:ext xmlns:c16="http://schemas.microsoft.com/office/drawing/2014/chart" uri="{C3380CC4-5D6E-409C-BE32-E72D297353CC}">
              <c16:uniqueId val="{00000003-B8F1-4A89-A68D-15B8856C8B73}"/>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10996383173385763"/>
          <c:y val="0.60288652016381505"/>
          <c:w val="0.27365897501548525"/>
          <c:h val="0.2689235750275292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95CA-4333-A273-FA14E7CE107D}"/>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6/7/26</a:t>
            </a:r>
          </a:p>
          <a:p>
            <a:pPr>
              <a:defRPr/>
            </a:pPr>
            <a:r>
              <a:rPr lang="en-US"/>
              <a:t>Exponential with AltHypSshift</a:t>
            </a:r>
            <a:r>
              <a:rPr lang="en-US" baseline="0"/>
              <a:t> = .5</a:t>
            </a:r>
            <a:r>
              <a:rPr lang="en-US"/>
              <a:t>  </a:t>
            </a:r>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25247863580619406"/>
                  <c:y val="-8.6830696817689387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1.17.26'!$R$8592:$R$8606</c:f>
              <c:numCache>
                <c:formatCode>General</c:formatCode>
                <c:ptCount val="15"/>
                <c:pt idx="0">
                  <c:v>0.72711999999999999</c:v>
                </c:pt>
                <c:pt idx="1">
                  <c:v>0.76295999999999997</c:v>
                </c:pt>
                <c:pt idx="2">
                  <c:v>0.78576000000000001</c:v>
                </c:pt>
                <c:pt idx="3">
                  <c:v>0.76336000000000004</c:v>
                </c:pt>
                <c:pt idx="4">
                  <c:v>0.70848</c:v>
                </c:pt>
                <c:pt idx="5">
                  <c:v>0.79215999999999998</c:v>
                </c:pt>
                <c:pt idx="6">
                  <c:v>0.82716000000000001</c:v>
                </c:pt>
                <c:pt idx="7">
                  <c:v>0.60316000000000003</c:v>
                </c:pt>
                <c:pt idx="8">
                  <c:v>0.77136000000000005</c:v>
                </c:pt>
                <c:pt idx="9">
                  <c:v>0.72019999999999995</c:v>
                </c:pt>
                <c:pt idx="10">
                  <c:v>0.67871999999999999</c:v>
                </c:pt>
                <c:pt idx="11">
                  <c:v>0.72087999999999997</c:v>
                </c:pt>
                <c:pt idx="12">
                  <c:v>0.73104000000000002</c:v>
                </c:pt>
                <c:pt idx="13">
                  <c:v>0.75256000000000001</c:v>
                </c:pt>
                <c:pt idx="14">
                  <c:v>0.73936000000000002</c:v>
                </c:pt>
              </c:numCache>
            </c:numRef>
          </c:yVal>
          <c:smooth val="0"/>
          <c:extLst>
            <c:ext xmlns:c16="http://schemas.microsoft.com/office/drawing/2014/chart" uri="{C3380CC4-5D6E-409C-BE32-E72D297353CC}">
              <c16:uniqueId val="{00000001-6064-4DF8-ACB3-A04C7FAC17FC}"/>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layout>
                <c:manualLayout>
                  <c:x val="-0.23665647933659067"/>
                  <c:y val="6.9626518924370176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1.17.26'!$S$8592:$S$8606</c:f>
              <c:numCache>
                <c:formatCode>General</c:formatCode>
                <c:ptCount val="15"/>
                <c:pt idx="0">
                  <c:v>0.63227999999999995</c:v>
                </c:pt>
                <c:pt idx="1">
                  <c:v>0.64176</c:v>
                </c:pt>
                <c:pt idx="2">
                  <c:v>0.56576000000000004</c:v>
                </c:pt>
                <c:pt idx="3">
                  <c:v>0.47867999999999999</c:v>
                </c:pt>
                <c:pt idx="4">
                  <c:v>0.61099999999999999</c:v>
                </c:pt>
                <c:pt idx="5">
                  <c:v>0.65176000000000001</c:v>
                </c:pt>
                <c:pt idx="6">
                  <c:v>0.59328000000000003</c:v>
                </c:pt>
                <c:pt idx="7">
                  <c:v>0.61284000000000005</c:v>
                </c:pt>
                <c:pt idx="8">
                  <c:v>0.58567999999999998</c:v>
                </c:pt>
                <c:pt idx="9">
                  <c:v>0.53491999999999995</c:v>
                </c:pt>
                <c:pt idx="10">
                  <c:v>0.59755999999999998</c:v>
                </c:pt>
                <c:pt idx="11">
                  <c:v>0.57487999999999995</c:v>
                </c:pt>
                <c:pt idx="12">
                  <c:v>0.66776000000000002</c:v>
                </c:pt>
                <c:pt idx="13">
                  <c:v>0.5554</c:v>
                </c:pt>
                <c:pt idx="14">
                  <c:v>0.62856000000000001</c:v>
                </c:pt>
              </c:numCache>
            </c:numRef>
          </c:yVal>
          <c:smooth val="0"/>
          <c:extLst>
            <c:ext xmlns:c16="http://schemas.microsoft.com/office/drawing/2014/chart" uri="{C3380CC4-5D6E-409C-BE32-E72D297353CC}">
              <c16:uniqueId val="{00000003-6064-4DF8-ACB3-A04C7FAC17FC}"/>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1554525315839676"/>
          <c:y val="0.58283871415852651"/>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748F-4505-A80C-38A76A370FC6}"/>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6/7/26</a:t>
            </a:r>
          </a:p>
          <a:p>
            <a:pPr>
              <a:defRPr/>
            </a:pPr>
            <a:r>
              <a:rPr lang="en-US"/>
              <a:t>Exponential with AltHypSshift</a:t>
            </a:r>
            <a:r>
              <a:rPr lang="en-US" baseline="0"/>
              <a:t> = .5</a:t>
            </a:r>
            <a:r>
              <a:rPr lang="en-US"/>
              <a:t>  </a:t>
            </a:r>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347411574623815"/>
                  <c:y val="4.504771459956021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1.17.26'!$R$8613:$R$8627</c:f>
              <c:numCache>
                <c:formatCode>General</c:formatCode>
                <c:ptCount val="15"/>
                <c:pt idx="0">
                  <c:v>0.33807999999999999</c:v>
                </c:pt>
                <c:pt idx="1">
                  <c:v>0.33323999999999998</c:v>
                </c:pt>
                <c:pt idx="2">
                  <c:v>0.31252000000000002</c:v>
                </c:pt>
                <c:pt idx="3">
                  <c:v>0.34288000000000002</c:v>
                </c:pt>
                <c:pt idx="4">
                  <c:v>0.33923999999999999</c:v>
                </c:pt>
                <c:pt idx="5">
                  <c:v>0.31219999999999998</c:v>
                </c:pt>
                <c:pt idx="6">
                  <c:v>0.33448</c:v>
                </c:pt>
                <c:pt idx="7">
                  <c:v>0.35048000000000001</c:v>
                </c:pt>
                <c:pt idx="8">
                  <c:v>0.32596000000000003</c:v>
                </c:pt>
                <c:pt idx="9">
                  <c:v>0.32456000000000002</c:v>
                </c:pt>
                <c:pt idx="10">
                  <c:v>0.28508</c:v>
                </c:pt>
                <c:pt idx="11">
                  <c:v>0.31824000000000002</c:v>
                </c:pt>
                <c:pt idx="12">
                  <c:v>0.29368</c:v>
                </c:pt>
                <c:pt idx="13">
                  <c:v>0.33132</c:v>
                </c:pt>
                <c:pt idx="14">
                  <c:v>0.29004000000000002</c:v>
                </c:pt>
              </c:numCache>
            </c:numRef>
          </c:yVal>
          <c:smooth val="0"/>
          <c:extLst>
            <c:ext xmlns:c16="http://schemas.microsoft.com/office/drawing/2014/chart" uri="{C3380CC4-5D6E-409C-BE32-E72D297353CC}">
              <c16:uniqueId val="{00000001-82F2-4730-91D0-C91EE38FDBC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layout>
                <c:manualLayout>
                  <c:x val="-0.55507737828736059"/>
                  <c:y val="-0.12065297864169275"/>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1.17.26'!$N$8568:$N$8582</c:f>
              <c:numCache>
                <c:formatCode>General</c:formatCode>
                <c:ptCount val="15"/>
                <c:pt idx="0">
                  <c:v>0.5</c:v>
                </c:pt>
                <c:pt idx="1">
                  <c:v>0.75</c:v>
                </c:pt>
                <c:pt idx="2">
                  <c:v>1</c:v>
                </c:pt>
                <c:pt idx="3">
                  <c:v>1.25</c:v>
                </c:pt>
                <c:pt idx="4">
                  <c:v>1.5</c:v>
                </c:pt>
                <c:pt idx="5">
                  <c:v>1.75</c:v>
                </c:pt>
                <c:pt idx="6">
                  <c:v>2</c:v>
                </c:pt>
                <c:pt idx="7">
                  <c:v>2.25</c:v>
                </c:pt>
                <c:pt idx="8">
                  <c:v>2.5</c:v>
                </c:pt>
                <c:pt idx="9">
                  <c:v>2.75</c:v>
                </c:pt>
                <c:pt idx="10">
                  <c:v>3</c:v>
                </c:pt>
                <c:pt idx="11">
                  <c:v>3.5</c:v>
                </c:pt>
                <c:pt idx="12">
                  <c:v>4</c:v>
                </c:pt>
                <c:pt idx="13">
                  <c:v>4.5</c:v>
                </c:pt>
                <c:pt idx="14">
                  <c:v>5</c:v>
                </c:pt>
              </c:numCache>
            </c:numRef>
          </c:xVal>
          <c:yVal>
            <c:numRef>
              <c:f>'Summaries as of 1.17.26'!$S$8613:$S$8627</c:f>
              <c:numCache>
                <c:formatCode>General</c:formatCode>
                <c:ptCount val="15"/>
                <c:pt idx="0">
                  <c:v>0.59996000000000005</c:v>
                </c:pt>
                <c:pt idx="1">
                  <c:v>0.68667999999999996</c:v>
                </c:pt>
                <c:pt idx="2">
                  <c:v>0.58823999999999999</c:v>
                </c:pt>
                <c:pt idx="3">
                  <c:v>0.53944000000000003</c:v>
                </c:pt>
                <c:pt idx="4">
                  <c:v>0.54547999999999996</c:v>
                </c:pt>
                <c:pt idx="5">
                  <c:v>0.50907999999999998</c:v>
                </c:pt>
                <c:pt idx="6">
                  <c:v>0.57491999999999999</c:v>
                </c:pt>
                <c:pt idx="7">
                  <c:v>0.59711999999999998</c:v>
                </c:pt>
                <c:pt idx="8">
                  <c:v>0.49740000000000001</c:v>
                </c:pt>
                <c:pt idx="9">
                  <c:v>0.48476000000000002</c:v>
                </c:pt>
                <c:pt idx="10">
                  <c:v>0.39235999999999999</c:v>
                </c:pt>
                <c:pt idx="11">
                  <c:v>0.44991999999999999</c:v>
                </c:pt>
                <c:pt idx="12">
                  <c:v>0.55571999999999999</c:v>
                </c:pt>
                <c:pt idx="13">
                  <c:v>0.51548000000000005</c:v>
                </c:pt>
                <c:pt idx="14">
                  <c:v>0.59052000000000004</c:v>
                </c:pt>
              </c:numCache>
            </c:numRef>
          </c:yVal>
          <c:smooth val="0"/>
          <c:extLst>
            <c:ext xmlns:c16="http://schemas.microsoft.com/office/drawing/2014/chart" uri="{C3380CC4-5D6E-409C-BE32-E72D297353CC}">
              <c16:uniqueId val="{00000003-82F2-4730-91D0-C91EE38FDBC9}"/>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56287306067625709"/>
          <c:y val="0.17615332175563386"/>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1C11-4A37-A740-4E08421B9563}"/>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6/7/26</a:t>
            </a:r>
          </a:p>
          <a:p>
            <a:pPr>
              <a:defRPr/>
            </a:pPr>
            <a:r>
              <a:rPr lang="en-US"/>
              <a:t>Exponential with AltHypSshift</a:t>
            </a:r>
            <a:r>
              <a:rPr lang="en-US" baseline="0"/>
              <a:t> = 0 - 1</a:t>
            </a:r>
            <a:endParaRPr lang="en-US"/>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1.17.26'!$Q$8632:$Q$8652</c:f>
              <c:numCache>
                <c:formatCode>General</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'Summaries as of 1.17.26'!$R$8632:$R$8652</c:f>
              <c:numCache>
                <c:formatCode>General</c:formatCode>
                <c:ptCount val="21"/>
                <c:pt idx="0">
                  <c:v>0.05</c:v>
                </c:pt>
                <c:pt idx="1">
                  <c:v>5.7520000000000002E-2</c:v>
                </c:pt>
                <c:pt idx="2">
                  <c:v>9.5200000000000007E-2</c:v>
                </c:pt>
                <c:pt idx="3">
                  <c:v>0.1328</c:v>
                </c:pt>
                <c:pt idx="4">
                  <c:v>0.17484</c:v>
                </c:pt>
                <c:pt idx="5">
                  <c:v>0.30152000000000001</c:v>
                </c:pt>
                <c:pt idx="6">
                  <c:v>0.3856</c:v>
                </c:pt>
                <c:pt idx="7">
                  <c:v>0.60624</c:v>
                </c:pt>
                <c:pt idx="8">
                  <c:v>0.65500000000000003</c:v>
                </c:pt>
                <c:pt idx="9">
                  <c:v>0.7208</c:v>
                </c:pt>
                <c:pt idx="10">
                  <c:v>0.84708000000000006</c:v>
                </c:pt>
                <c:pt idx="11">
                  <c:v>0.82872000000000001</c:v>
                </c:pt>
                <c:pt idx="12">
                  <c:v>0.87216000000000005</c:v>
                </c:pt>
                <c:pt idx="13">
                  <c:v>0.91579999999999995</c:v>
                </c:pt>
              </c:numCache>
            </c:numRef>
          </c:yVal>
          <c:smooth val="0"/>
          <c:extLst>
            <c:ext xmlns:c16="http://schemas.microsoft.com/office/drawing/2014/chart" uri="{C3380CC4-5D6E-409C-BE32-E72D297353CC}">
              <c16:uniqueId val="{00000001-A945-4712-ABEC-71FB723591C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1.17.26'!$Q$8632:$Q$8652</c:f>
              <c:numCache>
                <c:formatCode>General</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'Summaries as of 1.17.26'!$S$8632:$S$8652</c:f>
              <c:numCache>
                <c:formatCode>General</c:formatCode>
                <c:ptCount val="21"/>
                <c:pt idx="0">
                  <c:v>0.41560000000000002</c:v>
                </c:pt>
                <c:pt idx="1">
                  <c:v>0.63471999999999995</c:v>
                </c:pt>
                <c:pt idx="2">
                  <c:v>0.59079999999999999</c:v>
                </c:pt>
                <c:pt idx="3">
                  <c:v>0.48915999999999998</c:v>
                </c:pt>
                <c:pt idx="4">
                  <c:v>0.50748000000000004</c:v>
                </c:pt>
                <c:pt idx="5">
                  <c:v>0.62095999999999996</c:v>
                </c:pt>
                <c:pt idx="6">
                  <c:v>0.48427999999999999</c:v>
                </c:pt>
                <c:pt idx="7">
                  <c:v>0.58484000000000003</c:v>
                </c:pt>
                <c:pt idx="8">
                  <c:v>0.52403999999999995</c:v>
                </c:pt>
                <c:pt idx="9">
                  <c:v>0.52559999999999996</c:v>
                </c:pt>
                <c:pt idx="10">
                  <c:v>0.65551999999999999</c:v>
                </c:pt>
                <c:pt idx="11">
                  <c:v>0.50968000000000002</c:v>
                </c:pt>
                <c:pt idx="12">
                  <c:v>0.51336000000000004</c:v>
                </c:pt>
              </c:numCache>
            </c:numRef>
          </c:yVal>
          <c:smooth val="0"/>
          <c:extLst>
            <c:ext xmlns:c16="http://schemas.microsoft.com/office/drawing/2014/chart" uri="{C3380CC4-5D6E-409C-BE32-E72D297353CC}">
              <c16:uniqueId val="{00000003-A945-4712-ABEC-71FB723591C3}"/>
            </c:ext>
          </c:extLst>
        </c:ser>
        <c:dLbls>
          <c:showLegendKey val="0"/>
          <c:showVal val="0"/>
          <c:showCatName val="0"/>
          <c:showSerName val="0"/>
          <c:showPercent val="0"/>
          <c:showBubbleSize val="0"/>
        </c:dLbls>
        <c:axId val="953389663"/>
        <c:axId val="953388703"/>
      </c:scatterChart>
      <c:valAx>
        <c:axId val="953389663"/>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'Summaries as of 1.17.26'!$R$8660:$R$8684</c:f>
              <c:strCache>
                <c:ptCount val="22"/>
                <c:pt idx="0">
                  <c:v>1</c:v>
                </c:pt>
                <c:pt idx="1">
                  <c:v>2</c:v>
                </c:pt>
                <c:pt idx="2">
                  <c:v>3</c:v>
                </c:pt>
                <c:pt idx="3">
                  <c:v>4</c:v>
                </c:pt>
                <c:pt idx="4">
                  <c:v>5</c:v>
                </c:pt>
                <c:pt idx="5">
                  <c:v>6</c:v>
                </c:pt>
                <c:pt idx="6">
                  <c:v>7</c:v>
                </c:pt>
                <c:pt idx="7">
                  <c:v>Applying MinMaxScaling to NData &amp; NData2 &amp; to NuillData &amp; NullData2
This run had reps = 25
CritVals = .05 &amp; .95
</c:v>
                </c:pt>
                <c:pt idx="8">
                  <c:v>0.05</c:v>
                </c:pt>
                <c:pt idx="9">
                  <c:v>0.05752</c:v>
                </c:pt>
                <c:pt idx="10">
                  <c:v>0.0952</c:v>
                </c:pt>
                <c:pt idx="11">
                  <c:v>0.1328</c:v>
                </c:pt>
                <c:pt idx="12">
                  <c:v>0.17484</c:v>
                </c:pt>
                <c:pt idx="13">
                  <c:v>0.30152</c:v>
                </c:pt>
                <c:pt idx="14">
                  <c:v>0.3856</c:v>
                </c:pt>
                <c:pt idx="15">
                  <c:v>0.60624</c:v>
                </c:pt>
                <c:pt idx="16">
                  <c:v>0.655</c:v>
                </c:pt>
                <c:pt idx="17">
                  <c:v>0.7208</c:v>
                </c:pt>
                <c:pt idx="18">
                  <c:v>0.84708</c:v>
                </c:pt>
                <c:pt idx="19">
                  <c:v>0.82872</c:v>
                </c:pt>
                <c:pt idx="20">
                  <c:v>0.87216</c:v>
                </c:pt>
                <c:pt idx="21">
                  <c:v>0.9158</c:v>
                </c:pt>
              </c:strCache>
            </c:strRef>
          </c:xVal>
          <c:yVal>
            <c:numRef>
              <c:f>'Summaries as of 1.17.26'!$S$8660:$S$8684</c:f>
              <c:numCache>
                <c:formatCode>General</c:formatCode>
                <c:ptCount val="25"/>
                <c:pt idx="0">
                  <c:v>0.55666669999999996</c:v>
                </c:pt>
                <c:pt idx="1">
                  <c:v>0.16111110000000001</c:v>
                </c:pt>
                <c:pt idx="2">
                  <c:v>0.1144444</c:v>
                </c:pt>
                <c:pt idx="3">
                  <c:v>0.40222219999999997</c:v>
                </c:pt>
                <c:pt idx="4">
                  <c:v>0.16888890000000001</c:v>
                </c:pt>
                <c:pt idx="5">
                  <c:v>0.33888889999999999</c:v>
                </c:pt>
                <c:pt idx="6">
                  <c:v>0.7211111</c:v>
                </c:pt>
                <c:pt idx="7">
                  <c:v>0</c:v>
                </c:pt>
                <c:pt idx="8">
                  <c:v>0.41560000000000002</c:v>
                </c:pt>
                <c:pt idx="9">
                  <c:v>0.63471999999999995</c:v>
                </c:pt>
                <c:pt idx="10">
                  <c:v>0.59079999999999999</c:v>
                </c:pt>
                <c:pt idx="11">
                  <c:v>0.48915999999999998</c:v>
                </c:pt>
                <c:pt idx="12">
                  <c:v>0.50748000000000004</c:v>
                </c:pt>
                <c:pt idx="13">
                  <c:v>0.62095999999999996</c:v>
                </c:pt>
                <c:pt idx="14">
                  <c:v>0.48427999999999999</c:v>
                </c:pt>
                <c:pt idx="15">
                  <c:v>0.58484000000000003</c:v>
                </c:pt>
                <c:pt idx="16">
                  <c:v>0.52403999999999995</c:v>
                </c:pt>
                <c:pt idx="17">
                  <c:v>0.52559999999999996</c:v>
                </c:pt>
                <c:pt idx="18">
                  <c:v>0.65551999999999999</c:v>
                </c:pt>
                <c:pt idx="19">
                  <c:v>0.50968000000000002</c:v>
                </c:pt>
                <c:pt idx="20">
                  <c:v>0.51336000000000004</c:v>
                </c:pt>
              </c:numCache>
            </c:numRef>
          </c:yVal>
          <c:smooth val="0"/>
          <c:extLst>
            <c:ext xmlns:c16="http://schemas.microsoft.com/office/drawing/2014/chart" uri="{C3380CC4-5D6E-409C-BE32-E72D297353CC}">
              <c16:uniqueId val="{00000000-1CF7-4048-A0A4-9C9D46E4413C}"/>
            </c:ext>
          </c:extLst>
        </c:ser>
        <c:dLbls>
          <c:showLegendKey val="0"/>
          <c:showVal val="0"/>
          <c:showCatName val="0"/>
          <c:showSerName val="0"/>
          <c:showPercent val="0"/>
          <c:showBubbleSize val="0"/>
        </c:dLbls>
        <c:axId val="264229184"/>
        <c:axId val="264240704"/>
      </c:scatterChart>
      <c:valAx>
        <c:axId val="264229184"/>
        <c:scaling>
          <c:orientation val="minMax"/>
          <c:max val="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40704"/>
        <c:crosses val="autoZero"/>
        <c:crossBetween val="midCat"/>
      </c:valAx>
      <c:valAx>
        <c:axId val="264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91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E99A-440A-8C73-6333C0DD3AFF}"/>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6/7/26</a:t>
            </a:r>
          </a:p>
          <a:p>
            <a:pPr>
              <a:defRPr/>
            </a:pPr>
            <a:r>
              <a:rPr lang="en-US"/>
              <a:t>Exponential with AltHypSshift</a:t>
            </a:r>
            <a:r>
              <a:rPr lang="en-US" baseline="0"/>
              <a:t> = 0 - 1</a:t>
            </a:r>
            <a:endParaRPr lang="en-US"/>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1.17.26'!$Q$8632:$Q$8652</c:f>
              <c:numCache>
                <c:formatCode>General</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'Summaries as of 1.17.26'!$R$8632:$R$8652</c:f>
              <c:numCache>
                <c:formatCode>General</c:formatCode>
                <c:ptCount val="21"/>
                <c:pt idx="0">
                  <c:v>0.05</c:v>
                </c:pt>
                <c:pt idx="1">
                  <c:v>5.7520000000000002E-2</c:v>
                </c:pt>
                <c:pt idx="2">
                  <c:v>9.5200000000000007E-2</c:v>
                </c:pt>
                <c:pt idx="3">
                  <c:v>0.1328</c:v>
                </c:pt>
                <c:pt idx="4">
                  <c:v>0.17484</c:v>
                </c:pt>
                <c:pt idx="5">
                  <c:v>0.30152000000000001</c:v>
                </c:pt>
                <c:pt idx="6">
                  <c:v>0.3856</c:v>
                </c:pt>
                <c:pt idx="7">
                  <c:v>0.60624</c:v>
                </c:pt>
                <c:pt idx="8">
                  <c:v>0.65500000000000003</c:v>
                </c:pt>
                <c:pt idx="9">
                  <c:v>0.7208</c:v>
                </c:pt>
                <c:pt idx="10">
                  <c:v>0.84708000000000006</c:v>
                </c:pt>
                <c:pt idx="11">
                  <c:v>0.82872000000000001</c:v>
                </c:pt>
                <c:pt idx="12">
                  <c:v>0.87216000000000005</c:v>
                </c:pt>
                <c:pt idx="13">
                  <c:v>0.91579999999999995</c:v>
                </c:pt>
              </c:numCache>
            </c:numRef>
          </c:yVal>
          <c:smooth val="0"/>
          <c:extLst>
            <c:ext xmlns:c16="http://schemas.microsoft.com/office/drawing/2014/chart" uri="{C3380CC4-5D6E-409C-BE32-E72D297353CC}">
              <c16:uniqueId val="{00000000-736B-4D37-9561-200DCD24D5B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1.17.26'!$Q$8632:$Q$8652</c:f>
              <c:numCache>
                <c:formatCode>General</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'Summaries as of 1.17.26'!$S$8632:$S$8652</c:f>
              <c:numCache>
                <c:formatCode>General</c:formatCode>
                <c:ptCount val="21"/>
                <c:pt idx="0">
                  <c:v>0.41560000000000002</c:v>
                </c:pt>
                <c:pt idx="1">
                  <c:v>0.63471999999999995</c:v>
                </c:pt>
                <c:pt idx="2">
                  <c:v>0.59079999999999999</c:v>
                </c:pt>
                <c:pt idx="3">
                  <c:v>0.48915999999999998</c:v>
                </c:pt>
                <c:pt idx="4">
                  <c:v>0.50748000000000004</c:v>
                </c:pt>
                <c:pt idx="5">
                  <c:v>0.62095999999999996</c:v>
                </c:pt>
                <c:pt idx="6">
                  <c:v>0.48427999999999999</c:v>
                </c:pt>
                <c:pt idx="7">
                  <c:v>0.58484000000000003</c:v>
                </c:pt>
                <c:pt idx="8">
                  <c:v>0.52403999999999995</c:v>
                </c:pt>
                <c:pt idx="9">
                  <c:v>0.52559999999999996</c:v>
                </c:pt>
                <c:pt idx="10">
                  <c:v>0.65551999999999999</c:v>
                </c:pt>
                <c:pt idx="11">
                  <c:v>0.50968000000000002</c:v>
                </c:pt>
                <c:pt idx="12">
                  <c:v>0.51336000000000004</c:v>
                </c:pt>
              </c:numCache>
            </c:numRef>
          </c:yVal>
          <c:smooth val="0"/>
          <c:extLst>
            <c:ext xmlns:c16="http://schemas.microsoft.com/office/drawing/2014/chart" uri="{C3380CC4-5D6E-409C-BE32-E72D297353CC}">
              <c16:uniqueId val="{00000001-736B-4D37-9561-200DCD24D5B0}"/>
            </c:ext>
          </c:extLst>
        </c:ser>
        <c:dLbls>
          <c:showLegendKey val="0"/>
          <c:showVal val="0"/>
          <c:showCatName val="0"/>
          <c:showSerName val="0"/>
          <c:showPercent val="0"/>
          <c:showBubbleSize val="0"/>
        </c:dLbls>
        <c:axId val="953389663"/>
        <c:axId val="953388703"/>
      </c:scatterChart>
      <c:valAx>
        <c:axId val="953389663"/>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1D45-4B58-B5CB-142084D60E88}"/>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6/9/26</a:t>
            </a:r>
          </a:p>
          <a:p>
            <a:pPr>
              <a:defRPr/>
            </a:pPr>
            <a:r>
              <a:rPr lang="en-US"/>
              <a:t>Exponential with AltHypSshift</a:t>
            </a:r>
            <a:r>
              <a:rPr lang="en-US" baseline="0"/>
              <a:t> = .5</a:t>
            </a:r>
            <a:endParaRPr lang="en-US"/>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1.17.26'!$N$8702:$N$8711</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1.17.26'!$R$8702:$R$8711</c:f>
              <c:numCache>
                <c:formatCode>General</c:formatCode>
                <c:ptCount val="10"/>
                <c:pt idx="0">
                  <c:v>0.78344000000000003</c:v>
                </c:pt>
                <c:pt idx="1">
                  <c:v>0.78795999999999999</c:v>
                </c:pt>
                <c:pt idx="2">
                  <c:v>0.68664000000000003</c:v>
                </c:pt>
                <c:pt idx="3">
                  <c:v>0.74304000000000003</c:v>
                </c:pt>
                <c:pt idx="4">
                  <c:v>0.76992000000000005</c:v>
                </c:pt>
                <c:pt idx="5">
                  <c:v>0.80567999999999995</c:v>
                </c:pt>
                <c:pt idx="6">
                  <c:v>0.75527999999999995</c:v>
                </c:pt>
                <c:pt idx="7">
                  <c:v>0.74827999999999995</c:v>
                </c:pt>
                <c:pt idx="8">
                  <c:v>0.68820000000000003</c:v>
                </c:pt>
                <c:pt idx="9">
                  <c:v>0.67752000000000001</c:v>
                </c:pt>
              </c:numCache>
            </c:numRef>
          </c:yVal>
          <c:smooth val="0"/>
          <c:extLst>
            <c:ext xmlns:c16="http://schemas.microsoft.com/office/drawing/2014/chart" uri="{C3380CC4-5D6E-409C-BE32-E72D297353CC}">
              <c16:uniqueId val="{00000000-C611-4FD2-A32D-622E031ED404}"/>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1.17.26'!$N$8702:$N$8711</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1.17.26'!$S$8702:$S$8711</c:f>
              <c:numCache>
                <c:formatCode>General</c:formatCode>
                <c:ptCount val="10"/>
                <c:pt idx="0">
                  <c:v>7.0919999999999997E-2</c:v>
                </c:pt>
                <c:pt idx="1">
                  <c:v>0.23719999999999999</c:v>
                </c:pt>
                <c:pt idx="2">
                  <c:v>0.39007999999999998</c:v>
                </c:pt>
                <c:pt idx="3">
                  <c:v>0.51956000000000002</c:v>
                </c:pt>
                <c:pt idx="4">
                  <c:v>0.61251999999999995</c:v>
                </c:pt>
                <c:pt idx="5">
                  <c:v>0.68703999999999998</c:v>
                </c:pt>
                <c:pt idx="6">
                  <c:v>0.68611999999999995</c:v>
                </c:pt>
                <c:pt idx="7">
                  <c:v>0.71060000000000001</c:v>
                </c:pt>
                <c:pt idx="8">
                  <c:v>0.77747999999999995</c:v>
                </c:pt>
                <c:pt idx="9">
                  <c:v>0.81359999999999999</c:v>
                </c:pt>
              </c:numCache>
            </c:numRef>
          </c:yVal>
          <c:smooth val="0"/>
          <c:extLst>
            <c:ext xmlns:c16="http://schemas.microsoft.com/office/drawing/2014/chart" uri="{C3380CC4-5D6E-409C-BE32-E72D297353CC}">
              <c16:uniqueId val="{00000001-C611-4FD2-A32D-622E031ED404}"/>
            </c:ext>
          </c:extLst>
        </c:ser>
        <c:dLbls>
          <c:showLegendKey val="0"/>
          <c:showVal val="0"/>
          <c:showCatName val="0"/>
          <c:showSerName val="0"/>
          <c:showPercent val="0"/>
          <c:showBubbleSize val="0"/>
        </c:dLbls>
        <c:axId val="953389663"/>
        <c:axId val="953388703"/>
      </c:scatterChart>
      <c:valAx>
        <c:axId val="953389663"/>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8904-4412-9B17-352DC97D2C53}"/>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6/9/26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1.17.26'!$N$8729:$N$8738</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1.17.26'!$R$8756:$R$8765</c:f>
              <c:numCache>
                <c:formatCode>General</c:formatCode>
                <c:ptCount val="10"/>
                <c:pt idx="0">
                  <c:v>0.73421500000000006</c:v>
                </c:pt>
                <c:pt idx="1">
                  <c:v>0.74102500000000004</c:v>
                </c:pt>
                <c:pt idx="2">
                  <c:v>0.74761999999999995</c:v>
                </c:pt>
                <c:pt idx="3">
                  <c:v>0.74341499999999994</c:v>
                </c:pt>
                <c:pt idx="4">
                  <c:v>0.74600500000000003</c:v>
                </c:pt>
                <c:pt idx="5">
                  <c:v>0.76648499999999997</c:v>
                </c:pt>
                <c:pt idx="6">
                  <c:v>0.73624000000000001</c:v>
                </c:pt>
                <c:pt idx="7">
                  <c:v>0.71307500000000001</c:v>
                </c:pt>
                <c:pt idx="8">
                  <c:v>0.75446000000000002</c:v>
                </c:pt>
                <c:pt idx="9">
                  <c:v>0.76051000000000002</c:v>
                </c:pt>
              </c:numCache>
            </c:numRef>
          </c:yVal>
          <c:smooth val="0"/>
          <c:extLst>
            <c:ext xmlns:c16="http://schemas.microsoft.com/office/drawing/2014/chart" uri="{C3380CC4-5D6E-409C-BE32-E72D297353CC}">
              <c16:uniqueId val="{00000000-D8D6-4E27-BC8C-63506408F9B2}"/>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1.17.26'!$N$8729:$N$8738</c:f>
              <c:numCache>
                <c:formatCode>General</c:formatCode>
                <c:ptCount val="10"/>
                <c:pt idx="0">
                  <c:v>0.05</c:v>
                </c:pt>
                <c:pt idx="1">
                  <c:v>0.1</c:v>
                </c:pt>
                <c:pt idx="2">
                  <c:v>0.15</c:v>
                </c:pt>
                <c:pt idx="3">
                  <c:v>0.2</c:v>
                </c:pt>
                <c:pt idx="4">
                  <c:v>0.25</c:v>
                </c:pt>
                <c:pt idx="5">
                  <c:v>0.3</c:v>
                </c:pt>
                <c:pt idx="6">
                  <c:v>0.35</c:v>
                </c:pt>
                <c:pt idx="7">
                  <c:v>0.4</c:v>
                </c:pt>
                <c:pt idx="8">
                  <c:v>0.45</c:v>
                </c:pt>
                <c:pt idx="9">
                  <c:v>0.5</c:v>
                </c:pt>
              </c:numCache>
            </c:numRef>
          </c:xVal>
          <c:yVal>
            <c:numRef>
              <c:f>'Summaries as of 1.17.26'!$S$8756:$S$8765</c:f>
              <c:numCache>
                <c:formatCode>General</c:formatCode>
                <c:ptCount val="10"/>
                <c:pt idx="0">
                  <c:v>8.412E-2</c:v>
                </c:pt>
                <c:pt idx="1">
                  <c:v>0.20451000000000003</c:v>
                </c:pt>
                <c:pt idx="2">
                  <c:v>0.39275499999999997</c:v>
                </c:pt>
                <c:pt idx="3">
                  <c:v>0.52628000000000008</c:v>
                </c:pt>
                <c:pt idx="4">
                  <c:v>0.60114000000000001</c:v>
                </c:pt>
                <c:pt idx="5">
                  <c:v>0.66467999999999994</c:v>
                </c:pt>
                <c:pt idx="6">
                  <c:v>0.69769999999999999</c:v>
                </c:pt>
                <c:pt idx="7">
                  <c:v>0.74353999999999998</c:v>
                </c:pt>
                <c:pt idx="8">
                  <c:v>0.77255000000000007</c:v>
                </c:pt>
                <c:pt idx="9">
                  <c:v>0.78651000000000004</c:v>
                </c:pt>
              </c:numCache>
            </c:numRef>
          </c:yVal>
          <c:smooth val="0"/>
          <c:extLst>
            <c:ext xmlns:c16="http://schemas.microsoft.com/office/drawing/2014/chart" uri="{C3380CC4-5D6E-409C-BE32-E72D297353CC}">
              <c16:uniqueId val="{00000001-D8D6-4E27-BC8C-63506408F9B2}"/>
            </c:ext>
          </c:extLst>
        </c:ser>
        <c:dLbls>
          <c:showLegendKey val="0"/>
          <c:showVal val="0"/>
          <c:showCatName val="0"/>
          <c:showSerName val="0"/>
          <c:showPercent val="0"/>
          <c:showBubbleSize val="0"/>
        </c:dLbls>
        <c:axId val="953389663"/>
        <c:axId val="953388703"/>
      </c:scatterChart>
      <c:valAx>
        <c:axId val="953389663"/>
        <c:scaling>
          <c:orientation val="minMax"/>
          <c:max val="0.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8887-499C-AB65-9D470857F574}"/>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6/9/26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6146074633549"/>
          <c:y val="0.23617755359429027"/>
          <c:w val="0.84931015553522415"/>
          <c:h val="0.6421459810726251"/>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1.17.26'!$N$8771:$N$8780</c:f>
              <c:numCache>
                <c:formatCode>General</c:formatCode>
                <c:ptCount val="10"/>
                <c:pt idx="0">
                  <c:v>0.5</c:v>
                </c:pt>
                <c:pt idx="1">
                  <c:v>0.6</c:v>
                </c:pt>
                <c:pt idx="2">
                  <c:v>0.7</c:v>
                </c:pt>
                <c:pt idx="3">
                  <c:v>0.8</c:v>
                </c:pt>
                <c:pt idx="4">
                  <c:v>0.9</c:v>
                </c:pt>
                <c:pt idx="5">
                  <c:v>1</c:v>
                </c:pt>
                <c:pt idx="6">
                  <c:v>1.1000000000000001</c:v>
                </c:pt>
                <c:pt idx="7">
                  <c:v>1.2</c:v>
                </c:pt>
                <c:pt idx="8">
                  <c:v>1.3</c:v>
                </c:pt>
                <c:pt idx="9">
                  <c:v>1.4</c:v>
                </c:pt>
              </c:numCache>
            </c:numRef>
          </c:xVal>
          <c:yVal>
            <c:numRef>
              <c:f>'Summaries as of 1.17.26'!$R$8771:$R$8780</c:f>
              <c:numCache>
                <c:formatCode>General</c:formatCode>
                <c:ptCount val="10"/>
                <c:pt idx="0">
                  <c:v>0.76368000000000003</c:v>
                </c:pt>
                <c:pt idx="1">
                  <c:v>0.76119999999999999</c:v>
                </c:pt>
                <c:pt idx="2">
                  <c:v>0.71496000000000004</c:v>
                </c:pt>
                <c:pt idx="3">
                  <c:v>0.73863999999999996</c:v>
                </c:pt>
                <c:pt idx="4">
                  <c:v>0.75</c:v>
                </c:pt>
                <c:pt idx="5">
                  <c:v>0.83287999999999995</c:v>
                </c:pt>
                <c:pt idx="6">
                  <c:v>0.6946</c:v>
                </c:pt>
                <c:pt idx="7">
                  <c:v>0.82723999999999998</c:v>
                </c:pt>
                <c:pt idx="8">
                  <c:v>0.79200000000000004</c:v>
                </c:pt>
                <c:pt idx="9">
                  <c:v>0.78491999999999995</c:v>
                </c:pt>
              </c:numCache>
            </c:numRef>
          </c:yVal>
          <c:smooth val="0"/>
          <c:extLst>
            <c:ext xmlns:c16="http://schemas.microsoft.com/office/drawing/2014/chart" uri="{C3380CC4-5D6E-409C-BE32-E72D297353CC}">
              <c16:uniqueId val="{00000000-DF98-4830-9557-8CC3020F1BB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1.17.26'!$N$8771:$N$8780</c:f>
              <c:numCache>
                <c:formatCode>General</c:formatCode>
                <c:ptCount val="10"/>
                <c:pt idx="0">
                  <c:v>0.5</c:v>
                </c:pt>
                <c:pt idx="1">
                  <c:v>0.6</c:v>
                </c:pt>
                <c:pt idx="2">
                  <c:v>0.7</c:v>
                </c:pt>
                <c:pt idx="3">
                  <c:v>0.8</c:v>
                </c:pt>
                <c:pt idx="4">
                  <c:v>0.9</c:v>
                </c:pt>
                <c:pt idx="5">
                  <c:v>1</c:v>
                </c:pt>
                <c:pt idx="6">
                  <c:v>1.1000000000000001</c:v>
                </c:pt>
                <c:pt idx="7">
                  <c:v>1.2</c:v>
                </c:pt>
                <c:pt idx="8">
                  <c:v>1.3</c:v>
                </c:pt>
                <c:pt idx="9">
                  <c:v>1.4</c:v>
                </c:pt>
              </c:numCache>
            </c:numRef>
          </c:xVal>
          <c:yVal>
            <c:numRef>
              <c:f>'Summaries as of 1.17.26'!$S$8771:$S$8780</c:f>
              <c:numCache>
                <c:formatCode>General</c:formatCode>
                <c:ptCount val="10"/>
                <c:pt idx="0">
                  <c:v>0.79079999999999995</c:v>
                </c:pt>
                <c:pt idx="1">
                  <c:v>0.82623999999999997</c:v>
                </c:pt>
                <c:pt idx="2">
                  <c:v>0.85568</c:v>
                </c:pt>
                <c:pt idx="3">
                  <c:v>0.86268</c:v>
                </c:pt>
                <c:pt idx="4">
                  <c:v>0.86816000000000004</c:v>
                </c:pt>
                <c:pt idx="5">
                  <c:v>0.87228000000000006</c:v>
                </c:pt>
                <c:pt idx="6">
                  <c:v>0.86831999999999998</c:v>
                </c:pt>
                <c:pt idx="7">
                  <c:v>0.88959999999999995</c:v>
                </c:pt>
                <c:pt idx="8">
                  <c:v>0.90207999999999999</c:v>
                </c:pt>
                <c:pt idx="9">
                  <c:v>0.90424000000000004</c:v>
                </c:pt>
              </c:numCache>
            </c:numRef>
          </c:yVal>
          <c:smooth val="0"/>
          <c:extLst>
            <c:ext xmlns:c16="http://schemas.microsoft.com/office/drawing/2014/chart" uri="{C3380CC4-5D6E-409C-BE32-E72D297353CC}">
              <c16:uniqueId val="{00000001-DF98-4830-9557-8CC3020F1BBC}"/>
            </c:ext>
          </c:extLst>
        </c:ser>
        <c:dLbls>
          <c:showLegendKey val="0"/>
          <c:showVal val="0"/>
          <c:showCatName val="0"/>
          <c:showSerName val="0"/>
          <c:showPercent val="0"/>
          <c:showBubbleSize val="0"/>
        </c:dLbls>
        <c:axId val="953389663"/>
        <c:axId val="953388703"/>
      </c:scatterChart>
      <c:valAx>
        <c:axId val="953389663"/>
        <c:scaling>
          <c:orientation val="minMax"/>
          <c:max val="1.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61E4-4DBD-99E2-A2A3C6F81E5A}"/>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6/9/26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1.17.26'!$N$8792:$N$8801</c:f>
              <c:numCache>
                <c:formatCode>General</c:formatCode>
                <c:ptCount val="10"/>
                <c:pt idx="0">
                  <c:v>0.5</c:v>
                </c:pt>
                <c:pt idx="1">
                  <c:v>0.6</c:v>
                </c:pt>
                <c:pt idx="2">
                  <c:v>0.7</c:v>
                </c:pt>
                <c:pt idx="3">
                  <c:v>0.8</c:v>
                </c:pt>
                <c:pt idx="4">
                  <c:v>0.9</c:v>
                </c:pt>
                <c:pt idx="5">
                  <c:v>1</c:v>
                </c:pt>
                <c:pt idx="6">
                  <c:v>1.1000000000000001</c:v>
                </c:pt>
                <c:pt idx="7">
                  <c:v>1.2</c:v>
                </c:pt>
                <c:pt idx="8">
                  <c:v>1.3</c:v>
                </c:pt>
                <c:pt idx="9">
                  <c:v>1.4</c:v>
                </c:pt>
              </c:numCache>
            </c:numRef>
          </c:xVal>
          <c:yVal>
            <c:numRef>
              <c:f>'Summaries as of 1.17.26'!$R$8792:$R$8801</c:f>
              <c:numCache>
                <c:formatCode>General</c:formatCode>
                <c:ptCount val="10"/>
                <c:pt idx="0">
                  <c:v>0.05</c:v>
                </c:pt>
                <c:pt idx="1">
                  <c:v>0.05</c:v>
                </c:pt>
                <c:pt idx="2">
                  <c:v>0.05</c:v>
                </c:pt>
                <c:pt idx="3">
                  <c:v>0.05</c:v>
                </c:pt>
                <c:pt idx="4">
                  <c:v>0.05</c:v>
                </c:pt>
                <c:pt idx="5">
                  <c:v>0.05</c:v>
                </c:pt>
                <c:pt idx="6">
                  <c:v>0.05</c:v>
                </c:pt>
                <c:pt idx="7">
                  <c:v>0.05</c:v>
                </c:pt>
                <c:pt idx="8">
                  <c:v>0.05</c:v>
                </c:pt>
                <c:pt idx="9">
                  <c:v>0.05</c:v>
                </c:pt>
              </c:numCache>
            </c:numRef>
          </c:yVal>
          <c:smooth val="0"/>
          <c:extLst>
            <c:ext xmlns:c16="http://schemas.microsoft.com/office/drawing/2014/chart" uri="{C3380CC4-5D6E-409C-BE32-E72D297353CC}">
              <c16:uniqueId val="{00000000-2DF2-4106-B4FE-087822F1FEA6}"/>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1.17.26'!$N$8792:$N$8801</c:f>
              <c:numCache>
                <c:formatCode>General</c:formatCode>
                <c:ptCount val="10"/>
                <c:pt idx="0">
                  <c:v>0.5</c:v>
                </c:pt>
                <c:pt idx="1">
                  <c:v>0.6</c:v>
                </c:pt>
                <c:pt idx="2">
                  <c:v>0.7</c:v>
                </c:pt>
                <c:pt idx="3">
                  <c:v>0.8</c:v>
                </c:pt>
                <c:pt idx="4">
                  <c:v>0.9</c:v>
                </c:pt>
                <c:pt idx="5">
                  <c:v>1</c:v>
                </c:pt>
                <c:pt idx="6">
                  <c:v>1.1000000000000001</c:v>
                </c:pt>
                <c:pt idx="7">
                  <c:v>1.2</c:v>
                </c:pt>
                <c:pt idx="8">
                  <c:v>1.3</c:v>
                </c:pt>
                <c:pt idx="9">
                  <c:v>1.4</c:v>
                </c:pt>
              </c:numCache>
            </c:numRef>
          </c:xVal>
          <c:yVal>
            <c:numRef>
              <c:f>'Summaries as of 1.17.26'!$S$8792:$S$8801</c:f>
              <c:numCache>
                <c:formatCode>General</c:formatCode>
                <c:ptCount val="10"/>
                <c:pt idx="0">
                  <c:v>0.79723999999999995</c:v>
                </c:pt>
                <c:pt idx="1">
                  <c:v>0.81488000000000005</c:v>
                </c:pt>
                <c:pt idx="2">
                  <c:v>0.82143999999999995</c:v>
                </c:pt>
                <c:pt idx="3">
                  <c:v>0.87207999999999997</c:v>
                </c:pt>
                <c:pt idx="4">
                  <c:v>0.88436000000000003</c:v>
                </c:pt>
                <c:pt idx="5">
                  <c:v>0.87727999999999995</c:v>
                </c:pt>
                <c:pt idx="6">
                  <c:v>0.89176</c:v>
                </c:pt>
                <c:pt idx="7">
                  <c:v>0.87551999999999996</c:v>
                </c:pt>
                <c:pt idx="8">
                  <c:v>0.88524000000000003</c:v>
                </c:pt>
                <c:pt idx="9">
                  <c:v>0.90964</c:v>
                </c:pt>
              </c:numCache>
            </c:numRef>
          </c:yVal>
          <c:smooth val="0"/>
          <c:extLst>
            <c:ext xmlns:c16="http://schemas.microsoft.com/office/drawing/2014/chart" uri="{C3380CC4-5D6E-409C-BE32-E72D297353CC}">
              <c16:uniqueId val="{00000001-2DF2-4106-B4FE-087822F1FEA6}"/>
            </c:ext>
          </c:extLst>
        </c:ser>
        <c:dLbls>
          <c:showLegendKey val="0"/>
          <c:showVal val="0"/>
          <c:showCatName val="0"/>
          <c:showSerName val="0"/>
          <c:showPercent val="0"/>
          <c:showBubbleSize val="0"/>
        </c:dLbls>
        <c:axId val="953389663"/>
        <c:axId val="953388703"/>
      </c:scatterChart>
      <c:valAx>
        <c:axId val="953389663"/>
        <c:scaling>
          <c:orientation val="minMax"/>
          <c:max val="1.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7397122890346692"/>
          <c:h val="0.26727190614511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AC4B-4E6B-BB5B-F0C10ACEBCF4}"/>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6/9/26</a:t>
            </a:r>
          </a:p>
          <a:p>
            <a:pPr>
              <a:defRPr/>
            </a:pPr>
            <a:r>
              <a:rPr lang="en-US"/>
              <a:t>Exponential with AltHypSshift</a:t>
            </a:r>
            <a:r>
              <a:rPr lang="en-US" baseline="0"/>
              <a:t> = .5</a:t>
            </a:r>
            <a:endParaRPr lang="en-US"/>
          </a:p>
          <a:p>
            <a:pPr>
              <a:defRPr/>
            </a:pPr>
            <a:r>
              <a:rPr lang="en-US"/>
              <a:t>25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0"/>
          <c:order val="0"/>
          <c:tx>
            <c:v>p.empirical.avg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1.17.26'!$R$8811:$R$8830</c:f>
              <c:numCache>
                <c:formatCode>General</c:formatCode>
                <c:ptCount val="20"/>
                <c:pt idx="0">
                  <c:v>0.49571110000000002</c:v>
                </c:pt>
                <c:pt idx="1">
                  <c:v>0.58373330000000001</c:v>
                </c:pt>
                <c:pt idx="2">
                  <c:v>0.61153329999999995</c:v>
                </c:pt>
                <c:pt idx="3">
                  <c:v>0.65239999999999998</c:v>
                </c:pt>
                <c:pt idx="4">
                  <c:v>0.66988890000000001</c:v>
                </c:pt>
                <c:pt idx="5">
                  <c:v>0.68386670000000005</c:v>
                </c:pt>
                <c:pt idx="6">
                  <c:v>0.69211109999999998</c:v>
                </c:pt>
                <c:pt idx="7">
                  <c:v>0.69815559999999999</c:v>
                </c:pt>
                <c:pt idx="8">
                  <c:v>0.70868889999999995</c:v>
                </c:pt>
                <c:pt idx="9">
                  <c:v>0.70208890000000002</c:v>
                </c:pt>
                <c:pt idx="10">
                  <c:v>0.71571110000000004</c:v>
                </c:pt>
                <c:pt idx="11">
                  <c:v>0.71008890000000002</c:v>
                </c:pt>
                <c:pt idx="12">
                  <c:v>0.71835559999999998</c:v>
                </c:pt>
                <c:pt idx="13">
                  <c:v>0.72231109999999998</c:v>
                </c:pt>
                <c:pt idx="14">
                  <c:v>0.72495560000000003</c:v>
                </c:pt>
                <c:pt idx="15">
                  <c:v>0.72724440000000001</c:v>
                </c:pt>
                <c:pt idx="16">
                  <c:v>0.72882219999999998</c:v>
                </c:pt>
                <c:pt idx="17">
                  <c:v>0.73222220000000005</c:v>
                </c:pt>
                <c:pt idx="18">
                  <c:v>0.73184439999999995</c:v>
                </c:pt>
                <c:pt idx="19">
                  <c:v>0.73406669999999996</c:v>
                </c:pt>
              </c:numCache>
            </c:numRef>
          </c:yVal>
          <c:smooth val="0"/>
          <c:extLst>
            <c:ext xmlns:c16="http://schemas.microsoft.com/office/drawing/2014/chart" uri="{C3380CC4-5D6E-409C-BE32-E72D297353CC}">
              <c16:uniqueId val="{00000002-6E7D-4EFE-8E32-96C196EE0CF8}"/>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1.17.26'!$S$8811:$S$8830</c:f>
              <c:numCache>
                <c:formatCode>General</c:formatCode>
                <c:ptCount val="20"/>
                <c:pt idx="0">
                  <c:v>7.2279999999999997E-2</c:v>
                </c:pt>
                <c:pt idx="1">
                  <c:v>0.21659999999999999</c:v>
                </c:pt>
                <c:pt idx="2">
                  <c:v>0.32979999999999998</c:v>
                </c:pt>
                <c:pt idx="3">
                  <c:v>0.53071999999999997</c:v>
                </c:pt>
                <c:pt idx="4">
                  <c:v>0.62012</c:v>
                </c:pt>
                <c:pt idx="5">
                  <c:v>0.69196000000000002</c:v>
                </c:pt>
                <c:pt idx="6">
                  <c:v>0.73440000000000005</c:v>
                </c:pt>
                <c:pt idx="7">
                  <c:v>0.75824000000000003</c:v>
                </c:pt>
                <c:pt idx="8">
                  <c:v>0.80972</c:v>
                </c:pt>
                <c:pt idx="9">
                  <c:v>0.77551999999999999</c:v>
                </c:pt>
                <c:pt idx="10">
                  <c:v>0.83364000000000005</c:v>
                </c:pt>
                <c:pt idx="11">
                  <c:v>0.81467999999999996</c:v>
                </c:pt>
                <c:pt idx="12">
                  <c:v>0.84636</c:v>
                </c:pt>
                <c:pt idx="13">
                  <c:v>0.86319999999999997</c:v>
                </c:pt>
                <c:pt idx="14">
                  <c:v>0.87272000000000005</c:v>
                </c:pt>
                <c:pt idx="15">
                  <c:v>0.87731999999999999</c:v>
                </c:pt>
                <c:pt idx="16">
                  <c:v>0.88451999999999997</c:v>
                </c:pt>
                <c:pt idx="17">
                  <c:v>0.89536000000000004</c:v>
                </c:pt>
                <c:pt idx="18">
                  <c:v>0.89268000000000003</c:v>
                </c:pt>
                <c:pt idx="19">
                  <c:v>0.90012000000000003</c:v>
                </c:pt>
              </c:numCache>
            </c:numRef>
          </c:yVal>
          <c:smooth val="0"/>
          <c:extLst>
            <c:ext xmlns:c16="http://schemas.microsoft.com/office/drawing/2014/chart" uri="{C3380CC4-5D6E-409C-BE32-E72D297353CC}">
              <c16:uniqueId val="{00000003-6E7D-4EFE-8E32-96C196EE0CF8}"/>
            </c:ext>
          </c:extLst>
        </c:ser>
        <c:ser>
          <c:idx val="2"/>
          <c:order val="2"/>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1.17.26'!$T$8811:$T$8830</c:f>
              <c:numCache>
                <c:formatCode>General</c:formatCode>
                <c:ptCount val="20"/>
                <c:pt idx="0">
                  <c:v>0.67303999999999997</c:v>
                </c:pt>
                <c:pt idx="1">
                  <c:v>0.74516000000000004</c:v>
                </c:pt>
                <c:pt idx="2">
                  <c:v>0.72860000000000003</c:v>
                </c:pt>
                <c:pt idx="3">
                  <c:v>0.74836000000000003</c:v>
                </c:pt>
                <c:pt idx="4">
                  <c:v>0.62180000000000002</c:v>
                </c:pt>
                <c:pt idx="5">
                  <c:v>0.71948000000000001</c:v>
                </c:pt>
                <c:pt idx="6">
                  <c:v>0.70272000000000001</c:v>
                </c:pt>
                <c:pt idx="7">
                  <c:v>0.78808</c:v>
                </c:pt>
                <c:pt idx="8">
                  <c:v>0.73675999999999997</c:v>
                </c:pt>
                <c:pt idx="9">
                  <c:v>0.83299999999999996</c:v>
                </c:pt>
                <c:pt idx="10">
                  <c:v>0.74404000000000003</c:v>
                </c:pt>
                <c:pt idx="11">
                  <c:v>0.69355999999999995</c:v>
                </c:pt>
                <c:pt idx="12">
                  <c:v>0.74887999999999999</c:v>
                </c:pt>
                <c:pt idx="13">
                  <c:v>0.71128000000000002</c:v>
                </c:pt>
                <c:pt idx="14">
                  <c:v>0.81620000000000004</c:v>
                </c:pt>
                <c:pt idx="15">
                  <c:v>0.70704</c:v>
                </c:pt>
                <c:pt idx="16">
                  <c:v>0.75892000000000004</c:v>
                </c:pt>
                <c:pt idx="17">
                  <c:v>0.70008000000000004</c:v>
                </c:pt>
                <c:pt idx="18">
                  <c:v>0.74492000000000003</c:v>
                </c:pt>
                <c:pt idx="19">
                  <c:v>0.78744000000000003</c:v>
                </c:pt>
              </c:numCache>
            </c:numRef>
          </c:yVal>
          <c:smooth val="0"/>
          <c:extLst>
            <c:ext xmlns:c16="http://schemas.microsoft.com/office/drawing/2014/chart" uri="{C3380CC4-5D6E-409C-BE32-E72D297353CC}">
              <c16:uniqueId val="{00000004-6E7D-4EFE-8E32-96C196EE0CF8}"/>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73800968032684"/>
          <c:h val="0.162111869298634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E634-4D0F-81CE-6C63424E725C}"/>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0"/>
          <c:order val="0"/>
          <c:tx>
            <c:v>p.empirical.avg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1.17.26'!$R$8840:$R$8859</c:f>
              <c:numCache>
                <c:formatCode>General</c:formatCode>
                <c:ptCount val="20"/>
                <c:pt idx="0">
                  <c:v>0.49688330000000003</c:v>
                </c:pt>
                <c:pt idx="1">
                  <c:v>0.58357219999999999</c:v>
                </c:pt>
                <c:pt idx="2">
                  <c:v>0.62514720000000001</c:v>
                </c:pt>
                <c:pt idx="3">
                  <c:v>0.64578610000000003</c:v>
                </c:pt>
                <c:pt idx="4">
                  <c:v>0.66678890000000002</c:v>
                </c:pt>
                <c:pt idx="5">
                  <c:v>0.67744170000000004</c:v>
                </c:pt>
                <c:pt idx="6">
                  <c:v>0.68897779999999997</c:v>
                </c:pt>
                <c:pt idx="7">
                  <c:v>0.69823610000000003</c:v>
                </c:pt>
                <c:pt idx="8">
                  <c:v>0.70217220000000002</c:v>
                </c:pt>
                <c:pt idx="9">
                  <c:v>0.70665279999999997</c:v>
                </c:pt>
                <c:pt idx="10">
                  <c:v>0.71068330000000002</c:v>
                </c:pt>
                <c:pt idx="11">
                  <c:v>0.7169333</c:v>
                </c:pt>
                <c:pt idx="12">
                  <c:v>0.71985829999999995</c:v>
                </c:pt>
                <c:pt idx="13">
                  <c:v>0.72542220000000002</c:v>
                </c:pt>
                <c:pt idx="14">
                  <c:v>0.72576669999999999</c:v>
                </c:pt>
                <c:pt idx="15">
                  <c:v>0.72830280000000003</c:v>
                </c:pt>
                <c:pt idx="16">
                  <c:v>0.72990829999999995</c:v>
                </c:pt>
                <c:pt idx="17">
                  <c:v>0.73072780000000004</c:v>
                </c:pt>
                <c:pt idx="18">
                  <c:v>0.73361390000000004</c:v>
                </c:pt>
                <c:pt idx="19">
                  <c:v>0.73345280000000002</c:v>
                </c:pt>
              </c:numCache>
            </c:numRef>
          </c:yVal>
          <c:smooth val="0"/>
          <c:extLst>
            <c:ext xmlns:c16="http://schemas.microsoft.com/office/drawing/2014/chart" uri="{C3380CC4-5D6E-409C-BE32-E72D297353CC}">
              <c16:uniqueId val="{00000000-19DD-4863-B736-8FB7A1AC6B69}"/>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1.17.26'!$S$8840:$S$8859</c:f>
              <c:numCache>
                <c:formatCode>General</c:formatCode>
                <c:ptCount val="20"/>
                <c:pt idx="0">
                  <c:v>8.0939999999999998E-2</c:v>
                </c:pt>
                <c:pt idx="1">
                  <c:v>0.21873000000000001</c:v>
                </c:pt>
                <c:pt idx="2">
                  <c:v>0.39126499999999997</c:v>
                </c:pt>
                <c:pt idx="3">
                  <c:v>0.49548500000000001</c:v>
                </c:pt>
                <c:pt idx="4">
                  <c:v>0.60577499999999995</c:v>
                </c:pt>
                <c:pt idx="5">
                  <c:v>0.66002000000000005</c:v>
                </c:pt>
                <c:pt idx="6">
                  <c:v>0.71790500000000002</c:v>
                </c:pt>
                <c:pt idx="7">
                  <c:v>0.76170499999999997</c:v>
                </c:pt>
                <c:pt idx="8">
                  <c:v>0.77852500000000002</c:v>
                </c:pt>
                <c:pt idx="9">
                  <c:v>0.79918500000000003</c:v>
                </c:pt>
                <c:pt idx="10">
                  <c:v>0.81665500000000002</c:v>
                </c:pt>
                <c:pt idx="11">
                  <c:v>0.84142499999999998</c:v>
                </c:pt>
                <c:pt idx="12">
                  <c:v>0.85224</c:v>
                </c:pt>
                <c:pt idx="13">
                  <c:v>0.87278</c:v>
                </c:pt>
                <c:pt idx="14">
                  <c:v>0.87416499999999997</c:v>
                </c:pt>
                <c:pt idx="15">
                  <c:v>0.88216499999999998</c:v>
                </c:pt>
                <c:pt idx="16">
                  <c:v>0.88642500000000002</c:v>
                </c:pt>
                <c:pt idx="17">
                  <c:v>0.89054500000000003</c:v>
                </c:pt>
                <c:pt idx="18">
                  <c:v>0.89898999999999996</c:v>
                </c:pt>
                <c:pt idx="19">
                  <c:v>0.89844000000000002</c:v>
                </c:pt>
              </c:numCache>
            </c:numRef>
          </c:yVal>
          <c:smooth val="0"/>
          <c:extLst>
            <c:ext xmlns:c16="http://schemas.microsoft.com/office/drawing/2014/chart" uri="{C3380CC4-5D6E-409C-BE32-E72D297353CC}">
              <c16:uniqueId val="{00000001-19DD-4863-B736-8FB7A1AC6B69}"/>
            </c:ext>
          </c:extLst>
        </c:ser>
        <c:ser>
          <c:idx val="2"/>
          <c:order val="2"/>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1.17.26'!$T$8840:$T$8859</c:f>
              <c:numCache>
                <c:formatCode>General</c:formatCode>
                <c:ptCount val="20"/>
                <c:pt idx="0">
                  <c:v>0.74572499999999997</c:v>
                </c:pt>
                <c:pt idx="1">
                  <c:v>0.73372000000000004</c:v>
                </c:pt>
                <c:pt idx="2">
                  <c:v>0.73082999999999998</c:v>
                </c:pt>
                <c:pt idx="3">
                  <c:v>0.76145499999999999</c:v>
                </c:pt>
                <c:pt idx="4">
                  <c:v>0.74468000000000001</c:v>
                </c:pt>
                <c:pt idx="5">
                  <c:v>0.73987000000000003</c:v>
                </c:pt>
                <c:pt idx="6">
                  <c:v>0.75222999999999995</c:v>
                </c:pt>
                <c:pt idx="7">
                  <c:v>0.75780999999999998</c:v>
                </c:pt>
                <c:pt idx="8">
                  <c:v>0.72611999999999999</c:v>
                </c:pt>
                <c:pt idx="9">
                  <c:v>0.72054499999999999</c:v>
                </c:pt>
                <c:pt idx="10">
                  <c:v>0.76905000000000001</c:v>
                </c:pt>
                <c:pt idx="11">
                  <c:v>0.75902000000000003</c:v>
                </c:pt>
                <c:pt idx="12">
                  <c:v>0.75608500000000001</c:v>
                </c:pt>
                <c:pt idx="13">
                  <c:v>0.72411999999999999</c:v>
                </c:pt>
                <c:pt idx="14">
                  <c:v>0.74585999999999997</c:v>
                </c:pt>
                <c:pt idx="15">
                  <c:v>0.76668000000000003</c:v>
                </c:pt>
                <c:pt idx="16">
                  <c:v>0.76878999999999997</c:v>
                </c:pt>
                <c:pt idx="17">
                  <c:v>0.74833000000000005</c:v>
                </c:pt>
                <c:pt idx="18">
                  <c:v>0.75593999999999995</c:v>
                </c:pt>
                <c:pt idx="19">
                  <c:v>0.71873500000000001</c:v>
                </c:pt>
              </c:numCache>
            </c:numRef>
          </c:yVal>
          <c:smooth val="0"/>
          <c:extLst>
            <c:ext xmlns:c16="http://schemas.microsoft.com/office/drawing/2014/chart" uri="{C3380CC4-5D6E-409C-BE32-E72D297353CC}">
              <c16:uniqueId val="{00000002-19DD-4863-B736-8FB7A1AC6B69}"/>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D46D-46D8-877E-EC4C501C4A8E}"/>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1.17.26'!$T$8868:$T$8887</c:f>
              <c:numCache>
                <c:formatCode>General</c:formatCode>
                <c:ptCount val="20"/>
                <c:pt idx="0">
                  <c:v>0.80359999999999998</c:v>
                </c:pt>
                <c:pt idx="1">
                  <c:v>0.70591999999999999</c:v>
                </c:pt>
                <c:pt idx="2">
                  <c:v>0.72104000000000001</c:v>
                </c:pt>
                <c:pt idx="3">
                  <c:v>0.79215999999999998</c:v>
                </c:pt>
                <c:pt idx="4">
                  <c:v>0.67588000000000004</c:v>
                </c:pt>
                <c:pt idx="5">
                  <c:v>0.68147999999999997</c:v>
                </c:pt>
                <c:pt idx="6">
                  <c:v>0.73475999999999997</c:v>
                </c:pt>
                <c:pt idx="7">
                  <c:v>0.77583999999999997</c:v>
                </c:pt>
                <c:pt idx="8">
                  <c:v>0.72524</c:v>
                </c:pt>
                <c:pt idx="9">
                  <c:v>0.74628000000000005</c:v>
                </c:pt>
                <c:pt idx="10">
                  <c:v>0.80415999999999999</c:v>
                </c:pt>
                <c:pt idx="11">
                  <c:v>0.84079999999999999</c:v>
                </c:pt>
                <c:pt idx="12">
                  <c:v>0.75588</c:v>
                </c:pt>
                <c:pt idx="13">
                  <c:v>0.74404000000000003</c:v>
                </c:pt>
                <c:pt idx="14">
                  <c:v>0.72208000000000006</c:v>
                </c:pt>
                <c:pt idx="15">
                  <c:v>0.80191999999999997</c:v>
                </c:pt>
                <c:pt idx="16">
                  <c:v>0.80108000000000001</c:v>
                </c:pt>
                <c:pt idx="17">
                  <c:v>0.74243999999999999</c:v>
                </c:pt>
                <c:pt idx="18">
                  <c:v>0.60063999999999995</c:v>
                </c:pt>
                <c:pt idx="19">
                  <c:v>0.73675999999999997</c:v>
                </c:pt>
              </c:numCache>
            </c:numRef>
          </c:yVal>
          <c:smooth val="0"/>
          <c:extLst>
            <c:ext xmlns:c16="http://schemas.microsoft.com/office/drawing/2014/chart" uri="{C3380CC4-5D6E-409C-BE32-E72D297353CC}">
              <c16:uniqueId val="{00000002-11ED-4371-9E14-B78D4068182F}"/>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1.17.26'!$S$8868:$S$8887</c:f>
              <c:numCache>
                <c:formatCode>General</c:formatCode>
                <c:ptCount val="20"/>
                <c:pt idx="0">
                  <c:v>7.1919999999999998E-2</c:v>
                </c:pt>
                <c:pt idx="1">
                  <c:v>0.21084</c:v>
                </c:pt>
                <c:pt idx="2">
                  <c:v>0.42468</c:v>
                </c:pt>
                <c:pt idx="3">
                  <c:v>0.48824000000000001</c:v>
                </c:pt>
                <c:pt idx="4">
                  <c:v>0.60496000000000005</c:v>
                </c:pt>
                <c:pt idx="5">
                  <c:v>0.64244000000000001</c:v>
                </c:pt>
                <c:pt idx="6">
                  <c:v>0.73180000000000001</c:v>
                </c:pt>
                <c:pt idx="7">
                  <c:v>0.68076000000000003</c:v>
                </c:pt>
                <c:pt idx="8">
                  <c:v>0.74848000000000003</c:v>
                </c:pt>
                <c:pt idx="9">
                  <c:v>0.77359999999999995</c:v>
                </c:pt>
                <c:pt idx="10">
                  <c:v>0.79759999999999998</c:v>
                </c:pt>
                <c:pt idx="11">
                  <c:v>0.85548000000000002</c:v>
                </c:pt>
                <c:pt idx="12">
                  <c:v>0.82772000000000001</c:v>
                </c:pt>
                <c:pt idx="13">
                  <c:v>0.84375999999999995</c:v>
                </c:pt>
                <c:pt idx="14">
                  <c:v>0.86528000000000005</c:v>
                </c:pt>
                <c:pt idx="15">
                  <c:v>0.89124000000000003</c:v>
                </c:pt>
                <c:pt idx="16">
                  <c:v>0.89580000000000004</c:v>
                </c:pt>
                <c:pt idx="17">
                  <c:v>0.91024000000000005</c:v>
                </c:pt>
                <c:pt idx="18">
                  <c:v>0.90339999999999998</c:v>
                </c:pt>
                <c:pt idx="19">
                  <c:v>0.90536000000000005</c:v>
                </c:pt>
              </c:numCache>
            </c:numRef>
          </c:yVal>
          <c:smooth val="0"/>
          <c:extLst>
            <c:ext xmlns:c16="http://schemas.microsoft.com/office/drawing/2014/chart" uri="{C3380CC4-5D6E-409C-BE32-E72D297353CC}">
              <c16:uniqueId val="{00000001-11ED-4371-9E14-B78D4068182F}"/>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3C9C-439F-971E-B4749A90C2DA}"/>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200 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1.17.26'!$T$8894:$T$8913</c:f>
              <c:numCache>
                <c:formatCode>General</c:formatCode>
                <c:ptCount val="20"/>
                <c:pt idx="0">
                  <c:v>0.76034999999999997</c:v>
                </c:pt>
                <c:pt idx="1">
                  <c:v>0.73560999999999999</c:v>
                </c:pt>
                <c:pt idx="2">
                  <c:v>0.77761999999999998</c:v>
                </c:pt>
                <c:pt idx="3">
                  <c:v>0.77153000000000005</c:v>
                </c:pt>
                <c:pt idx="4">
                  <c:v>0.75051000000000001</c:v>
                </c:pt>
                <c:pt idx="5">
                  <c:v>0.72772999999999999</c:v>
                </c:pt>
                <c:pt idx="6">
                  <c:v>0.79000999999999999</c:v>
                </c:pt>
                <c:pt idx="7">
                  <c:v>0.74406000000000005</c:v>
                </c:pt>
                <c:pt idx="8">
                  <c:v>0.77254</c:v>
                </c:pt>
                <c:pt idx="9">
                  <c:v>0.73202999999999996</c:v>
                </c:pt>
                <c:pt idx="10">
                  <c:v>0.77668999999999999</c:v>
                </c:pt>
              </c:numCache>
            </c:numRef>
          </c:yVal>
          <c:smooth val="0"/>
          <c:extLst>
            <c:ext xmlns:c16="http://schemas.microsoft.com/office/drawing/2014/chart" uri="{C3380CC4-5D6E-409C-BE32-E72D297353CC}">
              <c16:uniqueId val="{00000000-11D5-4924-8574-C488556221BF}"/>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1.17.26'!$S$8894:$S$8913</c:f>
              <c:numCache>
                <c:formatCode>General</c:formatCode>
                <c:ptCount val="20"/>
                <c:pt idx="0">
                  <c:v>7.356E-2</c:v>
                </c:pt>
                <c:pt idx="1">
                  <c:v>0.25563000000000002</c:v>
                </c:pt>
                <c:pt idx="2">
                  <c:v>0.38818999999999998</c:v>
                </c:pt>
                <c:pt idx="3">
                  <c:v>0.52688999999999997</c:v>
                </c:pt>
                <c:pt idx="4">
                  <c:v>0.61407</c:v>
                </c:pt>
                <c:pt idx="5">
                  <c:v>0.66439999999999999</c:v>
                </c:pt>
                <c:pt idx="6">
                  <c:v>0.71750000000000003</c:v>
                </c:pt>
                <c:pt idx="7">
                  <c:v>0.73563000000000001</c:v>
                </c:pt>
                <c:pt idx="8">
                  <c:v>0.78137999999999996</c:v>
                </c:pt>
                <c:pt idx="9">
                  <c:v>0.78071999999999997</c:v>
                </c:pt>
                <c:pt idx="10">
                  <c:v>0.81457000000000002</c:v>
                </c:pt>
              </c:numCache>
            </c:numRef>
          </c:yVal>
          <c:smooth val="0"/>
          <c:extLst>
            <c:ext xmlns:c16="http://schemas.microsoft.com/office/drawing/2014/chart" uri="{C3380CC4-5D6E-409C-BE32-E72D297353CC}">
              <c16:uniqueId val="{00000001-11D5-4924-8574-C488556221BF}"/>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5406-4960-A2CC-2F9CF60A69F8}"/>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1.17.26'!$T$8919:$T$8938</c:f>
              <c:numCache>
                <c:formatCode>General</c:formatCode>
                <c:ptCount val="20"/>
                <c:pt idx="0">
                  <c:v>0.95289999999999997</c:v>
                </c:pt>
                <c:pt idx="1">
                  <c:v>0.88549999999999995</c:v>
                </c:pt>
                <c:pt idx="2">
                  <c:v>0.94750000000000001</c:v>
                </c:pt>
                <c:pt idx="3">
                  <c:v>0.96760000000000002</c:v>
                </c:pt>
                <c:pt idx="4">
                  <c:v>0.97470000000000001</c:v>
                </c:pt>
                <c:pt idx="5">
                  <c:v>0.92020000000000002</c:v>
                </c:pt>
                <c:pt idx="6">
                  <c:v>0.98560000000000003</c:v>
                </c:pt>
                <c:pt idx="7">
                  <c:v>0.95599999999999996</c:v>
                </c:pt>
                <c:pt idx="8">
                  <c:v>0.93310000000000004</c:v>
                </c:pt>
                <c:pt idx="9">
                  <c:v>0.97499999999999998</c:v>
                </c:pt>
                <c:pt idx="10">
                  <c:v>0.9274</c:v>
                </c:pt>
                <c:pt idx="11">
                  <c:v>0.99319999999999997</c:v>
                </c:pt>
                <c:pt idx="12">
                  <c:v>0.96089999999999998</c:v>
                </c:pt>
                <c:pt idx="13">
                  <c:v>1</c:v>
                </c:pt>
                <c:pt idx="14">
                  <c:v>0.96440000000000003</c:v>
                </c:pt>
                <c:pt idx="15">
                  <c:v>0.94099999999999995</c:v>
                </c:pt>
                <c:pt idx="16">
                  <c:v>0.98480000000000001</c:v>
                </c:pt>
                <c:pt idx="17">
                  <c:v>0.95140000000000002</c:v>
                </c:pt>
                <c:pt idx="18">
                  <c:v>0.94289999999999996</c:v>
                </c:pt>
                <c:pt idx="19">
                  <c:v>0.98670000000000002</c:v>
                </c:pt>
              </c:numCache>
            </c:numRef>
          </c:yVal>
          <c:smooth val="0"/>
          <c:extLst>
            <c:ext xmlns:c16="http://schemas.microsoft.com/office/drawing/2014/chart" uri="{C3380CC4-5D6E-409C-BE32-E72D297353CC}">
              <c16:uniqueId val="{00000000-4BEC-4AB0-9A86-F36E0BCE7603}"/>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1.17.26'!$S$8919:$S$8938</c:f>
              <c:numCache>
                <c:formatCode>General</c:formatCode>
                <c:ptCount val="20"/>
                <c:pt idx="0">
                  <c:v>7.4200000000000002E-2</c:v>
                </c:pt>
                <c:pt idx="1">
                  <c:v>0.24049999999999999</c:v>
                </c:pt>
                <c:pt idx="2">
                  <c:v>0.39629999999999999</c:v>
                </c:pt>
                <c:pt idx="3">
                  <c:v>0.5605</c:v>
                </c:pt>
                <c:pt idx="4">
                  <c:v>0.63890000000000002</c:v>
                </c:pt>
                <c:pt idx="5">
                  <c:v>0.64510000000000001</c:v>
                </c:pt>
                <c:pt idx="6">
                  <c:v>0.66990000000000005</c:v>
                </c:pt>
                <c:pt idx="7">
                  <c:v>0.73919999999999997</c:v>
                </c:pt>
                <c:pt idx="8">
                  <c:v>0.72399999999999998</c:v>
                </c:pt>
                <c:pt idx="9">
                  <c:v>0.75600000000000001</c:v>
                </c:pt>
                <c:pt idx="10">
                  <c:v>0.82809999999999995</c:v>
                </c:pt>
                <c:pt idx="11">
                  <c:v>0.84889999999999999</c:v>
                </c:pt>
                <c:pt idx="12">
                  <c:v>0.83540000000000003</c:v>
                </c:pt>
                <c:pt idx="13">
                  <c:v>0.87949999999999995</c:v>
                </c:pt>
                <c:pt idx="14">
                  <c:v>0.88580000000000003</c:v>
                </c:pt>
                <c:pt idx="15">
                  <c:v>0.87549999999999994</c:v>
                </c:pt>
                <c:pt idx="16">
                  <c:v>0.88090000000000002</c:v>
                </c:pt>
                <c:pt idx="17">
                  <c:v>0.90349999999999997</c:v>
                </c:pt>
                <c:pt idx="18">
                  <c:v>0.8962</c:v>
                </c:pt>
                <c:pt idx="19">
                  <c:v>0.90669999999999995</c:v>
                </c:pt>
              </c:numCache>
            </c:numRef>
          </c:yVal>
          <c:smooth val="0"/>
          <c:extLst>
            <c:ext xmlns:c16="http://schemas.microsoft.com/office/drawing/2014/chart" uri="{C3380CC4-5D6E-409C-BE32-E72D297353CC}">
              <c16:uniqueId val="{00000001-4BEC-4AB0-9A86-F36E0BCE7603}"/>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D4F2-437B-B9D8-9DFFA6979FBB}"/>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1.17.26'!$T$8946:$T$8965</c:f>
              <c:numCache>
                <c:formatCode>General</c:formatCode>
                <c:ptCount val="20"/>
                <c:pt idx="0">
                  <c:v>0.30409999999999998</c:v>
                </c:pt>
                <c:pt idx="1">
                  <c:v>0.35880000000000001</c:v>
                </c:pt>
                <c:pt idx="2">
                  <c:v>0.32750000000000001</c:v>
                </c:pt>
                <c:pt idx="3">
                  <c:v>0.34100000000000003</c:v>
                </c:pt>
                <c:pt idx="4">
                  <c:v>0.2369</c:v>
                </c:pt>
                <c:pt idx="5">
                  <c:v>0.29239999999999999</c:v>
                </c:pt>
                <c:pt idx="6">
                  <c:v>0.27329999999999999</c:v>
                </c:pt>
                <c:pt idx="7">
                  <c:v>0.29980000000000001</c:v>
                </c:pt>
                <c:pt idx="8">
                  <c:v>0.2717</c:v>
                </c:pt>
                <c:pt idx="9">
                  <c:v>0.30980000000000002</c:v>
                </c:pt>
                <c:pt idx="10">
                  <c:v>0.35630000000000001</c:v>
                </c:pt>
                <c:pt idx="11">
                  <c:v>0.32719999999999999</c:v>
                </c:pt>
                <c:pt idx="12">
                  <c:v>0.30959999999999999</c:v>
                </c:pt>
                <c:pt idx="13">
                  <c:v>0.31259999999999999</c:v>
                </c:pt>
                <c:pt idx="14">
                  <c:v>0.29220000000000002</c:v>
                </c:pt>
                <c:pt idx="15">
                  <c:v>0.21940000000000001</c:v>
                </c:pt>
                <c:pt idx="16">
                  <c:v>0.308</c:v>
                </c:pt>
                <c:pt idx="17">
                  <c:v>0.34139999999999998</c:v>
                </c:pt>
                <c:pt idx="18">
                  <c:v>0.36170000000000002</c:v>
                </c:pt>
                <c:pt idx="19">
                  <c:v>0.2883</c:v>
                </c:pt>
              </c:numCache>
            </c:numRef>
          </c:yVal>
          <c:smooth val="0"/>
          <c:extLst>
            <c:ext xmlns:c16="http://schemas.microsoft.com/office/drawing/2014/chart" uri="{C3380CC4-5D6E-409C-BE32-E72D297353CC}">
              <c16:uniqueId val="{00000000-D77E-410E-BF3B-53CF0748C08A}"/>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1.17.26'!$S$8946:$S$8965</c:f>
              <c:numCache>
                <c:formatCode>General</c:formatCode>
                <c:ptCount val="20"/>
                <c:pt idx="0">
                  <c:v>6.9800000000000001E-2</c:v>
                </c:pt>
                <c:pt idx="1">
                  <c:v>0.2321</c:v>
                </c:pt>
                <c:pt idx="2">
                  <c:v>0.36840000000000001</c:v>
                </c:pt>
                <c:pt idx="3">
                  <c:v>0.47599999999999998</c:v>
                </c:pt>
                <c:pt idx="4">
                  <c:v>0.57199999999999995</c:v>
                </c:pt>
                <c:pt idx="5">
                  <c:v>0.70960000000000001</c:v>
                </c:pt>
                <c:pt idx="6">
                  <c:v>0.69889999999999997</c:v>
                </c:pt>
                <c:pt idx="7">
                  <c:v>0.75070000000000003</c:v>
                </c:pt>
                <c:pt idx="8">
                  <c:v>0.76819999999999999</c:v>
                </c:pt>
                <c:pt idx="9">
                  <c:v>0.84160000000000001</c:v>
                </c:pt>
                <c:pt idx="10">
                  <c:v>0.82909999999999995</c:v>
                </c:pt>
                <c:pt idx="11">
                  <c:v>0.84470000000000001</c:v>
                </c:pt>
                <c:pt idx="12">
                  <c:v>0.85519999999999996</c:v>
                </c:pt>
                <c:pt idx="13">
                  <c:v>0.87180000000000002</c:v>
                </c:pt>
                <c:pt idx="14">
                  <c:v>0.86929999999999996</c:v>
                </c:pt>
                <c:pt idx="15">
                  <c:v>0.88849999999999996</c:v>
                </c:pt>
                <c:pt idx="16">
                  <c:v>0.90529999999999999</c:v>
                </c:pt>
                <c:pt idx="17">
                  <c:v>0.89549999999999996</c:v>
                </c:pt>
                <c:pt idx="18">
                  <c:v>0.88239999999999996</c:v>
                </c:pt>
                <c:pt idx="19">
                  <c:v>0.90159999999999996</c:v>
                </c:pt>
              </c:numCache>
            </c:numRef>
          </c:yVal>
          <c:smooth val="0"/>
          <c:extLst>
            <c:ext xmlns:c16="http://schemas.microsoft.com/office/drawing/2014/chart" uri="{C3380CC4-5D6E-409C-BE32-E72D297353CC}">
              <c16:uniqueId val="{00000001-D77E-410E-BF3B-53CF0748C08A}"/>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B222-48DD-A7A7-459D382965CB}"/>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1.17.26'!$T$8973:$T$8992</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8926-4194-AB49-9B2FB0D954C0}"/>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1.17.26'!$S$8973:$S$8992</c:f>
              <c:numCache>
                <c:formatCode>General</c:formatCode>
                <c:ptCount val="20"/>
                <c:pt idx="0">
                  <c:v>8.8099999999999998E-2</c:v>
                </c:pt>
                <c:pt idx="1">
                  <c:v>0.21290000000000001</c:v>
                </c:pt>
                <c:pt idx="2">
                  <c:v>0.42149999999999999</c:v>
                </c:pt>
                <c:pt idx="3">
                  <c:v>0.49619999999999997</c:v>
                </c:pt>
                <c:pt idx="4">
                  <c:v>0.62990000000000002</c:v>
                </c:pt>
                <c:pt idx="5">
                  <c:v>0.58479999999999999</c:v>
                </c:pt>
                <c:pt idx="6">
                  <c:v>0.67989999999999995</c:v>
                </c:pt>
                <c:pt idx="7">
                  <c:v>0.76600000000000001</c:v>
                </c:pt>
                <c:pt idx="8">
                  <c:v>0.752</c:v>
                </c:pt>
                <c:pt idx="9">
                  <c:v>0.80069999999999997</c:v>
                </c:pt>
                <c:pt idx="10">
                  <c:v>0.77010000000000001</c:v>
                </c:pt>
                <c:pt idx="11">
                  <c:v>0.85170000000000001</c:v>
                </c:pt>
                <c:pt idx="12">
                  <c:v>0.85640000000000005</c:v>
                </c:pt>
                <c:pt idx="13">
                  <c:v>0.8881</c:v>
                </c:pt>
                <c:pt idx="14">
                  <c:v>0.87590000000000001</c:v>
                </c:pt>
                <c:pt idx="15">
                  <c:v>0.86350000000000005</c:v>
                </c:pt>
                <c:pt idx="16">
                  <c:v>0.89170000000000005</c:v>
                </c:pt>
                <c:pt idx="17">
                  <c:v>0.90580000000000005</c:v>
                </c:pt>
                <c:pt idx="18">
                  <c:v>0.90180000000000005</c:v>
                </c:pt>
                <c:pt idx="19">
                  <c:v>0.90090000000000003</c:v>
                </c:pt>
              </c:numCache>
            </c:numRef>
          </c:yVal>
          <c:smooth val="0"/>
          <c:extLst>
            <c:ext xmlns:c16="http://schemas.microsoft.com/office/drawing/2014/chart" uri="{C3380CC4-5D6E-409C-BE32-E72D297353CC}">
              <c16:uniqueId val="{00000001-8926-4194-AB49-9B2FB0D954C0}"/>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8CA0-4AF7-8ACC-B4F5FB41317E}"/>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1.17.26'!$T$8996:$T$9015</c:f>
              <c:numCache>
                <c:formatCode>General</c:formatCode>
                <c:ptCount val="20"/>
                <c:pt idx="0">
                  <c:v>0.64280000000000004</c:v>
                </c:pt>
                <c:pt idx="1">
                  <c:v>0.84299999999999997</c:v>
                </c:pt>
                <c:pt idx="2">
                  <c:v>0.81120000000000003</c:v>
                </c:pt>
                <c:pt idx="3">
                  <c:v>0.74070000000000003</c:v>
                </c:pt>
                <c:pt idx="4">
                  <c:v>0.80010000000000003</c:v>
                </c:pt>
                <c:pt idx="5">
                  <c:v>0.56030000000000002</c:v>
                </c:pt>
                <c:pt idx="6">
                  <c:v>0.57879999999999998</c:v>
                </c:pt>
                <c:pt idx="7">
                  <c:v>0.70689999999999997</c:v>
                </c:pt>
                <c:pt idx="8">
                  <c:v>0.72270000000000001</c:v>
                </c:pt>
                <c:pt idx="9">
                  <c:v>0.74990000000000001</c:v>
                </c:pt>
                <c:pt idx="10">
                  <c:v>0.66710000000000003</c:v>
                </c:pt>
                <c:pt idx="11">
                  <c:v>0.71430000000000005</c:v>
                </c:pt>
                <c:pt idx="12">
                  <c:v>0.81669999999999998</c:v>
                </c:pt>
                <c:pt idx="13">
                  <c:v>0.65539999999999998</c:v>
                </c:pt>
                <c:pt idx="14">
                  <c:v>0.79510000000000003</c:v>
                </c:pt>
                <c:pt idx="15">
                  <c:v>0.78380000000000005</c:v>
                </c:pt>
                <c:pt idx="16">
                  <c:v>0.83879999999999999</c:v>
                </c:pt>
                <c:pt idx="17">
                  <c:v>0.81169999999999998</c:v>
                </c:pt>
                <c:pt idx="18">
                  <c:v>0.875</c:v>
                </c:pt>
                <c:pt idx="19">
                  <c:v>0.69820000000000004</c:v>
                </c:pt>
              </c:numCache>
            </c:numRef>
          </c:yVal>
          <c:smooth val="0"/>
          <c:extLst>
            <c:ext xmlns:c16="http://schemas.microsoft.com/office/drawing/2014/chart" uri="{C3380CC4-5D6E-409C-BE32-E72D297353CC}">
              <c16:uniqueId val="{00000000-1F0B-464E-9A53-18EC0B0CAD3C}"/>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1.17.26'!$S$8996:$S$9015</c:f>
              <c:numCache>
                <c:formatCode>General</c:formatCode>
                <c:ptCount val="20"/>
                <c:pt idx="0">
                  <c:v>8.1299999999999997E-2</c:v>
                </c:pt>
                <c:pt idx="1">
                  <c:v>0.27129999999999999</c:v>
                </c:pt>
                <c:pt idx="2">
                  <c:v>0.40539999999999998</c:v>
                </c:pt>
                <c:pt idx="3">
                  <c:v>0.52310000000000001</c:v>
                </c:pt>
                <c:pt idx="4">
                  <c:v>0.53239999999999998</c:v>
                </c:pt>
                <c:pt idx="5">
                  <c:v>0.7</c:v>
                </c:pt>
                <c:pt idx="6">
                  <c:v>0.72330000000000005</c:v>
                </c:pt>
                <c:pt idx="7">
                  <c:v>0.76770000000000005</c:v>
                </c:pt>
                <c:pt idx="8">
                  <c:v>0.80640000000000001</c:v>
                </c:pt>
                <c:pt idx="9">
                  <c:v>0.80249999999999999</c:v>
                </c:pt>
                <c:pt idx="10">
                  <c:v>0.87450000000000006</c:v>
                </c:pt>
                <c:pt idx="11">
                  <c:v>0.83989999999999998</c:v>
                </c:pt>
                <c:pt idx="12">
                  <c:v>0.86750000000000005</c:v>
                </c:pt>
                <c:pt idx="13">
                  <c:v>0.83860000000000001</c:v>
                </c:pt>
                <c:pt idx="14">
                  <c:v>0.86660000000000004</c:v>
                </c:pt>
                <c:pt idx="15">
                  <c:v>0.86990000000000001</c:v>
                </c:pt>
                <c:pt idx="16">
                  <c:v>0.87590000000000001</c:v>
                </c:pt>
                <c:pt idx="17">
                  <c:v>0.87519999999999998</c:v>
                </c:pt>
                <c:pt idx="18">
                  <c:v>0.89380000000000004</c:v>
                </c:pt>
                <c:pt idx="19">
                  <c:v>0.90710000000000002</c:v>
                </c:pt>
              </c:numCache>
            </c:numRef>
          </c:yVal>
          <c:smooth val="0"/>
          <c:extLst>
            <c:ext xmlns:c16="http://schemas.microsoft.com/office/drawing/2014/chart" uri="{C3380CC4-5D6E-409C-BE32-E72D297353CC}">
              <c16:uniqueId val="{00000001-1F0B-464E-9A53-18EC0B0CAD3C}"/>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48E7-4A59-83CD-EEA46023AF14}"/>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1.17.26'!$T$9026:$T$9045</c:f>
              <c:numCache>
                <c:formatCode>General</c:formatCode>
                <c:ptCount val="20"/>
                <c:pt idx="0">
                  <c:v>0.28189999999999998</c:v>
                </c:pt>
                <c:pt idx="1">
                  <c:v>0.2984</c:v>
                </c:pt>
                <c:pt idx="2">
                  <c:v>0.25140000000000001</c:v>
                </c:pt>
                <c:pt idx="3">
                  <c:v>0.22739999999999999</c:v>
                </c:pt>
                <c:pt idx="4">
                  <c:v>0.33560000000000001</c:v>
                </c:pt>
                <c:pt idx="5">
                  <c:v>0.31940000000000002</c:v>
                </c:pt>
                <c:pt idx="6">
                  <c:v>0.22439999999999999</c:v>
                </c:pt>
                <c:pt idx="7">
                  <c:v>0.32119999999999999</c:v>
                </c:pt>
                <c:pt idx="8">
                  <c:v>0.31309999999999999</c:v>
                </c:pt>
                <c:pt idx="9">
                  <c:v>0.308</c:v>
                </c:pt>
                <c:pt idx="10">
                  <c:v>0.31390000000000001</c:v>
                </c:pt>
                <c:pt idx="11">
                  <c:v>0.28949999999999998</c:v>
                </c:pt>
                <c:pt idx="12">
                  <c:v>0.27860000000000001</c:v>
                </c:pt>
                <c:pt idx="13">
                  <c:v>0.28510000000000002</c:v>
                </c:pt>
                <c:pt idx="14">
                  <c:v>0.26650000000000001</c:v>
                </c:pt>
                <c:pt idx="15">
                  <c:v>0.31380000000000002</c:v>
                </c:pt>
                <c:pt idx="16">
                  <c:v>0.28789999999999999</c:v>
                </c:pt>
                <c:pt idx="17">
                  <c:v>0.32029999999999997</c:v>
                </c:pt>
                <c:pt idx="18">
                  <c:v>0.24249999999999999</c:v>
                </c:pt>
                <c:pt idx="19">
                  <c:v>0.29530000000000001</c:v>
                </c:pt>
              </c:numCache>
            </c:numRef>
          </c:yVal>
          <c:smooth val="0"/>
          <c:extLst>
            <c:ext xmlns:c16="http://schemas.microsoft.com/office/drawing/2014/chart" uri="{C3380CC4-5D6E-409C-BE32-E72D297353CC}">
              <c16:uniqueId val="{00000000-7970-4F9A-97D6-40FC25E899E9}"/>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1.17.26'!$S$9026:$S$9045</c:f>
              <c:numCache>
                <c:formatCode>General</c:formatCode>
                <c:ptCount val="20"/>
                <c:pt idx="0">
                  <c:v>0.30149999999999999</c:v>
                </c:pt>
                <c:pt idx="1">
                  <c:v>0.30309999999999998</c:v>
                </c:pt>
                <c:pt idx="2">
                  <c:v>0.29170000000000001</c:v>
                </c:pt>
                <c:pt idx="3">
                  <c:v>0.26889999999999997</c:v>
                </c:pt>
                <c:pt idx="4">
                  <c:v>0.29509999999999997</c:v>
                </c:pt>
                <c:pt idx="5">
                  <c:v>0.3251</c:v>
                </c:pt>
                <c:pt idx="6">
                  <c:v>0.28349999999999997</c:v>
                </c:pt>
                <c:pt idx="7">
                  <c:v>0.27629999999999999</c:v>
                </c:pt>
                <c:pt idx="8">
                  <c:v>0.32369999999999999</c:v>
                </c:pt>
                <c:pt idx="9">
                  <c:v>0.31140000000000001</c:v>
                </c:pt>
                <c:pt idx="10">
                  <c:v>0.33800000000000002</c:v>
                </c:pt>
                <c:pt idx="11">
                  <c:v>0.32769999999999999</c:v>
                </c:pt>
                <c:pt idx="12">
                  <c:v>0.35699999999999998</c:v>
                </c:pt>
                <c:pt idx="13">
                  <c:v>0.28649999999999998</c:v>
                </c:pt>
                <c:pt idx="14">
                  <c:v>0.28770000000000001</c:v>
                </c:pt>
                <c:pt idx="15">
                  <c:v>0.31130000000000002</c:v>
                </c:pt>
                <c:pt idx="16">
                  <c:v>0.32069999999999999</c:v>
                </c:pt>
                <c:pt idx="17">
                  <c:v>0.29249999999999998</c:v>
                </c:pt>
                <c:pt idx="18">
                  <c:v>0.3478</c:v>
                </c:pt>
                <c:pt idx="19">
                  <c:v>0.31109999999999999</c:v>
                </c:pt>
              </c:numCache>
            </c:numRef>
          </c:yVal>
          <c:smooth val="0"/>
          <c:extLst>
            <c:ext xmlns:c16="http://schemas.microsoft.com/office/drawing/2014/chart" uri="{C3380CC4-5D6E-409C-BE32-E72D297353CC}">
              <c16:uniqueId val="{00000001-7970-4F9A-97D6-40FC25E899E9}"/>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58824031916452013"/>
          <c:y val="0.31340236427130014"/>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953391583"/>
        <c:axId val="953387743"/>
        <c:extLst>
          <c:ext xmlns:c15="http://schemas.microsoft.com/office/drawing/2012/chart" uri="{02D57815-91ED-43cb-92C2-25804820EDAC}">
            <c15:filteredLineSeries>
              <c15:ser>
                <c:idx val="1"/>
                <c:order val="0"/>
                <c:spPr>
                  <a:ln w="28575" cap="rnd">
                    <a:solidFill>
                      <a:schemeClr val="accent2"/>
                    </a:solidFill>
                    <a:round/>
                  </a:ln>
                  <a:effectLst/>
                </c:spPr>
                <c:marker>
                  <c:symbol val="none"/>
                </c:marker>
                <c:val>
                  <c:numRef>
                    <c:extLst>
                      <c:ext uri="{02D57815-91ED-43cb-92C2-25804820EDAC}">
                        <c15:formulaRef>
                          <c15:sqref>'Summaries as of 1.17.26'!$R$6837:$R$6851</c15:sqref>
                        </c15:formulaRef>
                      </c:ext>
                    </c:extLst>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6DE1-43D1-8FD7-BE44D9CA2F2E}"/>
                  </c:ext>
                </c:extLst>
              </c15:ser>
            </c15:filteredLineSeries>
          </c:ext>
        </c:extLst>
      </c:lineChart>
      <c:catAx>
        <c:axId val="9533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87743"/>
        <c:crosses val="autoZero"/>
        <c:auto val="1"/>
        <c:lblAlgn val="ctr"/>
        <c:lblOffset val="100"/>
        <c:noMultiLvlLbl val="0"/>
      </c:catAx>
      <c:valAx>
        <c:axId val="9533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9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6/10/26</a:t>
            </a:r>
          </a:p>
          <a:p>
            <a:pPr>
              <a:defRPr/>
            </a:pPr>
            <a:r>
              <a:rPr lang="en-US"/>
              <a:t>Exponential with AltHypSshift</a:t>
            </a:r>
            <a:r>
              <a:rPr lang="en-US" baseline="0"/>
              <a:t> = .5</a:t>
            </a:r>
            <a:endParaRPr lang="en-US"/>
          </a:p>
          <a:p>
            <a:pPr>
              <a:defRPr/>
            </a:pPr>
            <a:r>
              <a:rPr lang="en-US"/>
              <a:t>25Reps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79768041919549"/>
          <c:y val="0.2415914747115451"/>
          <c:w val="0.84931015553522415"/>
          <c:h val="0.6421459810726251"/>
        </c:manualLayout>
      </c:layout>
      <c:scatterChart>
        <c:scatterStyle val="lineMarker"/>
        <c:varyColors val="0"/>
        <c:ser>
          <c:idx val="2"/>
          <c:order val="0"/>
          <c:tx>
            <c:strRef>
              <c:f>'Summaries as of 1.17.26'!$T$8810</c:f>
              <c:strCache>
                <c:ptCount val="1"/>
                <c:pt idx="0">
                  <c:v>Power.avg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1.17.26'!$T$9053:$T$9072</c:f>
              <c:numCache>
                <c:formatCode>General</c:formatCode>
                <c:ptCount val="20"/>
                <c:pt idx="0">
                  <c:v>0.87450000000000006</c:v>
                </c:pt>
                <c:pt idx="1">
                  <c:v>0.70830000000000004</c:v>
                </c:pt>
                <c:pt idx="2">
                  <c:v>0.73089999999999999</c:v>
                </c:pt>
                <c:pt idx="3">
                  <c:v>0.57399999999999995</c:v>
                </c:pt>
                <c:pt idx="4">
                  <c:v>0.77159999999999995</c:v>
                </c:pt>
                <c:pt idx="5">
                  <c:v>0.70279999999999998</c:v>
                </c:pt>
                <c:pt idx="6">
                  <c:v>0.75749999999999995</c:v>
                </c:pt>
                <c:pt idx="7">
                  <c:v>0.68569999999999998</c:v>
                </c:pt>
                <c:pt idx="8">
                  <c:v>0.62319999999999998</c:v>
                </c:pt>
                <c:pt idx="9">
                  <c:v>0.73229999999999995</c:v>
                </c:pt>
                <c:pt idx="10">
                  <c:v>0.76419999999999999</c:v>
                </c:pt>
                <c:pt idx="11">
                  <c:v>0.86529999999999996</c:v>
                </c:pt>
                <c:pt idx="12">
                  <c:v>0.79769999999999996</c:v>
                </c:pt>
                <c:pt idx="13">
                  <c:v>0.77280000000000004</c:v>
                </c:pt>
                <c:pt idx="14">
                  <c:v>0.61809999999999998</c:v>
                </c:pt>
                <c:pt idx="15">
                  <c:v>0.78820000000000001</c:v>
                </c:pt>
                <c:pt idx="16">
                  <c:v>0.78400000000000003</c:v>
                </c:pt>
                <c:pt idx="17">
                  <c:v>0.75860000000000005</c:v>
                </c:pt>
                <c:pt idx="18">
                  <c:v>0.63460000000000005</c:v>
                </c:pt>
                <c:pt idx="19">
                  <c:v>0.81950000000000001</c:v>
                </c:pt>
              </c:numCache>
            </c:numRef>
          </c:yVal>
          <c:smooth val="0"/>
          <c:extLst>
            <c:ext xmlns:c16="http://schemas.microsoft.com/office/drawing/2014/chart" uri="{C3380CC4-5D6E-409C-BE32-E72D297353CC}">
              <c16:uniqueId val="{00000000-89D0-4C70-B038-F138D4E1DAAD}"/>
            </c:ext>
          </c:extLst>
        </c:ser>
        <c:ser>
          <c:idx val="1"/>
          <c:order val="1"/>
          <c:tx>
            <c:strRef>
              <c:f>'Summaries as of 1.17.26'!$S$8810</c:f>
              <c:strCache>
                <c:ptCount val="1"/>
                <c:pt idx="0">
                  <c:v>Power.WMM.avg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1.17.26'!$N$8811:$N$8830</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1.17.26'!$S$9053:$S$9072</c:f>
              <c:numCache>
                <c:formatCode>General</c:formatCode>
                <c:ptCount val="20"/>
                <c:pt idx="0">
                  <c:v>0.99829999999999997</c:v>
                </c:pt>
                <c:pt idx="1">
                  <c:v>0.88400000000000001</c:v>
                </c:pt>
                <c:pt idx="2">
                  <c:v>0.9738</c:v>
                </c:pt>
                <c:pt idx="3">
                  <c:v>0.92589999999999995</c:v>
                </c:pt>
                <c:pt idx="4">
                  <c:v>0.99170000000000003</c:v>
                </c:pt>
                <c:pt idx="5">
                  <c:v>0.89229999999999998</c:v>
                </c:pt>
                <c:pt idx="6">
                  <c:v>0.89129999999999998</c:v>
                </c:pt>
                <c:pt idx="7">
                  <c:v>0.9919</c:v>
                </c:pt>
                <c:pt idx="8">
                  <c:v>0.86629999999999996</c:v>
                </c:pt>
                <c:pt idx="9">
                  <c:v>0.99670000000000003</c:v>
                </c:pt>
                <c:pt idx="10">
                  <c:v>0.99209999999999998</c:v>
                </c:pt>
                <c:pt idx="11">
                  <c:v>0.99809999999999999</c:v>
                </c:pt>
                <c:pt idx="12">
                  <c:v>0.99750000000000005</c:v>
                </c:pt>
                <c:pt idx="13">
                  <c:v>0.99539999999999995</c:v>
                </c:pt>
                <c:pt idx="14">
                  <c:v>0.96199999999999997</c:v>
                </c:pt>
                <c:pt idx="15">
                  <c:v>0.96299999999999997</c:v>
                </c:pt>
                <c:pt idx="16">
                  <c:v>0.88980000000000004</c:v>
                </c:pt>
                <c:pt idx="17">
                  <c:v>0.99519999999999997</c:v>
                </c:pt>
                <c:pt idx="18">
                  <c:v>0.97460000000000002</c:v>
                </c:pt>
                <c:pt idx="19">
                  <c:v>0.98480000000000001</c:v>
                </c:pt>
              </c:numCache>
            </c:numRef>
          </c:yVal>
          <c:smooth val="0"/>
          <c:extLst>
            <c:ext xmlns:c16="http://schemas.microsoft.com/office/drawing/2014/chart" uri="{C3380CC4-5D6E-409C-BE32-E72D297353CC}">
              <c16:uniqueId val="{00000001-89D0-4C70-B038-F138D4E1DAAD}"/>
            </c:ext>
          </c:extLst>
        </c:ser>
        <c:dLbls>
          <c:showLegendKey val="0"/>
          <c:showVal val="0"/>
          <c:showCatName val="0"/>
          <c:showSerName val="0"/>
          <c:showPercent val="0"/>
          <c:showBubbleSize val="0"/>
        </c:dLbls>
        <c:axId val="953389663"/>
        <c:axId val="953388703"/>
      </c:scatterChart>
      <c:valAx>
        <c:axId val="953389663"/>
        <c:scaling>
          <c:orientation val="minMax"/>
          <c:max val="1.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2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b="1"/>
                  <a:t>p( X &gt; Y) [Classic Mann-Whitney]</a:t>
                </a:r>
              </a:p>
            </c:rich>
          </c:tx>
          <c:layout>
            <c:manualLayout>
              <c:xMode val="edge"/>
              <c:yMode val="edge"/>
              <c:x val="1.6092347822701521E-2"/>
              <c:y val="0.321967315444656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layout>
        <c:manualLayout>
          <c:xMode val="edge"/>
          <c:yMode val="edge"/>
          <c:x val="0.66757535191396333"/>
          <c:y val="0.51335638238120795"/>
          <c:w val="0.22815436292832514"/>
          <c:h val="0.16700762216728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1.17.26'!$R$9078:$R$9097</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1.17.26'!$S$9078:$S$9097</c:f>
              <c:numCache>
                <c:formatCode>General</c:formatCode>
                <c:ptCount val="20"/>
                <c:pt idx="0">
                  <c:v>0.93069999999999997</c:v>
                </c:pt>
                <c:pt idx="1">
                  <c:v>0.57250000000000001</c:v>
                </c:pt>
                <c:pt idx="2">
                  <c:v>0.85009999999999997</c:v>
                </c:pt>
                <c:pt idx="3">
                  <c:v>0.71279999999999999</c:v>
                </c:pt>
                <c:pt idx="4">
                  <c:v>0.71330000000000005</c:v>
                </c:pt>
                <c:pt idx="5">
                  <c:v>0.81869999999999998</c:v>
                </c:pt>
                <c:pt idx="6">
                  <c:v>0.78049999999999997</c:v>
                </c:pt>
                <c:pt idx="7">
                  <c:v>0.66520000000000001</c:v>
                </c:pt>
                <c:pt idx="8">
                  <c:v>0.57279999999999998</c:v>
                </c:pt>
                <c:pt idx="9">
                  <c:v>0.67490000000000006</c:v>
                </c:pt>
                <c:pt idx="10">
                  <c:v>0.84889999999999999</c:v>
                </c:pt>
                <c:pt idx="11">
                  <c:v>0.56359999999999999</c:v>
                </c:pt>
                <c:pt idx="12">
                  <c:v>0.65190000000000003</c:v>
                </c:pt>
                <c:pt idx="13">
                  <c:v>0.90610000000000002</c:v>
                </c:pt>
                <c:pt idx="14">
                  <c:v>0.74219999999999997</c:v>
                </c:pt>
                <c:pt idx="15">
                  <c:v>0.82599999999999996</c:v>
                </c:pt>
                <c:pt idx="16">
                  <c:v>0.81079999999999997</c:v>
                </c:pt>
                <c:pt idx="17">
                  <c:v>0.72360000000000002</c:v>
                </c:pt>
                <c:pt idx="18">
                  <c:v>0.95289999999999997</c:v>
                </c:pt>
                <c:pt idx="19">
                  <c:v>0.73250000000000004</c:v>
                </c:pt>
              </c:numCache>
            </c:numRef>
          </c:yVal>
          <c:smooth val="0"/>
          <c:extLst>
            <c:ext xmlns:c16="http://schemas.microsoft.com/office/drawing/2014/chart" uri="{C3380CC4-5D6E-409C-BE32-E72D297353CC}">
              <c16:uniqueId val="{00000000-82DB-4802-8E99-FD369247E8DD}"/>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1.17.26'!$R$9078:$R$9097</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1.17.26'!$T$9078:$T$9097</c:f>
              <c:numCache>
                <c:formatCode>General</c:formatCode>
                <c:ptCount val="20"/>
                <c:pt idx="0">
                  <c:v>0.33160000000000001</c:v>
                </c:pt>
                <c:pt idx="1">
                  <c:v>0.26169999999999999</c:v>
                </c:pt>
                <c:pt idx="2">
                  <c:v>0.27679999999999999</c:v>
                </c:pt>
                <c:pt idx="3">
                  <c:v>0.31569999999999998</c:v>
                </c:pt>
                <c:pt idx="4">
                  <c:v>0.32269999999999999</c:v>
                </c:pt>
                <c:pt idx="5">
                  <c:v>0.27329999999999999</c:v>
                </c:pt>
                <c:pt idx="6">
                  <c:v>0.30649999999999999</c:v>
                </c:pt>
                <c:pt idx="7">
                  <c:v>0.2954</c:v>
                </c:pt>
                <c:pt idx="8">
                  <c:v>0.26679999999999998</c:v>
                </c:pt>
                <c:pt idx="9">
                  <c:v>0.33679999999999999</c:v>
                </c:pt>
                <c:pt idx="10">
                  <c:v>0.2838</c:v>
                </c:pt>
                <c:pt idx="11">
                  <c:v>0.23749999999999999</c:v>
                </c:pt>
                <c:pt idx="12">
                  <c:v>0.27810000000000001</c:v>
                </c:pt>
                <c:pt idx="13">
                  <c:v>0.29220000000000002</c:v>
                </c:pt>
                <c:pt idx="14">
                  <c:v>0.31040000000000001</c:v>
                </c:pt>
                <c:pt idx="15">
                  <c:v>0.34760000000000002</c:v>
                </c:pt>
                <c:pt idx="16">
                  <c:v>0.25169999999999998</c:v>
                </c:pt>
                <c:pt idx="17">
                  <c:v>0.29620000000000002</c:v>
                </c:pt>
                <c:pt idx="18">
                  <c:v>0.37580000000000002</c:v>
                </c:pt>
                <c:pt idx="19">
                  <c:v>0.30520000000000003</c:v>
                </c:pt>
              </c:numCache>
            </c:numRef>
          </c:yVal>
          <c:smooth val="0"/>
          <c:extLst>
            <c:ext xmlns:c16="http://schemas.microsoft.com/office/drawing/2014/chart" uri="{C3380CC4-5D6E-409C-BE32-E72D297353CC}">
              <c16:uniqueId val="{00000002-82DB-4802-8E99-FD369247E8DD}"/>
            </c:ext>
          </c:extLst>
        </c:ser>
        <c:dLbls>
          <c:showLegendKey val="0"/>
          <c:showVal val="0"/>
          <c:showCatName val="0"/>
          <c:showSerName val="0"/>
          <c:showPercent val="0"/>
          <c:showBubbleSize val="0"/>
        </c:dLbls>
        <c:axId val="1214929247"/>
        <c:axId val="1214931167"/>
      </c:scatterChart>
      <c:valAx>
        <c:axId val="121492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931167"/>
        <c:crosses val="autoZero"/>
        <c:crossBetween val="midCat"/>
      </c:valAx>
      <c:valAx>
        <c:axId val="121493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4929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1.17.26'!$R$9100:$R$9119</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1.17.26'!$S$9100:$S$9119</c:f>
              <c:numCache>
                <c:formatCode>General</c:formatCode>
                <c:ptCount val="20"/>
                <c:pt idx="0">
                  <c:v>0.65600000000000003</c:v>
                </c:pt>
                <c:pt idx="1">
                  <c:v>0.53759999999999997</c:v>
                </c:pt>
                <c:pt idx="2">
                  <c:v>0.53339999999999999</c:v>
                </c:pt>
                <c:pt idx="3">
                  <c:v>0.58620000000000005</c:v>
                </c:pt>
                <c:pt idx="4">
                  <c:v>0.56259999999999999</c:v>
                </c:pt>
                <c:pt idx="5">
                  <c:v>0.56759999999999999</c:v>
                </c:pt>
                <c:pt idx="6">
                  <c:v>0.62050000000000005</c:v>
                </c:pt>
                <c:pt idx="7">
                  <c:v>0.5484</c:v>
                </c:pt>
                <c:pt idx="8">
                  <c:v>0.64400000000000002</c:v>
                </c:pt>
                <c:pt idx="9">
                  <c:v>0.57940000000000003</c:v>
                </c:pt>
                <c:pt idx="10">
                  <c:v>0.59309999999999996</c:v>
                </c:pt>
                <c:pt idx="11">
                  <c:v>0.62880000000000003</c:v>
                </c:pt>
                <c:pt idx="12">
                  <c:v>0.55289999999999995</c:v>
                </c:pt>
                <c:pt idx="13">
                  <c:v>0.56259999999999999</c:v>
                </c:pt>
                <c:pt idx="14">
                  <c:v>0.5111</c:v>
                </c:pt>
                <c:pt idx="15">
                  <c:v>0.63900000000000001</c:v>
                </c:pt>
                <c:pt idx="16">
                  <c:v>0.54810000000000003</c:v>
                </c:pt>
                <c:pt idx="17">
                  <c:v>0.46550000000000002</c:v>
                </c:pt>
              </c:numCache>
            </c:numRef>
          </c:yVal>
          <c:smooth val="0"/>
          <c:extLst>
            <c:ext xmlns:c16="http://schemas.microsoft.com/office/drawing/2014/chart" uri="{C3380CC4-5D6E-409C-BE32-E72D297353CC}">
              <c16:uniqueId val="{00000000-0FEF-4EB4-967E-8415EF4D600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1.17.26'!$R$9100:$R$9119</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1.17.26'!$T$9100:$T$9118</c:f>
              <c:numCache>
                <c:formatCode>General</c:formatCode>
                <c:ptCount val="19"/>
                <c:pt idx="0">
                  <c:v>0.67510000000000003</c:v>
                </c:pt>
                <c:pt idx="1">
                  <c:v>0.72430000000000005</c:v>
                </c:pt>
                <c:pt idx="2">
                  <c:v>0.60460000000000003</c:v>
                </c:pt>
                <c:pt idx="3">
                  <c:v>0.65869999999999995</c:v>
                </c:pt>
                <c:pt idx="4">
                  <c:v>0.77070000000000005</c:v>
                </c:pt>
                <c:pt idx="5">
                  <c:v>0.81010000000000004</c:v>
                </c:pt>
                <c:pt idx="6">
                  <c:v>0.85170000000000001</c:v>
                </c:pt>
                <c:pt idx="7">
                  <c:v>0.78090000000000004</c:v>
                </c:pt>
                <c:pt idx="8">
                  <c:v>0.64580000000000004</c:v>
                </c:pt>
                <c:pt idx="9">
                  <c:v>0.89459999999999995</c:v>
                </c:pt>
                <c:pt idx="10">
                  <c:v>0.72150000000000003</c:v>
                </c:pt>
                <c:pt idx="11">
                  <c:v>0.87480000000000002</c:v>
                </c:pt>
                <c:pt idx="12">
                  <c:v>0.76319999999999999</c:v>
                </c:pt>
                <c:pt idx="13">
                  <c:v>0.74850000000000005</c:v>
                </c:pt>
                <c:pt idx="14">
                  <c:v>0.55640000000000001</c:v>
                </c:pt>
                <c:pt idx="15">
                  <c:v>0.62829999999999997</c:v>
                </c:pt>
                <c:pt idx="16">
                  <c:v>0.85489999999999999</c:v>
                </c:pt>
                <c:pt idx="17">
                  <c:v>0.84640000000000004</c:v>
                </c:pt>
                <c:pt idx="18">
                  <c:v>0.71479999999999999</c:v>
                </c:pt>
              </c:numCache>
            </c:numRef>
          </c:yVal>
          <c:smooth val="0"/>
          <c:extLst>
            <c:ext xmlns:c16="http://schemas.microsoft.com/office/drawing/2014/chart" uri="{C3380CC4-5D6E-409C-BE32-E72D297353CC}">
              <c16:uniqueId val="{00000002-0FEF-4EB4-967E-8415EF4D600D}"/>
            </c:ext>
          </c:extLst>
        </c:ser>
        <c:dLbls>
          <c:showLegendKey val="0"/>
          <c:showVal val="0"/>
          <c:showCatName val="0"/>
          <c:showSerName val="0"/>
          <c:showPercent val="0"/>
          <c:showBubbleSize val="0"/>
        </c:dLbls>
        <c:axId val="1116501919"/>
        <c:axId val="1116503359"/>
      </c:scatterChart>
      <c:valAx>
        <c:axId val="111650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03359"/>
        <c:crosses val="autoZero"/>
        <c:crossBetween val="midCat"/>
      </c:valAx>
      <c:valAx>
        <c:axId val="111650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01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1.17.26'!$R$9100:$R$9119</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1.17.26'!$S$9127:$S$9146</c:f>
              <c:numCache>
                <c:formatCode>General</c:formatCode>
                <c:ptCount val="20"/>
                <c:pt idx="0">
                  <c:v>0.189</c:v>
                </c:pt>
                <c:pt idx="1">
                  <c:v>0.23449999999999999</c:v>
                </c:pt>
                <c:pt idx="2">
                  <c:v>0.17050000000000001</c:v>
                </c:pt>
                <c:pt idx="3">
                  <c:v>0.14510000000000001</c:v>
                </c:pt>
                <c:pt idx="4">
                  <c:v>0.20830000000000001</c:v>
                </c:pt>
                <c:pt idx="5">
                  <c:v>0.17330000000000001</c:v>
                </c:pt>
                <c:pt idx="6">
                  <c:v>0.29820000000000002</c:v>
                </c:pt>
                <c:pt idx="7">
                  <c:v>0.1404</c:v>
                </c:pt>
                <c:pt idx="8">
                  <c:v>0.1532</c:v>
                </c:pt>
                <c:pt idx="9">
                  <c:v>0.2218</c:v>
                </c:pt>
                <c:pt idx="10">
                  <c:v>0.19089999999999999</c:v>
                </c:pt>
                <c:pt idx="11">
                  <c:v>0.17449999999999999</c:v>
                </c:pt>
                <c:pt idx="12">
                  <c:v>0.21240000000000001</c:v>
                </c:pt>
                <c:pt idx="13">
                  <c:v>0.28449999999999998</c:v>
                </c:pt>
                <c:pt idx="14">
                  <c:v>0.2697</c:v>
                </c:pt>
                <c:pt idx="15">
                  <c:v>0.20880000000000001</c:v>
                </c:pt>
                <c:pt idx="16">
                  <c:v>0.24890000000000001</c:v>
                </c:pt>
                <c:pt idx="17">
                  <c:v>0.26200000000000001</c:v>
                </c:pt>
                <c:pt idx="18">
                  <c:v>0.1628</c:v>
                </c:pt>
                <c:pt idx="19">
                  <c:v>0.13589999999999999</c:v>
                </c:pt>
              </c:numCache>
            </c:numRef>
          </c:yVal>
          <c:smooth val="0"/>
          <c:extLst>
            <c:ext xmlns:c16="http://schemas.microsoft.com/office/drawing/2014/chart" uri="{C3380CC4-5D6E-409C-BE32-E72D297353CC}">
              <c16:uniqueId val="{00000000-38F4-40F3-8A53-9B3835B92D1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1.17.26'!$R$9100:$R$9119</c:f>
              <c:numCache>
                <c:formatCode>General</c:formatCode>
                <c:ptCount val="20"/>
                <c:pt idx="0">
                  <c:v>0.05</c:v>
                </c:pt>
                <c:pt idx="1">
                  <c:v>0.1</c:v>
                </c:pt>
                <c:pt idx="2">
                  <c:v>0.15</c:v>
                </c:pt>
                <c:pt idx="3">
                  <c:v>0.2</c:v>
                </c:pt>
                <c:pt idx="4">
                  <c:v>0.25</c:v>
                </c:pt>
                <c:pt idx="5">
                  <c:v>0.3</c:v>
                </c:pt>
                <c:pt idx="6">
                  <c:v>0.35</c:v>
                </c:pt>
                <c:pt idx="7">
                  <c:v>0.4</c:v>
                </c:pt>
                <c:pt idx="8">
                  <c:v>0.45</c:v>
                </c:pt>
                <c:pt idx="9">
                  <c:v>0.5</c:v>
                </c:pt>
                <c:pt idx="10">
                  <c:v>0.6</c:v>
                </c:pt>
                <c:pt idx="11">
                  <c:v>0.7</c:v>
                </c:pt>
                <c:pt idx="12">
                  <c:v>0.8</c:v>
                </c:pt>
                <c:pt idx="13">
                  <c:v>0.9</c:v>
                </c:pt>
                <c:pt idx="14">
                  <c:v>1</c:v>
                </c:pt>
                <c:pt idx="15">
                  <c:v>1.1000000000000001</c:v>
                </c:pt>
                <c:pt idx="16">
                  <c:v>1.2</c:v>
                </c:pt>
                <c:pt idx="17">
                  <c:v>1.3</c:v>
                </c:pt>
                <c:pt idx="18">
                  <c:v>1.4</c:v>
                </c:pt>
                <c:pt idx="19">
                  <c:v>1.5</c:v>
                </c:pt>
              </c:numCache>
            </c:numRef>
          </c:xVal>
          <c:yVal>
            <c:numRef>
              <c:f>'Summaries as of 1.17.26'!$T$9127:$T$9145</c:f>
              <c:numCache>
                <c:formatCode>General</c:formatCode>
                <c:ptCount val="19"/>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numCache>
            </c:numRef>
          </c:yVal>
          <c:smooth val="0"/>
          <c:extLst>
            <c:ext xmlns:c16="http://schemas.microsoft.com/office/drawing/2014/chart" uri="{C3380CC4-5D6E-409C-BE32-E72D297353CC}">
              <c16:uniqueId val="{00000001-38F4-40F3-8A53-9B3835B92D1F}"/>
            </c:ext>
          </c:extLst>
        </c:ser>
        <c:dLbls>
          <c:showLegendKey val="0"/>
          <c:showVal val="0"/>
          <c:showCatName val="0"/>
          <c:showSerName val="0"/>
          <c:showPercent val="0"/>
          <c:showBubbleSize val="0"/>
        </c:dLbls>
        <c:axId val="1116501919"/>
        <c:axId val="1116503359"/>
      </c:scatterChart>
      <c:valAx>
        <c:axId val="111650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03359"/>
        <c:crosses val="autoZero"/>
        <c:crossBetween val="midCat"/>
      </c:valAx>
      <c:valAx>
        <c:axId val="111650335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019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1.17.26'!$S$9180:$S$9199</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xVal>
          <c:yVal>
            <c:numRef>
              <c:f>'Summaries as of 1.17.26'!$T$9180:$T$9199</c:f>
              <c:numCache>
                <c:formatCode>General</c:formatCode>
                <c:ptCount val="20"/>
                <c:pt idx="0">
                  <c:v>0.15110000000000001</c:v>
                </c:pt>
                <c:pt idx="1">
                  <c:v>0.12820000000000001</c:v>
                </c:pt>
                <c:pt idx="2">
                  <c:v>0.245</c:v>
                </c:pt>
                <c:pt idx="3">
                  <c:v>0.1673</c:v>
                </c:pt>
                <c:pt idx="4">
                  <c:v>0.32890000000000003</c:v>
                </c:pt>
                <c:pt idx="5">
                  <c:v>0.40379999999999999</c:v>
                </c:pt>
                <c:pt idx="6">
                  <c:v>0.33079999999999998</c:v>
                </c:pt>
                <c:pt idx="7">
                  <c:v>0.6109</c:v>
                </c:pt>
                <c:pt idx="8">
                  <c:v>0.72189999999999999</c:v>
                </c:pt>
                <c:pt idx="9">
                  <c:v>0.64649999999999996</c:v>
                </c:pt>
                <c:pt idx="10">
                  <c:v>0.68220000000000003</c:v>
                </c:pt>
                <c:pt idx="11">
                  <c:v>0.80379999999999996</c:v>
                </c:pt>
                <c:pt idx="12">
                  <c:v>0.88360000000000005</c:v>
                </c:pt>
                <c:pt idx="13">
                  <c:v>0.95789999999999997</c:v>
                </c:pt>
                <c:pt idx="14">
                  <c:v>0.9123</c:v>
                </c:pt>
                <c:pt idx="15">
                  <c:v>0.91239999999999999</c:v>
                </c:pt>
                <c:pt idx="16">
                  <c:v>0.94930000000000003</c:v>
                </c:pt>
                <c:pt idx="17">
                  <c:v>0.94179999999999997</c:v>
                </c:pt>
                <c:pt idx="18">
                  <c:v>0.93240000000000001</c:v>
                </c:pt>
                <c:pt idx="19">
                  <c:v>0.97809999999999997</c:v>
                </c:pt>
              </c:numCache>
            </c:numRef>
          </c:yVal>
          <c:smooth val="0"/>
          <c:extLst>
            <c:ext xmlns:c16="http://schemas.microsoft.com/office/drawing/2014/chart" uri="{C3380CC4-5D6E-409C-BE32-E72D297353CC}">
              <c16:uniqueId val="{00000000-EDF0-436B-8AC0-DFD7AC7BFF90}"/>
            </c:ext>
          </c:extLst>
        </c:ser>
        <c:dLbls>
          <c:showLegendKey val="0"/>
          <c:showVal val="0"/>
          <c:showCatName val="0"/>
          <c:showSerName val="0"/>
          <c:showPercent val="0"/>
          <c:showBubbleSize val="0"/>
        </c:dLbls>
        <c:axId val="1191866143"/>
        <c:axId val="1191866623"/>
      </c:scatterChart>
      <c:valAx>
        <c:axId val="119186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866623"/>
        <c:crosses val="autoZero"/>
        <c:crossBetween val="midCat"/>
      </c:valAx>
      <c:valAx>
        <c:axId val="119186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866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.05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Power.WMW.avg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1.17.26'!$Q$9205:$Q$9224</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xVal>
          <c:yVal>
            <c:numRef>
              <c:f>'Summaries as of 1.17.26'!$R$9205:$R$9224</c:f>
              <c:numCache>
                <c:formatCode>General</c:formatCode>
                <c:ptCount val="20"/>
                <c:pt idx="0">
                  <c:v>9.5600000000000004E-2</c:v>
                </c:pt>
                <c:pt idx="1">
                  <c:v>0.1085</c:v>
                </c:pt>
                <c:pt idx="2">
                  <c:v>0.18970000000000001</c:v>
                </c:pt>
                <c:pt idx="3">
                  <c:v>0.1694</c:v>
                </c:pt>
                <c:pt idx="4">
                  <c:v>0.37790000000000001</c:v>
                </c:pt>
                <c:pt idx="5">
                  <c:v>0.50229999999999997</c:v>
                </c:pt>
                <c:pt idx="6">
                  <c:v>0.40810000000000002</c:v>
                </c:pt>
                <c:pt idx="7">
                  <c:v>0.57509999999999994</c:v>
                </c:pt>
                <c:pt idx="8">
                  <c:v>0.43730000000000002</c:v>
                </c:pt>
                <c:pt idx="9">
                  <c:v>0.7419</c:v>
                </c:pt>
                <c:pt idx="10">
                  <c:v>0.71099999999999997</c:v>
                </c:pt>
                <c:pt idx="11">
                  <c:v>0.74929999999999997</c:v>
                </c:pt>
                <c:pt idx="12">
                  <c:v>0.77639999999999998</c:v>
                </c:pt>
                <c:pt idx="13">
                  <c:v>0.88170000000000004</c:v>
                </c:pt>
                <c:pt idx="14">
                  <c:v>0.8548</c:v>
                </c:pt>
                <c:pt idx="15">
                  <c:v>0.91080000000000005</c:v>
                </c:pt>
                <c:pt idx="16">
                  <c:v>0.9405</c:v>
                </c:pt>
                <c:pt idx="17">
                  <c:v>0.96099999999999997</c:v>
                </c:pt>
                <c:pt idx="18">
                  <c:v>0.98409999999999997</c:v>
                </c:pt>
                <c:pt idx="19">
                  <c:v>0.94630000000000003</c:v>
                </c:pt>
              </c:numCache>
            </c:numRef>
          </c:yVal>
          <c:smooth val="0"/>
          <c:extLst>
            <c:ext xmlns:c16="http://schemas.microsoft.com/office/drawing/2014/chart" uri="{C3380CC4-5D6E-409C-BE32-E72D297353CC}">
              <c16:uniqueId val="{00000000-5393-4D32-A2E7-0A9303CBA351}"/>
            </c:ext>
          </c:extLst>
        </c:ser>
        <c:dLbls>
          <c:showLegendKey val="0"/>
          <c:showVal val="0"/>
          <c:showCatName val="0"/>
          <c:showSerName val="0"/>
          <c:showPercent val="0"/>
          <c:showBubbleSize val="0"/>
        </c:dLbls>
        <c:axId val="1116204719"/>
        <c:axId val="1116195599"/>
      </c:scatterChart>
      <c:valAx>
        <c:axId val="1116204719"/>
        <c:scaling>
          <c:orientation val="minMax"/>
          <c:max val="19"/>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1.17.26'!$Q$9205:$Q$9224</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xVal>
          <c:yVal>
            <c:numRef>
              <c:f>'Summaries as of 1.17.26'!$R$9225:$R$9244</c:f>
              <c:numCache>
                <c:formatCode>General</c:formatCode>
                <c:ptCount val="20"/>
                <c:pt idx="0">
                  <c:v>0.98970000000000002</c:v>
                </c:pt>
                <c:pt idx="1">
                  <c:v>0.96760000000000002</c:v>
                </c:pt>
                <c:pt idx="2">
                  <c:v>0.91669999999999996</c:v>
                </c:pt>
                <c:pt idx="3">
                  <c:v>0.76629999999999998</c:v>
                </c:pt>
                <c:pt idx="4">
                  <c:v>0.69040000000000001</c:v>
                </c:pt>
                <c:pt idx="5">
                  <c:v>0.55430000000000001</c:v>
                </c:pt>
                <c:pt idx="6">
                  <c:v>0.45760000000000001</c:v>
                </c:pt>
                <c:pt idx="7">
                  <c:v>0.2281</c:v>
                </c:pt>
                <c:pt idx="8">
                  <c:v>0.28029999999999999</c:v>
                </c:pt>
                <c:pt idx="9">
                  <c:v>0.1037</c:v>
                </c:pt>
                <c:pt idx="10">
                  <c:v>0.152</c:v>
                </c:pt>
                <c:pt idx="11">
                  <c:v>0.16120000000000001</c:v>
                </c:pt>
                <c:pt idx="12">
                  <c:v>0.26669999999999999</c:v>
                </c:pt>
                <c:pt idx="13">
                  <c:v>0.31340000000000001</c:v>
                </c:pt>
                <c:pt idx="14">
                  <c:v>0.37580000000000002</c:v>
                </c:pt>
                <c:pt idx="15">
                  <c:v>0.26340000000000002</c:v>
                </c:pt>
                <c:pt idx="16">
                  <c:v>0.40560000000000002</c:v>
                </c:pt>
                <c:pt idx="17">
                  <c:v>0.70089999999999997</c:v>
                </c:pt>
                <c:pt idx="18">
                  <c:v>0.47360000000000002</c:v>
                </c:pt>
                <c:pt idx="19">
                  <c:v>0.62319999999999998</c:v>
                </c:pt>
              </c:numCache>
            </c:numRef>
          </c:yVal>
          <c:smooth val="0"/>
          <c:extLst>
            <c:ext xmlns:c16="http://schemas.microsoft.com/office/drawing/2014/chart" uri="{C3380CC4-5D6E-409C-BE32-E72D297353CC}">
              <c16:uniqueId val="{00000000-5393-4D32-A2E7-0A9303CBA351}"/>
            </c:ext>
          </c:extLst>
        </c:ser>
        <c:dLbls>
          <c:showLegendKey val="0"/>
          <c:showVal val="0"/>
          <c:showCatName val="0"/>
          <c:showSerName val="0"/>
          <c:showPercent val="0"/>
          <c:showBubbleSize val="0"/>
        </c:dLbls>
        <c:axId val="1116204719"/>
        <c:axId val="1116195599"/>
      </c:scatterChart>
      <c:valAx>
        <c:axId val="1116204719"/>
        <c:scaling>
          <c:orientation val="minMax"/>
          <c:max val="19"/>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1.17.26'!$Q$9205:$Q$9224</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xVal>
          <c:yVal>
            <c:numRef>
              <c:f>'Summaries as of 1.17.26'!$R$9245:$R$9264</c:f>
              <c:numCache>
                <c:formatCode>General</c:formatCode>
                <c:ptCount val="20"/>
                <c:pt idx="0">
                  <c:v>0.99890000000000001</c:v>
                </c:pt>
                <c:pt idx="1">
                  <c:v>0.99409999999999998</c:v>
                </c:pt>
                <c:pt idx="2">
                  <c:v>0.99560000000000004</c:v>
                </c:pt>
                <c:pt idx="3">
                  <c:v>0.92810000000000004</c:v>
                </c:pt>
                <c:pt idx="4">
                  <c:v>0.83789999999999998</c:v>
                </c:pt>
                <c:pt idx="5">
                  <c:v>0.64419999999999999</c:v>
                </c:pt>
                <c:pt idx="6">
                  <c:v>0.41399999999999998</c:v>
                </c:pt>
                <c:pt idx="7">
                  <c:v>0.65510000000000002</c:v>
                </c:pt>
                <c:pt idx="8">
                  <c:v>0.34320000000000001</c:v>
                </c:pt>
                <c:pt idx="9">
                  <c:v>0.3251</c:v>
                </c:pt>
                <c:pt idx="10">
                  <c:v>0.15809999999999999</c:v>
                </c:pt>
                <c:pt idx="11">
                  <c:v>0.18759999999999999</c:v>
                </c:pt>
                <c:pt idx="12">
                  <c:v>0.1699</c:v>
                </c:pt>
                <c:pt idx="13">
                  <c:v>0.1757</c:v>
                </c:pt>
                <c:pt idx="14">
                  <c:v>0.27429999999999999</c:v>
                </c:pt>
                <c:pt idx="15">
                  <c:v>0.2424</c:v>
                </c:pt>
                <c:pt idx="16">
                  <c:v>0.4098</c:v>
                </c:pt>
                <c:pt idx="17">
                  <c:v>0.3962</c:v>
                </c:pt>
                <c:pt idx="18">
                  <c:v>0.67449999999999999</c:v>
                </c:pt>
                <c:pt idx="19">
                  <c:v>0.49359999999999998</c:v>
                </c:pt>
              </c:numCache>
            </c:numRef>
          </c:yVal>
          <c:smooth val="0"/>
          <c:extLst>
            <c:ext xmlns:c16="http://schemas.microsoft.com/office/drawing/2014/chart" uri="{C3380CC4-5D6E-409C-BE32-E72D297353CC}">
              <c16:uniqueId val="{00000000-5A28-4B56-A577-15C92ACEE681}"/>
            </c:ext>
          </c:extLst>
        </c:ser>
        <c:dLbls>
          <c:showLegendKey val="0"/>
          <c:showVal val="0"/>
          <c:showCatName val="0"/>
          <c:showSerName val="0"/>
          <c:showPercent val="0"/>
          <c:showBubbleSize val="0"/>
        </c:dLbls>
        <c:axId val="1116204719"/>
        <c:axId val="1116195599"/>
      </c:scatterChart>
      <c:valAx>
        <c:axId val="1116204719"/>
        <c:scaling>
          <c:orientation val="minMax"/>
          <c:max val="19"/>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.05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1.17.26'!$Q$9271:$Q$9290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1.17.26'!$R$9271:$R$9290</c:f>
              <c:numCache>
                <c:formatCode>General</c:formatCode>
                <c:ptCount val="20"/>
                <c:pt idx="0">
                  <c:v>0.56089999999999995</c:v>
                </c:pt>
                <c:pt idx="1">
                  <c:v>0.6694</c:v>
                </c:pt>
                <c:pt idx="2">
                  <c:v>0.61250000000000004</c:v>
                </c:pt>
                <c:pt idx="3">
                  <c:v>0.69979999999999998</c:v>
                </c:pt>
                <c:pt idx="4">
                  <c:v>0.50629999999999997</c:v>
                </c:pt>
                <c:pt idx="5">
                  <c:v>0.42930000000000001</c:v>
                </c:pt>
                <c:pt idx="6">
                  <c:v>0.49070000000000003</c:v>
                </c:pt>
                <c:pt idx="7">
                  <c:v>0.74399999999999999</c:v>
                </c:pt>
                <c:pt idx="8">
                  <c:v>0.55359999999999998</c:v>
                </c:pt>
                <c:pt idx="9">
                  <c:v>0.62919999999999998</c:v>
                </c:pt>
                <c:pt idx="10">
                  <c:v>0.46179999999999999</c:v>
                </c:pt>
                <c:pt idx="11">
                  <c:v>0.52290000000000003</c:v>
                </c:pt>
                <c:pt idx="12">
                  <c:v>0.71299999999999997</c:v>
                </c:pt>
                <c:pt idx="13">
                  <c:v>0.77500000000000002</c:v>
                </c:pt>
                <c:pt idx="14">
                  <c:v>0.64670000000000005</c:v>
                </c:pt>
                <c:pt idx="15">
                  <c:v>0.6573</c:v>
                </c:pt>
                <c:pt idx="16">
                  <c:v>0.89300000000000002</c:v>
                </c:pt>
                <c:pt idx="17">
                  <c:v>0.62809999999999999</c:v>
                </c:pt>
                <c:pt idx="18">
                  <c:v>0.93789999999999996</c:v>
                </c:pt>
                <c:pt idx="19">
                  <c:v>0.6905</c:v>
                </c:pt>
              </c:numCache>
            </c:numRef>
          </c:yVal>
          <c:smooth val="0"/>
          <c:extLst>
            <c:ext xmlns:c16="http://schemas.microsoft.com/office/drawing/2014/chart" uri="{C3380CC4-5D6E-409C-BE32-E72D297353CC}">
              <c16:uniqueId val="{00000000-04C8-46DF-BB83-AE45353B1615}"/>
            </c:ext>
          </c:extLst>
        </c:ser>
        <c:ser>
          <c:idx val="1"/>
          <c:order val="1"/>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1.17.26'!$Q$9271:$Q$9290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1.17.26'!$S$9271:$S$9290</c:f>
              <c:numCache>
                <c:formatCode>General</c:formatCode>
                <c:ptCount val="20"/>
                <c:pt idx="0">
                  <c:v>0.05</c:v>
                </c:pt>
                <c:pt idx="1">
                  <c:v>4.99E-2</c:v>
                </c:pt>
                <c:pt idx="2">
                  <c:v>0.05</c:v>
                </c:pt>
                <c:pt idx="3">
                  <c:v>4.9799999999999997E-2</c:v>
                </c:pt>
                <c:pt idx="4">
                  <c:v>5.3400000000000003E-2</c:v>
                </c:pt>
                <c:pt idx="5">
                  <c:v>5.7000000000000002E-2</c:v>
                </c:pt>
                <c:pt idx="6">
                  <c:v>5.6000000000000001E-2</c:v>
                </c:pt>
                <c:pt idx="7">
                  <c:v>6.0299999999999999E-2</c:v>
                </c:pt>
                <c:pt idx="8">
                  <c:v>7.9100000000000004E-2</c:v>
                </c:pt>
                <c:pt idx="9">
                  <c:v>7.2300000000000003E-2</c:v>
                </c:pt>
                <c:pt idx="10">
                  <c:v>8.1600000000000006E-2</c:v>
                </c:pt>
                <c:pt idx="11">
                  <c:v>9.2100000000000001E-2</c:v>
                </c:pt>
                <c:pt idx="12">
                  <c:v>0.1188</c:v>
                </c:pt>
                <c:pt idx="13">
                  <c:v>8.5099999999999995E-2</c:v>
                </c:pt>
                <c:pt idx="14">
                  <c:v>0.10589999999999999</c:v>
                </c:pt>
                <c:pt idx="15">
                  <c:v>0.1361</c:v>
                </c:pt>
                <c:pt idx="16">
                  <c:v>0.1278</c:v>
                </c:pt>
                <c:pt idx="17">
                  <c:v>0.1406</c:v>
                </c:pt>
                <c:pt idx="18">
                  <c:v>0.18679999999999999</c:v>
                </c:pt>
                <c:pt idx="19">
                  <c:v>0.1978</c:v>
                </c:pt>
              </c:numCache>
            </c:numRef>
          </c:yVal>
          <c:smooth val="0"/>
          <c:extLst>
            <c:ext xmlns:c16="http://schemas.microsoft.com/office/drawing/2014/chart" uri="{C3380CC4-5D6E-409C-BE32-E72D297353CC}">
              <c16:uniqueId val="{00000001-04C8-46DF-BB83-AE45353B1615}"/>
            </c:ext>
          </c:extLst>
        </c:ser>
        <c:dLbls>
          <c:showLegendKey val="0"/>
          <c:showVal val="0"/>
          <c:showCatName val="0"/>
          <c:showSerName val="0"/>
          <c:showPercent val="0"/>
          <c:showBubbleSize val="0"/>
        </c:dLbls>
        <c:axId val="1116204719"/>
        <c:axId val="1116195599"/>
      </c:scatterChart>
      <c:valAx>
        <c:axId val="1116204719"/>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1.17.26'!$Q$9291:$Q$9310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1.17.26'!$R$9291:$R$9310</c:f>
              <c:numCache>
                <c:formatCode>General</c:formatCode>
                <c:ptCount val="20"/>
                <c:pt idx="0">
                  <c:v>0.53800000000000003</c:v>
                </c:pt>
                <c:pt idx="1">
                  <c:v>0.46929999999999999</c:v>
                </c:pt>
                <c:pt idx="2">
                  <c:v>0.5786</c:v>
                </c:pt>
                <c:pt idx="3">
                  <c:v>0.52239999999999998</c:v>
                </c:pt>
                <c:pt idx="4">
                  <c:v>0.4325</c:v>
                </c:pt>
                <c:pt idx="5">
                  <c:v>0.76459999999999995</c:v>
                </c:pt>
                <c:pt idx="6">
                  <c:v>0.59809999999999997</c:v>
                </c:pt>
                <c:pt idx="7">
                  <c:v>0.78239999999999998</c:v>
                </c:pt>
                <c:pt idx="8">
                  <c:v>0.6643</c:v>
                </c:pt>
                <c:pt idx="9">
                  <c:v>0.62739999999999996</c:v>
                </c:pt>
                <c:pt idx="10">
                  <c:v>0.68799999999999994</c:v>
                </c:pt>
                <c:pt idx="11">
                  <c:v>0.85970000000000002</c:v>
                </c:pt>
                <c:pt idx="12">
                  <c:v>0.80800000000000005</c:v>
                </c:pt>
                <c:pt idx="13">
                  <c:v>0.71509999999999996</c:v>
                </c:pt>
                <c:pt idx="14">
                  <c:v>0.63800000000000001</c:v>
                </c:pt>
                <c:pt idx="15">
                  <c:v>0.77249999999999996</c:v>
                </c:pt>
                <c:pt idx="16">
                  <c:v>0.8377</c:v>
                </c:pt>
                <c:pt idx="17">
                  <c:v>0.69450000000000001</c:v>
                </c:pt>
                <c:pt idx="18">
                  <c:v>0.73570000000000002</c:v>
                </c:pt>
                <c:pt idx="19">
                  <c:v>0.76400000000000001</c:v>
                </c:pt>
              </c:numCache>
            </c:numRef>
          </c:yVal>
          <c:smooth val="0"/>
          <c:extLst>
            <c:ext xmlns:c16="http://schemas.microsoft.com/office/drawing/2014/chart" uri="{C3380CC4-5D6E-409C-BE32-E72D297353CC}">
              <c16:uniqueId val="{00000000-ACCD-4989-80E8-A39855134214}"/>
            </c:ext>
          </c:extLst>
        </c:ser>
        <c:ser>
          <c:idx val="1"/>
          <c:order val="1"/>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1.17.26'!$Q$9291:$Q$9310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1.17.26'!$S$9291:$S$9310</c:f>
              <c:numCache>
                <c:formatCode>General</c:formatCode>
                <c:ptCount val="20"/>
                <c:pt idx="0">
                  <c:v>0.05</c:v>
                </c:pt>
                <c:pt idx="1">
                  <c:v>5.04E-2</c:v>
                </c:pt>
                <c:pt idx="2">
                  <c:v>4.9399999999999999E-2</c:v>
                </c:pt>
                <c:pt idx="3">
                  <c:v>4.99E-2</c:v>
                </c:pt>
                <c:pt idx="4">
                  <c:v>5.5100000000000003E-2</c:v>
                </c:pt>
                <c:pt idx="5">
                  <c:v>5.4399999999999997E-2</c:v>
                </c:pt>
                <c:pt idx="6">
                  <c:v>5.8500000000000003E-2</c:v>
                </c:pt>
                <c:pt idx="7">
                  <c:v>7.1400000000000005E-2</c:v>
                </c:pt>
                <c:pt idx="8">
                  <c:v>6.5699999999999995E-2</c:v>
                </c:pt>
                <c:pt idx="9">
                  <c:v>7.0699999999999999E-2</c:v>
                </c:pt>
                <c:pt idx="10">
                  <c:v>8.6599999999999996E-2</c:v>
                </c:pt>
                <c:pt idx="11">
                  <c:v>9.3899999999999997E-2</c:v>
                </c:pt>
                <c:pt idx="12">
                  <c:v>0.1052</c:v>
                </c:pt>
                <c:pt idx="13">
                  <c:v>0.12139999999999999</c:v>
                </c:pt>
                <c:pt idx="14">
                  <c:v>0.1132</c:v>
                </c:pt>
                <c:pt idx="15">
                  <c:v>0.15440000000000001</c:v>
                </c:pt>
                <c:pt idx="16">
                  <c:v>0.12640000000000001</c:v>
                </c:pt>
                <c:pt idx="17">
                  <c:v>0.13370000000000001</c:v>
                </c:pt>
                <c:pt idx="18">
                  <c:v>0.16350000000000001</c:v>
                </c:pt>
                <c:pt idx="19">
                  <c:v>0.18579999999999999</c:v>
                </c:pt>
              </c:numCache>
            </c:numRef>
          </c:yVal>
          <c:smooth val="0"/>
          <c:extLst>
            <c:ext xmlns:c16="http://schemas.microsoft.com/office/drawing/2014/chart" uri="{C3380CC4-5D6E-409C-BE32-E72D297353CC}">
              <c16:uniqueId val="{00000001-ACCD-4989-80E8-A39855134214}"/>
            </c:ext>
          </c:extLst>
        </c:ser>
        <c:dLbls>
          <c:showLegendKey val="0"/>
          <c:showVal val="0"/>
          <c:showCatName val="0"/>
          <c:showSerName val="0"/>
          <c:showPercent val="0"/>
          <c:showBubbleSize val="0"/>
        </c:dLbls>
        <c:axId val="1116204719"/>
        <c:axId val="1116195599"/>
      </c:scatterChart>
      <c:valAx>
        <c:axId val="1116204719"/>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1.17.26'!$Q$9311:$Q$9330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1.17.26'!$R$9311:$R$9330</c:f>
              <c:numCache>
                <c:formatCode>General</c:formatCode>
                <c:ptCount val="20"/>
                <c:pt idx="0">
                  <c:v>0.57240000000000002</c:v>
                </c:pt>
                <c:pt idx="1">
                  <c:v>0.58909999999999996</c:v>
                </c:pt>
                <c:pt idx="2">
                  <c:v>0.64400000000000002</c:v>
                </c:pt>
                <c:pt idx="3">
                  <c:v>0.6109</c:v>
                </c:pt>
                <c:pt idx="4">
                  <c:v>0.70350000000000001</c:v>
                </c:pt>
                <c:pt idx="5">
                  <c:v>0.56230000000000002</c:v>
                </c:pt>
                <c:pt idx="6">
                  <c:v>0.69369999999999998</c:v>
                </c:pt>
                <c:pt idx="7">
                  <c:v>0.66610000000000003</c:v>
                </c:pt>
                <c:pt idx="8">
                  <c:v>0.54569999999999996</c:v>
                </c:pt>
                <c:pt idx="9">
                  <c:v>0.60019999999999996</c:v>
                </c:pt>
                <c:pt idx="10">
                  <c:v>0.68459999999999999</c:v>
                </c:pt>
                <c:pt idx="11">
                  <c:v>0.71750000000000003</c:v>
                </c:pt>
                <c:pt idx="12">
                  <c:v>0.60240000000000005</c:v>
                </c:pt>
                <c:pt idx="13">
                  <c:v>0.504</c:v>
                </c:pt>
                <c:pt idx="14">
                  <c:v>0.68489999999999995</c:v>
                </c:pt>
                <c:pt idx="15">
                  <c:v>0.54259999999999997</c:v>
                </c:pt>
                <c:pt idx="16">
                  <c:v>0.62909999999999999</c:v>
                </c:pt>
                <c:pt idx="17">
                  <c:v>0.81789999999999996</c:v>
                </c:pt>
                <c:pt idx="18">
                  <c:v>0.53959999999999997</c:v>
                </c:pt>
                <c:pt idx="19">
                  <c:v>0.77229999999999999</c:v>
                </c:pt>
              </c:numCache>
            </c:numRef>
          </c:yVal>
          <c:smooth val="0"/>
          <c:extLst>
            <c:ext xmlns:c16="http://schemas.microsoft.com/office/drawing/2014/chart" uri="{C3380CC4-5D6E-409C-BE32-E72D297353CC}">
              <c16:uniqueId val="{00000000-F88E-4579-86E9-663CDBDDCFEC}"/>
            </c:ext>
          </c:extLst>
        </c:ser>
        <c:ser>
          <c:idx val="1"/>
          <c:order val="1"/>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1.17.26'!$Q$9311:$Q$9330</c:f>
              <c:numCache>
                <c:formatCode>General</c:formatCode>
                <c:ptCount val="20"/>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numCache>
            </c:numRef>
          </c:xVal>
          <c:yVal>
            <c:numRef>
              <c:f>'Summaries as of 1.17.26'!$S$9311:$S$9330</c:f>
              <c:numCache>
                <c:formatCode>General</c:formatCode>
                <c:ptCount val="20"/>
                <c:pt idx="0">
                  <c:v>0.05</c:v>
                </c:pt>
                <c:pt idx="1">
                  <c:v>4.9200000000000001E-2</c:v>
                </c:pt>
                <c:pt idx="2">
                  <c:v>5.0900000000000001E-2</c:v>
                </c:pt>
                <c:pt idx="3">
                  <c:v>5.1400000000000001E-2</c:v>
                </c:pt>
                <c:pt idx="4">
                  <c:v>5.8000000000000003E-2</c:v>
                </c:pt>
                <c:pt idx="5">
                  <c:v>5.91E-2</c:v>
                </c:pt>
                <c:pt idx="6">
                  <c:v>5.7599999999999998E-2</c:v>
                </c:pt>
                <c:pt idx="7">
                  <c:v>7.3599999999999999E-2</c:v>
                </c:pt>
                <c:pt idx="8">
                  <c:v>7.4099999999999999E-2</c:v>
                </c:pt>
                <c:pt idx="9">
                  <c:v>7.9200000000000007E-2</c:v>
                </c:pt>
                <c:pt idx="10">
                  <c:v>7.8299999999999995E-2</c:v>
                </c:pt>
                <c:pt idx="11">
                  <c:v>9.4E-2</c:v>
                </c:pt>
                <c:pt idx="12">
                  <c:v>9.6000000000000002E-2</c:v>
                </c:pt>
                <c:pt idx="13">
                  <c:v>8.6999999999999994E-2</c:v>
                </c:pt>
                <c:pt idx="14">
                  <c:v>0.12620000000000001</c:v>
                </c:pt>
                <c:pt idx="15">
                  <c:v>0.1081</c:v>
                </c:pt>
                <c:pt idx="16">
                  <c:v>0.1489</c:v>
                </c:pt>
                <c:pt idx="17">
                  <c:v>0.15559999999999999</c:v>
                </c:pt>
                <c:pt idx="18">
                  <c:v>0.18049999999999999</c:v>
                </c:pt>
                <c:pt idx="19">
                  <c:v>0.17760000000000001</c:v>
                </c:pt>
              </c:numCache>
            </c:numRef>
          </c:yVal>
          <c:smooth val="0"/>
          <c:extLst>
            <c:ext xmlns:c16="http://schemas.microsoft.com/office/drawing/2014/chart" uri="{C3380CC4-5D6E-409C-BE32-E72D297353CC}">
              <c16:uniqueId val="{00000001-F88E-4579-86E9-663CDBDDCFEC}"/>
            </c:ext>
          </c:extLst>
        </c:ser>
        <c:dLbls>
          <c:showLegendKey val="0"/>
          <c:showVal val="0"/>
          <c:showCatName val="0"/>
          <c:showSerName val="0"/>
          <c:showPercent val="0"/>
          <c:showBubbleSize val="0"/>
        </c:dLbls>
        <c:axId val="1116204719"/>
        <c:axId val="1116195599"/>
      </c:scatterChart>
      <c:valAx>
        <c:axId val="1116204719"/>
        <c:scaling>
          <c:orientation val="minMax"/>
          <c:max val="0.2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.05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1.17.26'!$Q$9341:$Q$9360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1.17.26'!$R$9341:$R$9360</c:f>
              <c:numCache>
                <c:formatCode>General</c:formatCode>
                <c:ptCount val="20"/>
                <c:pt idx="0">
                  <c:v>0.85950000000000004</c:v>
                </c:pt>
                <c:pt idx="1">
                  <c:v>0.55369999999999997</c:v>
                </c:pt>
                <c:pt idx="2">
                  <c:v>0.54469999999999996</c:v>
                </c:pt>
                <c:pt idx="3">
                  <c:v>0.82330000000000003</c:v>
                </c:pt>
                <c:pt idx="4">
                  <c:v>0.38890000000000002</c:v>
                </c:pt>
                <c:pt idx="5">
                  <c:v>0.77569999999999995</c:v>
                </c:pt>
                <c:pt idx="6">
                  <c:v>0.70660000000000001</c:v>
                </c:pt>
                <c:pt idx="7">
                  <c:v>0.68940000000000001</c:v>
                </c:pt>
                <c:pt idx="8">
                  <c:v>0.78120000000000001</c:v>
                </c:pt>
                <c:pt idx="9">
                  <c:v>0.61419999999999997</c:v>
                </c:pt>
                <c:pt idx="10">
                  <c:v>0.50780000000000003</c:v>
                </c:pt>
                <c:pt idx="11">
                  <c:v>0.85109999999999997</c:v>
                </c:pt>
                <c:pt idx="12">
                  <c:v>0.70850000000000002</c:v>
                </c:pt>
                <c:pt idx="13">
                  <c:v>0.43240000000000001</c:v>
                </c:pt>
                <c:pt idx="14">
                  <c:v>0.61040000000000005</c:v>
                </c:pt>
                <c:pt idx="15">
                  <c:v>0.84489999999999998</c:v>
                </c:pt>
                <c:pt idx="16">
                  <c:v>0.91739999999999999</c:v>
                </c:pt>
                <c:pt idx="17">
                  <c:v>0.97719999999999996</c:v>
                </c:pt>
                <c:pt idx="18">
                  <c:v>1</c:v>
                </c:pt>
                <c:pt idx="19">
                  <c:v>1</c:v>
                </c:pt>
              </c:numCache>
            </c:numRef>
          </c:yVal>
          <c:smooth val="0"/>
          <c:extLst>
            <c:ext xmlns:c16="http://schemas.microsoft.com/office/drawing/2014/chart" uri="{C3380CC4-5D6E-409C-BE32-E72D297353CC}">
              <c16:uniqueId val="{00000000-640D-4D45-82A3-DF41019C028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1.17.26'!$Q$9341:$Q$9360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1.17.26'!$S$9341:$S$9360</c:f>
              <c:numCache>
                <c:formatCode>General</c:formatCode>
                <c:ptCount val="20"/>
                <c:pt idx="0">
                  <c:v>0.05</c:v>
                </c:pt>
                <c:pt idx="1">
                  <c:v>4.9500000000000002E-2</c:v>
                </c:pt>
                <c:pt idx="2">
                  <c:v>4.9099999999999998E-2</c:v>
                </c:pt>
                <c:pt idx="3">
                  <c:v>5.1900000000000002E-2</c:v>
                </c:pt>
                <c:pt idx="4">
                  <c:v>5.3900000000000003E-2</c:v>
                </c:pt>
                <c:pt idx="5">
                  <c:v>5.3199999999999997E-2</c:v>
                </c:pt>
                <c:pt idx="6">
                  <c:v>5.9299999999999999E-2</c:v>
                </c:pt>
                <c:pt idx="7">
                  <c:v>6.54E-2</c:v>
                </c:pt>
                <c:pt idx="8">
                  <c:v>7.4700000000000003E-2</c:v>
                </c:pt>
                <c:pt idx="9">
                  <c:v>7.0300000000000001E-2</c:v>
                </c:pt>
                <c:pt idx="10">
                  <c:v>7.8299999999999995E-2</c:v>
                </c:pt>
                <c:pt idx="11">
                  <c:v>8.1699999999999995E-2</c:v>
                </c:pt>
                <c:pt idx="12">
                  <c:v>0.1027</c:v>
                </c:pt>
                <c:pt idx="13">
                  <c:v>0.05</c:v>
                </c:pt>
                <c:pt idx="14">
                  <c:v>9.1600000000000001E-2</c:v>
                </c:pt>
                <c:pt idx="15">
                  <c:v>0.1764</c:v>
                </c:pt>
                <c:pt idx="16">
                  <c:v>0.39800000000000002</c:v>
                </c:pt>
                <c:pt idx="17">
                  <c:v>0.42180000000000001</c:v>
                </c:pt>
                <c:pt idx="18">
                  <c:v>0.69320000000000004</c:v>
                </c:pt>
                <c:pt idx="19">
                  <c:v>0.76480000000000004</c:v>
                </c:pt>
              </c:numCache>
            </c:numRef>
          </c:yVal>
          <c:smooth val="0"/>
          <c:extLst>
            <c:ext xmlns:c16="http://schemas.microsoft.com/office/drawing/2014/chart" uri="{C3380CC4-5D6E-409C-BE32-E72D297353CC}">
              <c16:uniqueId val="{00000001-640D-4D45-82A3-DF41019C0281}"/>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1.17.26'!$R$9361:$R$9380</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0.59099999999999997</c:v>
                </c:pt>
                <c:pt idx="14">
                  <c:v>0.4425</c:v>
                </c:pt>
                <c:pt idx="15">
                  <c:v>0.83760000000000001</c:v>
                </c:pt>
                <c:pt idx="16">
                  <c:v>0.77249999999999996</c:v>
                </c:pt>
                <c:pt idx="17">
                  <c:v>0.99719999999999998</c:v>
                </c:pt>
                <c:pt idx="18">
                  <c:v>0.99509999999999998</c:v>
                </c:pt>
                <c:pt idx="19">
                  <c:v>1</c:v>
                </c:pt>
              </c:numCache>
            </c:numRef>
          </c:yVal>
          <c:smooth val="0"/>
          <c:extLst>
            <c:ext xmlns:c16="http://schemas.microsoft.com/office/drawing/2014/chart" uri="{C3380CC4-5D6E-409C-BE32-E72D297353CC}">
              <c16:uniqueId val="{00000000-0E58-4FB3-ADA6-6143CAF01A9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1.17.26'!$S$9361:$S$9380</c:f>
              <c:numCache>
                <c:formatCode>General</c:formatCode>
                <c:ptCount val="20"/>
                <c:pt idx="0">
                  <c:v>0.7319</c:v>
                </c:pt>
                <c:pt idx="1">
                  <c:v>0.94679999999999997</c:v>
                </c:pt>
                <c:pt idx="2">
                  <c:v>0.83930000000000005</c:v>
                </c:pt>
                <c:pt idx="3">
                  <c:v>0.99409999999999998</c:v>
                </c:pt>
                <c:pt idx="4">
                  <c:v>0.94679999999999997</c:v>
                </c:pt>
                <c:pt idx="5">
                  <c:v>0.99819999999999998</c:v>
                </c:pt>
                <c:pt idx="6">
                  <c:v>0.98540000000000005</c:v>
                </c:pt>
                <c:pt idx="7">
                  <c:v>1</c:v>
                </c:pt>
                <c:pt idx="8">
                  <c:v>1</c:v>
                </c:pt>
                <c:pt idx="9">
                  <c:v>0.99350000000000005</c:v>
                </c:pt>
                <c:pt idx="10">
                  <c:v>0.99990000000000001</c:v>
                </c:pt>
                <c:pt idx="11">
                  <c:v>1</c:v>
                </c:pt>
                <c:pt idx="12">
                  <c:v>1</c:v>
                </c:pt>
                <c:pt idx="13">
                  <c:v>0.05</c:v>
                </c:pt>
                <c:pt idx="14">
                  <c:v>8.6400000000000005E-2</c:v>
                </c:pt>
                <c:pt idx="15">
                  <c:v>0.185</c:v>
                </c:pt>
                <c:pt idx="16">
                  <c:v>0.47299999999999998</c:v>
                </c:pt>
                <c:pt idx="17">
                  <c:v>0.67190000000000005</c:v>
                </c:pt>
                <c:pt idx="18">
                  <c:v>0.71399999999999997</c:v>
                </c:pt>
                <c:pt idx="19">
                  <c:v>0.88300000000000001</c:v>
                </c:pt>
              </c:numCache>
            </c:numRef>
          </c:yVal>
          <c:smooth val="0"/>
          <c:extLst>
            <c:ext xmlns:c16="http://schemas.microsoft.com/office/drawing/2014/chart" uri="{C3380CC4-5D6E-409C-BE32-E72D297353CC}">
              <c16:uniqueId val="{00000001-0E58-4FB3-ADA6-6143CAF01A95}"/>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1.17.26'!$R$9381:$R$9400</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0.36899999999999999</c:v>
                </c:pt>
                <c:pt idx="14">
                  <c:v>0.69279999999999997</c:v>
                </c:pt>
                <c:pt idx="15">
                  <c:v>0.77580000000000005</c:v>
                </c:pt>
                <c:pt idx="16">
                  <c:v>0.96189999999999998</c:v>
                </c:pt>
                <c:pt idx="17">
                  <c:v>0.99270000000000003</c:v>
                </c:pt>
                <c:pt idx="18">
                  <c:v>0.97940000000000005</c:v>
                </c:pt>
                <c:pt idx="19">
                  <c:v>1</c:v>
                </c:pt>
              </c:numCache>
            </c:numRef>
          </c:yVal>
          <c:smooth val="0"/>
          <c:extLst>
            <c:ext xmlns:c16="http://schemas.microsoft.com/office/drawing/2014/chart" uri="{C3380CC4-5D6E-409C-BE32-E72D297353CC}">
              <c16:uniqueId val="{00000000-AA32-46CA-974F-0D40FFC8977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1.17.26'!$S$9381:$S$9400</c:f>
              <c:numCache>
                <c:formatCode>General</c:formatCode>
                <c:ptCount val="20"/>
                <c:pt idx="0">
                  <c:v>0.68569999999999998</c:v>
                </c:pt>
                <c:pt idx="1">
                  <c:v>0.98870000000000002</c:v>
                </c:pt>
                <c:pt idx="2">
                  <c:v>0.92430000000000001</c:v>
                </c:pt>
                <c:pt idx="3">
                  <c:v>0.95209999999999995</c:v>
                </c:pt>
                <c:pt idx="4">
                  <c:v>0.99319999999999997</c:v>
                </c:pt>
                <c:pt idx="5">
                  <c:v>0.99250000000000005</c:v>
                </c:pt>
                <c:pt idx="6">
                  <c:v>0.97350000000000003</c:v>
                </c:pt>
                <c:pt idx="7">
                  <c:v>0.99860000000000004</c:v>
                </c:pt>
                <c:pt idx="8">
                  <c:v>0.99639999999999995</c:v>
                </c:pt>
                <c:pt idx="9">
                  <c:v>1</c:v>
                </c:pt>
                <c:pt idx="10">
                  <c:v>1</c:v>
                </c:pt>
                <c:pt idx="11">
                  <c:v>1</c:v>
                </c:pt>
                <c:pt idx="12">
                  <c:v>1</c:v>
                </c:pt>
                <c:pt idx="13">
                  <c:v>0.05</c:v>
                </c:pt>
                <c:pt idx="14">
                  <c:v>8.9499999999999996E-2</c:v>
                </c:pt>
                <c:pt idx="15">
                  <c:v>0.19159999999999999</c:v>
                </c:pt>
                <c:pt idx="16">
                  <c:v>0.46479999999999999</c:v>
                </c:pt>
                <c:pt idx="17">
                  <c:v>0.65880000000000005</c:v>
                </c:pt>
                <c:pt idx="18">
                  <c:v>0.78090000000000004</c:v>
                </c:pt>
                <c:pt idx="19">
                  <c:v>0.74139999999999995</c:v>
                </c:pt>
              </c:numCache>
            </c:numRef>
          </c:yVal>
          <c:smooth val="0"/>
          <c:extLst>
            <c:ext xmlns:c16="http://schemas.microsoft.com/office/drawing/2014/chart" uri="{C3380CC4-5D6E-409C-BE32-E72D297353CC}">
              <c16:uniqueId val="{00000001-AA32-46CA-974F-0D40FFC8977D}"/>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.05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1.17.26'!$Q$9410:$Q$9429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1.17.26'!$R$9410:$R$9429</c:f>
              <c:numCache>
                <c:formatCode>General</c:formatCode>
                <c:ptCount val="20"/>
                <c:pt idx="0">
                  <c:v>0.57669999999999999</c:v>
                </c:pt>
                <c:pt idx="1">
                  <c:v>0.77329999999999999</c:v>
                </c:pt>
                <c:pt idx="2">
                  <c:v>0.71430000000000005</c:v>
                </c:pt>
                <c:pt idx="3">
                  <c:v>0.88580000000000003</c:v>
                </c:pt>
                <c:pt idx="4">
                  <c:v>0.98419999999999996</c:v>
                </c:pt>
                <c:pt idx="5">
                  <c:v>0.99870000000000003</c:v>
                </c:pt>
                <c:pt idx="6">
                  <c:v>0.99350000000000005</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643C-4C7F-BD68-EA79684D458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1.17.26'!$Q$9410:$Q$9429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1.17.26'!$S$9410:$S$9429</c:f>
              <c:numCache>
                <c:formatCode>General</c:formatCode>
                <c:ptCount val="20"/>
                <c:pt idx="0">
                  <c:v>0.05</c:v>
                </c:pt>
                <c:pt idx="1">
                  <c:v>9.01E-2</c:v>
                </c:pt>
                <c:pt idx="2">
                  <c:v>0.26350000000000001</c:v>
                </c:pt>
                <c:pt idx="3">
                  <c:v>0.4289</c:v>
                </c:pt>
                <c:pt idx="4">
                  <c:v>0.498</c:v>
                </c:pt>
                <c:pt idx="5">
                  <c:v>0.74990000000000001</c:v>
                </c:pt>
                <c:pt idx="6">
                  <c:v>0.83009999999999995</c:v>
                </c:pt>
                <c:pt idx="7">
                  <c:v>0.81699999999999995</c:v>
                </c:pt>
                <c:pt idx="8">
                  <c:v>0.87860000000000005</c:v>
                </c:pt>
                <c:pt idx="9">
                  <c:v>0.95269999999999999</c:v>
                </c:pt>
                <c:pt idx="10">
                  <c:v>0.94010000000000005</c:v>
                </c:pt>
                <c:pt idx="11">
                  <c:v>0.96189999999999998</c:v>
                </c:pt>
                <c:pt idx="12">
                  <c:v>0.99939999999999996</c:v>
                </c:pt>
                <c:pt idx="13">
                  <c:v>0.99380000000000002</c:v>
                </c:pt>
                <c:pt idx="14">
                  <c:v>0.99439999999999995</c:v>
                </c:pt>
                <c:pt idx="15">
                  <c:v>0.99860000000000004</c:v>
                </c:pt>
                <c:pt idx="16">
                  <c:v>0.99990000000000001</c:v>
                </c:pt>
                <c:pt idx="17">
                  <c:v>1</c:v>
                </c:pt>
                <c:pt idx="18">
                  <c:v>0.99929999999999997</c:v>
                </c:pt>
                <c:pt idx="19">
                  <c:v>1</c:v>
                </c:pt>
              </c:numCache>
            </c:numRef>
          </c:yVal>
          <c:smooth val="0"/>
          <c:extLst>
            <c:ext xmlns:c16="http://schemas.microsoft.com/office/drawing/2014/chart" uri="{C3380CC4-5D6E-409C-BE32-E72D297353CC}">
              <c16:uniqueId val="{00000001-643C-4C7F-BD68-EA79684D458C}"/>
            </c:ext>
          </c:extLst>
        </c:ser>
        <c:dLbls>
          <c:showLegendKey val="0"/>
          <c:showVal val="0"/>
          <c:showCatName val="0"/>
          <c:showSerName val="0"/>
          <c:showPercent val="0"/>
          <c:showBubbleSize val="0"/>
        </c:dLbls>
        <c:axId val="1116204719"/>
        <c:axId val="1116195599"/>
      </c:scatterChart>
      <c:valAx>
        <c:axId val="1116204719"/>
        <c:scaling>
          <c:orientation val="minMax"/>
          <c:max val="0"/>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1.17.26'!$Q$9430:$Q$9449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1.17.26'!$R$9430:$R$9449</c:f>
              <c:numCache>
                <c:formatCode>General</c:formatCode>
                <c:ptCount val="20"/>
                <c:pt idx="0">
                  <c:v>0.4718</c:v>
                </c:pt>
                <c:pt idx="1">
                  <c:v>0.6492</c:v>
                </c:pt>
                <c:pt idx="2">
                  <c:v>0.83179999999999998</c:v>
                </c:pt>
                <c:pt idx="3">
                  <c:v>0.98599999999999999</c:v>
                </c:pt>
                <c:pt idx="4">
                  <c:v>0.99209999999999998</c:v>
                </c:pt>
                <c:pt idx="5">
                  <c:v>0.95979999999999999</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2C94-4065-9BBB-DA55B129A24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1.17.26'!$Q$9430:$Q$9449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1.17.26'!$S$9430:$S$9449</c:f>
              <c:numCache>
                <c:formatCode>General</c:formatCode>
                <c:ptCount val="20"/>
                <c:pt idx="0">
                  <c:v>0.05</c:v>
                </c:pt>
                <c:pt idx="1">
                  <c:v>9.1499999999999998E-2</c:v>
                </c:pt>
                <c:pt idx="2">
                  <c:v>0.26740000000000003</c:v>
                </c:pt>
                <c:pt idx="3">
                  <c:v>0.42609999999999998</c:v>
                </c:pt>
                <c:pt idx="4">
                  <c:v>0.68810000000000004</c:v>
                </c:pt>
                <c:pt idx="5">
                  <c:v>0.75470000000000004</c:v>
                </c:pt>
                <c:pt idx="6">
                  <c:v>0.92130000000000001</c:v>
                </c:pt>
                <c:pt idx="7">
                  <c:v>0.90300000000000002</c:v>
                </c:pt>
                <c:pt idx="8">
                  <c:v>0.9254</c:v>
                </c:pt>
                <c:pt idx="9">
                  <c:v>0.91300000000000003</c:v>
                </c:pt>
                <c:pt idx="10">
                  <c:v>0.90869999999999995</c:v>
                </c:pt>
                <c:pt idx="11">
                  <c:v>0.98740000000000006</c:v>
                </c:pt>
                <c:pt idx="12">
                  <c:v>0.99070000000000003</c:v>
                </c:pt>
                <c:pt idx="13">
                  <c:v>0.99209999999999998</c:v>
                </c:pt>
                <c:pt idx="14">
                  <c:v>1</c:v>
                </c:pt>
                <c:pt idx="15">
                  <c:v>0.99729999999999996</c:v>
                </c:pt>
                <c:pt idx="16">
                  <c:v>0.99970000000000003</c:v>
                </c:pt>
                <c:pt idx="17">
                  <c:v>1</c:v>
                </c:pt>
                <c:pt idx="18">
                  <c:v>1</c:v>
                </c:pt>
                <c:pt idx="19">
                  <c:v>1</c:v>
                </c:pt>
              </c:numCache>
            </c:numRef>
          </c:yVal>
          <c:smooth val="0"/>
          <c:extLst>
            <c:ext xmlns:c16="http://schemas.microsoft.com/office/drawing/2014/chart" uri="{C3380CC4-5D6E-409C-BE32-E72D297353CC}">
              <c16:uniqueId val="{00000001-2C94-4065-9BBB-DA55B129A243}"/>
            </c:ext>
          </c:extLst>
        </c:ser>
        <c:dLbls>
          <c:showLegendKey val="0"/>
          <c:showVal val="0"/>
          <c:showCatName val="0"/>
          <c:showSerName val="0"/>
          <c:showPercent val="0"/>
          <c:showBubbleSize val="0"/>
        </c:dLbls>
        <c:axId val="1116204719"/>
        <c:axId val="1116195599"/>
      </c:scatterChart>
      <c:valAx>
        <c:axId val="1116204719"/>
        <c:scaling>
          <c:orientation val="minMax"/>
          <c:max val="0"/>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1.17.26'!$Q$9450:$Q$9469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1.17.26'!$R$9450:$R$9469</c:f>
              <c:numCache>
                <c:formatCode>General</c:formatCode>
                <c:ptCount val="20"/>
                <c:pt idx="0">
                  <c:v>0.65759999999999996</c:v>
                </c:pt>
                <c:pt idx="1">
                  <c:v>0.58230000000000004</c:v>
                </c:pt>
                <c:pt idx="2">
                  <c:v>0.62480000000000002</c:v>
                </c:pt>
                <c:pt idx="3">
                  <c:v>0.9</c:v>
                </c:pt>
                <c:pt idx="4">
                  <c:v>0.91400000000000003</c:v>
                </c:pt>
                <c:pt idx="5">
                  <c:v>0.99850000000000005</c:v>
                </c:pt>
                <c:pt idx="6">
                  <c:v>0.99970000000000003</c:v>
                </c:pt>
                <c:pt idx="7">
                  <c:v>0.99919999999999998</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08DB-4927-9675-585B54582962}"/>
            </c:ext>
          </c:extLst>
        </c:ser>
        <c:ser>
          <c:idx val="1"/>
          <c:order val="1"/>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1.17.26'!$Q$9450:$Q$9469</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1.17.26'!$S$9450:$S$9469</c:f>
              <c:numCache>
                <c:formatCode>General</c:formatCode>
                <c:ptCount val="20"/>
                <c:pt idx="0">
                  <c:v>0.05</c:v>
                </c:pt>
                <c:pt idx="1">
                  <c:v>0.1091</c:v>
                </c:pt>
                <c:pt idx="2">
                  <c:v>0.189</c:v>
                </c:pt>
                <c:pt idx="3">
                  <c:v>0.4224</c:v>
                </c:pt>
                <c:pt idx="4">
                  <c:v>0.83789999999999998</c:v>
                </c:pt>
                <c:pt idx="5">
                  <c:v>0.73799999999999999</c:v>
                </c:pt>
                <c:pt idx="6">
                  <c:v>0.73970000000000002</c:v>
                </c:pt>
                <c:pt idx="7">
                  <c:v>0.81950000000000001</c:v>
                </c:pt>
                <c:pt idx="8">
                  <c:v>0.997</c:v>
                </c:pt>
                <c:pt idx="9">
                  <c:v>0.95630000000000004</c:v>
                </c:pt>
                <c:pt idx="10">
                  <c:v>0.95150000000000001</c:v>
                </c:pt>
                <c:pt idx="11">
                  <c:v>0.9768</c:v>
                </c:pt>
                <c:pt idx="12">
                  <c:v>0.99490000000000001</c:v>
                </c:pt>
                <c:pt idx="13">
                  <c:v>0.96360000000000001</c:v>
                </c:pt>
                <c:pt idx="14">
                  <c:v>0.99980000000000002</c:v>
                </c:pt>
                <c:pt idx="15">
                  <c:v>0.99770000000000003</c:v>
                </c:pt>
                <c:pt idx="16">
                  <c:v>1</c:v>
                </c:pt>
                <c:pt idx="17">
                  <c:v>1</c:v>
                </c:pt>
                <c:pt idx="18">
                  <c:v>0.99970000000000003</c:v>
                </c:pt>
                <c:pt idx="19">
                  <c:v>1</c:v>
                </c:pt>
              </c:numCache>
            </c:numRef>
          </c:yVal>
          <c:smooth val="0"/>
          <c:extLst>
            <c:ext xmlns:c16="http://schemas.microsoft.com/office/drawing/2014/chart" uri="{C3380CC4-5D6E-409C-BE32-E72D297353CC}">
              <c16:uniqueId val="{00000001-08DB-4927-9675-585B54582962}"/>
            </c:ext>
          </c:extLst>
        </c:ser>
        <c:dLbls>
          <c:showLegendKey val="0"/>
          <c:showVal val="0"/>
          <c:showCatName val="0"/>
          <c:showSerName val="0"/>
          <c:showPercent val="0"/>
          <c:showBubbleSize val="0"/>
        </c:dLbls>
        <c:axId val="1116204719"/>
        <c:axId val="1116195599"/>
      </c:scatterChart>
      <c:valAx>
        <c:axId val="1116204719"/>
        <c:scaling>
          <c:orientation val="minMax"/>
          <c:max val="0"/>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6/14/26 Regular Normal 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1.17.26'!$Q$9478:$Q$9497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1.17.26'!$R$9478:$R$9497</c:f>
              <c:numCache>
                <c:formatCode>General</c:formatCode>
                <c:ptCount val="20"/>
                <c:pt idx="0">
                  <c:v>0.51229999999999998</c:v>
                </c:pt>
                <c:pt idx="1">
                  <c:v>0.6129</c:v>
                </c:pt>
                <c:pt idx="2">
                  <c:v>0.75080000000000002</c:v>
                </c:pt>
                <c:pt idx="3">
                  <c:v>0.7984</c:v>
                </c:pt>
                <c:pt idx="4">
                  <c:v>0.90010000000000001</c:v>
                </c:pt>
                <c:pt idx="5">
                  <c:v>0.93269999999999997</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1AFB-401B-9D18-2AEB47826414}"/>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1.17.26'!$Q$9478:$Q$9497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1.17.26'!$S$9478:$S$9497</c:f>
              <c:numCache>
                <c:formatCode>General</c:formatCode>
                <c:ptCount val="20"/>
                <c:pt idx="0">
                  <c:v>0.05</c:v>
                </c:pt>
                <c:pt idx="1">
                  <c:v>9.0399999999999994E-2</c:v>
                </c:pt>
                <c:pt idx="2">
                  <c:v>0.1903</c:v>
                </c:pt>
                <c:pt idx="3">
                  <c:v>0.42149999999999999</c:v>
                </c:pt>
                <c:pt idx="4">
                  <c:v>0.73970000000000002</c:v>
                </c:pt>
                <c:pt idx="5">
                  <c:v>0.81589999999999996</c:v>
                </c:pt>
                <c:pt idx="6">
                  <c:v>0.87180000000000002</c:v>
                </c:pt>
                <c:pt idx="7">
                  <c:v>0.97840000000000005</c:v>
                </c:pt>
                <c:pt idx="8">
                  <c:v>0.97399999999999998</c:v>
                </c:pt>
                <c:pt idx="9">
                  <c:v>0.99690000000000001</c:v>
                </c:pt>
                <c:pt idx="10">
                  <c:v>0.998</c:v>
                </c:pt>
                <c:pt idx="11">
                  <c:v>1</c:v>
                </c:pt>
                <c:pt idx="12">
                  <c:v>1</c:v>
                </c:pt>
                <c:pt idx="13">
                  <c:v>0.99890000000000001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1AFB-401B-9D18-2AEB47826414}"/>
            </c:ext>
          </c:extLst>
        </c:ser>
        <c:dLbls>
          <c:showLegendKey val="0"/>
          <c:showVal val="0"/>
          <c:showCatName val="0"/>
          <c:showSerName val="0"/>
          <c:showPercent val="0"/>
          <c:showBubbleSize val="0"/>
        </c:dLbls>
        <c:axId val="969366816"/>
        <c:axId val="969363936"/>
      </c:scatterChart>
      <c:valAx>
        <c:axId val="969366816"/>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9363936"/>
        <c:crosses val="autoZero"/>
        <c:crossBetween val="midCat"/>
      </c:valAx>
      <c:valAx>
        <c:axId val="9693639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66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6/14/26 Regular Normal 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1.17.26'!$Q$9498:$Q$9517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1.17.26'!$R$9498:$R$9517</c:f>
              <c:numCache>
                <c:formatCode>General</c:formatCode>
                <c:ptCount val="20"/>
                <c:pt idx="0" formatCode="0.000">
                  <c:v>0.33189999999999997</c:v>
                </c:pt>
                <c:pt idx="1">
                  <c:v>0.44400000000000001</c:v>
                </c:pt>
                <c:pt idx="2">
                  <c:v>0.59940000000000004</c:v>
                </c:pt>
                <c:pt idx="3">
                  <c:v>0.87339999999999995</c:v>
                </c:pt>
                <c:pt idx="4">
                  <c:v>0.94199999999999995</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AE49-4366-8B20-4792AACC413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1.17.26'!$Q$9498:$Q$9517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1.17.26'!$S$9498:$S$9517</c:f>
              <c:numCache>
                <c:formatCode>General</c:formatCode>
                <c:ptCount val="20"/>
                <c:pt idx="0" formatCode="0.000">
                  <c:v>0.05</c:v>
                </c:pt>
                <c:pt idx="1">
                  <c:v>8.1500000000000003E-2</c:v>
                </c:pt>
                <c:pt idx="2">
                  <c:v>0.23469999999999999</c:v>
                </c:pt>
                <c:pt idx="3">
                  <c:v>0.42270000000000002</c:v>
                </c:pt>
                <c:pt idx="4">
                  <c:v>0.67420000000000002</c:v>
                </c:pt>
                <c:pt idx="5">
                  <c:v>0.85119999999999996</c:v>
                </c:pt>
                <c:pt idx="6">
                  <c:v>0.9163</c:v>
                </c:pt>
                <c:pt idx="7">
                  <c:v>0.96150000000000002</c:v>
                </c:pt>
                <c:pt idx="8">
                  <c:v>0.99119999999999997</c:v>
                </c:pt>
                <c:pt idx="9">
                  <c:v>0.99919999999999998</c:v>
                </c:pt>
                <c:pt idx="10">
                  <c:v>0.99990000000000001</c:v>
                </c:pt>
                <c:pt idx="11">
                  <c:v>0.997</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AE49-4366-8B20-4792AACC4139}"/>
            </c:ext>
          </c:extLst>
        </c:ser>
        <c:dLbls>
          <c:showLegendKey val="0"/>
          <c:showVal val="0"/>
          <c:showCatName val="0"/>
          <c:showSerName val="0"/>
          <c:showPercent val="0"/>
          <c:showBubbleSize val="0"/>
        </c:dLbls>
        <c:axId val="969366816"/>
        <c:axId val="969363936"/>
      </c:scatterChart>
      <c:valAx>
        <c:axId val="969366816"/>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9363936"/>
        <c:crosses val="autoZero"/>
        <c:crossBetween val="midCat"/>
      </c:valAx>
      <c:valAx>
        <c:axId val="9693639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66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6/14/26 Regular Normal Dist.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1.17.26'!$Q$9518:$Q$9537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1.17.26'!$R$9518:$R$9537</c:f>
              <c:numCache>
                <c:formatCode>General</c:formatCode>
                <c:ptCount val="20"/>
                <c:pt idx="0">
                  <c:v>0.51459999999999995</c:v>
                </c:pt>
                <c:pt idx="1">
                  <c:v>0.40339999999999998</c:v>
                </c:pt>
                <c:pt idx="2">
                  <c:v>0.75009999999999999</c:v>
                </c:pt>
                <c:pt idx="3">
                  <c:v>0.80559999999999998</c:v>
                </c:pt>
                <c:pt idx="4">
                  <c:v>0.8901</c:v>
                </c:pt>
                <c:pt idx="5">
                  <c:v>0.97629999999999995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6B07-4349-A649-21623C3980D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1.17.26'!$Q$9518:$Q$9537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1.17.26'!$S$9518:$S$9537</c:f>
              <c:numCache>
                <c:formatCode>General</c:formatCode>
                <c:ptCount val="20"/>
                <c:pt idx="0">
                  <c:v>0.05</c:v>
                </c:pt>
                <c:pt idx="1">
                  <c:v>9.2899999999999996E-2</c:v>
                </c:pt>
                <c:pt idx="2">
                  <c:v>0.2006</c:v>
                </c:pt>
                <c:pt idx="3">
                  <c:v>0.4078</c:v>
                </c:pt>
                <c:pt idx="4">
                  <c:v>0.6149</c:v>
                </c:pt>
                <c:pt idx="5">
                  <c:v>0.82050000000000001</c:v>
                </c:pt>
                <c:pt idx="6">
                  <c:v>0.89270000000000005</c:v>
                </c:pt>
                <c:pt idx="7">
                  <c:v>0.96330000000000005</c:v>
                </c:pt>
                <c:pt idx="8">
                  <c:v>0.99339999999999995</c:v>
                </c:pt>
                <c:pt idx="9">
                  <c:v>0.99660000000000004</c:v>
                </c:pt>
                <c:pt idx="10">
                  <c:v>0.99660000000000004</c:v>
                </c:pt>
                <c:pt idx="11">
                  <c:v>0.99990000000000001</c:v>
                </c:pt>
                <c:pt idx="12">
                  <c:v>1</c:v>
                </c:pt>
                <c:pt idx="13">
                  <c:v>0.99990000000000001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6B07-4349-A649-21623C3980D7}"/>
            </c:ext>
          </c:extLst>
        </c:ser>
        <c:dLbls>
          <c:showLegendKey val="0"/>
          <c:showVal val="0"/>
          <c:showCatName val="0"/>
          <c:showSerName val="0"/>
          <c:showPercent val="0"/>
          <c:showBubbleSize val="0"/>
        </c:dLbls>
        <c:axId val="969366816"/>
        <c:axId val="969363936"/>
      </c:scatterChart>
      <c:valAx>
        <c:axId val="969366816"/>
        <c:scaling>
          <c:orientation val="minMax"/>
          <c:max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9363936"/>
        <c:crosses val="autoZero"/>
        <c:crossBetween val="midCat"/>
      </c:valAx>
      <c:valAx>
        <c:axId val="9693639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9366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1.17.26'!$R$9561:$R$9580</c:f>
              <c:numCache>
                <c:formatCode>General</c:formatCode>
                <c:ptCount val="20"/>
                <c:pt idx="0">
                  <c:v>0.70420000000000005</c:v>
                </c:pt>
                <c:pt idx="1">
                  <c:v>0.51180000000000003</c:v>
                </c:pt>
                <c:pt idx="2">
                  <c:v>0.92779999999999996</c:v>
                </c:pt>
                <c:pt idx="3">
                  <c:v>0.93210000000000004</c:v>
                </c:pt>
                <c:pt idx="4">
                  <c:v>0.99750000000000005</c:v>
                </c:pt>
                <c:pt idx="5">
                  <c:v>0.94520000000000004</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5A6B-4D57-A352-CA39C114561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1.17.26'!$S$9561:$S$9580</c:f>
              <c:numCache>
                <c:formatCode>General</c:formatCode>
                <c:ptCount val="20"/>
                <c:pt idx="0">
                  <c:v>0.05</c:v>
                </c:pt>
                <c:pt idx="1">
                  <c:v>7.4800000000000005E-2</c:v>
                </c:pt>
                <c:pt idx="2">
                  <c:v>0.26590000000000003</c:v>
                </c:pt>
                <c:pt idx="3">
                  <c:v>0.40579999999999999</c:v>
                </c:pt>
                <c:pt idx="4">
                  <c:v>0.62619999999999998</c:v>
                </c:pt>
                <c:pt idx="5">
                  <c:v>0.88100000000000001</c:v>
                </c:pt>
                <c:pt idx="6">
                  <c:v>0.7883</c:v>
                </c:pt>
                <c:pt idx="7">
                  <c:v>0.87809999999999999</c:v>
                </c:pt>
                <c:pt idx="8">
                  <c:v>0.85970000000000002</c:v>
                </c:pt>
                <c:pt idx="9">
                  <c:v>0.95520000000000005</c:v>
                </c:pt>
                <c:pt idx="10">
                  <c:v>0.98570000000000002</c:v>
                </c:pt>
                <c:pt idx="11">
                  <c:v>0.99170000000000003</c:v>
                </c:pt>
                <c:pt idx="12">
                  <c:v>0.998</c:v>
                </c:pt>
                <c:pt idx="13">
                  <c:v>0.99980000000000002</c:v>
                </c:pt>
                <c:pt idx="14">
                  <c:v>0.98839999999999995</c:v>
                </c:pt>
                <c:pt idx="15">
                  <c:v>0.99770000000000003</c:v>
                </c:pt>
                <c:pt idx="16">
                  <c:v>0.99990000000000001</c:v>
                </c:pt>
                <c:pt idx="17">
                  <c:v>1</c:v>
                </c:pt>
                <c:pt idx="18">
                  <c:v>0.99960000000000004</c:v>
                </c:pt>
                <c:pt idx="19">
                  <c:v>1</c:v>
                </c:pt>
              </c:numCache>
            </c:numRef>
          </c:yVal>
          <c:smooth val="0"/>
          <c:extLst>
            <c:ext xmlns:c16="http://schemas.microsoft.com/office/drawing/2014/chart" uri="{C3380CC4-5D6E-409C-BE32-E72D297353CC}">
              <c16:uniqueId val="{00000001-5A6B-4D57-A352-CA39C1145610}"/>
            </c:ext>
          </c:extLst>
        </c:ser>
        <c:ser>
          <c:idx val="2"/>
          <c:order val="2"/>
          <c:tx>
            <c:v>FAR.Wilcox corrected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1.17.26'!$Q$9561:$Q$9580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1.17.26'!$T$9561:$T$9580</c:f>
              <c:numCache>
                <c:formatCode>General</c:formatCode>
                <c:ptCount val="20"/>
                <c:pt idx="0">
                  <c:v>0.7</c:v>
                </c:pt>
                <c:pt idx="1">
                  <c:v>0.4</c:v>
                </c:pt>
                <c:pt idx="2">
                  <c:v>0.9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5A6B-4D57-A352-CA39C1145610}"/>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1.17.26'!$R$9581:$R$9600</c:f>
              <c:numCache>
                <c:formatCode>General</c:formatCode>
                <c:ptCount val="20"/>
                <c:pt idx="0">
                  <c:v>0.63829999999999998</c:v>
                </c:pt>
                <c:pt idx="1">
                  <c:v>0.69840000000000002</c:v>
                </c:pt>
                <c:pt idx="2">
                  <c:v>0.67300000000000004</c:v>
                </c:pt>
                <c:pt idx="3">
                  <c:v>0.89590000000000003</c:v>
                </c:pt>
                <c:pt idx="4">
                  <c:v>0.85980000000000001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A1EF-4950-8578-80D40E4C53B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1.17.26'!$S$9581:$S$9600</c:f>
              <c:numCache>
                <c:formatCode>General</c:formatCode>
                <c:ptCount val="20"/>
                <c:pt idx="0">
                  <c:v>0.05</c:v>
                </c:pt>
                <c:pt idx="1">
                  <c:v>8.1900000000000001E-2</c:v>
                </c:pt>
                <c:pt idx="2">
                  <c:v>0.188</c:v>
                </c:pt>
                <c:pt idx="3">
                  <c:v>0.43959999999999999</c:v>
                </c:pt>
                <c:pt idx="4">
                  <c:v>0.56200000000000006</c:v>
                </c:pt>
                <c:pt idx="5">
                  <c:v>0.71120000000000005</c:v>
                </c:pt>
                <c:pt idx="6">
                  <c:v>0.83499999999999996</c:v>
                </c:pt>
                <c:pt idx="7">
                  <c:v>0.82</c:v>
                </c:pt>
                <c:pt idx="8">
                  <c:v>0.84009999999999996</c:v>
                </c:pt>
                <c:pt idx="9">
                  <c:v>0.97740000000000005</c:v>
                </c:pt>
                <c:pt idx="10">
                  <c:v>0.95860000000000001</c:v>
                </c:pt>
                <c:pt idx="11">
                  <c:v>0.97119999999999995</c:v>
                </c:pt>
                <c:pt idx="12">
                  <c:v>0.96099999999999997</c:v>
                </c:pt>
                <c:pt idx="13">
                  <c:v>0.99990000000000001</c:v>
                </c:pt>
                <c:pt idx="14">
                  <c:v>1</c:v>
                </c:pt>
                <c:pt idx="15">
                  <c:v>0.997</c:v>
                </c:pt>
                <c:pt idx="16">
                  <c:v>1</c:v>
                </c:pt>
                <c:pt idx="17">
                  <c:v>1</c:v>
                </c:pt>
                <c:pt idx="18">
                  <c:v>1</c:v>
                </c:pt>
                <c:pt idx="19">
                  <c:v>1</c:v>
                </c:pt>
              </c:numCache>
            </c:numRef>
          </c:yVal>
          <c:smooth val="0"/>
          <c:extLst>
            <c:ext xmlns:c16="http://schemas.microsoft.com/office/drawing/2014/chart" uri="{C3380CC4-5D6E-409C-BE32-E72D297353CC}">
              <c16:uniqueId val="{00000001-A1EF-4950-8578-80D40E4C53B3}"/>
            </c:ext>
          </c:extLst>
        </c:ser>
        <c:ser>
          <c:idx val="2"/>
          <c:order val="2"/>
          <c:tx>
            <c:v>FAR.Wilcox Corrected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1.17.26'!$Q$9581:$Q$9600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1.17.26'!$T$9581:$T$9600</c:f>
              <c:numCache>
                <c:formatCode>General</c:formatCode>
                <c:ptCount val="20"/>
                <c:pt idx="0">
                  <c:v>0.7</c:v>
                </c:pt>
                <c:pt idx="1">
                  <c:v>0.7</c:v>
                </c:pt>
                <c:pt idx="2">
                  <c:v>0.6</c:v>
                </c:pt>
                <c:pt idx="3">
                  <c:v>0.9</c:v>
                </c:pt>
                <c:pt idx="4">
                  <c:v>0.9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A1EF-4950-8578-80D40E4C53B3}"/>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Power.MWW.avg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1.17.26'!$R$9541:$R$9560</c:f>
              <c:numCache>
                <c:formatCode>General</c:formatCode>
                <c:ptCount val="20"/>
                <c:pt idx="0">
                  <c:v>0.2792</c:v>
                </c:pt>
                <c:pt idx="1">
                  <c:v>0.39960000000000001</c:v>
                </c:pt>
                <c:pt idx="2">
                  <c:v>0.94269999999999998</c:v>
                </c:pt>
                <c:pt idx="3">
                  <c:v>0.91920000000000002</c:v>
                </c:pt>
                <c:pt idx="4">
                  <c:v>0.8639</c:v>
                </c:pt>
                <c:pt idx="5">
                  <c:v>0.98750000000000004</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973D-49DF-BF6D-8B32BED40D95}"/>
            </c:ext>
          </c:extLst>
        </c:ser>
        <c:ser>
          <c:idx val="1"/>
          <c:order val="1"/>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1.17.26'!$S$9541:$S$9560</c:f>
              <c:numCache>
                <c:formatCode>General</c:formatCode>
                <c:ptCount val="20"/>
                <c:pt idx="0">
                  <c:v>0.05</c:v>
                </c:pt>
                <c:pt idx="1">
                  <c:v>7.8299999999999995E-2</c:v>
                </c:pt>
                <c:pt idx="2">
                  <c:v>0.21759999999999999</c:v>
                </c:pt>
                <c:pt idx="3">
                  <c:v>0.37659999999999999</c:v>
                </c:pt>
                <c:pt idx="4">
                  <c:v>0.61539999999999995</c:v>
                </c:pt>
                <c:pt idx="5">
                  <c:v>0.79679999999999995</c:v>
                </c:pt>
                <c:pt idx="6">
                  <c:v>0.82709999999999995</c:v>
                </c:pt>
                <c:pt idx="7">
                  <c:v>0.70440000000000003</c:v>
                </c:pt>
                <c:pt idx="8">
                  <c:v>0.92579999999999996</c:v>
                </c:pt>
                <c:pt idx="9">
                  <c:v>0.94369999999999998</c:v>
                </c:pt>
                <c:pt idx="10">
                  <c:v>0.97019999999999995</c:v>
                </c:pt>
                <c:pt idx="11">
                  <c:v>0.99860000000000004</c:v>
                </c:pt>
                <c:pt idx="12">
                  <c:v>0.9859</c:v>
                </c:pt>
                <c:pt idx="13">
                  <c:v>0.99809999999999999</c:v>
                </c:pt>
                <c:pt idx="14">
                  <c:v>0.98919999999999997</c:v>
                </c:pt>
                <c:pt idx="15">
                  <c:v>0.99990000000000001</c:v>
                </c:pt>
                <c:pt idx="16">
                  <c:v>1</c:v>
                </c:pt>
                <c:pt idx="17">
                  <c:v>1</c:v>
                </c:pt>
                <c:pt idx="18">
                  <c:v>1</c:v>
                </c:pt>
                <c:pt idx="19">
                  <c:v>1</c:v>
                </c:pt>
              </c:numCache>
            </c:numRef>
          </c:yVal>
          <c:smooth val="0"/>
          <c:extLst>
            <c:ext xmlns:c16="http://schemas.microsoft.com/office/drawing/2014/chart" uri="{C3380CC4-5D6E-409C-BE32-E72D297353CC}">
              <c16:uniqueId val="{00000002-973D-49DF-BF6D-8B32BED40D95}"/>
            </c:ext>
          </c:extLst>
        </c:ser>
        <c:ser>
          <c:idx val="2"/>
          <c:order val="2"/>
          <c:tx>
            <c:v>FAR.Wilcox Corrected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1.17.26'!$T$9541:$T$9560</c:f>
              <c:numCache>
                <c:formatCode>General</c:formatCode>
                <c:ptCount val="20"/>
                <c:pt idx="0">
                  <c:v>0.3</c:v>
                </c:pt>
                <c:pt idx="1">
                  <c:v>0.4</c:v>
                </c:pt>
                <c:pt idx="2">
                  <c:v>1</c:v>
                </c:pt>
                <c:pt idx="3">
                  <c:v>1</c:v>
                </c:pt>
                <c:pt idx="4">
                  <c:v>0.9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973D-49DF-BF6D-8B32BED40D95}"/>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1.17.26'!$R$9628:$R$9647</c:f>
              <c:numCache>
                <c:formatCode>General</c:formatCode>
                <c:ptCount val="20"/>
                <c:pt idx="0">
                  <c:v>0.57789999999999997</c:v>
                </c:pt>
                <c:pt idx="1">
                  <c:v>0.62590000000000001</c:v>
                </c:pt>
                <c:pt idx="2">
                  <c:v>0.58689999999999998</c:v>
                </c:pt>
                <c:pt idx="3">
                  <c:v>0.96970000000000001</c:v>
                </c:pt>
                <c:pt idx="4">
                  <c:v>0.90500000000000003</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D370-4E7C-9378-7137F1942899}"/>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1.17.26'!$S$9628:$S$9647</c:f>
              <c:numCache>
                <c:formatCode>General</c:formatCode>
                <c:ptCount val="20"/>
                <c:pt idx="0">
                  <c:v>0.05</c:v>
                </c:pt>
                <c:pt idx="1">
                  <c:v>8.5199999999999998E-2</c:v>
                </c:pt>
                <c:pt idx="2">
                  <c:v>0.221</c:v>
                </c:pt>
                <c:pt idx="3">
                  <c:v>0.36470000000000002</c:v>
                </c:pt>
                <c:pt idx="4">
                  <c:v>0.62670000000000003</c:v>
                </c:pt>
                <c:pt idx="5">
                  <c:v>0.79620000000000002</c:v>
                </c:pt>
                <c:pt idx="6">
                  <c:v>0.81079999999999997</c:v>
                </c:pt>
                <c:pt idx="7">
                  <c:v>0.86739999999999995</c:v>
                </c:pt>
                <c:pt idx="8">
                  <c:v>0.97540000000000004</c:v>
                </c:pt>
                <c:pt idx="9">
                  <c:v>0.99380000000000002</c:v>
                </c:pt>
                <c:pt idx="10">
                  <c:v>0.94740000000000002</c:v>
                </c:pt>
                <c:pt idx="11">
                  <c:v>0.998</c:v>
                </c:pt>
                <c:pt idx="12">
                  <c:v>0.98</c:v>
                </c:pt>
                <c:pt idx="13">
                  <c:v>0.99880000000000002</c:v>
                </c:pt>
                <c:pt idx="14">
                  <c:v>1</c:v>
                </c:pt>
                <c:pt idx="15">
                  <c:v>0.99990000000000001</c:v>
                </c:pt>
                <c:pt idx="16">
                  <c:v>0.99880000000000002</c:v>
                </c:pt>
                <c:pt idx="17">
                  <c:v>0.99809999999999999</c:v>
                </c:pt>
                <c:pt idx="18">
                  <c:v>1</c:v>
                </c:pt>
                <c:pt idx="19">
                  <c:v>1</c:v>
                </c:pt>
              </c:numCache>
            </c:numRef>
          </c:yVal>
          <c:smooth val="0"/>
          <c:extLst>
            <c:ext xmlns:c16="http://schemas.microsoft.com/office/drawing/2014/chart" uri="{C3380CC4-5D6E-409C-BE32-E72D297353CC}">
              <c16:uniqueId val="{00000001-D370-4E7C-9378-7137F1942899}"/>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1.17.26'!$Q$9561:$Q$9580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1.17.26'!$T$9628:$T$9647</c:f>
              <c:numCache>
                <c:formatCode>General</c:formatCode>
                <c:ptCount val="20"/>
                <c:pt idx="0">
                  <c:v>1</c:v>
                </c:pt>
                <c:pt idx="1">
                  <c:v>1</c:v>
                </c:pt>
                <c:pt idx="2">
                  <c:v>1</c:v>
                </c:pt>
                <c:pt idx="3">
                  <c:v>0.6</c:v>
                </c:pt>
                <c:pt idx="4">
                  <c:v>0.5</c:v>
                </c:pt>
                <c:pt idx="5">
                  <c:v>0.5</c:v>
                </c:pt>
                <c:pt idx="6">
                  <c:v>0.3</c:v>
                </c:pt>
                <c:pt idx="7">
                  <c:v>0.1</c:v>
                </c:pt>
                <c:pt idx="8">
                  <c:v>0.4</c:v>
                </c:pt>
                <c:pt idx="9">
                  <c:v>0.1</c:v>
                </c:pt>
                <c:pt idx="10">
                  <c:v>0.6</c:v>
                </c:pt>
                <c:pt idx="11">
                  <c:v>0.4</c:v>
                </c:pt>
                <c:pt idx="12">
                  <c:v>0.4</c:v>
                </c:pt>
                <c:pt idx="13">
                  <c:v>0.4</c:v>
                </c:pt>
                <c:pt idx="14">
                  <c:v>0.5</c:v>
                </c:pt>
                <c:pt idx="15">
                  <c:v>0.7</c:v>
                </c:pt>
                <c:pt idx="16">
                  <c:v>0.2</c:v>
                </c:pt>
                <c:pt idx="17">
                  <c:v>0.4</c:v>
                </c:pt>
                <c:pt idx="18">
                  <c:v>0.4</c:v>
                </c:pt>
                <c:pt idx="19">
                  <c:v>0.4</c:v>
                </c:pt>
              </c:numCache>
            </c:numRef>
          </c:yVal>
          <c:smooth val="0"/>
          <c:extLst>
            <c:ext xmlns:c16="http://schemas.microsoft.com/office/drawing/2014/chart" uri="{C3380CC4-5D6E-409C-BE32-E72D297353CC}">
              <c16:uniqueId val="{00000002-D370-4E7C-9378-7137F1942899}"/>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1.17.26'!$R$9648:$R$9667</c:f>
              <c:numCache>
                <c:formatCode>General</c:formatCode>
                <c:ptCount val="20"/>
                <c:pt idx="0">
                  <c:v>0.54220000000000002</c:v>
                </c:pt>
                <c:pt idx="1">
                  <c:v>0.62039999999999995</c:v>
                </c:pt>
                <c:pt idx="2">
                  <c:v>0.69399999999999995</c:v>
                </c:pt>
                <c:pt idx="3">
                  <c:v>0.93340000000000001</c:v>
                </c:pt>
                <c:pt idx="4">
                  <c:v>0.998</c:v>
                </c:pt>
                <c:pt idx="5">
                  <c:v>0.99990000000000001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81B5-460D-8001-5EAE1C018C1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1.17.26'!$S$9648:$S$9667</c:f>
              <c:numCache>
                <c:formatCode>General</c:formatCode>
                <c:ptCount val="20"/>
                <c:pt idx="0">
                  <c:v>0.05</c:v>
                </c:pt>
                <c:pt idx="1">
                  <c:v>8.1799999999999998E-2</c:v>
                </c:pt>
                <c:pt idx="2">
                  <c:v>0.17660000000000001</c:v>
                </c:pt>
                <c:pt idx="3">
                  <c:v>0.30320000000000003</c:v>
                </c:pt>
                <c:pt idx="4">
                  <c:v>0.5726</c:v>
                </c:pt>
                <c:pt idx="5">
                  <c:v>0.6</c:v>
                </c:pt>
                <c:pt idx="6">
                  <c:v>0.73760000000000003</c:v>
                </c:pt>
                <c:pt idx="7">
                  <c:v>0.77400000000000002</c:v>
                </c:pt>
                <c:pt idx="8">
                  <c:v>0.9617</c:v>
                </c:pt>
                <c:pt idx="9">
                  <c:v>0.87180000000000002</c:v>
                </c:pt>
                <c:pt idx="10">
                  <c:v>0.95340000000000003</c:v>
                </c:pt>
                <c:pt idx="11">
                  <c:v>0.98240000000000005</c:v>
                </c:pt>
                <c:pt idx="12">
                  <c:v>0.9768</c:v>
                </c:pt>
                <c:pt idx="13">
                  <c:v>0.99970000000000003</c:v>
                </c:pt>
                <c:pt idx="14">
                  <c:v>0.98019999999999996</c:v>
                </c:pt>
                <c:pt idx="15">
                  <c:v>0.99960000000000004</c:v>
                </c:pt>
                <c:pt idx="16">
                  <c:v>1</c:v>
                </c:pt>
                <c:pt idx="17">
                  <c:v>0.99960000000000004</c:v>
                </c:pt>
                <c:pt idx="18">
                  <c:v>0.99950000000000006</c:v>
                </c:pt>
                <c:pt idx="19">
                  <c:v>1</c:v>
                </c:pt>
              </c:numCache>
            </c:numRef>
          </c:yVal>
          <c:smooth val="0"/>
          <c:extLst>
            <c:ext xmlns:c16="http://schemas.microsoft.com/office/drawing/2014/chart" uri="{C3380CC4-5D6E-409C-BE32-E72D297353CC}">
              <c16:uniqueId val="{00000001-81B5-460D-8001-5EAE1C018C12}"/>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1.17.26'!$Q$9581:$Q$9600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1.17.26'!$T$9648:$T$9667</c:f>
              <c:numCache>
                <c:formatCode>General</c:formatCode>
                <c:ptCount val="20"/>
                <c:pt idx="0">
                  <c:v>1</c:v>
                </c:pt>
                <c:pt idx="1">
                  <c:v>1</c:v>
                </c:pt>
                <c:pt idx="2">
                  <c:v>1</c:v>
                </c:pt>
                <c:pt idx="3">
                  <c:v>1</c:v>
                </c:pt>
                <c:pt idx="4">
                  <c:v>1</c:v>
                </c:pt>
                <c:pt idx="5">
                  <c:v>1</c:v>
                </c:pt>
                <c:pt idx="6">
                  <c:v>1</c:v>
                </c:pt>
                <c:pt idx="7">
                  <c:v>0.9</c:v>
                </c:pt>
                <c:pt idx="8">
                  <c:v>0.7</c:v>
                </c:pt>
                <c:pt idx="9">
                  <c:v>0.6</c:v>
                </c:pt>
                <c:pt idx="10">
                  <c:v>0.7</c:v>
                </c:pt>
                <c:pt idx="11">
                  <c:v>0.6</c:v>
                </c:pt>
                <c:pt idx="12">
                  <c:v>0.5</c:v>
                </c:pt>
                <c:pt idx="13">
                  <c:v>0.6</c:v>
                </c:pt>
                <c:pt idx="14">
                  <c:v>0.3</c:v>
                </c:pt>
                <c:pt idx="15">
                  <c:v>0.5</c:v>
                </c:pt>
                <c:pt idx="16">
                  <c:v>0.6</c:v>
                </c:pt>
                <c:pt idx="17">
                  <c:v>0.4</c:v>
                </c:pt>
                <c:pt idx="18">
                  <c:v>0.2</c:v>
                </c:pt>
                <c:pt idx="19">
                  <c:v>0.3</c:v>
                </c:pt>
              </c:numCache>
            </c:numRef>
          </c:yVal>
          <c:smooth val="0"/>
          <c:extLst>
            <c:ext xmlns:c16="http://schemas.microsoft.com/office/drawing/2014/chart" uri="{C3380CC4-5D6E-409C-BE32-E72D297353CC}">
              <c16:uniqueId val="{00000002-81B5-460D-8001-5EAE1C018C12}"/>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1.17.26'!$R$9608:$R$9627</c:f>
              <c:numCache>
                <c:formatCode>General</c:formatCode>
                <c:ptCount val="20"/>
                <c:pt idx="0">
                  <c:v>0.50990000000000002</c:v>
                </c:pt>
                <c:pt idx="1">
                  <c:v>0.5454</c:v>
                </c:pt>
                <c:pt idx="2">
                  <c:v>0.85009999999999997</c:v>
                </c:pt>
                <c:pt idx="3">
                  <c:v>0.77429999999999999</c:v>
                </c:pt>
                <c:pt idx="4">
                  <c:v>0.87529999999999997</c:v>
                </c:pt>
                <c:pt idx="5">
                  <c:v>0.98550000000000004</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F786-4BC1-89E3-A2700CB6F85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1.17.26'!$S$9608:$S$9627</c:f>
              <c:numCache>
                <c:formatCode>General</c:formatCode>
                <c:ptCount val="20"/>
                <c:pt idx="0">
                  <c:v>0.05</c:v>
                </c:pt>
                <c:pt idx="1">
                  <c:v>9.0999999999999998E-2</c:v>
                </c:pt>
                <c:pt idx="2">
                  <c:v>0.22370000000000001</c:v>
                </c:pt>
                <c:pt idx="3">
                  <c:v>0.33939999999999998</c:v>
                </c:pt>
                <c:pt idx="4">
                  <c:v>0.57399999999999995</c:v>
                </c:pt>
                <c:pt idx="5">
                  <c:v>0.6502</c:v>
                </c:pt>
                <c:pt idx="6">
                  <c:v>0.81120000000000003</c:v>
                </c:pt>
                <c:pt idx="7">
                  <c:v>0.88219999999999998</c:v>
                </c:pt>
                <c:pt idx="8">
                  <c:v>0.97599999999999998</c:v>
                </c:pt>
                <c:pt idx="9">
                  <c:v>0.99270000000000003</c:v>
                </c:pt>
                <c:pt idx="10">
                  <c:v>0.9597</c:v>
                </c:pt>
                <c:pt idx="11">
                  <c:v>0.95730000000000004</c:v>
                </c:pt>
                <c:pt idx="12">
                  <c:v>0.99519999999999997</c:v>
                </c:pt>
                <c:pt idx="13">
                  <c:v>0.99560000000000004</c:v>
                </c:pt>
                <c:pt idx="14">
                  <c:v>1</c:v>
                </c:pt>
                <c:pt idx="15">
                  <c:v>1</c:v>
                </c:pt>
                <c:pt idx="16">
                  <c:v>0.99919999999999998</c:v>
                </c:pt>
                <c:pt idx="17">
                  <c:v>0.99990000000000001</c:v>
                </c:pt>
                <c:pt idx="18">
                  <c:v>0.99909999999999999</c:v>
                </c:pt>
                <c:pt idx="19">
                  <c:v>0.99970000000000003</c:v>
                </c:pt>
              </c:numCache>
            </c:numRef>
          </c:yVal>
          <c:smooth val="0"/>
          <c:extLst>
            <c:ext xmlns:c16="http://schemas.microsoft.com/office/drawing/2014/chart" uri="{C3380CC4-5D6E-409C-BE32-E72D297353CC}">
              <c16:uniqueId val="{00000001-F786-4BC1-89E3-A2700CB6F850}"/>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1.17.26'!$T$9608:$T$9627</c:f>
              <c:numCache>
                <c:formatCode>General</c:formatCode>
                <c:ptCount val="20"/>
                <c:pt idx="0">
                  <c:v>0</c:v>
                </c:pt>
                <c:pt idx="1">
                  <c:v>0.6</c:v>
                </c:pt>
                <c:pt idx="2">
                  <c:v>0.7</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F786-4BC1-89E3-A2700CB6F850}"/>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Power.MWW.Avg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1.17.26'!$R$9694:$R$9713</c:f>
              <c:numCache>
                <c:formatCode>General</c:formatCode>
                <c:ptCount val="20"/>
                <c:pt idx="0">
                  <c:v>0.54612000000000005</c:v>
                </c:pt>
                <c:pt idx="1">
                  <c:v>0.49859999999999999</c:v>
                </c:pt>
                <c:pt idx="2">
                  <c:v>0.73031999999999997</c:v>
                </c:pt>
                <c:pt idx="3">
                  <c:v>0.89551999999999998</c:v>
                </c:pt>
                <c:pt idx="4">
                  <c:v>0.99051999999999996</c:v>
                </c:pt>
                <c:pt idx="5">
                  <c:v>0.99</c:v>
                </c:pt>
                <c:pt idx="6">
                  <c:v>0.99995999999999996</c:v>
                </c:pt>
                <c:pt idx="7">
                  <c:v>1</c:v>
                </c:pt>
                <c:pt idx="8">
                  <c:v>0.99995999999999996</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7AE8-42EE-9BD8-0E93743F4DE6}"/>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1.17.26'!$S$9694:$S$9713</c:f>
              <c:numCache>
                <c:formatCode>General</c:formatCode>
                <c:ptCount val="20"/>
                <c:pt idx="0">
                  <c:v>0.05</c:v>
                </c:pt>
                <c:pt idx="1">
                  <c:v>7.7640000000000001E-2</c:v>
                </c:pt>
                <c:pt idx="2">
                  <c:v>0.17244000000000001</c:v>
                </c:pt>
                <c:pt idx="3">
                  <c:v>0.34404000000000001</c:v>
                </c:pt>
                <c:pt idx="4">
                  <c:v>0.58884000000000003</c:v>
                </c:pt>
                <c:pt idx="5">
                  <c:v>0.73543999999999998</c:v>
                </c:pt>
                <c:pt idx="6">
                  <c:v>0.81479999999999997</c:v>
                </c:pt>
                <c:pt idx="7">
                  <c:v>0.89224000000000003</c:v>
                </c:pt>
                <c:pt idx="8">
                  <c:v>0.89532</c:v>
                </c:pt>
                <c:pt idx="9">
                  <c:v>0.91656000000000004</c:v>
                </c:pt>
                <c:pt idx="10">
                  <c:v>0.98040000000000005</c:v>
                </c:pt>
                <c:pt idx="11">
                  <c:v>0.99112</c:v>
                </c:pt>
                <c:pt idx="12">
                  <c:v>0.99556</c:v>
                </c:pt>
                <c:pt idx="13">
                  <c:v>0.99556</c:v>
                </c:pt>
                <c:pt idx="14">
                  <c:v>0.99107999999999996</c:v>
                </c:pt>
                <c:pt idx="15">
                  <c:v>0.99939999999999996</c:v>
                </c:pt>
                <c:pt idx="16">
                  <c:v>0.99924000000000002</c:v>
                </c:pt>
                <c:pt idx="17">
                  <c:v>1</c:v>
                </c:pt>
                <c:pt idx="18">
                  <c:v>0.99983999999999995</c:v>
                </c:pt>
                <c:pt idx="19">
                  <c:v>1</c:v>
                </c:pt>
              </c:numCache>
            </c:numRef>
          </c:yVal>
          <c:smooth val="0"/>
          <c:extLst>
            <c:ext xmlns:c16="http://schemas.microsoft.com/office/drawing/2014/chart" uri="{C3380CC4-5D6E-409C-BE32-E72D297353CC}">
              <c16:uniqueId val="{00000001-7AE8-42EE-9BD8-0E93743F4DE6}"/>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1.17.26'!$Q$9561:$Q$9580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1.17.26'!$T$9694:$T$9713</c:f>
              <c:numCache>
                <c:formatCode>General</c:formatCode>
                <c:ptCount val="20"/>
                <c:pt idx="0">
                  <c:v>1</c:v>
                </c:pt>
                <c:pt idx="1">
                  <c:v>0.96</c:v>
                </c:pt>
                <c:pt idx="2">
                  <c:v>0.92</c:v>
                </c:pt>
                <c:pt idx="3">
                  <c:v>0.8</c:v>
                </c:pt>
                <c:pt idx="4">
                  <c:v>0.56000000000000005</c:v>
                </c:pt>
                <c:pt idx="5">
                  <c:v>0.52</c:v>
                </c:pt>
                <c:pt idx="6">
                  <c:v>0.44</c:v>
                </c:pt>
                <c:pt idx="7">
                  <c:v>0.4</c:v>
                </c:pt>
                <c:pt idx="8">
                  <c:v>0.32</c:v>
                </c:pt>
                <c:pt idx="9">
                  <c:v>0.24</c:v>
                </c:pt>
                <c:pt idx="10">
                  <c:v>0.16</c:v>
                </c:pt>
                <c:pt idx="11">
                  <c:v>0.24</c:v>
                </c:pt>
                <c:pt idx="12">
                  <c:v>0.2</c:v>
                </c:pt>
                <c:pt idx="13">
                  <c:v>0.32</c:v>
                </c:pt>
                <c:pt idx="14">
                  <c:v>0.64</c:v>
                </c:pt>
                <c:pt idx="15">
                  <c:v>0.32</c:v>
                </c:pt>
                <c:pt idx="16">
                  <c:v>0.48</c:v>
                </c:pt>
                <c:pt idx="17">
                  <c:v>0.36</c:v>
                </c:pt>
                <c:pt idx="18">
                  <c:v>0.64</c:v>
                </c:pt>
                <c:pt idx="19">
                  <c:v>0.52</c:v>
                </c:pt>
              </c:numCache>
            </c:numRef>
          </c:yVal>
          <c:smooth val="0"/>
          <c:extLst>
            <c:ext xmlns:c16="http://schemas.microsoft.com/office/drawing/2014/chart" uri="{C3380CC4-5D6E-409C-BE32-E72D297353CC}">
              <c16:uniqueId val="{00000002-7AE8-42EE-9BD8-0E93743F4DE6}"/>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Power.MWW.Avg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1.17.26'!$R$9714:$R$9733</c:f>
              <c:numCache>
                <c:formatCode>General</c:formatCode>
                <c:ptCount val="20"/>
                <c:pt idx="0">
                  <c:v>0.61983999999999995</c:v>
                </c:pt>
                <c:pt idx="1">
                  <c:v>0.75427999999999995</c:v>
                </c:pt>
                <c:pt idx="2">
                  <c:v>0.83243999999999996</c:v>
                </c:pt>
                <c:pt idx="3">
                  <c:v>0.90539999999999998</c:v>
                </c:pt>
                <c:pt idx="4">
                  <c:v>0.97028000000000003</c:v>
                </c:pt>
                <c:pt idx="5">
                  <c:v>0.97484000000000004</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9647-4E4E-B93B-686CB52651AF}"/>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1.17.26'!$S$9714:$S$9733</c:f>
              <c:numCache>
                <c:formatCode>General</c:formatCode>
                <c:ptCount val="20"/>
                <c:pt idx="0">
                  <c:v>0.05</c:v>
                </c:pt>
                <c:pt idx="1">
                  <c:v>8.8599999999999998E-2</c:v>
                </c:pt>
                <c:pt idx="2">
                  <c:v>0.20183999999999999</c:v>
                </c:pt>
                <c:pt idx="3">
                  <c:v>0.37931999999999999</c:v>
                </c:pt>
                <c:pt idx="4">
                  <c:v>0.61419999999999997</c:v>
                </c:pt>
                <c:pt idx="5">
                  <c:v>0.7198</c:v>
                </c:pt>
                <c:pt idx="6">
                  <c:v>0.82472000000000001</c:v>
                </c:pt>
                <c:pt idx="7">
                  <c:v>0.89595999999999998</c:v>
                </c:pt>
                <c:pt idx="8">
                  <c:v>0.93591999999999997</c:v>
                </c:pt>
                <c:pt idx="9">
                  <c:v>0.91827999999999999</c:v>
                </c:pt>
                <c:pt idx="10">
                  <c:v>0.98448000000000002</c:v>
                </c:pt>
                <c:pt idx="11">
                  <c:v>0.97955999999999999</c:v>
                </c:pt>
                <c:pt idx="12">
                  <c:v>0.99131999999999998</c:v>
                </c:pt>
                <c:pt idx="13">
                  <c:v>0.99456</c:v>
                </c:pt>
                <c:pt idx="14">
                  <c:v>0.99987999999999999</c:v>
                </c:pt>
                <c:pt idx="15">
                  <c:v>0.99980000000000002</c:v>
                </c:pt>
                <c:pt idx="16">
                  <c:v>0.999</c:v>
                </c:pt>
                <c:pt idx="17">
                  <c:v>0.99983999999999995</c:v>
                </c:pt>
                <c:pt idx="18">
                  <c:v>1</c:v>
                </c:pt>
                <c:pt idx="19">
                  <c:v>1</c:v>
                </c:pt>
              </c:numCache>
            </c:numRef>
          </c:yVal>
          <c:smooth val="0"/>
          <c:extLst>
            <c:ext xmlns:c16="http://schemas.microsoft.com/office/drawing/2014/chart" uri="{C3380CC4-5D6E-409C-BE32-E72D297353CC}">
              <c16:uniqueId val="{00000001-9647-4E4E-B93B-686CB52651AF}"/>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1.17.26'!$Q$9581:$Q$9600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1.17.26'!$T$9714:$T$9733</c:f>
              <c:numCache>
                <c:formatCode>General</c:formatCode>
                <c:ptCount val="20"/>
                <c:pt idx="0">
                  <c:v>1</c:v>
                </c:pt>
                <c:pt idx="1">
                  <c:v>1</c:v>
                </c:pt>
                <c:pt idx="2">
                  <c:v>1</c:v>
                </c:pt>
                <c:pt idx="3">
                  <c:v>1</c:v>
                </c:pt>
                <c:pt idx="4">
                  <c:v>0.96</c:v>
                </c:pt>
                <c:pt idx="5">
                  <c:v>0.96</c:v>
                </c:pt>
                <c:pt idx="6">
                  <c:v>0.84</c:v>
                </c:pt>
                <c:pt idx="7">
                  <c:v>0.88</c:v>
                </c:pt>
                <c:pt idx="8">
                  <c:v>0.8</c:v>
                </c:pt>
                <c:pt idx="9">
                  <c:v>0.84</c:v>
                </c:pt>
                <c:pt idx="10">
                  <c:v>0.76</c:v>
                </c:pt>
                <c:pt idx="11">
                  <c:v>0.64</c:v>
                </c:pt>
                <c:pt idx="12">
                  <c:v>0.68</c:v>
                </c:pt>
                <c:pt idx="13">
                  <c:v>0.64</c:v>
                </c:pt>
                <c:pt idx="14">
                  <c:v>0.6</c:v>
                </c:pt>
                <c:pt idx="15">
                  <c:v>0.68</c:v>
                </c:pt>
                <c:pt idx="16">
                  <c:v>0.48</c:v>
                </c:pt>
                <c:pt idx="17">
                  <c:v>0.36</c:v>
                </c:pt>
                <c:pt idx="18">
                  <c:v>0.36</c:v>
                </c:pt>
                <c:pt idx="19">
                  <c:v>0.44</c:v>
                </c:pt>
              </c:numCache>
            </c:numRef>
          </c:yVal>
          <c:smooth val="0"/>
          <c:extLst>
            <c:ext xmlns:c16="http://schemas.microsoft.com/office/drawing/2014/chart" uri="{C3380CC4-5D6E-409C-BE32-E72D297353CC}">
              <c16:uniqueId val="{00000002-9647-4E4E-B93B-686CB52651AF}"/>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Power.MWW.Avg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1.17.26'!$R$9674:$R$9693</c:f>
              <c:numCache>
                <c:formatCode>General</c:formatCode>
                <c:ptCount val="20"/>
                <c:pt idx="0">
                  <c:v>0.55984</c:v>
                </c:pt>
                <c:pt idx="1">
                  <c:v>0.66703999999999997</c:v>
                </c:pt>
                <c:pt idx="2">
                  <c:v>0.74819999999999998</c:v>
                </c:pt>
                <c:pt idx="3">
                  <c:v>0.90915999999999997</c:v>
                </c:pt>
                <c:pt idx="4">
                  <c:v>0.99048000000000003</c:v>
                </c:pt>
                <c:pt idx="5">
                  <c:v>0.95164000000000004</c:v>
                </c:pt>
                <c:pt idx="6">
                  <c:v>0.99995999999999996</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34C0-45BF-A8F4-D0EB40A0BF4F}"/>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1.17.26'!$S$9674:$S$9693</c:f>
              <c:numCache>
                <c:formatCode>General</c:formatCode>
                <c:ptCount val="20"/>
                <c:pt idx="0">
                  <c:v>0.05</c:v>
                </c:pt>
                <c:pt idx="1">
                  <c:v>8.5720000000000005E-2</c:v>
                </c:pt>
                <c:pt idx="2">
                  <c:v>0.23388</c:v>
                </c:pt>
                <c:pt idx="3">
                  <c:v>0.41204000000000002</c:v>
                </c:pt>
                <c:pt idx="4">
                  <c:v>0.53427999999999998</c:v>
                </c:pt>
                <c:pt idx="5">
                  <c:v>0.76888000000000001</c:v>
                </c:pt>
                <c:pt idx="6">
                  <c:v>0.8044</c:v>
                </c:pt>
                <c:pt idx="7">
                  <c:v>0.86584000000000005</c:v>
                </c:pt>
                <c:pt idx="8">
                  <c:v>0.96096000000000004</c:v>
                </c:pt>
                <c:pt idx="9">
                  <c:v>0.90027999999999997</c:v>
                </c:pt>
                <c:pt idx="10">
                  <c:v>0.95611999999999997</c:v>
                </c:pt>
                <c:pt idx="11">
                  <c:v>0.97287999999999997</c:v>
                </c:pt>
                <c:pt idx="12">
                  <c:v>0.98895999999999995</c:v>
                </c:pt>
                <c:pt idx="13">
                  <c:v>0.99604000000000004</c:v>
                </c:pt>
                <c:pt idx="14">
                  <c:v>0.99892000000000003</c:v>
                </c:pt>
                <c:pt idx="15">
                  <c:v>0.99995999999999996</c:v>
                </c:pt>
                <c:pt idx="16">
                  <c:v>0.99980000000000002</c:v>
                </c:pt>
                <c:pt idx="17">
                  <c:v>0.99848000000000003</c:v>
                </c:pt>
                <c:pt idx="18">
                  <c:v>0.99992000000000003</c:v>
                </c:pt>
                <c:pt idx="19">
                  <c:v>0.99831999999999999</c:v>
                </c:pt>
              </c:numCache>
            </c:numRef>
          </c:yVal>
          <c:smooth val="0"/>
          <c:extLst>
            <c:ext xmlns:c16="http://schemas.microsoft.com/office/drawing/2014/chart" uri="{C3380CC4-5D6E-409C-BE32-E72D297353CC}">
              <c16:uniqueId val="{00000001-34C0-45BF-A8F4-D0EB40A0BF4F}"/>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1.17.26'!$T$9674:$T$9693</c:f>
              <c:numCache>
                <c:formatCode>General</c:formatCode>
                <c:ptCount val="20"/>
                <c:pt idx="0">
                  <c:v>0.16</c:v>
                </c:pt>
                <c:pt idx="1">
                  <c:v>0.32</c:v>
                </c:pt>
                <c:pt idx="2">
                  <c:v>0.76</c:v>
                </c:pt>
                <c:pt idx="3">
                  <c:v>0.84</c:v>
                </c:pt>
                <c:pt idx="4">
                  <c:v>0.88</c:v>
                </c:pt>
                <c:pt idx="5">
                  <c:v>1</c:v>
                </c:pt>
                <c:pt idx="6">
                  <c:v>1</c:v>
                </c:pt>
                <c:pt idx="7">
                  <c:v>1</c:v>
                </c:pt>
                <c:pt idx="8">
                  <c:v>1</c:v>
                </c:pt>
                <c:pt idx="9">
                  <c:v>1</c:v>
                </c:pt>
                <c:pt idx="10">
                  <c:v>1</c:v>
                </c:pt>
                <c:pt idx="11">
                  <c:v>1</c:v>
                </c:pt>
                <c:pt idx="12">
                  <c:v>0.96</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34C0-45BF-A8F4-D0EB40A0BF4F}"/>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.25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1.17.26'!$R$9761:$R$9780</c:f>
              <c:numCache>
                <c:formatCode>General</c:formatCode>
                <c:ptCount val="20"/>
                <c:pt idx="0">
                  <c:v>0.61516499999999996</c:v>
                </c:pt>
                <c:pt idx="1">
                  <c:v>0.63736000000000004</c:v>
                </c:pt>
                <c:pt idx="2">
                  <c:v>0.76219499999999996</c:v>
                </c:pt>
                <c:pt idx="3">
                  <c:v>0.86322500000000002</c:v>
                </c:pt>
                <c:pt idx="4">
                  <c:v>0.94730000000000003</c:v>
                </c:pt>
                <c:pt idx="5">
                  <c:v>0.97444500000000001</c:v>
                </c:pt>
                <c:pt idx="6">
                  <c:v>0.99773500000000004</c:v>
                </c:pt>
                <c:pt idx="7">
                  <c:v>0.99787499999999996</c:v>
                </c:pt>
                <c:pt idx="8">
                  <c:v>0.99995500000000004</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E99B-46E4-860D-D3938EE1080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1.17.26'!$Q$9361:$Q$9380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1.17.26'!$S$9761:$S$9780</c:f>
              <c:numCache>
                <c:formatCode>General</c:formatCode>
                <c:ptCount val="20"/>
                <c:pt idx="0">
                  <c:v>0.05</c:v>
                </c:pt>
                <c:pt idx="1">
                  <c:v>8.3879999999999996E-2</c:v>
                </c:pt>
                <c:pt idx="2">
                  <c:v>0.20301</c:v>
                </c:pt>
                <c:pt idx="3">
                  <c:v>0.39556999999999998</c:v>
                </c:pt>
                <c:pt idx="4">
                  <c:v>0.58474999999999999</c:v>
                </c:pt>
                <c:pt idx="5">
                  <c:v>0.73164499999999999</c:v>
                </c:pt>
                <c:pt idx="6">
                  <c:v>0.81106500000000004</c:v>
                </c:pt>
                <c:pt idx="7">
                  <c:v>0.86356999999999995</c:v>
                </c:pt>
                <c:pt idx="8">
                  <c:v>0.91652</c:v>
                </c:pt>
                <c:pt idx="9">
                  <c:v>0.94338500000000003</c:v>
                </c:pt>
                <c:pt idx="10">
                  <c:v>0.96626500000000004</c:v>
                </c:pt>
                <c:pt idx="11">
                  <c:v>0.97269000000000005</c:v>
                </c:pt>
                <c:pt idx="12">
                  <c:v>0.99021000000000003</c:v>
                </c:pt>
                <c:pt idx="13">
                  <c:v>0.99207999999999996</c:v>
                </c:pt>
                <c:pt idx="14">
                  <c:v>0.99734999999999996</c:v>
                </c:pt>
                <c:pt idx="15">
                  <c:v>0.99724000000000002</c:v>
                </c:pt>
                <c:pt idx="16">
                  <c:v>0.99828499999999998</c:v>
                </c:pt>
                <c:pt idx="17">
                  <c:v>0.99914499999999995</c:v>
                </c:pt>
                <c:pt idx="18">
                  <c:v>0.999915</c:v>
                </c:pt>
                <c:pt idx="19">
                  <c:v>0.99980000000000002</c:v>
                </c:pt>
              </c:numCache>
            </c:numRef>
          </c:yVal>
          <c:smooth val="0"/>
          <c:extLst>
            <c:ext xmlns:c16="http://schemas.microsoft.com/office/drawing/2014/chart" uri="{C3380CC4-5D6E-409C-BE32-E72D297353CC}">
              <c16:uniqueId val="{00000001-E99B-46E4-860D-D3938EE1080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1.17.26'!$Q$9561:$Q$9580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1.17.26'!$T$9761:$T$9780</c:f>
              <c:numCache>
                <c:formatCode>General</c:formatCode>
                <c:ptCount val="20"/>
                <c:pt idx="0">
                  <c:v>1</c:v>
                </c:pt>
                <c:pt idx="1">
                  <c:v>0.94</c:v>
                </c:pt>
                <c:pt idx="2">
                  <c:v>0.88500000000000001</c:v>
                </c:pt>
                <c:pt idx="3">
                  <c:v>0.75</c:v>
                </c:pt>
                <c:pt idx="4">
                  <c:v>0.67500000000000004</c:v>
                </c:pt>
                <c:pt idx="5">
                  <c:v>0.57499999999999996</c:v>
                </c:pt>
                <c:pt idx="6">
                  <c:v>0.41499999999999998</c:v>
                </c:pt>
                <c:pt idx="7">
                  <c:v>0.39500000000000002</c:v>
                </c:pt>
                <c:pt idx="8">
                  <c:v>0.36</c:v>
                </c:pt>
                <c:pt idx="9">
                  <c:v>0.35</c:v>
                </c:pt>
                <c:pt idx="10">
                  <c:v>0.3</c:v>
                </c:pt>
                <c:pt idx="11">
                  <c:v>0.33500000000000002</c:v>
                </c:pt>
                <c:pt idx="12">
                  <c:v>0.33500000000000002</c:v>
                </c:pt>
                <c:pt idx="13">
                  <c:v>0.42499999999999999</c:v>
                </c:pt>
                <c:pt idx="14">
                  <c:v>0.315</c:v>
                </c:pt>
                <c:pt idx="15">
                  <c:v>0.435</c:v>
                </c:pt>
                <c:pt idx="16">
                  <c:v>0.47</c:v>
                </c:pt>
                <c:pt idx="17">
                  <c:v>0.51</c:v>
                </c:pt>
                <c:pt idx="18">
                  <c:v>0.54</c:v>
                </c:pt>
                <c:pt idx="19">
                  <c:v>0.57499999999999996</c:v>
                </c:pt>
              </c:numCache>
            </c:numRef>
          </c:yVal>
          <c:smooth val="0"/>
          <c:extLst>
            <c:ext xmlns:c16="http://schemas.microsoft.com/office/drawing/2014/chart" uri="{C3380CC4-5D6E-409C-BE32-E72D297353CC}">
              <c16:uniqueId val="{00000002-E99B-46E4-860D-D3938EE10808}"/>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Power.MWM.Avg for Exponential Params = .5 / .05</a:t>
            </a:r>
          </a:p>
          <a:p>
            <a:pPr>
              <a:defRPr/>
            </a:pPr>
            <a:r>
              <a:rPr lang="en-US"/>
              <a:t>Reps</a:t>
            </a:r>
            <a:r>
              <a:rPr lang="en-US" baseline="0"/>
              <a:t> =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1.17.26'!$R$9781:$R$9800</c:f>
              <c:numCache>
                <c:formatCode>General</c:formatCode>
                <c:ptCount val="20"/>
                <c:pt idx="0">
                  <c:v>0.56018000000000001</c:v>
                </c:pt>
                <c:pt idx="1">
                  <c:v>0.60857000000000006</c:v>
                </c:pt>
                <c:pt idx="2">
                  <c:v>0.80273000000000005</c:v>
                </c:pt>
                <c:pt idx="3">
                  <c:v>0.89032</c:v>
                </c:pt>
                <c:pt idx="4">
                  <c:v>0.92916500000000002</c:v>
                </c:pt>
                <c:pt idx="5">
                  <c:v>0.98446999999999996</c:v>
                </c:pt>
                <c:pt idx="6">
                  <c:v>0.99412</c:v>
                </c:pt>
                <c:pt idx="7">
                  <c:v>0.99853000000000003</c:v>
                </c:pt>
                <c:pt idx="8">
                  <c:v>0.99954500000000002</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2224-4DC9-802D-214648395B4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1.17.26'!$Q$9381:$Q$9400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1.17.26'!$S$9781:$S$9800</c:f>
              <c:numCache>
                <c:formatCode>General</c:formatCode>
                <c:ptCount val="20"/>
                <c:pt idx="0">
                  <c:v>0.05</c:v>
                </c:pt>
                <c:pt idx="1">
                  <c:v>8.5330000000000003E-2</c:v>
                </c:pt>
                <c:pt idx="2">
                  <c:v>0.205065</c:v>
                </c:pt>
                <c:pt idx="3">
                  <c:v>0.38863500000000001</c:v>
                </c:pt>
                <c:pt idx="4">
                  <c:v>0.60377000000000003</c:v>
                </c:pt>
                <c:pt idx="5">
                  <c:v>0.72679499999999997</c:v>
                </c:pt>
                <c:pt idx="6">
                  <c:v>0.814585</c:v>
                </c:pt>
                <c:pt idx="7">
                  <c:v>0.86708499999999999</c:v>
                </c:pt>
                <c:pt idx="8">
                  <c:v>0.91214499999999998</c:v>
                </c:pt>
                <c:pt idx="9">
                  <c:v>0.95459000000000005</c:v>
                </c:pt>
                <c:pt idx="10">
                  <c:v>0.96842499999999998</c:v>
                </c:pt>
                <c:pt idx="11">
                  <c:v>0.97487999999999997</c:v>
                </c:pt>
                <c:pt idx="12">
                  <c:v>0.97767999999999999</c:v>
                </c:pt>
                <c:pt idx="13">
                  <c:v>0.99517500000000003</c:v>
                </c:pt>
                <c:pt idx="14">
                  <c:v>0.997035</c:v>
                </c:pt>
                <c:pt idx="15">
                  <c:v>0.99835499999999999</c:v>
                </c:pt>
                <c:pt idx="16">
                  <c:v>0.99855000000000005</c:v>
                </c:pt>
                <c:pt idx="17">
                  <c:v>0.99941000000000002</c:v>
                </c:pt>
                <c:pt idx="18">
                  <c:v>0.99999499999999997</c:v>
                </c:pt>
                <c:pt idx="19">
                  <c:v>0.99980500000000005</c:v>
                </c:pt>
              </c:numCache>
            </c:numRef>
          </c:yVal>
          <c:smooth val="0"/>
          <c:extLst>
            <c:ext xmlns:c16="http://schemas.microsoft.com/office/drawing/2014/chart" uri="{C3380CC4-5D6E-409C-BE32-E72D297353CC}">
              <c16:uniqueId val="{00000001-2224-4DC9-802D-214648395B4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1.17.26'!$Q$9581:$Q$9600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1.17.26'!$T$9781:$T$9800</c:f>
              <c:numCache>
                <c:formatCode>General</c:formatCode>
                <c:ptCount val="20"/>
                <c:pt idx="0">
                  <c:v>1</c:v>
                </c:pt>
                <c:pt idx="1">
                  <c:v>1</c:v>
                </c:pt>
                <c:pt idx="2">
                  <c:v>0.99</c:v>
                </c:pt>
                <c:pt idx="3">
                  <c:v>0.99</c:v>
                </c:pt>
                <c:pt idx="4">
                  <c:v>0.97499999999999998</c:v>
                </c:pt>
                <c:pt idx="5">
                  <c:v>0.92500000000000004</c:v>
                </c:pt>
                <c:pt idx="6">
                  <c:v>0.90500000000000003</c:v>
                </c:pt>
                <c:pt idx="7">
                  <c:v>0.84</c:v>
                </c:pt>
                <c:pt idx="8">
                  <c:v>0.86</c:v>
                </c:pt>
                <c:pt idx="9">
                  <c:v>0.77500000000000002</c:v>
                </c:pt>
                <c:pt idx="10">
                  <c:v>0.78500000000000003</c:v>
                </c:pt>
                <c:pt idx="11">
                  <c:v>0.67500000000000004</c:v>
                </c:pt>
                <c:pt idx="12">
                  <c:v>0.67500000000000004</c:v>
                </c:pt>
                <c:pt idx="13">
                  <c:v>0.59</c:v>
                </c:pt>
                <c:pt idx="14">
                  <c:v>0.59</c:v>
                </c:pt>
                <c:pt idx="15">
                  <c:v>0.55000000000000004</c:v>
                </c:pt>
                <c:pt idx="16">
                  <c:v>0.47</c:v>
                </c:pt>
                <c:pt idx="17">
                  <c:v>0.52</c:v>
                </c:pt>
                <c:pt idx="18">
                  <c:v>0.45500000000000002</c:v>
                </c:pt>
                <c:pt idx="19">
                  <c:v>0.435</c:v>
                </c:pt>
              </c:numCache>
            </c:numRef>
          </c:yVal>
          <c:smooth val="0"/>
          <c:extLst>
            <c:ext xmlns:c16="http://schemas.microsoft.com/office/drawing/2014/chart" uri="{C3380CC4-5D6E-409C-BE32-E72D297353CC}">
              <c16:uniqueId val="{00000002-2224-4DC9-802D-214648395B48}"/>
            </c:ext>
          </c:extLst>
        </c:ser>
        <c:dLbls>
          <c:showLegendKey val="0"/>
          <c:showVal val="0"/>
          <c:showCatName val="0"/>
          <c:showSerName val="0"/>
          <c:showPercent val="0"/>
          <c:showBubbleSize val="0"/>
        </c:dLbls>
        <c:axId val="1116204719"/>
        <c:axId val="1116195599"/>
      </c:scatterChart>
      <c:valAx>
        <c:axId val="1116204719"/>
        <c:scaling>
          <c:orientation val="minMax"/>
          <c:max val="2"/>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95599"/>
        <c:crosses val="autoZero"/>
        <c:crossBetween val="midCat"/>
      </c:valAx>
      <c:valAx>
        <c:axId val="1116195599"/>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0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1.17.26'!$R$9741:$R$9760</c:f>
              <c:numCache>
                <c:formatCode>General</c:formatCode>
                <c:ptCount val="20"/>
                <c:pt idx="0">
                  <c:v>0.59799500000000005</c:v>
                </c:pt>
                <c:pt idx="1">
                  <c:v>0.64681500000000003</c:v>
                </c:pt>
                <c:pt idx="2">
                  <c:v>0.72731500000000004</c:v>
                </c:pt>
                <c:pt idx="3">
                  <c:v>0.871645</c:v>
                </c:pt>
                <c:pt idx="4">
                  <c:v>0.95802500000000002</c:v>
                </c:pt>
                <c:pt idx="5">
                  <c:v>0.98895999999999995</c:v>
                </c:pt>
                <c:pt idx="6">
                  <c:v>0.99719999999999998</c:v>
                </c:pt>
                <c:pt idx="7">
                  <c:v>0.99985000000000002</c:v>
                </c:pt>
                <c:pt idx="8">
                  <c:v>0.99998500000000001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8184-4651-B308-8928F3A77BE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1.17.26'!$S$9741:$S$9760</c:f>
              <c:numCache>
                <c:formatCode>General</c:formatCode>
                <c:ptCount val="20"/>
                <c:pt idx="0">
                  <c:v>0.05</c:v>
                </c:pt>
                <c:pt idx="1">
                  <c:v>8.3269999999999997E-2</c:v>
                </c:pt>
                <c:pt idx="2">
                  <c:v>0.20047000000000001</c:v>
                </c:pt>
                <c:pt idx="3">
                  <c:v>0.39942499999999997</c:v>
                </c:pt>
                <c:pt idx="4">
                  <c:v>0.59560000000000002</c:v>
                </c:pt>
                <c:pt idx="5">
                  <c:v>0.74431499999999995</c:v>
                </c:pt>
                <c:pt idx="6">
                  <c:v>0.79456499999999997</c:v>
                </c:pt>
                <c:pt idx="7">
                  <c:v>0.88585499999999995</c:v>
                </c:pt>
                <c:pt idx="8">
                  <c:v>0.922045</c:v>
                </c:pt>
                <c:pt idx="9">
                  <c:v>0.94308000000000003</c:v>
                </c:pt>
                <c:pt idx="10">
                  <c:v>0.95045500000000005</c:v>
                </c:pt>
                <c:pt idx="11">
                  <c:v>0.97870500000000005</c:v>
                </c:pt>
                <c:pt idx="12">
                  <c:v>0.98694000000000004</c:v>
                </c:pt>
                <c:pt idx="13">
                  <c:v>0.99716000000000005</c:v>
                </c:pt>
                <c:pt idx="14">
                  <c:v>0.996865</c:v>
                </c:pt>
                <c:pt idx="15">
                  <c:v>0.99783500000000003</c:v>
                </c:pt>
                <c:pt idx="16">
                  <c:v>0.99896499999999999</c:v>
                </c:pt>
                <c:pt idx="17">
                  <c:v>0.99949500000000002</c:v>
                </c:pt>
                <c:pt idx="18">
                  <c:v>0.99973500000000004</c:v>
                </c:pt>
                <c:pt idx="19">
                  <c:v>0.99997999999999998</c:v>
                </c:pt>
              </c:numCache>
            </c:numRef>
          </c:yVal>
          <c:smooth val="0"/>
          <c:extLst>
            <c:ext xmlns:c16="http://schemas.microsoft.com/office/drawing/2014/chart" uri="{C3380CC4-5D6E-409C-BE32-E72D297353CC}">
              <c16:uniqueId val="{00000001-8184-4651-B308-8928F3A77BE6}"/>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1.17.26'!$Q$9541:$Q$9560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1.17.26'!$T$9741:$T$9760</c:f>
              <c:numCache>
                <c:formatCode>General</c:formatCode>
                <c:ptCount val="20"/>
                <c:pt idx="0">
                  <c:v>0.05</c:v>
                </c:pt>
                <c:pt idx="1">
                  <c:v>0.36</c:v>
                </c:pt>
                <c:pt idx="2">
                  <c:v>0.75</c:v>
                </c:pt>
                <c:pt idx="3">
                  <c:v>0.9</c:v>
                </c:pt>
                <c:pt idx="4">
                  <c:v>0.91500000000000004</c:v>
                </c:pt>
                <c:pt idx="5">
                  <c:v>0.98</c:v>
                </c:pt>
                <c:pt idx="6">
                  <c:v>0.99</c:v>
                </c:pt>
                <c:pt idx="7">
                  <c:v>1</c:v>
                </c:pt>
                <c:pt idx="8">
                  <c:v>0.98499999999999999</c:v>
                </c:pt>
                <c:pt idx="9">
                  <c:v>0.995</c:v>
                </c:pt>
                <c:pt idx="10">
                  <c:v>1</c:v>
                </c:pt>
                <c:pt idx="11">
                  <c:v>1</c:v>
                </c:pt>
                <c:pt idx="12">
                  <c:v>1</c:v>
                </c:pt>
                <c:pt idx="13">
                  <c:v>1</c:v>
                </c:pt>
                <c:pt idx="14">
                  <c:v>1</c:v>
                </c:pt>
                <c:pt idx="15">
                  <c:v>1</c:v>
                </c:pt>
                <c:pt idx="16">
                  <c:v>1</c:v>
                </c:pt>
                <c:pt idx="17">
                  <c:v>1</c:v>
                </c:pt>
                <c:pt idx="18">
                  <c:v>1</c:v>
                </c:pt>
                <c:pt idx="19">
                  <c:v>0.995</c:v>
                </c:pt>
              </c:numCache>
            </c:numRef>
          </c:yVal>
          <c:smooth val="0"/>
          <c:extLst>
            <c:ext xmlns:c16="http://schemas.microsoft.com/office/drawing/2014/chart" uri="{C3380CC4-5D6E-409C-BE32-E72D297353CC}">
              <c16:uniqueId val="{00000002-8184-4651-B308-8928F3A77BE6}"/>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6/17/26 Power.MWW.Avg</a:t>
            </a:r>
          </a:p>
          <a:p>
            <a:pPr>
              <a:defRPr/>
            </a:pPr>
            <a:r>
              <a:rPr lang="en-US"/>
              <a:t>after Soft.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219816272965872E-2"/>
          <c:y val="0.24157407407407408"/>
          <c:w val="0.89022462817147852"/>
          <c:h val="0.64176727909011377"/>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1.17.26'!$R$9804:$R$9823</c:f>
              <c:numCache>
                <c:formatCode>General</c:formatCode>
                <c:ptCount val="20"/>
                <c:pt idx="0">
                  <c:v>0.10580000000000001</c:v>
                </c:pt>
                <c:pt idx="1">
                  <c:v>0.22090000000000001</c:v>
                </c:pt>
                <c:pt idx="2">
                  <c:v>0.32290000000000002</c:v>
                </c:pt>
                <c:pt idx="3">
                  <c:v>0.50780000000000003</c:v>
                </c:pt>
                <c:pt idx="4">
                  <c:v>0.53749999999999998</c:v>
                </c:pt>
                <c:pt idx="5">
                  <c:v>0.69989999999999997</c:v>
                </c:pt>
                <c:pt idx="6">
                  <c:v>0.72729999999999995</c:v>
                </c:pt>
                <c:pt idx="7">
                  <c:v>0.74019999999999997</c:v>
                </c:pt>
                <c:pt idx="8">
                  <c:v>0.89459999999999995</c:v>
                </c:pt>
                <c:pt idx="9">
                  <c:v>0.83399999999999996</c:v>
                </c:pt>
                <c:pt idx="10">
                  <c:v>0.99309999999999998</c:v>
                </c:pt>
                <c:pt idx="11">
                  <c:v>0.9748</c:v>
                </c:pt>
                <c:pt idx="12">
                  <c:v>0.89910000000000001</c:v>
                </c:pt>
                <c:pt idx="13">
                  <c:v>0.99960000000000004</c:v>
                </c:pt>
                <c:pt idx="14">
                  <c:v>0.99990000000000001</c:v>
                </c:pt>
                <c:pt idx="15">
                  <c:v>0.99709999999999999</c:v>
                </c:pt>
                <c:pt idx="16">
                  <c:v>0.99980000000000002</c:v>
                </c:pt>
                <c:pt idx="17">
                  <c:v>1</c:v>
                </c:pt>
                <c:pt idx="18">
                  <c:v>0.99970000000000003</c:v>
                </c:pt>
                <c:pt idx="19">
                  <c:v>1</c:v>
                </c:pt>
              </c:numCache>
            </c:numRef>
          </c:yVal>
          <c:smooth val="0"/>
          <c:extLst>
            <c:ext xmlns:c16="http://schemas.microsoft.com/office/drawing/2014/chart" uri="{C3380CC4-5D6E-409C-BE32-E72D297353CC}">
              <c16:uniqueId val="{00000000-E5CC-41BE-AB3F-E414C7B9BF10}"/>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1.17.26'!$S$9804:$S$9823</c:f>
              <c:numCache>
                <c:formatCode>General</c:formatCode>
                <c:ptCount val="20"/>
                <c:pt idx="0">
                  <c:v>0.05</c:v>
                </c:pt>
                <c:pt idx="1">
                  <c:v>6.8400000000000002E-2</c:v>
                </c:pt>
                <c:pt idx="2">
                  <c:v>0.21510000000000001</c:v>
                </c:pt>
                <c:pt idx="3">
                  <c:v>0.38490000000000002</c:v>
                </c:pt>
                <c:pt idx="4">
                  <c:v>0.56840000000000002</c:v>
                </c:pt>
                <c:pt idx="5">
                  <c:v>0.73309999999999997</c:v>
                </c:pt>
                <c:pt idx="6">
                  <c:v>0.83479999999999999</c:v>
                </c:pt>
                <c:pt idx="7">
                  <c:v>0.81020000000000003</c:v>
                </c:pt>
                <c:pt idx="8">
                  <c:v>0.80649999999999999</c:v>
                </c:pt>
                <c:pt idx="9">
                  <c:v>0.98919999999999997</c:v>
                </c:pt>
                <c:pt idx="10">
                  <c:v>0.9637</c:v>
                </c:pt>
                <c:pt idx="11">
                  <c:v>0.99739999999999995</c:v>
                </c:pt>
                <c:pt idx="12">
                  <c:v>0.99660000000000004</c:v>
                </c:pt>
                <c:pt idx="13">
                  <c:v>0.99939999999999996</c:v>
                </c:pt>
                <c:pt idx="14">
                  <c:v>0.99890000000000001</c:v>
                </c:pt>
                <c:pt idx="15">
                  <c:v>0.99939999999999996</c:v>
                </c:pt>
                <c:pt idx="16">
                  <c:v>1</c:v>
                </c:pt>
                <c:pt idx="17">
                  <c:v>1</c:v>
                </c:pt>
                <c:pt idx="18">
                  <c:v>1</c:v>
                </c:pt>
                <c:pt idx="19">
                  <c:v>0.99970000000000003</c:v>
                </c:pt>
              </c:numCache>
            </c:numRef>
          </c:yVal>
          <c:smooth val="0"/>
          <c:extLst>
            <c:ext xmlns:c16="http://schemas.microsoft.com/office/drawing/2014/chart" uri="{C3380CC4-5D6E-409C-BE32-E72D297353CC}">
              <c16:uniqueId val="{00000002-E5CC-41BE-AB3F-E414C7B9BF10}"/>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1.17.26'!$T$9804:$T$9823</c:f>
              <c:numCache>
                <c:formatCode>General</c:formatCode>
                <c:ptCount val="20"/>
                <c:pt idx="0">
                  <c:v>0</c:v>
                </c:pt>
                <c:pt idx="1">
                  <c:v>0.1</c:v>
                </c:pt>
                <c:pt idx="2">
                  <c:v>0.3</c:v>
                </c:pt>
                <c:pt idx="3">
                  <c:v>0.6</c:v>
                </c:pt>
                <c:pt idx="4">
                  <c:v>0.6</c:v>
                </c:pt>
                <c:pt idx="5">
                  <c:v>0.9</c:v>
                </c:pt>
                <c:pt idx="6">
                  <c:v>0.8</c:v>
                </c:pt>
                <c:pt idx="7">
                  <c:v>0.7</c:v>
                </c:pt>
                <c:pt idx="8">
                  <c:v>1</c:v>
                </c:pt>
                <c:pt idx="9">
                  <c:v>0.9</c:v>
                </c:pt>
                <c:pt idx="10">
                  <c:v>1</c:v>
                </c:pt>
                <c:pt idx="11">
                  <c:v>1</c:v>
                </c:pt>
                <c:pt idx="12">
                  <c:v>0.9</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E5CC-41BE-AB3F-E414C7B9BF10}"/>
            </c:ext>
          </c:extLst>
        </c:ser>
        <c:dLbls>
          <c:showLegendKey val="0"/>
          <c:showVal val="0"/>
          <c:showCatName val="0"/>
          <c:showSerName val="0"/>
          <c:showPercent val="0"/>
          <c:showBubbleSize val="0"/>
        </c:dLbls>
        <c:axId val="24625775"/>
        <c:axId val="24630575"/>
      </c:scatterChart>
      <c:valAx>
        <c:axId val="24625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575"/>
        <c:crosses val="autoZero"/>
        <c:crossBetween val="midCat"/>
      </c:valAx>
      <c:valAx>
        <c:axId val="2463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57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6/17/26 Power.MWW.Avg</a:t>
            </a:r>
          </a:p>
          <a:p>
            <a:pPr>
              <a:defRPr/>
            </a:pPr>
            <a:r>
              <a:rPr lang="en-US"/>
              <a:t>after Soft.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219816272965872E-2"/>
          <c:y val="0.24157407407407408"/>
          <c:w val="0.89022462817147852"/>
          <c:h val="0.64176727909011377"/>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1.17.26'!$R$9804:$R$9823</c:f>
              <c:numCache>
                <c:formatCode>General</c:formatCode>
                <c:ptCount val="20"/>
                <c:pt idx="0">
                  <c:v>0.10580000000000001</c:v>
                </c:pt>
                <c:pt idx="1">
                  <c:v>0.22090000000000001</c:v>
                </c:pt>
                <c:pt idx="2">
                  <c:v>0.32290000000000002</c:v>
                </c:pt>
                <c:pt idx="3">
                  <c:v>0.50780000000000003</c:v>
                </c:pt>
                <c:pt idx="4">
                  <c:v>0.53749999999999998</c:v>
                </c:pt>
                <c:pt idx="5">
                  <c:v>0.69989999999999997</c:v>
                </c:pt>
                <c:pt idx="6">
                  <c:v>0.72729999999999995</c:v>
                </c:pt>
                <c:pt idx="7">
                  <c:v>0.74019999999999997</c:v>
                </c:pt>
                <c:pt idx="8">
                  <c:v>0.89459999999999995</c:v>
                </c:pt>
                <c:pt idx="9">
                  <c:v>0.83399999999999996</c:v>
                </c:pt>
                <c:pt idx="10">
                  <c:v>0.99309999999999998</c:v>
                </c:pt>
                <c:pt idx="11">
                  <c:v>0.9748</c:v>
                </c:pt>
                <c:pt idx="12">
                  <c:v>0.89910000000000001</c:v>
                </c:pt>
                <c:pt idx="13">
                  <c:v>0.99960000000000004</c:v>
                </c:pt>
                <c:pt idx="14">
                  <c:v>0.99990000000000001</c:v>
                </c:pt>
                <c:pt idx="15">
                  <c:v>0.99709999999999999</c:v>
                </c:pt>
                <c:pt idx="16">
                  <c:v>0.99980000000000002</c:v>
                </c:pt>
                <c:pt idx="17">
                  <c:v>1</c:v>
                </c:pt>
                <c:pt idx="18">
                  <c:v>0.99970000000000003</c:v>
                </c:pt>
                <c:pt idx="19">
                  <c:v>1</c:v>
                </c:pt>
              </c:numCache>
            </c:numRef>
          </c:yVal>
          <c:smooth val="0"/>
          <c:extLst>
            <c:ext xmlns:c16="http://schemas.microsoft.com/office/drawing/2014/chart" uri="{C3380CC4-5D6E-409C-BE32-E72D297353CC}">
              <c16:uniqueId val="{00000000-9978-4B0F-96A3-E58C2152218D}"/>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1.17.26'!$S$9804:$S$9823</c:f>
              <c:numCache>
                <c:formatCode>General</c:formatCode>
                <c:ptCount val="20"/>
                <c:pt idx="0">
                  <c:v>0.05</c:v>
                </c:pt>
                <c:pt idx="1">
                  <c:v>6.8400000000000002E-2</c:v>
                </c:pt>
                <c:pt idx="2">
                  <c:v>0.21510000000000001</c:v>
                </c:pt>
                <c:pt idx="3">
                  <c:v>0.38490000000000002</c:v>
                </c:pt>
                <c:pt idx="4">
                  <c:v>0.56840000000000002</c:v>
                </c:pt>
                <c:pt idx="5">
                  <c:v>0.73309999999999997</c:v>
                </c:pt>
                <c:pt idx="6">
                  <c:v>0.83479999999999999</c:v>
                </c:pt>
                <c:pt idx="7">
                  <c:v>0.81020000000000003</c:v>
                </c:pt>
                <c:pt idx="8">
                  <c:v>0.80649999999999999</c:v>
                </c:pt>
                <c:pt idx="9">
                  <c:v>0.98919999999999997</c:v>
                </c:pt>
                <c:pt idx="10">
                  <c:v>0.9637</c:v>
                </c:pt>
                <c:pt idx="11">
                  <c:v>0.99739999999999995</c:v>
                </c:pt>
                <c:pt idx="12">
                  <c:v>0.99660000000000004</c:v>
                </c:pt>
                <c:pt idx="13">
                  <c:v>0.99939999999999996</c:v>
                </c:pt>
                <c:pt idx="14">
                  <c:v>0.99890000000000001</c:v>
                </c:pt>
                <c:pt idx="15">
                  <c:v>0.99939999999999996</c:v>
                </c:pt>
                <c:pt idx="16">
                  <c:v>1</c:v>
                </c:pt>
                <c:pt idx="17">
                  <c:v>1</c:v>
                </c:pt>
                <c:pt idx="18">
                  <c:v>1</c:v>
                </c:pt>
                <c:pt idx="19">
                  <c:v>0.99970000000000003</c:v>
                </c:pt>
              </c:numCache>
            </c:numRef>
          </c:yVal>
          <c:smooth val="0"/>
          <c:extLst>
            <c:ext xmlns:c16="http://schemas.microsoft.com/office/drawing/2014/chart" uri="{C3380CC4-5D6E-409C-BE32-E72D297353CC}">
              <c16:uniqueId val="{00000001-9978-4B0F-96A3-E58C2152218D}"/>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1.17.26'!$Q$9804:$Q$9823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1.17.26'!$T$9804:$T$9823</c:f>
              <c:numCache>
                <c:formatCode>General</c:formatCode>
                <c:ptCount val="20"/>
                <c:pt idx="0">
                  <c:v>0</c:v>
                </c:pt>
                <c:pt idx="1">
                  <c:v>0.1</c:v>
                </c:pt>
                <c:pt idx="2">
                  <c:v>0.3</c:v>
                </c:pt>
                <c:pt idx="3">
                  <c:v>0.6</c:v>
                </c:pt>
                <c:pt idx="4">
                  <c:v>0.6</c:v>
                </c:pt>
                <c:pt idx="5">
                  <c:v>0.9</c:v>
                </c:pt>
                <c:pt idx="6">
                  <c:v>0.8</c:v>
                </c:pt>
                <c:pt idx="7">
                  <c:v>0.7</c:v>
                </c:pt>
                <c:pt idx="8">
                  <c:v>1</c:v>
                </c:pt>
                <c:pt idx="9">
                  <c:v>0.9</c:v>
                </c:pt>
                <c:pt idx="10">
                  <c:v>1</c:v>
                </c:pt>
                <c:pt idx="11">
                  <c:v>1</c:v>
                </c:pt>
                <c:pt idx="12">
                  <c:v>0.9</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9978-4B0F-96A3-E58C2152218D}"/>
            </c:ext>
          </c:extLst>
        </c:ser>
        <c:dLbls>
          <c:showLegendKey val="0"/>
          <c:showVal val="0"/>
          <c:showCatName val="0"/>
          <c:showSerName val="0"/>
          <c:showPercent val="0"/>
          <c:showBubbleSize val="0"/>
        </c:dLbls>
        <c:axId val="24625775"/>
        <c:axId val="24630575"/>
      </c:scatterChart>
      <c:valAx>
        <c:axId val="24625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575"/>
        <c:crosses val="autoZero"/>
        <c:crossBetween val="midCat"/>
      </c:valAx>
      <c:valAx>
        <c:axId val="2463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57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1.17.26'!$R$9831:$R$9850</c:f>
              <c:numCache>
                <c:formatCode>General</c:formatCode>
                <c:ptCount val="20"/>
                <c:pt idx="0">
                  <c:v>0.18192</c:v>
                </c:pt>
                <c:pt idx="1">
                  <c:v>0.61448000000000003</c:v>
                </c:pt>
                <c:pt idx="2">
                  <c:v>0.83987999999999996</c:v>
                </c:pt>
                <c:pt idx="3">
                  <c:v>0.96699999999999997</c:v>
                </c:pt>
                <c:pt idx="4">
                  <c:v>0.99736000000000002</c:v>
                </c:pt>
                <c:pt idx="5">
                  <c:v>0.99992000000000003</c:v>
                </c:pt>
                <c:pt idx="6">
                  <c:v>0.99944</c:v>
                </c:pt>
                <c:pt idx="7">
                  <c:v>0.99960000000000004</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4D46-40C5-969B-B1751CC05D8B}"/>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1.17.26'!$S$9831:$S$9850</c:f>
              <c:numCache>
                <c:formatCode>General</c:formatCode>
                <c:ptCount val="20"/>
                <c:pt idx="0">
                  <c:v>0.05</c:v>
                </c:pt>
                <c:pt idx="1">
                  <c:v>8.0399999999999999E-2</c:v>
                </c:pt>
                <c:pt idx="2">
                  <c:v>0.18132000000000001</c:v>
                </c:pt>
                <c:pt idx="3">
                  <c:v>0.4194</c:v>
                </c:pt>
                <c:pt idx="4">
                  <c:v>0.63992000000000004</c:v>
                </c:pt>
                <c:pt idx="5">
                  <c:v>0.71164000000000005</c:v>
                </c:pt>
                <c:pt idx="6">
                  <c:v>0.89856000000000003</c:v>
                </c:pt>
                <c:pt idx="7">
                  <c:v>0.85719999999999996</c:v>
                </c:pt>
                <c:pt idx="8">
                  <c:v>0.82647999999999999</c:v>
                </c:pt>
                <c:pt idx="9">
                  <c:v>0.95499999999999996</c:v>
                </c:pt>
                <c:pt idx="10">
                  <c:v>0.97660000000000002</c:v>
                </c:pt>
                <c:pt idx="11">
                  <c:v>0.98528000000000004</c:v>
                </c:pt>
                <c:pt idx="12">
                  <c:v>0.99687999999999999</c:v>
                </c:pt>
                <c:pt idx="13">
                  <c:v>0.99336000000000002</c:v>
                </c:pt>
                <c:pt idx="14">
                  <c:v>0.99563999999999997</c:v>
                </c:pt>
                <c:pt idx="15">
                  <c:v>0.99756</c:v>
                </c:pt>
                <c:pt idx="16">
                  <c:v>0.99960000000000004</c:v>
                </c:pt>
                <c:pt idx="17">
                  <c:v>0.99995999999999996</c:v>
                </c:pt>
                <c:pt idx="18">
                  <c:v>0.99992000000000003</c:v>
                </c:pt>
                <c:pt idx="19">
                  <c:v>1</c:v>
                </c:pt>
              </c:numCache>
            </c:numRef>
          </c:yVal>
          <c:smooth val="0"/>
          <c:extLst>
            <c:ext xmlns:c16="http://schemas.microsoft.com/office/drawing/2014/chart" uri="{C3380CC4-5D6E-409C-BE32-E72D297353CC}">
              <c16:uniqueId val="{00000002-4D46-40C5-969B-B1751CC05D8B}"/>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1.17.26'!$T$9831:$T$9850</c:f>
              <c:numCache>
                <c:formatCode>General</c:formatCode>
                <c:ptCount val="20"/>
                <c:pt idx="0">
                  <c:v>0.04</c:v>
                </c:pt>
                <c:pt idx="1">
                  <c:v>0.68</c:v>
                </c:pt>
                <c:pt idx="2">
                  <c:v>0.92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4D46-40C5-969B-B1751CC05D8B}"/>
            </c:ext>
          </c:extLst>
        </c:ser>
        <c:dLbls>
          <c:showLegendKey val="0"/>
          <c:showVal val="0"/>
          <c:showCatName val="0"/>
          <c:showSerName val="0"/>
          <c:showPercent val="0"/>
          <c:showBubbleSize val="0"/>
        </c:dLbls>
        <c:axId val="280754815"/>
        <c:axId val="280755295"/>
      </c:scatterChart>
      <c:valAx>
        <c:axId val="28075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0755295"/>
        <c:crosses val="autoZero"/>
        <c:crossBetween val="midCat"/>
      </c:valAx>
      <c:valAx>
        <c:axId val="28075529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07548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cat>
            <c:numRef>
              <c:f>'Summaries as of 1.17.26'!$Q$9853:$Q$9872</c:f>
              <c:numCache>
                <c:formatCode>General</c:formatCode>
                <c:ptCount val="20"/>
                <c:pt idx="0">
                  <c:v>0.43746669999999999</c:v>
                </c:pt>
                <c:pt idx="1">
                  <c:v>0.4476</c:v>
                </c:pt>
                <c:pt idx="2">
                  <c:v>0.4554222</c:v>
                </c:pt>
                <c:pt idx="3">
                  <c:v>0.45195560000000001</c:v>
                </c:pt>
                <c:pt idx="4">
                  <c:v>0.42124440000000002</c:v>
                </c:pt>
                <c:pt idx="5">
                  <c:v>0.4397778</c:v>
                </c:pt>
                <c:pt idx="6">
                  <c:v>0.42328890000000002</c:v>
                </c:pt>
                <c:pt idx="7">
                  <c:v>0.43715559999999998</c:v>
                </c:pt>
                <c:pt idx="8">
                  <c:v>0.44515559999999998</c:v>
                </c:pt>
                <c:pt idx="9">
                  <c:v>0.44359999999999999</c:v>
                </c:pt>
                <c:pt idx="10">
                  <c:v>0.43893330000000003</c:v>
                </c:pt>
                <c:pt idx="11">
                  <c:v>0.41111110000000001</c:v>
                </c:pt>
                <c:pt idx="12">
                  <c:v>0.42862220000000001</c:v>
                </c:pt>
                <c:pt idx="13">
                  <c:v>0.44222220000000001</c:v>
                </c:pt>
                <c:pt idx="14">
                  <c:v>0.44902219999999998</c:v>
                </c:pt>
              </c:numCache>
            </c:numRef>
          </c:cat>
          <c:val>
            <c:numRef>
              <c:f>'Summaries as of 1.17.26'!$R$9853:$R$9872</c:f>
              <c:numCache>
                <c:formatCode>General</c:formatCode>
                <c:ptCount val="20"/>
                <c:pt idx="0">
                  <c:v>0.17055999999999999</c:v>
                </c:pt>
                <c:pt idx="1">
                  <c:v>0.13600000000000001</c:v>
                </c:pt>
                <c:pt idx="2">
                  <c:v>0.11452</c:v>
                </c:pt>
                <c:pt idx="3">
                  <c:v>0.13872000000000001</c:v>
                </c:pt>
                <c:pt idx="4">
                  <c:v>0.24252000000000001</c:v>
                </c:pt>
                <c:pt idx="5">
                  <c:v>0.17363999999999999</c:v>
                </c:pt>
                <c:pt idx="6">
                  <c:v>0.21936</c:v>
                </c:pt>
                <c:pt idx="7">
                  <c:v>0.17735999999999999</c:v>
                </c:pt>
                <c:pt idx="8">
                  <c:v>0.14876</c:v>
                </c:pt>
                <c:pt idx="9">
                  <c:v>0.14776</c:v>
                </c:pt>
                <c:pt idx="10">
                  <c:v>0.16775999999999999</c:v>
                </c:pt>
                <c:pt idx="11">
                  <c:v>0.2762</c:v>
                </c:pt>
                <c:pt idx="12">
                  <c:v>0.20432</c:v>
                </c:pt>
                <c:pt idx="13">
                  <c:v>0.15912000000000001</c:v>
                </c:pt>
                <c:pt idx="14">
                  <c:v>0.129</c:v>
                </c:pt>
              </c:numCache>
            </c:numRef>
          </c:val>
          <c:smooth val="0"/>
          <c:extLst>
            <c:ext xmlns:c16="http://schemas.microsoft.com/office/drawing/2014/chart" uri="{C3380CC4-5D6E-409C-BE32-E72D297353CC}">
              <c16:uniqueId val="{00000000-EC93-4BBF-8771-0B7063C4E307}"/>
            </c:ext>
          </c:extLst>
        </c:ser>
        <c:dLbls>
          <c:showLegendKey val="0"/>
          <c:showVal val="0"/>
          <c:showCatName val="0"/>
          <c:showSerName val="0"/>
          <c:showPercent val="0"/>
          <c:showBubbleSize val="0"/>
        </c:dLbls>
        <c:marker val="1"/>
        <c:smooth val="0"/>
        <c:axId val="280816255"/>
        <c:axId val="280820095"/>
      </c:lineChart>
      <c:catAx>
        <c:axId val="28081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820095"/>
        <c:crosses val="autoZero"/>
        <c:auto val="1"/>
        <c:lblAlgn val="ctr"/>
        <c:lblOffset val="100"/>
        <c:noMultiLvlLbl val="0"/>
      </c:catAx>
      <c:valAx>
        <c:axId val="28082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8081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1.17.26'!$R$9831:$R$9850</c:f>
              <c:numCache>
                <c:formatCode>General</c:formatCode>
                <c:ptCount val="20"/>
                <c:pt idx="0">
                  <c:v>0.18192</c:v>
                </c:pt>
                <c:pt idx="1">
                  <c:v>0.61448000000000003</c:v>
                </c:pt>
                <c:pt idx="2">
                  <c:v>0.83987999999999996</c:v>
                </c:pt>
                <c:pt idx="3">
                  <c:v>0.96699999999999997</c:v>
                </c:pt>
                <c:pt idx="4">
                  <c:v>0.99736000000000002</c:v>
                </c:pt>
                <c:pt idx="5">
                  <c:v>0.99992000000000003</c:v>
                </c:pt>
                <c:pt idx="6">
                  <c:v>0.99944</c:v>
                </c:pt>
                <c:pt idx="7">
                  <c:v>0.99960000000000004</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D62C-47D5-9AC5-BAD898448F4E}"/>
            </c:ext>
          </c:extLst>
        </c:ser>
        <c:ser>
          <c:idx val="1"/>
          <c:order val="1"/>
          <c:tx>
            <c:v>Power.Avg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1.17.26'!$S$9831:$S$9850</c:f>
              <c:numCache>
                <c:formatCode>General</c:formatCode>
                <c:ptCount val="20"/>
                <c:pt idx="0">
                  <c:v>0.05</c:v>
                </c:pt>
                <c:pt idx="1">
                  <c:v>8.0399999999999999E-2</c:v>
                </c:pt>
                <c:pt idx="2">
                  <c:v>0.18132000000000001</c:v>
                </c:pt>
                <c:pt idx="3">
                  <c:v>0.4194</c:v>
                </c:pt>
                <c:pt idx="4">
                  <c:v>0.63992000000000004</c:v>
                </c:pt>
                <c:pt idx="5">
                  <c:v>0.71164000000000005</c:v>
                </c:pt>
                <c:pt idx="6">
                  <c:v>0.89856000000000003</c:v>
                </c:pt>
                <c:pt idx="7">
                  <c:v>0.85719999999999996</c:v>
                </c:pt>
                <c:pt idx="8">
                  <c:v>0.82647999999999999</c:v>
                </c:pt>
                <c:pt idx="9">
                  <c:v>0.95499999999999996</c:v>
                </c:pt>
                <c:pt idx="10">
                  <c:v>0.97660000000000002</c:v>
                </c:pt>
                <c:pt idx="11">
                  <c:v>0.98528000000000004</c:v>
                </c:pt>
                <c:pt idx="12">
                  <c:v>0.99687999999999999</c:v>
                </c:pt>
                <c:pt idx="13">
                  <c:v>0.99336000000000002</c:v>
                </c:pt>
                <c:pt idx="14">
                  <c:v>0.99563999999999997</c:v>
                </c:pt>
                <c:pt idx="15">
                  <c:v>0.99756</c:v>
                </c:pt>
                <c:pt idx="16">
                  <c:v>0.99960000000000004</c:v>
                </c:pt>
                <c:pt idx="17">
                  <c:v>0.99995999999999996</c:v>
                </c:pt>
                <c:pt idx="18">
                  <c:v>0.99992000000000003</c:v>
                </c:pt>
                <c:pt idx="19">
                  <c:v>1</c:v>
                </c:pt>
              </c:numCache>
            </c:numRef>
          </c:yVal>
          <c:smooth val="0"/>
          <c:extLst>
            <c:ext xmlns:c16="http://schemas.microsoft.com/office/drawing/2014/chart" uri="{C3380CC4-5D6E-409C-BE32-E72D297353CC}">
              <c16:uniqueId val="{00000001-D62C-47D5-9AC5-BAD898448F4E}"/>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1.17.26'!$Q$9831:$Q$9850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1.17.26'!$T$9831:$T$9850</c:f>
              <c:numCache>
                <c:formatCode>General</c:formatCode>
                <c:ptCount val="20"/>
                <c:pt idx="0">
                  <c:v>0.04</c:v>
                </c:pt>
                <c:pt idx="1">
                  <c:v>0.68</c:v>
                </c:pt>
                <c:pt idx="2">
                  <c:v>0.92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D62C-47D5-9AC5-BAD898448F4E}"/>
            </c:ext>
          </c:extLst>
        </c:ser>
        <c:dLbls>
          <c:showLegendKey val="0"/>
          <c:showVal val="0"/>
          <c:showCatName val="0"/>
          <c:showSerName val="0"/>
          <c:showPercent val="0"/>
          <c:showBubbleSize val="0"/>
        </c:dLbls>
        <c:axId val="280754815"/>
        <c:axId val="280755295"/>
      </c:scatterChart>
      <c:valAx>
        <c:axId val="28075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0755295"/>
        <c:crosses val="autoZero"/>
        <c:crossBetween val="midCat"/>
      </c:valAx>
      <c:valAx>
        <c:axId val="28075529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07548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E-2"/>
          <c:y val="0.19486111111111112"/>
          <c:w val="0.8617386264216973"/>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4.7017935258092738E-2"/>
                  <c:y val="-0.44196157771945171"/>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1"/>
            <c:trendlineLbl>
              <c:layout>
                <c:manualLayout>
                  <c:x val="5.3795713035870517E-2"/>
                  <c:y val="-0.34936898512685916"/>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'Summaries as of 1.17.26'!$S$9931:$S$9950</c:f>
              <c:numCache>
                <c:formatCode>General</c:formatCode>
                <c:ptCount val="20"/>
                <c:pt idx="0">
                  <c:v>0.47633330000000002</c:v>
                </c:pt>
                <c:pt idx="1">
                  <c:v>0.48933330000000003</c:v>
                </c:pt>
                <c:pt idx="2">
                  <c:v>0.49155559999999998</c:v>
                </c:pt>
                <c:pt idx="3">
                  <c:v>0.51988889999999999</c:v>
                </c:pt>
                <c:pt idx="4">
                  <c:v>0.47522219999999998</c:v>
                </c:pt>
                <c:pt idx="5">
                  <c:v>0.50677779999999994</c:v>
                </c:pt>
                <c:pt idx="6">
                  <c:v>0.49311110000000002</c:v>
                </c:pt>
                <c:pt idx="7">
                  <c:v>0.51500000000000001</c:v>
                </c:pt>
                <c:pt idx="8">
                  <c:v>0.51</c:v>
                </c:pt>
                <c:pt idx="9">
                  <c:v>0.49544440000000001</c:v>
                </c:pt>
                <c:pt idx="10">
                  <c:v>0.53344440000000004</c:v>
                </c:pt>
                <c:pt idx="11">
                  <c:v>0.47677779999999997</c:v>
                </c:pt>
                <c:pt idx="12">
                  <c:v>0.48222219999999999</c:v>
                </c:pt>
                <c:pt idx="13">
                  <c:v>0.49555559999999998</c:v>
                </c:pt>
                <c:pt idx="14">
                  <c:v>0.46555560000000001</c:v>
                </c:pt>
                <c:pt idx="15">
                  <c:v>0.49866670000000002</c:v>
                </c:pt>
                <c:pt idx="16">
                  <c:v>0.51800000000000002</c:v>
                </c:pt>
                <c:pt idx="17">
                  <c:v>0.49066670000000001</c:v>
                </c:pt>
                <c:pt idx="18">
                  <c:v>0.4816667</c:v>
                </c:pt>
                <c:pt idx="19">
                  <c:v>0.49533329999999998</c:v>
                </c:pt>
              </c:numCache>
            </c:numRef>
          </c:xVal>
          <c:yVal>
            <c:numRef>
              <c:f>'Summaries as of 1.17.26'!$T$9931:$T$9950</c:f>
              <c:numCache>
                <c:formatCode>General</c:formatCode>
                <c:ptCount val="20"/>
                <c:pt idx="0">
                  <c:v>0.2152</c:v>
                </c:pt>
                <c:pt idx="1">
                  <c:v>0.12509999999999999</c:v>
                </c:pt>
                <c:pt idx="2">
                  <c:v>0.2019</c:v>
                </c:pt>
                <c:pt idx="3">
                  <c:v>0.115</c:v>
                </c:pt>
                <c:pt idx="4">
                  <c:v>9.3700000000000006E-2</c:v>
                </c:pt>
                <c:pt idx="5">
                  <c:v>0.1578</c:v>
                </c:pt>
                <c:pt idx="6">
                  <c:v>0.15310000000000001</c:v>
                </c:pt>
                <c:pt idx="7">
                  <c:v>0.1371</c:v>
                </c:pt>
                <c:pt idx="8">
                  <c:v>0.15029999999999999</c:v>
                </c:pt>
                <c:pt idx="9">
                  <c:v>0.29470000000000002</c:v>
                </c:pt>
                <c:pt idx="10">
                  <c:v>0.16489999999999999</c:v>
                </c:pt>
                <c:pt idx="11">
                  <c:v>0.21779999999999999</c:v>
                </c:pt>
                <c:pt idx="12">
                  <c:v>0.14410000000000001</c:v>
                </c:pt>
                <c:pt idx="13">
                  <c:v>0.13980000000000001</c:v>
                </c:pt>
                <c:pt idx="14">
                  <c:v>0.25390000000000001</c:v>
                </c:pt>
                <c:pt idx="15">
                  <c:v>0.1245</c:v>
                </c:pt>
                <c:pt idx="16">
                  <c:v>0.29520000000000002</c:v>
                </c:pt>
                <c:pt idx="17">
                  <c:v>0.1855</c:v>
                </c:pt>
                <c:pt idx="18">
                  <c:v>7.8399999999999997E-2</c:v>
                </c:pt>
                <c:pt idx="19">
                  <c:v>0.17269999999999999</c:v>
                </c:pt>
              </c:numCache>
            </c:numRef>
          </c:yVal>
          <c:smooth val="0"/>
          <c:extLst>
            <c:ext xmlns:c16="http://schemas.microsoft.com/office/drawing/2014/chart" uri="{C3380CC4-5D6E-409C-BE32-E72D297353CC}">
              <c16:uniqueId val="{00000000-46A4-40C2-AC1C-CDCD5A9A76D6}"/>
            </c:ext>
          </c:extLst>
        </c:ser>
        <c:dLbls>
          <c:showLegendKey val="0"/>
          <c:showVal val="0"/>
          <c:showCatName val="0"/>
          <c:showSerName val="0"/>
          <c:showPercent val="0"/>
          <c:showBubbleSize val="0"/>
        </c:dLbls>
        <c:axId val="398424655"/>
        <c:axId val="398416015"/>
      </c:scatterChart>
      <c:valAx>
        <c:axId val="39842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16015"/>
        <c:crosses val="autoZero"/>
        <c:crossBetween val="midCat"/>
      </c:valAx>
      <c:valAx>
        <c:axId val="39841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24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024287481374492E-2"/>
          <c:y val="2.6216546379433017E-2"/>
          <c:w val="0.65867042756622807"/>
          <c:h val="0.90038216981257579"/>
        </c:manualLayout>
      </c:layout>
      <c:scatterChart>
        <c:scatterStyle val="lineMarker"/>
        <c:varyColors val="0"/>
        <c:ser>
          <c:idx val="0"/>
          <c:order val="0"/>
          <c:tx>
            <c:v>MWW Power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1.17.26'!$R$9958:$R$9977</c:f>
              <c:numCache>
                <c:formatCode>General</c:formatCode>
                <c:ptCount val="20"/>
                <c:pt idx="0">
                  <c:v>0.10052</c:v>
                </c:pt>
                <c:pt idx="1">
                  <c:v>0.48627999999999999</c:v>
                </c:pt>
                <c:pt idx="2">
                  <c:v>0.90935999999999995</c:v>
                </c:pt>
                <c:pt idx="3">
                  <c:v>0.98812</c:v>
                </c:pt>
                <c:pt idx="4">
                  <c:v>0.97496000000000005</c:v>
                </c:pt>
                <c:pt idx="5">
                  <c:v>0.99207999999999996</c:v>
                </c:pt>
                <c:pt idx="6">
                  <c:v>0.99944</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B90A-412F-95CD-ABC96FE2D243}"/>
            </c:ext>
          </c:extLst>
        </c:ser>
        <c:ser>
          <c:idx val="1"/>
          <c:order val="1"/>
          <c:tx>
            <c:v>Monte Carlo 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1.17.26'!$S$9958:$S$9977</c:f>
              <c:numCache>
                <c:formatCode>General</c:formatCode>
                <c:ptCount val="20"/>
                <c:pt idx="0">
                  <c:v>0.05</c:v>
                </c:pt>
                <c:pt idx="1">
                  <c:v>8.8800000000000004E-2</c:v>
                </c:pt>
                <c:pt idx="2">
                  <c:v>0.16688</c:v>
                </c:pt>
                <c:pt idx="3">
                  <c:v>0.39228000000000002</c:v>
                </c:pt>
                <c:pt idx="4">
                  <c:v>0.58767999999999998</c:v>
                </c:pt>
                <c:pt idx="5">
                  <c:v>0.74919999999999998</c:v>
                </c:pt>
                <c:pt idx="6">
                  <c:v>0.8962</c:v>
                </c:pt>
                <c:pt idx="7">
                  <c:v>0.87080000000000002</c:v>
                </c:pt>
                <c:pt idx="8">
                  <c:v>0.89863999999999999</c:v>
                </c:pt>
                <c:pt idx="9">
                  <c:v>0.94632000000000005</c:v>
                </c:pt>
                <c:pt idx="10">
                  <c:v>0.95364000000000004</c:v>
                </c:pt>
                <c:pt idx="11">
                  <c:v>0.95791999999999999</c:v>
                </c:pt>
                <c:pt idx="12">
                  <c:v>0.99339999999999995</c:v>
                </c:pt>
                <c:pt idx="13">
                  <c:v>0.99387999999999999</c:v>
                </c:pt>
                <c:pt idx="14">
                  <c:v>0.99827999999999995</c:v>
                </c:pt>
                <c:pt idx="15">
                  <c:v>1</c:v>
                </c:pt>
                <c:pt idx="16">
                  <c:v>0.99995999999999996</c:v>
                </c:pt>
                <c:pt idx="17">
                  <c:v>0.99519999999999997</c:v>
                </c:pt>
                <c:pt idx="18">
                  <c:v>1</c:v>
                </c:pt>
                <c:pt idx="19">
                  <c:v>0.99992000000000003</c:v>
                </c:pt>
              </c:numCache>
            </c:numRef>
          </c:yVal>
          <c:smooth val="0"/>
          <c:extLst>
            <c:ext xmlns:c16="http://schemas.microsoft.com/office/drawing/2014/chart" uri="{C3380CC4-5D6E-409C-BE32-E72D297353CC}">
              <c16:uniqueId val="{00000004-B90A-412F-95CD-ABC96FE2D243}"/>
            </c:ext>
          </c:extLst>
        </c:ser>
        <c:ser>
          <c:idx val="2"/>
          <c:order val="2"/>
          <c:tx>
            <c:v>MWW prob(Statistical Significance)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1.17.26'!$T$9958:$T$9977</c:f>
              <c:numCache>
                <c:formatCode>General</c:formatCode>
                <c:ptCount val="20"/>
                <c:pt idx="0">
                  <c:v>0</c:v>
                </c:pt>
                <c:pt idx="1">
                  <c:v>0.48</c:v>
                </c:pt>
                <c:pt idx="2">
                  <c:v>0.96</c:v>
                </c:pt>
                <c:pt idx="3">
                  <c:v>1</c:v>
                </c:pt>
                <c:pt idx="4">
                  <c:v>0.96</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5-B90A-412F-95CD-ABC96FE2D243}"/>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024287481374492E-2"/>
          <c:y val="2.6216546379433017E-2"/>
          <c:w val="0.65867042756622807"/>
          <c:h val="0.90038216981257579"/>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1.17.26'!$R$9978:$R$9997</c:f>
              <c:numCache>
                <c:formatCode>General</c:formatCode>
                <c:ptCount val="20"/>
                <c:pt idx="0">
                  <c:v>0.98307999999999995</c:v>
                </c:pt>
                <c:pt idx="1">
                  <c:v>0.96804000000000001</c:v>
                </c:pt>
                <c:pt idx="2">
                  <c:v>0.64888000000000001</c:v>
                </c:pt>
                <c:pt idx="3">
                  <c:v>0.42980000000000002</c:v>
                </c:pt>
                <c:pt idx="4">
                  <c:v>0.33648</c:v>
                </c:pt>
                <c:pt idx="5">
                  <c:v>0.31540000000000001</c:v>
                </c:pt>
                <c:pt idx="6">
                  <c:v>0.1734</c:v>
                </c:pt>
                <c:pt idx="7">
                  <c:v>0.22023999999999999</c:v>
                </c:pt>
                <c:pt idx="8">
                  <c:v>0.29899999999999999</c:v>
                </c:pt>
                <c:pt idx="9">
                  <c:v>0.2344</c:v>
                </c:pt>
                <c:pt idx="10">
                  <c:v>0.39079999999999998</c:v>
                </c:pt>
                <c:pt idx="11">
                  <c:v>0.54827999999999999</c:v>
                </c:pt>
                <c:pt idx="12">
                  <c:v>0.46311999999999998</c:v>
                </c:pt>
                <c:pt idx="13">
                  <c:v>0.70084000000000002</c:v>
                </c:pt>
                <c:pt idx="14">
                  <c:v>0.80391999999999997</c:v>
                </c:pt>
                <c:pt idx="15">
                  <c:v>0.8024</c:v>
                </c:pt>
                <c:pt idx="16">
                  <c:v>0.89351999999999998</c:v>
                </c:pt>
                <c:pt idx="17">
                  <c:v>0.82591999999999999</c:v>
                </c:pt>
                <c:pt idx="18">
                  <c:v>0.83116000000000001</c:v>
                </c:pt>
                <c:pt idx="19">
                  <c:v>0.89136000000000004</c:v>
                </c:pt>
              </c:numCache>
            </c:numRef>
          </c:yVal>
          <c:smooth val="0"/>
          <c:extLst>
            <c:ext xmlns:c16="http://schemas.microsoft.com/office/drawing/2014/chart" uri="{C3380CC4-5D6E-409C-BE32-E72D297353CC}">
              <c16:uniqueId val="{00000000-3C28-42B7-9830-CBB9B1279F7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1.17.26'!$S$9978:$S$9997</c:f>
              <c:numCache>
                <c:formatCode>General</c:formatCode>
                <c:ptCount val="20"/>
                <c:pt idx="0">
                  <c:v>0.05</c:v>
                </c:pt>
                <c:pt idx="1">
                  <c:v>8.5559999999999997E-2</c:v>
                </c:pt>
                <c:pt idx="2">
                  <c:v>0.20476</c:v>
                </c:pt>
                <c:pt idx="3">
                  <c:v>0.33504</c:v>
                </c:pt>
                <c:pt idx="4">
                  <c:v>0.57708000000000004</c:v>
                </c:pt>
                <c:pt idx="5">
                  <c:v>0.84028000000000003</c:v>
                </c:pt>
                <c:pt idx="6">
                  <c:v>0.83667999999999998</c:v>
                </c:pt>
                <c:pt idx="7">
                  <c:v>0.89083999999999997</c:v>
                </c:pt>
                <c:pt idx="8">
                  <c:v>0.88116000000000005</c:v>
                </c:pt>
                <c:pt idx="9">
                  <c:v>0.97019999999999995</c:v>
                </c:pt>
                <c:pt idx="10">
                  <c:v>0.95775999999999994</c:v>
                </c:pt>
                <c:pt idx="11">
                  <c:v>0.98328000000000004</c:v>
                </c:pt>
                <c:pt idx="12">
                  <c:v>0.99375999999999998</c:v>
                </c:pt>
                <c:pt idx="13">
                  <c:v>0.999</c:v>
                </c:pt>
                <c:pt idx="14">
                  <c:v>0.99424000000000001</c:v>
                </c:pt>
                <c:pt idx="15">
                  <c:v>0.99583999999999995</c:v>
                </c:pt>
                <c:pt idx="16">
                  <c:v>0.99651999999999996</c:v>
                </c:pt>
                <c:pt idx="17">
                  <c:v>1</c:v>
                </c:pt>
                <c:pt idx="18">
                  <c:v>0.99992000000000003</c:v>
                </c:pt>
                <c:pt idx="19">
                  <c:v>1</c:v>
                </c:pt>
              </c:numCache>
            </c:numRef>
          </c:yVal>
          <c:smooth val="0"/>
          <c:extLst>
            <c:ext xmlns:c16="http://schemas.microsoft.com/office/drawing/2014/chart" uri="{C3380CC4-5D6E-409C-BE32-E72D297353CC}">
              <c16:uniqueId val="{00000001-3C28-42B7-9830-CBB9B1279F7F}"/>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1.17.26'!$T$9978:$T$9997</c:f>
              <c:numCache>
                <c:formatCode>General</c:formatCode>
                <c:ptCount val="20"/>
                <c:pt idx="0">
                  <c:v>1</c:v>
                </c:pt>
                <c:pt idx="1">
                  <c:v>1</c:v>
                </c:pt>
                <c:pt idx="2">
                  <c:v>0.76</c:v>
                </c:pt>
                <c:pt idx="3">
                  <c:v>0.44</c:v>
                </c:pt>
                <c:pt idx="4">
                  <c:v>0.28000000000000003</c:v>
                </c:pt>
                <c:pt idx="5">
                  <c:v>0.32</c:v>
                </c:pt>
                <c:pt idx="6">
                  <c:v>0.08</c:v>
                </c:pt>
                <c:pt idx="7">
                  <c:v>0.24</c:v>
                </c:pt>
                <c:pt idx="8">
                  <c:v>0.28000000000000003</c:v>
                </c:pt>
                <c:pt idx="9">
                  <c:v>0.16</c:v>
                </c:pt>
                <c:pt idx="10">
                  <c:v>0.4</c:v>
                </c:pt>
                <c:pt idx="11">
                  <c:v>0.56000000000000005</c:v>
                </c:pt>
                <c:pt idx="12">
                  <c:v>0.56000000000000005</c:v>
                </c:pt>
                <c:pt idx="13">
                  <c:v>0.72</c:v>
                </c:pt>
                <c:pt idx="14">
                  <c:v>0.88</c:v>
                </c:pt>
                <c:pt idx="15">
                  <c:v>0.8</c:v>
                </c:pt>
                <c:pt idx="16">
                  <c:v>0.96</c:v>
                </c:pt>
                <c:pt idx="17">
                  <c:v>0.84</c:v>
                </c:pt>
                <c:pt idx="18">
                  <c:v>0.88</c:v>
                </c:pt>
                <c:pt idx="19">
                  <c:v>0.88</c:v>
                </c:pt>
              </c:numCache>
            </c:numRef>
          </c:yVal>
          <c:smooth val="0"/>
          <c:extLst>
            <c:ext xmlns:c16="http://schemas.microsoft.com/office/drawing/2014/chart" uri="{C3380CC4-5D6E-409C-BE32-E72D297353CC}">
              <c16:uniqueId val="{00000002-3C28-42B7-9830-CBB9B1279F7F}"/>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024287481374492E-2"/>
          <c:y val="2.6216546379433017E-2"/>
          <c:w val="0.65867042756622807"/>
          <c:h val="0.90038216981257579"/>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1.17.26'!$R$9998:$R$10017</c:f>
              <c:numCache>
                <c:formatCode>General</c:formatCode>
                <c:ptCount val="20"/>
                <c:pt idx="0">
                  <c:v>0.99987999999999999</c:v>
                </c:pt>
                <c:pt idx="1">
                  <c:v>0.99495999999999996</c:v>
                </c:pt>
                <c:pt idx="2">
                  <c:v>0.99704000000000004</c:v>
                </c:pt>
                <c:pt idx="3">
                  <c:v>0.97575999999999996</c:v>
                </c:pt>
                <c:pt idx="4">
                  <c:v>0.86072000000000004</c:v>
                </c:pt>
                <c:pt idx="5">
                  <c:v>0.83823999999999999</c:v>
                </c:pt>
                <c:pt idx="6">
                  <c:v>0.63992000000000004</c:v>
                </c:pt>
                <c:pt idx="7">
                  <c:v>0.64612000000000003</c:v>
                </c:pt>
                <c:pt idx="8">
                  <c:v>0.49615999999999999</c:v>
                </c:pt>
                <c:pt idx="9">
                  <c:v>0.56703999999999999</c:v>
                </c:pt>
                <c:pt idx="10">
                  <c:v>0.3236</c:v>
                </c:pt>
                <c:pt idx="11">
                  <c:v>0.37164000000000003</c:v>
                </c:pt>
                <c:pt idx="12">
                  <c:v>0.34816000000000003</c:v>
                </c:pt>
                <c:pt idx="13">
                  <c:v>0.32500000000000001</c:v>
                </c:pt>
                <c:pt idx="14">
                  <c:v>0.31356000000000001</c:v>
                </c:pt>
                <c:pt idx="15">
                  <c:v>0.21460000000000001</c:v>
                </c:pt>
                <c:pt idx="16">
                  <c:v>0.31628000000000001</c:v>
                </c:pt>
                <c:pt idx="17">
                  <c:v>0.20660000000000001</c:v>
                </c:pt>
                <c:pt idx="18">
                  <c:v>0.40095999999999998</c:v>
                </c:pt>
                <c:pt idx="19">
                  <c:v>0.35615999999999998</c:v>
                </c:pt>
              </c:numCache>
            </c:numRef>
          </c:yVal>
          <c:smooth val="0"/>
          <c:extLst>
            <c:ext xmlns:c16="http://schemas.microsoft.com/office/drawing/2014/chart" uri="{C3380CC4-5D6E-409C-BE32-E72D297353CC}">
              <c16:uniqueId val="{00000000-4BDA-4468-8807-DF8FC4E4ACC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1.17.26'!$S$9998:$S$10017</c:f>
              <c:numCache>
                <c:formatCode>General</c:formatCode>
                <c:ptCount val="20"/>
                <c:pt idx="0">
                  <c:v>0.05</c:v>
                </c:pt>
                <c:pt idx="1">
                  <c:v>8.2680000000000003E-2</c:v>
                </c:pt>
                <c:pt idx="2">
                  <c:v>0.21079999999999999</c:v>
                </c:pt>
                <c:pt idx="3">
                  <c:v>0.39628000000000002</c:v>
                </c:pt>
                <c:pt idx="4">
                  <c:v>0.61695999999999995</c:v>
                </c:pt>
                <c:pt idx="5">
                  <c:v>0.71987999999999996</c:v>
                </c:pt>
                <c:pt idx="6">
                  <c:v>0.78459999999999996</c:v>
                </c:pt>
                <c:pt idx="7">
                  <c:v>0.88992000000000004</c:v>
                </c:pt>
                <c:pt idx="8">
                  <c:v>0.92068000000000005</c:v>
                </c:pt>
                <c:pt idx="9">
                  <c:v>0.90727999999999998</c:v>
                </c:pt>
                <c:pt idx="10">
                  <c:v>0.94535999999999998</c:v>
                </c:pt>
                <c:pt idx="11">
                  <c:v>0.98536000000000001</c:v>
                </c:pt>
                <c:pt idx="12">
                  <c:v>0.98972000000000004</c:v>
                </c:pt>
                <c:pt idx="13">
                  <c:v>0.98507999999999996</c:v>
                </c:pt>
                <c:pt idx="14">
                  <c:v>0.99916000000000005</c:v>
                </c:pt>
                <c:pt idx="15">
                  <c:v>0.99531999999999998</c:v>
                </c:pt>
                <c:pt idx="16">
                  <c:v>0.99995999999999996</c:v>
                </c:pt>
                <c:pt idx="17">
                  <c:v>0.99960000000000004</c:v>
                </c:pt>
                <c:pt idx="18">
                  <c:v>1</c:v>
                </c:pt>
                <c:pt idx="19">
                  <c:v>0.99995999999999996</c:v>
                </c:pt>
              </c:numCache>
            </c:numRef>
          </c:yVal>
          <c:smooth val="0"/>
          <c:extLst>
            <c:ext xmlns:c16="http://schemas.microsoft.com/office/drawing/2014/chart" uri="{C3380CC4-5D6E-409C-BE32-E72D297353CC}">
              <c16:uniqueId val="{00000001-4BDA-4468-8807-DF8FC4E4ACC0}"/>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1.17.26'!$T$9998:$T$10017</c:f>
              <c:numCache>
                <c:formatCode>General</c:formatCode>
                <c:ptCount val="20"/>
                <c:pt idx="0">
                  <c:v>1</c:v>
                </c:pt>
                <c:pt idx="1">
                  <c:v>1</c:v>
                </c:pt>
                <c:pt idx="2">
                  <c:v>1</c:v>
                </c:pt>
                <c:pt idx="3">
                  <c:v>1</c:v>
                </c:pt>
                <c:pt idx="4">
                  <c:v>0.96</c:v>
                </c:pt>
                <c:pt idx="5">
                  <c:v>0.96</c:v>
                </c:pt>
                <c:pt idx="6">
                  <c:v>0.64</c:v>
                </c:pt>
                <c:pt idx="7">
                  <c:v>0.68</c:v>
                </c:pt>
                <c:pt idx="8">
                  <c:v>0.56000000000000005</c:v>
                </c:pt>
                <c:pt idx="9">
                  <c:v>0.56000000000000005</c:v>
                </c:pt>
                <c:pt idx="10">
                  <c:v>0.32</c:v>
                </c:pt>
                <c:pt idx="11">
                  <c:v>0.4</c:v>
                </c:pt>
                <c:pt idx="12">
                  <c:v>0.36</c:v>
                </c:pt>
                <c:pt idx="13">
                  <c:v>0.32</c:v>
                </c:pt>
                <c:pt idx="14">
                  <c:v>0.28000000000000003</c:v>
                </c:pt>
                <c:pt idx="15">
                  <c:v>0.2</c:v>
                </c:pt>
                <c:pt idx="16">
                  <c:v>0.28000000000000003</c:v>
                </c:pt>
                <c:pt idx="17">
                  <c:v>0.16</c:v>
                </c:pt>
                <c:pt idx="18">
                  <c:v>0.36</c:v>
                </c:pt>
                <c:pt idx="19">
                  <c:v>0.32</c:v>
                </c:pt>
              </c:numCache>
            </c:numRef>
          </c:yVal>
          <c:smooth val="0"/>
          <c:extLst>
            <c:ext xmlns:c16="http://schemas.microsoft.com/office/drawing/2014/chart" uri="{C3380CC4-5D6E-409C-BE32-E72D297353CC}">
              <c16:uniqueId val="{00000002-4BDA-4468-8807-DF8FC4E4ACC0}"/>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1.17.26'!$Q$10023:$Q$10042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1.17.26'!$R$10023:$R$10042</c:f>
              <c:numCache>
                <c:formatCode>General</c:formatCode>
                <c:ptCount val="20"/>
                <c:pt idx="0">
                  <c:v>0.05</c:v>
                </c:pt>
                <c:pt idx="1">
                  <c:v>0.13159999999999999</c:v>
                </c:pt>
                <c:pt idx="2">
                  <c:v>0.1153</c:v>
                </c:pt>
                <c:pt idx="3">
                  <c:v>0.14069999999999999</c:v>
                </c:pt>
                <c:pt idx="4">
                  <c:v>0.25740000000000002</c:v>
                </c:pt>
                <c:pt idx="5">
                  <c:v>0.35489999999999999</c:v>
                </c:pt>
                <c:pt idx="6">
                  <c:v>0.21279999999999999</c:v>
                </c:pt>
                <c:pt idx="7">
                  <c:v>0.18279999999999999</c:v>
                </c:pt>
                <c:pt idx="8">
                  <c:v>0.48199999999999998</c:v>
                </c:pt>
                <c:pt idx="9">
                  <c:v>0.2828</c:v>
                </c:pt>
                <c:pt idx="10">
                  <c:v>0.47739999999999999</c:v>
                </c:pt>
                <c:pt idx="11">
                  <c:v>0.44829999999999998</c:v>
                </c:pt>
                <c:pt idx="12">
                  <c:v>0.42599999999999999</c:v>
                </c:pt>
                <c:pt idx="13">
                  <c:v>0.60509999999999997</c:v>
                </c:pt>
                <c:pt idx="14">
                  <c:v>0.65620000000000001</c:v>
                </c:pt>
                <c:pt idx="15">
                  <c:v>0.84309999999999996</c:v>
                </c:pt>
                <c:pt idx="16">
                  <c:v>0.60399999999999998</c:v>
                </c:pt>
                <c:pt idx="17">
                  <c:v>0.49419999999999997</c:v>
                </c:pt>
                <c:pt idx="18">
                  <c:v>0.41070000000000001</c:v>
                </c:pt>
                <c:pt idx="19">
                  <c:v>0.54810000000000003</c:v>
                </c:pt>
              </c:numCache>
            </c:numRef>
          </c:yVal>
          <c:smooth val="0"/>
          <c:extLst>
            <c:ext xmlns:c16="http://schemas.microsoft.com/office/drawing/2014/chart" uri="{C3380CC4-5D6E-409C-BE32-E72D297353CC}">
              <c16:uniqueId val="{00000000-8D1F-4203-B3E5-0D2619F10B2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1.17.26'!$Q$10023:$Q$10042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1.17.26'!$S$10023:$S$10042</c:f>
              <c:numCache>
                <c:formatCode>General</c:formatCode>
                <c:ptCount val="20"/>
                <c:pt idx="0">
                  <c:v>0.05</c:v>
                </c:pt>
                <c:pt idx="1">
                  <c:v>8.8700000000000001E-2</c:v>
                </c:pt>
                <c:pt idx="2">
                  <c:v>0.19059999999999999</c:v>
                </c:pt>
                <c:pt idx="3">
                  <c:v>0.39329999999999998</c:v>
                </c:pt>
                <c:pt idx="4">
                  <c:v>0.60299999999999998</c:v>
                </c:pt>
                <c:pt idx="5">
                  <c:v>0.73680000000000001</c:v>
                </c:pt>
                <c:pt idx="6">
                  <c:v>0.89490000000000003</c:v>
                </c:pt>
                <c:pt idx="7">
                  <c:v>0.96289999999999998</c:v>
                </c:pt>
                <c:pt idx="8">
                  <c:v>0.99139999999999995</c:v>
                </c:pt>
                <c:pt idx="9">
                  <c:v>0.99680000000000002</c:v>
                </c:pt>
                <c:pt idx="10">
                  <c:v>0.99629999999999996</c:v>
                </c:pt>
                <c:pt idx="11">
                  <c:v>0.99970000000000003</c:v>
                </c:pt>
                <c:pt idx="12">
                  <c:v>0.99990000000000001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8D1F-4203-B3E5-0D2619F10B2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1.17.26'!$Q$10023:$Q$10042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1.17.26'!$T$10023:$T$10042</c:f>
              <c:numCache>
                <c:formatCode>General</c:formatCode>
                <c:ptCount val="20"/>
                <c:pt idx="0">
                  <c:v>0</c:v>
                </c:pt>
                <c:pt idx="1">
                  <c:v>0</c:v>
                </c:pt>
                <c:pt idx="2">
                  <c:v>0</c:v>
                </c:pt>
                <c:pt idx="3">
                  <c:v>0.2</c:v>
                </c:pt>
                <c:pt idx="4">
                  <c:v>0.2</c:v>
                </c:pt>
                <c:pt idx="5">
                  <c:v>0.3</c:v>
                </c:pt>
                <c:pt idx="6">
                  <c:v>0.1</c:v>
                </c:pt>
                <c:pt idx="7">
                  <c:v>0.1</c:v>
                </c:pt>
                <c:pt idx="8">
                  <c:v>0.5</c:v>
                </c:pt>
                <c:pt idx="9">
                  <c:v>0.3</c:v>
                </c:pt>
                <c:pt idx="10">
                  <c:v>0.5</c:v>
                </c:pt>
                <c:pt idx="11">
                  <c:v>0.4</c:v>
                </c:pt>
                <c:pt idx="12">
                  <c:v>0.4</c:v>
                </c:pt>
                <c:pt idx="13">
                  <c:v>0.6</c:v>
                </c:pt>
                <c:pt idx="14">
                  <c:v>0.7</c:v>
                </c:pt>
                <c:pt idx="15">
                  <c:v>0.9</c:v>
                </c:pt>
                <c:pt idx="16">
                  <c:v>0.6</c:v>
                </c:pt>
                <c:pt idx="17">
                  <c:v>0.5</c:v>
                </c:pt>
                <c:pt idx="18">
                  <c:v>0.4</c:v>
                </c:pt>
                <c:pt idx="19">
                  <c:v>0.5</c:v>
                </c:pt>
              </c:numCache>
            </c:numRef>
          </c:yVal>
          <c:smooth val="0"/>
          <c:extLst>
            <c:ext xmlns:c16="http://schemas.microsoft.com/office/drawing/2014/chart" uri="{C3380CC4-5D6E-409C-BE32-E72D297353CC}">
              <c16:uniqueId val="{00000003-8D1F-4203-B3E5-0D2619F10B25}"/>
            </c:ext>
          </c:extLst>
        </c:ser>
        <c:dLbls>
          <c:showLegendKey val="0"/>
          <c:showVal val="0"/>
          <c:showCatName val="0"/>
          <c:showSerName val="0"/>
          <c:showPercent val="0"/>
          <c:showBubbleSize val="0"/>
        </c:dLbls>
        <c:axId val="1805897247"/>
        <c:axId val="1805893407"/>
      </c:scatterChart>
      <c:valAx>
        <c:axId val="180589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1.17.26'!$R$10043:$R$10062</c:f>
              <c:numCache>
                <c:formatCode>General</c:formatCode>
                <c:ptCount val="20"/>
                <c:pt idx="0" formatCode="0.000">
                  <c:v>8.9300000000000004E-2</c:v>
                </c:pt>
                <c:pt idx="1">
                  <c:v>0.1757</c:v>
                </c:pt>
                <c:pt idx="2">
                  <c:v>8.72E-2</c:v>
                </c:pt>
                <c:pt idx="3">
                  <c:v>0.26989999999999997</c:v>
                </c:pt>
                <c:pt idx="4">
                  <c:v>0.31130000000000002</c:v>
                </c:pt>
                <c:pt idx="5">
                  <c:v>0.52569999999999995</c:v>
                </c:pt>
                <c:pt idx="6">
                  <c:v>0.3911</c:v>
                </c:pt>
                <c:pt idx="7">
                  <c:v>0.4496</c:v>
                </c:pt>
                <c:pt idx="8">
                  <c:v>0.53220000000000001</c:v>
                </c:pt>
                <c:pt idx="9">
                  <c:v>0.58979999999999999</c:v>
                </c:pt>
                <c:pt idx="10">
                  <c:v>0.41339999999999999</c:v>
                </c:pt>
                <c:pt idx="11">
                  <c:v>0.80259999999999998</c:v>
                </c:pt>
                <c:pt idx="12">
                  <c:v>0.55359999999999998</c:v>
                </c:pt>
                <c:pt idx="13">
                  <c:v>0.77359999999999995</c:v>
                </c:pt>
                <c:pt idx="14">
                  <c:v>0.53380000000000005</c:v>
                </c:pt>
                <c:pt idx="15">
                  <c:v>0.74550000000000005</c:v>
                </c:pt>
                <c:pt idx="16">
                  <c:v>0.63190000000000002</c:v>
                </c:pt>
                <c:pt idx="17">
                  <c:v>0.71409999999999996</c:v>
                </c:pt>
                <c:pt idx="18">
                  <c:v>0.53539999999999999</c:v>
                </c:pt>
                <c:pt idx="19">
                  <c:v>0.81410000000000005</c:v>
                </c:pt>
              </c:numCache>
            </c:numRef>
          </c:yVal>
          <c:smooth val="0"/>
          <c:extLst>
            <c:ext xmlns:c16="http://schemas.microsoft.com/office/drawing/2014/chart" uri="{C3380CC4-5D6E-409C-BE32-E72D297353CC}">
              <c16:uniqueId val="{00000000-C822-4A7E-972B-BA69E189974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1.17.26'!$T$10043:$T$10062</c:f>
              <c:numCache>
                <c:formatCode>General</c:formatCode>
                <c:ptCount val="20"/>
                <c:pt idx="0">
                  <c:v>0</c:v>
                </c:pt>
                <c:pt idx="1">
                  <c:v>0.1</c:v>
                </c:pt>
                <c:pt idx="2">
                  <c:v>0</c:v>
                </c:pt>
                <c:pt idx="3">
                  <c:v>0.2</c:v>
                </c:pt>
                <c:pt idx="4">
                  <c:v>0.2</c:v>
                </c:pt>
                <c:pt idx="5">
                  <c:v>0.6</c:v>
                </c:pt>
                <c:pt idx="6">
                  <c:v>0.3</c:v>
                </c:pt>
                <c:pt idx="7">
                  <c:v>0.4</c:v>
                </c:pt>
                <c:pt idx="8">
                  <c:v>0.5</c:v>
                </c:pt>
                <c:pt idx="9">
                  <c:v>0.7</c:v>
                </c:pt>
                <c:pt idx="10">
                  <c:v>0.5</c:v>
                </c:pt>
                <c:pt idx="11">
                  <c:v>0.9</c:v>
                </c:pt>
                <c:pt idx="12">
                  <c:v>0.7</c:v>
                </c:pt>
                <c:pt idx="13">
                  <c:v>0.8</c:v>
                </c:pt>
                <c:pt idx="14">
                  <c:v>0.5</c:v>
                </c:pt>
                <c:pt idx="15">
                  <c:v>0.8</c:v>
                </c:pt>
                <c:pt idx="16">
                  <c:v>0.7</c:v>
                </c:pt>
                <c:pt idx="17">
                  <c:v>0.7</c:v>
                </c:pt>
                <c:pt idx="18">
                  <c:v>0.6</c:v>
                </c:pt>
                <c:pt idx="19">
                  <c:v>0.9</c:v>
                </c:pt>
              </c:numCache>
            </c:numRef>
          </c:yVal>
          <c:smooth val="0"/>
          <c:extLst>
            <c:ext xmlns:c16="http://schemas.microsoft.com/office/drawing/2014/chart" uri="{C3380CC4-5D6E-409C-BE32-E72D297353CC}">
              <c16:uniqueId val="{00000001-C822-4A7E-972B-BA69E189974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1.17.26'!$S$10043:$S$10062</c:f>
              <c:numCache>
                <c:formatCode>General</c:formatCode>
                <c:ptCount val="20"/>
                <c:pt idx="0" formatCode="0.000">
                  <c:v>0.05</c:v>
                </c:pt>
                <c:pt idx="1">
                  <c:v>7.7200000000000005E-2</c:v>
                </c:pt>
                <c:pt idx="2">
                  <c:v>0.19009999999999999</c:v>
                </c:pt>
                <c:pt idx="3">
                  <c:v>0.43569999999999998</c:v>
                </c:pt>
                <c:pt idx="4">
                  <c:v>0.60389999999999999</c:v>
                </c:pt>
                <c:pt idx="5">
                  <c:v>0.82499999999999996</c:v>
                </c:pt>
                <c:pt idx="6">
                  <c:v>0.8821</c:v>
                </c:pt>
                <c:pt idx="7">
                  <c:v>0.97340000000000004</c:v>
                </c:pt>
                <c:pt idx="8">
                  <c:v>0.99119999999999997</c:v>
                </c:pt>
                <c:pt idx="9">
                  <c:v>0.99309999999999998</c:v>
                </c:pt>
                <c:pt idx="10">
                  <c:v>0.99980000000000002</c:v>
                </c:pt>
                <c:pt idx="11">
                  <c:v>0.99790000000000001</c:v>
                </c:pt>
                <c:pt idx="12">
                  <c:v>1</c:v>
                </c:pt>
                <c:pt idx="13">
                  <c:v>0.99990000000000001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C822-4A7E-972B-BA69E1899745}"/>
            </c:ext>
          </c:extLst>
        </c:ser>
        <c:dLbls>
          <c:showLegendKey val="0"/>
          <c:showVal val="0"/>
          <c:showCatName val="0"/>
          <c:showSerName val="0"/>
          <c:showPercent val="0"/>
          <c:showBubbleSize val="0"/>
        </c:dLbls>
        <c:axId val="1805897247"/>
        <c:axId val="1805893407"/>
      </c:scatterChart>
      <c:valAx>
        <c:axId val="180589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1.17.26'!$R$10063:$R$10082</c:f>
              <c:numCache>
                <c:formatCode>General</c:formatCode>
                <c:ptCount val="20"/>
                <c:pt idx="0">
                  <c:v>7.9399999999999998E-2</c:v>
                </c:pt>
                <c:pt idx="1">
                  <c:v>0.14560000000000001</c:v>
                </c:pt>
                <c:pt idx="2">
                  <c:v>0.1061</c:v>
                </c:pt>
                <c:pt idx="3">
                  <c:v>0.33389999999999997</c:v>
                </c:pt>
                <c:pt idx="4">
                  <c:v>0.38</c:v>
                </c:pt>
                <c:pt idx="5">
                  <c:v>0.16919999999999999</c:v>
                </c:pt>
                <c:pt idx="6">
                  <c:v>0.29870000000000002</c:v>
                </c:pt>
                <c:pt idx="7">
                  <c:v>0.58389999999999997</c:v>
                </c:pt>
                <c:pt idx="8">
                  <c:v>0.49690000000000001</c:v>
                </c:pt>
                <c:pt idx="9">
                  <c:v>0.54479999999999995</c:v>
                </c:pt>
                <c:pt idx="10">
                  <c:v>0.4194</c:v>
                </c:pt>
                <c:pt idx="11">
                  <c:v>0.59289999999999998</c:v>
                </c:pt>
                <c:pt idx="12">
                  <c:v>0.58240000000000003</c:v>
                </c:pt>
                <c:pt idx="13">
                  <c:v>0.43569999999999998</c:v>
                </c:pt>
                <c:pt idx="14">
                  <c:v>0.4899</c:v>
                </c:pt>
                <c:pt idx="15">
                  <c:v>0.65449999999999997</c:v>
                </c:pt>
                <c:pt idx="16">
                  <c:v>0.57269999999999999</c:v>
                </c:pt>
                <c:pt idx="17">
                  <c:v>0.67569999999999997</c:v>
                </c:pt>
                <c:pt idx="18">
                  <c:v>0.57179999999999997</c:v>
                </c:pt>
                <c:pt idx="19">
                  <c:v>0.71399999999999997</c:v>
                </c:pt>
              </c:numCache>
            </c:numRef>
          </c:yVal>
          <c:smooth val="0"/>
          <c:extLst>
            <c:ext xmlns:c16="http://schemas.microsoft.com/office/drawing/2014/chart" uri="{C3380CC4-5D6E-409C-BE32-E72D297353CC}">
              <c16:uniqueId val="{00000000-C5E1-46DD-8ECD-E36D788D550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1.17.26'!$T$10063:$T$10082</c:f>
              <c:numCache>
                <c:formatCode>General</c:formatCode>
                <c:ptCount val="20"/>
                <c:pt idx="0">
                  <c:v>0</c:v>
                </c:pt>
                <c:pt idx="1">
                  <c:v>0</c:v>
                </c:pt>
                <c:pt idx="2">
                  <c:v>0.1</c:v>
                </c:pt>
                <c:pt idx="3">
                  <c:v>0.3</c:v>
                </c:pt>
                <c:pt idx="4">
                  <c:v>0.5</c:v>
                </c:pt>
                <c:pt idx="5">
                  <c:v>0.2</c:v>
                </c:pt>
                <c:pt idx="6">
                  <c:v>0.2</c:v>
                </c:pt>
                <c:pt idx="7">
                  <c:v>0.5</c:v>
                </c:pt>
                <c:pt idx="8">
                  <c:v>0.5</c:v>
                </c:pt>
                <c:pt idx="9">
                  <c:v>0.5</c:v>
                </c:pt>
                <c:pt idx="10">
                  <c:v>0.4</c:v>
                </c:pt>
                <c:pt idx="11">
                  <c:v>0.6</c:v>
                </c:pt>
                <c:pt idx="12">
                  <c:v>0.6</c:v>
                </c:pt>
                <c:pt idx="13">
                  <c:v>0.5</c:v>
                </c:pt>
                <c:pt idx="14">
                  <c:v>0.5</c:v>
                </c:pt>
                <c:pt idx="15">
                  <c:v>0.6</c:v>
                </c:pt>
                <c:pt idx="16">
                  <c:v>0.5</c:v>
                </c:pt>
                <c:pt idx="17">
                  <c:v>0.7</c:v>
                </c:pt>
                <c:pt idx="18">
                  <c:v>0.5</c:v>
                </c:pt>
                <c:pt idx="19">
                  <c:v>0.7</c:v>
                </c:pt>
              </c:numCache>
            </c:numRef>
          </c:yVal>
          <c:smooth val="0"/>
          <c:extLst>
            <c:ext xmlns:c16="http://schemas.microsoft.com/office/drawing/2014/chart" uri="{C3380CC4-5D6E-409C-BE32-E72D297353CC}">
              <c16:uniqueId val="{00000001-C5E1-46DD-8ECD-E36D788D550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1.17.26'!$Q$10043:$Q$10062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1.17.26'!$S$10063:$S$10082</c:f>
              <c:numCache>
                <c:formatCode>General</c:formatCode>
                <c:ptCount val="20"/>
                <c:pt idx="0">
                  <c:v>0.05</c:v>
                </c:pt>
                <c:pt idx="1">
                  <c:v>8.1600000000000006E-2</c:v>
                </c:pt>
                <c:pt idx="2">
                  <c:v>0.22550000000000001</c:v>
                </c:pt>
                <c:pt idx="3">
                  <c:v>0.39700000000000002</c:v>
                </c:pt>
                <c:pt idx="4">
                  <c:v>0.61829999999999996</c:v>
                </c:pt>
                <c:pt idx="5">
                  <c:v>0.81320000000000003</c:v>
                </c:pt>
                <c:pt idx="6">
                  <c:v>0.9143</c:v>
                </c:pt>
                <c:pt idx="7">
                  <c:v>0.95450000000000002</c:v>
                </c:pt>
                <c:pt idx="8">
                  <c:v>0.99060000000000004</c:v>
                </c:pt>
                <c:pt idx="9">
                  <c:v>0.99919999999999998</c:v>
                </c:pt>
                <c:pt idx="10">
                  <c:v>0.99980000000000002</c:v>
                </c:pt>
                <c:pt idx="11">
                  <c:v>0.99760000000000004</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C5E1-46DD-8ECD-E36D788D5508}"/>
            </c:ext>
          </c:extLst>
        </c:ser>
        <c:dLbls>
          <c:showLegendKey val="0"/>
          <c:showVal val="0"/>
          <c:showCatName val="0"/>
          <c:showSerName val="0"/>
          <c:showPercent val="0"/>
          <c:showBubbleSize val="0"/>
        </c:dLbls>
        <c:axId val="1805897247"/>
        <c:axId val="1805893407"/>
      </c:scatterChart>
      <c:valAx>
        <c:axId val="180589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1.17.26'!$R$10091:$R$10109</c:f>
              <c:numCache>
                <c:formatCode>General</c:formatCode>
                <c:ptCount val="19"/>
                <c:pt idx="0">
                  <c:v>5.0900000000000001E-2</c:v>
                </c:pt>
                <c:pt idx="1">
                  <c:v>7.5499999999999998E-2</c:v>
                </c:pt>
                <c:pt idx="2">
                  <c:v>5.0299999999999997E-2</c:v>
                </c:pt>
                <c:pt idx="3">
                  <c:v>4.9299999999999997E-2</c:v>
                </c:pt>
                <c:pt idx="4">
                  <c:v>0.1026</c:v>
                </c:pt>
                <c:pt idx="5">
                  <c:v>5.0200000000000002E-2</c:v>
                </c:pt>
                <c:pt idx="6">
                  <c:v>5.0099999999999999E-2</c:v>
                </c:pt>
                <c:pt idx="7">
                  <c:v>0.1285</c:v>
                </c:pt>
                <c:pt idx="8">
                  <c:v>8.1199999999999994E-2</c:v>
                </c:pt>
                <c:pt idx="9">
                  <c:v>0.19650000000000001</c:v>
                </c:pt>
                <c:pt idx="10">
                  <c:v>0.38550000000000001</c:v>
                </c:pt>
                <c:pt idx="11">
                  <c:v>0.1414</c:v>
                </c:pt>
                <c:pt idx="12">
                  <c:v>0.32140000000000002</c:v>
                </c:pt>
                <c:pt idx="13">
                  <c:v>0.12989999999999999</c:v>
                </c:pt>
                <c:pt idx="14">
                  <c:v>0.46479999999999999</c:v>
                </c:pt>
                <c:pt idx="15">
                  <c:v>0.4768</c:v>
                </c:pt>
                <c:pt idx="16">
                  <c:v>0.31169999999999998</c:v>
                </c:pt>
                <c:pt idx="17">
                  <c:v>0.64939999999999998</c:v>
                </c:pt>
                <c:pt idx="18">
                  <c:v>0.18920000000000001</c:v>
                </c:pt>
              </c:numCache>
            </c:numRef>
          </c:yVal>
          <c:smooth val="0"/>
          <c:extLst>
            <c:ext xmlns:c16="http://schemas.microsoft.com/office/drawing/2014/chart" uri="{C3380CC4-5D6E-409C-BE32-E72D297353CC}">
              <c16:uniqueId val="{00000000-737B-4EFA-BE83-970D46459EF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1.17.26'!$S$10091:$S$10110</c:f>
              <c:numCache>
                <c:formatCode>General</c:formatCode>
                <c:ptCount val="20"/>
                <c:pt idx="0">
                  <c:v>0.05</c:v>
                </c:pt>
                <c:pt idx="1">
                  <c:v>8.5000000000000006E-2</c:v>
                </c:pt>
                <c:pt idx="2">
                  <c:v>0.19040000000000001</c:v>
                </c:pt>
                <c:pt idx="3">
                  <c:v>0.35949999999999999</c:v>
                </c:pt>
                <c:pt idx="4">
                  <c:v>0.6008</c:v>
                </c:pt>
                <c:pt idx="5">
                  <c:v>0.76529999999999998</c:v>
                </c:pt>
                <c:pt idx="6">
                  <c:v>0.84830000000000005</c:v>
                </c:pt>
                <c:pt idx="7">
                  <c:v>0.97489999999999999</c:v>
                </c:pt>
                <c:pt idx="8">
                  <c:v>0.98580000000000001</c:v>
                </c:pt>
                <c:pt idx="9">
                  <c:v>0.99629999999999996</c:v>
                </c:pt>
                <c:pt idx="10">
                  <c:v>0.99939999999999996</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737B-4EFA-BE83-970D46459EF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1.17.26'!$T$10091:$T$10110</c:f>
              <c:numCache>
                <c:formatCode>General</c:formatCode>
                <c:ptCount val="20"/>
                <c:pt idx="0">
                  <c:v>0</c:v>
                </c:pt>
                <c:pt idx="1">
                  <c:v>0</c:v>
                </c:pt>
                <c:pt idx="2">
                  <c:v>0</c:v>
                </c:pt>
                <c:pt idx="3">
                  <c:v>0</c:v>
                </c:pt>
                <c:pt idx="4">
                  <c:v>0</c:v>
                </c:pt>
                <c:pt idx="5">
                  <c:v>0</c:v>
                </c:pt>
                <c:pt idx="6">
                  <c:v>0</c:v>
                </c:pt>
                <c:pt idx="7">
                  <c:v>0.1</c:v>
                </c:pt>
                <c:pt idx="8">
                  <c:v>0</c:v>
                </c:pt>
                <c:pt idx="9">
                  <c:v>0.1</c:v>
                </c:pt>
                <c:pt idx="10">
                  <c:v>0.4</c:v>
                </c:pt>
                <c:pt idx="11">
                  <c:v>0.1</c:v>
                </c:pt>
                <c:pt idx="12">
                  <c:v>0.3</c:v>
                </c:pt>
                <c:pt idx="13">
                  <c:v>0.1</c:v>
                </c:pt>
                <c:pt idx="14">
                  <c:v>0.5</c:v>
                </c:pt>
                <c:pt idx="15">
                  <c:v>0.4</c:v>
                </c:pt>
                <c:pt idx="16">
                  <c:v>0.3</c:v>
                </c:pt>
                <c:pt idx="17">
                  <c:v>0.7</c:v>
                </c:pt>
                <c:pt idx="18">
                  <c:v>0.1</c:v>
                </c:pt>
                <c:pt idx="19">
                  <c:v>0.6</c:v>
                </c:pt>
              </c:numCache>
            </c:numRef>
          </c:yVal>
          <c:smooth val="0"/>
          <c:extLst>
            <c:ext xmlns:c16="http://schemas.microsoft.com/office/drawing/2014/chart" uri="{C3380CC4-5D6E-409C-BE32-E72D297353CC}">
              <c16:uniqueId val="{00000002-737B-4EFA-BE83-970D46459EFD}"/>
            </c:ext>
          </c:extLst>
        </c:ser>
        <c:dLbls>
          <c:showLegendKey val="0"/>
          <c:showVal val="0"/>
          <c:showCatName val="0"/>
          <c:showSerName val="0"/>
          <c:showPercent val="0"/>
          <c:showBubbleSize val="0"/>
        </c:dLbls>
        <c:axId val="1805897247"/>
        <c:axId val="1805893407"/>
      </c:scatterChart>
      <c:valAx>
        <c:axId val="1805897247"/>
        <c:scaling>
          <c:orientation val="maxMin"/>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1.17.26'!$R$10111:$R$10130</c:f>
              <c:numCache>
                <c:formatCode>General</c:formatCode>
                <c:ptCount val="20"/>
                <c:pt idx="0">
                  <c:v>0.105</c:v>
                </c:pt>
                <c:pt idx="1">
                  <c:v>4.9700000000000001E-2</c:v>
                </c:pt>
                <c:pt idx="2">
                  <c:v>4.9599999999999998E-2</c:v>
                </c:pt>
                <c:pt idx="3">
                  <c:v>5.0700000000000002E-2</c:v>
                </c:pt>
                <c:pt idx="4">
                  <c:v>4.99E-2</c:v>
                </c:pt>
                <c:pt idx="5">
                  <c:v>4.9399999999999999E-2</c:v>
                </c:pt>
                <c:pt idx="6">
                  <c:v>5.0099999999999999E-2</c:v>
                </c:pt>
                <c:pt idx="7">
                  <c:v>0.1968</c:v>
                </c:pt>
                <c:pt idx="8">
                  <c:v>5.0700000000000002E-2</c:v>
                </c:pt>
                <c:pt idx="9">
                  <c:v>0.27439999999999998</c:v>
                </c:pt>
                <c:pt idx="10">
                  <c:v>0.29499999999999998</c:v>
                </c:pt>
                <c:pt idx="11">
                  <c:v>0.39560000000000001</c:v>
                </c:pt>
                <c:pt idx="12">
                  <c:v>0.19839999999999999</c:v>
                </c:pt>
                <c:pt idx="13">
                  <c:v>0.36370000000000002</c:v>
                </c:pt>
                <c:pt idx="14">
                  <c:v>0.3538</c:v>
                </c:pt>
                <c:pt idx="15">
                  <c:v>0.56100000000000005</c:v>
                </c:pt>
                <c:pt idx="16">
                  <c:v>0.36059999999999998</c:v>
                </c:pt>
                <c:pt idx="17">
                  <c:v>0.55120000000000002</c:v>
                </c:pt>
                <c:pt idx="18">
                  <c:v>0.56830000000000003</c:v>
                </c:pt>
                <c:pt idx="19">
                  <c:v>0.73350000000000004</c:v>
                </c:pt>
              </c:numCache>
            </c:numRef>
          </c:yVal>
          <c:smooth val="0"/>
          <c:extLst>
            <c:ext xmlns:c16="http://schemas.microsoft.com/office/drawing/2014/chart" uri="{C3380CC4-5D6E-409C-BE32-E72D297353CC}">
              <c16:uniqueId val="{00000000-5972-440C-A8F0-F3335FAE651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1.17.26'!$S$10111:$S$10130</c:f>
              <c:numCache>
                <c:formatCode>General</c:formatCode>
                <c:ptCount val="20"/>
                <c:pt idx="0" formatCode="0.000">
                  <c:v>0.05</c:v>
                </c:pt>
                <c:pt idx="1">
                  <c:v>8.1100000000000005E-2</c:v>
                </c:pt>
                <c:pt idx="2">
                  <c:v>0.18559999999999999</c:v>
                </c:pt>
                <c:pt idx="3">
                  <c:v>0.33350000000000002</c:v>
                </c:pt>
                <c:pt idx="4">
                  <c:v>0.66920000000000002</c:v>
                </c:pt>
                <c:pt idx="5">
                  <c:v>0.7954</c:v>
                </c:pt>
                <c:pt idx="6">
                  <c:v>0.94369999999999998</c:v>
                </c:pt>
                <c:pt idx="7">
                  <c:v>0.93930000000000002</c:v>
                </c:pt>
                <c:pt idx="8">
                  <c:v>0.99590000000000001</c:v>
                </c:pt>
                <c:pt idx="9">
                  <c:v>0.997</c:v>
                </c:pt>
                <c:pt idx="10">
                  <c:v>0.99129999999999996</c:v>
                </c:pt>
                <c:pt idx="11">
                  <c:v>0.99390000000000001</c:v>
                </c:pt>
                <c:pt idx="12">
                  <c:v>0.99980000000000002</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5972-440C-A8F0-F3335FAE6516}"/>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1.17.26'!$T$10111:$T$10130</c:f>
              <c:numCache>
                <c:formatCode>General</c:formatCode>
                <c:ptCount val="20"/>
                <c:pt idx="0">
                  <c:v>0.1</c:v>
                </c:pt>
                <c:pt idx="1">
                  <c:v>0</c:v>
                </c:pt>
                <c:pt idx="2">
                  <c:v>0</c:v>
                </c:pt>
                <c:pt idx="3">
                  <c:v>0</c:v>
                </c:pt>
                <c:pt idx="4">
                  <c:v>0</c:v>
                </c:pt>
                <c:pt idx="5">
                  <c:v>0</c:v>
                </c:pt>
                <c:pt idx="6">
                  <c:v>0</c:v>
                </c:pt>
                <c:pt idx="7">
                  <c:v>0.2</c:v>
                </c:pt>
                <c:pt idx="8">
                  <c:v>0</c:v>
                </c:pt>
                <c:pt idx="9">
                  <c:v>0.3</c:v>
                </c:pt>
                <c:pt idx="10">
                  <c:v>0.3</c:v>
                </c:pt>
                <c:pt idx="11">
                  <c:v>0.3</c:v>
                </c:pt>
                <c:pt idx="12">
                  <c:v>0.2</c:v>
                </c:pt>
                <c:pt idx="13">
                  <c:v>0.4</c:v>
                </c:pt>
                <c:pt idx="14">
                  <c:v>0.2</c:v>
                </c:pt>
                <c:pt idx="15">
                  <c:v>0.7</c:v>
                </c:pt>
                <c:pt idx="16">
                  <c:v>0.4</c:v>
                </c:pt>
                <c:pt idx="17">
                  <c:v>0.6</c:v>
                </c:pt>
                <c:pt idx="18">
                  <c:v>0.5</c:v>
                </c:pt>
                <c:pt idx="19">
                  <c:v>0.8</c:v>
                </c:pt>
              </c:numCache>
            </c:numRef>
          </c:yVal>
          <c:smooth val="0"/>
          <c:extLst>
            <c:ext xmlns:c16="http://schemas.microsoft.com/office/drawing/2014/chart" uri="{C3380CC4-5D6E-409C-BE32-E72D297353CC}">
              <c16:uniqueId val="{00000002-5972-440C-A8F0-F3335FAE6516}"/>
            </c:ext>
          </c:extLst>
        </c:ser>
        <c:dLbls>
          <c:showLegendKey val="0"/>
          <c:showVal val="0"/>
          <c:showCatName val="0"/>
          <c:showSerName val="0"/>
          <c:showPercent val="0"/>
          <c:showBubbleSize val="0"/>
        </c:dLbls>
        <c:axId val="1805897247"/>
        <c:axId val="1805893407"/>
      </c:scatterChart>
      <c:valAx>
        <c:axId val="180589724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1.17.26'!$R$10131:$R$10150</c:f>
              <c:numCache>
                <c:formatCode>General</c:formatCode>
                <c:ptCount val="20"/>
                <c:pt idx="0">
                  <c:v>0.15</c:v>
                </c:pt>
                <c:pt idx="1">
                  <c:v>0.1913</c:v>
                </c:pt>
                <c:pt idx="2">
                  <c:v>0.10979999999999999</c:v>
                </c:pt>
                <c:pt idx="3">
                  <c:v>5.0599999999999999E-2</c:v>
                </c:pt>
                <c:pt idx="4">
                  <c:v>4.9599999999999998E-2</c:v>
                </c:pt>
                <c:pt idx="5">
                  <c:v>0.05</c:v>
                </c:pt>
                <c:pt idx="6">
                  <c:v>4.9500000000000002E-2</c:v>
                </c:pt>
                <c:pt idx="7">
                  <c:v>7.7700000000000005E-2</c:v>
                </c:pt>
                <c:pt idx="8">
                  <c:v>0.10440000000000001</c:v>
                </c:pt>
                <c:pt idx="9">
                  <c:v>0.1489</c:v>
                </c:pt>
                <c:pt idx="10">
                  <c:v>0.1419</c:v>
                </c:pt>
                <c:pt idx="11">
                  <c:v>0.2515</c:v>
                </c:pt>
                <c:pt idx="12">
                  <c:v>0.56540000000000001</c:v>
                </c:pt>
                <c:pt idx="13">
                  <c:v>0.3165</c:v>
                </c:pt>
                <c:pt idx="14">
                  <c:v>0.51619999999999999</c:v>
                </c:pt>
                <c:pt idx="15">
                  <c:v>0.33550000000000002</c:v>
                </c:pt>
                <c:pt idx="16">
                  <c:v>0.5413</c:v>
                </c:pt>
                <c:pt idx="17">
                  <c:v>0.37359999999999999</c:v>
                </c:pt>
                <c:pt idx="18">
                  <c:v>0.77259999999999995</c:v>
                </c:pt>
                <c:pt idx="19">
                  <c:v>0.67379999999999995</c:v>
                </c:pt>
              </c:numCache>
            </c:numRef>
          </c:yVal>
          <c:smooth val="0"/>
          <c:extLst>
            <c:ext xmlns:c16="http://schemas.microsoft.com/office/drawing/2014/chart" uri="{C3380CC4-5D6E-409C-BE32-E72D297353CC}">
              <c16:uniqueId val="{00000000-CCFE-486A-88BF-BB8D198D3B9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1.17.26'!$S$10131:$S$10150</c:f>
              <c:numCache>
                <c:formatCode>General</c:formatCode>
                <c:ptCount val="20"/>
                <c:pt idx="0">
                  <c:v>0.05</c:v>
                </c:pt>
                <c:pt idx="1">
                  <c:v>8.4099999999999994E-2</c:v>
                </c:pt>
                <c:pt idx="2">
                  <c:v>0.1913</c:v>
                </c:pt>
                <c:pt idx="3">
                  <c:v>0.42049999999999998</c:v>
                </c:pt>
                <c:pt idx="4">
                  <c:v>0.57569999999999999</c:v>
                </c:pt>
                <c:pt idx="5">
                  <c:v>0.7611</c:v>
                </c:pt>
                <c:pt idx="6">
                  <c:v>0.89790000000000003</c:v>
                </c:pt>
                <c:pt idx="7">
                  <c:v>0.92689999999999995</c:v>
                </c:pt>
                <c:pt idx="8">
                  <c:v>0.96120000000000005</c:v>
                </c:pt>
                <c:pt idx="9">
                  <c:v>0.99739999999999995</c:v>
                </c:pt>
                <c:pt idx="10">
                  <c:v>0.99950000000000006</c:v>
                </c:pt>
                <c:pt idx="11">
                  <c:v>0.99980000000000002</c:v>
                </c:pt>
                <c:pt idx="12">
                  <c:v>0.99990000000000001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CCFE-486A-88BF-BB8D198D3B9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1.17.26'!$Q$10091:$Q$10110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1.17.26'!$T$10131:$T$10150</c:f>
              <c:numCache>
                <c:formatCode>General</c:formatCode>
                <c:ptCount val="20"/>
                <c:pt idx="0">
                  <c:v>0</c:v>
                </c:pt>
                <c:pt idx="1">
                  <c:v>0.3</c:v>
                </c:pt>
                <c:pt idx="2">
                  <c:v>0.1</c:v>
                </c:pt>
                <c:pt idx="3">
                  <c:v>0</c:v>
                </c:pt>
                <c:pt idx="4">
                  <c:v>0</c:v>
                </c:pt>
                <c:pt idx="5">
                  <c:v>0</c:v>
                </c:pt>
                <c:pt idx="6">
                  <c:v>0</c:v>
                </c:pt>
                <c:pt idx="7">
                  <c:v>0</c:v>
                </c:pt>
                <c:pt idx="8">
                  <c:v>0.1</c:v>
                </c:pt>
                <c:pt idx="9">
                  <c:v>0</c:v>
                </c:pt>
                <c:pt idx="10">
                  <c:v>0.1</c:v>
                </c:pt>
                <c:pt idx="11">
                  <c:v>0.2</c:v>
                </c:pt>
                <c:pt idx="12">
                  <c:v>0.6</c:v>
                </c:pt>
                <c:pt idx="13">
                  <c:v>0.2</c:v>
                </c:pt>
                <c:pt idx="14">
                  <c:v>0.6</c:v>
                </c:pt>
                <c:pt idx="15">
                  <c:v>0.3</c:v>
                </c:pt>
                <c:pt idx="16">
                  <c:v>0.5</c:v>
                </c:pt>
                <c:pt idx="17">
                  <c:v>0.4</c:v>
                </c:pt>
                <c:pt idx="18">
                  <c:v>0.8</c:v>
                </c:pt>
                <c:pt idx="19">
                  <c:v>0.7</c:v>
                </c:pt>
              </c:numCache>
            </c:numRef>
          </c:yVal>
          <c:smooth val="0"/>
          <c:extLst>
            <c:ext xmlns:c16="http://schemas.microsoft.com/office/drawing/2014/chart" uri="{C3380CC4-5D6E-409C-BE32-E72D297353CC}">
              <c16:uniqueId val="{00000002-CCFE-486A-88BF-BB8D198D3B95}"/>
            </c:ext>
          </c:extLst>
        </c:ser>
        <c:dLbls>
          <c:showLegendKey val="0"/>
          <c:showVal val="0"/>
          <c:showCatName val="0"/>
          <c:showSerName val="0"/>
          <c:showPercent val="0"/>
          <c:showBubbleSize val="0"/>
        </c:dLbls>
        <c:axId val="1805897247"/>
        <c:axId val="1805893407"/>
      </c:scatterChart>
      <c:valAx>
        <c:axId val="180589724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1.17.26'!$Q$10153:$Q$10172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1.17.26'!$R$10154:$R$10172</c:f>
              <c:numCache>
                <c:formatCode>General</c:formatCode>
                <c:ptCount val="19"/>
                <c:pt idx="0">
                  <c:v>0.10902000000000001</c:v>
                </c:pt>
                <c:pt idx="1">
                  <c:v>8.2159999999999997E-2</c:v>
                </c:pt>
                <c:pt idx="2">
                  <c:v>6.0639999999999999E-2</c:v>
                </c:pt>
                <c:pt idx="3">
                  <c:v>6.8500000000000005E-2</c:v>
                </c:pt>
                <c:pt idx="4">
                  <c:v>8.1879999999999994E-2</c:v>
                </c:pt>
                <c:pt idx="5">
                  <c:v>9.5399999999999999E-2</c:v>
                </c:pt>
                <c:pt idx="6">
                  <c:v>0.13736000000000001</c:v>
                </c:pt>
                <c:pt idx="7">
                  <c:v>0.17504</c:v>
                </c:pt>
                <c:pt idx="8">
                  <c:v>0.19145999999999999</c:v>
                </c:pt>
                <c:pt idx="9">
                  <c:v>0.21168000000000001</c:v>
                </c:pt>
                <c:pt idx="10">
                  <c:v>0.21398</c:v>
                </c:pt>
                <c:pt idx="11">
                  <c:v>0.28542000000000001</c:v>
                </c:pt>
                <c:pt idx="12">
                  <c:v>0.32566000000000001</c:v>
                </c:pt>
                <c:pt idx="13">
                  <c:v>0.28904000000000002</c:v>
                </c:pt>
                <c:pt idx="14">
                  <c:v>0.35138000000000003</c:v>
                </c:pt>
                <c:pt idx="15">
                  <c:v>0.38253999999999999</c:v>
                </c:pt>
                <c:pt idx="16">
                  <c:v>0.43686000000000003</c:v>
                </c:pt>
                <c:pt idx="17">
                  <c:v>0.34527999999999998</c:v>
                </c:pt>
                <c:pt idx="18">
                  <c:v>0.50871999999999995</c:v>
                </c:pt>
              </c:numCache>
            </c:numRef>
          </c:yVal>
          <c:smooth val="0"/>
          <c:extLst>
            <c:ext xmlns:c16="http://schemas.microsoft.com/office/drawing/2014/chart" uri="{C3380CC4-5D6E-409C-BE32-E72D297353CC}">
              <c16:uniqueId val="{00000000-5A58-49A0-AFDB-16A585E07AB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1.17.26'!$Q$10153:$Q$10172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1.17.26'!$S$10153:$S$10172</c:f>
              <c:numCache>
                <c:formatCode>General</c:formatCode>
                <c:ptCount val="20"/>
                <c:pt idx="0">
                  <c:v>0.05</c:v>
                </c:pt>
                <c:pt idx="1">
                  <c:v>9.0179999999999996E-2</c:v>
                </c:pt>
                <c:pt idx="2">
                  <c:v>0.20294000000000001</c:v>
                </c:pt>
                <c:pt idx="3">
                  <c:v>0.39426</c:v>
                </c:pt>
                <c:pt idx="4">
                  <c:v>0.59082000000000001</c:v>
                </c:pt>
                <c:pt idx="5">
                  <c:v>0.80535999999999996</c:v>
                </c:pt>
                <c:pt idx="6">
                  <c:v>0.872</c:v>
                </c:pt>
                <c:pt idx="7">
                  <c:v>0.94872000000000001</c:v>
                </c:pt>
                <c:pt idx="8">
                  <c:v>0.98514000000000002</c:v>
                </c:pt>
                <c:pt idx="9">
                  <c:v>0.99358000000000002</c:v>
                </c:pt>
                <c:pt idx="10">
                  <c:v>0.99870000000000003</c:v>
                </c:pt>
                <c:pt idx="11">
                  <c:v>0.99797999999999998</c:v>
                </c:pt>
                <c:pt idx="12">
                  <c:v>0.99968000000000001</c:v>
                </c:pt>
                <c:pt idx="13">
                  <c:v>0.99992000000000003</c:v>
                </c:pt>
                <c:pt idx="14">
                  <c:v>1</c:v>
                </c:pt>
                <c:pt idx="15">
                  <c:v>0.99997999999999998</c:v>
                </c:pt>
                <c:pt idx="16">
                  <c:v>1</c:v>
                </c:pt>
                <c:pt idx="17">
                  <c:v>1</c:v>
                </c:pt>
                <c:pt idx="18">
                  <c:v>1</c:v>
                </c:pt>
                <c:pt idx="19">
                  <c:v>1</c:v>
                </c:pt>
              </c:numCache>
            </c:numRef>
          </c:yVal>
          <c:smooth val="0"/>
          <c:extLst>
            <c:ext xmlns:c16="http://schemas.microsoft.com/office/drawing/2014/chart" uri="{C3380CC4-5D6E-409C-BE32-E72D297353CC}">
              <c16:uniqueId val="{00000001-5A58-49A0-AFDB-16A585E07AB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1.17.26'!$Q$10153:$Q$10172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1.17.26'!$T$10153:$T$10172</c:f>
              <c:numCache>
                <c:formatCode>General</c:formatCode>
                <c:ptCount val="20"/>
                <c:pt idx="0">
                  <c:v>0</c:v>
                </c:pt>
                <c:pt idx="1">
                  <c:v>0.06</c:v>
                </c:pt>
                <c:pt idx="2">
                  <c:v>0</c:v>
                </c:pt>
                <c:pt idx="3">
                  <c:v>0</c:v>
                </c:pt>
                <c:pt idx="4">
                  <c:v>0</c:v>
                </c:pt>
                <c:pt idx="5">
                  <c:v>0.04</c:v>
                </c:pt>
                <c:pt idx="6">
                  <c:v>0.02</c:v>
                </c:pt>
                <c:pt idx="7">
                  <c:v>0.1</c:v>
                </c:pt>
                <c:pt idx="8">
                  <c:v>0.1</c:v>
                </c:pt>
                <c:pt idx="9">
                  <c:v>0.16</c:v>
                </c:pt>
                <c:pt idx="10">
                  <c:v>0.16</c:v>
                </c:pt>
                <c:pt idx="11">
                  <c:v>0.2</c:v>
                </c:pt>
                <c:pt idx="12">
                  <c:v>0.22</c:v>
                </c:pt>
                <c:pt idx="13">
                  <c:v>0.28000000000000003</c:v>
                </c:pt>
                <c:pt idx="14">
                  <c:v>0.24</c:v>
                </c:pt>
                <c:pt idx="15">
                  <c:v>0.36</c:v>
                </c:pt>
                <c:pt idx="16">
                  <c:v>0.38</c:v>
                </c:pt>
                <c:pt idx="17">
                  <c:v>0.46</c:v>
                </c:pt>
                <c:pt idx="18">
                  <c:v>0.36</c:v>
                </c:pt>
                <c:pt idx="19">
                  <c:v>0.52</c:v>
                </c:pt>
              </c:numCache>
            </c:numRef>
          </c:yVal>
          <c:smooth val="0"/>
          <c:extLst>
            <c:ext xmlns:c16="http://schemas.microsoft.com/office/drawing/2014/chart" uri="{C3380CC4-5D6E-409C-BE32-E72D297353CC}">
              <c16:uniqueId val="{00000002-5A58-49A0-AFDB-16A585E07AB8}"/>
            </c:ext>
          </c:extLst>
        </c:ser>
        <c:dLbls>
          <c:showLegendKey val="0"/>
          <c:showVal val="0"/>
          <c:showCatName val="0"/>
          <c:showSerName val="0"/>
          <c:showPercent val="0"/>
          <c:showBubbleSize val="0"/>
        </c:dLbls>
        <c:axId val="1805897247"/>
        <c:axId val="1805893407"/>
      </c:scatterChart>
      <c:valAx>
        <c:axId val="1805897247"/>
        <c:scaling>
          <c:orientation val="maxMin"/>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1.17.26'!$R$10173:$R$10192</c:f>
              <c:numCache>
                <c:formatCode>General</c:formatCode>
                <c:ptCount val="20"/>
                <c:pt idx="0">
                  <c:v>0.10874</c:v>
                </c:pt>
                <c:pt idx="1">
                  <c:v>7.8039999999999998E-2</c:v>
                </c:pt>
                <c:pt idx="2">
                  <c:v>8.2739999999999994E-2</c:v>
                </c:pt>
                <c:pt idx="3">
                  <c:v>5.6759999999999998E-2</c:v>
                </c:pt>
                <c:pt idx="4">
                  <c:v>4.9759999999999999E-2</c:v>
                </c:pt>
                <c:pt idx="5">
                  <c:v>5.8560000000000001E-2</c:v>
                </c:pt>
                <c:pt idx="6">
                  <c:v>7.1459999999999996E-2</c:v>
                </c:pt>
                <c:pt idx="7">
                  <c:v>0.1234</c:v>
                </c:pt>
                <c:pt idx="8">
                  <c:v>0.12286</c:v>
                </c:pt>
                <c:pt idx="9">
                  <c:v>0.19538</c:v>
                </c:pt>
                <c:pt idx="10">
                  <c:v>0.24532000000000001</c:v>
                </c:pt>
                <c:pt idx="11">
                  <c:v>0.31475999999999998</c:v>
                </c:pt>
                <c:pt idx="12">
                  <c:v>0.28294000000000002</c:v>
                </c:pt>
                <c:pt idx="13">
                  <c:v>0.40838000000000002</c:v>
                </c:pt>
                <c:pt idx="14">
                  <c:v>0.4829</c:v>
                </c:pt>
                <c:pt idx="15">
                  <c:v>0.56357999999999997</c:v>
                </c:pt>
                <c:pt idx="16">
                  <c:v>0.55166000000000004</c:v>
                </c:pt>
                <c:pt idx="17">
                  <c:v>0.55034000000000005</c:v>
                </c:pt>
                <c:pt idx="18">
                  <c:v>0.52080000000000004</c:v>
                </c:pt>
                <c:pt idx="19">
                  <c:v>0.56813999999999998</c:v>
                </c:pt>
              </c:numCache>
            </c:numRef>
          </c:yVal>
          <c:smooth val="0"/>
          <c:extLst>
            <c:ext xmlns:c16="http://schemas.microsoft.com/office/drawing/2014/chart" uri="{C3380CC4-5D6E-409C-BE32-E72D297353CC}">
              <c16:uniqueId val="{00000000-7DD0-4E36-BCED-D5013AD8164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1.17.26'!$S$10173:$S$10192</c:f>
              <c:numCache>
                <c:formatCode>General</c:formatCode>
                <c:ptCount val="20"/>
                <c:pt idx="0">
                  <c:v>0.05</c:v>
                </c:pt>
                <c:pt idx="1">
                  <c:v>8.5519999999999999E-2</c:v>
                </c:pt>
                <c:pt idx="2">
                  <c:v>0.2145</c:v>
                </c:pt>
                <c:pt idx="3">
                  <c:v>0.41898000000000002</c:v>
                </c:pt>
                <c:pt idx="4">
                  <c:v>0.60777999999999999</c:v>
                </c:pt>
                <c:pt idx="5">
                  <c:v>0.78400000000000003</c:v>
                </c:pt>
                <c:pt idx="6">
                  <c:v>0.87795999999999996</c:v>
                </c:pt>
                <c:pt idx="7">
                  <c:v>0.97245999999999999</c:v>
                </c:pt>
                <c:pt idx="8">
                  <c:v>0.98938000000000004</c:v>
                </c:pt>
                <c:pt idx="9">
                  <c:v>0.99690000000000001</c:v>
                </c:pt>
                <c:pt idx="10">
                  <c:v>0.99548000000000003</c:v>
                </c:pt>
                <c:pt idx="11">
                  <c:v>0.99758000000000002</c:v>
                </c:pt>
                <c:pt idx="12">
                  <c:v>0.99953999999999998</c:v>
                </c:pt>
                <c:pt idx="13">
                  <c:v>0.99997999999999998</c:v>
                </c:pt>
                <c:pt idx="14">
                  <c:v>0.99985999999999997</c:v>
                </c:pt>
                <c:pt idx="15">
                  <c:v>1</c:v>
                </c:pt>
                <c:pt idx="16">
                  <c:v>1</c:v>
                </c:pt>
                <c:pt idx="17">
                  <c:v>1</c:v>
                </c:pt>
                <c:pt idx="18">
                  <c:v>1</c:v>
                </c:pt>
                <c:pt idx="19">
                  <c:v>1</c:v>
                </c:pt>
              </c:numCache>
            </c:numRef>
          </c:yVal>
          <c:smooth val="0"/>
          <c:extLst>
            <c:ext xmlns:c16="http://schemas.microsoft.com/office/drawing/2014/chart" uri="{C3380CC4-5D6E-409C-BE32-E72D297353CC}">
              <c16:uniqueId val="{00000001-7DD0-4E36-BCED-D5013AD8164C}"/>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1.17.26'!$T$10173:$T$10192</c:f>
              <c:numCache>
                <c:formatCode>General</c:formatCode>
                <c:ptCount val="20"/>
                <c:pt idx="0">
                  <c:v>0.06</c:v>
                </c:pt>
                <c:pt idx="1">
                  <c:v>0</c:v>
                </c:pt>
                <c:pt idx="2">
                  <c:v>0</c:v>
                </c:pt>
                <c:pt idx="3">
                  <c:v>0</c:v>
                </c:pt>
                <c:pt idx="4">
                  <c:v>0</c:v>
                </c:pt>
                <c:pt idx="5">
                  <c:v>0</c:v>
                </c:pt>
                <c:pt idx="6">
                  <c:v>0.02</c:v>
                </c:pt>
                <c:pt idx="7">
                  <c:v>0.06</c:v>
                </c:pt>
                <c:pt idx="8">
                  <c:v>0.04</c:v>
                </c:pt>
                <c:pt idx="9">
                  <c:v>0.14000000000000001</c:v>
                </c:pt>
                <c:pt idx="10">
                  <c:v>0.22</c:v>
                </c:pt>
                <c:pt idx="11">
                  <c:v>0.34</c:v>
                </c:pt>
                <c:pt idx="12">
                  <c:v>0.26</c:v>
                </c:pt>
                <c:pt idx="13">
                  <c:v>0.36</c:v>
                </c:pt>
                <c:pt idx="14">
                  <c:v>0.52</c:v>
                </c:pt>
                <c:pt idx="15">
                  <c:v>0.57999999999999996</c:v>
                </c:pt>
                <c:pt idx="16">
                  <c:v>0.5</c:v>
                </c:pt>
                <c:pt idx="17">
                  <c:v>0.57999999999999996</c:v>
                </c:pt>
                <c:pt idx="18">
                  <c:v>0.54</c:v>
                </c:pt>
                <c:pt idx="19">
                  <c:v>0.6</c:v>
                </c:pt>
              </c:numCache>
            </c:numRef>
          </c:yVal>
          <c:smooth val="0"/>
          <c:extLst>
            <c:ext xmlns:c16="http://schemas.microsoft.com/office/drawing/2014/chart" uri="{C3380CC4-5D6E-409C-BE32-E72D297353CC}">
              <c16:uniqueId val="{00000002-7DD0-4E36-BCED-D5013AD8164C}"/>
            </c:ext>
          </c:extLst>
        </c:ser>
        <c:dLbls>
          <c:showLegendKey val="0"/>
          <c:showVal val="0"/>
          <c:showCatName val="0"/>
          <c:showSerName val="0"/>
          <c:showPercent val="0"/>
          <c:showBubbleSize val="0"/>
        </c:dLbls>
        <c:axId val="1805897247"/>
        <c:axId val="1805893407"/>
      </c:scatterChart>
      <c:valAx>
        <c:axId val="1805897247"/>
        <c:scaling>
          <c:orientation val="maxMin"/>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1.17.26'!$R$10193:$R$10212</c:f>
              <c:numCache>
                <c:formatCode>General</c:formatCode>
                <c:ptCount val="20"/>
                <c:pt idx="0">
                  <c:v>0.17962</c:v>
                </c:pt>
                <c:pt idx="1">
                  <c:v>0.1027</c:v>
                </c:pt>
                <c:pt idx="2">
                  <c:v>0.10508000000000001</c:v>
                </c:pt>
                <c:pt idx="3">
                  <c:v>5.0200000000000002E-2</c:v>
                </c:pt>
                <c:pt idx="4">
                  <c:v>4.9919999999999999E-2</c:v>
                </c:pt>
                <c:pt idx="5">
                  <c:v>5.7160000000000002E-2</c:v>
                </c:pt>
                <c:pt idx="6">
                  <c:v>6.8400000000000002E-2</c:v>
                </c:pt>
                <c:pt idx="7">
                  <c:v>6.2219999999999998E-2</c:v>
                </c:pt>
                <c:pt idx="8">
                  <c:v>0.1404</c:v>
                </c:pt>
                <c:pt idx="9">
                  <c:v>0.12966</c:v>
                </c:pt>
                <c:pt idx="10">
                  <c:v>0.25272</c:v>
                </c:pt>
                <c:pt idx="11">
                  <c:v>0.27342</c:v>
                </c:pt>
                <c:pt idx="12">
                  <c:v>0.31591999999999998</c:v>
                </c:pt>
                <c:pt idx="13">
                  <c:v>0.39051999999999998</c:v>
                </c:pt>
                <c:pt idx="14">
                  <c:v>0.50915999999999995</c:v>
                </c:pt>
                <c:pt idx="15">
                  <c:v>0.46201999999999999</c:v>
                </c:pt>
                <c:pt idx="16">
                  <c:v>0.54469999999999996</c:v>
                </c:pt>
                <c:pt idx="17">
                  <c:v>0.50268000000000002</c:v>
                </c:pt>
                <c:pt idx="18">
                  <c:v>0.51168000000000002</c:v>
                </c:pt>
                <c:pt idx="19">
                  <c:v>0.54061999999999999</c:v>
                </c:pt>
              </c:numCache>
            </c:numRef>
          </c:yVal>
          <c:smooth val="0"/>
          <c:extLst>
            <c:ext xmlns:c16="http://schemas.microsoft.com/office/drawing/2014/chart" uri="{C3380CC4-5D6E-409C-BE32-E72D297353CC}">
              <c16:uniqueId val="{00000000-2840-4C60-B05E-FB45182970C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1.17.26'!$S$10193:$S$10212</c:f>
              <c:numCache>
                <c:formatCode>General</c:formatCode>
                <c:ptCount val="20"/>
                <c:pt idx="0">
                  <c:v>0.05</c:v>
                </c:pt>
                <c:pt idx="1">
                  <c:v>8.5459999999999994E-2</c:v>
                </c:pt>
                <c:pt idx="2">
                  <c:v>0.19126000000000001</c:v>
                </c:pt>
                <c:pt idx="3">
                  <c:v>0.38522000000000001</c:v>
                </c:pt>
                <c:pt idx="4">
                  <c:v>0.61172000000000004</c:v>
                </c:pt>
                <c:pt idx="5">
                  <c:v>0.80181999999999998</c:v>
                </c:pt>
                <c:pt idx="6">
                  <c:v>0.90276000000000001</c:v>
                </c:pt>
                <c:pt idx="7">
                  <c:v>0.96306000000000003</c:v>
                </c:pt>
                <c:pt idx="8">
                  <c:v>0.98834</c:v>
                </c:pt>
                <c:pt idx="9">
                  <c:v>0.98868</c:v>
                </c:pt>
                <c:pt idx="10">
                  <c:v>0.99850000000000005</c:v>
                </c:pt>
                <c:pt idx="11">
                  <c:v>0.99970000000000003</c:v>
                </c:pt>
                <c:pt idx="12">
                  <c:v>0.99975999999999998</c:v>
                </c:pt>
                <c:pt idx="13">
                  <c:v>0.99995999999999996</c:v>
                </c:pt>
                <c:pt idx="14">
                  <c:v>1</c:v>
                </c:pt>
                <c:pt idx="15">
                  <c:v>0.99995999999999996</c:v>
                </c:pt>
                <c:pt idx="16">
                  <c:v>1</c:v>
                </c:pt>
                <c:pt idx="17">
                  <c:v>1</c:v>
                </c:pt>
                <c:pt idx="18">
                  <c:v>1</c:v>
                </c:pt>
                <c:pt idx="19">
                  <c:v>1</c:v>
                </c:pt>
              </c:numCache>
            </c:numRef>
          </c:yVal>
          <c:smooth val="0"/>
          <c:extLst>
            <c:ext xmlns:c16="http://schemas.microsoft.com/office/drawing/2014/chart" uri="{C3380CC4-5D6E-409C-BE32-E72D297353CC}">
              <c16:uniqueId val="{00000001-2840-4C60-B05E-FB45182970C3}"/>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1.17.26'!$Q$10173:$Q$10192</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1.17.26'!$T$10193:$T$10212</c:f>
              <c:numCache>
                <c:formatCode>General</c:formatCode>
                <c:ptCount val="20"/>
                <c:pt idx="0">
                  <c:v>0.16</c:v>
                </c:pt>
                <c:pt idx="1">
                  <c:v>0.02</c:v>
                </c:pt>
                <c:pt idx="2">
                  <c:v>0.04</c:v>
                </c:pt>
                <c:pt idx="3">
                  <c:v>0</c:v>
                </c:pt>
                <c:pt idx="4">
                  <c:v>0</c:v>
                </c:pt>
                <c:pt idx="5">
                  <c:v>0</c:v>
                </c:pt>
                <c:pt idx="6">
                  <c:v>0.02</c:v>
                </c:pt>
                <c:pt idx="7">
                  <c:v>0</c:v>
                </c:pt>
                <c:pt idx="8">
                  <c:v>0.1</c:v>
                </c:pt>
                <c:pt idx="9">
                  <c:v>0.06</c:v>
                </c:pt>
                <c:pt idx="10">
                  <c:v>0.22</c:v>
                </c:pt>
                <c:pt idx="11">
                  <c:v>0.26</c:v>
                </c:pt>
                <c:pt idx="12">
                  <c:v>0.28000000000000003</c:v>
                </c:pt>
                <c:pt idx="13">
                  <c:v>0.34</c:v>
                </c:pt>
                <c:pt idx="14">
                  <c:v>0.54</c:v>
                </c:pt>
                <c:pt idx="15">
                  <c:v>0.46</c:v>
                </c:pt>
                <c:pt idx="16">
                  <c:v>0.5</c:v>
                </c:pt>
                <c:pt idx="17">
                  <c:v>0.48</c:v>
                </c:pt>
                <c:pt idx="18">
                  <c:v>0.54</c:v>
                </c:pt>
                <c:pt idx="19">
                  <c:v>0.5</c:v>
                </c:pt>
              </c:numCache>
            </c:numRef>
          </c:yVal>
          <c:smooth val="0"/>
          <c:extLst>
            <c:ext xmlns:c16="http://schemas.microsoft.com/office/drawing/2014/chart" uri="{C3380CC4-5D6E-409C-BE32-E72D297353CC}">
              <c16:uniqueId val="{00000002-2840-4C60-B05E-FB45182970C3}"/>
            </c:ext>
          </c:extLst>
        </c:ser>
        <c:dLbls>
          <c:showLegendKey val="0"/>
          <c:showVal val="0"/>
          <c:showCatName val="0"/>
          <c:showSerName val="0"/>
          <c:showPercent val="0"/>
          <c:showBubbleSize val="0"/>
        </c:dLbls>
        <c:axId val="1805897247"/>
        <c:axId val="1805893407"/>
      </c:scatterChart>
      <c:valAx>
        <c:axId val="1805897247"/>
        <c:scaling>
          <c:orientation val="maxMin"/>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3407"/>
        <c:crosses val="autoZero"/>
        <c:crossBetween val="midCat"/>
      </c:valAx>
      <c:valAx>
        <c:axId val="1805893407"/>
        <c:scaling>
          <c:orientation val="minMax"/>
          <c:max val="1"/>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5897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1.17.26'!$R$10218:$R$10237</c:f>
              <c:numCache>
                <c:formatCode>General</c:formatCode>
                <c:ptCount val="20"/>
                <c:pt idx="0">
                  <c:v>4.9700000000000001E-2</c:v>
                </c:pt>
                <c:pt idx="1">
                  <c:v>0.45300000000000001</c:v>
                </c:pt>
                <c:pt idx="2">
                  <c:v>0.93149999999999999</c:v>
                </c:pt>
                <c:pt idx="3">
                  <c:v>0.95299999999999996</c:v>
                </c:pt>
                <c:pt idx="4">
                  <c:v>0.99119999999999997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9FD2-4C10-A762-EEA1A6F3C59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1.17.26'!$S$10218:$S$10237</c:f>
              <c:numCache>
                <c:formatCode>General</c:formatCode>
                <c:ptCount val="20"/>
                <c:pt idx="0">
                  <c:v>0.05</c:v>
                </c:pt>
                <c:pt idx="1">
                  <c:v>6.5000000000000002E-2</c:v>
                </c:pt>
                <c:pt idx="2">
                  <c:v>0.22819999999999999</c:v>
                </c:pt>
                <c:pt idx="3">
                  <c:v>0.43459999999999999</c:v>
                </c:pt>
                <c:pt idx="4">
                  <c:v>0.67149999999999999</c:v>
                </c:pt>
                <c:pt idx="5">
                  <c:v>0.7228</c:v>
                </c:pt>
                <c:pt idx="6">
                  <c:v>0.95909999999999995</c:v>
                </c:pt>
                <c:pt idx="7">
                  <c:v>0.86460000000000004</c:v>
                </c:pt>
                <c:pt idx="8">
                  <c:v>0.79769999999999996</c:v>
                </c:pt>
                <c:pt idx="9">
                  <c:v>0.90580000000000005</c:v>
                </c:pt>
                <c:pt idx="10">
                  <c:v>0.9546</c:v>
                </c:pt>
                <c:pt idx="11">
                  <c:v>0.99309999999999998</c:v>
                </c:pt>
                <c:pt idx="12">
                  <c:v>0.99860000000000004</c:v>
                </c:pt>
                <c:pt idx="13">
                  <c:v>0.98680000000000001</c:v>
                </c:pt>
                <c:pt idx="14">
                  <c:v>0.99709999999999999</c:v>
                </c:pt>
                <c:pt idx="15">
                  <c:v>0.99980000000000002</c:v>
                </c:pt>
                <c:pt idx="16">
                  <c:v>1</c:v>
                </c:pt>
                <c:pt idx="17">
                  <c:v>0.99990000000000001</c:v>
                </c:pt>
                <c:pt idx="18">
                  <c:v>0.99939999999999996</c:v>
                </c:pt>
                <c:pt idx="19">
                  <c:v>0.99990000000000001</c:v>
                </c:pt>
              </c:numCache>
            </c:numRef>
          </c:yVal>
          <c:smooth val="0"/>
          <c:extLst>
            <c:ext xmlns:c16="http://schemas.microsoft.com/office/drawing/2014/chart" uri="{C3380CC4-5D6E-409C-BE32-E72D297353CC}">
              <c16:uniqueId val="{00000002-9FD2-4C10-A762-EEA1A6F3C59C}"/>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1.17.26'!$T$10218:$T$10237</c:f>
              <c:numCache>
                <c:formatCode>General</c:formatCode>
                <c:ptCount val="20"/>
                <c:pt idx="0">
                  <c:v>0</c:v>
                </c:pt>
                <c:pt idx="1">
                  <c:v>0.4</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9FD2-4C10-A762-EEA1A6F3C59C}"/>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1.17.26'!$R$10238:$R$10257</c:f>
              <c:numCache>
                <c:formatCode>General</c:formatCode>
                <c:ptCount val="20"/>
                <c:pt idx="0">
                  <c:v>0.98870000000000002</c:v>
                </c:pt>
                <c:pt idx="1">
                  <c:v>0.91739999999999999</c:v>
                </c:pt>
                <c:pt idx="2">
                  <c:v>0.74429999999999996</c:v>
                </c:pt>
                <c:pt idx="3">
                  <c:v>0.60299999999999998</c:v>
                </c:pt>
                <c:pt idx="4">
                  <c:v>0.55659999999999998</c:v>
                </c:pt>
                <c:pt idx="5">
                  <c:v>0.2823</c:v>
                </c:pt>
                <c:pt idx="6">
                  <c:v>0.25700000000000001</c:v>
                </c:pt>
                <c:pt idx="7">
                  <c:v>0.10680000000000001</c:v>
                </c:pt>
                <c:pt idx="8">
                  <c:v>0.42409999999999998</c:v>
                </c:pt>
                <c:pt idx="9">
                  <c:v>0.37040000000000001</c:v>
                </c:pt>
                <c:pt idx="10">
                  <c:v>0.31490000000000001</c:v>
                </c:pt>
                <c:pt idx="11">
                  <c:v>0.44850000000000001</c:v>
                </c:pt>
                <c:pt idx="12">
                  <c:v>0.85719999999999996</c:v>
                </c:pt>
                <c:pt idx="13">
                  <c:v>0.72709999999999997</c:v>
                </c:pt>
                <c:pt idx="14">
                  <c:v>0.69089999999999996</c:v>
                </c:pt>
                <c:pt idx="15">
                  <c:v>0.86639999999999995</c:v>
                </c:pt>
                <c:pt idx="16">
                  <c:v>0.86680000000000001</c:v>
                </c:pt>
                <c:pt idx="17">
                  <c:v>0.90920000000000001</c:v>
                </c:pt>
                <c:pt idx="18">
                  <c:v>0.84870000000000001</c:v>
                </c:pt>
                <c:pt idx="19">
                  <c:v>0.81330000000000002</c:v>
                </c:pt>
              </c:numCache>
            </c:numRef>
          </c:yVal>
          <c:smooth val="0"/>
          <c:extLst>
            <c:ext xmlns:c16="http://schemas.microsoft.com/office/drawing/2014/chart" uri="{C3380CC4-5D6E-409C-BE32-E72D297353CC}">
              <c16:uniqueId val="{00000000-3E62-47E3-A902-C862579BC20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1.17.26'!$S$10238:$S$10257</c:f>
              <c:numCache>
                <c:formatCode>General</c:formatCode>
                <c:ptCount val="20"/>
                <c:pt idx="0">
                  <c:v>0.05</c:v>
                </c:pt>
                <c:pt idx="1">
                  <c:v>8.3500000000000005E-2</c:v>
                </c:pt>
                <c:pt idx="2">
                  <c:v>0.20649999999999999</c:v>
                </c:pt>
                <c:pt idx="3">
                  <c:v>0.46360000000000001</c:v>
                </c:pt>
                <c:pt idx="4">
                  <c:v>0.59589999999999999</c:v>
                </c:pt>
                <c:pt idx="5">
                  <c:v>0.70660000000000001</c:v>
                </c:pt>
                <c:pt idx="6">
                  <c:v>0.89439999999999997</c:v>
                </c:pt>
                <c:pt idx="7">
                  <c:v>0.97809999999999997</c:v>
                </c:pt>
                <c:pt idx="8">
                  <c:v>0.76060000000000005</c:v>
                </c:pt>
                <c:pt idx="9">
                  <c:v>0.91900000000000004</c:v>
                </c:pt>
                <c:pt idx="10">
                  <c:v>0.94889999999999997</c:v>
                </c:pt>
                <c:pt idx="11">
                  <c:v>1</c:v>
                </c:pt>
                <c:pt idx="12">
                  <c:v>0.98170000000000002</c:v>
                </c:pt>
                <c:pt idx="13">
                  <c:v>0.97760000000000002</c:v>
                </c:pt>
                <c:pt idx="14">
                  <c:v>0.99990000000000001</c:v>
                </c:pt>
                <c:pt idx="15">
                  <c:v>1</c:v>
                </c:pt>
                <c:pt idx="16">
                  <c:v>1</c:v>
                </c:pt>
                <c:pt idx="17">
                  <c:v>1</c:v>
                </c:pt>
                <c:pt idx="18">
                  <c:v>1</c:v>
                </c:pt>
                <c:pt idx="19">
                  <c:v>1</c:v>
                </c:pt>
              </c:numCache>
            </c:numRef>
          </c:yVal>
          <c:smooth val="0"/>
          <c:extLst>
            <c:ext xmlns:c16="http://schemas.microsoft.com/office/drawing/2014/chart" uri="{C3380CC4-5D6E-409C-BE32-E72D297353CC}">
              <c16:uniqueId val="{00000001-3E62-47E3-A902-C862579BC20C}"/>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1.17.26'!$T$10238:$T$10257</c:f>
              <c:numCache>
                <c:formatCode>General</c:formatCode>
                <c:ptCount val="20"/>
                <c:pt idx="0">
                  <c:v>1</c:v>
                </c:pt>
                <c:pt idx="1">
                  <c:v>1</c:v>
                </c:pt>
                <c:pt idx="2">
                  <c:v>0.9</c:v>
                </c:pt>
                <c:pt idx="3">
                  <c:v>0.7</c:v>
                </c:pt>
                <c:pt idx="4">
                  <c:v>0.4</c:v>
                </c:pt>
                <c:pt idx="5">
                  <c:v>0.3</c:v>
                </c:pt>
                <c:pt idx="6">
                  <c:v>0.2</c:v>
                </c:pt>
                <c:pt idx="7">
                  <c:v>0</c:v>
                </c:pt>
                <c:pt idx="8">
                  <c:v>0.4</c:v>
                </c:pt>
                <c:pt idx="9">
                  <c:v>0.3</c:v>
                </c:pt>
                <c:pt idx="10">
                  <c:v>0.3</c:v>
                </c:pt>
                <c:pt idx="11">
                  <c:v>0.5</c:v>
                </c:pt>
                <c:pt idx="12">
                  <c:v>0.8</c:v>
                </c:pt>
                <c:pt idx="13">
                  <c:v>0.7</c:v>
                </c:pt>
                <c:pt idx="14">
                  <c:v>0.7</c:v>
                </c:pt>
                <c:pt idx="15">
                  <c:v>0.9</c:v>
                </c:pt>
                <c:pt idx="16">
                  <c:v>0.9</c:v>
                </c:pt>
                <c:pt idx="17">
                  <c:v>1</c:v>
                </c:pt>
                <c:pt idx="18">
                  <c:v>0.9</c:v>
                </c:pt>
                <c:pt idx="19">
                  <c:v>0.9</c:v>
                </c:pt>
              </c:numCache>
            </c:numRef>
          </c:yVal>
          <c:smooth val="0"/>
          <c:extLst>
            <c:ext xmlns:c16="http://schemas.microsoft.com/office/drawing/2014/chart" uri="{C3380CC4-5D6E-409C-BE32-E72D297353CC}">
              <c16:uniqueId val="{00000002-3E62-47E3-A902-C862579BC20C}"/>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1.17.26'!$R$10258:$R$10277</c:f>
              <c:numCache>
                <c:formatCode>General</c:formatCode>
                <c:ptCount val="20"/>
                <c:pt idx="0">
                  <c:v>0.99970000000000003</c:v>
                </c:pt>
                <c:pt idx="1">
                  <c:v>0.99680000000000002</c:v>
                </c:pt>
                <c:pt idx="2">
                  <c:v>0.98319999999999996</c:v>
                </c:pt>
                <c:pt idx="3">
                  <c:v>0.92930000000000001</c:v>
                </c:pt>
                <c:pt idx="4">
                  <c:v>0.88129999999999997</c:v>
                </c:pt>
                <c:pt idx="5">
                  <c:v>0.81520000000000004</c:v>
                </c:pt>
                <c:pt idx="6">
                  <c:v>0.65280000000000005</c:v>
                </c:pt>
                <c:pt idx="7">
                  <c:v>0.47099999999999997</c:v>
                </c:pt>
                <c:pt idx="8">
                  <c:v>0.70079999999999998</c:v>
                </c:pt>
                <c:pt idx="9">
                  <c:v>0.36509999999999998</c:v>
                </c:pt>
                <c:pt idx="10">
                  <c:v>0.47370000000000001</c:v>
                </c:pt>
                <c:pt idx="11">
                  <c:v>0.2165</c:v>
                </c:pt>
                <c:pt idx="12">
                  <c:v>0.50770000000000004</c:v>
                </c:pt>
                <c:pt idx="13">
                  <c:v>0.21970000000000001</c:v>
                </c:pt>
                <c:pt idx="14">
                  <c:v>0.22289999999999999</c:v>
                </c:pt>
                <c:pt idx="15">
                  <c:v>0.26200000000000001</c:v>
                </c:pt>
                <c:pt idx="16">
                  <c:v>0.29930000000000001</c:v>
                </c:pt>
                <c:pt idx="17">
                  <c:v>0.184</c:v>
                </c:pt>
                <c:pt idx="18">
                  <c:v>0.26490000000000002</c:v>
                </c:pt>
                <c:pt idx="19">
                  <c:v>0.46179999999999999</c:v>
                </c:pt>
              </c:numCache>
            </c:numRef>
          </c:yVal>
          <c:smooth val="0"/>
          <c:extLst>
            <c:ext xmlns:c16="http://schemas.microsoft.com/office/drawing/2014/chart" uri="{C3380CC4-5D6E-409C-BE32-E72D297353CC}">
              <c16:uniqueId val="{00000000-2A1E-4D9E-8AAC-2380CD9C991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1.17.26'!$S$10258:$S$10277</c:f>
              <c:numCache>
                <c:formatCode>General</c:formatCode>
                <c:ptCount val="20"/>
                <c:pt idx="0">
                  <c:v>0.05</c:v>
                </c:pt>
                <c:pt idx="1">
                  <c:v>7.2099999999999997E-2</c:v>
                </c:pt>
                <c:pt idx="2">
                  <c:v>0.17030000000000001</c:v>
                </c:pt>
                <c:pt idx="3">
                  <c:v>0.41830000000000001</c:v>
                </c:pt>
                <c:pt idx="4">
                  <c:v>0.66210000000000002</c:v>
                </c:pt>
                <c:pt idx="5">
                  <c:v>0.77310000000000001</c:v>
                </c:pt>
                <c:pt idx="6">
                  <c:v>0.80469999999999997</c:v>
                </c:pt>
                <c:pt idx="7">
                  <c:v>0.85050000000000003</c:v>
                </c:pt>
                <c:pt idx="8">
                  <c:v>0.89290000000000003</c:v>
                </c:pt>
                <c:pt idx="9">
                  <c:v>0.89680000000000004</c:v>
                </c:pt>
                <c:pt idx="10">
                  <c:v>0.95650000000000002</c:v>
                </c:pt>
                <c:pt idx="11">
                  <c:v>0.97299999999999998</c:v>
                </c:pt>
                <c:pt idx="12">
                  <c:v>0.97489999999999999</c:v>
                </c:pt>
                <c:pt idx="13">
                  <c:v>0.99839999999999995</c:v>
                </c:pt>
                <c:pt idx="14">
                  <c:v>0.99929999999999997</c:v>
                </c:pt>
                <c:pt idx="15">
                  <c:v>0.99539999999999995</c:v>
                </c:pt>
                <c:pt idx="16">
                  <c:v>0.99990000000000001</c:v>
                </c:pt>
                <c:pt idx="17">
                  <c:v>1</c:v>
                </c:pt>
                <c:pt idx="18">
                  <c:v>1</c:v>
                </c:pt>
                <c:pt idx="19">
                  <c:v>1</c:v>
                </c:pt>
              </c:numCache>
            </c:numRef>
          </c:yVal>
          <c:smooth val="0"/>
          <c:extLst>
            <c:ext xmlns:c16="http://schemas.microsoft.com/office/drawing/2014/chart" uri="{C3380CC4-5D6E-409C-BE32-E72D297353CC}">
              <c16:uniqueId val="{00000001-2A1E-4D9E-8AAC-2380CD9C991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1.17.26'!$T$10258:$T$10277</c:f>
              <c:numCache>
                <c:formatCode>General</c:formatCode>
                <c:ptCount val="20"/>
                <c:pt idx="0">
                  <c:v>1</c:v>
                </c:pt>
                <c:pt idx="1">
                  <c:v>1</c:v>
                </c:pt>
                <c:pt idx="2">
                  <c:v>1</c:v>
                </c:pt>
                <c:pt idx="3">
                  <c:v>0.9</c:v>
                </c:pt>
                <c:pt idx="4">
                  <c:v>0.8</c:v>
                </c:pt>
                <c:pt idx="5">
                  <c:v>0.9</c:v>
                </c:pt>
                <c:pt idx="6">
                  <c:v>0.7</c:v>
                </c:pt>
                <c:pt idx="7">
                  <c:v>0.5</c:v>
                </c:pt>
                <c:pt idx="8">
                  <c:v>0.7</c:v>
                </c:pt>
                <c:pt idx="9">
                  <c:v>0.3</c:v>
                </c:pt>
                <c:pt idx="10">
                  <c:v>0.5</c:v>
                </c:pt>
                <c:pt idx="11">
                  <c:v>0.2</c:v>
                </c:pt>
                <c:pt idx="12">
                  <c:v>0.6</c:v>
                </c:pt>
                <c:pt idx="13">
                  <c:v>0.2</c:v>
                </c:pt>
                <c:pt idx="14">
                  <c:v>0</c:v>
                </c:pt>
                <c:pt idx="15">
                  <c:v>0.2</c:v>
                </c:pt>
                <c:pt idx="16">
                  <c:v>0.2</c:v>
                </c:pt>
                <c:pt idx="17">
                  <c:v>0.2</c:v>
                </c:pt>
                <c:pt idx="18">
                  <c:v>0.2</c:v>
                </c:pt>
                <c:pt idx="19">
                  <c:v>0.4</c:v>
                </c:pt>
              </c:numCache>
            </c:numRef>
          </c:yVal>
          <c:smooth val="0"/>
          <c:extLst>
            <c:ext xmlns:c16="http://schemas.microsoft.com/office/drawing/2014/chart" uri="{C3380CC4-5D6E-409C-BE32-E72D297353CC}">
              <c16:uniqueId val="{00000002-2A1E-4D9E-8AAC-2380CD9C9915}"/>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1.17.26'!$R$10284:$R$10303</c:f>
              <c:numCache>
                <c:formatCode>General</c:formatCode>
                <c:ptCount val="20"/>
                <c:pt idx="0">
                  <c:v>9.572E-2</c:v>
                </c:pt>
                <c:pt idx="1">
                  <c:v>0.48455999999999999</c:v>
                </c:pt>
                <c:pt idx="2">
                  <c:v>0.87731999999999999</c:v>
                </c:pt>
                <c:pt idx="3">
                  <c:v>0.94643999999999995</c:v>
                </c:pt>
                <c:pt idx="4">
                  <c:v>0.99560000000000004</c:v>
                </c:pt>
                <c:pt idx="5">
                  <c:v>0.99856</c:v>
                </c:pt>
                <c:pt idx="6">
                  <c:v>0.99843999999999999</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0-4128-4C85-AD88-EEB429EB15C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1.17.26'!$S$10284:$S$10303</c:f>
              <c:numCache>
                <c:formatCode>General</c:formatCode>
                <c:ptCount val="20"/>
                <c:pt idx="0">
                  <c:v>0.05</c:v>
                </c:pt>
                <c:pt idx="1">
                  <c:v>9.0719999999999995E-2</c:v>
                </c:pt>
                <c:pt idx="2">
                  <c:v>0.1832</c:v>
                </c:pt>
                <c:pt idx="3">
                  <c:v>0.46607999999999999</c:v>
                </c:pt>
                <c:pt idx="4">
                  <c:v>0.56811999999999996</c:v>
                </c:pt>
                <c:pt idx="5">
                  <c:v>0.70584000000000002</c:v>
                </c:pt>
                <c:pt idx="6">
                  <c:v>0.91439999999999999</c:v>
                </c:pt>
                <c:pt idx="7">
                  <c:v>0.94940000000000002</c:v>
                </c:pt>
                <c:pt idx="8">
                  <c:v>0.90056000000000003</c:v>
                </c:pt>
                <c:pt idx="9">
                  <c:v>0.92835999999999996</c:v>
                </c:pt>
                <c:pt idx="10">
                  <c:v>0.97360000000000002</c:v>
                </c:pt>
                <c:pt idx="11">
                  <c:v>0.96404000000000001</c:v>
                </c:pt>
                <c:pt idx="12">
                  <c:v>0.99787999999999999</c:v>
                </c:pt>
                <c:pt idx="13">
                  <c:v>0.98436000000000001</c:v>
                </c:pt>
                <c:pt idx="14">
                  <c:v>0.99972000000000005</c:v>
                </c:pt>
                <c:pt idx="15">
                  <c:v>0.99787999999999999</c:v>
                </c:pt>
                <c:pt idx="16">
                  <c:v>1</c:v>
                </c:pt>
                <c:pt idx="17">
                  <c:v>0.99992000000000003</c:v>
                </c:pt>
                <c:pt idx="18">
                  <c:v>0.99816000000000005</c:v>
                </c:pt>
                <c:pt idx="19">
                  <c:v>0.99892000000000003</c:v>
                </c:pt>
              </c:numCache>
            </c:numRef>
          </c:yVal>
          <c:smooth val="0"/>
          <c:extLst>
            <c:ext xmlns:c16="http://schemas.microsoft.com/office/drawing/2014/chart" uri="{C3380CC4-5D6E-409C-BE32-E72D297353CC}">
              <c16:uniqueId val="{00000001-4128-4C85-AD88-EEB429EB15C0}"/>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1.17.26'!$T$10284:$T$10303</c:f>
              <c:numCache>
                <c:formatCode>General</c:formatCode>
                <c:ptCount val="20"/>
                <c:pt idx="0">
                  <c:v>0</c:v>
                </c:pt>
                <c:pt idx="1">
                  <c:v>0.44</c:v>
                </c:pt>
                <c:pt idx="2">
                  <c:v>0.92</c:v>
                </c:pt>
                <c:pt idx="3">
                  <c:v>0.96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4128-4C85-AD88-EEB429EB15C0}"/>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1.17.26'!$R$10304:$R$10323</c:f>
              <c:numCache>
                <c:formatCode>General</c:formatCode>
                <c:ptCount val="20"/>
                <c:pt idx="0">
                  <c:v>0.97796000000000005</c:v>
                </c:pt>
                <c:pt idx="1">
                  <c:v>0.89268000000000003</c:v>
                </c:pt>
                <c:pt idx="2">
                  <c:v>0.68972</c:v>
                </c:pt>
                <c:pt idx="3">
                  <c:v>0.48552000000000001</c:v>
                </c:pt>
                <c:pt idx="4">
                  <c:v>0.42975999999999998</c:v>
                </c:pt>
                <c:pt idx="5">
                  <c:v>0.13952000000000001</c:v>
                </c:pt>
                <c:pt idx="6">
                  <c:v>0.27804000000000001</c:v>
                </c:pt>
                <c:pt idx="7">
                  <c:v>0.30703999999999998</c:v>
                </c:pt>
                <c:pt idx="8">
                  <c:v>0.35411999999999999</c:v>
                </c:pt>
                <c:pt idx="9">
                  <c:v>0.34867999999999999</c:v>
                </c:pt>
                <c:pt idx="10">
                  <c:v>0.41264000000000001</c:v>
                </c:pt>
                <c:pt idx="11">
                  <c:v>0.53964000000000001</c:v>
                </c:pt>
                <c:pt idx="12">
                  <c:v>0.66696</c:v>
                </c:pt>
                <c:pt idx="13">
                  <c:v>0.76312000000000002</c:v>
                </c:pt>
                <c:pt idx="14">
                  <c:v>0.47839999999999999</c:v>
                </c:pt>
                <c:pt idx="15">
                  <c:v>0.78676000000000001</c:v>
                </c:pt>
                <c:pt idx="16">
                  <c:v>0.84755999999999998</c:v>
                </c:pt>
                <c:pt idx="17">
                  <c:v>0.82791999999999999</c:v>
                </c:pt>
                <c:pt idx="18">
                  <c:v>0.81340000000000001</c:v>
                </c:pt>
                <c:pt idx="19">
                  <c:v>0.81996000000000002</c:v>
                </c:pt>
              </c:numCache>
            </c:numRef>
          </c:yVal>
          <c:smooth val="0"/>
          <c:extLst>
            <c:ext xmlns:c16="http://schemas.microsoft.com/office/drawing/2014/chart" uri="{C3380CC4-5D6E-409C-BE32-E72D297353CC}">
              <c16:uniqueId val="{00000000-CECF-49F2-A2B1-E946AE932AE7}"/>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1.17.26'!$S$10304:$S$10323</c:f>
              <c:numCache>
                <c:formatCode>General</c:formatCode>
                <c:ptCount val="20"/>
                <c:pt idx="0">
                  <c:v>0.05</c:v>
                </c:pt>
                <c:pt idx="1">
                  <c:v>8.2559999999999995E-2</c:v>
                </c:pt>
                <c:pt idx="2">
                  <c:v>0.23088</c:v>
                </c:pt>
                <c:pt idx="3">
                  <c:v>0.44544</c:v>
                </c:pt>
                <c:pt idx="4">
                  <c:v>0.60943999999999998</c:v>
                </c:pt>
                <c:pt idx="5">
                  <c:v>0.62904000000000004</c:v>
                </c:pt>
                <c:pt idx="6">
                  <c:v>0.82532000000000005</c:v>
                </c:pt>
                <c:pt idx="7">
                  <c:v>0.85663999999999996</c:v>
                </c:pt>
                <c:pt idx="8">
                  <c:v>0.95740000000000003</c:v>
                </c:pt>
                <c:pt idx="9">
                  <c:v>0.93479999999999996</c:v>
                </c:pt>
                <c:pt idx="10">
                  <c:v>0.99148000000000003</c:v>
                </c:pt>
                <c:pt idx="11">
                  <c:v>0.97887999999999997</c:v>
                </c:pt>
                <c:pt idx="12">
                  <c:v>0.98843999999999999</c:v>
                </c:pt>
                <c:pt idx="13">
                  <c:v>0.99407999999999996</c:v>
                </c:pt>
                <c:pt idx="14">
                  <c:v>0.99944</c:v>
                </c:pt>
                <c:pt idx="15">
                  <c:v>0.99956</c:v>
                </c:pt>
                <c:pt idx="16">
                  <c:v>0.99751999999999996</c:v>
                </c:pt>
                <c:pt idx="17">
                  <c:v>0.99995999999999996</c:v>
                </c:pt>
                <c:pt idx="18">
                  <c:v>0.99995999999999996</c:v>
                </c:pt>
                <c:pt idx="19">
                  <c:v>1</c:v>
                </c:pt>
              </c:numCache>
            </c:numRef>
          </c:yVal>
          <c:smooth val="0"/>
          <c:extLst>
            <c:ext xmlns:c16="http://schemas.microsoft.com/office/drawing/2014/chart" uri="{C3380CC4-5D6E-409C-BE32-E72D297353CC}">
              <c16:uniqueId val="{00000001-CECF-49F2-A2B1-E946AE932AE7}"/>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1.17.26'!$T$10304:$T$10323</c:f>
              <c:numCache>
                <c:formatCode>General</c:formatCode>
                <c:ptCount val="20"/>
                <c:pt idx="0">
                  <c:v>1</c:v>
                </c:pt>
                <c:pt idx="1">
                  <c:v>0.92</c:v>
                </c:pt>
                <c:pt idx="2">
                  <c:v>0.68</c:v>
                </c:pt>
                <c:pt idx="3">
                  <c:v>0.56000000000000005</c:v>
                </c:pt>
                <c:pt idx="4">
                  <c:v>0.4</c:v>
                </c:pt>
                <c:pt idx="5">
                  <c:v>0.08</c:v>
                </c:pt>
                <c:pt idx="6">
                  <c:v>0.2</c:v>
                </c:pt>
                <c:pt idx="7">
                  <c:v>0.36</c:v>
                </c:pt>
                <c:pt idx="8">
                  <c:v>0.28000000000000003</c:v>
                </c:pt>
                <c:pt idx="9">
                  <c:v>0.32</c:v>
                </c:pt>
                <c:pt idx="10">
                  <c:v>0.44</c:v>
                </c:pt>
                <c:pt idx="11">
                  <c:v>0.6</c:v>
                </c:pt>
                <c:pt idx="12">
                  <c:v>0.68</c:v>
                </c:pt>
                <c:pt idx="13">
                  <c:v>0.76</c:v>
                </c:pt>
                <c:pt idx="14">
                  <c:v>0.48</c:v>
                </c:pt>
                <c:pt idx="15">
                  <c:v>0.8</c:v>
                </c:pt>
                <c:pt idx="16">
                  <c:v>0.84</c:v>
                </c:pt>
                <c:pt idx="17">
                  <c:v>0.8</c:v>
                </c:pt>
                <c:pt idx="18">
                  <c:v>0.88</c:v>
                </c:pt>
                <c:pt idx="19">
                  <c:v>0.88</c:v>
                </c:pt>
              </c:numCache>
            </c:numRef>
          </c:yVal>
          <c:smooth val="0"/>
          <c:extLst>
            <c:ext xmlns:c16="http://schemas.microsoft.com/office/drawing/2014/chart" uri="{C3380CC4-5D6E-409C-BE32-E72D297353CC}">
              <c16:uniqueId val="{00000002-CECF-49F2-A2B1-E946AE932AE7}"/>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1.17.26'!$R$10324:$R$10343</c:f>
              <c:numCache>
                <c:formatCode>General</c:formatCode>
                <c:ptCount val="20"/>
                <c:pt idx="0">
                  <c:v>0.99995999999999996</c:v>
                </c:pt>
                <c:pt idx="1">
                  <c:v>0.99924000000000002</c:v>
                </c:pt>
                <c:pt idx="2">
                  <c:v>0.95355999999999996</c:v>
                </c:pt>
                <c:pt idx="3">
                  <c:v>0.89971999999999996</c:v>
                </c:pt>
                <c:pt idx="4">
                  <c:v>0.94767999999999997</c:v>
                </c:pt>
                <c:pt idx="5">
                  <c:v>0.85416000000000003</c:v>
                </c:pt>
                <c:pt idx="6">
                  <c:v>0.61468</c:v>
                </c:pt>
                <c:pt idx="7">
                  <c:v>0.66903999999999997</c:v>
                </c:pt>
                <c:pt idx="8">
                  <c:v>0.54183999999999999</c:v>
                </c:pt>
                <c:pt idx="9">
                  <c:v>0.52603999999999995</c:v>
                </c:pt>
                <c:pt idx="10">
                  <c:v>0.33395999999999998</c:v>
                </c:pt>
                <c:pt idx="11">
                  <c:v>0.29843999999999998</c:v>
                </c:pt>
                <c:pt idx="12">
                  <c:v>0.40655999999999998</c:v>
                </c:pt>
                <c:pt idx="13">
                  <c:v>0.29903999999999997</c:v>
                </c:pt>
                <c:pt idx="14">
                  <c:v>0.26823999999999998</c:v>
                </c:pt>
                <c:pt idx="15">
                  <c:v>0.29320000000000002</c:v>
                </c:pt>
                <c:pt idx="16">
                  <c:v>0.31556000000000001</c:v>
                </c:pt>
                <c:pt idx="17">
                  <c:v>0.27483999999999997</c:v>
                </c:pt>
                <c:pt idx="18">
                  <c:v>0.32979999999999998</c:v>
                </c:pt>
                <c:pt idx="19">
                  <c:v>0.50407999999999997</c:v>
                </c:pt>
              </c:numCache>
            </c:numRef>
          </c:yVal>
          <c:smooth val="0"/>
          <c:extLst>
            <c:ext xmlns:c16="http://schemas.microsoft.com/office/drawing/2014/chart" uri="{C3380CC4-5D6E-409C-BE32-E72D297353CC}">
              <c16:uniqueId val="{00000000-99BD-4E9E-B0AA-DFD5CEECCE6C}"/>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1.17.26'!$S$10324:$S$10343</c:f>
              <c:numCache>
                <c:formatCode>General</c:formatCode>
                <c:ptCount val="20"/>
                <c:pt idx="0">
                  <c:v>0.05</c:v>
                </c:pt>
                <c:pt idx="1">
                  <c:v>9.0480000000000005E-2</c:v>
                </c:pt>
                <c:pt idx="2">
                  <c:v>0.19747999999999999</c:v>
                </c:pt>
                <c:pt idx="3">
                  <c:v>0.41764000000000001</c:v>
                </c:pt>
                <c:pt idx="4">
                  <c:v>0.68344000000000005</c:v>
                </c:pt>
                <c:pt idx="5">
                  <c:v>0.79008</c:v>
                </c:pt>
                <c:pt idx="6">
                  <c:v>0.78588000000000002</c:v>
                </c:pt>
                <c:pt idx="7">
                  <c:v>0.88556000000000001</c:v>
                </c:pt>
                <c:pt idx="8">
                  <c:v>0.90544000000000002</c:v>
                </c:pt>
                <c:pt idx="9">
                  <c:v>0.94308000000000003</c:v>
                </c:pt>
                <c:pt idx="10">
                  <c:v>0.97531999999999996</c:v>
                </c:pt>
                <c:pt idx="11">
                  <c:v>0.98868</c:v>
                </c:pt>
                <c:pt idx="12">
                  <c:v>0.98956</c:v>
                </c:pt>
                <c:pt idx="13">
                  <c:v>0.98092000000000001</c:v>
                </c:pt>
                <c:pt idx="14">
                  <c:v>0.99927999999999995</c:v>
                </c:pt>
                <c:pt idx="15">
                  <c:v>0.99880000000000002</c:v>
                </c:pt>
                <c:pt idx="16">
                  <c:v>0.99960000000000004</c:v>
                </c:pt>
                <c:pt idx="17">
                  <c:v>0.99956</c:v>
                </c:pt>
                <c:pt idx="18">
                  <c:v>1</c:v>
                </c:pt>
                <c:pt idx="19">
                  <c:v>0.99924000000000002</c:v>
                </c:pt>
              </c:numCache>
            </c:numRef>
          </c:yVal>
          <c:smooth val="0"/>
          <c:extLst>
            <c:ext xmlns:c16="http://schemas.microsoft.com/office/drawing/2014/chart" uri="{C3380CC4-5D6E-409C-BE32-E72D297353CC}">
              <c16:uniqueId val="{00000001-99BD-4E9E-B0AA-DFD5CEECCE6C}"/>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1.17.26'!$Q$10218:$Q$10237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1.17.26'!$T$10324:$T$10343</c:f>
              <c:numCache>
                <c:formatCode>General</c:formatCode>
                <c:ptCount val="20"/>
                <c:pt idx="0">
                  <c:v>1</c:v>
                </c:pt>
                <c:pt idx="1">
                  <c:v>1</c:v>
                </c:pt>
                <c:pt idx="2">
                  <c:v>0.96</c:v>
                </c:pt>
                <c:pt idx="3">
                  <c:v>0.92</c:v>
                </c:pt>
                <c:pt idx="4">
                  <c:v>1</c:v>
                </c:pt>
                <c:pt idx="5">
                  <c:v>0.92</c:v>
                </c:pt>
                <c:pt idx="6">
                  <c:v>0.68</c:v>
                </c:pt>
                <c:pt idx="7">
                  <c:v>0.72</c:v>
                </c:pt>
                <c:pt idx="8">
                  <c:v>0.6</c:v>
                </c:pt>
                <c:pt idx="9">
                  <c:v>0.56000000000000005</c:v>
                </c:pt>
                <c:pt idx="10">
                  <c:v>0.28000000000000003</c:v>
                </c:pt>
                <c:pt idx="11">
                  <c:v>0.28000000000000003</c:v>
                </c:pt>
                <c:pt idx="12">
                  <c:v>0.36</c:v>
                </c:pt>
                <c:pt idx="13">
                  <c:v>0.24</c:v>
                </c:pt>
                <c:pt idx="14">
                  <c:v>0.24</c:v>
                </c:pt>
                <c:pt idx="15">
                  <c:v>0.28000000000000003</c:v>
                </c:pt>
                <c:pt idx="16">
                  <c:v>0.32</c:v>
                </c:pt>
                <c:pt idx="17">
                  <c:v>0.28000000000000003</c:v>
                </c:pt>
                <c:pt idx="18">
                  <c:v>0.24</c:v>
                </c:pt>
                <c:pt idx="19">
                  <c:v>0.48</c:v>
                </c:pt>
              </c:numCache>
            </c:numRef>
          </c:yVal>
          <c:smooth val="0"/>
          <c:extLst>
            <c:ext xmlns:c16="http://schemas.microsoft.com/office/drawing/2014/chart" uri="{C3380CC4-5D6E-409C-BE32-E72D297353CC}">
              <c16:uniqueId val="{00000002-99BD-4E9E-B0AA-DFD5CEECCE6C}"/>
            </c:ext>
          </c:extLst>
        </c:ser>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From Exponential</a:t>
            </a:r>
            <a:r>
              <a:rPr lang="en-US" baseline="0"/>
              <a:t> a Good Bit Above Here</a:t>
            </a:r>
          </a:p>
          <a:p>
            <a:pPr>
              <a:defRPr/>
            </a:pPr>
            <a:r>
              <a:rPr lang="en-US" baseline="0"/>
              <a:t>Only Diff is that the Shieh Power Function was Correectly "Told"</a:t>
            </a:r>
          </a:p>
          <a:p>
            <a:pPr>
              <a:defRPr/>
            </a:pPr>
            <a:r>
              <a:rPr lang="en-US" baseline="0"/>
              <a:t>that the Data Were Exponen. Distrib. not Told they Were Normal as per the Figure Immed. to the Left.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818554207229625E-2"/>
          <c:y val="0.32373220898565352"/>
          <c:w val="0.65867042756622807"/>
          <c:h val="0.59997789272147428"/>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1.17.26'!$R$9998:$R$10017</c:f>
              <c:numCache>
                <c:formatCode>General</c:formatCode>
                <c:ptCount val="20"/>
                <c:pt idx="0">
                  <c:v>0.99987999999999999</c:v>
                </c:pt>
                <c:pt idx="1">
                  <c:v>0.99495999999999996</c:v>
                </c:pt>
                <c:pt idx="2">
                  <c:v>0.99704000000000004</c:v>
                </c:pt>
                <c:pt idx="3">
                  <c:v>0.97575999999999996</c:v>
                </c:pt>
                <c:pt idx="4">
                  <c:v>0.86072000000000004</c:v>
                </c:pt>
                <c:pt idx="5">
                  <c:v>0.83823999999999999</c:v>
                </c:pt>
                <c:pt idx="6">
                  <c:v>0.63992000000000004</c:v>
                </c:pt>
                <c:pt idx="7">
                  <c:v>0.64612000000000003</c:v>
                </c:pt>
                <c:pt idx="8">
                  <c:v>0.49615999999999999</c:v>
                </c:pt>
                <c:pt idx="9">
                  <c:v>0.56703999999999999</c:v>
                </c:pt>
                <c:pt idx="10">
                  <c:v>0.3236</c:v>
                </c:pt>
                <c:pt idx="11">
                  <c:v>0.37164000000000003</c:v>
                </c:pt>
                <c:pt idx="12">
                  <c:v>0.34816000000000003</c:v>
                </c:pt>
                <c:pt idx="13">
                  <c:v>0.32500000000000001</c:v>
                </c:pt>
                <c:pt idx="14">
                  <c:v>0.31356000000000001</c:v>
                </c:pt>
                <c:pt idx="15">
                  <c:v>0.21460000000000001</c:v>
                </c:pt>
                <c:pt idx="16">
                  <c:v>0.31628000000000001</c:v>
                </c:pt>
                <c:pt idx="17">
                  <c:v>0.20660000000000001</c:v>
                </c:pt>
                <c:pt idx="18">
                  <c:v>0.40095999999999998</c:v>
                </c:pt>
                <c:pt idx="19">
                  <c:v>0.35615999999999998</c:v>
                </c:pt>
              </c:numCache>
            </c:numRef>
          </c:yVal>
          <c:smooth val="0"/>
          <c:extLst>
            <c:ext xmlns:c16="http://schemas.microsoft.com/office/drawing/2014/chart" uri="{C3380CC4-5D6E-409C-BE32-E72D297353CC}">
              <c16:uniqueId val="{00000000-D7A3-4234-AE77-92C7A4EFC30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1.17.26'!$S$9998:$S$10017</c:f>
              <c:numCache>
                <c:formatCode>General</c:formatCode>
                <c:ptCount val="20"/>
                <c:pt idx="0">
                  <c:v>0.05</c:v>
                </c:pt>
                <c:pt idx="1">
                  <c:v>8.2680000000000003E-2</c:v>
                </c:pt>
                <c:pt idx="2">
                  <c:v>0.21079999999999999</c:v>
                </c:pt>
                <c:pt idx="3">
                  <c:v>0.39628000000000002</c:v>
                </c:pt>
                <c:pt idx="4">
                  <c:v>0.61695999999999995</c:v>
                </c:pt>
                <c:pt idx="5">
                  <c:v>0.71987999999999996</c:v>
                </c:pt>
                <c:pt idx="6">
                  <c:v>0.78459999999999996</c:v>
                </c:pt>
                <c:pt idx="7">
                  <c:v>0.88992000000000004</c:v>
                </c:pt>
                <c:pt idx="8">
                  <c:v>0.92068000000000005</c:v>
                </c:pt>
                <c:pt idx="9">
                  <c:v>0.90727999999999998</c:v>
                </c:pt>
                <c:pt idx="10">
                  <c:v>0.94535999999999998</c:v>
                </c:pt>
                <c:pt idx="11">
                  <c:v>0.98536000000000001</c:v>
                </c:pt>
                <c:pt idx="12">
                  <c:v>0.98972000000000004</c:v>
                </c:pt>
                <c:pt idx="13">
                  <c:v>0.98507999999999996</c:v>
                </c:pt>
                <c:pt idx="14">
                  <c:v>0.99916000000000005</c:v>
                </c:pt>
                <c:pt idx="15">
                  <c:v>0.99531999999999998</c:v>
                </c:pt>
                <c:pt idx="16">
                  <c:v>0.99995999999999996</c:v>
                </c:pt>
                <c:pt idx="17">
                  <c:v>0.99960000000000004</c:v>
                </c:pt>
                <c:pt idx="18">
                  <c:v>1</c:v>
                </c:pt>
                <c:pt idx="19">
                  <c:v>0.99995999999999996</c:v>
                </c:pt>
              </c:numCache>
            </c:numRef>
          </c:yVal>
          <c:smooth val="0"/>
          <c:extLst>
            <c:ext xmlns:c16="http://schemas.microsoft.com/office/drawing/2014/chart" uri="{C3380CC4-5D6E-409C-BE32-E72D297353CC}">
              <c16:uniqueId val="{00000001-D7A3-4234-AE77-92C7A4EFC30F}"/>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1.17.26'!$Q$9958:$Q$9977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1.17.26'!$T$9998:$T$10017</c:f>
              <c:numCache>
                <c:formatCode>General</c:formatCode>
                <c:ptCount val="20"/>
                <c:pt idx="0">
                  <c:v>1</c:v>
                </c:pt>
                <c:pt idx="1">
                  <c:v>1</c:v>
                </c:pt>
                <c:pt idx="2">
                  <c:v>1</c:v>
                </c:pt>
                <c:pt idx="3">
                  <c:v>1</c:v>
                </c:pt>
                <c:pt idx="4">
                  <c:v>0.96</c:v>
                </c:pt>
                <c:pt idx="5">
                  <c:v>0.96</c:v>
                </c:pt>
                <c:pt idx="6">
                  <c:v>0.64</c:v>
                </c:pt>
                <c:pt idx="7">
                  <c:v>0.68</c:v>
                </c:pt>
                <c:pt idx="8">
                  <c:v>0.56000000000000005</c:v>
                </c:pt>
                <c:pt idx="9">
                  <c:v>0.56000000000000005</c:v>
                </c:pt>
                <c:pt idx="10">
                  <c:v>0.32</c:v>
                </c:pt>
                <c:pt idx="11">
                  <c:v>0.4</c:v>
                </c:pt>
                <c:pt idx="12">
                  <c:v>0.36</c:v>
                </c:pt>
                <c:pt idx="13">
                  <c:v>0.32</c:v>
                </c:pt>
                <c:pt idx="14">
                  <c:v>0.28000000000000003</c:v>
                </c:pt>
                <c:pt idx="15">
                  <c:v>0.2</c:v>
                </c:pt>
                <c:pt idx="16">
                  <c:v>0.28000000000000003</c:v>
                </c:pt>
                <c:pt idx="17">
                  <c:v>0.16</c:v>
                </c:pt>
                <c:pt idx="18">
                  <c:v>0.36</c:v>
                </c:pt>
                <c:pt idx="19">
                  <c:v>0.32</c:v>
                </c:pt>
              </c:numCache>
            </c:numRef>
          </c:yVal>
          <c:smooth val="0"/>
          <c:extLst>
            <c:ext xmlns:c16="http://schemas.microsoft.com/office/drawing/2014/chart" uri="{C3380CC4-5D6E-409C-BE32-E72D297353CC}">
              <c16:uniqueId val="{00000002-D7A3-4234-AE77-92C7A4EFC30F}"/>
            </c:ext>
          </c:extLst>
        </c:ser>
        <c:dLbls>
          <c:showLegendKey val="0"/>
          <c:showVal val="0"/>
          <c:showCatName val="0"/>
          <c:showSerName val="0"/>
          <c:showPercent val="0"/>
          <c:showBubbleSize val="0"/>
        </c:dLbls>
        <c:axId val="1088570383"/>
        <c:axId val="1088563183"/>
      </c:scatterChart>
      <c:valAx>
        <c:axId val="108857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63183"/>
        <c:crosses val="autoZero"/>
        <c:crossBetween val="midCat"/>
      </c:valAx>
      <c:valAx>
        <c:axId val="108856318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70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1.17.26'!$R$10352:$R$10371</c:f>
              <c:numCache>
                <c:formatCode>General</c:formatCode>
                <c:ptCount val="20"/>
                <c:pt idx="0">
                  <c:v>8.4400000000000003E-2</c:v>
                </c:pt>
                <c:pt idx="1">
                  <c:v>5.0299999999999997E-2</c:v>
                </c:pt>
                <c:pt idx="2">
                  <c:v>0.2351</c:v>
                </c:pt>
                <c:pt idx="3">
                  <c:v>0.2034</c:v>
                </c:pt>
                <c:pt idx="4">
                  <c:v>0.25</c:v>
                </c:pt>
                <c:pt idx="5">
                  <c:v>0.44340000000000002</c:v>
                </c:pt>
                <c:pt idx="6">
                  <c:v>0.51070000000000004</c:v>
                </c:pt>
                <c:pt idx="7">
                  <c:v>0.41589999999999999</c:v>
                </c:pt>
                <c:pt idx="8">
                  <c:v>0.73760000000000003</c:v>
                </c:pt>
                <c:pt idx="9">
                  <c:v>0.6542</c:v>
                </c:pt>
                <c:pt idx="10">
                  <c:v>0.63200000000000001</c:v>
                </c:pt>
                <c:pt idx="11">
                  <c:v>0.66149999999999998</c:v>
                </c:pt>
                <c:pt idx="12">
                  <c:v>0.46589999999999998</c:v>
                </c:pt>
                <c:pt idx="13">
                  <c:v>0.68420000000000003</c:v>
                </c:pt>
                <c:pt idx="14">
                  <c:v>0.9052</c:v>
                </c:pt>
                <c:pt idx="15">
                  <c:v>0.84179999999999999</c:v>
                </c:pt>
                <c:pt idx="16">
                  <c:v>0.88839999999999997</c:v>
                </c:pt>
                <c:pt idx="17" formatCode="0.000">
                  <c:v>0.89300000000000002</c:v>
                </c:pt>
                <c:pt idx="18">
                  <c:v>0.90490000000000004</c:v>
                </c:pt>
                <c:pt idx="19">
                  <c:v>0.90969999999999995</c:v>
                </c:pt>
              </c:numCache>
            </c:numRef>
          </c:yVal>
          <c:smooth val="0"/>
          <c:extLst>
            <c:ext xmlns:c16="http://schemas.microsoft.com/office/drawing/2014/chart" uri="{C3380CC4-5D6E-409C-BE32-E72D297353CC}">
              <c16:uniqueId val="{00000000-F527-4F0F-A27B-B7CA848A339B}"/>
            </c:ext>
          </c:extLst>
        </c:ser>
        <c:ser>
          <c:idx val="1"/>
          <c:order val="1"/>
          <c:tx>
            <c:v>Power.Monte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1.17.26'!$S$10352:$S$10373</c:f>
              <c:numCache>
                <c:formatCode>General</c:formatCode>
                <c:ptCount val="22"/>
                <c:pt idx="0">
                  <c:v>0.05</c:v>
                </c:pt>
                <c:pt idx="1">
                  <c:v>7.1300000000000002E-2</c:v>
                </c:pt>
                <c:pt idx="2">
                  <c:v>0.15049999999999999</c:v>
                </c:pt>
                <c:pt idx="3">
                  <c:v>0.27510000000000001</c:v>
                </c:pt>
                <c:pt idx="4">
                  <c:v>0.4017</c:v>
                </c:pt>
                <c:pt idx="5">
                  <c:v>0.61799999999999999</c:v>
                </c:pt>
                <c:pt idx="6">
                  <c:v>0.75119999999999998</c:v>
                </c:pt>
                <c:pt idx="7">
                  <c:v>0.92979999999999996</c:v>
                </c:pt>
                <c:pt idx="8">
                  <c:v>0.95650000000000002</c:v>
                </c:pt>
                <c:pt idx="9">
                  <c:v>0.96360000000000001</c:v>
                </c:pt>
                <c:pt idx="10">
                  <c:v>0.99360000000000004</c:v>
                </c:pt>
                <c:pt idx="11">
                  <c:v>0.99770000000000003</c:v>
                </c:pt>
                <c:pt idx="12">
                  <c:v>0.99950000000000006</c:v>
                </c:pt>
                <c:pt idx="13">
                  <c:v>1</c:v>
                </c:pt>
                <c:pt idx="14">
                  <c:v>1</c:v>
                </c:pt>
                <c:pt idx="15">
                  <c:v>1</c:v>
                </c:pt>
                <c:pt idx="16">
                  <c:v>1</c:v>
                </c:pt>
                <c:pt idx="17" formatCode="0.000">
                  <c:v>1</c:v>
                </c:pt>
                <c:pt idx="18">
                  <c:v>1</c:v>
                </c:pt>
                <c:pt idx="19">
                  <c:v>1</c:v>
                </c:pt>
              </c:numCache>
            </c:numRef>
          </c:yVal>
          <c:smooth val="0"/>
          <c:extLst>
            <c:ext xmlns:c16="http://schemas.microsoft.com/office/drawing/2014/chart" uri="{C3380CC4-5D6E-409C-BE32-E72D297353CC}">
              <c16:uniqueId val="{00000002-F527-4F0F-A27B-B7CA848A339B}"/>
            </c:ext>
          </c:extLst>
        </c:ser>
        <c:ser>
          <c:idx val="2"/>
          <c:order val="2"/>
          <c:tx>
            <c:v>FAR.Wilcox</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1.17.26'!$T$10352:$T$10371</c:f>
              <c:numCache>
                <c:formatCode>General</c:formatCode>
                <c:ptCount val="20"/>
                <c:pt idx="0">
                  <c:v>0</c:v>
                </c:pt>
                <c:pt idx="1">
                  <c:v>0</c:v>
                </c:pt>
                <c:pt idx="2">
                  <c:v>0.1</c:v>
                </c:pt>
                <c:pt idx="3">
                  <c:v>0</c:v>
                </c:pt>
                <c:pt idx="4">
                  <c:v>0.2</c:v>
                </c:pt>
                <c:pt idx="5">
                  <c:v>0.5</c:v>
                </c:pt>
                <c:pt idx="6">
                  <c:v>0.7</c:v>
                </c:pt>
                <c:pt idx="7">
                  <c:v>0.4</c:v>
                </c:pt>
                <c:pt idx="8">
                  <c:v>0.7</c:v>
                </c:pt>
                <c:pt idx="9">
                  <c:v>0.7</c:v>
                </c:pt>
                <c:pt idx="10">
                  <c:v>0.6</c:v>
                </c:pt>
                <c:pt idx="11">
                  <c:v>0.7</c:v>
                </c:pt>
                <c:pt idx="12">
                  <c:v>0.4</c:v>
                </c:pt>
                <c:pt idx="13">
                  <c:v>0.7</c:v>
                </c:pt>
                <c:pt idx="14">
                  <c:v>0.9</c:v>
                </c:pt>
                <c:pt idx="15">
                  <c:v>0.9</c:v>
                </c:pt>
                <c:pt idx="16">
                  <c:v>0.9</c:v>
                </c:pt>
                <c:pt idx="17">
                  <c:v>0.9</c:v>
                </c:pt>
                <c:pt idx="18">
                  <c:v>0.9</c:v>
                </c:pt>
                <c:pt idx="19">
                  <c:v>0.9</c:v>
                </c:pt>
              </c:numCache>
            </c:numRef>
          </c:yVal>
          <c:smooth val="0"/>
          <c:extLst>
            <c:ext xmlns:c16="http://schemas.microsoft.com/office/drawing/2014/chart" uri="{C3380CC4-5D6E-409C-BE32-E72D297353CC}">
              <c16:uniqueId val="{00000003-F527-4F0F-A27B-B7CA848A339B}"/>
            </c:ext>
          </c:extLst>
        </c:ser>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1.17.26'!$R$10376:$R$10395</c:f>
              <c:numCache>
                <c:formatCode>General</c:formatCode>
                <c:ptCount val="20"/>
                <c:pt idx="0">
                  <c:v>0.1099</c:v>
                </c:pt>
                <c:pt idx="1">
                  <c:v>0.24390000000000001</c:v>
                </c:pt>
                <c:pt idx="2">
                  <c:v>0.13780000000000001</c:v>
                </c:pt>
                <c:pt idx="3">
                  <c:v>0.31</c:v>
                </c:pt>
                <c:pt idx="4">
                  <c:v>0.47320000000000001</c:v>
                </c:pt>
                <c:pt idx="5">
                  <c:v>0.38429999999999997</c:v>
                </c:pt>
                <c:pt idx="6">
                  <c:v>0.36049999999999999</c:v>
                </c:pt>
                <c:pt idx="7">
                  <c:v>0.64359999999999995</c:v>
                </c:pt>
                <c:pt idx="8">
                  <c:v>0.57030000000000003</c:v>
                </c:pt>
                <c:pt idx="9">
                  <c:v>0.48849999999999999</c:v>
                </c:pt>
                <c:pt idx="10">
                  <c:v>0.68410000000000004</c:v>
                </c:pt>
                <c:pt idx="11">
                  <c:v>0.88009999999999999</c:v>
                </c:pt>
                <c:pt idx="12">
                  <c:v>0.71550000000000002</c:v>
                </c:pt>
                <c:pt idx="13">
                  <c:v>0.75139999999999996</c:v>
                </c:pt>
                <c:pt idx="14">
                  <c:v>0.94350000000000001</c:v>
                </c:pt>
                <c:pt idx="15">
                  <c:v>0.73280000000000001</c:v>
                </c:pt>
                <c:pt idx="16">
                  <c:v>0.5927</c:v>
                </c:pt>
                <c:pt idx="17" formatCode="0.000">
                  <c:v>0.96040000000000003</c:v>
                </c:pt>
                <c:pt idx="18">
                  <c:v>0.79420000000000002</c:v>
                </c:pt>
                <c:pt idx="19">
                  <c:v>0.7974</c:v>
                </c:pt>
              </c:numCache>
            </c:numRef>
          </c:yVal>
          <c:smooth val="0"/>
          <c:extLst>
            <c:ext xmlns:c16="http://schemas.microsoft.com/office/drawing/2014/chart" uri="{C3380CC4-5D6E-409C-BE32-E72D297353CC}">
              <c16:uniqueId val="{00000000-3B0D-410C-BD8F-5FD2C57E297E}"/>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1.17.26'!$S$10376:$S$10395</c:f>
              <c:numCache>
                <c:formatCode>General</c:formatCode>
                <c:ptCount val="20"/>
                <c:pt idx="0">
                  <c:v>0.05</c:v>
                </c:pt>
                <c:pt idx="1">
                  <c:v>7.1499999999999994E-2</c:v>
                </c:pt>
                <c:pt idx="2">
                  <c:v>0.15989999999999999</c:v>
                </c:pt>
                <c:pt idx="3">
                  <c:v>0.27039999999999997</c:v>
                </c:pt>
                <c:pt idx="4">
                  <c:v>0.47470000000000001</c:v>
                </c:pt>
                <c:pt idx="5">
                  <c:v>0.67079999999999995</c:v>
                </c:pt>
                <c:pt idx="6">
                  <c:v>0.77939999999999998</c:v>
                </c:pt>
                <c:pt idx="7">
                  <c:v>0.90259999999999996</c:v>
                </c:pt>
                <c:pt idx="8">
                  <c:v>0.96699999999999997</c:v>
                </c:pt>
                <c:pt idx="9">
                  <c:v>0.97609999999999997</c:v>
                </c:pt>
                <c:pt idx="10">
                  <c:v>0.98340000000000005</c:v>
                </c:pt>
                <c:pt idx="11">
                  <c:v>0.99129999999999996</c:v>
                </c:pt>
                <c:pt idx="12">
                  <c:v>0.99990000000000001</c:v>
                </c:pt>
                <c:pt idx="13">
                  <c:v>0.99950000000000006</c:v>
                </c:pt>
                <c:pt idx="14">
                  <c:v>0.99980000000000002</c:v>
                </c:pt>
                <c:pt idx="15">
                  <c:v>1</c:v>
                </c:pt>
                <c:pt idx="16">
                  <c:v>0.99990000000000001</c:v>
                </c:pt>
                <c:pt idx="17" formatCode="0.000">
                  <c:v>1</c:v>
                </c:pt>
                <c:pt idx="18">
                  <c:v>1</c:v>
                </c:pt>
                <c:pt idx="19">
                  <c:v>1</c:v>
                </c:pt>
              </c:numCache>
            </c:numRef>
          </c:yVal>
          <c:smooth val="0"/>
          <c:extLst>
            <c:ext xmlns:c16="http://schemas.microsoft.com/office/drawing/2014/chart" uri="{C3380CC4-5D6E-409C-BE32-E72D297353CC}">
              <c16:uniqueId val="{00000001-3B0D-410C-BD8F-5FD2C57E297E}"/>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1.17.26'!$T$10376:$T$10395</c:f>
              <c:numCache>
                <c:formatCode>General</c:formatCode>
                <c:ptCount val="20"/>
                <c:pt idx="0">
                  <c:v>0</c:v>
                </c:pt>
                <c:pt idx="1">
                  <c:v>0.2</c:v>
                </c:pt>
                <c:pt idx="2">
                  <c:v>0.1</c:v>
                </c:pt>
                <c:pt idx="3">
                  <c:v>0.3</c:v>
                </c:pt>
                <c:pt idx="4">
                  <c:v>0.5</c:v>
                </c:pt>
                <c:pt idx="5">
                  <c:v>0.4</c:v>
                </c:pt>
                <c:pt idx="6">
                  <c:v>0.3</c:v>
                </c:pt>
                <c:pt idx="7">
                  <c:v>0.8</c:v>
                </c:pt>
                <c:pt idx="8">
                  <c:v>0.6</c:v>
                </c:pt>
                <c:pt idx="9">
                  <c:v>0.5</c:v>
                </c:pt>
                <c:pt idx="10">
                  <c:v>0.7</c:v>
                </c:pt>
                <c:pt idx="11">
                  <c:v>0.8</c:v>
                </c:pt>
                <c:pt idx="12">
                  <c:v>0.9</c:v>
                </c:pt>
                <c:pt idx="13">
                  <c:v>0.9</c:v>
                </c:pt>
                <c:pt idx="14">
                  <c:v>1</c:v>
                </c:pt>
                <c:pt idx="15">
                  <c:v>0.7</c:v>
                </c:pt>
                <c:pt idx="16">
                  <c:v>0.5</c:v>
                </c:pt>
                <c:pt idx="17">
                  <c:v>1</c:v>
                </c:pt>
                <c:pt idx="18">
                  <c:v>0.8</c:v>
                </c:pt>
                <c:pt idx="19">
                  <c:v>0.9</c:v>
                </c:pt>
              </c:numCache>
            </c:numRef>
          </c:yVal>
          <c:smooth val="0"/>
          <c:extLst>
            <c:ext xmlns:c16="http://schemas.microsoft.com/office/drawing/2014/chart" uri="{C3380CC4-5D6E-409C-BE32-E72D297353CC}">
              <c16:uniqueId val="{00000002-3B0D-410C-BD8F-5FD2C57E297E}"/>
            </c:ext>
          </c:extLst>
        </c:ser>
        <c:ser>
          <c:idx val="3"/>
          <c:order val="3"/>
          <c:tx>
            <c:v>FAR.Monte</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1.17.26'!$Q$10376:$Q$10395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1.17.26'!$U$10376:$U$10395</c:f>
              <c:numCache>
                <c:formatCode>General</c:formatCode>
                <c:ptCount val="20"/>
                <c:pt idx="0">
                  <c:v>0</c:v>
                </c:pt>
                <c:pt idx="1">
                  <c:v>0</c:v>
                </c:pt>
                <c:pt idx="2">
                  <c:v>0</c:v>
                </c:pt>
                <c:pt idx="3">
                  <c:v>0.3</c:v>
                </c:pt>
                <c:pt idx="4">
                  <c:v>0.4</c:v>
                </c:pt>
                <c:pt idx="5">
                  <c:v>0.7</c:v>
                </c:pt>
                <c:pt idx="6">
                  <c:v>0.8</c:v>
                </c:pt>
                <c:pt idx="7">
                  <c:v>0.9</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3B0D-410C-BD8F-5FD2C57E297E}"/>
            </c:ext>
          </c:extLst>
        </c:ser>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1.17.26'!$R$10403:$R$10422</c:f>
              <c:numCache>
                <c:formatCode>General</c:formatCode>
                <c:ptCount val="20"/>
                <c:pt idx="0">
                  <c:v>7.6499999999999999E-2</c:v>
                </c:pt>
                <c:pt idx="1">
                  <c:v>0.22800000000000001</c:v>
                </c:pt>
                <c:pt idx="2">
                  <c:v>9.0399999999999994E-2</c:v>
                </c:pt>
                <c:pt idx="3">
                  <c:v>0.32390000000000002</c:v>
                </c:pt>
                <c:pt idx="4">
                  <c:v>7.8E-2</c:v>
                </c:pt>
                <c:pt idx="5">
                  <c:v>0.59219999999999995</c:v>
                </c:pt>
                <c:pt idx="6">
                  <c:v>0.38929999999999998</c:v>
                </c:pt>
                <c:pt idx="7">
                  <c:v>0.53469999999999995</c:v>
                </c:pt>
                <c:pt idx="8">
                  <c:v>0.66320000000000001</c:v>
                </c:pt>
                <c:pt idx="9">
                  <c:v>0.49430000000000002</c:v>
                </c:pt>
                <c:pt idx="10">
                  <c:v>0.7056</c:v>
                </c:pt>
                <c:pt idx="11">
                  <c:v>0.57450000000000001</c:v>
                </c:pt>
                <c:pt idx="12">
                  <c:v>0.96630000000000005</c:v>
                </c:pt>
                <c:pt idx="13">
                  <c:v>0.86129999999999995</c:v>
                </c:pt>
                <c:pt idx="14">
                  <c:v>0.88080000000000003</c:v>
                </c:pt>
                <c:pt idx="15">
                  <c:v>0.69610000000000005</c:v>
                </c:pt>
                <c:pt idx="16">
                  <c:v>0.92159999999999997</c:v>
                </c:pt>
                <c:pt idx="17" formatCode="0.000">
                  <c:v>0.92989999999999995</c:v>
                </c:pt>
                <c:pt idx="18">
                  <c:v>0.88129999999999997</c:v>
                </c:pt>
                <c:pt idx="19">
                  <c:v>0.95899999999999996</c:v>
                </c:pt>
              </c:numCache>
            </c:numRef>
          </c:yVal>
          <c:smooth val="0"/>
          <c:extLst>
            <c:ext xmlns:c16="http://schemas.microsoft.com/office/drawing/2014/chart" uri="{C3380CC4-5D6E-409C-BE32-E72D297353CC}">
              <c16:uniqueId val="{00000000-E628-477A-BAC8-257908269750}"/>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1.17.26'!$S$10403:$S$10422</c:f>
              <c:numCache>
                <c:formatCode>General</c:formatCode>
                <c:ptCount val="20"/>
                <c:pt idx="0">
                  <c:v>0.05</c:v>
                </c:pt>
                <c:pt idx="1">
                  <c:v>7.2300000000000003E-2</c:v>
                </c:pt>
                <c:pt idx="2">
                  <c:v>0.14419999999999999</c:v>
                </c:pt>
                <c:pt idx="3">
                  <c:v>0.28520000000000001</c:v>
                </c:pt>
                <c:pt idx="4">
                  <c:v>0.439</c:v>
                </c:pt>
                <c:pt idx="5">
                  <c:v>0.58450000000000002</c:v>
                </c:pt>
                <c:pt idx="6">
                  <c:v>0.78779999999999994</c:v>
                </c:pt>
                <c:pt idx="7">
                  <c:v>0.87139999999999995</c:v>
                </c:pt>
                <c:pt idx="8">
                  <c:v>0.96660000000000001</c:v>
                </c:pt>
                <c:pt idx="9">
                  <c:v>0.97250000000000003</c:v>
                </c:pt>
                <c:pt idx="10">
                  <c:v>0.98450000000000004</c:v>
                </c:pt>
                <c:pt idx="11">
                  <c:v>0.99570000000000003</c:v>
                </c:pt>
                <c:pt idx="12">
                  <c:v>0.99839999999999995</c:v>
                </c:pt>
                <c:pt idx="13">
                  <c:v>1</c:v>
                </c:pt>
                <c:pt idx="14">
                  <c:v>1</c:v>
                </c:pt>
                <c:pt idx="15">
                  <c:v>1</c:v>
                </c:pt>
                <c:pt idx="16">
                  <c:v>1</c:v>
                </c:pt>
                <c:pt idx="17" formatCode="0.000">
                  <c:v>1</c:v>
                </c:pt>
                <c:pt idx="18">
                  <c:v>1</c:v>
                </c:pt>
                <c:pt idx="19">
                  <c:v>1</c:v>
                </c:pt>
              </c:numCache>
            </c:numRef>
          </c:yVal>
          <c:smooth val="0"/>
          <c:extLst>
            <c:ext xmlns:c16="http://schemas.microsoft.com/office/drawing/2014/chart" uri="{C3380CC4-5D6E-409C-BE32-E72D297353CC}">
              <c16:uniqueId val="{00000001-E628-477A-BAC8-257908269750}"/>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1.17.26'!$T$10403:$T$10422</c:f>
              <c:numCache>
                <c:formatCode>General</c:formatCode>
                <c:ptCount val="20"/>
                <c:pt idx="0">
                  <c:v>0</c:v>
                </c:pt>
                <c:pt idx="1">
                  <c:v>0.2</c:v>
                </c:pt>
                <c:pt idx="2">
                  <c:v>0</c:v>
                </c:pt>
                <c:pt idx="3">
                  <c:v>0.2</c:v>
                </c:pt>
                <c:pt idx="4">
                  <c:v>0</c:v>
                </c:pt>
                <c:pt idx="5">
                  <c:v>0.7</c:v>
                </c:pt>
                <c:pt idx="6">
                  <c:v>0.4</c:v>
                </c:pt>
                <c:pt idx="7">
                  <c:v>0.4</c:v>
                </c:pt>
                <c:pt idx="8">
                  <c:v>0.7</c:v>
                </c:pt>
                <c:pt idx="9">
                  <c:v>0.4</c:v>
                </c:pt>
                <c:pt idx="10">
                  <c:v>0.7</c:v>
                </c:pt>
                <c:pt idx="11">
                  <c:v>0.6</c:v>
                </c:pt>
                <c:pt idx="12">
                  <c:v>1</c:v>
                </c:pt>
                <c:pt idx="13">
                  <c:v>0.8</c:v>
                </c:pt>
                <c:pt idx="14">
                  <c:v>1</c:v>
                </c:pt>
                <c:pt idx="15">
                  <c:v>0.7</c:v>
                </c:pt>
                <c:pt idx="16">
                  <c:v>0.9</c:v>
                </c:pt>
                <c:pt idx="17">
                  <c:v>0.9</c:v>
                </c:pt>
                <c:pt idx="18">
                  <c:v>0.9</c:v>
                </c:pt>
                <c:pt idx="19">
                  <c:v>1</c:v>
                </c:pt>
              </c:numCache>
            </c:numRef>
          </c:yVal>
          <c:smooth val="0"/>
          <c:extLst>
            <c:ext xmlns:c16="http://schemas.microsoft.com/office/drawing/2014/chart" uri="{C3380CC4-5D6E-409C-BE32-E72D297353CC}">
              <c16:uniqueId val="{00000002-E628-477A-BAC8-257908269750}"/>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1.17.26'!$Q$10376:$Q$10395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1.17.26'!$U$10403:$U$10422</c:f>
              <c:numCache>
                <c:formatCode>General</c:formatCode>
                <c:ptCount val="20"/>
                <c:pt idx="0">
                  <c:v>0</c:v>
                </c:pt>
                <c:pt idx="1">
                  <c:v>0.1</c:v>
                </c:pt>
                <c:pt idx="2">
                  <c:v>0</c:v>
                </c:pt>
                <c:pt idx="3">
                  <c:v>0.1</c:v>
                </c:pt>
                <c:pt idx="4">
                  <c:v>0.3</c:v>
                </c:pt>
                <c:pt idx="5">
                  <c:v>0.5</c:v>
                </c:pt>
                <c:pt idx="6">
                  <c:v>0.9</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E628-477A-BAC8-257908269750}"/>
            </c:ext>
          </c:extLst>
        </c:ser>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1.17.26'!$R$10423:$R$10442</c:f>
              <c:numCache>
                <c:formatCode>General</c:formatCode>
                <c:ptCount val="20"/>
                <c:pt idx="0">
                  <c:v>0.7288</c:v>
                </c:pt>
                <c:pt idx="1">
                  <c:v>0.72370000000000001</c:v>
                </c:pt>
                <c:pt idx="2">
                  <c:v>0.75609999999999999</c:v>
                </c:pt>
                <c:pt idx="3">
                  <c:v>0.76990000000000003</c:v>
                </c:pt>
                <c:pt idx="4">
                  <c:v>0.51859999999999995</c:v>
                </c:pt>
                <c:pt idx="5">
                  <c:v>0.29749999999999999</c:v>
                </c:pt>
                <c:pt idx="6">
                  <c:v>0.50470000000000004</c:v>
                </c:pt>
                <c:pt idx="7">
                  <c:v>0.52280000000000004</c:v>
                </c:pt>
                <c:pt idx="8">
                  <c:v>0.2898</c:v>
                </c:pt>
                <c:pt idx="9">
                  <c:v>0.4032</c:v>
                </c:pt>
                <c:pt idx="10">
                  <c:v>0.6401</c:v>
                </c:pt>
                <c:pt idx="11">
                  <c:v>0.56520000000000004</c:v>
                </c:pt>
                <c:pt idx="12">
                  <c:v>0.312</c:v>
                </c:pt>
                <c:pt idx="13">
                  <c:v>0.32150000000000001</c:v>
                </c:pt>
                <c:pt idx="14">
                  <c:v>0.2112</c:v>
                </c:pt>
                <c:pt idx="15">
                  <c:v>0.42409999999999998</c:v>
                </c:pt>
                <c:pt idx="16">
                  <c:v>0.20519999999999999</c:v>
                </c:pt>
                <c:pt idx="17">
                  <c:v>0.42970000000000003</c:v>
                </c:pt>
                <c:pt idx="18">
                  <c:v>0.46229999999999999</c:v>
                </c:pt>
                <c:pt idx="19">
                  <c:v>0.42159999999999997</c:v>
                </c:pt>
              </c:numCache>
            </c:numRef>
          </c:yVal>
          <c:smooth val="0"/>
          <c:extLst>
            <c:ext xmlns:c16="http://schemas.microsoft.com/office/drawing/2014/chart" uri="{C3380CC4-5D6E-409C-BE32-E72D297353CC}">
              <c16:uniqueId val="{00000000-7FD7-42DF-AE71-E095A1B70F54}"/>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1.17.26'!$S$10423:$S$10442</c:f>
              <c:numCache>
                <c:formatCode>General</c:formatCode>
                <c:ptCount val="20"/>
                <c:pt idx="0">
                  <c:v>0.05</c:v>
                </c:pt>
                <c:pt idx="1">
                  <c:v>7.6600000000000001E-2</c:v>
                </c:pt>
                <c:pt idx="2">
                  <c:v>0.1552</c:v>
                </c:pt>
                <c:pt idx="3">
                  <c:v>0.31019999999999998</c:v>
                </c:pt>
                <c:pt idx="4">
                  <c:v>0.50690000000000002</c:v>
                </c:pt>
                <c:pt idx="5">
                  <c:v>0.62949999999999995</c:v>
                </c:pt>
                <c:pt idx="6">
                  <c:v>0.87849999999999995</c:v>
                </c:pt>
                <c:pt idx="7">
                  <c:v>0.90610000000000002</c:v>
                </c:pt>
                <c:pt idx="8">
                  <c:v>0.94940000000000002</c:v>
                </c:pt>
                <c:pt idx="9">
                  <c:v>0.99219999999999997</c:v>
                </c:pt>
                <c:pt idx="10">
                  <c:v>0.99490000000000001</c:v>
                </c:pt>
                <c:pt idx="11">
                  <c:v>0.996</c:v>
                </c:pt>
                <c:pt idx="12">
                  <c:v>1</c:v>
                </c:pt>
                <c:pt idx="13">
                  <c:v>0.99960000000000004</c:v>
                </c:pt>
                <c:pt idx="14">
                  <c:v>0.99990000000000001</c:v>
                </c:pt>
                <c:pt idx="15">
                  <c:v>1</c:v>
                </c:pt>
                <c:pt idx="16">
                  <c:v>1</c:v>
                </c:pt>
                <c:pt idx="17">
                  <c:v>1</c:v>
                </c:pt>
                <c:pt idx="18">
                  <c:v>1</c:v>
                </c:pt>
                <c:pt idx="19">
                  <c:v>1</c:v>
                </c:pt>
              </c:numCache>
            </c:numRef>
          </c:yVal>
          <c:smooth val="0"/>
          <c:extLst>
            <c:ext xmlns:c16="http://schemas.microsoft.com/office/drawing/2014/chart" uri="{C3380CC4-5D6E-409C-BE32-E72D297353CC}">
              <c16:uniqueId val="{00000001-7FD7-42DF-AE71-E095A1B70F54}"/>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1.17.26'!$T$10423:$T$10442</c:f>
              <c:numCache>
                <c:formatCode>General</c:formatCode>
                <c:ptCount val="20"/>
                <c:pt idx="0">
                  <c:v>0.8</c:v>
                </c:pt>
                <c:pt idx="1">
                  <c:v>0.8</c:v>
                </c:pt>
                <c:pt idx="2">
                  <c:v>0.8</c:v>
                </c:pt>
                <c:pt idx="3">
                  <c:v>0.8</c:v>
                </c:pt>
                <c:pt idx="4">
                  <c:v>0.5</c:v>
                </c:pt>
                <c:pt idx="5">
                  <c:v>0.3</c:v>
                </c:pt>
                <c:pt idx="6">
                  <c:v>0.5</c:v>
                </c:pt>
                <c:pt idx="7">
                  <c:v>0.6</c:v>
                </c:pt>
                <c:pt idx="8">
                  <c:v>0.3</c:v>
                </c:pt>
                <c:pt idx="9">
                  <c:v>0.3</c:v>
                </c:pt>
                <c:pt idx="10">
                  <c:v>0.7</c:v>
                </c:pt>
                <c:pt idx="11">
                  <c:v>0.6</c:v>
                </c:pt>
                <c:pt idx="12">
                  <c:v>0.2</c:v>
                </c:pt>
                <c:pt idx="13">
                  <c:v>0.3</c:v>
                </c:pt>
                <c:pt idx="14">
                  <c:v>0.2</c:v>
                </c:pt>
                <c:pt idx="15">
                  <c:v>0.4</c:v>
                </c:pt>
                <c:pt idx="16">
                  <c:v>0.2</c:v>
                </c:pt>
                <c:pt idx="17">
                  <c:v>0.4</c:v>
                </c:pt>
                <c:pt idx="18">
                  <c:v>0.4</c:v>
                </c:pt>
                <c:pt idx="19">
                  <c:v>0.3</c:v>
                </c:pt>
              </c:numCache>
            </c:numRef>
          </c:yVal>
          <c:smooth val="0"/>
          <c:extLst>
            <c:ext xmlns:c16="http://schemas.microsoft.com/office/drawing/2014/chart" uri="{C3380CC4-5D6E-409C-BE32-E72D297353CC}">
              <c16:uniqueId val="{00000002-7FD7-42DF-AE71-E095A1B70F54}"/>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1.17.26'!$Q$10376:$Q$10395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1.17.26'!$U$10423:$U$10442</c:f>
              <c:numCache>
                <c:formatCode>General</c:formatCode>
                <c:ptCount val="20"/>
                <c:pt idx="0">
                  <c:v>0.1</c:v>
                </c:pt>
                <c:pt idx="1">
                  <c:v>0</c:v>
                </c:pt>
                <c:pt idx="2">
                  <c:v>0.1</c:v>
                </c:pt>
                <c:pt idx="3">
                  <c:v>0.5</c:v>
                </c:pt>
                <c:pt idx="4">
                  <c:v>0.7</c:v>
                </c:pt>
                <c:pt idx="5">
                  <c:v>0.9</c:v>
                </c:pt>
                <c:pt idx="6">
                  <c:v>1</c:v>
                </c:pt>
                <c:pt idx="7">
                  <c:v>1</c:v>
                </c:pt>
                <c:pt idx="8">
                  <c:v>0.8</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7FD7-42DF-AE71-E095A1B70F54}"/>
            </c:ext>
          </c:extLst>
        </c:ser>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Power.MWW, Shieh was "Told" Data was Normal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1.17.26'!$R$10443:$R$10462</c:f>
              <c:numCache>
                <c:formatCode>General</c:formatCode>
                <c:ptCount val="20"/>
                <c:pt idx="0">
                  <c:v>1</c:v>
                </c:pt>
                <c:pt idx="1">
                  <c:v>1</c:v>
                </c:pt>
                <c:pt idx="2">
                  <c:v>1</c:v>
                </c:pt>
                <c:pt idx="3">
                  <c:v>1</c:v>
                </c:pt>
                <c:pt idx="4">
                  <c:v>1</c:v>
                </c:pt>
                <c:pt idx="5">
                  <c:v>0.99929999999999997</c:v>
                </c:pt>
                <c:pt idx="6">
                  <c:v>0.99890000000000001</c:v>
                </c:pt>
                <c:pt idx="7">
                  <c:v>1</c:v>
                </c:pt>
                <c:pt idx="8">
                  <c:v>0.99760000000000004</c:v>
                </c:pt>
                <c:pt idx="9">
                  <c:v>0.98399999999999999</c:v>
                </c:pt>
                <c:pt idx="10">
                  <c:v>0.99299999999999999</c:v>
                </c:pt>
                <c:pt idx="11">
                  <c:v>0.93830000000000002</c:v>
                </c:pt>
                <c:pt idx="12">
                  <c:v>0.83979999999999999</c:v>
                </c:pt>
                <c:pt idx="13">
                  <c:v>0.9335</c:v>
                </c:pt>
                <c:pt idx="14">
                  <c:v>0.70940000000000003</c:v>
                </c:pt>
                <c:pt idx="15">
                  <c:v>0.96309999999999996</c:v>
                </c:pt>
                <c:pt idx="16">
                  <c:v>0.66600000000000004</c:v>
                </c:pt>
                <c:pt idx="17">
                  <c:v>0.85170000000000001</c:v>
                </c:pt>
                <c:pt idx="18">
                  <c:v>0.61109999999999998</c:v>
                </c:pt>
                <c:pt idx="19">
                  <c:v>0.4662</c:v>
                </c:pt>
              </c:numCache>
            </c:numRef>
          </c:yVal>
          <c:smooth val="0"/>
          <c:extLst>
            <c:ext xmlns:c16="http://schemas.microsoft.com/office/drawing/2014/chart" uri="{C3380CC4-5D6E-409C-BE32-E72D297353CC}">
              <c16:uniqueId val="{00000000-C102-42EC-B432-7740B08C33E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1.17.26'!$S$10443:$S$10462</c:f>
              <c:numCache>
                <c:formatCode>General</c:formatCode>
                <c:ptCount val="20"/>
                <c:pt idx="0">
                  <c:v>0.05</c:v>
                </c:pt>
                <c:pt idx="1">
                  <c:v>8.3299999999999999E-2</c:v>
                </c:pt>
                <c:pt idx="2">
                  <c:v>0.16700000000000001</c:v>
                </c:pt>
                <c:pt idx="3">
                  <c:v>0.33679999999999999</c:v>
                </c:pt>
                <c:pt idx="4">
                  <c:v>0.51839999999999997</c:v>
                </c:pt>
                <c:pt idx="5">
                  <c:v>0.6966</c:v>
                </c:pt>
                <c:pt idx="6">
                  <c:v>0.84389999999999998</c:v>
                </c:pt>
                <c:pt idx="7">
                  <c:v>0.9708</c:v>
                </c:pt>
                <c:pt idx="8">
                  <c:v>0.97829999999999995</c:v>
                </c:pt>
                <c:pt idx="9">
                  <c:v>0.99490000000000001</c:v>
                </c:pt>
                <c:pt idx="10">
                  <c:v>0.99909999999999999</c:v>
                </c:pt>
                <c:pt idx="11">
                  <c:v>0.99960000000000004</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1-C102-42EC-B432-7740B08C33E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1.17.26'!$Q$10352:$Q$10371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1.17.26'!$T$10443:$T$10462</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0.9</c:v>
                </c:pt>
                <c:pt idx="12">
                  <c:v>0.8</c:v>
                </c:pt>
                <c:pt idx="13">
                  <c:v>1</c:v>
                </c:pt>
                <c:pt idx="14">
                  <c:v>0.7</c:v>
                </c:pt>
                <c:pt idx="15">
                  <c:v>1</c:v>
                </c:pt>
                <c:pt idx="16">
                  <c:v>0.7</c:v>
                </c:pt>
                <c:pt idx="17">
                  <c:v>0.9</c:v>
                </c:pt>
                <c:pt idx="18">
                  <c:v>0.6</c:v>
                </c:pt>
                <c:pt idx="19">
                  <c:v>0.4</c:v>
                </c:pt>
              </c:numCache>
            </c:numRef>
          </c:yVal>
          <c:smooth val="0"/>
          <c:extLst>
            <c:ext xmlns:c16="http://schemas.microsoft.com/office/drawing/2014/chart" uri="{C3380CC4-5D6E-409C-BE32-E72D297353CC}">
              <c16:uniqueId val="{00000002-C102-42EC-B432-7740B08C33ED}"/>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'Summaries as of 1.17.26'!$Q$10376:$Q$10395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1.17.26'!$U$10443:$U$10462</c:f>
              <c:numCache>
                <c:formatCode>General</c:formatCode>
                <c:ptCount val="20"/>
                <c:pt idx="0">
                  <c:v>0</c:v>
                </c:pt>
                <c:pt idx="1">
                  <c:v>0.2</c:v>
                </c:pt>
                <c:pt idx="2">
                  <c:v>0.2</c:v>
                </c:pt>
                <c:pt idx="3">
                  <c:v>0.3</c:v>
                </c:pt>
                <c:pt idx="4">
                  <c:v>0.7</c:v>
                </c:pt>
                <c:pt idx="5">
                  <c:v>0.7</c:v>
                </c:pt>
                <c:pt idx="6">
                  <c:v>0.8</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3-C102-42EC-B432-7740B08C33ED}"/>
            </c:ext>
          </c:extLst>
        </c:ser>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759178176"/>
        <c:axId val="759166176"/>
      </c:scatterChart>
      <c:valAx>
        <c:axId val="75917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66176"/>
        <c:crosses val="autoZero"/>
        <c:crossBetween val="midCat"/>
      </c:valAx>
      <c:valAx>
        <c:axId val="7591661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7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7/31/26 Power as f(AltHyp.Shift) - 50 Reps</a:t>
            </a:r>
          </a:p>
          <a:p>
            <a:pPr>
              <a:defRPr/>
            </a:pPr>
            <a:r>
              <a:rPr lang="en-US"/>
              <a:t>Assume Normal Distrib.</a:t>
            </a:r>
          </a:p>
          <a:p>
            <a:pPr>
              <a:defRPr/>
            </a:pPr>
            <a:r>
              <a:rPr lang="en-US"/>
              <a:t>Note:</a:t>
            </a:r>
            <a:r>
              <a:rPr lang="en-US" baseline="0"/>
              <a:t> Reps too High for First 2 Data Points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1.17.26'!$Q$10469:$Q$10488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1.17.26'!$S$10469:$S$10488</c:f>
              <c:numCache>
                <c:formatCode>General</c:formatCode>
                <c:ptCount val="20"/>
                <c:pt idx="0">
                  <c:v>0.05</c:v>
                </c:pt>
                <c:pt idx="1">
                  <c:v>7.4050000000000005E-2</c:v>
                </c:pt>
                <c:pt idx="2">
                  <c:v>0.15198</c:v>
                </c:pt>
                <c:pt idx="3">
                  <c:v>0.29992000000000002</c:v>
                </c:pt>
                <c:pt idx="4">
                  <c:v>0.46466000000000002</c:v>
                </c:pt>
                <c:pt idx="5">
                  <c:v>0.65483999999999998</c:v>
                </c:pt>
                <c:pt idx="6">
                  <c:v>0.77512000000000003</c:v>
                </c:pt>
                <c:pt idx="7">
                  <c:v>0.90093999999999996</c:v>
                </c:pt>
                <c:pt idx="8">
                  <c:v>0.94842000000000004</c:v>
                </c:pt>
                <c:pt idx="9">
                  <c:v>0.97858000000000001</c:v>
                </c:pt>
                <c:pt idx="10">
                  <c:v>0.99065999999999999</c:v>
                </c:pt>
                <c:pt idx="11">
                  <c:v>0.99822</c:v>
                </c:pt>
                <c:pt idx="12">
                  <c:v>0.99760000000000004</c:v>
                </c:pt>
                <c:pt idx="13">
                  <c:v>0.99963999999999997</c:v>
                </c:pt>
                <c:pt idx="14">
                  <c:v>0.99980000000000002</c:v>
                </c:pt>
                <c:pt idx="15">
                  <c:v>0.99997999999999998</c:v>
                </c:pt>
                <c:pt idx="16">
                  <c:v>1</c:v>
                </c:pt>
                <c:pt idx="17" formatCode="0.000">
                  <c:v>1</c:v>
                </c:pt>
                <c:pt idx="18">
                  <c:v>1</c:v>
                </c:pt>
                <c:pt idx="19">
                  <c:v>1</c:v>
                </c:pt>
              </c:numCache>
            </c:numRef>
          </c:yVal>
          <c:smooth val="0"/>
          <c:extLst>
            <c:ext xmlns:c16="http://schemas.microsoft.com/office/drawing/2014/chart" uri="{C3380CC4-5D6E-409C-BE32-E72D297353CC}">
              <c16:uniqueId val="{00000002-4C0B-4A1F-B477-E05FC0AEB409}"/>
            </c:ext>
          </c:extLst>
        </c:ser>
        <c:ser>
          <c:idx val="0"/>
          <c:order val="1"/>
          <c:tx>
            <c:v>Power.MWW</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1.17.26'!$Q$10469:$Q$10488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1.17.26'!$R$10469:$R$10488</c:f>
              <c:numCache>
                <c:formatCode>General</c:formatCode>
                <c:ptCount val="20"/>
                <c:pt idx="0">
                  <c:v>0.111155</c:v>
                </c:pt>
                <c:pt idx="1">
                  <c:v>0.11827</c:v>
                </c:pt>
                <c:pt idx="2">
                  <c:v>0.18074000000000001</c:v>
                </c:pt>
                <c:pt idx="3">
                  <c:v>0.30915999999999999</c:v>
                </c:pt>
                <c:pt idx="4">
                  <c:v>0.30570000000000003</c:v>
                </c:pt>
                <c:pt idx="5">
                  <c:v>0.37934000000000001</c:v>
                </c:pt>
                <c:pt idx="6">
                  <c:v>0.52149999999999996</c:v>
                </c:pt>
                <c:pt idx="7">
                  <c:v>0.54744000000000004</c:v>
                </c:pt>
                <c:pt idx="8">
                  <c:v>0.59504000000000001</c:v>
                </c:pt>
                <c:pt idx="9">
                  <c:v>0.62768000000000002</c:v>
                </c:pt>
                <c:pt idx="10">
                  <c:v>0.69477999999999995</c:v>
                </c:pt>
                <c:pt idx="11">
                  <c:v>0.72287999999999997</c:v>
                </c:pt>
                <c:pt idx="12">
                  <c:v>0.83608000000000005</c:v>
                </c:pt>
                <c:pt idx="13">
                  <c:v>0.82479999999999998</c:v>
                </c:pt>
                <c:pt idx="14">
                  <c:v>0.78883999999999999</c:v>
                </c:pt>
                <c:pt idx="15">
                  <c:v>0.80145999999999995</c:v>
                </c:pt>
                <c:pt idx="16">
                  <c:v>0.88070000000000004</c:v>
                </c:pt>
                <c:pt idx="17" formatCode="0.000">
                  <c:v>0.90229999999999999</c:v>
                </c:pt>
                <c:pt idx="18">
                  <c:v>0.88456000000000001</c:v>
                </c:pt>
                <c:pt idx="19">
                  <c:v>0.91181999999999996</c:v>
                </c:pt>
              </c:numCache>
            </c:numRef>
          </c:yVal>
          <c:smooth val="0"/>
          <c:extLst>
            <c:ext xmlns:c16="http://schemas.microsoft.com/office/drawing/2014/chart" uri="{C3380CC4-5D6E-409C-BE32-E72D297353CC}">
              <c16:uniqueId val="{00000000-4C0B-4A1F-B477-E05FC0AEB409}"/>
            </c:ext>
          </c:extLst>
        </c:ser>
        <c:dLbls>
          <c:showLegendKey val="0"/>
          <c:showVal val="0"/>
          <c:showCatName val="0"/>
          <c:showSerName val="0"/>
          <c:showPercent val="0"/>
          <c:showBubbleSize val="0"/>
        </c:dLbls>
        <c:axId val="73597696"/>
        <c:axId val="38944240"/>
      </c:scatterChart>
      <c:valAx>
        <c:axId val="7359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944240"/>
        <c:crosses val="autoZero"/>
        <c:crossBetween val="midCat"/>
      </c:valAx>
      <c:valAx>
        <c:axId val="38944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359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a:t>
            </a:r>
            <a:r>
              <a:rPr lang="en-US" baseline="0"/>
              <a:t> - 50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217899468069904E-2"/>
          <c:y val="0.1022186839075418"/>
          <c:w val="0.69147891262548122"/>
          <c:h val="0.80609265364358784"/>
        </c:manualLayout>
      </c:layout>
      <c:scatterChart>
        <c:scatterStyle val="lineMarker"/>
        <c:varyColors val="0"/>
        <c:ser>
          <c:idx val="1"/>
          <c:order val="0"/>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1.17.26'!$Q$10489:$Q$10508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1.17.26'!$S$10489:$S$10508</c:f>
              <c:numCache>
                <c:formatCode>General</c:formatCode>
                <c:ptCount val="20"/>
                <c:pt idx="0">
                  <c:v>0.05</c:v>
                </c:pt>
                <c:pt idx="1">
                  <c:v>7.7799999999999994E-2</c:v>
                </c:pt>
                <c:pt idx="2">
                  <c:v>0.15551999999999999</c:v>
                </c:pt>
                <c:pt idx="3">
                  <c:v>0.30496000000000001</c:v>
                </c:pt>
                <c:pt idx="4">
                  <c:v>0.47976000000000002</c:v>
                </c:pt>
                <c:pt idx="5">
                  <c:v>0.68311999999999995</c:v>
                </c:pt>
                <c:pt idx="6">
                  <c:v>0.82820000000000005</c:v>
                </c:pt>
                <c:pt idx="7">
                  <c:v>0.93791999999999998</c:v>
                </c:pt>
                <c:pt idx="8">
                  <c:v>0.97152000000000005</c:v>
                </c:pt>
                <c:pt idx="9">
                  <c:v>0.98519999999999996</c:v>
                </c:pt>
                <c:pt idx="10">
                  <c:v>0.99206000000000005</c:v>
                </c:pt>
                <c:pt idx="11">
                  <c:v>0.99736000000000002</c:v>
                </c:pt>
                <c:pt idx="12">
                  <c:v>0.99853999999999998</c:v>
                </c:pt>
                <c:pt idx="13">
                  <c:v>1</c:v>
                </c:pt>
                <c:pt idx="14">
                  <c:v>1</c:v>
                </c:pt>
                <c:pt idx="15">
                  <c:v>1</c:v>
                </c:pt>
                <c:pt idx="16">
                  <c:v>1</c:v>
                </c:pt>
                <c:pt idx="17">
                  <c:v>0.99997999999999998</c:v>
                </c:pt>
                <c:pt idx="18">
                  <c:v>1</c:v>
                </c:pt>
                <c:pt idx="19">
                  <c:v>1</c:v>
                </c:pt>
              </c:numCache>
            </c:numRef>
          </c:yVal>
          <c:smooth val="0"/>
          <c:extLst>
            <c:ext xmlns:c16="http://schemas.microsoft.com/office/drawing/2014/chart" uri="{C3380CC4-5D6E-409C-BE32-E72D297353CC}">
              <c16:uniqueId val="{00000000-58B3-48C8-ABF5-B55CF0EB3502}"/>
            </c:ext>
          </c:extLst>
        </c:ser>
        <c:ser>
          <c:idx val="0"/>
          <c:order val="1"/>
          <c:tx>
            <c:v>Power.MWW</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1.17.26'!$Q$10489:$Q$10508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1.17.26'!$R$10489:$R$10508</c:f>
              <c:numCache>
                <c:formatCode>General</c:formatCode>
                <c:ptCount val="20"/>
                <c:pt idx="0">
                  <c:v>0.84789999999999999</c:v>
                </c:pt>
                <c:pt idx="1">
                  <c:v>0.78666000000000003</c:v>
                </c:pt>
                <c:pt idx="2">
                  <c:v>0.75116000000000005</c:v>
                </c:pt>
                <c:pt idx="3">
                  <c:v>0.66474</c:v>
                </c:pt>
                <c:pt idx="4">
                  <c:v>0.62090000000000001</c:v>
                </c:pt>
                <c:pt idx="5">
                  <c:v>0.53051999999999999</c:v>
                </c:pt>
                <c:pt idx="6">
                  <c:v>0.48233999999999999</c:v>
                </c:pt>
                <c:pt idx="7">
                  <c:v>0.42231999999999997</c:v>
                </c:pt>
                <c:pt idx="8">
                  <c:v>0.45163999999999999</c:v>
                </c:pt>
                <c:pt idx="9">
                  <c:v>0.30508000000000002</c:v>
                </c:pt>
                <c:pt idx="10">
                  <c:v>0.41886000000000001</c:v>
                </c:pt>
                <c:pt idx="11">
                  <c:v>0.33888000000000001</c:v>
                </c:pt>
                <c:pt idx="12">
                  <c:v>0.34667999999999999</c:v>
                </c:pt>
                <c:pt idx="13">
                  <c:v>0.29424</c:v>
                </c:pt>
                <c:pt idx="14">
                  <c:v>0.42014000000000001</c:v>
                </c:pt>
                <c:pt idx="15">
                  <c:v>0.26735999999999999</c:v>
                </c:pt>
                <c:pt idx="16">
                  <c:v>0.30806</c:v>
                </c:pt>
                <c:pt idx="17">
                  <c:v>0.47173999999999999</c:v>
                </c:pt>
                <c:pt idx="18">
                  <c:v>0.42987999999999998</c:v>
                </c:pt>
                <c:pt idx="19">
                  <c:v>0.52539999999999998</c:v>
                </c:pt>
              </c:numCache>
            </c:numRef>
          </c:yVal>
          <c:smooth val="0"/>
          <c:extLst>
            <c:ext xmlns:c16="http://schemas.microsoft.com/office/drawing/2014/chart" uri="{C3380CC4-5D6E-409C-BE32-E72D297353CC}">
              <c16:uniqueId val="{00000001-58B3-48C8-ABF5-B55CF0EB3502}"/>
            </c:ext>
          </c:extLst>
        </c:ser>
        <c:dLbls>
          <c:showLegendKey val="0"/>
          <c:showVal val="0"/>
          <c:showCatName val="0"/>
          <c:showSerName val="0"/>
          <c:showPercent val="0"/>
          <c:showBubbleSize val="0"/>
        </c:dLbls>
        <c:axId val="73597696"/>
        <c:axId val="38944240"/>
      </c:scatterChart>
      <c:valAx>
        <c:axId val="7359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944240"/>
        <c:crosses val="autoZero"/>
        <c:crossBetween val="midCat"/>
      </c:valAx>
      <c:valAx>
        <c:axId val="38944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359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Assumed Normal Distrib - 50 Reps</a:t>
            </a:r>
          </a:p>
        </c:rich>
      </c:tx>
      <c:layout>
        <c:manualLayout>
          <c:xMode val="edge"/>
          <c:yMode val="edge"/>
          <c:x val="0.43242936515388414"/>
          <c:y val="8.65891969863323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Power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1.17.26'!$Q$10509:$Q$10528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1.17.26'!$S$10509:$S$10528</c:f>
              <c:numCache>
                <c:formatCode>General</c:formatCode>
                <c:ptCount val="20"/>
                <c:pt idx="0">
                  <c:v>0.05</c:v>
                </c:pt>
                <c:pt idx="1">
                  <c:v>7.9159999999999994E-2</c:v>
                </c:pt>
                <c:pt idx="2">
                  <c:v>0.16614000000000001</c:v>
                </c:pt>
                <c:pt idx="3">
                  <c:v>0.30903999999999998</c:v>
                </c:pt>
                <c:pt idx="4">
                  <c:v>0.54105999999999999</c:v>
                </c:pt>
                <c:pt idx="5">
                  <c:v>0.71958</c:v>
                </c:pt>
                <c:pt idx="6">
                  <c:v>0.87966</c:v>
                </c:pt>
                <c:pt idx="7">
                  <c:v>0.94230000000000003</c:v>
                </c:pt>
                <c:pt idx="8">
                  <c:v>0.97850000000000004</c:v>
                </c:pt>
                <c:pt idx="9">
                  <c:v>0.99184000000000005</c:v>
                </c:pt>
                <c:pt idx="10">
                  <c:v>0.99778</c:v>
                </c:pt>
                <c:pt idx="11">
                  <c:v>0.99987999999999999</c:v>
                </c:pt>
                <c:pt idx="12">
                  <c:v>0.99994000000000005</c:v>
                </c:pt>
                <c:pt idx="13">
                  <c:v>0.99995999999999996</c:v>
                </c:pt>
                <c:pt idx="14">
                  <c:v>1</c:v>
                </c:pt>
                <c:pt idx="15">
                  <c:v>0.99997999999999998</c:v>
                </c:pt>
                <c:pt idx="16">
                  <c:v>1</c:v>
                </c:pt>
                <c:pt idx="17">
                  <c:v>1</c:v>
                </c:pt>
                <c:pt idx="18">
                  <c:v>1</c:v>
                </c:pt>
                <c:pt idx="19">
                  <c:v>1</c:v>
                </c:pt>
              </c:numCache>
            </c:numRef>
          </c:yVal>
          <c:smooth val="0"/>
          <c:extLst>
            <c:ext xmlns:c16="http://schemas.microsoft.com/office/drawing/2014/chart" uri="{C3380CC4-5D6E-409C-BE32-E72D297353CC}">
              <c16:uniqueId val="{00000000-91D8-4CE0-BDD4-C082EB04C0D9}"/>
            </c:ext>
          </c:extLst>
        </c:ser>
        <c:ser>
          <c:idx val="0"/>
          <c:order val="1"/>
          <c:tx>
            <c:v>Power.MWW</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1.17.26'!$Q$10509:$Q$10528</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1.17.26'!$R$10509:$R$10528</c:f>
              <c:numCache>
                <c:formatCode>General</c:formatCode>
                <c:ptCount val="20"/>
                <c:pt idx="0">
                  <c:v>1</c:v>
                </c:pt>
                <c:pt idx="1">
                  <c:v>1</c:v>
                </c:pt>
                <c:pt idx="2">
                  <c:v>1</c:v>
                </c:pt>
                <c:pt idx="3">
                  <c:v>1</c:v>
                </c:pt>
                <c:pt idx="4">
                  <c:v>1</c:v>
                </c:pt>
                <c:pt idx="5">
                  <c:v>1</c:v>
                </c:pt>
                <c:pt idx="6">
                  <c:v>1</c:v>
                </c:pt>
                <c:pt idx="7">
                  <c:v>0.99824000000000002</c:v>
                </c:pt>
                <c:pt idx="8">
                  <c:v>0.98912</c:v>
                </c:pt>
                <c:pt idx="9">
                  <c:v>0.97709999999999997</c:v>
                </c:pt>
                <c:pt idx="10">
                  <c:v>0.96538000000000002</c:v>
                </c:pt>
                <c:pt idx="11">
                  <c:v>0.98621999999999999</c:v>
                </c:pt>
                <c:pt idx="12">
                  <c:v>0.86807999999999996</c:v>
                </c:pt>
                <c:pt idx="13">
                  <c:v>0.88268000000000002</c:v>
                </c:pt>
                <c:pt idx="14">
                  <c:v>0.85050000000000003</c:v>
                </c:pt>
                <c:pt idx="15">
                  <c:v>0.83865999999999996</c:v>
                </c:pt>
                <c:pt idx="16">
                  <c:v>0.70574000000000003</c:v>
                </c:pt>
                <c:pt idx="17">
                  <c:v>0.77976000000000001</c:v>
                </c:pt>
                <c:pt idx="18">
                  <c:v>0.73868</c:v>
                </c:pt>
                <c:pt idx="19">
                  <c:v>0.72033999999999998</c:v>
                </c:pt>
              </c:numCache>
            </c:numRef>
          </c:yVal>
          <c:smooth val="0"/>
          <c:extLst>
            <c:ext xmlns:c16="http://schemas.microsoft.com/office/drawing/2014/chart" uri="{C3380CC4-5D6E-409C-BE32-E72D297353CC}">
              <c16:uniqueId val="{00000001-91D8-4CE0-BDD4-C082EB04C0D9}"/>
            </c:ext>
          </c:extLst>
        </c:ser>
        <c:dLbls>
          <c:showLegendKey val="0"/>
          <c:showVal val="0"/>
          <c:showCatName val="0"/>
          <c:showSerName val="0"/>
          <c:showPercent val="0"/>
          <c:showBubbleSize val="0"/>
        </c:dLbls>
        <c:axId val="73597696"/>
        <c:axId val="38944240"/>
      </c:scatterChart>
      <c:valAx>
        <c:axId val="7359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944240"/>
        <c:crosses val="autoZero"/>
        <c:crossBetween val="midCat"/>
      </c:valAx>
      <c:valAx>
        <c:axId val="38944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359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 - MWW</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1.17.26'!$Q$10534:$Q$10553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1.17.26'!$R$10534:$R$10553</c:f>
              <c:numCache>
                <c:formatCode>General</c:formatCode>
                <c:ptCount val="20"/>
                <c:pt idx="0">
                  <c:v>0.10578</c:v>
                </c:pt>
                <c:pt idx="1">
                  <c:v>0.16056000000000001</c:v>
                </c:pt>
                <c:pt idx="2">
                  <c:v>0.16250000000000001</c:v>
                </c:pt>
                <c:pt idx="3">
                  <c:v>0.30934</c:v>
                </c:pt>
                <c:pt idx="4">
                  <c:v>0.33622000000000002</c:v>
                </c:pt>
                <c:pt idx="5">
                  <c:v>0.51226000000000005</c:v>
                </c:pt>
                <c:pt idx="6">
                  <c:v>0.46101999999999999</c:v>
                </c:pt>
                <c:pt idx="7">
                  <c:v>0.56540000000000001</c:v>
                </c:pt>
                <c:pt idx="8">
                  <c:v>0.58618000000000003</c:v>
                </c:pt>
                <c:pt idx="9">
                  <c:v>0.60543999999999998</c:v>
                </c:pt>
                <c:pt idx="10">
                  <c:v>0.69366000000000005</c:v>
                </c:pt>
                <c:pt idx="11">
                  <c:v>0.80010000000000003</c:v>
                </c:pt>
                <c:pt idx="12">
                  <c:v>0.78944000000000003</c:v>
                </c:pt>
                <c:pt idx="13">
                  <c:v>0.75049999999999994</c:v>
                </c:pt>
                <c:pt idx="14">
                  <c:v>0.85907999999999995</c:v>
                </c:pt>
                <c:pt idx="15">
                  <c:v>0.85848000000000002</c:v>
                </c:pt>
                <c:pt idx="16">
                  <c:v>0.82833999999999997</c:v>
                </c:pt>
                <c:pt idx="17">
                  <c:v>0.87119999999999997</c:v>
                </c:pt>
                <c:pt idx="18">
                  <c:v>0.88553999999999999</c:v>
                </c:pt>
                <c:pt idx="19">
                  <c:v>0.92118</c:v>
                </c:pt>
              </c:numCache>
            </c:numRef>
          </c:yVal>
          <c:smooth val="0"/>
          <c:extLst>
            <c:ext xmlns:c16="http://schemas.microsoft.com/office/drawing/2014/chart" uri="{C3380CC4-5D6E-409C-BE32-E72D297353CC}">
              <c16:uniqueId val="{00000000-F9C2-4068-BE5F-9E6DE515E381}"/>
            </c:ext>
          </c:extLst>
        </c:ser>
        <c:ser>
          <c:idx val="1"/>
          <c:order val="1"/>
          <c:tx>
            <c:v>Power-Monte 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1.17.26'!$Q$10534:$Q$10553</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1.17.26'!$S$10534:$S$10553</c:f>
              <c:numCache>
                <c:formatCode>General</c:formatCode>
                <c:ptCount val="20"/>
                <c:pt idx="0">
                  <c:v>0.05</c:v>
                </c:pt>
                <c:pt idx="1">
                  <c:v>7.4279999999999999E-2</c:v>
                </c:pt>
                <c:pt idx="2">
                  <c:v>0.14962</c:v>
                </c:pt>
                <c:pt idx="3">
                  <c:v>0.26688000000000001</c:v>
                </c:pt>
                <c:pt idx="4">
                  <c:v>0.44672000000000001</c:v>
                </c:pt>
                <c:pt idx="5">
                  <c:v>0.63319999999999999</c:v>
                </c:pt>
                <c:pt idx="6">
                  <c:v>0.79057999999999995</c:v>
                </c:pt>
                <c:pt idx="7">
                  <c:v>0.87927999999999995</c:v>
                </c:pt>
                <c:pt idx="8">
                  <c:v>0.94194</c:v>
                </c:pt>
                <c:pt idx="9">
                  <c:v>0.9798</c:v>
                </c:pt>
                <c:pt idx="10">
                  <c:v>0.99224000000000001</c:v>
                </c:pt>
                <c:pt idx="11">
                  <c:v>0.99695999999999996</c:v>
                </c:pt>
                <c:pt idx="12">
                  <c:v>0.99860000000000004</c:v>
                </c:pt>
                <c:pt idx="13">
                  <c:v>0.99995999999999996</c:v>
                </c:pt>
                <c:pt idx="14">
                  <c:v>0.99997999999999998</c:v>
                </c:pt>
                <c:pt idx="15">
                  <c:v>1</c:v>
                </c:pt>
                <c:pt idx="16">
                  <c:v>1</c:v>
                </c:pt>
                <c:pt idx="17">
                  <c:v>1</c:v>
                </c:pt>
                <c:pt idx="18">
                  <c:v>1</c:v>
                </c:pt>
                <c:pt idx="19">
                  <c:v>1</c:v>
                </c:pt>
              </c:numCache>
            </c:numRef>
          </c:yVal>
          <c:smooth val="0"/>
          <c:extLst>
            <c:ext xmlns:c16="http://schemas.microsoft.com/office/drawing/2014/chart" uri="{C3380CC4-5D6E-409C-BE32-E72D297353CC}">
              <c16:uniqueId val="{00000002-F9C2-4068-BE5F-9E6DE515E381}"/>
            </c:ext>
          </c:extLst>
        </c:ser>
        <c:dLbls>
          <c:showLegendKey val="0"/>
          <c:showVal val="0"/>
          <c:showCatName val="0"/>
          <c:showSerName val="0"/>
          <c:showPercent val="0"/>
          <c:showBubbleSize val="0"/>
        </c:dLbls>
        <c:axId val="390410463"/>
        <c:axId val="350126031"/>
      </c:scatterChart>
      <c:valAx>
        <c:axId val="39041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26031"/>
        <c:crosses val="autoZero"/>
        <c:crossBetween val="midCat"/>
      </c:valAx>
      <c:valAx>
        <c:axId val="3501260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104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Power-MWW</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1.17.26'!$Q$10558:$Q$10577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1.17.26'!$R$10558:$R$10577</c:f>
              <c:numCache>
                <c:formatCode>General</c:formatCode>
                <c:ptCount val="20"/>
                <c:pt idx="0">
                  <c:v>0.11282</c:v>
                </c:pt>
                <c:pt idx="1">
                  <c:v>0.14768000000000001</c:v>
                </c:pt>
                <c:pt idx="2">
                  <c:v>0.19611999999999999</c:v>
                </c:pt>
                <c:pt idx="3">
                  <c:v>0.25196000000000002</c:v>
                </c:pt>
                <c:pt idx="4">
                  <c:v>0.35364000000000001</c:v>
                </c:pt>
                <c:pt idx="5">
                  <c:v>0.43062</c:v>
                </c:pt>
                <c:pt idx="6">
                  <c:v>0.51870000000000005</c:v>
                </c:pt>
                <c:pt idx="7">
                  <c:v>0.56852000000000003</c:v>
                </c:pt>
                <c:pt idx="8">
                  <c:v>0.66195999999999999</c:v>
                </c:pt>
                <c:pt idx="9">
                  <c:v>0.65791999999999995</c:v>
                </c:pt>
                <c:pt idx="10">
                  <c:v>0.71399999999999997</c:v>
                </c:pt>
                <c:pt idx="11">
                  <c:v>0.75712000000000002</c:v>
                </c:pt>
                <c:pt idx="12">
                  <c:v>0.79088000000000003</c:v>
                </c:pt>
                <c:pt idx="13">
                  <c:v>0.74139999999999995</c:v>
                </c:pt>
                <c:pt idx="14">
                  <c:v>0.81169999999999998</c:v>
                </c:pt>
                <c:pt idx="15">
                  <c:v>0.75807999999999998</c:v>
                </c:pt>
                <c:pt idx="16">
                  <c:v>0.79259999999999997</c:v>
                </c:pt>
                <c:pt idx="17">
                  <c:v>0.90517999999999998</c:v>
                </c:pt>
                <c:pt idx="18">
                  <c:v>0.82462000000000002</c:v>
                </c:pt>
                <c:pt idx="19">
                  <c:v>0.86</c:v>
                </c:pt>
              </c:numCache>
            </c:numRef>
          </c:yVal>
          <c:smooth val="0"/>
          <c:extLst>
            <c:ext xmlns:c16="http://schemas.microsoft.com/office/drawing/2014/chart" uri="{C3380CC4-5D6E-409C-BE32-E72D297353CC}">
              <c16:uniqueId val="{00000000-6003-4016-AB68-87089CEA9AED}"/>
            </c:ext>
          </c:extLst>
        </c:ser>
        <c:ser>
          <c:idx val="1"/>
          <c:order val="1"/>
          <c:tx>
            <c:v>Power-Monte Carlo</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1.17.26'!$Q$10558:$Q$10577</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1.17.26'!$S$10558:$S$10577</c:f>
              <c:numCache>
                <c:formatCode>General</c:formatCode>
                <c:ptCount val="20"/>
                <c:pt idx="0">
                  <c:v>0.05</c:v>
                </c:pt>
                <c:pt idx="1">
                  <c:v>7.2080000000000005E-2</c:v>
                </c:pt>
                <c:pt idx="2">
                  <c:v>0.15068000000000001</c:v>
                </c:pt>
                <c:pt idx="3">
                  <c:v>0.28098000000000001</c:v>
                </c:pt>
                <c:pt idx="4">
                  <c:v>0.45862000000000003</c:v>
                </c:pt>
                <c:pt idx="5">
                  <c:v>0.65344000000000002</c:v>
                </c:pt>
                <c:pt idx="6">
                  <c:v>0.77383999999999997</c:v>
                </c:pt>
                <c:pt idx="7">
                  <c:v>0.88578000000000001</c:v>
                </c:pt>
                <c:pt idx="8">
                  <c:v>0.95367999999999997</c:v>
                </c:pt>
                <c:pt idx="9">
                  <c:v>0.97238000000000002</c:v>
                </c:pt>
                <c:pt idx="10">
                  <c:v>0.99382000000000004</c:v>
                </c:pt>
                <c:pt idx="11">
                  <c:v>0.99780000000000002</c:v>
                </c:pt>
                <c:pt idx="12">
                  <c:v>0.99916000000000005</c:v>
                </c:pt>
                <c:pt idx="13">
                  <c:v>0.99975999999999998</c:v>
                </c:pt>
                <c:pt idx="14">
                  <c:v>0.99961999999999995</c:v>
                </c:pt>
                <c:pt idx="15">
                  <c:v>0.99997999999999998</c:v>
                </c:pt>
                <c:pt idx="16">
                  <c:v>1</c:v>
                </c:pt>
                <c:pt idx="17">
                  <c:v>1</c:v>
                </c:pt>
                <c:pt idx="18">
                  <c:v>1</c:v>
                </c:pt>
                <c:pt idx="19">
                  <c:v>1</c:v>
                </c:pt>
              </c:numCache>
            </c:numRef>
          </c:yVal>
          <c:smooth val="0"/>
          <c:extLst>
            <c:ext xmlns:c16="http://schemas.microsoft.com/office/drawing/2014/chart" uri="{C3380CC4-5D6E-409C-BE32-E72D297353CC}">
              <c16:uniqueId val="{00000002-6003-4016-AB68-87089CEA9AED}"/>
            </c:ext>
          </c:extLst>
        </c:ser>
        <c:dLbls>
          <c:showLegendKey val="0"/>
          <c:showVal val="0"/>
          <c:showCatName val="0"/>
          <c:showSerName val="0"/>
          <c:showPercent val="0"/>
          <c:showBubbleSize val="0"/>
        </c:dLbls>
        <c:axId val="382188895"/>
        <c:axId val="350099151"/>
      </c:scatterChart>
      <c:valAx>
        <c:axId val="38218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99151"/>
        <c:crosses val="autoZero"/>
        <c:crossBetween val="midCat"/>
      </c:valAx>
      <c:valAx>
        <c:axId val="35009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88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1.17.26'!$H$10584:$H$10597</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1.17.26'!$R$10584:$R$10597</c:f>
              <c:numCache>
                <c:formatCode>General</c:formatCode>
                <c:ptCount val="14"/>
                <c:pt idx="0">
                  <c:v>0.05</c:v>
                </c:pt>
                <c:pt idx="1">
                  <c:v>0.03</c:v>
                </c:pt>
                <c:pt idx="2">
                  <c:v>2.5000000000000001E-2</c:v>
                </c:pt>
                <c:pt idx="3">
                  <c:v>4.4999999999999998E-2</c:v>
                </c:pt>
                <c:pt idx="4">
                  <c:v>4.4999999999999998E-2</c:v>
                </c:pt>
                <c:pt idx="5">
                  <c:v>3.5000000000000003E-2</c:v>
                </c:pt>
                <c:pt idx="6">
                  <c:v>4.4999999999999998E-2</c:v>
                </c:pt>
                <c:pt idx="7">
                  <c:v>1.4999999999999999E-2</c:v>
                </c:pt>
                <c:pt idx="8">
                  <c:v>0.04</c:v>
                </c:pt>
                <c:pt idx="9">
                  <c:v>0.05</c:v>
                </c:pt>
                <c:pt idx="10">
                  <c:v>0.05</c:v>
                </c:pt>
                <c:pt idx="11">
                  <c:v>4.4999999999999998E-2</c:v>
                </c:pt>
                <c:pt idx="12">
                  <c:v>3.5000000000000003E-2</c:v>
                </c:pt>
                <c:pt idx="13">
                  <c:v>0.01</c:v>
                </c:pt>
              </c:numCache>
            </c:numRef>
          </c:yVal>
          <c:smooth val="0"/>
          <c:extLst>
            <c:ext xmlns:c16="http://schemas.microsoft.com/office/drawing/2014/chart" uri="{C3380CC4-5D6E-409C-BE32-E72D297353CC}">
              <c16:uniqueId val="{00000000-0FF1-41F5-A68D-AE74F5ECC502}"/>
            </c:ext>
          </c:extLst>
        </c:ser>
        <c:ser>
          <c:idx val="1"/>
          <c:order val="1"/>
          <c:tx>
            <c:v>FAR.Wilcox</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1.17.26'!$H$10584:$H$10597</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1.17.26'!$S$10584:$S$10597</c:f>
              <c:numCache>
                <c:formatCode>General</c:formatCode>
                <c:ptCount val="14"/>
                <c:pt idx="0">
                  <c:v>4.4999999999999998E-2</c:v>
                </c:pt>
                <c:pt idx="1">
                  <c:v>5.5E-2</c:v>
                </c:pt>
                <c:pt idx="2">
                  <c:v>8.5000000000000006E-2</c:v>
                </c:pt>
                <c:pt idx="3">
                  <c:v>0.1</c:v>
                </c:pt>
                <c:pt idx="4">
                  <c:v>0.05</c:v>
                </c:pt>
                <c:pt idx="5">
                  <c:v>9.5000000000000001E-2</c:v>
                </c:pt>
                <c:pt idx="6">
                  <c:v>7.0000000000000007E-2</c:v>
                </c:pt>
                <c:pt idx="7">
                  <c:v>0.04</c:v>
                </c:pt>
                <c:pt idx="8">
                  <c:v>0.11</c:v>
                </c:pt>
                <c:pt idx="9">
                  <c:v>0.13</c:v>
                </c:pt>
                <c:pt idx="10">
                  <c:v>0.09</c:v>
                </c:pt>
                <c:pt idx="11">
                  <c:v>0.08</c:v>
                </c:pt>
                <c:pt idx="12">
                  <c:v>0.13</c:v>
                </c:pt>
                <c:pt idx="13">
                  <c:v>7.0000000000000007E-2</c:v>
                </c:pt>
              </c:numCache>
            </c:numRef>
          </c:yVal>
          <c:smooth val="0"/>
          <c:extLst>
            <c:ext xmlns:c16="http://schemas.microsoft.com/office/drawing/2014/chart" uri="{C3380CC4-5D6E-409C-BE32-E72D297353CC}">
              <c16:uniqueId val="{00000002-0FF1-41F5-A68D-AE74F5ECC502}"/>
            </c:ext>
          </c:extLst>
        </c:ser>
        <c:dLbls>
          <c:showLegendKey val="0"/>
          <c:showVal val="0"/>
          <c:showCatName val="0"/>
          <c:showSerName val="0"/>
          <c:showPercent val="0"/>
          <c:showBubbleSize val="0"/>
        </c:dLbls>
        <c:axId val="390395151"/>
        <c:axId val="350068911"/>
      </c:scatterChart>
      <c:valAx>
        <c:axId val="39039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68911"/>
        <c:crosses val="autoZero"/>
        <c:crossBetween val="midCat"/>
      </c:valAx>
      <c:valAx>
        <c:axId val="350068911"/>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951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66071932670614"/>
          <c:y val="0.11631282973899415"/>
          <c:w val="0.59023457863783513"/>
          <c:h val="0.76148274684654993"/>
        </c:manualLayout>
      </c:layout>
      <c:scatterChart>
        <c:scatterStyle val="lineMarker"/>
        <c:varyColors val="0"/>
        <c:ser>
          <c:idx val="1"/>
          <c:order val="0"/>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1.17.26'!$H$10584:$H$10597</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1.17.26'!$S$10602:$S$10615</c:f>
              <c:numCache>
                <c:formatCode>General</c:formatCode>
                <c:ptCount val="14"/>
                <c:pt idx="0">
                  <c:v>4.8500000000000001E-2</c:v>
                </c:pt>
                <c:pt idx="1">
                  <c:v>6.2E-2</c:v>
                </c:pt>
                <c:pt idx="2">
                  <c:v>0.08</c:v>
                </c:pt>
                <c:pt idx="3">
                  <c:v>7.0000000000000007E-2</c:v>
                </c:pt>
                <c:pt idx="4">
                  <c:v>7.7499999999999999E-2</c:v>
                </c:pt>
                <c:pt idx="5">
                  <c:v>9.2499999999999999E-2</c:v>
                </c:pt>
                <c:pt idx="6">
                  <c:v>8.5000000000000006E-2</c:v>
                </c:pt>
                <c:pt idx="7">
                  <c:v>8.1000000000000003E-2</c:v>
                </c:pt>
                <c:pt idx="8">
                  <c:v>8.1000000000000003E-2</c:v>
                </c:pt>
                <c:pt idx="9">
                  <c:v>8.5500000000000007E-2</c:v>
                </c:pt>
                <c:pt idx="10">
                  <c:v>8.5500000000000007E-2</c:v>
                </c:pt>
                <c:pt idx="11">
                  <c:v>9.1499999999999998E-2</c:v>
                </c:pt>
                <c:pt idx="12">
                  <c:v>8.7999999999999995E-2</c:v>
                </c:pt>
                <c:pt idx="13">
                  <c:v>9.4E-2</c:v>
                </c:pt>
              </c:numCache>
            </c:numRef>
          </c:yVal>
          <c:smooth val="0"/>
          <c:extLst>
            <c:ext xmlns:c16="http://schemas.microsoft.com/office/drawing/2014/chart" uri="{C3380CC4-5D6E-409C-BE32-E72D297353CC}">
              <c16:uniqueId val="{00000001-53C2-4457-B5C7-DFB1842B4C17}"/>
            </c:ext>
          </c:extLst>
        </c:ser>
        <c:ser>
          <c:idx val="0"/>
          <c:order val="1"/>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1.17.26'!$H$10584:$H$10597</c:f>
              <c:numCache>
                <c:formatCode>General</c:formatCode>
                <c:ptCount val="14"/>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xVal>
          <c:yVal>
            <c:numRef>
              <c:f>'Summaries as of 1.17.26'!$R$10602:$R$10615</c:f>
              <c:numCache>
                <c:formatCode>General</c:formatCode>
                <c:ptCount val="14"/>
                <c:pt idx="0">
                  <c:v>3.5499999999999997E-2</c:v>
                </c:pt>
                <c:pt idx="1">
                  <c:v>3.5999999999999997E-2</c:v>
                </c:pt>
                <c:pt idx="2">
                  <c:v>3.4500000000000003E-2</c:v>
                </c:pt>
                <c:pt idx="3">
                  <c:v>4.3999999999999997E-2</c:v>
                </c:pt>
                <c:pt idx="4">
                  <c:v>3.1E-2</c:v>
                </c:pt>
                <c:pt idx="5">
                  <c:v>3.6999999999999998E-2</c:v>
                </c:pt>
                <c:pt idx="6">
                  <c:v>3.5000000000000003E-2</c:v>
                </c:pt>
                <c:pt idx="7">
                  <c:v>4.2999999999999997E-2</c:v>
                </c:pt>
                <c:pt idx="8">
                  <c:v>4.0500000000000001E-2</c:v>
                </c:pt>
                <c:pt idx="9">
                  <c:v>3.5999999999999997E-2</c:v>
                </c:pt>
                <c:pt idx="10">
                  <c:v>3.3000000000000002E-2</c:v>
                </c:pt>
                <c:pt idx="11">
                  <c:v>4.4499999999999998E-2</c:v>
                </c:pt>
                <c:pt idx="12">
                  <c:v>3.4500000000000003E-2</c:v>
                </c:pt>
                <c:pt idx="13">
                  <c:v>2.8500000000000001E-2</c:v>
                </c:pt>
              </c:numCache>
            </c:numRef>
          </c:yVal>
          <c:smooth val="0"/>
          <c:extLst>
            <c:ext xmlns:c16="http://schemas.microsoft.com/office/drawing/2014/chart" uri="{C3380CC4-5D6E-409C-BE32-E72D297353CC}">
              <c16:uniqueId val="{00000000-53C2-4457-B5C7-DFB1842B4C17}"/>
            </c:ext>
          </c:extLst>
        </c:ser>
        <c:dLbls>
          <c:showLegendKey val="0"/>
          <c:showVal val="0"/>
          <c:showCatName val="0"/>
          <c:showSerName val="0"/>
          <c:showPercent val="0"/>
          <c:showBubbleSize val="0"/>
        </c:dLbls>
        <c:axId val="390395151"/>
        <c:axId val="350068911"/>
      </c:scatterChart>
      <c:valAx>
        <c:axId val="390395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50068911"/>
        <c:crosses val="autoZero"/>
        <c:crossBetween val="midCat"/>
      </c:valAx>
      <c:valAx>
        <c:axId val="350068911"/>
        <c:scaling>
          <c:orientation val="minMax"/>
          <c:max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False Alarm Rate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90395151"/>
        <c:crosses val="autoZero"/>
        <c:crossBetween val="midCat"/>
      </c:valAx>
      <c:spPr>
        <a:noFill/>
        <a:ln>
          <a:noFill/>
        </a:ln>
        <a:effectLst/>
      </c:spPr>
    </c:plotArea>
    <c:legend>
      <c:legendPos val="r"/>
      <c:layout>
        <c:manualLayout>
          <c:xMode val="edge"/>
          <c:yMode val="edge"/>
          <c:x val="0.66353424114051462"/>
          <c:y val="0.33258773479653947"/>
          <c:w val="0.29059331776511776"/>
          <c:h val="0.1145053738679541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4/27/26</a:t>
            </a:r>
          </a:p>
          <a:p>
            <a:pPr>
              <a:defRPr/>
            </a:pPr>
            <a:r>
              <a:rPr lang="en-US"/>
              <a:t>Weibull 250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1.17.26'!$M$6611:$M$6619</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1.17.26'!$R$6611:$R$6619</c:f>
              <c:numCache>
                <c:formatCode>General</c:formatCode>
                <c:ptCount val="9"/>
                <c:pt idx="0">
                  <c:v>0.04</c:v>
                </c:pt>
                <c:pt idx="1">
                  <c:v>3.2000000000000001E-2</c:v>
                </c:pt>
                <c:pt idx="2">
                  <c:v>5.1999999999999998E-2</c:v>
                </c:pt>
                <c:pt idx="3">
                  <c:v>0.04</c:v>
                </c:pt>
                <c:pt idx="4">
                  <c:v>5.6000000000000001E-2</c:v>
                </c:pt>
                <c:pt idx="5">
                  <c:v>6.8000000000000005E-2</c:v>
                </c:pt>
                <c:pt idx="6">
                  <c:v>7.5999999999999998E-2</c:v>
                </c:pt>
                <c:pt idx="7">
                  <c:v>9.1999999999999998E-2</c:v>
                </c:pt>
                <c:pt idx="8">
                  <c:v>0.20399999999999999</c:v>
                </c:pt>
              </c:numCache>
            </c:numRef>
          </c:yVal>
          <c:smooth val="0"/>
          <c:extLst>
            <c:ext xmlns:c16="http://schemas.microsoft.com/office/drawing/2014/chart" uri="{C3380CC4-5D6E-409C-BE32-E72D297353CC}">
              <c16:uniqueId val="{00000000-7637-4631-B5A2-95731EE78D2E}"/>
            </c:ext>
          </c:extLst>
        </c:ser>
        <c:dLbls>
          <c:showLegendKey val="0"/>
          <c:showVal val="0"/>
          <c:showCatName val="0"/>
          <c:showSerName val="0"/>
          <c:showPercent val="0"/>
          <c:showBubbleSize val="0"/>
        </c:dLbls>
        <c:axId val="1082644624"/>
        <c:axId val="1078833744"/>
      </c:scatterChart>
      <c:valAx>
        <c:axId val="10826446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833744"/>
        <c:crosses val="autoZero"/>
        <c:crossBetween val="midCat"/>
      </c:valAx>
      <c:valAx>
        <c:axId val="107883374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44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8/15/26 Wilcoxon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1.17.26'!$M$10622:$M$10630</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1.17.26'!$R$10622:$R$10630</c:f>
              <c:numCache>
                <c:formatCode>General</c:formatCode>
                <c:ptCount val="9"/>
                <c:pt idx="0">
                  <c:v>0.04</c:v>
                </c:pt>
                <c:pt idx="1">
                  <c:v>0</c:v>
                </c:pt>
                <c:pt idx="2">
                  <c:v>0.02</c:v>
                </c:pt>
                <c:pt idx="3">
                  <c:v>0.02</c:v>
                </c:pt>
                <c:pt idx="4">
                  <c:v>0.02</c:v>
                </c:pt>
                <c:pt idx="5">
                  <c:v>0.02</c:v>
                </c:pt>
                <c:pt idx="6">
                  <c:v>0</c:v>
                </c:pt>
                <c:pt idx="7">
                  <c:v>0.04</c:v>
                </c:pt>
                <c:pt idx="8">
                  <c:v>0.08</c:v>
                </c:pt>
              </c:numCache>
            </c:numRef>
          </c:yVal>
          <c:smooth val="0"/>
          <c:extLst>
            <c:ext xmlns:c16="http://schemas.microsoft.com/office/drawing/2014/chart" uri="{C3380CC4-5D6E-409C-BE32-E72D297353CC}">
              <c16:uniqueId val="{00000000-F9D8-4795-B70A-54F6584344A8}"/>
            </c:ext>
          </c:extLst>
        </c:ser>
        <c:dLbls>
          <c:showLegendKey val="0"/>
          <c:showVal val="0"/>
          <c:showCatName val="0"/>
          <c:showSerName val="0"/>
          <c:showPercent val="0"/>
          <c:showBubbleSize val="0"/>
        </c:dLbls>
        <c:axId val="1082449744"/>
        <c:axId val="1078758864"/>
      </c:scatterChart>
      <c:valAx>
        <c:axId val="1082449744"/>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58864"/>
        <c:crosses val="autoZero"/>
        <c:crossBetween val="midCat"/>
      </c:valAx>
      <c:valAx>
        <c:axId val="1078758864"/>
        <c:scaling>
          <c:orientation val="minMax"/>
          <c:max val="0.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449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8/15/26 Wilcoxon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1.17.26'!$M$10622:$M$10630</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1.17.26'!$R$10639:$R$10647</c:f>
              <c:numCache>
                <c:formatCode>General</c:formatCode>
                <c:ptCount val="9"/>
                <c:pt idx="0">
                  <c:v>3.1E-2</c:v>
                </c:pt>
                <c:pt idx="1">
                  <c:v>3.0499999999999999E-2</c:v>
                </c:pt>
                <c:pt idx="2">
                  <c:v>3.15E-2</c:v>
                </c:pt>
                <c:pt idx="3">
                  <c:v>3.2000000000000001E-2</c:v>
                </c:pt>
                <c:pt idx="4">
                  <c:v>3.5000000000000003E-2</c:v>
                </c:pt>
                <c:pt idx="5">
                  <c:v>4.8000000000000001E-2</c:v>
                </c:pt>
                <c:pt idx="6">
                  <c:v>5.45E-2</c:v>
                </c:pt>
                <c:pt idx="7">
                  <c:v>7.4999999999999997E-2</c:v>
                </c:pt>
                <c:pt idx="8">
                  <c:v>0.14050000000000001</c:v>
                </c:pt>
              </c:numCache>
            </c:numRef>
          </c:yVal>
          <c:smooth val="0"/>
          <c:extLst>
            <c:ext xmlns:c16="http://schemas.microsoft.com/office/drawing/2014/chart" uri="{C3380CC4-5D6E-409C-BE32-E72D297353CC}">
              <c16:uniqueId val="{00000000-F9D8-4795-B70A-54F6584344A8}"/>
            </c:ext>
          </c:extLst>
        </c:ser>
        <c:dLbls>
          <c:showLegendKey val="0"/>
          <c:showVal val="0"/>
          <c:showCatName val="0"/>
          <c:showSerName val="0"/>
          <c:showPercent val="0"/>
          <c:showBubbleSize val="0"/>
        </c:dLbls>
        <c:axId val="1082449744"/>
        <c:axId val="1078758864"/>
      </c:scatterChart>
      <c:valAx>
        <c:axId val="1082449744"/>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58864"/>
        <c:crosses val="autoZero"/>
        <c:crossBetween val="midCat"/>
      </c:valAx>
      <c:valAx>
        <c:axId val="1078758864"/>
        <c:scaling>
          <c:orientation val="minMax"/>
          <c:max val="0.25"/>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449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8/16/26 Wilcoxon</a:t>
            </a:r>
          </a:p>
          <a:p>
            <a:pPr>
              <a:defRPr/>
            </a:pPr>
            <a:r>
              <a:rPr lang="en-US"/>
              <a:t>50</a:t>
            </a:r>
            <a:r>
              <a:rPr lang="en-US" baseline="0"/>
              <a:t> Rep Test Run for Proper Placement of the closeAllConnections().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1.17.26'!$M$10622:$M$10630</c:f>
              <c:numCache>
                <c:formatCode>General</c:formatCode>
                <c:ptCount val="9"/>
                <c:pt idx="0">
                  <c:v>5</c:v>
                </c:pt>
                <c:pt idx="1">
                  <c:v>4.5</c:v>
                </c:pt>
                <c:pt idx="2">
                  <c:v>4</c:v>
                </c:pt>
                <c:pt idx="3">
                  <c:v>3.5</c:v>
                </c:pt>
                <c:pt idx="4">
                  <c:v>3</c:v>
                </c:pt>
                <c:pt idx="5">
                  <c:v>2.5</c:v>
                </c:pt>
                <c:pt idx="6">
                  <c:v>2</c:v>
                </c:pt>
                <c:pt idx="7">
                  <c:v>1.5</c:v>
                </c:pt>
                <c:pt idx="8">
                  <c:v>1</c:v>
                </c:pt>
              </c:numCache>
            </c:numRef>
          </c:xVal>
          <c:yVal>
            <c:numRef>
              <c:f>'Summaries as of 1.17.26'!$R$10656:$R$10664</c:f>
              <c:numCache>
                <c:formatCode>General</c:formatCode>
                <c:ptCount val="9"/>
                <c:pt idx="0">
                  <c:v>0</c:v>
                </c:pt>
                <c:pt idx="1">
                  <c:v>0.02</c:v>
                </c:pt>
                <c:pt idx="2">
                  <c:v>0.02</c:v>
                </c:pt>
                <c:pt idx="3">
                  <c:v>0.04</c:v>
                </c:pt>
                <c:pt idx="4">
                  <c:v>0.08</c:v>
                </c:pt>
                <c:pt idx="5">
                  <c:v>0.04</c:v>
                </c:pt>
                <c:pt idx="6">
                  <c:v>0.06</c:v>
                </c:pt>
                <c:pt idx="7">
                  <c:v>0.06</c:v>
                </c:pt>
                <c:pt idx="8">
                  <c:v>0.14000000000000001</c:v>
                </c:pt>
              </c:numCache>
            </c:numRef>
          </c:yVal>
          <c:smooth val="0"/>
          <c:extLst>
            <c:ext xmlns:c16="http://schemas.microsoft.com/office/drawing/2014/chart" uri="{C3380CC4-5D6E-409C-BE32-E72D297353CC}">
              <c16:uniqueId val="{00000000-6B2D-471D-9D94-6EF916DBAB6C}"/>
            </c:ext>
          </c:extLst>
        </c:ser>
        <c:dLbls>
          <c:showLegendKey val="0"/>
          <c:showVal val="0"/>
          <c:showCatName val="0"/>
          <c:showSerName val="0"/>
          <c:showPercent val="0"/>
          <c:showBubbleSize val="0"/>
        </c:dLbls>
        <c:axId val="1082449744"/>
        <c:axId val="1078758864"/>
      </c:scatterChart>
      <c:valAx>
        <c:axId val="1082449744"/>
        <c:scaling>
          <c:orientation val="maxMin"/>
          <c:max val="5"/>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758864"/>
        <c:crosses val="autoZero"/>
        <c:crossBetween val="midCat"/>
      </c:valAx>
      <c:valAx>
        <c:axId val="1078758864"/>
        <c:scaling>
          <c:orientation val="minMax"/>
          <c:max val="0.25"/>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449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a:t>
            </a:r>
            <a:r>
              <a:rPr lang="en-US" baseline="0"/>
              <a:t> - 50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217899468069904E-2"/>
          <c:y val="0.1022186839075418"/>
          <c:w val="0.69147891262548122"/>
          <c:h val="0.80609265364358784"/>
        </c:manualLayout>
      </c:layout>
      <c:scatterChart>
        <c:scatterStyle val="lineMarker"/>
        <c:varyColors val="0"/>
        <c:dLbls>
          <c:showLegendKey val="0"/>
          <c:showVal val="0"/>
          <c:showCatName val="0"/>
          <c:showSerName val="0"/>
          <c:showPercent val="0"/>
          <c:showBubbleSize val="0"/>
        </c:dLbls>
        <c:axId val="73597696"/>
        <c:axId val="38944240"/>
      </c:scatterChart>
      <c:valAx>
        <c:axId val="7359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944240"/>
        <c:crosses val="autoZero"/>
        <c:crossBetween val="midCat"/>
      </c:valAx>
      <c:valAx>
        <c:axId val="38944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359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1.17.26'!$Q$10672:$Q$10691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1.17.26'!$R$10672:$R$10691</c:f>
              <c:numCache>
                <c:formatCode>General</c:formatCode>
                <c:ptCount val="20"/>
                <c:pt idx="0">
                  <c:v>0.05</c:v>
                </c:pt>
                <c:pt idx="1">
                  <c:v>7.4423000000000003E-2</c:v>
                </c:pt>
                <c:pt idx="2">
                  <c:v>0.1494965</c:v>
                </c:pt>
              </c:numCache>
            </c:numRef>
          </c:yVal>
          <c:smooth val="0"/>
          <c:extLst>
            <c:ext xmlns:c16="http://schemas.microsoft.com/office/drawing/2014/chart" uri="{C3380CC4-5D6E-409C-BE32-E72D297353CC}">
              <c16:uniqueId val="{00000000-BB26-400D-92CB-AD04359FFE53}"/>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1.17.26'!$Q$10672:$Q$10691</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1.17.26'!$S$10672:$S$10691</c:f>
              <c:numCache>
                <c:formatCode>General</c:formatCode>
                <c:ptCount val="20"/>
                <c:pt idx="0">
                  <c:v>0.1131875</c:v>
                </c:pt>
                <c:pt idx="1">
                  <c:v>0.14696600000000001</c:v>
                </c:pt>
                <c:pt idx="2">
                  <c:v>0.19102050000000001</c:v>
                </c:pt>
              </c:numCache>
            </c:numRef>
          </c:yVal>
          <c:smooth val="0"/>
          <c:extLst>
            <c:ext xmlns:c16="http://schemas.microsoft.com/office/drawing/2014/chart" uri="{C3380CC4-5D6E-409C-BE32-E72D297353CC}">
              <c16:uniqueId val="{00000003-BB26-400D-92CB-AD04359FFE53}"/>
            </c:ext>
          </c:extLst>
        </c:ser>
        <c:dLbls>
          <c:showLegendKey val="0"/>
          <c:showVal val="0"/>
          <c:showCatName val="0"/>
          <c:showSerName val="0"/>
          <c:showPercent val="0"/>
          <c:showBubbleSize val="0"/>
        </c:dLbls>
        <c:axId val="1336994896"/>
        <c:axId val="1078844304"/>
      </c:scatterChart>
      <c:valAx>
        <c:axId val="133699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844304"/>
        <c:crosses val="autoZero"/>
        <c:crossBetween val="midCat"/>
      </c:valAx>
      <c:valAx>
        <c:axId val="107884430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994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Power Told Data is Double Exponen (Laplace)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1.17.26'!$R$10697:$R$10716</c:f>
              <c:numCache>
                <c:formatCode>General</c:formatCode>
                <c:ptCount val="20"/>
                <c:pt idx="0">
                  <c:v>0.05</c:v>
                </c:pt>
                <c:pt idx="1">
                  <c:v>7.2559999999999999E-2</c:v>
                </c:pt>
                <c:pt idx="2">
                  <c:v>0.14635999999999999</c:v>
                </c:pt>
                <c:pt idx="3">
                  <c:v>0.27091999999999999</c:v>
                </c:pt>
                <c:pt idx="4">
                  <c:v>0.4375</c:v>
                </c:pt>
                <c:pt idx="5">
                  <c:v>0.61743999999999999</c:v>
                </c:pt>
                <c:pt idx="6">
                  <c:v>0.77390000000000003</c:v>
                </c:pt>
                <c:pt idx="7">
                  <c:v>0.87722</c:v>
                </c:pt>
                <c:pt idx="8">
                  <c:v>0.93694</c:v>
                </c:pt>
                <c:pt idx="9">
                  <c:v>0.96889999999999998</c:v>
                </c:pt>
                <c:pt idx="10">
                  <c:v>0.98963999999999996</c:v>
                </c:pt>
                <c:pt idx="11">
                  <c:v>0.99758000000000002</c:v>
                </c:pt>
                <c:pt idx="12">
                  <c:v>0.99902000000000002</c:v>
                </c:pt>
                <c:pt idx="13">
                  <c:v>0.99948000000000004</c:v>
                </c:pt>
                <c:pt idx="14">
                  <c:v>0.99997999999999998</c:v>
                </c:pt>
                <c:pt idx="15">
                  <c:v>1</c:v>
                </c:pt>
                <c:pt idx="16">
                  <c:v>0.99997999999999998</c:v>
                </c:pt>
              </c:numCache>
            </c:numRef>
          </c:yVal>
          <c:smooth val="0"/>
          <c:extLst>
            <c:ext xmlns:c16="http://schemas.microsoft.com/office/drawing/2014/chart" uri="{C3380CC4-5D6E-409C-BE32-E72D297353CC}">
              <c16:uniqueId val="{00000000-A54D-4C1B-AF75-15B42EAEDB4C}"/>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1.17.26'!$S$10697:$S$10716</c:f>
              <c:numCache>
                <c:formatCode>General</c:formatCode>
                <c:ptCount val="20"/>
                <c:pt idx="0">
                  <c:v>9.1499999999999998E-2</c:v>
                </c:pt>
                <c:pt idx="1">
                  <c:v>0.13772000000000001</c:v>
                </c:pt>
                <c:pt idx="2">
                  <c:v>0.23330000000000001</c:v>
                </c:pt>
                <c:pt idx="3">
                  <c:v>0.24642</c:v>
                </c:pt>
                <c:pt idx="4">
                  <c:v>0.28705999999999998</c:v>
                </c:pt>
                <c:pt idx="5">
                  <c:v>0.39776</c:v>
                </c:pt>
                <c:pt idx="6">
                  <c:v>0.50444</c:v>
                </c:pt>
                <c:pt idx="7">
                  <c:v>0.52471999999999996</c:v>
                </c:pt>
                <c:pt idx="8">
                  <c:v>0.59850000000000003</c:v>
                </c:pt>
                <c:pt idx="9">
                  <c:v>0.66505999999999998</c:v>
                </c:pt>
                <c:pt idx="10">
                  <c:v>0.69472</c:v>
                </c:pt>
                <c:pt idx="11">
                  <c:v>0.76053999999999999</c:v>
                </c:pt>
                <c:pt idx="12">
                  <c:v>0.74360000000000004</c:v>
                </c:pt>
                <c:pt idx="13">
                  <c:v>0.71758</c:v>
                </c:pt>
                <c:pt idx="14">
                  <c:v>0.77148000000000005</c:v>
                </c:pt>
                <c:pt idx="15">
                  <c:v>0.85572000000000004</c:v>
                </c:pt>
                <c:pt idx="16">
                  <c:v>0.90122000000000002</c:v>
                </c:pt>
              </c:numCache>
            </c:numRef>
          </c:yVal>
          <c:smooth val="0"/>
          <c:extLst>
            <c:ext xmlns:c16="http://schemas.microsoft.com/office/drawing/2014/chart" uri="{C3380CC4-5D6E-409C-BE32-E72D297353CC}">
              <c16:uniqueId val="{00000002-A54D-4C1B-AF75-15B42EAEDB4C}"/>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Told Data is Norm. Distrib.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1.17.26'!$R$10721:$R$10740</c:f>
              <c:numCache>
                <c:formatCode>General</c:formatCode>
                <c:ptCount val="20"/>
                <c:pt idx="0">
                  <c:v>0.05</c:v>
                </c:pt>
                <c:pt idx="1">
                  <c:v>7.3980000000000004E-2</c:v>
                </c:pt>
                <c:pt idx="2">
                  <c:v>0.1535</c:v>
                </c:pt>
                <c:pt idx="3">
                  <c:v>0.27782000000000001</c:v>
                </c:pt>
                <c:pt idx="4">
                  <c:v>0.44130000000000003</c:v>
                </c:pt>
                <c:pt idx="5">
                  <c:v>0.63029999999999997</c:v>
                </c:pt>
                <c:pt idx="6">
                  <c:v>0.80013999999999996</c:v>
                </c:pt>
                <c:pt idx="7">
                  <c:v>0.89629999999999999</c:v>
                </c:pt>
                <c:pt idx="8">
                  <c:v>0.93147999999999997</c:v>
                </c:pt>
                <c:pt idx="9">
                  <c:v>0.97438000000000002</c:v>
                </c:pt>
                <c:pt idx="10">
                  <c:v>0.99068000000000001</c:v>
                </c:pt>
                <c:pt idx="11">
                  <c:v>0.997</c:v>
                </c:pt>
                <c:pt idx="12">
                  <c:v>0.99934000000000001</c:v>
                </c:pt>
                <c:pt idx="13">
                  <c:v>0.99946000000000002</c:v>
                </c:pt>
                <c:pt idx="14">
                  <c:v>0.99968000000000001</c:v>
                </c:pt>
                <c:pt idx="15">
                  <c:v>1</c:v>
                </c:pt>
                <c:pt idx="16">
                  <c:v>0.99997999999999998</c:v>
                </c:pt>
              </c:numCache>
            </c:numRef>
          </c:yVal>
          <c:smooth val="0"/>
          <c:extLst>
            <c:ext xmlns:c16="http://schemas.microsoft.com/office/drawing/2014/chart" uri="{C3380CC4-5D6E-409C-BE32-E72D297353CC}">
              <c16:uniqueId val="{00000000-09C9-4291-85D5-C74FEB93FA8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1.17.26'!$S$10721:$S$10740</c:f>
              <c:numCache>
                <c:formatCode>General</c:formatCode>
                <c:ptCount val="20"/>
                <c:pt idx="0">
                  <c:v>0.10216</c:v>
                </c:pt>
                <c:pt idx="1">
                  <c:v>0.12064</c:v>
                </c:pt>
                <c:pt idx="2">
                  <c:v>0.25430000000000003</c:v>
                </c:pt>
                <c:pt idx="3">
                  <c:v>0.31635999999999997</c:v>
                </c:pt>
                <c:pt idx="4">
                  <c:v>0.30393999999999999</c:v>
                </c:pt>
                <c:pt idx="5">
                  <c:v>0.43003999999999998</c:v>
                </c:pt>
                <c:pt idx="6">
                  <c:v>0.48299999999999998</c:v>
                </c:pt>
                <c:pt idx="7">
                  <c:v>0.57242000000000004</c:v>
                </c:pt>
                <c:pt idx="8">
                  <c:v>0.66820000000000002</c:v>
                </c:pt>
                <c:pt idx="9">
                  <c:v>0.70587999999999995</c:v>
                </c:pt>
                <c:pt idx="10">
                  <c:v>0.69016</c:v>
                </c:pt>
                <c:pt idx="11">
                  <c:v>0.76858000000000004</c:v>
                </c:pt>
                <c:pt idx="12">
                  <c:v>0.79857999999999996</c:v>
                </c:pt>
                <c:pt idx="13">
                  <c:v>0.70738000000000001</c:v>
                </c:pt>
                <c:pt idx="14">
                  <c:v>0.84721999999999997</c:v>
                </c:pt>
                <c:pt idx="15">
                  <c:v>0.89380000000000004</c:v>
                </c:pt>
                <c:pt idx="16">
                  <c:v>0.83396000000000003</c:v>
                </c:pt>
              </c:numCache>
            </c:numRef>
          </c:yVal>
          <c:smooth val="0"/>
          <c:extLst>
            <c:ext xmlns:c16="http://schemas.microsoft.com/office/drawing/2014/chart" uri="{C3380CC4-5D6E-409C-BE32-E72D297353CC}">
              <c16:uniqueId val="{00000001-09C9-4291-85D5-C74FEB93FA88}"/>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Told Data is Norm. Distrib.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1.17.26'!$R$10748:$R$10767</c:f>
              <c:numCache>
                <c:formatCode>General</c:formatCode>
                <c:ptCount val="20"/>
                <c:pt idx="0">
                  <c:v>0.05</c:v>
                </c:pt>
                <c:pt idx="1">
                  <c:v>7.2480000000000003E-2</c:v>
                </c:pt>
                <c:pt idx="2">
                  <c:v>0.14512</c:v>
                </c:pt>
                <c:pt idx="3">
                  <c:v>0.27616000000000002</c:v>
                </c:pt>
                <c:pt idx="4">
                  <c:v>0.46278000000000002</c:v>
                </c:pt>
                <c:pt idx="5">
                  <c:v>0.62112000000000001</c:v>
                </c:pt>
                <c:pt idx="6">
                  <c:v>0.78010000000000002</c:v>
                </c:pt>
                <c:pt idx="7">
                  <c:v>0.88049999999999995</c:v>
                </c:pt>
                <c:pt idx="8">
                  <c:v>0.93213999999999997</c:v>
                </c:pt>
                <c:pt idx="9">
                  <c:v>0.97421999999999997</c:v>
                </c:pt>
                <c:pt idx="10">
                  <c:v>0.99012</c:v>
                </c:pt>
                <c:pt idx="11">
                  <c:v>0.99502000000000002</c:v>
                </c:pt>
                <c:pt idx="12">
                  <c:v>0.99863999999999997</c:v>
                </c:pt>
                <c:pt idx="13">
                  <c:v>0.99980000000000002</c:v>
                </c:pt>
                <c:pt idx="14">
                  <c:v>0.99990000000000001</c:v>
                </c:pt>
                <c:pt idx="15">
                  <c:v>1</c:v>
                </c:pt>
                <c:pt idx="16">
                  <c:v>1</c:v>
                </c:pt>
              </c:numCache>
            </c:numRef>
          </c:yVal>
          <c:smooth val="0"/>
          <c:extLst>
            <c:ext xmlns:c16="http://schemas.microsoft.com/office/drawing/2014/chart" uri="{C3380CC4-5D6E-409C-BE32-E72D297353CC}">
              <c16:uniqueId val="{00000000-B64D-458B-BD5D-077B4FEEC6C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1.17.26'!$S$10748:$S$10767</c:f>
              <c:numCache>
                <c:formatCode>General</c:formatCode>
                <c:ptCount val="20"/>
                <c:pt idx="0">
                  <c:v>8.9520000000000002E-2</c:v>
                </c:pt>
                <c:pt idx="1">
                  <c:v>0.17485999999999999</c:v>
                </c:pt>
                <c:pt idx="2">
                  <c:v>0.19286</c:v>
                </c:pt>
                <c:pt idx="3">
                  <c:v>0.25653999999999999</c:v>
                </c:pt>
                <c:pt idx="4">
                  <c:v>0.3548</c:v>
                </c:pt>
                <c:pt idx="5">
                  <c:v>0.42802000000000001</c:v>
                </c:pt>
                <c:pt idx="6">
                  <c:v>0.54601999999999995</c:v>
                </c:pt>
                <c:pt idx="7">
                  <c:v>0.64793999999999996</c:v>
                </c:pt>
                <c:pt idx="8">
                  <c:v>0.66537999999999997</c:v>
                </c:pt>
                <c:pt idx="9">
                  <c:v>0.70857999999999999</c:v>
                </c:pt>
                <c:pt idx="10">
                  <c:v>0.75158000000000003</c:v>
                </c:pt>
                <c:pt idx="11">
                  <c:v>0.6159</c:v>
                </c:pt>
                <c:pt idx="12">
                  <c:v>0.84574000000000005</c:v>
                </c:pt>
                <c:pt idx="13">
                  <c:v>0.74550000000000005</c:v>
                </c:pt>
                <c:pt idx="14">
                  <c:v>0.87265999999999999</c:v>
                </c:pt>
                <c:pt idx="15">
                  <c:v>0.88751999999999998</c:v>
                </c:pt>
                <c:pt idx="16">
                  <c:v>0.87246000000000001</c:v>
                </c:pt>
              </c:numCache>
            </c:numRef>
          </c:yVal>
          <c:smooth val="0"/>
          <c:extLst>
            <c:ext xmlns:c16="http://schemas.microsoft.com/office/drawing/2014/chart" uri="{C3380CC4-5D6E-409C-BE32-E72D297353CC}">
              <c16:uniqueId val="{00000001-B64D-458B-BD5D-077B4FEEC6C1}"/>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Told Data is Norm. Distrib.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1.17.26'!$R$10748:$R$10767</c:f>
              <c:numCache>
                <c:formatCode>General</c:formatCode>
                <c:ptCount val="20"/>
                <c:pt idx="0">
                  <c:v>0.05</c:v>
                </c:pt>
                <c:pt idx="1">
                  <c:v>7.2480000000000003E-2</c:v>
                </c:pt>
                <c:pt idx="2">
                  <c:v>0.14512</c:v>
                </c:pt>
                <c:pt idx="3">
                  <c:v>0.27616000000000002</c:v>
                </c:pt>
                <c:pt idx="4">
                  <c:v>0.46278000000000002</c:v>
                </c:pt>
                <c:pt idx="5">
                  <c:v>0.62112000000000001</c:v>
                </c:pt>
                <c:pt idx="6">
                  <c:v>0.78010000000000002</c:v>
                </c:pt>
                <c:pt idx="7">
                  <c:v>0.88049999999999995</c:v>
                </c:pt>
                <c:pt idx="8">
                  <c:v>0.93213999999999997</c:v>
                </c:pt>
                <c:pt idx="9">
                  <c:v>0.97421999999999997</c:v>
                </c:pt>
                <c:pt idx="10">
                  <c:v>0.99012</c:v>
                </c:pt>
                <c:pt idx="11">
                  <c:v>0.99502000000000002</c:v>
                </c:pt>
                <c:pt idx="12">
                  <c:v>0.99863999999999997</c:v>
                </c:pt>
                <c:pt idx="13">
                  <c:v>0.99980000000000002</c:v>
                </c:pt>
                <c:pt idx="14">
                  <c:v>0.99990000000000001</c:v>
                </c:pt>
                <c:pt idx="15">
                  <c:v>1</c:v>
                </c:pt>
                <c:pt idx="16">
                  <c:v>1</c:v>
                </c:pt>
              </c:numCache>
            </c:numRef>
          </c:yVal>
          <c:smooth val="0"/>
          <c:extLst>
            <c:ext xmlns:c16="http://schemas.microsoft.com/office/drawing/2014/chart" uri="{C3380CC4-5D6E-409C-BE32-E72D297353CC}">
              <c16:uniqueId val="{00000000-4EDB-4906-93F7-7D36C5DC695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1.17.26'!$Q$10697:$Q$10716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1.17.26'!$S$10748:$S$10767</c:f>
              <c:numCache>
                <c:formatCode>General</c:formatCode>
                <c:ptCount val="20"/>
                <c:pt idx="0">
                  <c:v>8.9520000000000002E-2</c:v>
                </c:pt>
                <c:pt idx="1">
                  <c:v>0.17485999999999999</c:v>
                </c:pt>
                <c:pt idx="2">
                  <c:v>0.19286</c:v>
                </c:pt>
                <c:pt idx="3">
                  <c:v>0.25653999999999999</c:v>
                </c:pt>
                <c:pt idx="4">
                  <c:v>0.3548</c:v>
                </c:pt>
                <c:pt idx="5">
                  <c:v>0.42802000000000001</c:v>
                </c:pt>
                <c:pt idx="6">
                  <c:v>0.54601999999999995</c:v>
                </c:pt>
                <c:pt idx="7">
                  <c:v>0.64793999999999996</c:v>
                </c:pt>
                <c:pt idx="8">
                  <c:v>0.66537999999999997</c:v>
                </c:pt>
                <c:pt idx="9">
                  <c:v>0.70857999999999999</c:v>
                </c:pt>
                <c:pt idx="10">
                  <c:v>0.75158000000000003</c:v>
                </c:pt>
                <c:pt idx="11">
                  <c:v>0.6159</c:v>
                </c:pt>
                <c:pt idx="12">
                  <c:v>0.84574000000000005</c:v>
                </c:pt>
                <c:pt idx="13">
                  <c:v>0.74550000000000005</c:v>
                </c:pt>
                <c:pt idx="14">
                  <c:v>0.87265999999999999</c:v>
                </c:pt>
                <c:pt idx="15">
                  <c:v>0.88751999999999998</c:v>
                </c:pt>
                <c:pt idx="16">
                  <c:v>0.87246000000000001</c:v>
                </c:pt>
              </c:numCache>
            </c:numRef>
          </c:yVal>
          <c:smooth val="0"/>
          <c:extLst>
            <c:ext xmlns:c16="http://schemas.microsoft.com/office/drawing/2014/chart" uri="{C3380CC4-5D6E-409C-BE32-E72D297353CC}">
              <c16:uniqueId val="{00000001-4EDB-4906-93F7-7D36C5DC6953}"/>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Told Data is Norm. Distrib.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1.17.26'!$Q$10891:$Q$10910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1.17.26'!$R$10891:$R$10910</c:f>
              <c:numCache>
                <c:formatCode>General</c:formatCode>
                <c:ptCount val="20"/>
                <c:pt idx="0">
                  <c:v>0.05</c:v>
                </c:pt>
                <c:pt idx="1">
                  <c:v>7.356E-2</c:v>
                </c:pt>
                <c:pt idx="2">
                  <c:v>0.152</c:v>
                </c:pt>
                <c:pt idx="3">
                  <c:v>0.28623999999999999</c:v>
                </c:pt>
                <c:pt idx="4">
                  <c:v>0.43049999999999999</c:v>
                </c:pt>
                <c:pt idx="5">
                  <c:v>0.62848000000000004</c:v>
                </c:pt>
                <c:pt idx="6">
                  <c:v>0.77217999999999998</c:v>
                </c:pt>
                <c:pt idx="7">
                  <c:v>0.90713999999999995</c:v>
                </c:pt>
                <c:pt idx="8">
                  <c:v>0.94113999999999998</c:v>
                </c:pt>
                <c:pt idx="9">
                  <c:v>0.98114000000000001</c:v>
                </c:pt>
                <c:pt idx="10">
                  <c:v>0.99170000000000003</c:v>
                </c:pt>
                <c:pt idx="11">
                  <c:v>0.99678</c:v>
                </c:pt>
                <c:pt idx="12">
                  <c:v>0.99780000000000002</c:v>
                </c:pt>
                <c:pt idx="13">
                  <c:v>0.99958000000000002</c:v>
                </c:pt>
                <c:pt idx="14">
                  <c:v>0.99990000000000001</c:v>
                </c:pt>
                <c:pt idx="15">
                  <c:v>1</c:v>
                </c:pt>
                <c:pt idx="16">
                  <c:v>1</c:v>
                </c:pt>
                <c:pt idx="17">
                  <c:v>1</c:v>
                </c:pt>
                <c:pt idx="18">
                  <c:v>1</c:v>
                </c:pt>
                <c:pt idx="19">
                  <c:v>1</c:v>
                </c:pt>
              </c:numCache>
            </c:numRef>
          </c:yVal>
          <c:smooth val="0"/>
          <c:extLst>
            <c:ext xmlns:c16="http://schemas.microsoft.com/office/drawing/2014/chart" uri="{C3380CC4-5D6E-409C-BE32-E72D297353CC}">
              <c16:uniqueId val="{00000002-DC89-4BEE-A9C7-20AAE06D9679}"/>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1.17.26'!$Q$10891:$Q$10910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1.17.26'!$S$10891:$S$10910</c:f>
              <c:numCache>
                <c:formatCode>General</c:formatCode>
                <c:ptCount val="20"/>
                <c:pt idx="0">
                  <c:v>0.13274</c:v>
                </c:pt>
                <c:pt idx="1">
                  <c:v>0.13300000000000001</c:v>
                </c:pt>
                <c:pt idx="2">
                  <c:v>0.19969999999999999</c:v>
                </c:pt>
                <c:pt idx="3">
                  <c:v>0.32094</c:v>
                </c:pt>
                <c:pt idx="4">
                  <c:v>0.44130000000000003</c:v>
                </c:pt>
                <c:pt idx="5">
                  <c:v>0.42176000000000002</c:v>
                </c:pt>
                <c:pt idx="6">
                  <c:v>0.49991999999999998</c:v>
                </c:pt>
                <c:pt idx="7">
                  <c:v>0.51522000000000001</c:v>
                </c:pt>
                <c:pt idx="8">
                  <c:v>0.61172000000000004</c:v>
                </c:pt>
                <c:pt idx="9">
                  <c:v>0.57721999999999996</c:v>
                </c:pt>
                <c:pt idx="10">
                  <c:v>0.67386000000000001</c:v>
                </c:pt>
                <c:pt idx="11">
                  <c:v>0.77807999999999999</c:v>
                </c:pt>
                <c:pt idx="12">
                  <c:v>0.81972</c:v>
                </c:pt>
                <c:pt idx="13">
                  <c:v>0.85933999999999999</c:v>
                </c:pt>
                <c:pt idx="14">
                  <c:v>0.81032000000000004</c:v>
                </c:pt>
                <c:pt idx="15">
                  <c:v>0.87260000000000004</c:v>
                </c:pt>
                <c:pt idx="16">
                  <c:v>0.80079999999999996</c:v>
                </c:pt>
                <c:pt idx="17">
                  <c:v>0.91447999999999996</c:v>
                </c:pt>
                <c:pt idx="18">
                  <c:v>0.91279999999999994</c:v>
                </c:pt>
                <c:pt idx="19">
                  <c:v>0.91754000000000002</c:v>
                </c:pt>
              </c:numCache>
            </c:numRef>
          </c:yVal>
          <c:smooth val="0"/>
          <c:extLst>
            <c:ext xmlns:c16="http://schemas.microsoft.com/office/drawing/2014/chart" uri="{C3380CC4-5D6E-409C-BE32-E72D297353CC}">
              <c16:uniqueId val="{00000003-DC89-4BEE-A9C7-20AAE06D9679}"/>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Shieh Told Data is Norm. Distrib.</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1.17.26'!$Q$10891:$Q$10910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1.17.26'!$R$10913:$R$10932</c:f>
              <c:numCache>
                <c:formatCode>General</c:formatCode>
                <c:ptCount val="20"/>
                <c:pt idx="0">
                  <c:v>0.05</c:v>
                </c:pt>
                <c:pt idx="1">
                  <c:v>7.4688500000000005E-2</c:v>
                </c:pt>
                <c:pt idx="2">
                  <c:v>0.1496305</c:v>
                </c:pt>
                <c:pt idx="3">
                  <c:v>0.27900199999999997</c:v>
                </c:pt>
                <c:pt idx="4">
                  <c:v>0.45188349999999999</c:v>
                </c:pt>
                <c:pt idx="5">
                  <c:v>0.62858999999999998</c:v>
                </c:pt>
                <c:pt idx="6">
                  <c:v>0.77797749999999999</c:v>
                </c:pt>
                <c:pt idx="7">
                  <c:v>0.884459</c:v>
                </c:pt>
                <c:pt idx="8">
                  <c:v>0.94345950000000001</c:v>
                </c:pt>
                <c:pt idx="9">
                  <c:v>0.9741725</c:v>
                </c:pt>
                <c:pt idx="10">
                  <c:v>0.98978650000000001</c:v>
                </c:pt>
                <c:pt idx="11">
                  <c:v>0.99633899999999997</c:v>
                </c:pt>
                <c:pt idx="12">
                  <c:v>0.99864549999999996</c:v>
                </c:pt>
                <c:pt idx="13">
                  <c:v>0.99961599999999995</c:v>
                </c:pt>
                <c:pt idx="14">
                  <c:v>0.9998475</c:v>
                </c:pt>
                <c:pt idx="15">
                  <c:v>0.99996799999999997</c:v>
                </c:pt>
                <c:pt idx="16">
                  <c:v>0.99998450000000005</c:v>
                </c:pt>
                <c:pt idx="17">
                  <c:v>0.99999950000000004</c:v>
                </c:pt>
                <c:pt idx="18">
                  <c:v>0.99999700000000002</c:v>
                </c:pt>
                <c:pt idx="19">
                  <c:v>1</c:v>
                </c:pt>
              </c:numCache>
            </c:numRef>
          </c:yVal>
          <c:smooth val="0"/>
          <c:extLst>
            <c:ext xmlns:c16="http://schemas.microsoft.com/office/drawing/2014/chart" uri="{C3380CC4-5D6E-409C-BE32-E72D297353CC}">
              <c16:uniqueId val="{00000000-917F-4D27-A29E-E8FFFE5EE7CE}"/>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1.17.26'!$Q$10891:$Q$10910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1.17.26'!$S$10913:$S$10932</c:f>
              <c:numCache>
                <c:formatCode>General</c:formatCode>
                <c:ptCount val="20"/>
                <c:pt idx="0">
                  <c:v>0.1192455</c:v>
                </c:pt>
                <c:pt idx="1">
                  <c:v>0.15171299999999999</c:v>
                </c:pt>
                <c:pt idx="2">
                  <c:v>0.20166799999999999</c:v>
                </c:pt>
                <c:pt idx="3">
                  <c:v>0.25336750000000002</c:v>
                </c:pt>
                <c:pt idx="4">
                  <c:v>0.33584449999999999</c:v>
                </c:pt>
                <c:pt idx="5">
                  <c:v>0.41739399999999999</c:v>
                </c:pt>
                <c:pt idx="6">
                  <c:v>0.4849945</c:v>
                </c:pt>
                <c:pt idx="7">
                  <c:v>0.56301250000000003</c:v>
                </c:pt>
                <c:pt idx="8">
                  <c:v>0.5977055</c:v>
                </c:pt>
                <c:pt idx="9">
                  <c:v>0.6527925</c:v>
                </c:pt>
                <c:pt idx="10">
                  <c:v>0.68814200000000003</c:v>
                </c:pt>
                <c:pt idx="11">
                  <c:v>0.73396150000000004</c:v>
                </c:pt>
                <c:pt idx="12">
                  <c:v>0.76567200000000002</c:v>
                </c:pt>
                <c:pt idx="13">
                  <c:v>0.79948649999999999</c:v>
                </c:pt>
                <c:pt idx="14">
                  <c:v>0.82158249999999999</c:v>
                </c:pt>
                <c:pt idx="15">
                  <c:v>0.84471399999999996</c:v>
                </c:pt>
                <c:pt idx="16">
                  <c:v>0.85375400000000001</c:v>
                </c:pt>
                <c:pt idx="17">
                  <c:v>0.86836400000000002</c:v>
                </c:pt>
                <c:pt idx="18">
                  <c:v>0.87305449999999996</c:v>
                </c:pt>
                <c:pt idx="19">
                  <c:v>0.88297749999999997</c:v>
                </c:pt>
              </c:numCache>
            </c:numRef>
          </c:yVal>
          <c:smooth val="0"/>
          <c:extLst>
            <c:ext xmlns:c16="http://schemas.microsoft.com/office/drawing/2014/chart" uri="{C3380CC4-5D6E-409C-BE32-E72D297353CC}">
              <c16:uniqueId val="{00000001-917F-4D27-A29E-E8FFFE5EE7CE}"/>
            </c:ext>
          </c:extLst>
        </c:ser>
        <c:dLbls>
          <c:showLegendKey val="0"/>
          <c:showVal val="0"/>
          <c:showCatName val="0"/>
          <c:showSerName val="0"/>
          <c:showPercent val="0"/>
          <c:showBubbleSize val="0"/>
        </c:dLbls>
        <c:axId val="1505439967"/>
        <c:axId val="1499821839"/>
      </c:scatterChart>
      <c:valAx>
        <c:axId val="1505439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Alternative Hypothesis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1839"/>
        <c:crosses val="autoZero"/>
        <c:crossBetween val="midCat"/>
      </c:valAx>
      <c:valAx>
        <c:axId val="1499821839"/>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Power</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9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 25</a:t>
            </a:r>
            <a:r>
              <a:rPr lang="en-US" baseline="0"/>
              <a:t> Reps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1.17.26'!$M$10936:$M$10949</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1.17.26'!$R$10936:$R$10949</c:f>
              <c:numCache>
                <c:formatCode>General</c:formatCode>
                <c:ptCount val="14"/>
                <c:pt idx="0">
                  <c:v>0.08</c:v>
                </c:pt>
                <c:pt idx="1">
                  <c:v>0.04</c:v>
                </c:pt>
                <c:pt idx="2">
                  <c:v>0.04</c:v>
                </c:pt>
                <c:pt idx="3">
                  <c:v>0.04</c:v>
                </c:pt>
                <c:pt idx="4">
                  <c:v>0.08</c:v>
                </c:pt>
                <c:pt idx="5">
                  <c:v>0.04</c:v>
                </c:pt>
                <c:pt idx="6">
                  <c:v>0</c:v>
                </c:pt>
                <c:pt idx="7">
                  <c:v>0</c:v>
                </c:pt>
                <c:pt idx="8">
                  <c:v>0.2</c:v>
                </c:pt>
                <c:pt idx="9">
                  <c:v>0.32</c:v>
                </c:pt>
                <c:pt idx="10">
                  <c:v>0.52</c:v>
                </c:pt>
                <c:pt idx="11">
                  <c:v>0.6</c:v>
                </c:pt>
                <c:pt idx="12">
                  <c:v>0.44</c:v>
                </c:pt>
                <c:pt idx="13">
                  <c:v>0.56000000000000005</c:v>
                </c:pt>
              </c:numCache>
            </c:numRef>
          </c:yVal>
          <c:smooth val="0"/>
          <c:extLst>
            <c:ext xmlns:c16="http://schemas.microsoft.com/office/drawing/2014/chart" uri="{C3380CC4-5D6E-409C-BE32-E72D297353CC}">
              <c16:uniqueId val="{00000000-B3F4-4D1C-8D8D-3E0E411C013F}"/>
            </c:ext>
          </c:extLst>
        </c:ser>
        <c:dLbls>
          <c:showLegendKey val="0"/>
          <c:showVal val="0"/>
          <c:showCatName val="0"/>
          <c:showSerName val="0"/>
          <c:showPercent val="0"/>
          <c:showBubbleSize val="0"/>
        </c:dLbls>
        <c:axId val="1558924031"/>
        <c:axId val="1499851599"/>
      </c:scatterChart>
      <c:valAx>
        <c:axId val="1558924031"/>
        <c:scaling>
          <c:orientation val="maxMin"/>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Weibull Parameter 1</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99851599"/>
        <c:crosses val="autoZero"/>
        <c:crossBetween val="midCat"/>
      </c:valAx>
      <c:valAx>
        <c:axId val="1499851599"/>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False Alarm Rate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589240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Weibull 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997374674999652E-2"/>
          <c:y val="8.8464859744350519E-2"/>
          <c:w val="0.50108155875558824"/>
          <c:h val="0.79979544133925451"/>
        </c:manualLayout>
      </c:layout>
      <c:scatterChart>
        <c:scatterStyle val="lineMarker"/>
        <c:varyColors val="0"/>
        <c:ser>
          <c:idx val="0"/>
          <c:order val="0"/>
          <c:tx>
            <c:v>Monte Carlo Technique False Alarm Rate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1.17.26'!$M$10978:$M$10991</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1.17.26'!$R$10978:$R$10991</c:f>
              <c:numCache>
                <c:formatCode>General</c:formatCode>
                <c:ptCount val="14"/>
                <c:pt idx="0">
                  <c:v>2.75E-2</c:v>
                </c:pt>
                <c:pt idx="1">
                  <c:v>2.1000000000000001E-2</c:v>
                </c:pt>
                <c:pt idx="2">
                  <c:v>3.5999999999999997E-2</c:v>
                </c:pt>
                <c:pt idx="3">
                  <c:v>3.3000000000000002E-2</c:v>
                </c:pt>
                <c:pt idx="4">
                  <c:v>4.0500000000000001E-2</c:v>
                </c:pt>
                <c:pt idx="5">
                  <c:v>4.0500000000000001E-2</c:v>
                </c:pt>
                <c:pt idx="6">
                  <c:v>5.2499999999999998E-2</c:v>
                </c:pt>
                <c:pt idx="7">
                  <c:v>6.9500000000000006E-2</c:v>
                </c:pt>
                <c:pt idx="8">
                  <c:v>0.13950000000000001</c:v>
                </c:pt>
                <c:pt idx="9">
                  <c:v>0.3165</c:v>
                </c:pt>
                <c:pt idx="10">
                  <c:v>0.13950000000000001</c:v>
                </c:pt>
                <c:pt idx="11">
                  <c:v>0.3165</c:v>
                </c:pt>
                <c:pt idx="12">
                  <c:v>0.46350000000000002</c:v>
                </c:pt>
                <c:pt idx="13">
                  <c:v>0.47799999999999998</c:v>
                </c:pt>
              </c:numCache>
            </c:numRef>
          </c:yVal>
          <c:smooth val="0"/>
          <c:extLst>
            <c:ext xmlns:c16="http://schemas.microsoft.com/office/drawing/2014/chart" uri="{C3380CC4-5D6E-409C-BE32-E72D297353CC}">
              <c16:uniqueId val="{00000000-6BEC-4FFC-ACD4-5B8196DFE9A8}"/>
            </c:ext>
          </c:extLst>
        </c:ser>
        <c:dLbls>
          <c:showLegendKey val="0"/>
          <c:showVal val="0"/>
          <c:showCatName val="0"/>
          <c:showSerName val="0"/>
          <c:showPercent val="0"/>
          <c:showBubbleSize val="0"/>
        </c:dLbls>
        <c:axId val="1483795999"/>
        <c:axId val="1739786799"/>
      </c:scatterChart>
      <c:scatterChart>
        <c:scatterStyle val="lineMarker"/>
        <c:varyColors val="0"/>
        <c:ser>
          <c:idx val="2"/>
          <c:order val="1"/>
          <c:tx>
            <c:v>Average Skewness</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1.17.26'!$M$10978:$M$10991</c:f>
              <c:numCache>
                <c:formatCode>General</c:formatCode>
                <c:ptCount val="14"/>
                <c:pt idx="0">
                  <c:v>5</c:v>
                </c:pt>
                <c:pt idx="1">
                  <c:v>4.5</c:v>
                </c:pt>
                <c:pt idx="2">
                  <c:v>4</c:v>
                </c:pt>
                <c:pt idx="3">
                  <c:v>3.5</c:v>
                </c:pt>
                <c:pt idx="4">
                  <c:v>3</c:v>
                </c:pt>
                <c:pt idx="5">
                  <c:v>2.5</c:v>
                </c:pt>
                <c:pt idx="6">
                  <c:v>2</c:v>
                </c:pt>
                <c:pt idx="7">
                  <c:v>1.5</c:v>
                </c:pt>
                <c:pt idx="8">
                  <c:v>1</c:v>
                </c:pt>
                <c:pt idx="9">
                  <c:v>0.50000000000001998</c:v>
                </c:pt>
                <c:pt idx="10">
                  <c:v>0.4</c:v>
                </c:pt>
                <c:pt idx="11">
                  <c:v>0.29999999999998</c:v>
                </c:pt>
                <c:pt idx="12">
                  <c:v>0.19999999999995999</c:v>
                </c:pt>
                <c:pt idx="13">
                  <c:v>9.9999999999939998E-2</c:v>
                </c:pt>
              </c:numCache>
            </c:numRef>
          </c:xVal>
          <c:yVal>
            <c:numRef>
              <c:f>'Summaries as of 1.17.26'!$T$10978:$T$10991</c:f>
              <c:numCache>
                <c:formatCode>General</c:formatCode>
                <c:ptCount val="14"/>
                <c:pt idx="0">
                  <c:v>-0.28614970000000001</c:v>
                </c:pt>
                <c:pt idx="1">
                  <c:v>-0.2017998</c:v>
                </c:pt>
                <c:pt idx="2">
                  <c:v>-0.10724019999999999</c:v>
                </c:pt>
                <c:pt idx="3">
                  <c:v>4.740043E-2</c:v>
                </c:pt>
                <c:pt idx="4">
                  <c:v>0.20001150000000001</c:v>
                </c:pt>
                <c:pt idx="5">
                  <c:v>0.46352209999999999</c:v>
                </c:pt>
                <c:pt idx="6">
                  <c:v>0.78432349999999995</c:v>
                </c:pt>
                <c:pt idx="7">
                  <c:v>1.3551219999999999</c:v>
                </c:pt>
                <c:pt idx="8">
                  <c:v>2.3096830000000002</c:v>
                </c:pt>
                <c:pt idx="9">
                  <c:v>4.5752610000000002</c:v>
                </c:pt>
                <c:pt idx="10">
                  <c:v>5.330152</c:v>
                </c:pt>
                <c:pt idx="11">
                  <c:v>6.2028030000000003</c:v>
                </c:pt>
                <c:pt idx="12">
                  <c:v>7.2818009999999997</c:v>
                </c:pt>
                <c:pt idx="13">
                  <c:v>8.3775829999999996</c:v>
                </c:pt>
              </c:numCache>
            </c:numRef>
          </c:yVal>
          <c:smooth val="0"/>
          <c:extLst>
            <c:ext xmlns:c16="http://schemas.microsoft.com/office/drawing/2014/chart" uri="{C3380CC4-5D6E-409C-BE32-E72D297353CC}">
              <c16:uniqueId val="{00000004-6BEC-4FFC-ACD4-5B8196DFE9A8}"/>
            </c:ext>
          </c:extLst>
        </c:ser>
        <c:dLbls>
          <c:showLegendKey val="0"/>
          <c:showVal val="0"/>
          <c:showCatName val="0"/>
          <c:showSerName val="0"/>
          <c:showPercent val="0"/>
          <c:showBubbleSize val="0"/>
        </c:dLbls>
        <c:axId val="1827715375"/>
        <c:axId val="1827712975"/>
      </c:scatterChart>
      <c:valAx>
        <c:axId val="1483795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Weibull Parameter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786799"/>
        <c:crosses val="autoZero"/>
        <c:crossBetween val="midCat"/>
      </c:valAx>
      <c:valAx>
        <c:axId val="173978679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False Alarm Rate</a:t>
                </a:r>
              </a:p>
            </c:rich>
          </c:tx>
          <c:layout>
            <c:manualLayout>
              <c:xMode val="edge"/>
              <c:yMode val="edge"/>
              <c:x val="1.3173834775209363E-2"/>
              <c:y val="0.328272746567698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795999"/>
        <c:crosses val="autoZero"/>
        <c:crossBetween val="midCat"/>
      </c:valAx>
      <c:valAx>
        <c:axId val="1827712975"/>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Average Skewness</a:t>
                </a:r>
              </a:p>
            </c:rich>
          </c:tx>
          <c:layout>
            <c:manualLayout>
              <c:xMode val="edge"/>
              <c:yMode val="edge"/>
              <c:x val="0.6263429961483884"/>
              <c:y val="0.369000015229182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15375"/>
        <c:crosses val="max"/>
        <c:crossBetween val="midCat"/>
      </c:valAx>
      <c:valAx>
        <c:axId val="1827715375"/>
        <c:scaling>
          <c:orientation val="minMax"/>
        </c:scaling>
        <c:delete val="1"/>
        <c:axPos val="b"/>
        <c:numFmt formatCode="General" sourceLinked="1"/>
        <c:majorTickMark val="out"/>
        <c:minorTickMark val="none"/>
        <c:tickLblPos val="nextTo"/>
        <c:crossAx val="18277129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67868886210892054"/>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1.17.26'!$M$6947:$M$6963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1.17.26'!$R$6947:$R$6963</c:f>
              <c:numCache>
                <c:formatCode>General</c:formatCode>
                <c:ptCount val="17"/>
                <c:pt idx="0">
                  <c:v>2.3E-2</c:v>
                </c:pt>
                <c:pt idx="1">
                  <c:v>1.7999999999999999E-2</c:v>
                </c:pt>
                <c:pt idx="2">
                  <c:v>2.4E-2</c:v>
                </c:pt>
                <c:pt idx="3">
                  <c:v>2.4500000000000001E-2</c:v>
                </c:pt>
                <c:pt idx="4">
                  <c:v>2.9499999999999998E-2</c:v>
                </c:pt>
                <c:pt idx="5">
                  <c:v>2.8500000000000001E-2</c:v>
                </c:pt>
                <c:pt idx="6">
                  <c:v>3.2500000000000001E-2</c:v>
                </c:pt>
                <c:pt idx="7">
                  <c:v>3.1E-2</c:v>
                </c:pt>
                <c:pt idx="8">
                  <c:v>3.5000000000000003E-2</c:v>
                </c:pt>
                <c:pt idx="9">
                  <c:v>3.7499999999999999E-2</c:v>
                </c:pt>
                <c:pt idx="10">
                  <c:v>4.9000000000000002E-2</c:v>
                </c:pt>
                <c:pt idx="11">
                  <c:v>3.7499999999999999E-2</c:v>
                </c:pt>
                <c:pt idx="12">
                  <c:v>5.0500000000000003E-2</c:v>
                </c:pt>
                <c:pt idx="13">
                  <c:v>5.7000000000000002E-2</c:v>
                </c:pt>
                <c:pt idx="14">
                  <c:v>5.0500000000000003E-2</c:v>
                </c:pt>
                <c:pt idx="15">
                  <c:v>4.7500000000000001E-2</c:v>
                </c:pt>
                <c:pt idx="16">
                  <c:v>5.0999999999999997E-2</c:v>
                </c:pt>
              </c:numCache>
            </c:numRef>
          </c:yVal>
          <c:smooth val="0"/>
          <c:extLst>
            <c:ext xmlns:c16="http://schemas.microsoft.com/office/drawing/2014/chart" uri="{C3380CC4-5D6E-409C-BE32-E72D297353CC}">
              <c16:uniqueId val="{00000000-680E-49A4-98FA-E2AF1F473E6E}"/>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1.17.26'!$M$6947:$M$6963</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1.17.26'!$S$6947:$S$6963</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680E-49A4-98FA-E2AF1F473E6E}"/>
            </c:ext>
          </c:extLst>
        </c:ser>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Log Skew-Normal Parameter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p>
            </c:rich>
          </c:tx>
          <c:layout>
            <c:manualLayout>
              <c:xMode val="edge"/>
              <c:yMode val="edge"/>
              <c:x val="0.37079768121947887"/>
              <c:y val="0.3796692208153531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5/8/26 Log Skew-Normal</a:t>
            </a:r>
          </a:p>
          <a:p>
            <a:pPr>
              <a:defRPr/>
            </a:pPr>
            <a:r>
              <a:rPr lang="en-US"/>
              <a:t>2,000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008645433416995E-2"/>
          <c:y val="0.1802613928802089"/>
          <c:w val="0.93327275072979343"/>
          <c:h val="0.67868886210892054"/>
        </c:manualLayout>
      </c:layout>
      <c:scatterChart>
        <c:scatterStyle val="lineMarker"/>
        <c:varyColors val="0"/>
        <c:dLbls>
          <c:showLegendKey val="0"/>
          <c:showVal val="0"/>
          <c:showCatName val="0"/>
          <c:showSerName val="0"/>
          <c:showPercent val="0"/>
          <c:showBubbleSize val="0"/>
        </c:dLbls>
        <c:axId val="45582864"/>
        <c:axId val="45582384"/>
      </c:scatterChart>
      <c:valAx>
        <c:axId val="45582864"/>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Log Skew-Normal Parameter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384"/>
        <c:crosses val="autoZero"/>
        <c:crossBetween val="midCat"/>
      </c:valAx>
      <c:valAx>
        <c:axId val="455823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p>
            </c:rich>
          </c:tx>
          <c:layout>
            <c:manualLayout>
              <c:xMode val="edge"/>
              <c:yMode val="edge"/>
              <c:x val="0.37079768121947887"/>
              <c:y val="0.3796692208153531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55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1.17.26'!$M$11050:$M$11066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1.17.26'!$R$11050:$R$11066</c:f>
              <c:numCache>
                <c:formatCode>General</c:formatCode>
                <c:ptCount val="17"/>
                <c:pt idx="0">
                  <c:v>1.7500000000000002E-2</c:v>
                </c:pt>
                <c:pt idx="1">
                  <c:v>1.35E-2</c:v>
                </c:pt>
                <c:pt idx="2">
                  <c:v>1.15E-2</c:v>
                </c:pt>
                <c:pt idx="3">
                  <c:v>1.4500000000000001E-2</c:v>
                </c:pt>
                <c:pt idx="4">
                  <c:v>1.2999999999999999E-2</c:v>
                </c:pt>
                <c:pt idx="5">
                  <c:v>1.15E-2</c:v>
                </c:pt>
                <c:pt idx="6">
                  <c:v>1.8499999999999999E-2</c:v>
                </c:pt>
                <c:pt idx="7">
                  <c:v>2.2499999999999999E-2</c:v>
                </c:pt>
              </c:numCache>
            </c:numRef>
          </c:yVal>
          <c:smooth val="0"/>
          <c:extLst>
            <c:ext xmlns:c16="http://schemas.microsoft.com/office/drawing/2014/chart" uri="{C3380CC4-5D6E-409C-BE32-E72D297353CC}">
              <c16:uniqueId val="{00000000-0A26-46D0-B0BE-DC5ECF4F0581}"/>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1.17.26'!$M$11050:$M$11066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1.17.26'!$S$11050:$S$11066</c:f>
              <c:numCache>
                <c:formatCode>General</c:formatCode>
                <c:ptCount val="17"/>
                <c:pt idx="0">
                  <c:v>0.05</c:v>
                </c:pt>
                <c:pt idx="1">
                  <c:v>5.7500000000000002E-2</c:v>
                </c:pt>
                <c:pt idx="2">
                  <c:v>5.7500000000000002E-2</c:v>
                </c:pt>
                <c:pt idx="3">
                  <c:v>5.0500000000000003E-2</c:v>
                </c:pt>
                <c:pt idx="4">
                  <c:v>0.05</c:v>
                </c:pt>
                <c:pt idx="5">
                  <c:v>5.5500000000000001E-2</c:v>
                </c:pt>
                <c:pt idx="6">
                  <c:v>5.2499999999999998E-2</c:v>
                </c:pt>
                <c:pt idx="7">
                  <c:v>8.8999999999999996E-2</c:v>
                </c:pt>
              </c:numCache>
            </c:numRef>
          </c:yVal>
          <c:smooth val="0"/>
          <c:extLst>
            <c:ext xmlns:c16="http://schemas.microsoft.com/office/drawing/2014/chart" uri="{C3380CC4-5D6E-409C-BE32-E72D297353CC}">
              <c16:uniqueId val="{00000002-0A26-46D0-B0BE-DC5ECF4F0581}"/>
            </c:ext>
          </c:extLst>
        </c:ser>
        <c:dLbls>
          <c:showLegendKey val="0"/>
          <c:showVal val="0"/>
          <c:showCatName val="0"/>
          <c:showSerName val="0"/>
          <c:showPercent val="0"/>
          <c:showBubbleSize val="0"/>
        </c:dLbls>
        <c:axId val="1482145295"/>
        <c:axId val="1827750415"/>
      </c:scatterChart>
      <c:valAx>
        <c:axId val="1482145295"/>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Log Skew-Normal Parameter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7750415"/>
        <c:crosses val="autoZero"/>
        <c:crossBetween val="midCat"/>
      </c:valAx>
      <c:valAx>
        <c:axId val="182775041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False Alarm Rate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82145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 Skew-Normal</a:t>
            </a:r>
            <a:r>
              <a:rPr lang="en-US" baseline="0"/>
              <a:t> FAR - 50 Rep Test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378913892385269E-2"/>
          <c:y val="0.18958412704369371"/>
          <c:w val="0.59575229044072187"/>
          <c:h val="0.63579143562386931"/>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1.17.26'!$M$11050:$M$11066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1.17.26'!$R$11097:$R$11113</c:f>
              <c:numCache>
                <c:formatCode>General</c:formatCode>
                <c:ptCount val="17"/>
                <c:pt idx="0">
                  <c:v>0</c:v>
                </c:pt>
                <c:pt idx="1">
                  <c:v>0</c:v>
                </c:pt>
                <c:pt idx="2">
                  <c:v>0</c:v>
                </c:pt>
                <c:pt idx="3">
                  <c:v>0.04</c:v>
                </c:pt>
                <c:pt idx="4">
                  <c:v>0.04</c:v>
                </c:pt>
                <c:pt idx="5">
                  <c:v>0.04</c:v>
                </c:pt>
                <c:pt idx="6">
                  <c:v>0.02</c:v>
                </c:pt>
                <c:pt idx="7">
                  <c:v>0</c:v>
                </c:pt>
                <c:pt idx="8">
                  <c:v>0</c:v>
                </c:pt>
                <c:pt idx="9">
                  <c:v>0.04</c:v>
                </c:pt>
                <c:pt idx="10">
                  <c:v>0</c:v>
                </c:pt>
                <c:pt idx="11">
                  <c:v>0</c:v>
                </c:pt>
                <c:pt idx="12">
                  <c:v>0.08</c:v>
                </c:pt>
                <c:pt idx="13">
                  <c:v>0.02</c:v>
                </c:pt>
                <c:pt idx="14">
                  <c:v>0.02</c:v>
                </c:pt>
                <c:pt idx="15">
                  <c:v>0.1</c:v>
                </c:pt>
                <c:pt idx="16">
                  <c:v>0.1</c:v>
                </c:pt>
              </c:numCache>
            </c:numRef>
          </c:yVal>
          <c:smooth val="0"/>
          <c:extLst>
            <c:ext xmlns:c16="http://schemas.microsoft.com/office/drawing/2014/chart" uri="{C3380CC4-5D6E-409C-BE32-E72D297353CC}">
              <c16:uniqueId val="{00000000-8CC5-4DD1-A933-8695FA50EA1F}"/>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1.17.26'!$M$11050:$M$11066</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1.17.26'!$S$11097:$S$11113</c:f>
              <c:numCache>
                <c:formatCode>General</c:formatCode>
                <c:ptCount val="17"/>
                <c:pt idx="0">
                  <c:v>0.06</c:v>
                </c:pt>
                <c:pt idx="1">
                  <c:v>0.06</c:v>
                </c:pt>
                <c:pt idx="2">
                  <c:v>0.06</c:v>
                </c:pt>
                <c:pt idx="3">
                  <c:v>0.04</c:v>
                </c:pt>
                <c:pt idx="4">
                  <c:v>0.06</c:v>
                </c:pt>
                <c:pt idx="5">
                  <c:v>0.14000000000000001</c:v>
                </c:pt>
                <c:pt idx="6">
                  <c:v>0.18</c:v>
                </c:pt>
                <c:pt idx="7">
                  <c:v>0.48</c:v>
                </c:pt>
                <c:pt idx="8">
                  <c:v>0.9</c:v>
                </c:pt>
                <c:pt idx="9">
                  <c:v>1</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8CC5-4DD1-A933-8695FA50EA1F}"/>
            </c:ext>
          </c:extLst>
        </c:ser>
        <c:dLbls>
          <c:showLegendKey val="0"/>
          <c:showVal val="0"/>
          <c:showCatName val="0"/>
          <c:showSerName val="0"/>
          <c:showPercent val="0"/>
          <c:showBubbleSize val="0"/>
        </c:dLbls>
        <c:axId val="1482145295"/>
        <c:axId val="1827750415"/>
      </c:scatterChart>
      <c:valAx>
        <c:axId val="1482145295"/>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Log Skew-Normal Parameter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7750415"/>
        <c:crosses val="autoZero"/>
        <c:crossBetween val="midCat"/>
      </c:valAx>
      <c:valAx>
        <c:axId val="182775041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False Alarm Rate</a:t>
                </a:r>
              </a:p>
            </c:rich>
          </c:tx>
          <c:layout>
            <c:manualLayout>
              <c:xMode val="edge"/>
              <c:yMode val="edge"/>
              <c:x val="3.8565543963960953E-2"/>
              <c:y val="0.3502903858186970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82145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27556782894943E-2"/>
          <c:y val="1.842176621427696E-2"/>
          <c:w val="0.64677094914549271"/>
          <c:h val="0.81733621236873255"/>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1.17.26'!$M$11136:$M$11152</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1.17.26'!$R$11136:$R$11152</c:f>
              <c:numCache>
                <c:formatCode>General</c:formatCode>
                <c:ptCount val="17"/>
                <c:pt idx="0">
                  <c:v>1.7500000000000002E-2</c:v>
                </c:pt>
                <c:pt idx="1">
                  <c:v>1.35E-2</c:v>
                </c:pt>
                <c:pt idx="2">
                  <c:v>1.15E-2</c:v>
                </c:pt>
                <c:pt idx="3">
                  <c:v>1.4500000000000001E-2</c:v>
                </c:pt>
                <c:pt idx="4">
                  <c:v>1.2999999999999999E-2</c:v>
                </c:pt>
                <c:pt idx="5">
                  <c:v>1.15E-2</c:v>
                </c:pt>
                <c:pt idx="6">
                  <c:v>1.8499999999999999E-2</c:v>
                </c:pt>
                <c:pt idx="7">
                  <c:v>2.2499999999999999E-2</c:v>
                </c:pt>
                <c:pt idx="8">
                  <c:v>2.3E-2</c:v>
                </c:pt>
                <c:pt idx="9">
                  <c:v>2.8500000000000001E-2</c:v>
                </c:pt>
                <c:pt idx="10">
                  <c:v>2.5000000000000001E-2</c:v>
                </c:pt>
                <c:pt idx="11">
                  <c:v>0.03</c:v>
                </c:pt>
                <c:pt idx="12">
                  <c:v>3.5999999999999997E-2</c:v>
                </c:pt>
                <c:pt idx="13">
                  <c:v>3.3500000000000002E-2</c:v>
                </c:pt>
                <c:pt idx="14">
                  <c:v>4.2000000000000003E-2</c:v>
                </c:pt>
                <c:pt idx="15">
                  <c:v>3.7499999999999999E-2</c:v>
                </c:pt>
                <c:pt idx="16">
                  <c:v>4.3999999999999997E-2</c:v>
                </c:pt>
              </c:numCache>
            </c:numRef>
          </c:yVal>
          <c:smooth val="0"/>
          <c:extLst>
            <c:ext xmlns:c16="http://schemas.microsoft.com/office/drawing/2014/chart" uri="{C3380CC4-5D6E-409C-BE32-E72D297353CC}">
              <c16:uniqueId val="{00000000-39A0-4A69-8FD3-5ECD37F179F9}"/>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1.17.26'!$M$11136:$M$11152</c:f>
              <c:numCache>
                <c:formatCode>General</c:formatCode>
                <c:ptCount val="17"/>
                <c:pt idx="0">
                  <c:v>-4</c:v>
                </c:pt>
                <c:pt idx="1">
                  <c:v>-3.5</c:v>
                </c:pt>
                <c:pt idx="2">
                  <c:v>-3</c:v>
                </c:pt>
                <c:pt idx="3">
                  <c:v>-2.5</c:v>
                </c:pt>
                <c:pt idx="4">
                  <c:v>-2</c:v>
                </c:pt>
                <c:pt idx="5">
                  <c:v>-1.5</c:v>
                </c:pt>
                <c:pt idx="6">
                  <c:v>-1</c:v>
                </c:pt>
                <c:pt idx="7">
                  <c:v>-0.5</c:v>
                </c:pt>
                <c:pt idx="8">
                  <c:v>0</c:v>
                </c:pt>
                <c:pt idx="9">
                  <c:v>0.5</c:v>
                </c:pt>
                <c:pt idx="10">
                  <c:v>1</c:v>
                </c:pt>
                <c:pt idx="11">
                  <c:v>1.5</c:v>
                </c:pt>
                <c:pt idx="12">
                  <c:v>2</c:v>
                </c:pt>
                <c:pt idx="13">
                  <c:v>2.5</c:v>
                </c:pt>
                <c:pt idx="14">
                  <c:v>3</c:v>
                </c:pt>
                <c:pt idx="15">
                  <c:v>3.5</c:v>
                </c:pt>
                <c:pt idx="16">
                  <c:v>4</c:v>
                </c:pt>
              </c:numCache>
            </c:numRef>
          </c:xVal>
          <c:yVal>
            <c:numRef>
              <c:f>'Summaries as of 1.17.26'!$S$11136:$S$11152</c:f>
              <c:numCache>
                <c:formatCode>General</c:formatCode>
                <c:ptCount val="17"/>
                <c:pt idx="0">
                  <c:v>0.05</c:v>
                </c:pt>
                <c:pt idx="1">
                  <c:v>5.7500000000000002E-2</c:v>
                </c:pt>
                <c:pt idx="2">
                  <c:v>5.7500000000000002E-2</c:v>
                </c:pt>
                <c:pt idx="3">
                  <c:v>5.0500000000000003E-2</c:v>
                </c:pt>
                <c:pt idx="4">
                  <c:v>0.05</c:v>
                </c:pt>
                <c:pt idx="5">
                  <c:v>5.5500000000000001E-2</c:v>
                </c:pt>
                <c:pt idx="6">
                  <c:v>5.2499999999999998E-2</c:v>
                </c:pt>
                <c:pt idx="7">
                  <c:v>8.8999999999999996E-2</c:v>
                </c:pt>
                <c:pt idx="8">
                  <c:v>0.91500000000000004</c:v>
                </c:pt>
                <c:pt idx="9">
                  <c:v>0.999</c:v>
                </c:pt>
                <c:pt idx="10">
                  <c:v>1</c:v>
                </c:pt>
                <c:pt idx="11">
                  <c:v>1</c:v>
                </c:pt>
                <c:pt idx="12">
                  <c:v>1</c:v>
                </c:pt>
                <c:pt idx="13">
                  <c:v>1</c:v>
                </c:pt>
                <c:pt idx="14">
                  <c:v>1</c:v>
                </c:pt>
                <c:pt idx="15">
                  <c:v>1</c:v>
                </c:pt>
                <c:pt idx="16">
                  <c:v>1</c:v>
                </c:pt>
              </c:numCache>
            </c:numRef>
          </c:yVal>
          <c:smooth val="0"/>
          <c:extLst>
            <c:ext xmlns:c16="http://schemas.microsoft.com/office/drawing/2014/chart" uri="{C3380CC4-5D6E-409C-BE32-E72D297353CC}">
              <c16:uniqueId val="{00000001-39A0-4A69-8FD3-5ECD37F179F9}"/>
            </c:ext>
          </c:extLst>
        </c:ser>
        <c:dLbls>
          <c:showLegendKey val="0"/>
          <c:showVal val="0"/>
          <c:showCatName val="0"/>
          <c:showSerName val="0"/>
          <c:showPercent val="0"/>
          <c:showBubbleSize val="0"/>
        </c:dLbls>
        <c:axId val="1482145295"/>
        <c:axId val="1827750415"/>
      </c:scatterChart>
      <c:valAx>
        <c:axId val="1482145295"/>
        <c:scaling>
          <c:orientation val="minMax"/>
          <c:max val="4"/>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Log</a:t>
                </a:r>
                <a:r>
                  <a:rPr lang="en-US" sz="1200" baseline="0"/>
                  <a:t> Skew-Normal Parameter f</a:t>
                </a:r>
                <a:r>
                  <a:rPr lang="en-US" sz="1200"/>
                  <a:t>or Group 1</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7750415"/>
        <c:crosses val="autoZero"/>
        <c:crossBetween val="midCat"/>
      </c:valAx>
      <c:valAx>
        <c:axId val="182775041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False Alarm Rate</a:t>
                </a:r>
              </a:p>
            </c:rich>
          </c:tx>
          <c:layout>
            <c:manualLayout>
              <c:xMode val="edge"/>
              <c:yMode val="edge"/>
              <c:x val="0.19000420174779523"/>
              <c:y val="0.2462260325340133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82145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25 Reps</a:t>
            </a:r>
          </a:p>
          <a:p>
            <a:pPr>
              <a:defRPr/>
            </a:pPr>
            <a:r>
              <a:rPr lang="en-US"/>
              <a:t>Lambddas</a:t>
            </a:r>
            <a:r>
              <a:rPr lang="en-US" baseline="0"/>
              <a:t> = .05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1.17.26'!$Q$11156:$Q$11175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1.17.26'!$S$11156:$S$11175</c:f>
              <c:numCache>
                <c:formatCode>General</c:formatCode>
                <c:ptCount val="20"/>
                <c:pt idx="0">
                  <c:v>0.05</c:v>
                </c:pt>
                <c:pt idx="1">
                  <c:v>9.0719999999999995E-2</c:v>
                </c:pt>
                <c:pt idx="2">
                  <c:v>0.1832</c:v>
                </c:pt>
                <c:pt idx="3">
                  <c:v>0.46607999999999999</c:v>
                </c:pt>
                <c:pt idx="4">
                  <c:v>0.56811999999999996</c:v>
                </c:pt>
                <c:pt idx="5">
                  <c:v>0.70584000000000002</c:v>
                </c:pt>
                <c:pt idx="6">
                  <c:v>0.91439999999999999</c:v>
                </c:pt>
                <c:pt idx="7">
                  <c:v>0.94940000000000002</c:v>
                </c:pt>
                <c:pt idx="8">
                  <c:v>0.90056000000000003</c:v>
                </c:pt>
                <c:pt idx="9">
                  <c:v>0.92835999999999996</c:v>
                </c:pt>
                <c:pt idx="10">
                  <c:v>0.97360000000000002</c:v>
                </c:pt>
                <c:pt idx="11">
                  <c:v>0.96404000000000001</c:v>
                </c:pt>
                <c:pt idx="12">
                  <c:v>0.99787999999999999</c:v>
                </c:pt>
                <c:pt idx="13">
                  <c:v>0.98436000000000001</c:v>
                </c:pt>
                <c:pt idx="14">
                  <c:v>0.99972000000000005</c:v>
                </c:pt>
                <c:pt idx="15">
                  <c:v>0.99787999999999999</c:v>
                </c:pt>
                <c:pt idx="16">
                  <c:v>1</c:v>
                </c:pt>
                <c:pt idx="17">
                  <c:v>0.99992000000000003</c:v>
                </c:pt>
                <c:pt idx="18">
                  <c:v>0.99816000000000005</c:v>
                </c:pt>
                <c:pt idx="19">
                  <c:v>0.99892000000000003</c:v>
                </c:pt>
              </c:numCache>
            </c:numRef>
          </c:yVal>
          <c:smooth val="0"/>
          <c:extLst>
            <c:ext xmlns:c16="http://schemas.microsoft.com/office/drawing/2014/chart" uri="{C3380CC4-5D6E-409C-BE32-E72D297353CC}">
              <c16:uniqueId val="{00000000-2063-4B8C-B6D3-687F5B1A68AD}"/>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1.17.26'!$Q$11156:$Q$11175</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1.17.26'!$R$11156:$R$11175</c:f>
              <c:numCache>
                <c:formatCode>General</c:formatCode>
                <c:ptCount val="20"/>
                <c:pt idx="0">
                  <c:v>9.572E-2</c:v>
                </c:pt>
                <c:pt idx="1">
                  <c:v>0.48455999999999999</c:v>
                </c:pt>
                <c:pt idx="2">
                  <c:v>0.87731999999999999</c:v>
                </c:pt>
                <c:pt idx="3">
                  <c:v>0.94643999999999995</c:v>
                </c:pt>
                <c:pt idx="4">
                  <c:v>0.99560000000000004</c:v>
                </c:pt>
                <c:pt idx="5">
                  <c:v>0.99856</c:v>
                </c:pt>
                <c:pt idx="6">
                  <c:v>0.99843999999999999</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2063-4B8C-B6D3-687F5B1A68AD}"/>
            </c:ext>
          </c:extLst>
        </c:ser>
        <c:dLbls>
          <c:showLegendKey val="0"/>
          <c:showVal val="0"/>
          <c:showCatName val="0"/>
          <c:showSerName val="0"/>
          <c:showPercent val="0"/>
          <c:showBubbleSize val="0"/>
        </c:dLbls>
        <c:axId val="1833636991"/>
        <c:axId val="1827713935"/>
      </c:scatterChart>
      <c:valAx>
        <c:axId val="183363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13935"/>
        <c:crosses val="autoZero"/>
        <c:crossBetween val="midCat"/>
      </c:valAx>
      <c:valAx>
        <c:axId val="18277139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369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Power 100 Reps</a:t>
            </a:r>
          </a:p>
          <a:p>
            <a:pPr>
              <a:defRPr/>
            </a:pPr>
            <a:r>
              <a:rPr lang="en-US"/>
              <a:t>Lambddas</a:t>
            </a:r>
            <a:r>
              <a:rPr lang="en-US" baseline="0"/>
              <a:t> = .05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1.17.26'!$Q$11181:$Q$11200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1.17.26'!$S$11181:$S$11200</c:f>
              <c:numCache>
                <c:formatCode>General</c:formatCode>
                <c:ptCount val="20"/>
                <c:pt idx="0">
                  <c:v>0.05</c:v>
                </c:pt>
                <c:pt idx="1">
                  <c:v>8.1989999999999993E-2</c:v>
                </c:pt>
                <c:pt idx="2">
                  <c:v>0.21268999999999999</c:v>
                </c:pt>
                <c:pt idx="3">
                  <c:v>0.39850000000000002</c:v>
                </c:pt>
                <c:pt idx="4">
                  <c:v>0.55447999999999997</c:v>
                </c:pt>
              </c:numCache>
            </c:numRef>
          </c:yVal>
          <c:smooth val="0"/>
          <c:extLst>
            <c:ext xmlns:c16="http://schemas.microsoft.com/office/drawing/2014/chart" uri="{C3380CC4-5D6E-409C-BE32-E72D297353CC}">
              <c16:uniqueId val="{00000000-0FC4-404E-BC8A-94569843187F}"/>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1.17.26'!$Q$11181:$Q$11200</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1.17.26'!$R$11181:$R$11200</c:f>
              <c:numCache>
                <c:formatCode>General</c:formatCode>
                <c:ptCount val="20"/>
                <c:pt idx="0">
                  <c:v>0.11529</c:v>
                </c:pt>
                <c:pt idx="1">
                  <c:v>0.57459000000000005</c:v>
                </c:pt>
                <c:pt idx="2">
                  <c:v>0.84955000000000003</c:v>
                </c:pt>
                <c:pt idx="3">
                  <c:v>0.93406999999999996</c:v>
                </c:pt>
                <c:pt idx="4">
                  <c:v>0.99311000000000005</c:v>
                </c:pt>
              </c:numCache>
            </c:numRef>
          </c:yVal>
          <c:smooth val="0"/>
          <c:extLst>
            <c:ext xmlns:c16="http://schemas.microsoft.com/office/drawing/2014/chart" uri="{C3380CC4-5D6E-409C-BE32-E72D297353CC}">
              <c16:uniqueId val="{00000001-0FC4-404E-BC8A-94569843187F}"/>
            </c:ext>
          </c:extLst>
        </c:ser>
        <c:dLbls>
          <c:showLegendKey val="0"/>
          <c:showVal val="0"/>
          <c:showCatName val="0"/>
          <c:showSerName val="0"/>
          <c:showPercent val="0"/>
          <c:showBubbleSize val="0"/>
        </c:dLbls>
        <c:axId val="1833636991"/>
        <c:axId val="1827713935"/>
      </c:scatterChart>
      <c:valAx>
        <c:axId val="183363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13935"/>
        <c:crosses val="autoZero"/>
        <c:crossBetween val="midCat"/>
      </c:valAx>
      <c:valAx>
        <c:axId val="18277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369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Data but Shieh Power</a:t>
            </a:r>
            <a:r>
              <a:rPr lang="en-US" baseline="0"/>
              <a:t> Function Told it was Normal</a:t>
            </a:r>
            <a:endParaRPr lang="en-US"/>
          </a:p>
        </c:rich>
      </c:tx>
      <c:layout>
        <c:manualLayout>
          <c:xMode val="edge"/>
          <c:yMode val="edge"/>
          <c:x val="0.12409208970724872"/>
          <c:y val="8.38484732645511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255607152"/>
        <c:axId val="255610512"/>
      </c:scatterChart>
      <c:valAx>
        <c:axId val="2556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10512"/>
        <c:crosses val="autoZero"/>
        <c:crossBetween val="midCat"/>
      </c:valAx>
      <c:valAx>
        <c:axId val="2556105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Power 2000 Reps</a:t>
            </a:r>
          </a:p>
          <a:p>
            <a:pPr>
              <a:defRPr/>
            </a:pPr>
            <a:r>
              <a:rPr lang="en-US"/>
              <a:t>Lambddas</a:t>
            </a:r>
            <a:r>
              <a:rPr lang="en-US" baseline="0"/>
              <a:t> = .05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8350402472049"/>
          <c:y val="0.14912285087083427"/>
          <c:w val="0.83215535622281367"/>
          <c:h val="0.6840813345222837"/>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1.17.26'!$Q$11207:$Q$11226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1.17.26'!$S$11207:$S$11226</c:f>
              <c:numCache>
                <c:formatCode>General</c:formatCode>
                <c:ptCount val="20"/>
                <c:pt idx="0">
                  <c:v>0.05</c:v>
                </c:pt>
                <c:pt idx="1">
                  <c:v>8.2322999999999993E-2</c:v>
                </c:pt>
                <c:pt idx="2">
                  <c:v>0.19987150000000001</c:v>
                </c:pt>
                <c:pt idx="3">
                  <c:v>0.389075</c:v>
                </c:pt>
                <c:pt idx="4">
                  <c:v>0.59334399999999998</c:v>
                </c:pt>
                <c:pt idx="5">
                  <c:v>0.735433</c:v>
                </c:pt>
                <c:pt idx="6">
                  <c:v>0.81721100000000002</c:v>
                </c:pt>
                <c:pt idx="7">
                  <c:v>0.872784</c:v>
                </c:pt>
                <c:pt idx="8">
                  <c:v>0.9112555</c:v>
                </c:pt>
                <c:pt idx="9">
                  <c:v>0.93751050000000002</c:v>
                </c:pt>
                <c:pt idx="10">
                  <c:v>0.96236049999999995</c:v>
                </c:pt>
                <c:pt idx="11">
                  <c:v>0.97635099999999997</c:v>
                </c:pt>
                <c:pt idx="12">
                  <c:v>0.98768750000000005</c:v>
                </c:pt>
                <c:pt idx="13">
                  <c:v>0.99410050000000005</c:v>
                </c:pt>
                <c:pt idx="14">
                  <c:v>0.99639350000000004</c:v>
                </c:pt>
                <c:pt idx="15">
                  <c:v>0.99785550000000001</c:v>
                </c:pt>
                <c:pt idx="16">
                  <c:v>0.99875199999999997</c:v>
                </c:pt>
                <c:pt idx="17">
                  <c:v>0.99958000000000002</c:v>
                </c:pt>
                <c:pt idx="18">
                  <c:v>0.99971600000000005</c:v>
                </c:pt>
                <c:pt idx="19">
                  <c:v>0.99987349999999997</c:v>
                </c:pt>
              </c:numCache>
            </c:numRef>
          </c:yVal>
          <c:smooth val="0"/>
          <c:extLst>
            <c:ext xmlns:c16="http://schemas.microsoft.com/office/drawing/2014/chart" uri="{C3380CC4-5D6E-409C-BE32-E72D297353CC}">
              <c16:uniqueId val="{00000000-F759-4299-9284-23EE9466724B}"/>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1.17.26'!$Q$11207:$Q$11226</c:f>
              <c:numCache>
                <c:formatCode>General</c:formatCode>
                <c:ptCount val="20"/>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numCache>
            </c:numRef>
          </c:xVal>
          <c:yVal>
            <c:numRef>
              <c:f>'Summaries as of 1.17.26'!$R$11207:$R$11226</c:f>
              <c:numCache>
                <c:formatCode>General</c:formatCode>
                <c:ptCount val="20"/>
                <c:pt idx="0">
                  <c:v>0.10951900000000001</c:v>
                </c:pt>
                <c:pt idx="1">
                  <c:v>0.56987350000000003</c:v>
                </c:pt>
                <c:pt idx="2">
                  <c:v>0.87548300000000001</c:v>
                </c:pt>
                <c:pt idx="3">
                  <c:v>0.966445</c:v>
                </c:pt>
                <c:pt idx="4">
                  <c:v>0.99117200000000005</c:v>
                </c:pt>
                <c:pt idx="5">
                  <c:v>0.99826150000000002</c:v>
                </c:pt>
                <c:pt idx="6">
                  <c:v>0.99930300000000005</c:v>
                </c:pt>
                <c:pt idx="7">
                  <c:v>0.99979200000000001</c:v>
                </c:pt>
                <c:pt idx="8">
                  <c:v>0.99943700000000002</c:v>
                </c:pt>
                <c:pt idx="9">
                  <c:v>0.99997749999999996</c:v>
                </c:pt>
                <c:pt idx="10">
                  <c:v>0.99949399999999999</c:v>
                </c:pt>
                <c:pt idx="11">
                  <c:v>0.99949900000000003</c:v>
                </c:pt>
                <c:pt idx="12">
                  <c:v>1</c:v>
                </c:pt>
                <c:pt idx="13">
                  <c:v>0.99950000000000006</c:v>
                </c:pt>
                <c:pt idx="14">
                  <c:v>1</c:v>
                </c:pt>
                <c:pt idx="15">
                  <c:v>1</c:v>
                </c:pt>
                <c:pt idx="16">
                  <c:v>1</c:v>
                </c:pt>
                <c:pt idx="17">
                  <c:v>0.99950000000000006</c:v>
                </c:pt>
                <c:pt idx="18">
                  <c:v>1</c:v>
                </c:pt>
                <c:pt idx="19">
                  <c:v>0.99950000000000006</c:v>
                </c:pt>
              </c:numCache>
            </c:numRef>
          </c:yVal>
          <c:smooth val="0"/>
          <c:extLst>
            <c:ext xmlns:c16="http://schemas.microsoft.com/office/drawing/2014/chart" uri="{C3380CC4-5D6E-409C-BE32-E72D297353CC}">
              <c16:uniqueId val="{00000001-F759-4299-9284-23EE9466724B}"/>
            </c:ext>
          </c:extLst>
        </c:ser>
        <c:dLbls>
          <c:showLegendKey val="0"/>
          <c:showVal val="0"/>
          <c:showCatName val="0"/>
          <c:showSerName val="0"/>
          <c:showPercent val="0"/>
          <c:showBubbleSize val="0"/>
        </c:dLbls>
        <c:axId val="1833636991"/>
        <c:axId val="1827713935"/>
      </c:scatterChart>
      <c:valAx>
        <c:axId val="1833636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Alternative Hypothesis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27713935"/>
        <c:crosses val="autoZero"/>
        <c:crossBetween val="midCat"/>
      </c:valAx>
      <c:valAx>
        <c:axId val="182771393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Power</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33636991"/>
        <c:crosses val="autoZero"/>
        <c:crossBetween val="midCat"/>
      </c:valAx>
      <c:spPr>
        <a:noFill/>
        <a:ln>
          <a:noFill/>
        </a:ln>
        <a:effectLst/>
      </c:spPr>
    </c:plotArea>
    <c:legend>
      <c:legendPos val="r"/>
      <c:layout>
        <c:manualLayout>
          <c:xMode val="edge"/>
          <c:yMode val="edge"/>
          <c:x val="0.59212969531236603"/>
          <c:y val="0.4685315366114019"/>
          <c:w val="0.35094502588823701"/>
          <c:h val="0.2339608125242892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Mann Whitney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1.17.26'!$N$11231:$N$11250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1.17.26'!$S$11231:$S$11250</c:f>
              <c:numCache>
                <c:formatCode>General</c:formatCode>
                <c:ptCount val="20"/>
                <c:pt idx="0">
                  <c:v>0.05</c:v>
                </c:pt>
                <c:pt idx="1">
                  <c:v>0.04</c:v>
                </c:pt>
                <c:pt idx="2">
                  <c:v>0.08</c:v>
                </c:pt>
                <c:pt idx="3">
                  <c:v>0.09</c:v>
                </c:pt>
                <c:pt idx="4">
                  <c:v>0.09</c:v>
                </c:pt>
                <c:pt idx="5">
                  <c:v>0.11</c:v>
                </c:pt>
                <c:pt idx="6">
                  <c:v>0.12</c:v>
                </c:pt>
                <c:pt idx="7">
                  <c:v>0.12</c:v>
                </c:pt>
                <c:pt idx="8">
                  <c:v>0.11</c:v>
                </c:pt>
                <c:pt idx="9">
                  <c:v>0.08</c:v>
                </c:pt>
                <c:pt idx="10">
                  <c:v>0.11</c:v>
                </c:pt>
                <c:pt idx="11">
                  <c:v>0.09</c:v>
                </c:pt>
                <c:pt idx="12">
                  <c:v>0.05</c:v>
                </c:pt>
                <c:pt idx="13">
                  <c:v>0.08</c:v>
                </c:pt>
                <c:pt idx="14">
                  <c:v>0.09</c:v>
                </c:pt>
                <c:pt idx="15">
                  <c:v>0.11</c:v>
                </c:pt>
                <c:pt idx="16">
                  <c:v>0.14000000000000001</c:v>
                </c:pt>
                <c:pt idx="17">
                  <c:v>0.15</c:v>
                </c:pt>
                <c:pt idx="18">
                  <c:v>0.12</c:v>
                </c:pt>
                <c:pt idx="19">
                  <c:v>0.09</c:v>
                </c:pt>
              </c:numCache>
            </c:numRef>
          </c:yVal>
          <c:smooth val="0"/>
          <c:extLst>
            <c:ext xmlns:c16="http://schemas.microsoft.com/office/drawing/2014/chart" uri="{C3380CC4-5D6E-409C-BE32-E72D297353CC}">
              <c16:uniqueId val="{00000000-D5B6-42BE-A4A4-6606B5A4137C}"/>
            </c:ext>
          </c:extLst>
        </c:ser>
        <c:ser>
          <c:idx val="2"/>
          <c:order val="1"/>
          <c:tx>
            <c:v>Monte w/ Correc = .35</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'Summaries as of 1.17.26'!$N$11231:$N$11250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1.17.26'!$T$11231:$T$11250</c:f>
              <c:numCache>
                <c:formatCode>General</c:formatCode>
                <c:ptCount val="20"/>
                <c:pt idx="0">
                  <c:v>7.0000000000000007E-2</c:v>
                </c:pt>
                <c:pt idx="1">
                  <c:v>0.01</c:v>
                </c:pt>
                <c:pt idx="2">
                  <c:v>0.02</c:v>
                </c:pt>
                <c:pt idx="3">
                  <c:v>0.04</c:v>
                </c:pt>
                <c:pt idx="4">
                  <c:v>0.09</c:v>
                </c:pt>
                <c:pt idx="5">
                  <c:v>0.04</c:v>
                </c:pt>
                <c:pt idx="6">
                  <c:v>0.01</c:v>
                </c:pt>
                <c:pt idx="7">
                  <c:v>0.04</c:v>
                </c:pt>
                <c:pt idx="8">
                  <c:v>0.04</c:v>
                </c:pt>
                <c:pt idx="9">
                  <c:v>0</c:v>
                </c:pt>
                <c:pt idx="10">
                  <c:v>0.03</c:v>
                </c:pt>
                <c:pt idx="11">
                  <c:v>0.06</c:v>
                </c:pt>
                <c:pt idx="12">
                  <c:v>0.06</c:v>
                </c:pt>
                <c:pt idx="13">
                  <c:v>0.02</c:v>
                </c:pt>
                <c:pt idx="14">
                  <c:v>0.01</c:v>
                </c:pt>
                <c:pt idx="15">
                  <c:v>0.02</c:v>
                </c:pt>
                <c:pt idx="16">
                  <c:v>0</c:v>
                </c:pt>
                <c:pt idx="17">
                  <c:v>0.04</c:v>
                </c:pt>
                <c:pt idx="18">
                  <c:v>0.04</c:v>
                </c:pt>
                <c:pt idx="19">
                  <c:v>0.03</c:v>
                </c:pt>
              </c:numCache>
            </c:numRef>
          </c:yVal>
          <c:smooth val="0"/>
          <c:extLst>
            <c:ext xmlns:c16="http://schemas.microsoft.com/office/drawing/2014/chart" uri="{C3380CC4-5D6E-409C-BE32-E72D297353CC}">
              <c16:uniqueId val="{00000003-D5B6-42BE-A4A4-6606B5A4137C}"/>
            </c:ext>
          </c:extLst>
        </c:ser>
        <c:ser>
          <c:idx val="1"/>
          <c:order val="2"/>
          <c:tx>
            <c:v>Monte w/ Correc = .25</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1.17.26'!$N$11231:$N$11250</c:f>
              <c:numCache>
                <c:formatCode>General</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'Summaries as of 1.17.26'!$R$11231:$R$11250</c:f>
              <c:numCache>
                <c:formatCode>General</c:formatCode>
                <c:ptCount val="20"/>
                <c:pt idx="0">
                  <c:v>0.01</c:v>
                </c:pt>
                <c:pt idx="1">
                  <c:v>0.02</c:v>
                </c:pt>
                <c:pt idx="2">
                  <c:v>0.01</c:v>
                </c:pt>
                <c:pt idx="3">
                  <c:v>0</c:v>
                </c:pt>
                <c:pt idx="4">
                  <c:v>0</c:v>
                </c:pt>
                <c:pt idx="5">
                  <c:v>0.01</c:v>
                </c:pt>
                <c:pt idx="6">
                  <c:v>0.03</c:v>
                </c:pt>
                <c:pt idx="7">
                  <c:v>0</c:v>
                </c:pt>
                <c:pt idx="8">
                  <c:v>0.01</c:v>
                </c:pt>
                <c:pt idx="9">
                  <c:v>0</c:v>
                </c:pt>
                <c:pt idx="10">
                  <c:v>0.01</c:v>
                </c:pt>
                <c:pt idx="11">
                  <c:v>0.01</c:v>
                </c:pt>
                <c:pt idx="12">
                  <c:v>0.01</c:v>
                </c:pt>
                <c:pt idx="13">
                  <c:v>0.04</c:v>
                </c:pt>
                <c:pt idx="14">
                  <c:v>0</c:v>
                </c:pt>
                <c:pt idx="15">
                  <c:v>0.02</c:v>
                </c:pt>
                <c:pt idx="16">
                  <c:v>0</c:v>
                </c:pt>
                <c:pt idx="17">
                  <c:v>0</c:v>
                </c:pt>
                <c:pt idx="18">
                  <c:v>0.03</c:v>
                </c:pt>
                <c:pt idx="19">
                  <c:v>0.01</c:v>
                </c:pt>
              </c:numCache>
            </c:numRef>
          </c:yVal>
          <c:smooth val="0"/>
          <c:extLst>
            <c:ext xmlns:c16="http://schemas.microsoft.com/office/drawing/2014/chart" uri="{C3380CC4-5D6E-409C-BE32-E72D297353CC}">
              <c16:uniqueId val="{00000002-D5B6-42BE-A4A4-6606B5A4137C}"/>
            </c:ext>
          </c:extLst>
        </c:ser>
        <c:dLbls>
          <c:showLegendKey val="0"/>
          <c:showVal val="0"/>
          <c:showCatName val="0"/>
          <c:showSerName val="0"/>
          <c:showPercent val="0"/>
          <c:showBubbleSize val="0"/>
        </c:dLbls>
        <c:axId val="302751711"/>
        <c:axId val="323870191"/>
      </c:scatterChart>
      <c:valAx>
        <c:axId val="30275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70191"/>
        <c:crosses val="autoZero"/>
        <c:crossBetween val="midCat"/>
      </c:valAx>
      <c:valAx>
        <c:axId val="32387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517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64897682130089"/>
          <c:y val="0.1141904859855768"/>
          <c:w val="0.56307475690380959"/>
          <c:h val="0.67181478892512791"/>
        </c:manualLayout>
      </c:layout>
      <c:scatterChart>
        <c:scatterStyle val="lineMarker"/>
        <c:varyColors val="0"/>
        <c:ser>
          <c:idx val="0"/>
          <c:order val="0"/>
          <c:tx>
            <c:v>Kurtosis as f(Sample Size)</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0026768062035651E-2"/>
                  <c:y val="3.79366211987301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BE-46B6-8754-9FDFBEE768E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og"/>
            <c:dispRSqr val="0"/>
            <c:dispEq val="0"/>
          </c:trendline>
          <c:xVal>
            <c:numRef>
              <c:f>'Kurt as f(SS)'!$D$3:$D$100</c:f>
              <c:numCache>
                <c:formatCode>General</c:formatCode>
                <c:ptCount val="98"/>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200</c:v>
                </c:pt>
                <c:pt idx="18">
                  <c:v>210</c:v>
                </c:pt>
                <c:pt idx="19">
                  <c:v>220</c:v>
                </c:pt>
                <c:pt idx="20">
                  <c:v>230</c:v>
                </c:pt>
                <c:pt idx="21">
                  <c:v>240</c:v>
                </c:pt>
                <c:pt idx="22">
                  <c:v>250</c:v>
                </c:pt>
                <c:pt idx="23">
                  <c:v>260</c:v>
                </c:pt>
                <c:pt idx="24">
                  <c:v>270</c:v>
                </c:pt>
                <c:pt idx="25">
                  <c:v>280</c:v>
                </c:pt>
                <c:pt idx="26">
                  <c:v>290</c:v>
                </c:pt>
                <c:pt idx="27">
                  <c:v>300</c:v>
                </c:pt>
                <c:pt idx="28">
                  <c:v>310</c:v>
                </c:pt>
                <c:pt idx="29">
                  <c:v>320</c:v>
                </c:pt>
                <c:pt idx="30">
                  <c:v>330</c:v>
                </c:pt>
                <c:pt idx="31">
                  <c:v>340</c:v>
                </c:pt>
                <c:pt idx="32">
                  <c:v>350</c:v>
                </c:pt>
                <c:pt idx="33">
                  <c:v>360</c:v>
                </c:pt>
                <c:pt idx="34">
                  <c:v>370</c:v>
                </c:pt>
                <c:pt idx="35">
                  <c:v>380</c:v>
                </c:pt>
                <c:pt idx="36">
                  <c:v>390</c:v>
                </c:pt>
                <c:pt idx="37">
                  <c:v>400</c:v>
                </c:pt>
                <c:pt idx="38">
                  <c:v>410</c:v>
                </c:pt>
                <c:pt idx="39">
                  <c:v>420</c:v>
                </c:pt>
                <c:pt idx="40">
                  <c:v>430</c:v>
                </c:pt>
                <c:pt idx="41">
                  <c:v>440</c:v>
                </c:pt>
                <c:pt idx="42">
                  <c:v>450</c:v>
                </c:pt>
                <c:pt idx="43">
                  <c:v>460</c:v>
                </c:pt>
                <c:pt idx="44">
                  <c:v>470</c:v>
                </c:pt>
                <c:pt idx="45">
                  <c:v>480</c:v>
                </c:pt>
                <c:pt idx="46">
                  <c:v>490</c:v>
                </c:pt>
                <c:pt idx="47">
                  <c:v>500</c:v>
                </c:pt>
                <c:pt idx="48">
                  <c:v>510</c:v>
                </c:pt>
                <c:pt idx="49">
                  <c:v>520</c:v>
                </c:pt>
                <c:pt idx="50">
                  <c:v>530</c:v>
                </c:pt>
                <c:pt idx="51">
                  <c:v>540</c:v>
                </c:pt>
                <c:pt idx="52">
                  <c:v>550</c:v>
                </c:pt>
                <c:pt idx="53">
                  <c:v>560</c:v>
                </c:pt>
                <c:pt idx="54">
                  <c:v>570</c:v>
                </c:pt>
                <c:pt idx="55">
                  <c:v>580</c:v>
                </c:pt>
                <c:pt idx="56">
                  <c:v>590</c:v>
                </c:pt>
                <c:pt idx="57">
                  <c:v>600</c:v>
                </c:pt>
                <c:pt idx="58">
                  <c:v>610</c:v>
                </c:pt>
                <c:pt idx="59">
                  <c:v>620</c:v>
                </c:pt>
                <c:pt idx="60">
                  <c:v>630</c:v>
                </c:pt>
                <c:pt idx="61">
                  <c:v>640</c:v>
                </c:pt>
                <c:pt idx="62">
                  <c:v>650</c:v>
                </c:pt>
                <c:pt idx="63">
                  <c:v>660</c:v>
                </c:pt>
                <c:pt idx="64">
                  <c:v>670</c:v>
                </c:pt>
                <c:pt idx="65">
                  <c:v>680</c:v>
                </c:pt>
                <c:pt idx="66">
                  <c:v>690</c:v>
                </c:pt>
                <c:pt idx="67">
                  <c:v>700</c:v>
                </c:pt>
                <c:pt idx="68">
                  <c:v>710</c:v>
                </c:pt>
                <c:pt idx="69">
                  <c:v>720</c:v>
                </c:pt>
                <c:pt idx="70">
                  <c:v>730</c:v>
                </c:pt>
                <c:pt idx="71">
                  <c:v>740</c:v>
                </c:pt>
                <c:pt idx="72">
                  <c:v>750</c:v>
                </c:pt>
                <c:pt idx="73">
                  <c:v>760</c:v>
                </c:pt>
                <c:pt idx="74">
                  <c:v>770</c:v>
                </c:pt>
                <c:pt idx="75">
                  <c:v>780</c:v>
                </c:pt>
                <c:pt idx="76">
                  <c:v>790</c:v>
                </c:pt>
                <c:pt idx="77">
                  <c:v>800</c:v>
                </c:pt>
                <c:pt idx="78">
                  <c:v>810</c:v>
                </c:pt>
                <c:pt idx="79">
                  <c:v>820</c:v>
                </c:pt>
                <c:pt idx="80">
                  <c:v>830</c:v>
                </c:pt>
                <c:pt idx="81">
                  <c:v>840</c:v>
                </c:pt>
                <c:pt idx="82">
                  <c:v>850</c:v>
                </c:pt>
                <c:pt idx="83">
                  <c:v>860</c:v>
                </c:pt>
                <c:pt idx="84">
                  <c:v>870</c:v>
                </c:pt>
                <c:pt idx="85">
                  <c:v>880</c:v>
                </c:pt>
                <c:pt idx="86">
                  <c:v>890</c:v>
                </c:pt>
                <c:pt idx="87">
                  <c:v>900</c:v>
                </c:pt>
                <c:pt idx="88">
                  <c:v>910</c:v>
                </c:pt>
                <c:pt idx="89">
                  <c:v>920</c:v>
                </c:pt>
                <c:pt idx="90">
                  <c:v>930</c:v>
                </c:pt>
                <c:pt idx="91">
                  <c:v>940</c:v>
                </c:pt>
                <c:pt idx="92">
                  <c:v>950</c:v>
                </c:pt>
                <c:pt idx="93">
                  <c:v>960</c:v>
                </c:pt>
                <c:pt idx="94">
                  <c:v>970</c:v>
                </c:pt>
                <c:pt idx="95">
                  <c:v>980</c:v>
                </c:pt>
                <c:pt idx="96">
                  <c:v>990</c:v>
                </c:pt>
                <c:pt idx="97">
                  <c:v>1000</c:v>
                </c:pt>
              </c:numCache>
            </c:numRef>
          </c:xVal>
          <c:yVal>
            <c:numRef>
              <c:f>'Kurt as f(SS)'!$E$3:$E$100</c:f>
              <c:numCache>
                <c:formatCode>General</c:formatCode>
                <c:ptCount val="98"/>
                <c:pt idx="0">
                  <c:v>5.5054540000000003</c:v>
                </c:pt>
                <c:pt idx="1">
                  <c:v>6.8866319999999996</c:v>
                </c:pt>
                <c:pt idx="2">
                  <c:v>7.6176740000000001</c:v>
                </c:pt>
                <c:pt idx="3">
                  <c:v>8.4642110000000006</c:v>
                </c:pt>
                <c:pt idx="4">
                  <c:v>8.8089680000000001</c:v>
                </c:pt>
                <c:pt idx="5">
                  <c:v>9.4897799999999997</c:v>
                </c:pt>
                <c:pt idx="6">
                  <c:v>11.73784</c:v>
                </c:pt>
                <c:pt idx="7">
                  <c:v>11.8626</c:v>
                </c:pt>
                <c:pt idx="8">
                  <c:v>11.642939999999999</c:v>
                </c:pt>
                <c:pt idx="9">
                  <c:v>12.69219</c:v>
                </c:pt>
                <c:pt idx="10">
                  <c:v>12.648009999999999</c:v>
                </c:pt>
                <c:pt idx="11">
                  <c:v>13.63935</c:v>
                </c:pt>
                <c:pt idx="12">
                  <c:v>12.9404</c:v>
                </c:pt>
                <c:pt idx="13">
                  <c:v>13.329230000000001</c:v>
                </c:pt>
                <c:pt idx="14">
                  <c:v>13.964399999999999</c:v>
                </c:pt>
                <c:pt idx="15">
                  <c:v>14.30153</c:v>
                </c:pt>
                <c:pt idx="16">
                  <c:v>14.871840000000001</c:v>
                </c:pt>
                <c:pt idx="17">
                  <c:v>14.529529999999999</c:v>
                </c:pt>
                <c:pt idx="18">
                  <c:v>16.121310000000001</c:v>
                </c:pt>
                <c:pt idx="19">
                  <c:v>14.82056</c:v>
                </c:pt>
                <c:pt idx="20">
                  <c:v>14.69652</c:v>
                </c:pt>
                <c:pt idx="21">
                  <c:v>15.043369999999999</c:v>
                </c:pt>
                <c:pt idx="22">
                  <c:v>15.48348</c:v>
                </c:pt>
                <c:pt idx="23">
                  <c:v>16.219010000000001</c:v>
                </c:pt>
                <c:pt idx="24">
                  <c:v>16.475919999999999</c:v>
                </c:pt>
                <c:pt idx="25">
                  <c:v>17.350930000000002</c:v>
                </c:pt>
                <c:pt idx="26">
                  <c:v>15.79655</c:v>
                </c:pt>
                <c:pt idx="27">
                  <c:v>16.285419999999998</c:v>
                </c:pt>
                <c:pt idx="28">
                  <c:v>16.816389999999998</c:v>
                </c:pt>
                <c:pt idx="29">
                  <c:v>15.57686</c:v>
                </c:pt>
                <c:pt idx="30">
                  <c:v>17.49587</c:v>
                </c:pt>
                <c:pt idx="31">
                  <c:v>17.372229999999998</c:v>
                </c:pt>
                <c:pt idx="32">
                  <c:v>16.28491</c:v>
                </c:pt>
                <c:pt idx="33">
                  <c:v>18.33267</c:v>
                </c:pt>
                <c:pt idx="34">
                  <c:v>16.376760000000001</c:v>
                </c:pt>
                <c:pt idx="35">
                  <c:v>18.92013</c:v>
                </c:pt>
                <c:pt idx="36">
                  <c:v>17.66854</c:v>
                </c:pt>
                <c:pt idx="37">
                  <c:v>19.203289999999999</c:v>
                </c:pt>
                <c:pt idx="38">
                  <c:v>18.588909999999998</c:v>
                </c:pt>
                <c:pt idx="39">
                  <c:v>18.23038</c:v>
                </c:pt>
                <c:pt idx="40">
                  <c:v>20.060140000000001</c:v>
                </c:pt>
                <c:pt idx="41">
                  <c:v>17.76416</c:v>
                </c:pt>
                <c:pt idx="42">
                  <c:v>18.572800000000001</c:v>
                </c:pt>
                <c:pt idx="43">
                  <c:v>19.444800000000001</c:v>
                </c:pt>
                <c:pt idx="44">
                  <c:v>18.150099999999998</c:v>
                </c:pt>
                <c:pt idx="45">
                  <c:v>17.597159999999999</c:v>
                </c:pt>
                <c:pt idx="46">
                  <c:v>19.009620000000002</c:v>
                </c:pt>
                <c:pt idx="47">
                  <c:v>19.201499999999999</c:v>
                </c:pt>
                <c:pt idx="48">
                  <c:v>20.45973</c:v>
                </c:pt>
                <c:pt idx="49">
                  <c:v>19.66638</c:v>
                </c:pt>
                <c:pt idx="50">
                  <c:v>18.576809999999998</c:v>
                </c:pt>
                <c:pt idx="51">
                  <c:v>19.225200000000001</c:v>
                </c:pt>
                <c:pt idx="52">
                  <c:v>19.40577</c:v>
                </c:pt>
                <c:pt idx="53">
                  <c:v>19.32442</c:v>
                </c:pt>
                <c:pt idx="54">
                  <c:v>20.357710000000001</c:v>
                </c:pt>
                <c:pt idx="55">
                  <c:v>21.226179999999999</c:v>
                </c:pt>
                <c:pt idx="56">
                  <c:v>20.8721</c:v>
                </c:pt>
                <c:pt idx="57">
                  <c:v>20.38485</c:v>
                </c:pt>
                <c:pt idx="58">
                  <c:v>19.521989999999999</c:v>
                </c:pt>
                <c:pt idx="59">
                  <c:v>19.601459999999999</c:v>
                </c:pt>
                <c:pt idx="60">
                  <c:v>20.76755</c:v>
                </c:pt>
                <c:pt idx="61">
                  <c:v>19.381599999999999</c:v>
                </c:pt>
                <c:pt idx="62">
                  <c:v>18.894729999999999</c:v>
                </c:pt>
                <c:pt idx="63">
                  <c:v>19.725460000000002</c:v>
                </c:pt>
                <c:pt idx="64">
                  <c:v>18.513580000000001</c:v>
                </c:pt>
                <c:pt idx="65">
                  <c:v>20.478539999999999</c:v>
                </c:pt>
                <c:pt idx="66">
                  <c:v>18.819120000000002</c:v>
                </c:pt>
                <c:pt idx="67">
                  <c:v>20.014700000000001</c:v>
                </c:pt>
                <c:pt idx="68">
                  <c:v>20.15943</c:v>
                </c:pt>
                <c:pt idx="69">
                  <c:v>21.71247</c:v>
                </c:pt>
                <c:pt idx="70">
                  <c:v>20.77261</c:v>
                </c:pt>
                <c:pt idx="71">
                  <c:v>19.831710000000001</c:v>
                </c:pt>
                <c:pt idx="72">
                  <c:v>22.366599999999998</c:v>
                </c:pt>
                <c:pt idx="73">
                  <c:v>19.604130000000001</c:v>
                </c:pt>
                <c:pt idx="74">
                  <c:v>21.105070000000001</c:v>
                </c:pt>
                <c:pt idx="75">
                  <c:v>20.16751</c:v>
                </c:pt>
                <c:pt idx="76">
                  <c:v>19.096820000000001</c:v>
                </c:pt>
                <c:pt idx="77">
                  <c:v>21.437830000000002</c:v>
                </c:pt>
                <c:pt idx="78">
                  <c:v>21.650870000000001</c:v>
                </c:pt>
                <c:pt idx="79">
                  <c:v>19.431930000000001</c:v>
                </c:pt>
                <c:pt idx="80">
                  <c:v>21.198889999999999</c:v>
                </c:pt>
                <c:pt idx="81">
                  <c:v>20.63749</c:v>
                </c:pt>
                <c:pt idx="82">
                  <c:v>19.77835</c:v>
                </c:pt>
                <c:pt idx="83">
                  <c:v>20.41995</c:v>
                </c:pt>
                <c:pt idx="84">
                  <c:v>21.93113</c:v>
                </c:pt>
                <c:pt idx="85">
                  <c:v>21.927489999999999</c:v>
                </c:pt>
                <c:pt idx="86">
                  <c:v>21.58033</c:v>
                </c:pt>
                <c:pt idx="87">
                  <c:v>19.82274</c:v>
                </c:pt>
                <c:pt idx="88">
                  <c:v>21.031189999999999</c:v>
                </c:pt>
                <c:pt idx="89">
                  <c:v>21.14527</c:v>
                </c:pt>
                <c:pt idx="90">
                  <c:v>19.44727</c:v>
                </c:pt>
                <c:pt idx="91">
                  <c:v>21.27291</c:v>
                </c:pt>
                <c:pt idx="92">
                  <c:v>21.118390000000002</c:v>
                </c:pt>
                <c:pt idx="93">
                  <c:v>20.38148</c:v>
                </c:pt>
                <c:pt idx="94">
                  <c:v>20.412880000000001</c:v>
                </c:pt>
                <c:pt idx="95">
                  <c:v>21.92596</c:v>
                </c:pt>
                <c:pt idx="96">
                  <c:v>20.988990000000001</c:v>
                </c:pt>
                <c:pt idx="97">
                  <c:v>20.276129999999998</c:v>
                </c:pt>
              </c:numCache>
            </c:numRef>
          </c:yVal>
          <c:smooth val="0"/>
          <c:extLst>
            <c:ext xmlns:c16="http://schemas.microsoft.com/office/drawing/2014/chart" uri="{C3380CC4-5D6E-409C-BE32-E72D297353CC}">
              <c16:uniqueId val="{00000002-BFBE-46B6-8754-9FDFBEE768EF}"/>
            </c:ext>
          </c:extLst>
        </c:ser>
        <c:dLbls>
          <c:showLegendKey val="0"/>
          <c:showVal val="0"/>
          <c:showCatName val="0"/>
          <c:showSerName val="0"/>
          <c:showPercent val="0"/>
          <c:showBubbleSize val="0"/>
        </c:dLbls>
        <c:axId val="1119181216"/>
        <c:axId val="1119177856"/>
      </c:scatterChart>
      <c:valAx>
        <c:axId val="1119181216"/>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Sample Size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19177856"/>
        <c:crosses val="autoZero"/>
        <c:crossBetween val="midCat"/>
      </c:valAx>
      <c:valAx>
        <c:axId val="1119177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Kurtosis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19181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36096611519065"/>
          <c:y val="0.23617755359429027"/>
          <c:w val="0.85471060780323804"/>
          <c:h val="0.59572427237697811"/>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1.17.26'!$N$6892:$N$6906</c:f>
              <c:numCache>
                <c:formatCode>General</c:formatCode>
                <c:ptCount val="15"/>
                <c:pt idx="3">
                  <c:v>0.5</c:v>
                </c:pt>
                <c:pt idx="4">
                  <c:v>0.75</c:v>
                </c:pt>
                <c:pt idx="5">
                  <c:v>1</c:v>
                </c:pt>
                <c:pt idx="6">
                  <c:v>1.25</c:v>
                </c:pt>
                <c:pt idx="7">
                  <c:v>1.5</c:v>
                </c:pt>
                <c:pt idx="8">
                  <c:v>1.75</c:v>
                </c:pt>
                <c:pt idx="9">
                  <c:v>2</c:v>
                </c:pt>
                <c:pt idx="10">
                  <c:v>2.25</c:v>
                </c:pt>
                <c:pt idx="11">
                  <c:v>2.5</c:v>
                </c:pt>
                <c:pt idx="12">
                  <c:v>2.75</c:v>
                </c:pt>
                <c:pt idx="13">
                  <c:v>3</c:v>
                </c:pt>
                <c:pt idx="14">
                  <c:v>3.5</c:v>
                </c:pt>
              </c:numCache>
            </c:numRef>
          </c:xVal>
          <c:yVal>
            <c:numRef>
              <c:f>'Summaries as of 1.17.26'!$R$6892:$R$6906</c:f>
              <c:numCache>
                <c:formatCode>General</c:formatCode>
                <c:ptCount val="15"/>
                <c:pt idx="2">
                  <c:v>0</c:v>
                </c:pt>
                <c:pt idx="3">
                  <c:v>7.0499999999999993E-2</c:v>
                </c:pt>
                <c:pt idx="4">
                  <c:v>7.3999999999999996E-2</c:v>
                </c:pt>
                <c:pt idx="5">
                  <c:v>6.6500000000000004E-2</c:v>
                </c:pt>
                <c:pt idx="6">
                  <c:v>6.4000000000000001E-2</c:v>
                </c:pt>
                <c:pt idx="7">
                  <c:v>6.6000000000000003E-2</c:v>
                </c:pt>
                <c:pt idx="8">
                  <c:v>5.9499999999999997E-2</c:v>
                </c:pt>
                <c:pt idx="9">
                  <c:v>0.06</c:v>
                </c:pt>
                <c:pt idx="10">
                  <c:v>5.9499999999999997E-2</c:v>
                </c:pt>
                <c:pt idx="11">
                  <c:v>7.0000000000000007E-2</c:v>
                </c:pt>
                <c:pt idx="12">
                  <c:v>5.7000000000000002E-2</c:v>
                </c:pt>
                <c:pt idx="13">
                  <c:v>7.4999999999999997E-2</c:v>
                </c:pt>
                <c:pt idx="14">
                  <c:v>6.7000000000000004E-2</c:v>
                </c:pt>
              </c:numCache>
            </c:numRef>
          </c:yVal>
          <c:smooth val="0"/>
          <c:extLst>
            <c:ext xmlns:c16="http://schemas.microsoft.com/office/drawing/2014/chart" uri="{C3380CC4-5D6E-409C-BE32-E72D297353CC}">
              <c16:uniqueId val="{00000000-0344-44F1-A0EA-4FA3354ABB21}"/>
            </c:ext>
          </c:extLst>
        </c:ser>
        <c:ser>
          <c:idx val="1"/>
          <c:order val="1"/>
          <c:tx>
            <c:v>Mann Whitney</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1.17.26'!$N$6892:$N$6906</c:f>
              <c:numCache>
                <c:formatCode>General</c:formatCode>
                <c:ptCount val="15"/>
                <c:pt idx="3">
                  <c:v>0.5</c:v>
                </c:pt>
                <c:pt idx="4">
                  <c:v>0.75</c:v>
                </c:pt>
                <c:pt idx="5">
                  <c:v>1</c:v>
                </c:pt>
                <c:pt idx="6">
                  <c:v>1.25</c:v>
                </c:pt>
                <c:pt idx="7">
                  <c:v>1.5</c:v>
                </c:pt>
                <c:pt idx="8">
                  <c:v>1.75</c:v>
                </c:pt>
                <c:pt idx="9">
                  <c:v>2</c:v>
                </c:pt>
                <c:pt idx="10">
                  <c:v>2.25</c:v>
                </c:pt>
                <c:pt idx="11">
                  <c:v>2.5</c:v>
                </c:pt>
                <c:pt idx="12">
                  <c:v>2.75</c:v>
                </c:pt>
                <c:pt idx="13">
                  <c:v>3</c:v>
                </c:pt>
                <c:pt idx="14">
                  <c:v>3.5</c:v>
                </c:pt>
              </c:numCache>
            </c:numRef>
          </c:xVal>
          <c:yVal>
            <c:numRef>
              <c:f>'Summaries as of 1.17.26'!$S$6892:$S$6906</c:f>
              <c:numCache>
                <c:formatCode>General</c:formatCode>
                <c:ptCount val="15"/>
                <c:pt idx="2">
                  <c:v>0</c:v>
                </c:pt>
                <c:pt idx="3">
                  <c:v>4.3499999999999997E-2</c:v>
                </c:pt>
                <c:pt idx="4">
                  <c:v>0.27250000000000002</c:v>
                </c:pt>
                <c:pt idx="5">
                  <c:v>0.63100000000000001</c:v>
                </c:pt>
                <c:pt idx="6">
                  <c:v>0.83799999999999997</c:v>
                </c:pt>
                <c:pt idx="7">
                  <c:v>0.9415</c:v>
                </c:pt>
                <c:pt idx="8">
                  <c:v>0.97899999999999998</c:v>
                </c:pt>
                <c:pt idx="9">
                  <c:v>0.99</c:v>
                </c:pt>
                <c:pt idx="10">
                  <c:v>0.99750000000000005</c:v>
                </c:pt>
                <c:pt idx="11">
                  <c:v>0.99950000000000006</c:v>
                </c:pt>
                <c:pt idx="12">
                  <c:v>0.99950000000000006</c:v>
                </c:pt>
                <c:pt idx="13">
                  <c:v>1</c:v>
                </c:pt>
                <c:pt idx="14">
                  <c:v>1</c:v>
                </c:pt>
              </c:numCache>
            </c:numRef>
          </c:yVal>
          <c:smooth val="0"/>
          <c:extLst>
            <c:ext xmlns:c16="http://schemas.microsoft.com/office/drawing/2014/chart" uri="{C3380CC4-5D6E-409C-BE32-E72D297353CC}">
              <c16:uniqueId val="{00000001-0344-44F1-A0EA-4FA3354ABB21}"/>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Group1 Exponential Rate</a:t>
                </a:r>
                <a:r>
                  <a:rPr lang="en-US" sz="1400" b="1" baseline="0">
                    <a:latin typeface="Arial" panose="020B0604020202020204" pitchFamily="34" charset="0"/>
                    <a:cs typeface="Arial" panose="020B0604020202020204" pitchFamily="34" charset="0"/>
                  </a:rPr>
                  <a:t> Parameter</a:t>
                </a:r>
                <a:endParaRPr lang="en-US"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False Alarm Rate</a:t>
                </a:r>
              </a:p>
              <a:p>
                <a:pPr>
                  <a:defRPr sz="1400" b="1">
                    <a:latin typeface="Arial" panose="020B0604020202020204" pitchFamily="34" charset="0"/>
                    <a:cs typeface="Arial" panose="020B0604020202020204" pitchFamily="34" charset="0"/>
                  </a:defRPr>
                </a:pPr>
                <a:endParaRPr lang="en-US" sz="1400" b="1">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36096611519065"/>
          <c:y val="0.23617755359429027"/>
          <c:w val="0.85471060780323804"/>
          <c:h val="0.59572427237697811"/>
        </c:manualLayout>
      </c:layout>
      <c:scatterChart>
        <c:scatterStyle val="lineMarker"/>
        <c:varyColors val="0"/>
        <c:ser>
          <c:idx val="0"/>
          <c:order val="0"/>
          <c:tx>
            <c:v>Monte Carlo Technique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'Summaries as of 1.17.26'!$N$6892:$N$6906</c:f>
              <c:numCache>
                <c:formatCode>General</c:formatCode>
                <c:ptCount val="15"/>
                <c:pt idx="3">
                  <c:v>0.5</c:v>
                </c:pt>
                <c:pt idx="4">
                  <c:v>0.75</c:v>
                </c:pt>
                <c:pt idx="5">
                  <c:v>1</c:v>
                </c:pt>
                <c:pt idx="6">
                  <c:v>1.25</c:v>
                </c:pt>
                <c:pt idx="7">
                  <c:v>1.5</c:v>
                </c:pt>
                <c:pt idx="8">
                  <c:v>1.75</c:v>
                </c:pt>
                <c:pt idx="9">
                  <c:v>2</c:v>
                </c:pt>
                <c:pt idx="10">
                  <c:v>2.25</c:v>
                </c:pt>
                <c:pt idx="11">
                  <c:v>2.5</c:v>
                </c:pt>
                <c:pt idx="12">
                  <c:v>2.75</c:v>
                </c:pt>
                <c:pt idx="13">
                  <c:v>3</c:v>
                </c:pt>
                <c:pt idx="14">
                  <c:v>3.5</c:v>
                </c:pt>
              </c:numCache>
            </c:numRef>
          </c:xVal>
          <c:yVal>
            <c:numRef>
              <c:f>'Summaries as of 1.17.26'!$R$6892:$R$6906</c:f>
              <c:numCache>
                <c:formatCode>General</c:formatCode>
                <c:ptCount val="15"/>
                <c:pt idx="2">
                  <c:v>0</c:v>
                </c:pt>
                <c:pt idx="3">
                  <c:v>7.0499999999999993E-2</c:v>
                </c:pt>
                <c:pt idx="4">
                  <c:v>7.3999999999999996E-2</c:v>
                </c:pt>
                <c:pt idx="5">
                  <c:v>6.6500000000000004E-2</c:v>
                </c:pt>
                <c:pt idx="6">
                  <c:v>6.4000000000000001E-2</c:v>
                </c:pt>
                <c:pt idx="7">
                  <c:v>6.6000000000000003E-2</c:v>
                </c:pt>
                <c:pt idx="8">
                  <c:v>5.9499999999999997E-2</c:v>
                </c:pt>
                <c:pt idx="9">
                  <c:v>0.06</c:v>
                </c:pt>
                <c:pt idx="10">
                  <c:v>5.9499999999999997E-2</c:v>
                </c:pt>
                <c:pt idx="11">
                  <c:v>7.0000000000000007E-2</c:v>
                </c:pt>
                <c:pt idx="12">
                  <c:v>5.7000000000000002E-2</c:v>
                </c:pt>
                <c:pt idx="13">
                  <c:v>7.4999999999999997E-2</c:v>
                </c:pt>
                <c:pt idx="14">
                  <c:v>6.7000000000000004E-2</c:v>
                </c:pt>
              </c:numCache>
            </c:numRef>
          </c:yVal>
          <c:smooth val="0"/>
          <c:extLst>
            <c:ext xmlns:c16="http://schemas.microsoft.com/office/drawing/2014/chart" uri="{C3380CC4-5D6E-409C-BE32-E72D297353CC}">
              <c16:uniqueId val="{00000000-D0DD-4176-A61A-5ACD1FE228B5}"/>
            </c:ext>
          </c:extLst>
        </c:ser>
        <c:ser>
          <c:idx val="1"/>
          <c:order val="1"/>
          <c:tx>
            <c:v>Wilcoxon</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'Summaries as of 1.17.26'!$N$6892:$N$6906</c:f>
              <c:numCache>
                <c:formatCode>General</c:formatCode>
                <c:ptCount val="15"/>
                <c:pt idx="3">
                  <c:v>0.5</c:v>
                </c:pt>
                <c:pt idx="4">
                  <c:v>0.75</c:v>
                </c:pt>
                <c:pt idx="5">
                  <c:v>1</c:v>
                </c:pt>
                <c:pt idx="6">
                  <c:v>1.25</c:v>
                </c:pt>
                <c:pt idx="7">
                  <c:v>1.5</c:v>
                </c:pt>
                <c:pt idx="8">
                  <c:v>1.75</c:v>
                </c:pt>
                <c:pt idx="9">
                  <c:v>2</c:v>
                </c:pt>
                <c:pt idx="10">
                  <c:v>2.25</c:v>
                </c:pt>
                <c:pt idx="11">
                  <c:v>2.5</c:v>
                </c:pt>
                <c:pt idx="12">
                  <c:v>2.75</c:v>
                </c:pt>
                <c:pt idx="13">
                  <c:v>3</c:v>
                </c:pt>
                <c:pt idx="14">
                  <c:v>3.5</c:v>
                </c:pt>
              </c:numCache>
            </c:numRef>
          </c:xVal>
          <c:yVal>
            <c:numRef>
              <c:f>'Summaries as of 1.17.26'!$S$6892:$S$6906</c:f>
              <c:numCache>
                <c:formatCode>General</c:formatCode>
                <c:ptCount val="15"/>
                <c:pt idx="2">
                  <c:v>0</c:v>
                </c:pt>
                <c:pt idx="3">
                  <c:v>4.3499999999999997E-2</c:v>
                </c:pt>
                <c:pt idx="4">
                  <c:v>0.27250000000000002</c:v>
                </c:pt>
                <c:pt idx="5">
                  <c:v>0.63100000000000001</c:v>
                </c:pt>
                <c:pt idx="6">
                  <c:v>0.83799999999999997</c:v>
                </c:pt>
                <c:pt idx="7">
                  <c:v>0.9415</c:v>
                </c:pt>
                <c:pt idx="8">
                  <c:v>0.97899999999999998</c:v>
                </c:pt>
                <c:pt idx="9">
                  <c:v>0.99</c:v>
                </c:pt>
                <c:pt idx="10">
                  <c:v>0.99750000000000005</c:v>
                </c:pt>
                <c:pt idx="11">
                  <c:v>0.99950000000000006</c:v>
                </c:pt>
                <c:pt idx="12">
                  <c:v>0.99950000000000006</c:v>
                </c:pt>
                <c:pt idx="13">
                  <c:v>1</c:v>
                </c:pt>
                <c:pt idx="14">
                  <c:v>1</c:v>
                </c:pt>
              </c:numCache>
            </c:numRef>
          </c:yVal>
          <c:smooth val="0"/>
          <c:extLst>
            <c:ext xmlns:c16="http://schemas.microsoft.com/office/drawing/2014/chart" uri="{C3380CC4-5D6E-409C-BE32-E72D297353CC}">
              <c16:uniqueId val="{00000001-D0DD-4176-A61A-5ACD1FE228B5}"/>
            </c:ext>
          </c:extLst>
        </c:ser>
        <c:dLbls>
          <c:showLegendKey val="0"/>
          <c:showVal val="0"/>
          <c:showCatName val="0"/>
          <c:showSerName val="0"/>
          <c:showPercent val="0"/>
          <c:showBubbleSize val="0"/>
        </c:dLbls>
        <c:axId val="953389663"/>
        <c:axId val="953388703"/>
      </c:scatterChart>
      <c:valAx>
        <c:axId val="953389663"/>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Group1 Exponential Rate</a:t>
                </a:r>
                <a:r>
                  <a:rPr lang="en-US" sz="1400" b="1" baseline="0">
                    <a:latin typeface="Arial" panose="020B0604020202020204" pitchFamily="34" charset="0"/>
                    <a:cs typeface="Arial" panose="020B0604020202020204" pitchFamily="34" charset="0"/>
                  </a:rPr>
                  <a:t> Parameter</a:t>
                </a:r>
                <a:endParaRPr lang="en-US"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3388703"/>
        <c:crosses val="autoZero"/>
        <c:crossBetween val="midCat"/>
        <c:majorUnit val="0.5"/>
      </c:valAx>
      <c:valAx>
        <c:axId val="9533887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False Alarm Rate</a:t>
                </a:r>
              </a:p>
              <a:p>
                <a:pPr>
                  <a:defRPr sz="1400" b="1">
                    <a:latin typeface="Arial" panose="020B0604020202020204" pitchFamily="34" charset="0"/>
                    <a:cs typeface="Arial" panose="020B0604020202020204" pitchFamily="34" charset="0"/>
                  </a:defRPr>
                </a:pPr>
                <a:endParaRPr lang="en-US" sz="1400" b="1">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33896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Scratch!$L$4:$L$13</c:f>
              <c:strCache>
                <c:ptCount val="10"/>
                <c:pt idx="0">
                  <c:v>0.3</c:v>
                </c:pt>
                <c:pt idx="1">
                  <c:v>0.35</c:v>
                </c:pt>
                <c:pt idx="2">
                  <c:v>0.4</c:v>
                </c:pt>
                <c:pt idx="3">
                  <c:v>0.45</c:v>
                </c:pt>
                <c:pt idx="4">
                  <c:v>0.5</c:v>
                </c:pt>
                <c:pt idx="5">
                  <c:v>0.55</c:v>
                </c:pt>
                <c:pt idx="6">
                  <c:v>0.6</c:v>
                </c:pt>
                <c:pt idx="7">
                  <c:v>0.65</c:v>
                </c:pt>
                <c:pt idx="8">
                  <c:v>0.7</c:v>
                </c:pt>
                <c:pt idx="9">
                  <c:v>More</c:v>
                </c:pt>
              </c:strCache>
            </c:strRef>
          </c:cat>
          <c:val>
            <c:numRef>
              <c:f>Scratch!$M$4:$M$13</c:f>
              <c:numCache>
                <c:formatCode>General</c:formatCode>
                <c:ptCount val="10"/>
                <c:pt idx="0">
                  <c:v>0</c:v>
                </c:pt>
                <c:pt idx="1">
                  <c:v>0</c:v>
                </c:pt>
                <c:pt idx="2">
                  <c:v>3</c:v>
                </c:pt>
                <c:pt idx="3">
                  <c:v>4</c:v>
                </c:pt>
                <c:pt idx="4">
                  <c:v>6</c:v>
                </c:pt>
                <c:pt idx="5">
                  <c:v>5</c:v>
                </c:pt>
                <c:pt idx="6">
                  <c:v>5</c:v>
                </c:pt>
                <c:pt idx="7">
                  <c:v>1</c:v>
                </c:pt>
                <c:pt idx="8">
                  <c:v>1</c:v>
                </c:pt>
                <c:pt idx="9">
                  <c:v>0</c:v>
                </c:pt>
              </c:numCache>
            </c:numRef>
          </c:val>
          <c:extLst>
            <c:ext xmlns:c16="http://schemas.microsoft.com/office/drawing/2014/chart" uri="{C3380CC4-5D6E-409C-BE32-E72D297353CC}">
              <c16:uniqueId val="{00000001-E3CD-4D27-AEDA-203FEA996D0B}"/>
            </c:ext>
          </c:extLst>
        </c:ser>
        <c:dLbls>
          <c:showLegendKey val="0"/>
          <c:showVal val="0"/>
          <c:showCatName val="0"/>
          <c:showSerName val="0"/>
          <c:showPercent val="0"/>
          <c:showBubbleSize val="0"/>
        </c:dLbls>
        <c:gapWidth val="150"/>
        <c:axId val="264201344"/>
        <c:axId val="264200864"/>
      </c:barChart>
      <c:catAx>
        <c:axId val="264201344"/>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264200864"/>
        <c:crosses val="autoZero"/>
        <c:auto val="1"/>
        <c:lblAlgn val="ctr"/>
        <c:lblOffset val="100"/>
        <c:noMultiLvlLbl val="0"/>
      </c:catAx>
      <c:valAx>
        <c:axId val="264200864"/>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6420134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Distribution with</a:t>
            </a:r>
          </a:p>
          <a:p>
            <a:pPr>
              <a:defRPr/>
            </a:pPr>
            <a:r>
              <a:rPr lang="en-US"/>
              <a:t>Shape</a:t>
            </a:r>
            <a:r>
              <a:rPr lang="en-US" baseline="0"/>
              <a:t> Parameter = 5</a:t>
            </a:r>
            <a:endParaRPr lang="en-US"/>
          </a:p>
        </c:rich>
      </c:tx>
      <c:overlay val="0"/>
    </c:title>
    <c:autoTitleDeleted val="0"/>
    <c:plotArea>
      <c:layout/>
      <c:barChart>
        <c:barDir val="col"/>
        <c:grouping val="clustered"/>
        <c:varyColors val="0"/>
        <c:ser>
          <c:idx val="0"/>
          <c:order val="0"/>
          <c:tx>
            <c:v>Weibull w Shape Param. = 5</c:v>
          </c:tx>
          <c:invertIfNegative val="0"/>
          <c:cat>
            <c:strRef>
              <c:f>'Fig for Paper - Shape = 5'!$N$4:$N$173</c:f>
              <c:strCache>
                <c:ptCount val="170"/>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c:v>
                </c:pt>
                <c:pt idx="56">
                  <c:v>0.56</c:v>
                </c:pt>
                <c:pt idx="57">
                  <c:v>0.57</c:v>
                </c:pt>
                <c:pt idx="58">
                  <c:v>0.58</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c:v>
                </c:pt>
                <c:pt idx="110">
                  <c:v>1.1</c:v>
                </c:pt>
                <c:pt idx="111">
                  <c:v>1.11</c:v>
                </c:pt>
                <c:pt idx="112">
                  <c:v>1.12</c:v>
                </c:pt>
                <c:pt idx="113">
                  <c:v>1.13</c:v>
                </c:pt>
                <c:pt idx="114">
                  <c:v>1.14</c:v>
                </c:pt>
                <c:pt idx="115">
                  <c:v>1.15</c:v>
                </c:pt>
                <c:pt idx="116">
                  <c:v>1.16</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More</c:v>
                </c:pt>
              </c:strCache>
            </c:strRef>
          </c:cat>
          <c:val>
            <c:numRef>
              <c:f>'Fig for Paper - Shape = 5'!$O$4:$O$173</c:f>
              <c:numCache>
                <c:formatCode>General</c:formatCode>
                <c:ptCount val="1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pt idx="17">
                  <c:v>0</c:v>
                </c:pt>
                <c:pt idx="18">
                  <c:v>0</c:v>
                </c:pt>
                <c:pt idx="19">
                  <c:v>0</c:v>
                </c:pt>
                <c:pt idx="20">
                  <c:v>0</c:v>
                </c:pt>
                <c:pt idx="21">
                  <c:v>3</c:v>
                </c:pt>
                <c:pt idx="22">
                  <c:v>0</c:v>
                </c:pt>
                <c:pt idx="23">
                  <c:v>2</c:v>
                </c:pt>
                <c:pt idx="24">
                  <c:v>3</c:v>
                </c:pt>
                <c:pt idx="25">
                  <c:v>0</c:v>
                </c:pt>
                <c:pt idx="26">
                  <c:v>1</c:v>
                </c:pt>
                <c:pt idx="27">
                  <c:v>4</c:v>
                </c:pt>
                <c:pt idx="28">
                  <c:v>3</c:v>
                </c:pt>
                <c:pt idx="29">
                  <c:v>5</c:v>
                </c:pt>
                <c:pt idx="30">
                  <c:v>8</c:v>
                </c:pt>
                <c:pt idx="31">
                  <c:v>6</c:v>
                </c:pt>
                <c:pt idx="32">
                  <c:v>6</c:v>
                </c:pt>
                <c:pt idx="33">
                  <c:v>7</c:v>
                </c:pt>
                <c:pt idx="34">
                  <c:v>4</c:v>
                </c:pt>
                <c:pt idx="35">
                  <c:v>11</c:v>
                </c:pt>
                <c:pt idx="36">
                  <c:v>5</c:v>
                </c:pt>
                <c:pt idx="37">
                  <c:v>6</c:v>
                </c:pt>
                <c:pt idx="38">
                  <c:v>6</c:v>
                </c:pt>
                <c:pt idx="39">
                  <c:v>10</c:v>
                </c:pt>
                <c:pt idx="40">
                  <c:v>12</c:v>
                </c:pt>
                <c:pt idx="41">
                  <c:v>17</c:v>
                </c:pt>
                <c:pt idx="42">
                  <c:v>15</c:v>
                </c:pt>
                <c:pt idx="43">
                  <c:v>20</c:v>
                </c:pt>
                <c:pt idx="44">
                  <c:v>12</c:v>
                </c:pt>
                <c:pt idx="45">
                  <c:v>25</c:v>
                </c:pt>
                <c:pt idx="46">
                  <c:v>19</c:v>
                </c:pt>
                <c:pt idx="47">
                  <c:v>19</c:v>
                </c:pt>
                <c:pt idx="48">
                  <c:v>29</c:v>
                </c:pt>
                <c:pt idx="49">
                  <c:v>28</c:v>
                </c:pt>
                <c:pt idx="50">
                  <c:v>26</c:v>
                </c:pt>
                <c:pt idx="51">
                  <c:v>26</c:v>
                </c:pt>
                <c:pt idx="52">
                  <c:v>43</c:v>
                </c:pt>
                <c:pt idx="53">
                  <c:v>43</c:v>
                </c:pt>
                <c:pt idx="54">
                  <c:v>48</c:v>
                </c:pt>
                <c:pt idx="55">
                  <c:v>42</c:v>
                </c:pt>
                <c:pt idx="56">
                  <c:v>49</c:v>
                </c:pt>
                <c:pt idx="57">
                  <c:v>51</c:v>
                </c:pt>
                <c:pt idx="58">
                  <c:v>45</c:v>
                </c:pt>
                <c:pt idx="59">
                  <c:v>42</c:v>
                </c:pt>
                <c:pt idx="60">
                  <c:v>76</c:v>
                </c:pt>
                <c:pt idx="61">
                  <c:v>61</c:v>
                </c:pt>
                <c:pt idx="62">
                  <c:v>61</c:v>
                </c:pt>
                <c:pt idx="63">
                  <c:v>67</c:v>
                </c:pt>
                <c:pt idx="64">
                  <c:v>74</c:v>
                </c:pt>
                <c:pt idx="65">
                  <c:v>80</c:v>
                </c:pt>
                <c:pt idx="66">
                  <c:v>81</c:v>
                </c:pt>
                <c:pt idx="67">
                  <c:v>88</c:v>
                </c:pt>
                <c:pt idx="68">
                  <c:v>83</c:v>
                </c:pt>
                <c:pt idx="69">
                  <c:v>98</c:v>
                </c:pt>
                <c:pt idx="70">
                  <c:v>112</c:v>
                </c:pt>
                <c:pt idx="71">
                  <c:v>90</c:v>
                </c:pt>
                <c:pt idx="72">
                  <c:v>104</c:v>
                </c:pt>
                <c:pt idx="73">
                  <c:v>106</c:v>
                </c:pt>
                <c:pt idx="74">
                  <c:v>118</c:v>
                </c:pt>
                <c:pt idx="75">
                  <c:v>128</c:v>
                </c:pt>
                <c:pt idx="76">
                  <c:v>130</c:v>
                </c:pt>
                <c:pt idx="77">
                  <c:v>134</c:v>
                </c:pt>
                <c:pt idx="78">
                  <c:v>118</c:v>
                </c:pt>
                <c:pt idx="79">
                  <c:v>156</c:v>
                </c:pt>
                <c:pt idx="80">
                  <c:v>143</c:v>
                </c:pt>
                <c:pt idx="81">
                  <c:v>161</c:v>
                </c:pt>
                <c:pt idx="82">
                  <c:v>141</c:v>
                </c:pt>
                <c:pt idx="83">
                  <c:v>155</c:v>
                </c:pt>
                <c:pt idx="84">
                  <c:v>144</c:v>
                </c:pt>
                <c:pt idx="85">
                  <c:v>168</c:v>
                </c:pt>
                <c:pt idx="86">
                  <c:v>172</c:v>
                </c:pt>
                <c:pt idx="87">
                  <c:v>168</c:v>
                </c:pt>
                <c:pt idx="88">
                  <c:v>161</c:v>
                </c:pt>
                <c:pt idx="89">
                  <c:v>193</c:v>
                </c:pt>
                <c:pt idx="90">
                  <c:v>197</c:v>
                </c:pt>
                <c:pt idx="91">
                  <c:v>162</c:v>
                </c:pt>
                <c:pt idx="92">
                  <c:v>187</c:v>
                </c:pt>
                <c:pt idx="93">
                  <c:v>198</c:v>
                </c:pt>
                <c:pt idx="94">
                  <c:v>181</c:v>
                </c:pt>
                <c:pt idx="95">
                  <c:v>200</c:v>
                </c:pt>
                <c:pt idx="96">
                  <c:v>208</c:v>
                </c:pt>
                <c:pt idx="97">
                  <c:v>195</c:v>
                </c:pt>
                <c:pt idx="98">
                  <c:v>206</c:v>
                </c:pt>
                <c:pt idx="99">
                  <c:v>193</c:v>
                </c:pt>
                <c:pt idx="100">
                  <c:v>162</c:v>
                </c:pt>
                <c:pt idx="101">
                  <c:v>174</c:v>
                </c:pt>
                <c:pt idx="102">
                  <c:v>164</c:v>
                </c:pt>
                <c:pt idx="103">
                  <c:v>201</c:v>
                </c:pt>
                <c:pt idx="104">
                  <c:v>156</c:v>
                </c:pt>
                <c:pt idx="105">
                  <c:v>174</c:v>
                </c:pt>
                <c:pt idx="106">
                  <c:v>182</c:v>
                </c:pt>
                <c:pt idx="107">
                  <c:v>156</c:v>
                </c:pt>
                <c:pt idx="108">
                  <c:v>163</c:v>
                </c:pt>
                <c:pt idx="109">
                  <c:v>156</c:v>
                </c:pt>
                <c:pt idx="110">
                  <c:v>143</c:v>
                </c:pt>
                <c:pt idx="111">
                  <c:v>139</c:v>
                </c:pt>
                <c:pt idx="112">
                  <c:v>153</c:v>
                </c:pt>
                <c:pt idx="113">
                  <c:v>117</c:v>
                </c:pt>
                <c:pt idx="114">
                  <c:v>128</c:v>
                </c:pt>
                <c:pt idx="115">
                  <c:v>108</c:v>
                </c:pt>
                <c:pt idx="116">
                  <c:v>125</c:v>
                </c:pt>
                <c:pt idx="117">
                  <c:v>102</c:v>
                </c:pt>
                <c:pt idx="118">
                  <c:v>106</c:v>
                </c:pt>
                <c:pt idx="119">
                  <c:v>86</c:v>
                </c:pt>
                <c:pt idx="120">
                  <c:v>75</c:v>
                </c:pt>
                <c:pt idx="121">
                  <c:v>94</c:v>
                </c:pt>
                <c:pt idx="122">
                  <c:v>76</c:v>
                </c:pt>
                <c:pt idx="123">
                  <c:v>87</c:v>
                </c:pt>
                <c:pt idx="124">
                  <c:v>64</c:v>
                </c:pt>
                <c:pt idx="125">
                  <c:v>56</c:v>
                </c:pt>
                <c:pt idx="126">
                  <c:v>45</c:v>
                </c:pt>
                <c:pt idx="127">
                  <c:v>38</c:v>
                </c:pt>
                <c:pt idx="128">
                  <c:v>42</c:v>
                </c:pt>
                <c:pt idx="129">
                  <c:v>45</c:v>
                </c:pt>
                <c:pt idx="130">
                  <c:v>38</c:v>
                </c:pt>
                <c:pt idx="131">
                  <c:v>23</c:v>
                </c:pt>
                <c:pt idx="132">
                  <c:v>34</c:v>
                </c:pt>
                <c:pt idx="133">
                  <c:v>24</c:v>
                </c:pt>
                <c:pt idx="134">
                  <c:v>23</c:v>
                </c:pt>
                <c:pt idx="135">
                  <c:v>26</c:v>
                </c:pt>
                <c:pt idx="136">
                  <c:v>15</c:v>
                </c:pt>
                <c:pt idx="137">
                  <c:v>18</c:v>
                </c:pt>
                <c:pt idx="138">
                  <c:v>17</c:v>
                </c:pt>
                <c:pt idx="139">
                  <c:v>6</c:v>
                </c:pt>
                <c:pt idx="140">
                  <c:v>8</c:v>
                </c:pt>
                <c:pt idx="141">
                  <c:v>13</c:v>
                </c:pt>
                <c:pt idx="142">
                  <c:v>7</c:v>
                </c:pt>
                <c:pt idx="143">
                  <c:v>7</c:v>
                </c:pt>
                <c:pt idx="144">
                  <c:v>2</c:v>
                </c:pt>
                <c:pt idx="145">
                  <c:v>6</c:v>
                </c:pt>
                <c:pt idx="146">
                  <c:v>7</c:v>
                </c:pt>
                <c:pt idx="147">
                  <c:v>2</c:v>
                </c:pt>
                <c:pt idx="148">
                  <c:v>1</c:v>
                </c:pt>
                <c:pt idx="149">
                  <c:v>2</c:v>
                </c:pt>
                <c:pt idx="150">
                  <c:v>0</c:v>
                </c:pt>
                <c:pt idx="151">
                  <c:v>0</c:v>
                </c:pt>
                <c:pt idx="152">
                  <c:v>0</c:v>
                </c:pt>
                <c:pt idx="153">
                  <c:v>1</c:v>
                </c:pt>
                <c:pt idx="154">
                  <c:v>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numCache>
            </c:numRef>
          </c:val>
          <c:extLst>
            <c:ext xmlns:c16="http://schemas.microsoft.com/office/drawing/2014/chart" uri="{C3380CC4-5D6E-409C-BE32-E72D297353CC}">
              <c16:uniqueId val="{00000000-F0B4-468E-BC3B-A7AFDF9C5F6A}"/>
            </c:ext>
          </c:extLst>
        </c:ser>
        <c:ser>
          <c:idx val="1"/>
          <c:order val="1"/>
          <c:tx>
            <c:v>Median</c:v>
          </c:tx>
          <c:invertIfNegative val="0"/>
          <c:val>
            <c:numRef>
              <c:f>'Fig for Paper - Shape = 5'!$I$2</c:f>
              <c:numCache>
                <c:formatCode>General</c:formatCode>
                <c:ptCount val="1"/>
                <c:pt idx="0">
                  <c:v>0.92928045000000004</c:v>
                </c:pt>
              </c:numCache>
            </c:numRef>
          </c:val>
          <c:extLst>
            <c:ext xmlns:c16="http://schemas.microsoft.com/office/drawing/2014/chart" uri="{C3380CC4-5D6E-409C-BE32-E72D297353CC}">
              <c16:uniqueId val="{00000001-F0B4-468E-BC3B-A7AFDF9C5F6A}"/>
            </c:ext>
          </c:extLst>
        </c:ser>
        <c:dLbls>
          <c:showLegendKey val="0"/>
          <c:showVal val="0"/>
          <c:showCatName val="0"/>
          <c:showSerName val="0"/>
          <c:showPercent val="0"/>
          <c:showBubbleSize val="0"/>
        </c:dLbls>
        <c:gapWidth val="150"/>
        <c:axId val="1277828351"/>
        <c:axId val="1277831711"/>
      </c:barChart>
      <c:catAx>
        <c:axId val="1277828351"/>
        <c:scaling>
          <c:orientation val="minMax"/>
        </c:scaling>
        <c:delete val="0"/>
        <c:axPos val="b"/>
        <c:title>
          <c:tx>
            <c:rich>
              <a:bodyPr/>
              <a:lstStyle/>
              <a:p>
                <a:pPr>
                  <a:defRPr sz="1400"/>
                </a:pPr>
                <a:r>
                  <a:rPr lang="en-US" sz="1400"/>
                  <a:t>Variate</a:t>
                </a:r>
              </a:p>
            </c:rich>
          </c:tx>
          <c:overlay val="0"/>
        </c:title>
        <c:numFmt formatCode="General" sourceLinked="1"/>
        <c:majorTickMark val="out"/>
        <c:minorTickMark val="none"/>
        <c:tickLblPos val="nextTo"/>
        <c:crossAx val="1277831711"/>
        <c:crosses val="autoZero"/>
        <c:auto val="1"/>
        <c:lblAlgn val="ctr"/>
        <c:lblOffset val="100"/>
        <c:noMultiLvlLbl val="0"/>
      </c:catAx>
      <c:valAx>
        <c:axId val="1277831711"/>
        <c:scaling>
          <c:orientation val="minMax"/>
        </c:scaling>
        <c:delete val="0"/>
        <c:axPos val="l"/>
        <c:title>
          <c:tx>
            <c:rich>
              <a:bodyPr/>
              <a:lstStyle/>
              <a:p>
                <a:pPr>
                  <a:defRPr sz="1400"/>
                </a:pPr>
                <a:r>
                  <a:rPr lang="en-US" sz="1400"/>
                  <a:t>Frequency</a:t>
                </a:r>
              </a:p>
            </c:rich>
          </c:tx>
          <c:overlay val="0"/>
        </c:title>
        <c:numFmt formatCode="General" sourceLinked="1"/>
        <c:majorTickMark val="out"/>
        <c:minorTickMark val="none"/>
        <c:tickLblPos val="nextTo"/>
        <c:crossAx val="127782835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Weibull Distribution with</a:t>
            </a:r>
          </a:p>
          <a:p>
            <a:pPr>
              <a:defRPr/>
            </a:pPr>
            <a:r>
              <a:rPr lang="en-US" sz="1400" b="1" i="0" u="none" strike="noStrike" kern="1200" baseline="0">
                <a:solidFill>
                  <a:sysClr val="windowText" lastClr="000000"/>
                </a:solidFill>
              </a:rPr>
              <a:t>Shape Parameter =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938157030252704E-2"/>
          <c:y val="0.25083342853857687"/>
          <c:w val="0.78822402613047982"/>
          <c:h val="0.64176727909011377"/>
        </c:manualLayout>
      </c:layout>
      <c:scatterChart>
        <c:scatterStyle val="lineMarker"/>
        <c:varyColors val="0"/>
        <c:ser>
          <c:idx val="0"/>
          <c:order val="0"/>
          <c:tx>
            <c:v>Weibull Distrib w ShapeParam=5</c:v>
          </c:tx>
          <c:spPr>
            <a:ln w="19050" cap="rnd">
              <a:noFill/>
              <a:round/>
            </a:ln>
            <a:effectLst/>
          </c:spPr>
          <c:marker>
            <c:symbol val="circle"/>
            <c:size val="3"/>
            <c:spPr>
              <a:solidFill>
                <a:schemeClr val="accent1"/>
              </a:solidFill>
              <a:ln w="3175">
                <a:solidFill>
                  <a:schemeClr val="accent1"/>
                </a:solidFill>
              </a:ln>
              <a:effectLst/>
            </c:spPr>
          </c:marker>
          <c:xVal>
            <c:numRef>
              <c:f>'Fig for Paper - Shape = 5'!$N$4:$N$172</c:f>
              <c:numCache>
                <c:formatCode>General</c:formatCode>
                <c:ptCount val="169"/>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numCache>
            </c:numRef>
          </c:xVal>
          <c:yVal>
            <c:numRef>
              <c:f>'Fig for Paper - Shape = 5'!$O$4:$O$172</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pt idx="17">
                  <c:v>0</c:v>
                </c:pt>
                <c:pt idx="18">
                  <c:v>0</c:v>
                </c:pt>
                <c:pt idx="19">
                  <c:v>0</c:v>
                </c:pt>
                <c:pt idx="20">
                  <c:v>0</c:v>
                </c:pt>
                <c:pt idx="21">
                  <c:v>3</c:v>
                </c:pt>
                <c:pt idx="22">
                  <c:v>0</c:v>
                </c:pt>
                <c:pt idx="23">
                  <c:v>2</c:v>
                </c:pt>
                <c:pt idx="24">
                  <c:v>3</c:v>
                </c:pt>
                <c:pt idx="25">
                  <c:v>0</c:v>
                </c:pt>
                <c:pt idx="26">
                  <c:v>1</c:v>
                </c:pt>
                <c:pt idx="27">
                  <c:v>4</c:v>
                </c:pt>
                <c:pt idx="28">
                  <c:v>3</c:v>
                </c:pt>
                <c:pt idx="29">
                  <c:v>5</c:v>
                </c:pt>
                <c:pt idx="30">
                  <c:v>8</c:v>
                </c:pt>
                <c:pt idx="31">
                  <c:v>6</c:v>
                </c:pt>
                <c:pt idx="32">
                  <c:v>6</c:v>
                </c:pt>
                <c:pt idx="33">
                  <c:v>7</c:v>
                </c:pt>
                <c:pt idx="34">
                  <c:v>4</c:v>
                </c:pt>
                <c:pt idx="35">
                  <c:v>11</c:v>
                </c:pt>
                <c:pt idx="36">
                  <c:v>5</c:v>
                </c:pt>
                <c:pt idx="37">
                  <c:v>6</c:v>
                </c:pt>
                <c:pt idx="38">
                  <c:v>6</c:v>
                </c:pt>
                <c:pt idx="39">
                  <c:v>10</c:v>
                </c:pt>
                <c:pt idx="40">
                  <c:v>12</c:v>
                </c:pt>
                <c:pt idx="41">
                  <c:v>17</c:v>
                </c:pt>
                <c:pt idx="42">
                  <c:v>15</c:v>
                </c:pt>
                <c:pt idx="43">
                  <c:v>20</c:v>
                </c:pt>
                <c:pt idx="44">
                  <c:v>12</c:v>
                </c:pt>
                <c:pt idx="45">
                  <c:v>25</c:v>
                </c:pt>
                <c:pt idx="46">
                  <c:v>19</c:v>
                </c:pt>
                <c:pt idx="47">
                  <c:v>19</c:v>
                </c:pt>
                <c:pt idx="48">
                  <c:v>29</c:v>
                </c:pt>
                <c:pt idx="49">
                  <c:v>28</c:v>
                </c:pt>
                <c:pt idx="50">
                  <c:v>26</c:v>
                </c:pt>
                <c:pt idx="51">
                  <c:v>26</c:v>
                </c:pt>
                <c:pt idx="52">
                  <c:v>43</c:v>
                </c:pt>
                <c:pt idx="53">
                  <c:v>43</c:v>
                </c:pt>
                <c:pt idx="54">
                  <c:v>48</c:v>
                </c:pt>
                <c:pt idx="55">
                  <c:v>42</c:v>
                </c:pt>
                <c:pt idx="56">
                  <c:v>49</c:v>
                </c:pt>
                <c:pt idx="57">
                  <c:v>51</c:v>
                </c:pt>
                <c:pt idx="58">
                  <c:v>45</c:v>
                </c:pt>
                <c:pt idx="59">
                  <c:v>42</c:v>
                </c:pt>
                <c:pt idx="60">
                  <c:v>76</c:v>
                </c:pt>
                <c:pt idx="61">
                  <c:v>61</c:v>
                </c:pt>
                <c:pt idx="62">
                  <c:v>61</c:v>
                </c:pt>
                <c:pt idx="63">
                  <c:v>67</c:v>
                </c:pt>
                <c:pt idx="64">
                  <c:v>74</c:v>
                </c:pt>
                <c:pt idx="65">
                  <c:v>80</c:v>
                </c:pt>
                <c:pt idx="66">
                  <c:v>81</c:v>
                </c:pt>
                <c:pt idx="67">
                  <c:v>88</c:v>
                </c:pt>
                <c:pt idx="68">
                  <c:v>83</c:v>
                </c:pt>
                <c:pt idx="69">
                  <c:v>98</c:v>
                </c:pt>
                <c:pt idx="70">
                  <c:v>112</c:v>
                </c:pt>
                <c:pt idx="71">
                  <c:v>90</c:v>
                </c:pt>
                <c:pt idx="72">
                  <c:v>104</c:v>
                </c:pt>
                <c:pt idx="73">
                  <c:v>106</c:v>
                </c:pt>
                <c:pt idx="74">
                  <c:v>118</c:v>
                </c:pt>
                <c:pt idx="75">
                  <c:v>128</c:v>
                </c:pt>
                <c:pt idx="76">
                  <c:v>130</c:v>
                </c:pt>
                <c:pt idx="77">
                  <c:v>134</c:v>
                </c:pt>
                <c:pt idx="78">
                  <c:v>118</c:v>
                </c:pt>
                <c:pt idx="79">
                  <c:v>156</c:v>
                </c:pt>
                <c:pt idx="80">
                  <c:v>143</c:v>
                </c:pt>
                <c:pt idx="81">
                  <c:v>161</c:v>
                </c:pt>
                <c:pt idx="82">
                  <c:v>141</c:v>
                </c:pt>
                <c:pt idx="83">
                  <c:v>155</c:v>
                </c:pt>
                <c:pt idx="84">
                  <c:v>144</c:v>
                </c:pt>
                <c:pt idx="85">
                  <c:v>168</c:v>
                </c:pt>
                <c:pt idx="86">
                  <c:v>172</c:v>
                </c:pt>
                <c:pt idx="87">
                  <c:v>168</c:v>
                </c:pt>
                <c:pt idx="88">
                  <c:v>161</c:v>
                </c:pt>
                <c:pt idx="89">
                  <c:v>193</c:v>
                </c:pt>
                <c:pt idx="90">
                  <c:v>197</c:v>
                </c:pt>
                <c:pt idx="91">
                  <c:v>162</c:v>
                </c:pt>
                <c:pt idx="92">
                  <c:v>187</c:v>
                </c:pt>
                <c:pt idx="93">
                  <c:v>198</c:v>
                </c:pt>
                <c:pt idx="94">
                  <c:v>181</c:v>
                </c:pt>
                <c:pt idx="95">
                  <c:v>200</c:v>
                </c:pt>
                <c:pt idx="96">
                  <c:v>208</c:v>
                </c:pt>
                <c:pt idx="97">
                  <c:v>195</c:v>
                </c:pt>
                <c:pt idx="98">
                  <c:v>206</c:v>
                </c:pt>
                <c:pt idx="99">
                  <c:v>193</c:v>
                </c:pt>
                <c:pt idx="100">
                  <c:v>162</c:v>
                </c:pt>
                <c:pt idx="101">
                  <c:v>174</c:v>
                </c:pt>
                <c:pt idx="102">
                  <c:v>164</c:v>
                </c:pt>
                <c:pt idx="103">
                  <c:v>201</c:v>
                </c:pt>
                <c:pt idx="104">
                  <c:v>156</c:v>
                </c:pt>
                <c:pt idx="105">
                  <c:v>174</c:v>
                </c:pt>
                <c:pt idx="106">
                  <c:v>182</c:v>
                </c:pt>
                <c:pt idx="107">
                  <c:v>156</c:v>
                </c:pt>
                <c:pt idx="108">
                  <c:v>163</c:v>
                </c:pt>
                <c:pt idx="109">
                  <c:v>156</c:v>
                </c:pt>
                <c:pt idx="110">
                  <c:v>143</c:v>
                </c:pt>
                <c:pt idx="111">
                  <c:v>139</c:v>
                </c:pt>
                <c:pt idx="112">
                  <c:v>153</c:v>
                </c:pt>
                <c:pt idx="113">
                  <c:v>117</c:v>
                </c:pt>
                <c:pt idx="114">
                  <c:v>128</c:v>
                </c:pt>
                <c:pt idx="115">
                  <c:v>108</c:v>
                </c:pt>
                <c:pt idx="116">
                  <c:v>125</c:v>
                </c:pt>
                <c:pt idx="117">
                  <c:v>102</c:v>
                </c:pt>
                <c:pt idx="118">
                  <c:v>106</c:v>
                </c:pt>
                <c:pt idx="119">
                  <c:v>86</c:v>
                </c:pt>
                <c:pt idx="120">
                  <c:v>75</c:v>
                </c:pt>
                <c:pt idx="121">
                  <c:v>94</c:v>
                </c:pt>
                <c:pt idx="122">
                  <c:v>76</c:v>
                </c:pt>
                <c:pt idx="123">
                  <c:v>87</c:v>
                </c:pt>
                <c:pt idx="124">
                  <c:v>64</c:v>
                </c:pt>
                <c:pt idx="125">
                  <c:v>56</c:v>
                </c:pt>
                <c:pt idx="126">
                  <c:v>45</c:v>
                </c:pt>
                <c:pt idx="127">
                  <c:v>38</c:v>
                </c:pt>
                <c:pt idx="128">
                  <c:v>42</c:v>
                </c:pt>
                <c:pt idx="129">
                  <c:v>45</c:v>
                </c:pt>
                <c:pt idx="130">
                  <c:v>38</c:v>
                </c:pt>
                <c:pt idx="131">
                  <c:v>23</c:v>
                </c:pt>
                <c:pt idx="132">
                  <c:v>34</c:v>
                </c:pt>
                <c:pt idx="133">
                  <c:v>24</c:v>
                </c:pt>
                <c:pt idx="134">
                  <c:v>23</c:v>
                </c:pt>
                <c:pt idx="135">
                  <c:v>26</c:v>
                </c:pt>
                <c:pt idx="136">
                  <c:v>15</c:v>
                </c:pt>
                <c:pt idx="137">
                  <c:v>18</c:v>
                </c:pt>
                <c:pt idx="138">
                  <c:v>17</c:v>
                </c:pt>
                <c:pt idx="139">
                  <c:v>6</c:v>
                </c:pt>
                <c:pt idx="140">
                  <c:v>8</c:v>
                </c:pt>
                <c:pt idx="141">
                  <c:v>13</c:v>
                </c:pt>
                <c:pt idx="142">
                  <c:v>7</c:v>
                </c:pt>
                <c:pt idx="143">
                  <c:v>7</c:v>
                </c:pt>
                <c:pt idx="144">
                  <c:v>2</c:v>
                </c:pt>
                <c:pt idx="145">
                  <c:v>6</c:v>
                </c:pt>
                <c:pt idx="146">
                  <c:v>7</c:v>
                </c:pt>
                <c:pt idx="147">
                  <c:v>2</c:v>
                </c:pt>
                <c:pt idx="148">
                  <c:v>1</c:v>
                </c:pt>
                <c:pt idx="149">
                  <c:v>2</c:v>
                </c:pt>
                <c:pt idx="150">
                  <c:v>0</c:v>
                </c:pt>
                <c:pt idx="151">
                  <c:v>0</c:v>
                </c:pt>
                <c:pt idx="152">
                  <c:v>0</c:v>
                </c:pt>
                <c:pt idx="153">
                  <c:v>1</c:v>
                </c:pt>
                <c:pt idx="154">
                  <c:v>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yVal>
          <c:smooth val="0"/>
          <c:extLst>
            <c:ext xmlns:c16="http://schemas.microsoft.com/office/drawing/2014/chart" uri="{C3380CC4-5D6E-409C-BE32-E72D297353CC}">
              <c16:uniqueId val="{00000000-37FA-4A95-84DD-6571BF9835BD}"/>
            </c:ext>
          </c:extLst>
        </c:ser>
        <c:ser>
          <c:idx val="1"/>
          <c:order val="1"/>
          <c:tx>
            <c:v>Median</c:v>
          </c:tx>
          <c:spPr>
            <a:ln w="25400" cap="rnd">
              <a:noFill/>
              <a:round/>
            </a:ln>
            <a:effectLst/>
          </c:spPr>
          <c:marker>
            <c:symbol val="circle"/>
            <c:size val="5"/>
            <c:spPr>
              <a:solidFill>
                <a:schemeClr val="accent2"/>
              </a:solidFill>
              <a:ln w="9525">
                <a:solidFill>
                  <a:schemeClr val="accent2"/>
                </a:solidFill>
              </a:ln>
              <a:effectLst/>
            </c:spPr>
          </c:marker>
          <c:dLbls>
            <c:dLbl>
              <c:idx val="0"/>
              <c:layout>
                <c:manualLayout>
                  <c:x val="-6.7984798527674098E-2"/>
                  <c:y val="-0.12596480259085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FA-4A95-84DD-6571BF9835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tx1">
                          <a:lumMod val="35000"/>
                          <a:lumOff val="65000"/>
                        </a:schemeClr>
                      </a:solidFill>
                      <a:round/>
                    </a:ln>
                    <a:effectLst/>
                  </c:spPr>
                </c15:leaderLines>
              </c:ext>
            </c:extLst>
          </c:dLbls>
          <c:xVal>
            <c:numRef>
              <c:f>'Fig for Paper - Shape = 5'!$N$96</c:f>
              <c:numCache>
                <c:formatCode>General</c:formatCode>
                <c:ptCount val="1"/>
                <c:pt idx="0">
                  <c:v>0.92</c:v>
                </c:pt>
              </c:numCache>
            </c:numRef>
          </c:xVal>
          <c:yVal>
            <c:numRef>
              <c:f>'Fig for Paper - Shape = 5'!$P$96</c:f>
              <c:numCache>
                <c:formatCode>General</c:formatCode>
                <c:ptCount val="1"/>
                <c:pt idx="0">
                  <c:v>187</c:v>
                </c:pt>
              </c:numCache>
            </c:numRef>
          </c:yVal>
          <c:smooth val="0"/>
          <c:extLst>
            <c:ext xmlns:c16="http://schemas.microsoft.com/office/drawing/2014/chart" uri="{C3380CC4-5D6E-409C-BE32-E72D297353CC}">
              <c16:uniqueId val="{00000001-37FA-4A95-84DD-6571BF9835BD}"/>
            </c:ext>
          </c:extLst>
        </c:ser>
        <c:dLbls>
          <c:showLegendKey val="0"/>
          <c:showVal val="0"/>
          <c:showCatName val="0"/>
          <c:showSerName val="0"/>
          <c:showPercent val="0"/>
          <c:showBubbleSize val="0"/>
        </c:dLbls>
        <c:axId val="1092935343"/>
        <c:axId val="1092929103"/>
      </c:scatterChart>
      <c:valAx>
        <c:axId val="109293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29103"/>
        <c:crosses val="autoZero"/>
        <c:crossBetween val="midCat"/>
        <c:majorUnit val="0.1"/>
      </c:valAx>
      <c:valAx>
        <c:axId val="10929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35343"/>
        <c:crosses val="autoZero"/>
        <c:crossBetween val="midCat"/>
      </c:valAx>
      <c:spPr>
        <a:noFill/>
        <a:ln>
          <a:noFill/>
        </a:ln>
        <a:effectLst/>
      </c:spPr>
    </c:plotArea>
    <c:legend>
      <c:legendPos val="r"/>
      <c:layout>
        <c:manualLayout>
          <c:xMode val="edge"/>
          <c:yMode val="edge"/>
          <c:x val="0.54062697163681939"/>
          <c:y val="0.28108741615631377"/>
          <c:w val="0.30743189832471896"/>
          <c:h val="0.15745710529283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Weibull Distribution with</a:t>
            </a:r>
          </a:p>
          <a:p>
            <a:pPr>
              <a:defRPr/>
            </a:pPr>
            <a:r>
              <a:rPr lang="en-US" sz="1400" b="1" i="0" u="none" strike="noStrike" kern="1200" baseline="0">
                <a:solidFill>
                  <a:sysClr val="windowText" lastClr="000000"/>
                </a:solidFill>
              </a:rPr>
              <a:t>Shape Parameter =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87854120728198"/>
          <c:y val="0.17170314463454381"/>
          <c:w val="0.69278420584819145"/>
          <c:h val="0.64176727909011377"/>
        </c:manualLayout>
      </c:layout>
      <c:scatterChart>
        <c:scatterStyle val="lineMarker"/>
        <c:varyColors val="0"/>
        <c:ser>
          <c:idx val="0"/>
          <c:order val="0"/>
          <c:tx>
            <c:v>Weibull Distrsib w ShapeParam = 1</c:v>
          </c:tx>
          <c:spPr>
            <a:ln w="19050" cap="rnd">
              <a:noFill/>
              <a:round/>
            </a:ln>
            <a:effectLst/>
          </c:spPr>
          <c:marker>
            <c:symbol val="circle"/>
            <c:size val="3"/>
            <c:spPr>
              <a:solidFill>
                <a:schemeClr val="accent1"/>
              </a:solidFill>
              <a:ln w="3175">
                <a:solidFill>
                  <a:schemeClr val="accent1"/>
                </a:solidFill>
              </a:ln>
              <a:effectLst/>
            </c:spPr>
          </c:marker>
          <c:dPt>
            <c:idx val="5"/>
            <c:marker>
              <c:symbol val="circle"/>
              <c:size val="2"/>
              <c:spPr>
                <a:solidFill>
                  <a:schemeClr val="accent1"/>
                </a:solidFill>
                <a:ln w="9525">
                  <a:solidFill>
                    <a:schemeClr val="accent1"/>
                  </a:solidFill>
                </a:ln>
                <a:effectLst/>
              </c:spPr>
            </c:marker>
            <c:bubble3D val="0"/>
            <c:spPr>
              <a:ln w="25400" cap="rnd">
                <a:noFill/>
                <a:round/>
              </a:ln>
              <a:effectLst/>
            </c:spPr>
            <c:extLst>
              <c:ext xmlns:c16="http://schemas.microsoft.com/office/drawing/2014/chart" uri="{C3380CC4-5D6E-409C-BE32-E72D297353CC}">
                <c16:uniqueId val="{00000001-6349-4146-8493-90FB23DC2EC3}"/>
              </c:ext>
            </c:extLst>
          </c:dPt>
          <c:xVal>
            <c:numRef>
              <c:f>'Fig for Paper - Shape = 1'!$N$5:$N$92</c:f>
              <c:numCache>
                <c:formatCode>General</c:formatCode>
                <c:ptCount val="88"/>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pt idx="80">
                  <c:v>8.1</c:v>
                </c:pt>
                <c:pt idx="81">
                  <c:v>8.1999999999999993</c:v>
                </c:pt>
                <c:pt idx="82">
                  <c:v>8.3000000000000007</c:v>
                </c:pt>
                <c:pt idx="83">
                  <c:v>8.4</c:v>
                </c:pt>
                <c:pt idx="84">
                  <c:v>8.5</c:v>
                </c:pt>
                <c:pt idx="85">
                  <c:v>8.6</c:v>
                </c:pt>
                <c:pt idx="86">
                  <c:v>8.6999999999999993</c:v>
                </c:pt>
                <c:pt idx="87">
                  <c:v>8.8000000000000007</c:v>
                </c:pt>
              </c:numCache>
            </c:numRef>
          </c:xVal>
          <c:yVal>
            <c:numRef>
              <c:f>'Fig for Paper - Shape = 1'!$O$5:$O$92</c:f>
              <c:numCache>
                <c:formatCode>General</c:formatCode>
                <c:ptCount val="88"/>
                <c:pt idx="0">
                  <c:v>963</c:v>
                </c:pt>
                <c:pt idx="1">
                  <c:v>809</c:v>
                </c:pt>
                <c:pt idx="2">
                  <c:v>783</c:v>
                </c:pt>
                <c:pt idx="3">
                  <c:v>710</c:v>
                </c:pt>
                <c:pt idx="4">
                  <c:v>640</c:v>
                </c:pt>
                <c:pt idx="5">
                  <c:v>579</c:v>
                </c:pt>
                <c:pt idx="6">
                  <c:v>521</c:v>
                </c:pt>
                <c:pt idx="7">
                  <c:v>514</c:v>
                </c:pt>
                <c:pt idx="8">
                  <c:v>449</c:v>
                </c:pt>
                <c:pt idx="9">
                  <c:v>366</c:v>
                </c:pt>
                <c:pt idx="10">
                  <c:v>367</c:v>
                </c:pt>
                <c:pt idx="11">
                  <c:v>314</c:v>
                </c:pt>
                <c:pt idx="12">
                  <c:v>297</c:v>
                </c:pt>
                <c:pt idx="13">
                  <c:v>254</c:v>
                </c:pt>
                <c:pt idx="14">
                  <c:v>216</c:v>
                </c:pt>
                <c:pt idx="15">
                  <c:v>206</c:v>
                </c:pt>
                <c:pt idx="16">
                  <c:v>182</c:v>
                </c:pt>
                <c:pt idx="17">
                  <c:v>183</c:v>
                </c:pt>
                <c:pt idx="18">
                  <c:v>156</c:v>
                </c:pt>
                <c:pt idx="19">
                  <c:v>135</c:v>
                </c:pt>
                <c:pt idx="20">
                  <c:v>149</c:v>
                </c:pt>
                <c:pt idx="21">
                  <c:v>116</c:v>
                </c:pt>
                <c:pt idx="22">
                  <c:v>97</c:v>
                </c:pt>
                <c:pt idx="23">
                  <c:v>84</c:v>
                </c:pt>
                <c:pt idx="24">
                  <c:v>86</c:v>
                </c:pt>
                <c:pt idx="25">
                  <c:v>80</c:v>
                </c:pt>
                <c:pt idx="26">
                  <c:v>53</c:v>
                </c:pt>
                <c:pt idx="27">
                  <c:v>67</c:v>
                </c:pt>
                <c:pt idx="28">
                  <c:v>56</c:v>
                </c:pt>
                <c:pt idx="29">
                  <c:v>58</c:v>
                </c:pt>
                <c:pt idx="30">
                  <c:v>40</c:v>
                </c:pt>
                <c:pt idx="31">
                  <c:v>48</c:v>
                </c:pt>
                <c:pt idx="32">
                  <c:v>41</c:v>
                </c:pt>
                <c:pt idx="33">
                  <c:v>49</c:v>
                </c:pt>
                <c:pt idx="34">
                  <c:v>32</c:v>
                </c:pt>
                <c:pt idx="35">
                  <c:v>36</c:v>
                </c:pt>
                <c:pt idx="36">
                  <c:v>23</c:v>
                </c:pt>
                <c:pt idx="37">
                  <c:v>26</c:v>
                </c:pt>
                <c:pt idx="38">
                  <c:v>28</c:v>
                </c:pt>
                <c:pt idx="39">
                  <c:v>18</c:v>
                </c:pt>
                <c:pt idx="40">
                  <c:v>16</c:v>
                </c:pt>
                <c:pt idx="41">
                  <c:v>15</c:v>
                </c:pt>
                <c:pt idx="42">
                  <c:v>15</c:v>
                </c:pt>
                <c:pt idx="43">
                  <c:v>12</c:v>
                </c:pt>
                <c:pt idx="44">
                  <c:v>9</c:v>
                </c:pt>
                <c:pt idx="45">
                  <c:v>9</c:v>
                </c:pt>
                <c:pt idx="46">
                  <c:v>8</c:v>
                </c:pt>
                <c:pt idx="47">
                  <c:v>8</c:v>
                </c:pt>
                <c:pt idx="48">
                  <c:v>4</c:v>
                </c:pt>
                <c:pt idx="49">
                  <c:v>9</c:v>
                </c:pt>
                <c:pt idx="50">
                  <c:v>8</c:v>
                </c:pt>
                <c:pt idx="51">
                  <c:v>3</c:v>
                </c:pt>
                <c:pt idx="52">
                  <c:v>6</c:v>
                </c:pt>
                <c:pt idx="53">
                  <c:v>7</c:v>
                </c:pt>
                <c:pt idx="54">
                  <c:v>0</c:v>
                </c:pt>
                <c:pt idx="55">
                  <c:v>3</c:v>
                </c:pt>
                <c:pt idx="56">
                  <c:v>3</c:v>
                </c:pt>
                <c:pt idx="57">
                  <c:v>3</c:v>
                </c:pt>
                <c:pt idx="58">
                  <c:v>5</c:v>
                </c:pt>
                <c:pt idx="59">
                  <c:v>1</c:v>
                </c:pt>
                <c:pt idx="60">
                  <c:v>2</c:v>
                </c:pt>
                <c:pt idx="61">
                  <c:v>2</c:v>
                </c:pt>
                <c:pt idx="62">
                  <c:v>5</c:v>
                </c:pt>
                <c:pt idx="63">
                  <c:v>1</c:v>
                </c:pt>
                <c:pt idx="64">
                  <c:v>2</c:v>
                </c:pt>
                <c:pt idx="65">
                  <c:v>1</c:v>
                </c:pt>
                <c:pt idx="66">
                  <c:v>1</c:v>
                </c:pt>
                <c:pt idx="67">
                  <c:v>3</c:v>
                </c:pt>
                <c:pt idx="68">
                  <c:v>0</c:v>
                </c:pt>
                <c:pt idx="69">
                  <c:v>0</c:v>
                </c:pt>
                <c:pt idx="70">
                  <c:v>1</c:v>
                </c:pt>
                <c:pt idx="71">
                  <c:v>2</c:v>
                </c:pt>
                <c:pt idx="72">
                  <c:v>0</c:v>
                </c:pt>
                <c:pt idx="73">
                  <c:v>0</c:v>
                </c:pt>
                <c:pt idx="74">
                  <c:v>2</c:v>
                </c:pt>
                <c:pt idx="75">
                  <c:v>0</c:v>
                </c:pt>
                <c:pt idx="76">
                  <c:v>1</c:v>
                </c:pt>
                <c:pt idx="77">
                  <c:v>0</c:v>
                </c:pt>
                <c:pt idx="78">
                  <c:v>0</c:v>
                </c:pt>
                <c:pt idx="79">
                  <c:v>0</c:v>
                </c:pt>
                <c:pt idx="80">
                  <c:v>0</c:v>
                </c:pt>
                <c:pt idx="81">
                  <c:v>0</c:v>
                </c:pt>
                <c:pt idx="82">
                  <c:v>1</c:v>
                </c:pt>
                <c:pt idx="83">
                  <c:v>0</c:v>
                </c:pt>
                <c:pt idx="84">
                  <c:v>0</c:v>
                </c:pt>
                <c:pt idx="85">
                  <c:v>0</c:v>
                </c:pt>
                <c:pt idx="86">
                  <c:v>0</c:v>
                </c:pt>
                <c:pt idx="87">
                  <c:v>1</c:v>
                </c:pt>
              </c:numCache>
            </c:numRef>
          </c:yVal>
          <c:smooth val="0"/>
          <c:extLst>
            <c:ext xmlns:c16="http://schemas.microsoft.com/office/drawing/2014/chart" uri="{C3380CC4-5D6E-409C-BE32-E72D297353CC}">
              <c16:uniqueId val="{00000000-EB07-4E7B-9B6A-6F8915A9EC6F}"/>
            </c:ext>
          </c:extLst>
        </c:ser>
        <c:ser>
          <c:idx val="1"/>
          <c:order val="1"/>
          <c:tx>
            <c:v>Median</c:v>
          </c:tx>
          <c:spPr>
            <a:ln w="25400" cap="rnd">
              <a:noFill/>
              <a:round/>
            </a:ln>
            <a:effectLst/>
          </c:spPr>
          <c:marker>
            <c:symbol val="circle"/>
            <c:size val="3"/>
            <c:spPr>
              <a:solidFill>
                <a:schemeClr val="accent2"/>
              </a:solidFill>
              <a:ln w="9525">
                <a:solidFill>
                  <a:schemeClr val="accent2"/>
                </a:solidFill>
              </a:ln>
              <a:effectLst/>
            </c:spPr>
          </c:marker>
          <c:dLbls>
            <c:dLbl>
              <c:idx val="0"/>
              <c:layout>
                <c:manualLayout>
                  <c:x val="-4.5000354333498693E-3"/>
                  <c:y val="-8.765196973555122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07-4E7B-9B6A-6F8915A9EC6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'Fig for Paper - Shape = 1'!$N$11</c:f>
              <c:numCache>
                <c:formatCode>General</c:formatCode>
                <c:ptCount val="1"/>
                <c:pt idx="0">
                  <c:v>0.7</c:v>
                </c:pt>
              </c:numCache>
            </c:numRef>
          </c:xVal>
          <c:yVal>
            <c:numRef>
              <c:f>'Fig for Paper - Shape = 1'!$P$11</c:f>
              <c:numCache>
                <c:formatCode>General</c:formatCode>
                <c:ptCount val="1"/>
                <c:pt idx="0">
                  <c:v>521</c:v>
                </c:pt>
              </c:numCache>
            </c:numRef>
          </c:yVal>
          <c:smooth val="0"/>
          <c:extLst>
            <c:ext xmlns:c16="http://schemas.microsoft.com/office/drawing/2014/chart" uri="{C3380CC4-5D6E-409C-BE32-E72D297353CC}">
              <c16:uniqueId val="{00000004-EB07-4E7B-9B6A-6F8915A9EC6F}"/>
            </c:ext>
          </c:extLst>
        </c:ser>
        <c:dLbls>
          <c:showLegendKey val="0"/>
          <c:showVal val="0"/>
          <c:showCatName val="0"/>
          <c:showSerName val="0"/>
          <c:showPercent val="0"/>
          <c:showBubbleSize val="0"/>
        </c:dLbls>
        <c:axId val="1092935343"/>
        <c:axId val="1092929103"/>
      </c:scatterChart>
      <c:valAx>
        <c:axId val="10929353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Variate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92929103"/>
        <c:crosses val="autoZero"/>
        <c:crossBetween val="midCat"/>
        <c:majorUnit val="0.5"/>
      </c:valAx>
      <c:valAx>
        <c:axId val="1092929103"/>
        <c:scaling>
          <c:orientation val="minMax"/>
          <c:max val="1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Frequency</a:t>
                </a:r>
              </a:p>
            </c:rich>
          </c:tx>
          <c:layout>
            <c:manualLayout>
              <c:xMode val="edge"/>
              <c:yMode val="edge"/>
              <c:x val="0"/>
              <c:y val="0.3705305668473570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35343"/>
        <c:crosses val="autoZero"/>
        <c:crossBetween val="midCat"/>
      </c:valAx>
      <c:spPr>
        <a:noFill/>
        <a:ln>
          <a:noFill/>
        </a:ln>
        <a:effectLst/>
      </c:spPr>
    </c:plotArea>
    <c:legend>
      <c:legendPos val="r"/>
      <c:layout>
        <c:manualLayout>
          <c:xMode val="edge"/>
          <c:yMode val="edge"/>
          <c:x val="0.39089334000275477"/>
          <c:y val="0.48942074948964714"/>
          <c:w val="0.42946370743801388"/>
          <c:h val="0.1562510936132983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
  </c:printSettings>
  <c:userShapes r:id="rId3"/>
</c:chartSpace>
</file>

<file path=xl/charts/chart4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'Fig for Paper - Shape = 1'!$N$4:$N$94</c:f>
              <c:strCache>
                <c:ptCount val="91"/>
                <c:pt idx="0">
                  <c:v>0</c:v>
                </c:pt>
                <c:pt idx="1">
                  <c:v>0.1</c:v>
                </c:pt>
                <c:pt idx="2">
                  <c:v>0.2</c:v>
                </c:pt>
                <c:pt idx="3">
                  <c:v>0.3</c:v>
                </c:pt>
                <c:pt idx="4">
                  <c:v>0.4</c:v>
                </c:pt>
                <c:pt idx="5">
                  <c:v>0.5</c:v>
                </c:pt>
                <c:pt idx="6">
                  <c:v>0.6</c:v>
                </c:pt>
                <c:pt idx="7">
                  <c:v>0.7</c:v>
                </c:pt>
                <c:pt idx="8">
                  <c:v>0.8</c:v>
                </c:pt>
                <c:pt idx="9">
                  <c:v>0.9</c:v>
                </c:pt>
                <c:pt idx="10">
                  <c:v>1</c:v>
                </c:pt>
                <c:pt idx="11">
                  <c:v>1.1</c:v>
                </c:pt>
                <c:pt idx="12">
                  <c:v>1.2</c:v>
                </c:pt>
                <c:pt idx="13">
                  <c:v>1.3</c:v>
                </c:pt>
                <c:pt idx="14">
                  <c:v>1.4</c:v>
                </c:pt>
                <c:pt idx="15">
                  <c:v>1.5</c:v>
                </c:pt>
                <c:pt idx="16">
                  <c:v>1.6</c:v>
                </c:pt>
                <c:pt idx="17">
                  <c:v>1.7</c:v>
                </c:pt>
                <c:pt idx="18">
                  <c:v>1.8</c:v>
                </c:pt>
                <c:pt idx="19">
                  <c:v>1.9</c:v>
                </c:pt>
                <c:pt idx="20">
                  <c:v>2</c:v>
                </c:pt>
                <c:pt idx="21">
                  <c:v>2.1</c:v>
                </c:pt>
                <c:pt idx="22">
                  <c:v>2.2</c:v>
                </c:pt>
                <c:pt idx="23">
                  <c:v>2.3</c:v>
                </c:pt>
                <c:pt idx="24">
                  <c:v>2.4</c:v>
                </c:pt>
                <c:pt idx="25">
                  <c:v>2.5</c:v>
                </c:pt>
                <c:pt idx="26">
                  <c:v>2.6</c:v>
                </c:pt>
                <c:pt idx="27">
                  <c:v>2.7</c:v>
                </c:pt>
                <c:pt idx="28">
                  <c:v>2.8</c:v>
                </c:pt>
                <c:pt idx="29">
                  <c:v>2.9</c:v>
                </c:pt>
                <c:pt idx="30">
                  <c:v>3</c:v>
                </c:pt>
                <c:pt idx="31">
                  <c:v>3.1</c:v>
                </c:pt>
                <c:pt idx="32">
                  <c:v>3.2</c:v>
                </c:pt>
                <c:pt idx="33">
                  <c:v>3.3</c:v>
                </c:pt>
                <c:pt idx="34">
                  <c:v>3.4</c:v>
                </c:pt>
                <c:pt idx="35">
                  <c:v>3.5</c:v>
                </c:pt>
                <c:pt idx="36">
                  <c:v>3.6</c:v>
                </c:pt>
                <c:pt idx="37">
                  <c:v>3.7</c:v>
                </c:pt>
                <c:pt idx="38">
                  <c:v>3.8</c:v>
                </c:pt>
                <c:pt idx="39">
                  <c:v>3.9</c:v>
                </c:pt>
                <c:pt idx="40">
                  <c:v>4</c:v>
                </c:pt>
                <c:pt idx="41">
                  <c:v>4.1</c:v>
                </c:pt>
                <c:pt idx="42">
                  <c:v>4.2</c:v>
                </c:pt>
                <c:pt idx="43">
                  <c:v>4.3</c:v>
                </c:pt>
                <c:pt idx="44">
                  <c:v>4.4</c:v>
                </c:pt>
                <c:pt idx="45">
                  <c:v>4.5</c:v>
                </c:pt>
                <c:pt idx="46">
                  <c:v>4.6</c:v>
                </c:pt>
                <c:pt idx="47">
                  <c:v>4.7</c:v>
                </c:pt>
                <c:pt idx="48">
                  <c:v>4.8</c:v>
                </c:pt>
                <c:pt idx="49">
                  <c:v>4.9</c:v>
                </c:pt>
                <c:pt idx="50">
                  <c:v>5</c:v>
                </c:pt>
                <c:pt idx="51">
                  <c:v>5.1</c:v>
                </c:pt>
                <c:pt idx="52">
                  <c:v>5.2</c:v>
                </c:pt>
                <c:pt idx="53">
                  <c:v>5.3</c:v>
                </c:pt>
                <c:pt idx="54">
                  <c:v>5.4</c:v>
                </c:pt>
                <c:pt idx="55">
                  <c:v>5.5</c:v>
                </c:pt>
                <c:pt idx="56">
                  <c:v>5.6</c:v>
                </c:pt>
                <c:pt idx="57">
                  <c:v>5.7</c:v>
                </c:pt>
                <c:pt idx="58">
                  <c:v>5.8</c:v>
                </c:pt>
                <c:pt idx="59">
                  <c:v>5.9</c:v>
                </c:pt>
                <c:pt idx="60">
                  <c:v>6</c:v>
                </c:pt>
                <c:pt idx="61">
                  <c:v>6.1</c:v>
                </c:pt>
                <c:pt idx="62">
                  <c:v>6.2</c:v>
                </c:pt>
                <c:pt idx="63">
                  <c:v>6.3</c:v>
                </c:pt>
                <c:pt idx="64">
                  <c:v>6.4</c:v>
                </c:pt>
                <c:pt idx="65">
                  <c:v>6.5</c:v>
                </c:pt>
                <c:pt idx="66">
                  <c:v>6.6</c:v>
                </c:pt>
                <c:pt idx="67">
                  <c:v>6.7</c:v>
                </c:pt>
                <c:pt idx="68">
                  <c:v>6.8</c:v>
                </c:pt>
                <c:pt idx="69">
                  <c:v>6.9</c:v>
                </c:pt>
                <c:pt idx="70">
                  <c:v>7</c:v>
                </c:pt>
                <c:pt idx="71">
                  <c:v>7.1</c:v>
                </c:pt>
                <c:pt idx="72">
                  <c:v>7.2</c:v>
                </c:pt>
                <c:pt idx="73">
                  <c:v>7.3</c:v>
                </c:pt>
                <c:pt idx="74">
                  <c:v>7.4</c:v>
                </c:pt>
                <c:pt idx="75">
                  <c:v>7.5</c:v>
                </c:pt>
                <c:pt idx="76">
                  <c:v>7.6</c:v>
                </c:pt>
                <c:pt idx="77">
                  <c:v>7.7</c:v>
                </c:pt>
                <c:pt idx="78">
                  <c:v>7.8</c:v>
                </c:pt>
                <c:pt idx="79">
                  <c:v>7.9</c:v>
                </c:pt>
                <c:pt idx="80">
                  <c:v>8</c:v>
                </c:pt>
                <c:pt idx="81">
                  <c:v>8.1</c:v>
                </c:pt>
                <c:pt idx="82">
                  <c:v>8.2</c:v>
                </c:pt>
                <c:pt idx="83">
                  <c:v>8.3</c:v>
                </c:pt>
                <c:pt idx="84">
                  <c:v>8.4</c:v>
                </c:pt>
                <c:pt idx="85">
                  <c:v>8.5</c:v>
                </c:pt>
                <c:pt idx="86">
                  <c:v>8.6</c:v>
                </c:pt>
                <c:pt idx="87">
                  <c:v>8.7</c:v>
                </c:pt>
                <c:pt idx="88">
                  <c:v>8.8</c:v>
                </c:pt>
                <c:pt idx="89">
                  <c:v>8.9</c:v>
                </c:pt>
                <c:pt idx="90">
                  <c:v>More</c:v>
                </c:pt>
              </c:strCache>
            </c:strRef>
          </c:cat>
          <c:val>
            <c:numRef>
              <c:f>'Fig for Paper - Shape = 1'!$O$4:$O$94</c:f>
              <c:numCache>
                <c:formatCode>General</c:formatCode>
                <c:ptCount val="91"/>
                <c:pt idx="0">
                  <c:v>0</c:v>
                </c:pt>
                <c:pt idx="1">
                  <c:v>963</c:v>
                </c:pt>
                <c:pt idx="2">
                  <c:v>809</c:v>
                </c:pt>
                <c:pt idx="3">
                  <c:v>783</c:v>
                </c:pt>
                <c:pt idx="4">
                  <c:v>710</c:v>
                </c:pt>
                <c:pt idx="5">
                  <c:v>640</c:v>
                </c:pt>
                <c:pt idx="6">
                  <c:v>579</c:v>
                </c:pt>
                <c:pt idx="7">
                  <c:v>521</c:v>
                </c:pt>
                <c:pt idx="8">
                  <c:v>514</c:v>
                </c:pt>
                <c:pt idx="9">
                  <c:v>449</c:v>
                </c:pt>
                <c:pt idx="10">
                  <c:v>366</c:v>
                </c:pt>
                <c:pt idx="11">
                  <c:v>367</c:v>
                </c:pt>
                <c:pt idx="12">
                  <c:v>314</c:v>
                </c:pt>
                <c:pt idx="13">
                  <c:v>297</c:v>
                </c:pt>
                <c:pt idx="14">
                  <c:v>254</c:v>
                </c:pt>
                <c:pt idx="15">
                  <c:v>216</c:v>
                </c:pt>
                <c:pt idx="16">
                  <c:v>206</c:v>
                </c:pt>
                <c:pt idx="17">
                  <c:v>182</c:v>
                </c:pt>
                <c:pt idx="18">
                  <c:v>183</c:v>
                </c:pt>
                <c:pt idx="19">
                  <c:v>156</c:v>
                </c:pt>
                <c:pt idx="20">
                  <c:v>135</c:v>
                </c:pt>
                <c:pt idx="21">
                  <c:v>149</c:v>
                </c:pt>
                <c:pt idx="22">
                  <c:v>116</c:v>
                </c:pt>
                <c:pt idx="23">
                  <c:v>97</c:v>
                </c:pt>
                <c:pt idx="24">
                  <c:v>84</c:v>
                </c:pt>
                <c:pt idx="25">
                  <c:v>86</c:v>
                </c:pt>
                <c:pt idx="26">
                  <c:v>80</c:v>
                </c:pt>
                <c:pt idx="27">
                  <c:v>53</c:v>
                </c:pt>
                <c:pt idx="28">
                  <c:v>67</c:v>
                </c:pt>
                <c:pt idx="29">
                  <c:v>56</c:v>
                </c:pt>
                <c:pt idx="30">
                  <c:v>58</c:v>
                </c:pt>
                <c:pt idx="31">
                  <c:v>40</c:v>
                </c:pt>
                <c:pt idx="32">
                  <c:v>48</c:v>
                </c:pt>
                <c:pt idx="33">
                  <c:v>41</c:v>
                </c:pt>
                <c:pt idx="34">
                  <c:v>49</c:v>
                </c:pt>
                <c:pt idx="35">
                  <c:v>32</c:v>
                </c:pt>
                <c:pt idx="36">
                  <c:v>36</c:v>
                </c:pt>
                <c:pt idx="37">
                  <c:v>23</c:v>
                </c:pt>
                <c:pt idx="38">
                  <c:v>26</c:v>
                </c:pt>
                <c:pt idx="39">
                  <c:v>28</c:v>
                </c:pt>
                <c:pt idx="40">
                  <c:v>18</c:v>
                </c:pt>
                <c:pt idx="41">
                  <c:v>16</c:v>
                </c:pt>
                <c:pt idx="42">
                  <c:v>15</c:v>
                </c:pt>
                <c:pt idx="43">
                  <c:v>15</c:v>
                </c:pt>
                <c:pt idx="44">
                  <c:v>12</c:v>
                </c:pt>
                <c:pt idx="45">
                  <c:v>9</c:v>
                </c:pt>
                <c:pt idx="46">
                  <c:v>9</c:v>
                </c:pt>
                <c:pt idx="47">
                  <c:v>8</c:v>
                </c:pt>
                <c:pt idx="48">
                  <c:v>8</c:v>
                </c:pt>
                <c:pt idx="49">
                  <c:v>4</c:v>
                </c:pt>
                <c:pt idx="50">
                  <c:v>9</c:v>
                </c:pt>
                <c:pt idx="51">
                  <c:v>8</c:v>
                </c:pt>
                <c:pt idx="52">
                  <c:v>3</c:v>
                </c:pt>
                <c:pt idx="53">
                  <c:v>6</c:v>
                </c:pt>
                <c:pt idx="54">
                  <c:v>7</c:v>
                </c:pt>
                <c:pt idx="55">
                  <c:v>0</c:v>
                </c:pt>
                <c:pt idx="56">
                  <c:v>3</c:v>
                </c:pt>
                <c:pt idx="57">
                  <c:v>3</c:v>
                </c:pt>
                <c:pt idx="58">
                  <c:v>3</c:v>
                </c:pt>
                <c:pt idx="59">
                  <c:v>5</c:v>
                </c:pt>
                <c:pt idx="60">
                  <c:v>1</c:v>
                </c:pt>
                <c:pt idx="61">
                  <c:v>2</c:v>
                </c:pt>
                <c:pt idx="62">
                  <c:v>2</c:v>
                </c:pt>
                <c:pt idx="63">
                  <c:v>5</c:v>
                </c:pt>
                <c:pt idx="64">
                  <c:v>1</c:v>
                </c:pt>
                <c:pt idx="65">
                  <c:v>2</c:v>
                </c:pt>
                <c:pt idx="66">
                  <c:v>1</c:v>
                </c:pt>
                <c:pt idx="67">
                  <c:v>1</c:v>
                </c:pt>
                <c:pt idx="68">
                  <c:v>3</c:v>
                </c:pt>
                <c:pt idx="69">
                  <c:v>0</c:v>
                </c:pt>
                <c:pt idx="70">
                  <c:v>0</c:v>
                </c:pt>
                <c:pt idx="71">
                  <c:v>1</c:v>
                </c:pt>
                <c:pt idx="72">
                  <c:v>2</c:v>
                </c:pt>
                <c:pt idx="73">
                  <c:v>0</c:v>
                </c:pt>
                <c:pt idx="74">
                  <c:v>0</c:v>
                </c:pt>
                <c:pt idx="75">
                  <c:v>2</c:v>
                </c:pt>
                <c:pt idx="76">
                  <c:v>0</c:v>
                </c:pt>
                <c:pt idx="77">
                  <c:v>1</c:v>
                </c:pt>
                <c:pt idx="78">
                  <c:v>0</c:v>
                </c:pt>
                <c:pt idx="79">
                  <c:v>0</c:v>
                </c:pt>
                <c:pt idx="80">
                  <c:v>0</c:v>
                </c:pt>
                <c:pt idx="81">
                  <c:v>0</c:v>
                </c:pt>
                <c:pt idx="82">
                  <c:v>0</c:v>
                </c:pt>
                <c:pt idx="83">
                  <c:v>1</c:v>
                </c:pt>
                <c:pt idx="84">
                  <c:v>0</c:v>
                </c:pt>
                <c:pt idx="85">
                  <c:v>0</c:v>
                </c:pt>
                <c:pt idx="86">
                  <c:v>0</c:v>
                </c:pt>
                <c:pt idx="87">
                  <c:v>0</c:v>
                </c:pt>
                <c:pt idx="88">
                  <c:v>1</c:v>
                </c:pt>
                <c:pt idx="89">
                  <c:v>0</c:v>
                </c:pt>
                <c:pt idx="90">
                  <c:v>0</c:v>
                </c:pt>
              </c:numCache>
            </c:numRef>
          </c:val>
          <c:extLst>
            <c:ext xmlns:c16="http://schemas.microsoft.com/office/drawing/2014/chart" uri="{C3380CC4-5D6E-409C-BE32-E72D297353CC}">
              <c16:uniqueId val="{00000001-9277-42AE-A626-2C1CF8836157}"/>
            </c:ext>
          </c:extLst>
        </c:ser>
        <c:dLbls>
          <c:showLegendKey val="0"/>
          <c:showVal val="0"/>
          <c:showCatName val="0"/>
          <c:showSerName val="0"/>
          <c:showPercent val="0"/>
          <c:showBubbleSize val="0"/>
        </c:dLbls>
        <c:gapWidth val="150"/>
        <c:axId val="1277593151"/>
        <c:axId val="1277596031"/>
      </c:barChart>
      <c:catAx>
        <c:axId val="1277593151"/>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77596031"/>
        <c:crosses val="autoZero"/>
        <c:auto val="1"/>
        <c:lblAlgn val="ctr"/>
        <c:lblOffset val="100"/>
        <c:noMultiLvlLbl val="0"/>
      </c:catAx>
      <c:valAx>
        <c:axId val="127759603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27759315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17" Type="http://schemas.openxmlformats.org/officeDocument/2006/relationships/chart" Target="../charts/chart117.xml"/><Relationship Id="rId299" Type="http://schemas.openxmlformats.org/officeDocument/2006/relationships/chart" Target="../charts/chart299.xml"/><Relationship Id="rId21" Type="http://schemas.openxmlformats.org/officeDocument/2006/relationships/chart" Target="../charts/chart21.xml"/><Relationship Id="rId63" Type="http://schemas.openxmlformats.org/officeDocument/2006/relationships/chart" Target="../charts/chart63.xml"/><Relationship Id="rId159" Type="http://schemas.openxmlformats.org/officeDocument/2006/relationships/chart" Target="../charts/chart159.xml"/><Relationship Id="rId324" Type="http://schemas.openxmlformats.org/officeDocument/2006/relationships/chart" Target="../charts/chart324.xml"/><Relationship Id="rId366" Type="http://schemas.openxmlformats.org/officeDocument/2006/relationships/chart" Target="../charts/chart366.xml"/><Relationship Id="rId170" Type="http://schemas.openxmlformats.org/officeDocument/2006/relationships/chart" Target="../charts/chart170.xml"/><Relationship Id="rId226" Type="http://schemas.openxmlformats.org/officeDocument/2006/relationships/chart" Target="../charts/chart226.xml"/><Relationship Id="rId268" Type="http://schemas.openxmlformats.org/officeDocument/2006/relationships/chart" Target="../charts/chart268.xml"/><Relationship Id="rId32" Type="http://schemas.openxmlformats.org/officeDocument/2006/relationships/chart" Target="../charts/chart32.xml"/><Relationship Id="rId74" Type="http://schemas.openxmlformats.org/officeDocument/2006/relationships/chart" Target="../charts/chart74.xml"/><Relationship Id="rId128" Type="http://schemas.openxmlformats.org/officeDocument/2006/relationships/chart" Target="../charts/chart128.xml"/><Relationship Id="rId335" Type="http://schemas.openxmlformats.org/officeDocument/2006/relationships/chart" Target="../charts/chart335.xml"/><Relationship Id="rId377" Type="http://schemas.openxmlformats.org/officeDocument/2006/relationships/chart" Target="../charts/chart377.xml"/><Relationship Id="rId5" Type="http://schemas.openxmlformats.org/officeDocument/2006/relationships/chart" Target="../charts/chart5.xml"/><Relationship Id="rId181" Type="http://schemas.openxmlformats.org/officeDocument/2006/relationships/chart" Target="../charts/chart181.xml"/><Relationship Id="rId237" Type="http://schemas.openxmlformats.org/officeDocument/2006/relationships/chart" Target="../charts/chart237.xml"/><Relationship Id="rId279" Type="http://schemas.openxmlformats.org/officeDocument/2006/relationships/chart" Target="../charts/chart279.xml"/><Relationship Id="rId43" Type="http://schemas.openxmlformats.org/officeDocument/2006/relationships/chart" Target="../charts/chart43.xml"/><Relationship Id="rId139" Type="http://schemas.openxmlformats.org/officeDocument/2006/relationships/chart" Target="../charts/chart139.xml"/><Relationship Id="rId290" Type="http://schemas.openxmlformats.org/officeDocument/2006/relationships/chart" Target="../charts/chart290.xml"/><Relationship Id="rId304" Type="http://schemas.openxmlformats.org/officeDocument/2006/relationships/chart" Target="../charts/chart304.xml"/><Relationship Id="rId346" Type="http://schemas.openxmlformats.org/officeDocument/2006/relationships/chart" Target="../charts/chart346.xml"/><Relationship Id="rId388" Type="http://schemas.openxmlformats.org/officeDocument/2006/relationships/chart" Target="../charts/chart388.xml"/><Relationship Id="rId85" Type="http://schemas.openxmlformats.org/officeDocument/2006/relationships/chart" Target="../charts/chart85.xml"/><Relationship Id="rId150" Type="http://schemas.openxmlformats.org/officeDocument/2006/relationships/chart" Target="../charts/chart150.xml"/><Relationship Id="rId192" Type="http://schemas.openxmlformats.org/officeDocument/2006/relationships/chart" Target="../charts/chart192.xml"/><Relationship Id="rId206" Type="http://schemas.openxmlformats.org/officeDocument/2006/relationships/chart" Target="../charts/chart206.xml"/><Relationship Id="rId248" Type="http://schemas.openxmlformats.org/officeDocument/2006/relationships/chart" Target="../charts/chart248.xml"/><Relationship Id="rId12" Type="http://schemas.openxmlformats.org/officeDocument/2006/relationships/chart" Target="../charts/chart12.xml"/><Relationship Id="rId108" Type="http://schemas.openxmlformats.org/officeDocument/2006/relationships/chart" Target="../charts/chart108.xml"/><Relationship Id="rId315" Type="http://schemas.openxmlformats.org/officeDocument/2006/relationships/chart" Target="../charts/chart315.xml"/><Relationship Id="rId357" Type="http://schemas.openxmlformats.org/officeDocument/2006/relationships/chart" Target="../charts/chart357.xml"/><Relationship Id="rId54" Type="http://schemas.openxmlformats.org/officeDocument/2006/relationships/chart" Target="../charts/chart54.xml"/><Relationship Id="rId96" Type="http://schemas.openxmlformats.org/officeDocument/2006/relationships/chart" Target="../charts/chart96.xml"/><Relationship Id="rId161" Type="http://schemas.openxmlformats.org/officeDocument/2006/relationships/chart" Target="../charts/chart161.xml"/><Relationship Id="rId217" Type="http://schemas.openxmlformats.org/officeDocument/2006/relationships/chart" Target="../charts/chart217.xml"/><Relationship Id="rId259" Type="http://schemas.openxmlformats.org/officeDocument/2006/relationships/chart" Target="../charts/chart259.xml"/><Relationship Id="rId23" Type="http://schemas.openxmlformats.org/officeDocument/2006/relationships/chart" Target="../charts/chart23.xml"/><Relationship Id="rId119" Type="http://schemas.openxmlformats.org/officeDocument/2006/relationships/chart" Target="../charts/chart119.xml"/><Relationship Id="rId270" Type="http://schemas.openxmlformats.org/officeDocument/2006/relationships/chart" Target="../charts/chart270.xml"/><Relationship Id="rId326" Type="http://schemas.openxmlformats.org/officeDocument/2006/relationships/chart" Target="../charts/chart326.xml"/><Relationship Id="rId65" Type="http://schemas.openxmlformats.org/officeDocument/2006/relationships/chart" Target="../charts/chart65.xml"/><Relationship Id="rId130" Type="http://schemas.openxmlformats.org/officeDocument/2006/relationships/chart" Target="../charts/chart130.xml"/><Relationship Id="rId368" Type="http://schemas.openxmlformats.org/officeDocument/2006/relationships/chart" Target="../charts/chart368.xml"/><Relationship Id="rId172" Type="http://schemas.openxmlformats.org/officeDocument/2006/relationships/chart" Target="../charts/chart172.xml"/><Relationship Id="rId228" Type="http://schemas.openxmlformats.org/officeDocument/2006/relationships/chart" Target="../charts/chart228.xml"/><Relationship Id="rId281" Type="http://schemas.openxmlformats.org/officeDocument/2006/relationships/chart" Target="../charts/chart281.xml"/><Relationship Id="rId337" Type="http://schemas.openxmlformats.org/officeDocument/2006/relationships/chart" Target="../charts/chart337.xml"/><Relationship Id="rId34" Type="http://schemas.openxmlformats.org/officeDocument/2006/relationships/chart" Target="../charts/chart34.xml"/><Relationship Id="rId76" Type="http://schemas.openxmlformats.org/officeDocument/2006/relationships/chart" Target="../charts/chart76.xml"/><Relationship Id="rId141" Type="http://schemas.openxmlformats.org/officeDocument/2006/relationships/chart" Target="../charts/chart141.xml"/><Relationship Id="rId379" Type="http://schemas.openxmlformats.org/officeDocument/2006/relationships/chart" Target="../charts/chart379.xml"/><Relationship Id="rId7" Type="http://schemas.openxmlformats.org/officeDocument/2006/relationships/chart" Target="../charts/chart7.xml"/><Relationship Id="rId183" Type="http://schemas.openxmlformats.org/officeDocument/2006/relationships/chart" Target="../charts/chart183.xml"/><Relationship Id="rId239" Type="http://schemas.openxmlformats.org/officeDocument/2006/relationships/chart" Target="../charts/chart239.xml"/><Relationship Id="rId390" Type="http://schemas.openxmlformats.org/officeDocument/2006/relationships/chart" Target="../charts/chart390.xml"/><Relationship Id="rId250" Type="http://schemas.openxmlformats.org/officeDocument/2006/relationships/chart" Target="../charts/chart250.xml"/><Relationship Id="rId292" Type="http://schemas.openxmlformats.org/officeDocument/2006/relationships/chart" Target="../charts/chart292.xml"/><Relationship Id="rId306" Type="http://schemas.openxmlformats.org/officeDocument/2006/relationships/chart" Target="../charts/chart306.xml"/><Relationship Id="rId45" Type="http://schemas.openxmlformats.org/officeDocument/2006/relationships/chart" Target="../charts/chart45.xml"/><Relationship Id="rId87" Type="http://schemas.openxmlformats.org/officeDocument/2006/relationships/chart" Target="../charts/chart87.xml"/><Relationship Id="rId110" Type="http://schemas.openxmlformats.org/officeDocument/2006/relationships/chart" Target="../charts/chart110.xml"/><Relationship Id="rId348" Type="http://schemas.openxmlformats.org/officeDocument/2006/relationships/chart" Target="../charts/chart348.xml"/><Relationship Id="rId152" Type="http://schemas.openxmlformats.org/officeDocument/2006/relationships/chart" Target="../charts/chart152.xml"/><Relationship Id="rId194" Type="http://schemas.openxmlformats.org/officeDocument/2006/relationships/chart" Target="../charts/chart194.xml"/><Relationship Id="rId208" Type="http://schemas.openxmlformats.org/officeDocument/2006/relationships/chart" Target="../charts/chart208.xml"/><Relationship Id="rId261" Type="http://schemas.openxmlformats.org/officeDocument/2006/relationships/chart" Target="../charts/chart261.xml"/><Relationship Id="rId14" Type="http://schemas.openxmlformats.org/officeDocument/2006/relationships/chart" Target="../charts/chart14.xml"/><Relationship Id="rId56" Type="http://schemas.openxmlformats.org/officeDocument/2006/relationships/chart" Target="../charts/chart56.xml"/><Relationship Id="rId317" Type="http://schemas.openxmlformats.org/officeDocument/2006/relationships/chart" Target="../charts/chart317.xml"/><Relationship Id="rId359" Type="http://schemas.openxmlformats.org/officeDocument/2006/relationships/chart" Target="../charts/chart359.xml"/><Relationship Id="rId98" Type="http://schemas.openxmlformats.org/officeDocument/2006/relationships/chart" Target="../charts/chart98.xml"/><Relationship Id="rId121" Type="http://schemas.openxmlformats.org/officeDocument/2006/relationships/chart" Target="../charts/chart121.xml"/><Relationship Id="rId163" Type="http://schemas.openxmlformats.org/officeDocument/2006/relationships/chart" Target="../charts/chart163.xml"/><Relationship Id="rId219" Type="http://schemas.openxmlformats.org/officeDocument/2006/relationships/chart" Target="../charts/chart219.xml"/><Relationship Id="rId370" Type="http://schemas.openxmlformats.org/officeDocument/2006/relationships/chart" Target="../charts/chart370.xml"/><Relationship Id="rId230" Type="http://schemas.openxmlformats.org/officeDocument/2006/relationships/chart" Target="../charts/chart230.xml"/><Relationship Id="rId25" Type="http://schemas.openxmlformats.org/officeDocument/2006/relationships/chart" Target="../charts/chart25.xml"/><Relationship Id="rId67" Type="http://schemas.openxmlformats.org/officeDocument/2006/relationships/chart" Target="../charts/chart67.xml"/><Relationship Id="rId272" Type="http://schemas.openxmlformats.org/officeDocument/2006/relationships/chart" Target="../charts/chart272.xml"/><Relationship Id="rId328" Type="http://schemas.openxmlformats.org/officeDocument/2006/relationships/chart" Target="../charts/chart328.xml"/><Relationship Id="rId132" Type="http://schemas.openxmlformats.org/officeDocument/2006/relationships/chart" Target="../charts/chart132.xml"/><Relationship Id="rId174" Type="http://schemas.openxmlformats.org/officeDocument/2006/relationships/chart" Target="../charts/chart174.xml"/><Relationship Id="rId381" Type="http://schemas.openxmlformats.org/officeDocument/2006/relationships/chart" Target="../charts/chart381.xml"/><Relationship Id="rId241" Type="http://schemas.openxmlformats.org/officeDocument/2006/relationships/chart" Target="../charts/chart241.xml"/><Relationship Id="rId36" Type="http://schemas.openxmlformats.org/officeDocument/2006/relationships/chart" Target="../charts/chart36.xml"/><Relationship Id="rId283" Type="http://schemas.openxmlformats.org/officeDocument/2006/relationships/chart" Target="../charts/chart283.xml"/><Relationship Id="rId339" Type="http://schemas.openxmlformats.org/officeDocument/2006/relationships/chart" Target="../charts/chart339.xml"/><Relationship Id="rId78" Type="http://schemas.openxmlformats.org/officeDocument/2006/relationships/chart" Target="../charts/chart78.xml"/><Relationship Id="rId101" Type="http://schemas.openxmlformats.org/officeDocument/2006/relationships/chart" Target="../charts/chart101.xml"/><Relationship Id="rId143" Type="http://schemas.openxmlformats.org/officeDocument/2006/relationships/chart" Target="../charts/chart143.xml"/><Relationship Id="rId185" Type="http://schemas.openxmlformats.org/officeDocument/2006/relationships/chart" Target="../charts/chart185.xml"/><Relationship Id="rId350" Type="http://schemas.openxmlformats.org/officeDocument/2006/relationships/chart" Target="../charts/chart350.xml"/><Relationship Id="rId9" Type="http://schemas.openxmlformats.org/officeDocument/2006/relationships/chart" Target="../charts/chart9.xml"/><Relationship Id="rId210" Type="http://schemas.openxmlformats.org/officeDocument/2006/relationships/chart" Target="../charts/chart210.xml"/><Relationship Id="rId392" Type="http://schemas.openxmlformats.org/officeDocument/2006/relationships/chart" Target="../charts/chart392.xml"/><Relationship Id="rId252" Type="http://schemas.openxmlformats.org/officeDocument/2006/relationships/chart" Target="../charts/chart252.xml"/><Relationship Id="rId294" Type="http://schemas.openxmlformats.org/officeDocument/2006/relationships/chart" Target="../charts/chart294.xml"/><Relationship Id="rId308" Type="http://schemas.openxmlformats.org/officeDocument/2006/relationships/chart" Target="../charts/chart308.xml"/><Relationship Id="rId47" Type="http://schemas.openxmlformats.org/officeDocument/2006/relationships/chart" Target="../charts/chart47.xml"/><Relationship Id="rId89" Type="http://schemas.openxmlformats.org/officeDocument/2006/relationships/chart" Target="../charts/chart89.xml"/><Relationship Id="rId112" Type="http://schemas.openxmlformats.org/officeDocument/2006/relationships/chart" Target="../charts/chart112.xml"/><Relationship Id="rId154" Type="http://schemas.openxmlformats.org/officeDocument/2006/relationships/chart" Target="../charts/chart154.xml"/><Relationship Id="rId361" Type="http://schemas.openxmlformats.org/officeDocument/2006/relationships/chart" Target="../charts/chart361.xml"/><Relationship Id="rId196" Type="http://schemas.openxmlformats.org/officeDocument/2006/relationships/chart" Target="../charts/chart196.xml"/><Relationship Id="rId16" Type="http://schemas.openxmlformats.org/officeDocument/2006/relationships/chart" Target="../charts/chart16.xml"/><Relationship Id="rId221" Type="http://schemas.openxmlformats.org/officeDocument/2006/relationships/chart" Target="../charts/chart221.xml"/><Relationship Id="rId263" Type="http://schemas.openxmlformats.org/officeDocument/2006/relationships/chart" Target="../charts/chart263.xml"/><Relationship Id="rId319" Type="http://schemas.openxmlformats.org/officeDocument/2006/relationships/chart" Target="../charts/chart319.xml"/><Relationship Id="rId37" Type="http://schemas.openxmlformats.org/officeDocument/2006/relationships/chart" Target="../charts/chart37.xml"/><Relationship Id="rId58" Type="http://schemas.openxmlformats.org/officeDocument/2006/relationships/chart" Target="../charts/chart58.xml"/><Relationship Id="rId79" Type="http://schemas.openxmlformats.org/officeDocument/2006/relationships/chart" Target="../charts/chart79.xml"/><Relationship Id="rId102" Type="http://schemas.openxmlformats.org/officeDocument/2006/relationships/chart" Target="../charts/chart102.xml"/><Relationship Id="rId123" Type="http://schemas.openxmlformats.org/officeDocument/2006/relationships/chart" Target="../charts/chart123.xml"/><Relationship Id="rId144" Type="http://schemas.openxmlformats.org/officeDocument/2006/relationships/chart" Target="../charts/chart144.xml"/><Relationship Id="rId330" Type="http://schemas.openxmlformats.org/officeDocument/2006/relationships/chart" Target="../charts/chart330.xml"/><Relationship Id="rId90" Type="http://schemas.openxmlformats.org/officeDocument/2006/relationships/chart" Target="../charts/chart90.xml"/><Relationship Id="rId165" Type="http://schemas.openxmlformats.org/officeDocument/2006/relationships/chart" Target="../charts/chart165.xml"/><Relationship Id="rId186" Type="http://schemas.openxmlformats.org/officeDocument/2006/relationships/chart" Target="../charts/chart186.xml"/><Relationship Id="rId351" Type="http://schemas.openxmlformats.org/officeDocument/2006/relationships/chart" Target="../charts/chart351.xml"/><Relationship Id="rId372" Type="http://schemas.openxmlformats.org/officeDocument/2006/relationships/chart" Target="../charts/chart372.xml"/><Relationship Id="rId393" Type="http://schemas.openxmlformats.org/officeDocument/2006/relationships/chart" Target="../charts/chart393.xml"/><Relationship Id="rId211" Type="http://schemas.openxmlformats.org/officeDocument/2006/relationships/chart" Target="../charts/chart211.xml"/><Relationship Id="rId232" Type="http://schemas.openxmlformats.org/officeDocument/2006/relationships/chart" Target="../charts/chart232.xml"/><Relationship Id="rId253" Type="http://schemas.openxmlformats.org/officeDocument/2006/relationships/chart" Target="../charts/chart253.xml"/><Relationship Id="rId274" Type="http://schemas.openxmlformats.org/officeDocument/2006/relationships/chart" Target="../charts/chart274.xml"/><Relationship Id="rId295" Type="http://schemas.openxmlformats.org/officeDocument/2006/relationships/chart" Target="../charts/chart295.xml"/><Relationship Id="rId309" Type="http://schemas.openxmlformats.org/officeDocument/2006/relationships/chart" Target="../charts/chart309.xml"/><Relationship Id="rId27" Type="http://schemas.openxmlformats.org/officeDocument/2006/relationships/chart" Target="../charts/chart27.xml"/><Relationship Id="rId48" Type="http://schemas.openxmlformats.org/officeDocument/2006/relationships/chart" Target="../charts/chart48.xml"/><Relationship Id="rId69" Type="http://schemas.openxmlformats.org/officeDocument/2006/relationships/chart" Target="../charts/chart69.xml"/><Relationship Id="rId113" Type="http://schemas.openxmlformats.org/officeDocument/2006/relationships/chart" Target="../charts/chart113.xml"/><Relationship Id="rId134" Type="http://schemas.openxmlformats.org/officeDocument/2006/relationships/chart" Target="../charts/chart134.xml"/><Relationship Id="rId320" Type="http://schemas.openxmlformats.org/officeDocument/2006/relationships/chart" Target="../charts/chart320.xml"/><Relationship Id="rId80" Type="http://schemas.openxmlformats.org/officeDocument/2006/relationships/chart" Target="../charts/chart80.xml"/><Relationship Id="rId155" Type="http://schemas.openxmlformats.org/officeDocument/2006/relationships/chart" Target="../charts/chart155.xml"/><Relationship Id="rId176" Type="http://schemas.openxmlformats.org/officeDocument/2006/relationships/chart" Target="../charts/chart176.xml"/><Relationship Id="rId197" Type="http://schemas.openxmlformats.org/officeDocument/2006/relationships/chart" Target="../charts/chart197.xml"/><Relationship Id="rId341" Type="http://schemas.openxmlformats.org/officeDocument/2006/relationships/chart" Target="../charts/chart341.xml"/><Relationship Id="rId362" Type="http://schemas.openxmlformats.org/officeDocument/2006/relationships/chart" Target="../charts/chart362.xml"/><Relationship Id="rId383" Type="http://schemas.openxmlformats.org/officeDocument/2006/relationships/chart" Target="../charts/chart383.xml"/><Relationship Id="rId201" Type="http://schemas.openxmlformats.org/officeDocument/2006/relationships/chart" Target="../charts/chart201.xml"/><Relationship Id="rId222" Type="http://schemas.openxmlformats.org/officeDocument/2006/relationships/chart" Target="../charts/chart222.xml"/><Relationship Id="rId243" Type="http://schemas.openxmlformats.org/officeDocument/2006/relationships/chart" Target="../charts/chart243.xml"/><Relationship Id="rId264" Type="http://schemas.openxmlformats.org/officeDocument/2006/relationships/chart" Target="../charts/chart264.xml"/><Relationship Id="rId285" Type="http://schemas.openxmlformats.org/officeDocument/2006/relationships/chart" Target="../charts/chart285.xml"/><Relationship Id="rId17" Type="http://schemas.openxmlformats.org/officeDocument/2006/relationships/chart" Target="../charts/chart17.xml"/><Relationship Id="rId38" Type="http://schemas.openxmlformats.org/officeDocument/2006/relationships/chart" Target="../charts/chart38.xml"/><Relationship Id="rId59" Type="http://schemas.openxmlformats.org/officeDocument/2006/relationships/chart" Target="../charts/chart59.xml"/><Relationship Id="rId103" Type="http://schemas.openxmlformats.org/officeDocument/2006/relationships/chart" Target="../charts/chart103.xml"/><Relationship Id="rId124" Type="http://schemas.openxmlformats.org/officeDocument/2006/relationships/chart" Target="../charts/chart124.xml"/><Relationship Id="rId310" Type="http://schemas.openxmlformats.org/officeDocument/2006/relationships/chart" Target="../charts/chart310.xml"/><Relationship Id="rId70" Type="http://schemas.openxmlformats.org/officeDocument/2006/relationships/chart" Target="../charts/chart70.xml"/><Relationship Id="rId91" Type="http://schemas.openxmlformats.org/officeDocument/2006/relationships/chart" Target="../charts/chart91.xml"/><Relationship Id="rId145" Type="http://schemas.openxmlformats.org/officeDocument/2006/relationships/chart" Target="../charts/chart145.xml"/><Relationship Id="rId166" Type="http://schemas.openxmlformats.org/officeDocument/2006/relationships/chart" Target="../charts/chart166.xml"/><Relationship Id="rId187" Type="http://schemas.openxmlformats.org/officeDocument/2006/relationships/chart" Target="../charts/chart187.xml"/><Relationship Id="rId331" Type="http://schemas.openxmlformats.org/officeDocument/2006/relationships/chart" Target="../charts/chart331.xml"/><Relationship Id="rId352" Type="http://schemas.openxmlformats.org/officeDocument/2006/relationships/chart" Target="../charts/chart352.xml"/><Relationship Id="rId373" Type="http://schemas.openxmlformats.org/officeDocument/2006/relationships/chart" Target="../charts/chart373.xml"/><Relationship Id="rId394" Type="http://schemas.openxmlformats.org/officeDocument/2006/relationships/chart" Target="../charts/chart394.xml"/><Relationship Id="rId1" Type="http://schemas.openxmlformats.org/officeDocument/2006/relationships/chart" Target="../charts/chart1.xml"/><Relationship Id="rId212" Type="http://schemas.openxmlformats.org/officeDocument/2006/relationships/chart" Target="../charts/chart212.xml"/><Relationship Id="rId233" Type="http://schemas.openxmlformats.org/officeDocument/2006/relationships/chart" Target="../charts/chart233.xml"/><Relationship Id="rId254" Type="http://schemas.openxmlformats.org/officeDocument/2006/relationships/chart" Target="../charts/chart254.xml"/><Relationship Id="rId28" Type="http://schemas.openxmlformats.org/officeDocument/2006/relationships/chart" Target="../charts/chart28.xml"/><Relationship Id="rId49" Type="http://schemas.openxmlformats.org/officeDocument/2006/relationships/chart" Target="../charts/chart49.xml"/><Relationship Id="rId114" Type="http://schemas.openxmlformats.org/officeDocument/2006/relationships/chart" Target="../charts/chart114.xml"/><Relationship Id="rId275" Type="http://schemas.openxmlformats.org/officeDocument/2006/relationships/chart" Target="../charts/chart275.xml"/><Relationship Id="rId296" Type="http://schemas.openxmlformats.org/officeDocument/2006/relationships/chart" Target="../charts/chart296.xml"/><Relationship Id="rId300" Type="http://schemas.openxmlformats.org/officeDocument/2006/relationships/chart" Target="../charts/chart300.xml"/><Relationship Id="rId60" Type="http://schemas.openxmlformats.org/officeDocument/2006/relationships/chart" Target="../charts/chart60.xml"/><Relationship Id="rId81" Type="http://schemas.openxmlformats.org/officeDocument/2006/relationships/chart" Target="../charts/chart81.xml"/><Relationship Id="rId135" Type="http://schemas.openxmlformats.org/officeDocument/2006/relationships/chart" Target="../charts/chart135.xml"/><Relationship Id="rId156" Type="http://schemas.openxmlformats.org/officeDocument/2006/relationships/chart" Target="../charts/chart156.xml"/><Relationship Id="rId177" Type="http://schemas.openxmlformats.org/officeDocument/2006/relationships/chart" Target="../charts/chart177.xml"/><Relationship Id="rId198" Type="http://schemas.openxmlformats.org/officeDocument/2006/relationships/chart" Target="../charts/chart198.xml"/><Relationship Id="rId321" Type="http://schemas.openxmlformats.org/officeDocument/2006/relationships/chart" Target="../charts/chart321.xml"/><Relationship Id="rId342" Type="http://schemas.openxmlformats.org/officeDocument/2006/relationships/chart" Target="../charts/chart342.xml"/><Relationship Id="rId363" Type="http://schemas.openxmlformats.org/officeDocument/2006/relationships/chart" Target="../charts/chart363.xml"/><Relationship Id="rId384" Type="http://schemas.openxmlformats.org/officeDocument/2006/relationships/chart" Target="../charts/chart384.xml"/><Relationship Id="rId202" Type="http://schemas.openxmlformats.org/officeDocument/2006/relationships/chart" Target="../charts/chart202.xml"/><Relationship Id="rId223" Type="http://schemas.openxmlformats.org/officeDocument/2006/relationships/chart" Target="../charts/chart223.xml"/><Relationship Id="rId244" Type="http://schemas.openxmlformats.org/officeDocument/2006/relationships/chart" Target="../charts/chart244.xml"/><Relationship Id="rId18" Type="http://schemas.openxmlformats.org/officeDocument/2006/relationships/chart" Target="../charts/chart18.xml"/><Relationship Id="rId39" Type="http://schemas.openxmlformats.org/officeDocument/2006/relationships/chart" Target="../charts/chart39.xml"/><Relationship Id="rId265" Type="http://schemas.openxmlformats.org/officeDocument/2006/relationships/chart" Target="../charts/chart265.xml"/><Relationship Id="rId286" Type="http://schemas.openxmlformats.org/officeDocument/2006/relationships/chart" Target="../charts/chart286.xml"/><Relationship Id="rId50" Type="http://schemas.openxmlformats.org/officeDocument/2006/relationships/chart" Target="../charts/chart50.xml"/><Relationship Id="rId104" Type="http://schemas.openxmlformats.org/officeDocument/2006/relationships/chart" Target="../charts/chart104.xml"/><Relationship Id="rId125" Type="http://schemas.openxmlformats.org/officeDocument/2006/relationships/chart" Target="../charts/chart125.xml"/><Relationship Id="rId146" Type="http://schemas.openxmlformats.org/officeDocument/2006/relationships/chart" Target="../charts/chart146.xml"/><Relationship Id="rId167" Type="http://schemas.openxmlformats.org/officeDocument/2006/relationships/chart" Target="../charts/chart167.xml"/><Relationship Id="rId188" Type="http://schemas.openxmlformats.org/officeDocument/2006/relationships/chart" Target="../charts/chart188.xml"/><Relationship Id="rId311" Type="http://schemas.openxmlformats.org/officeDocument/2006/relationships/chart" Target="../charts/chart311.xml"/><Relationship Id="rId332" Type="http://schemas.openxmlformats.org/officeDocument/2006/relationships/chart" Target="../charts/chart332.xml"/><Relationship Id="rId353" Type="http://schemas.openxmlformats.org/officeDocument/2006/relationships/chart" Target="../charts/chart353.xml"/><Relationship Id="rId374" Type="http://schemas.openxmlformats.org/officeDocument/2006/relationships/chart" Target="../charts/chart374.xml"/><Relationship Id="rId395" Type="http://schemas.openxmlformats.org/officeDocument/2006/relationships/chart" Target="../charts/chart395.xml"/><Relationship Id="rId71" Type="http://schemas.openxmlformats.org/officeDocument/2006/relationships/chart" Target="../charts/chart71.xml"/><Relationship Id="rId92" Type="http://schemas.openxmlformats.org/officeDocument/2006/relationships/chart" Target="../charts/chart92.xml"/><Relationship Id="rId213" Type="http://schemas.openxmlformats.org/officeDocument/2006/relationships/chart" Target="../charts/chart213.xml"/><Relationship Id="rId234" Type="http://schemas.openxmlformats.org/officeDocument/2006/relationships/chart" Target="../charts/chart234.xml"/><Relationship Id="rId2" Type="http://schemas.openxmlformats.org/officeDocument/2006/relationships/chart" Target="../charts/chart2.xml"/><Relationship Id="rId29" Type="http://schemas.openxmlformats.org/officeDocument/2006/relationships/chart" Target="../charts/chart29.xml"/><Relationship Id="rId255" Type="http://schemas.openxmlformats.org/officeDocument/2006/relationships/chart" Target="../charts/chart255.xml"/><Relationship Id="rId276" Type="http://schemas.openxmlformats.org/officeDocument/2006/relationships/chart" Target="../charts/chart276.xml"/><Relationship Id="rId297" Type="http://schemas.openxmlformats.org/officeDocument/2006/relationships/chart" Target="../charts/chart297.xml"/><Relationship Id="rId40" Type="http://schemas.openxmlformats.org/officeDocument/2006/relationships/chart" Target="../charts/chart40.xml"/><Relationship Id="rId115" Type="http://schemas.openxmlformats.org/officeDocument/2006/relationships/chart" Target="../charts/chart115.xml"/><Relationship Id="rId136" Type="http://schemas.openxmlformats.org/officeDocument/2006/relationships/chart" Target="../charts/chart136.xml"/><Relationship Id="rId157" Type="http://schemas.openxmlformats.org/officeDocument/2006/relationships/chart" Target="../charts/chart157.xml"/><Relationship Id="rId178" Type="http://schemas.openxmlformats.org/officeDocument/2006/relationships/chart" Target="../charts/chart178.xml"/><Relationship Id="rId301" Type="http://schemas.openxmlformats.org/officeDocument/2006/relationships/chart" Target="../charts/chart301.xml"/><Relationship Id="rId322" Type="http://schemas.openxmlformats.org/officeDocument/2006/relationships/chart" Target="../charts/chart322.xml"/><Relationship Id="rId343" Type="http://schemas.openxmlformats.org/officeDocument/2006/relationships/chart" Target="../charts/chart343.xml"/><Relationship Id="rId364" Type="http://schemas.openxmlformats.org/officeDocument/2006/relationships/chart" Target="../charts/chart364.xml"/><Relationship Id="rId61" Type="http://schemas.openxmlformats.org/officeDocument/2006/relationships/chart" Target="../charts/chart61.xml"/><Relationship Id="rId82" Type="http://schemas.openxmlformats.org/officeDocument/2006/relationships/chart" Target="../charts/chart82.xml"/><Relationship Id="rId199" Type="http://schemas.openxmlformats.org/officeDocument/2006/relationships/chart" Target="../charts/chart199.xml"/><Relationship Id="rId203" Type="http://schemas.openxmlformats.org/officeDocument/2006/relationships/chart" Target="../charts/chart203.xml"/><Relationship Id="rId385" Type="http://schemas.openxmlformats.org/officeDocument/2006/relationships/chart" Target="../charts/chart385.xml"/><Relationship Id="rId19" Type="http://schemas.openxmlformats.org/officeDocument/2006/relationships/chart" Target="../charts/chart19.xml"/><Relationship Id="rId224" Type="http://schemas.openxmlformats.org/officeDocument/2006/relationships/chart" Target="../charts/chart224.xml"/><Relationship Id="rId245" Type="http://schemas.openxmlformats.org/officeDocument/2006/relationships/chart" Target="../charts/chart245.xml"/><Relationship Id="rId266" Type="http://schemas.openxmlformats.org/officeDocument/2006/relationships/chart" Target="../charts/chart266.xml"/><Relationship Id="rId287" Type="http://schemas.openxmlformats.org/officeDocument/2006/relationships/chart" Target="../charts/chart287.xml"/><Relationship Id="rId30" Type="http://schemas.openxmlformats.org/officeDocument/2006/relationships/chart" Target="../charts/chart30.xml"/><Relationship Id="rId105" Type="http://schemas.openxmlformats.org/officeDocument/2006/relationships/chart" Target="../charts/chart105.xml"/><Relationship Id="rId126" Type="http://schemas.openxmlformats.org/officeDocument/2006/relationships/chart" Target="../charts/chart126.xml"/><Relationship Id="rId147" Type="http://schemas.openxmlformats.org/officeDocument/2006/relationships/chart" Target="../charts/chart147.xml"/><Relationship Id="rId168" Type="http://schemas.openxmlformats.org/officeDocument/2006/relationships/chart" Target="../charts/chart168.xml"/><Relationship Id="rId312" Type="http://schemas.openxmlformats.org/officeDocument/2006/relationships/chart" Target="../charts/chart312.xml"/><Relationship Id="rId333" Type="http://schemas.openxmlformats.org/officeDocument/2006/relationships/chart" Target="../charts/chart333.xml"/><Relationship Id="rId354" Type="http://schemas.openxmlformats.org/officeDocument/2006/relationships/chart" Target="../charts/chart354.xml"/><Relationship Id="rId51" Type="http://schemas.openxmlformats.org/officeDocument/2006/relationships/chart" Target="../charts/chart51.xml"/><Relationship Id="rId72" Type="http://schemas.openxmlformats.org/officeDocument/2006/relationships/chart" Target="../charts/chart72.xml"/><Relationship Id="rId93" Type="http://schemas.openxmlformats.org/officeDocument/2006/relationships/chart" Target="../charts/chart93.xml"/><Relationship Id="rId189" Type="http://schemas.openxmlformats.org/officeDocument/2006/relationships/chart" Target="../charts/chart189.xml"/><Relationship Id="rId375" Type="http://schemas.openxmlformats.org/officeDocument/2006/relationships/chart" Target="../charts/chart375.xml"/><Relationship Id="rId396" Type="http://schemas.openxmlformats.org/officeDocument/2006/relationships/chart" Target="../charts/chart396.xml"/><Relationship Id="rId3" Type="http://schemas.openxmlformats.org/officeDocument/2006/relationships/chart" Target="../charts/chart3.xml"/><Relationship Id="rId214" Type="http://schemas.openxmlformats.org/officeDocument/2006/relationships/chart" Target="../charts/chart214.xml"/><Relationship Id="rId235" Type="http://schemas.openxmlformats.org/officeDocument/2006/relationships/chart" Target="../charts/chart235.xml"/><Relationship Id="rId256" Type="http://schemas.openxmlformats.org/officeDocument/2006/relationships/chart" Target="../charts/chart256.xml"/><Relationship Id="rId277" Type="http://schemas.openxmlformats.org/officeDocument/2006/relationships/chart" Target="../charts/chart277.xml"/><Relationship Id="rId298" Type="http://schemas.openxmlformats.org/officeDocument/2006/relationships/chart" Target="../charts/chart298.xml"/><Relationship Id="rId116" Type="http://schemas.openxmlformats.org/officeDocument/2006/relationships/chart" Target="../charts/chart116.xml"/><Relationship Id="rId137" Type="http://schemas.openxmlformats.org/officeDocument/2006/relationships/chart" Target="../charts/chart137.xml"/><Relationship Id="rId158" Type="http://schemas.openxmlformats.org/officeDocument/2006/relationships/chart" Target="../charts/chart158.xml"/><Relationship Id="rId302" Type="http://schemas.openxmlformats.org/officeDocument/2006/relationships/chart" Target="../charts/chart302.xml"/><Relationship Id="rId323" Type="http://schemas.openxmlformats.org/officeDocument/2006/relationships/chart" Target="../charts/chart323.xml"/><Relationship Id="rId344" Type="http://schemas.openxmlformats.org/officeDocument/2006/relationships/chart" Target="../charts/chart344.xml"/><Relationship Id="rId20" Type="http://schemas.openxmlformats.org/officeDocument/2006/relationships/chart" Target="../charts/chart20.xml"/><Relationship Id="rId41" Type="http://schemas.openxmlformats.org/officeDocument/2006/relationships/chart" Target="../charts/chart41.xml"/><Relationship Id="rId62" Type="http://schemas.openxmlformats.org/officeDocument/2006/relationships/chart" Target="../charts/chart62.xml"/><Relationship Id="rId83" Type="http://schemas.openxmlformats.org/officeDocument/2006/relationships/chart" Target="../charts/chart83.xml"/><Relationship Id="rId179" Type="http://schemas.openxmlformats.org/officeDocument/2006/relationships/chart" Target="../charts/chart179.xml"/><Relationship Id="rId365" Type="http://schemas.openxmlformats.org/officeDocument/2006/relationships/chart" Target="../charts/chart365.xml"/><Relationship Id="rId386" Type="http://schemas.openxmlformats.org/officeDocument/2006/relationships/chart" Target="../charts/chart386.xml"/><Relationship Id="rId190" Type="http://schemas.openxmlformats.org/officeDocument/2006/relationships/chart" Target="../charts/chart190.xml"/><Relationship Id="rId204" Type="http://schemas.openxmlformats.org/officeDocument/2006/relationships/chart" Target="../charts/chart204.xml"/><Relationship Id="rId225" Type="http://schemas.openxmlformats.org/officeDocument/2006/relationships/chart" Target="../charts/chart225.xml"/><Relationship Id="rId246" Type="http://schemas.openxmlformats.org/officeDocument/2006/relationships/chart" Target="../charts/chart246.xml"/><Relationship Id="rId267" Type="http://schemas.openxmlformats.org/officeDocument/2006/relationships/chart" Target="../charts/chart267.xml"/><Relationship Id="rId288" Type="http://schemas.openxmlformats.org/officeDocument/2006/relationships/chart" Target="../charts/chart288.xml"/><Relationship Id="rId106" Type="http://schemas.openxmlformats.org/officeDocument/2006/relationships/chart" Target="../charts/chart106.xml"/><Relationship Id="rId127" Type="http://schemas.openxmlformats.org/officeDocument/2006/relationships/chart" Target="../charts/chart127.xml"/><Relationship Id="rId313" Type="http://schemas.openxmlformats.org/officeDocument/2006/relationships/chart" Target="../charts/chart313.xml"/><Relationship Id="rId10" Type="http://schemas.openxmlformats.org/officeDocument/2006/relationships/chart" Target="../charts/chart10.xml"/><Relationship Id="rId31" Type="http://schemas.openxmlformats.org/officeDocument/2006/relationships/chart" Target="../charts/chart31.xml"/><Relationship Id="rId52" Type="http://schemas.openxmlformats.org/officeDocument/2006/relationships/chart" Target="../charts/chart52.xml"/><Relationship Id="rId73" Type="http://schemas.openxmlformats.org/officeDocument/2006/relationships/chart" Target="../charts/chart73.xml"/><Relationship Id="rId94" Type="http://schemas.openxmlformats.org/officeDocument/2006/relationships/chart" Target="../charts/chart94.xml"/><Relationship Id="rId148" Type="http://schemas.openxmlformats.org/officeDocument/2006/relationships/chart" Target="../charts/chart148.xml"/><Relationship Id="rId169" Type="http://schemas.openxmlformats.org/officeDocument/2006/relationships/chart" Target="../charts/chart169.xml"/><Relationship Id="rId334" Type="http://schemas.openxmlformats.org/officeDocument/2006/relationships/chart" Target="../charts/chart334.xml"/><Relationship Id="rId355" Type="http://schemas.openxmlformats.org/officeDocument/2006/relationships/chart" Target="../charts/chart355.xml"/><Relationship Id="rId376" Type="http://schemas.openxmlformats.org/officeDocument/2006/relationships/chart" Target="../charts/chart376.xml"/><Relationship Id="rId397" Type="http://schemas.openxmlformats.org/officeDocument/2006/relationships/chart" Target="../charts/chart397.xml"/><Relationship Id="rId4" Type="http://schemas.openxmlformats.org/officeDocument/2006/relationships/chart" Target="../charts/chart4.xml"/><Relationship Id="rId180" Type="http://schemas.openxmlformats.org/officeDocument/2006/relationships/chart" Target="../charts/chart180.xml"/><Relationship Id="rId215" Type="http://schemas.openxmlformats.org/officeDocument/2006/relationships/chart" Target="../charts/chart215.xml"/><Relationship Id="rId236" Type="http://schemas.openxmlformats.org/officeDocument/2006/relationships/chart" Target="../charts/chart236.xml"/><Relationship Id="rId257" Type="http://schemas.openxmlformats.org/officeDocument/2006/relationships/chart" Target="../charts/chart257.xml"/><Relationship Id="rId278" Type="http://schemas.openxmlformats.org/officeDocument/2006/relationships/chart" Target="../charts/chart278.xml"/><Relationship Id="rId303" Type="http://schemas.openxmlformats.org/officeDocument/2006/relationships/chart" Target="../charts/chart303.xml"/><Relationship Id="rId42" Type="http://schemas.openxmlformats.org/officeDocument/2006/relationships/chart" Target="../charts/chart42.xml"/><Relationship Id="rId84" Type="http://schemas.openxmlformats.org/officeDocument/2006/relationships/chart" Target="../charts/chart84.xml"/><Relationship Id="rId138" Type="http://schemas.openxmlformats.org/officeDocument/2006/relationships/chart" Target="../charts/chart138.xml"/><Relationship Id="rId345" Type="http://schemas.openxmlformats.org/officeDocument/2006/relationships/chart" Target="../charts/chart345.xml"/><Relationship Id="rId387" Type="http://schemas.openxmlformats.org/officeDocument/2006/relationships/chart" Target="../charts/chart387.xml"/><Relationship Id="rId191" Type="http://schemas.openxmlformats.org/officeDocument/2006/relationships/chart" Target="../charts/chart191.xml"/><Relationship Id="rId205" Type="http://schemas.openxmlformats.org/officeDocument/2006/relationships/chart" Target="../charts/chart205.xml"/><Relationship Id="rId247" Type="http://schemas.openxmlformats.org/officeDocument/2006/relationships/chart" Target="../charts/chart247.xml"/><Relationship Id="rId107" Type="http://schemas.openxmlformats.org/officeDocument/2006/relationships/chart" Target="../charts/chart107.xml"/><Relationship Id="rId289" Type="http://schemas.openxmlformats.org/officeDocument/2006/relationships/chart" Target="../charts/chart289.xml"/><Relationship Id="rId11" Type="http://schemas.openxmlformats.org/officeDocument/2006/relationships/chart" Target="../charts/chart11.xml"/><Relationship Id="rId53" Type="http://schemas.openxmlformats.org/officeDocument/2006/relationships/chart" Target="../charts/chart53.xml"/><Relationship Id="rId149" Type="http://schemas.openxmlformats.org/officeDocument/2006/relationships/chart" Target="../charts/chart149.xml"/><Relationship Id="rId314" Type="http://schemas.openxmlformats.org/officeDocument/2006/relationships/chart" Target="../charts/chart314.xml"/><Relationship Id="rId356" Type="http://schemas.openxmlformats.org/officeDocument/2006/relationships/chart" Target="../charts/chart356.xml"/><Relationship Id="rId398" Type="http://schemas.openxmlformats.org/officeDocument/2006/relationships/chart" Target="../charts/chart398.xml"/><Relationship Id="rId95" Type="http://schemas.openxmlformats.org/officeDocument/2006/relationships/chart" Target="../charts/chart95.xml"/><Relationship Id="rId160" Type="http://schemas.openxmlformats.org/officeDocument/2006/relationships/chart" Target="../charts/chart160.xml"/><Relationship Id="rId216" Type="http://schemas.openxmlformats.org/officeDocument/2006/relationships/chart" Target="../charts/chart216.xml"/><Relationship Id="rId258" Type="http://schemas.openxmlformats.org/officeDocument/2006/relationships/chart" Target="../charts/chart258.xml"/><Relationship Id="rId22" Type="http://schemas.openxmlformats.org/officeDocument/2006/relationships/chart" Target="../charts/chart22.xml"/><Relationship Id="rId64" Type="http://schemas.openxmlformats.org/officeDocument/2006/relationships/chart" Target="../charts/chart64.xml"/><Relationship Id="rId118" Type="http://schemas.openxmlformats.org/officeDocument/2006/relationships/chart" Target="../charts/chart118.xml"/><Relationship Id="rId325" Type="http://schemas.openxmlformats.org/officeDocument/2006/relationships/chart" Target="../charts/chart325.xml"/><Relationship Id="rId367" Type="http://schemas.openxmlformats.org/officeDocument/2006/relationships/chart" Target="../charts/chart367.xml"/><Relationship Id="rId171" Type="http://schemas.openxmlformats.org/officeDocument/2006/relationships/chart" Target="../charts/chart171.xml"/><Relationship Id="rId227" Type="http://schemas.openxmlformats.org/officeDocument/2006/relationships/chart" Target="../charts/chart227.xml"/><Relationship Id="rId269" Type="http://schemas.openxmlformats.org/officeDocument/2006/relationships/chart" Target="../charts/chart269.xml"/><Relationship Id="rId33" Type="http://schemas.openxmlformats.org/officeDocument/2006/relationships/chart" Target="../charts/chart33.xml"/><Relationship Id="rId129" Type="http://schemas.openxmlformats.org/officeDocument/2006/relationships/chart" Target="../charts/chart129.xml"/><Relationship Id="rId280" Type="http://schemas.openxmlformats.org/officeDocument/2006/relationships/chart" Target="../charts/chart280.xml"/><Relationship Id="rId336" Type="http://schemas.openxmlformats.org/officeDocument/2006/relationships/chart" Target="../charts/chart336.xml"/><Relationship Id="rId75" Type="http://schemas.openxmlformats.org/officeDocument/2006/relationships/chart" Target="../charts/chart75.xml"/><Relationship Id="rId140" Type="http://schemas.openxmlformats.org/officeDocument/2006/relationships/chart" Target="../charts/chart140.xml"/><Relationship Id="rId182" Type="http://schemas.openxmlformats.org/officeDocument/2006/relationships/chart" Target="../charts/chart182.xml"/><Relationship Id="rId378" Type="http://schemas.openxmlformats.org/officeDocument/2006/relationships/chart" Target="../charts/chart378.xml"/><Relationship Id="rId6" Type="http://schemas.openxmlformats.org/officeDocument/2006/relationships/chart" Target="../charts/chart6.xml"/><Relationship Id="rId238" Type="http://schemas.openxmlformats.org/officeDocument/2006/relationships/chart" Target="../charts/chart238.xml"/><Relationship Id="rId291" Type="http://schemas.openxmlformats.org/officeDocument/2006/relationships/chart" Target="../charts/chart291.xml"/><Relationship Id="rId305" Type="http://schemas.openxmlformats.org/officeDocument/2006/relationships/chart" Target="../charts/chart305.xml"/><Relationship Id="rId347" Type="http://schemas.openxmlformats.org/officeDocument/2006/relationships/chart" Target="../charts/chart347.xml"/><Relationship Id="rId44" Type="http://schemas.openxmlformats.org/officeDocument/2006/relationships/chart" Target="../charts/chart44.xml"/><Relationship Id="rId86" Type="http://schemas.openxmlformats.org/officeDocument/2006/relationships/chart" Target="../charts/chart86.xml"/><Relationship Id="rId151" Type="http://schemas.openxmlformats.org/officeDocument/2006/relationships/chart" Target="../charts/chart151.xml"/><Relationship Id="rId389" Type="http://schemas.openxmlformats.org/officeDocument/2006/relationships/chart" Target="../charts/chart389.xml"/><Relationship Id="rId193" Type="http://schemas.openxmlformats.org/officeDocument/2006/relationships/chart" Target="../charts/chart193.xml"/><Relationship Id="rId207" Type="http://schemas.openxmlformats.org/officeDocument/2006/relationships/chart" Target="../charts/chart207.xml"/><Relationship Id="rId249" Type="http://schemas.openxmlformats.org/officeDocument/2006/relationships/chart" Target="../charts/chart249.xml"/><Relationship Id="rId13" Type="http://schemas.openxmlformats.org/officeDocument/2006/relationships/chart" Target="../charts/chart13.xml"/><Relationship Id="rId109" Type="http://schemas.openxmlformats.org/officeDocument/2006/relationships/chart" Target="../charts/chart109.xml"/><Relationship Id="rId260" Type="http://schemas.openxmlformats.org/officeDocument/2006/relationships/chart" Target="../charts/chart260.xml"/><Relationship Id="rId316" Type="http://schemas.openxmlformats.org/officeDocument/2006/relationships/chart" Target="../charts/chart316.xml"/><Relationship Id="rId55" Type="http://schemas.openxmlformats.org/officeDocument/2006/relationships/chart" Target="../charts/chart55.xml"/><Relationship Id="rId97" Type="http://schemas.openxmlformats.org/officeDocument/2006/relationships/chart" Target="../charts/chart97.xml"/><Relationship Id="rId120" Type="http://schemas.openxmlformats.org/officeDocument/2006/relationships/chart" Target="../charts/chart120.xml"/><Relationship Id="rId358" Type="http://schemas.openxmlformats.org/officeDocument/2006/relationships/chart" Target="../charts/chart358.xml"/><Relationship Id="rId162" Type="http://schemas.openxmlformats.org/officeDocument/2006/relationships/chart" Target="../charts/chart162.xml"/><Relationship Id="rId218" Type="http://schemas.openxmlformats.org/officeDocument/2006/relationships/chart" Target="../charts/chart218.xml"/><Relationship Id="rId271" Type="http://schemas.openxmlformats.org/officeDocument/2006/relationships/chart" Target="../charts/chart271.xml"/><Relationship Id="rId24" Type="http://schemas.openxmlformats.org/officeDocument/2006/relationships/chart" Target="../charts/chart24.xml"/><Relationship Id="rId66" Type="http://schemas.openxmlformats.org/officeDocument/2006/relationships/chart" Target="../charts/chart66.xml"/><Relationship Id="rId131" Type="http://schemas.openxmlformats.org/officeDocument/2006/relationships/chart" Target="../charts/chart131.xml"/><Relationship Id="rId327" Type="http://schemas.openxmlformats.org/officeDocument/2006/relationships/chart" Target="../charts/chart327.xml"/><Relationship Id="rId369" Type="http://schemas.openxmlformats.org/officeDocument/2006/relationships/chart" Target="../charts/chart369.xml"/><Relationship Id="rId173" Type="http://schemas.openxmlformats.org/officeDocument/2006/relationships/chart" Target="../charts/chart173.xml"/><Relationship Id="rId229" Type="http://schemas.openxmlformats.org/officeDocument/2006/relationships/chart" Target="../charts/chart229.xml"/><Relationship Id="rId380" Type="http://schemas.openxmlformats.org/officeDocument/2006/relationships/chart" Target="../charts/chart380.xml"/><Relationship Id="rId240" Type="http://schemas.openxmlformats.org/officeDocument/2006/relationships/chart" Target="../charts/chart240.xml"/><Relationship Id="rId35" Type="http://schemas.openxmlformats.org/officeDocument/2006/relationships/chart" Target="../charts/chart35.xml"/><Relationship Id="rId77" Type="http://schemas.openxmlformats.org/officeDocument/2006/relationships/chart" Target="../charts/chart77.xml"/><Relationship Id="rId100" Type="http://schemas.openxmlformats.org/officeDocument/2006/relationships/chart" Target="../charts/chart100.xml"/><Relationship Id="rId282" Type="http://schemas.openxmlformats.org/officeDocument/2006/relationships/chart" Target="../charts/chart282.xml"/><Relationship Id="rId338" Type="http://schemas.openxmlformats.org/officeDocument/2006/relationships/chart" Target="../charts/chart338.xml"/><Relationship Id="rId8" Type="http://schemas.openxmlformats.org/officeDocument/2006/relationships/chart" Target="../charts/chart8.xml"/><Relationship Id="rId142" Type="http://schemas.openxmlformats.org/officeDocument/2006/relationships/chart" Target="../charts/chart142.xml"/><Relationship Id="rId184" Type="http://schemas.openxmlformats.org/officeDocument/2006/relationships/chart" Target="../charts/chart184.xml"/><Relationship Id="rId391" Type="http://schemas.openxmlformats.org/officeDocument/2006/relationships/chart" Target="../charts/chart391.xml"/><Relationship Id="rId251" Type="http://schemas.openxmlformats.org/officeDocument/2006/relationships/chart" Target="../charts/chart251.xml"/><Relationship Id="rId46" Type="http://schemas.openxmlformats.org/officeDocument/2006/relationships/chart" Target="../charts/chart46.xml"/><Relationship Id="rId293" Type="http://schemas.openxmlformats.org/officeDocument/2006/relationships/chart" Target="../charts/chart293.xml"/><Relationship Id="rId307" Type="http://schemas.openxmlformats.org/officeDocument/2006/relationships/chart" Target="../charts/chart307.xml"/><Relationship Id="rId349" Type="http://schemas.openxmlformats.org/officeDocument/2006/relationships/chart" Target="../charts/chart349.xml"/><Relationship Id="rId88" Type="http://schemas.openxmlformats.org/officeDocument/2006/relationships/chart" Target="../charts/chart88.xml"/><Relationship Id="rId111" Type="http://schemas.openxmlformats.org/officeDocument/2006/relationships/chart" Target="../charts/chart111.xml"/><Relationship Id="rId153" Type="http://schemas.openxmlformats.org/officeDocument/2006/relationships/chart" Target="../charts/chart153.xml"/><Relationship Id="rId195" Type="http://schemas.openxmlformats.org/officeDocument/2006/relationships/chart" Target="../charts/chart195.xml"/><Relationship Id="rId209" Type="http://schemas.openxmlformats.org/officeDocument/2006/relationships/chart" Target="../charts/chart209.xml"/><Relationship Id="rId360" Type="http://schemas.openxmlformats.org/officeDocument/2006/relationships/chart" Target="../charts/chart360.xml"/><Relationship Id="rId220" Type="http://schemas.openxmlformats.org/officeDocument/2006/relationships/chart" Target="../charts/chart220.xml"/><Relationship Id="rId15" Type="http://schemas.openxmlformats.org/officeDocument/2006/relationships/chart" Target="../charts/chart15.xml"/><Relationship Id="rId57" Type="http://schemas.openxmlformats.org/officeDocument/2006/relationships/chart" Target="../charts/chart57.xml"/><Relationship Id="rId262" Type="http://schemas.openxmlformats.org/officeDocument/2006/relationships/chart" Target="../charts/chart262.xml"/><Relationship Id="rId318" Type="http://schemas.openxmlformats.org/officeDocument/2006/relationships/chart" Target="../charts/chart318.xml"/><Relationship Id="rId99" Type="http://schemas.openxmlformats.org/officeDocument/2006/relationships/chart" Target="../charts/chart99.xml"/><Relationship Id="rId122" Type="http://schemas.openxmlformats.org/officeDocument/2006/relationships/chart" Target="../charts/chart122.xml"/><Relationship Id="rId164" Type="http://schemas.openxmlformats.org/officeDocument/2006/relationships/chart" Target="../charts/chart164.xml"/><Relationship Id="rId371" Type="http://schemas.openxmlformats.org/officeDocument/2006/relationships/chart" Target="../charts/chart371.xml"/><Relationship Id="rId26" Type="http://schemas.openxmlformats.org/officeDocument/2006/relationships/chart" Target="../charts/chart26.xml"/><Relationship Id="rId231" Type="http://schemas.openxmlformats.org/officeDocument/2006/relationships/chart" Target="../charts/chart231.xml"/><Relationship Id="rId273" Type="http://schemas.openxmlformats.org/officeDocument/2006/relationships/chart" Target="../charts/chart273.xml"/><Relationship Id="rId329" Type="http://schemas.openxmlformats.org/officeDocument/2006/relationships/chart" Target="../charts/chart329.xml"/><Relationship Id="rId68" Type="http://schemas.openxmlformats.org/officeDocument/2006/relationships/chart" Target="../charts/chart68.xml"/><Relationship Id="rId133" Type="http://schemas.openxmlformats.org/officeDocument/2006/relationships/chart" Target="../charts/chart133.xml"/><Relationship Id="rId175" Type="http://schemas.openxmlformats.org/officeDocument/2006/relationships/chart" Target="../charts/chart175.xml"/><Relationship Id="rId340" Type="http://schemas.openxmlformats.org/officeDocument/2006/relationships/chart" Target="../charts/chart340.xml"/><Relationship Id="rId200" Type="http://schemas.openxmlformats.org/officeDocument/2006/relationships/chart" Target="../charts/chart200.xml"/><Relationship Id="rId382" Type="http://schemas.openxmlformats.org/officeDocument/2006/relationships/chart" Target="../charts/chart382.xml"/><Relationship Id="rId242" Type="http://schemas.openxmlformats.org/officeDocument/2006/relationships/chart" Target="../charts/chart242.xml"/><Relationship Id="rId284" Type="http://schemas.openxmlformats.org/officeDocument/2006/relationships/chart" Target="../charts/chart28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9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01.xml"/><Relationship Id="rId1" Type="http://schemas.openxmlformats.org/officeDocument/2006/relationships/chart" Target="../charts/chart40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03.xml"/><Relationship Id="rId1" Type="http://schemas.openxmlformats.org/officeDocument/2006/relationships/chart" Target="../charts/chart402.xml"/></Relationships>
</file>

<file path=xl/drawings/drawing1.xml><?xml version="1.0" encoding="utf-8"?>
<xdr:wsDr xmlns:xdr="http://schemas.openxmlformats.org/drawingml/2006/spreadsheetDrawing" xmlns:a="http://schemas.openxmlformats.org/drawingml/2006/main">
  <xdr:twoCellAnchor>
    <xdr:from>
      <xdr:col>16</xdr:col>
      <xdr:colOff>234951</xdr:colOff>
      <xdr:row>8</xdr:row>
      <xdr:rowOff>0</xdr:rowOff>
    </xdr:from>
    <xdr:to>
      <xdr:col>21</xdr:col>
      <xdr:colOff>1007269</xdr:colOff>
      <xdr:row>8</xdr:row>
      <xdr:rowOff>63500</xdr:rowOff>
    </xdr:to>
    <xdr:grpSp>
      <xdr:nvGrpSpPr>
        <xdr:cNvPr id="2" name="Group 1">
          <a:extLst>
            <a:ext uri="{FF2B5EF4-FFF2-40B4-BE49-F238E27FC236}">
              <a16:creationId xmlns:a16="http://schemas.microsoft.com/office/drawing/2014/main" id="{67F67F14-F2B4-4C1F-BC54-2054E0DB439D}"/>
            </a:ext>
          </a:extLst>
        </xdr:cNvPr>
        <xdr:cNvGrpSpPr/>
      </xdr:nvGrpSpPr>
      <xdr:grpSpPr>
        <a:xfrm>
          <a:off x="24275514" y="2052570"/>
          <a:ext cx="10620900" cy="63500"/>
          <a:chOff x="11962679" y="529613643"/>
          <a:chExt cx="8832849" cy="5272987"/>
        </a:xfrm>
      </xdr:grpSpPr>
      <xdr:graphicFrame macro="">
        <xdr:nvGraphicFramePr>
          <xdr:cNvPr id="3" name="Chart 2">
            <a:extLst>
              <a:ext uri="{FF2B5EF4-FFF2-40B4-BE49-F238E27FC236}">
                <a16:creationId xmlns:a16="http://schemas.microsoft.com/office/drawing/2014/main" id="{B93618BB-4934-FE8D-5894-0DB8693D1F4A}"/>
              </a:ext>
            </a:extLst>
          </xdr:cNvPr>
          <xdr:cNvGraphicFramePr>
            <a:graphicFrameLocks/>
          </xdr:cNvGraphicFramePr>
        </xdr:nvGraphicFramePr>
        <xdr:xfrm>
          <a:off x="11962679" y="529613643"/>
          <a:ext cx="8832849" cy="527298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8A0D39D4-5F4E-8E0D-E321-E9E2A35D6144}"/>
              </a:ext>
            </a:extLst>
          </xdr:cNvPr>
          <xdr:cNvSpPr txBox="1"/>
        </xdr:nvSpPr>
        <xdr:spPr>
          <a:xfrm>
            <a:off x="12223560" y="529911872"/>
            <a:ext cx="2207173" cy="1575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t>FAR "fascination" with zero over the last 5 points likely due to hugh skewness inflation for Distrib 1:</a:t>
            </a:r>
          </a:p>
          <a:p>
            <a:r>
              <a:rPr lang="en-US" sz="1200" baseline="0"/>
              <a:t>4.1</a:t>
            </a:r>
          </a:p>
          <a:p>
            <a:r>
              <a:rPr lang="en-US" sz="1200" baseline="0"/>
              <a:t>4.9</a:t>
            </a:r>
          </a:p>
          <a:p>
            <a:r>
              <a:rPr lang="en-US" sz="1200" baseline="0"/>
              <a:t>6.4</a:t>
            </a:r>
          </a:p>
          <a:p>
            <a:r>
              <a:rPr lang="en-US" sz="1200" baseline="0"/>
              <a:t>7.0</a:t>
            </a:r>
          </a:p>
          <a:p>
            <a:r>
              <a:rPr lang="en-US" sz="1200" baseline="0"/>
              <a:t>8.4</a:t>
            </a:r>
          </a:p>
          <a:p>
            <a:endParaRPr lang="en-US" sz="1200" baseline="0"/>
          </a:p>
          <a:p>
            <a:endParaRPr lang="en-US" sz="1200"/>
          </a:p>
        </xdr:txBody>
      </xdr:sp>
    </xdr:grpSp>
    <xdr:clientData/>
  </xdr:twoCellAnchor>
  <xdr:twoCellAnchor>
    <xdr:from>
      <xdr:col>16</xdr:col>
      <xdr:colOff>353442</xdr:colOff>
      <xdr:row>31</xdr:row>
      <xdr:rowOff>29053</xdr:rowOff>
    </xdr:from>
    <xdr:to>
      <xdr:col>21</xdr:col>
      <xdr:colOff>773544</xdr:colOff>
      <xdr:row>54</xdr:row>
      <xdr:rowOff>113334</xdr:rowOff>
    </xdr:to>
    <xdr:graphicFrame macro="">
      <xdr:nvGraphicFramePr>
        <xdr:cNvPr id="5" name="Chart 4">
          <a:extLst>
            <a:ext uri="{FF2B5EF4-FFF2-40B4-BE49-F238E27FC236}">
              <a16:creationId xmlns:a16="http://schemas.microsoft.com/office/drawing/2014/main" id="{09DFCEF1-E27B-4B34-BB5B-19092054E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946494</xdr:colOff>
      <xdr:row>38</xdr:row>
      <xdr:rowOff>34</xdr:rowOff>
    </xdr:from>
    <xdr:to>
      <xdr:col>17</xdr:col>
      <xdr:colOff>2342080</xdr:colOff>
      <xdr:row>44</xdr:row>
      <xdr:rowOff>23266</xdr:rowOff>
    </xdr:to>
    <xdr:sp macro="" textlink="">
      <xdr:nvSpPr>
        <xdr:cNvPr id="6" name="TextBox 5">
          <a:extLst>
            <a:ext uri="{FF2B5EF4-FFF2-40B4-BE49-F238E27FC236}">
              <a16:creationId xmlns:a16="http://schemas.microsoft.com/office/drawing/2014/main" id="{55A4C5C1-B7FC-4B61-B9CF-D5F400C82BA5}"/>
            </a:ext>
          </a:extLst>
        </xdr:cNvPr>
        <xdr:cNvSpPr txBox="1"/>
      </xdr:nvSpPr>
      <xdr:spPr>
        <a:xfrm>
          <a:off x="25444794" y="10201309"/>
          <a:ext cx="2281411" cy="11662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Last Group of AvgTempSkew Values:</a:t>
          </a:r>
        </a:p>
        <a:p>
          <a:r>
            <a:rPr lang="en-US" sz="1100"/>
            <a:t>2.766036</a:t>
          </a:r>
        </a:p>
        <a:p>
          <a:r>
            <a:rPr lang="en-US" sz="1100"/>
            <a:t>3.208719</a:t>
          </a:r>
        </a:p>
        <a:p>
          <a:r>
            <a:rPr lang="en-US" sz="1100"/>
            <a:t>3.356963</a:t>
          </a:r>
        </a:p>
        <a:p>
          <a:r>
            <a:rPr lang="en-US" sz="1100"/>
            <a:t>3.275979</a:t>
          </a:r>
        </a:p>
        <a:p>
          <a:r>
            <a:rPr lang="en-US" sz="1100"/>
            <a:t>3.13631</a:t>
          </a:r>
        </a:p>
        <a:p>
          <a:endParaRPr lang="en-US" sz="1100"/>
        </a:p>
      </xdr:txBody>
    </xdr:sp>
    <xdr:clientData/>
  </xdr:twoCellAnchor>
  <xdr:twoCellAnchor>
    <xdr:from>
      <xdr:col>13</xdr:col>
      <xdr:colOff>5015</xdr:colOff>
      <xdr:row>91</xdr:row>
      <xdr:rowOff>70179</xdr:rowOff>
    </xdr:from>
    <xdr:to>
      <xdr:col>21</xdr:col>
      <xdr:colOff>197922</xdr:colOff>
      <xdr:row>117</xdr:row>
      <xdr:rowOff>129886</xdr:rowOff>
    </xdr:to>
    <xdr:graphicFrame macro="">
      <xdr:nvGraphicFramePr>
        <xdr:cNvPr id="7" name="Chart 6">
          <a:extLst>
            <a:ext uri="{FF2B5EF4-FFF2-40B4-BE49-F238E27FC236}">
              <a16:creationId xmlns:a16="http://schemas.microsoft.com/office/drawing/2014/main" id="{124C6132-1B85-425F-93EC-94F13C8A8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302672</xdr:colOff>
      <xdr:row>162</xdr:row>
      <xdr:rowOff>189242</xdr:rowOff>
    </xdr:from>
    <xdr:to>
      <xdr:col>21</xdr:col>
      <xdr:colOff>1725891</xdr:colOff>
      <xdr:row>189</xdr:row>
      <xdr:rowOff>50512</xdr:rowOff>
    </xdr:to>
    <xdr:graphicFrame macro="">
      <xdr:nvGraphicFramePr>
        <xdr:cNvPr id="8" name="Chart 7">
          <a:extLst>
            <a:ext uri="{FF2B5EF4-FFF2-40B4-BE49-F238E27FC236}">
              <a16:creationId xmlns:a16="http://schemas.microsoft.com/office/drawing/2014/main" id="{DA21F6B4-9BB3-4E47-B61A-26BF03CB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302672</xdr:colOff>
      <xdr:row>214</xdr:row>
      <xdr:rowOff>189242</xdr:rowOff>
    </xdr:from>
    <xdr:to>
      <xdr:col>21</xdr:col>
      <xdr:colOff>1725891</xdr:colOff>
      <xdr:row>241</xdr:row>
      <xdr:rowOff>50512</xdr:rowOff>
    </xdr:to>
    <xdr:graphicFrame macro="">
      <xdr:nvGraphicFramePr>
        <xdr:cNvPr id="9" name="Chart 8">
          <a:extLst>
            <a:ext uri="{FF2B5EF4-FFF2-40B4-BE49-F238E27FC236}">
              <a16:creationId xmlns:a16="http://schemas.microsoft.com/office/drawing/2014/main" id="{7ECE50C2-31B3-4AE5-A78D-2D7F7AE40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311726</xdr:colOff>
      <xdr:row>267</xdr:row>
      <xdr:rowOff>117763</xdr:rowOff>
    </xdr:from>
    <xdr:to>
      <xdr:col>20</xdr:col>
      <xdr:colOff>1434935</xdr:colOff>
      <xdr:row>290</xdr:row>
      <xdr:rowOff>12370</xdr:rowOff>
    </xdr:to>
    <xdr:grpSp>
      <xdr:nvGrpSpPr>
        <xdr:cNvPr id="10" name="Group 9">
          <a:extLst>
            <a:ext uri="{FF2B5EF4-FFF2-40B4-BE49-F238E27FC236}">
              <a16:creationId xmlns:a16="http://schemas.microsoft.com/office/drawing/2014/main" id="{7E29CFA8-14BA-40EC-A2AF-ABC87B5FA7FA}"/>
            </a:ext>
          </a:extLst>
        </xdr:cNvPr>
        <xdr:cNvGrpSpPr/>
      </xdr:nvGrpSpPr>
      <xdr:grpSpPr>
        <a:xfrm>
          <a:off x="24352289" y="68308714"/>
          <a:ext cx="9548139" cy="4375381"/>
          <a:chOff x="15329476" y="64125763"/>
          <a:chExt cx="8171709" cy="4434857"/>
        </a:xfrm>
      </xdr:grpSpPr>
      <xdr:graphicFrame macro="">
        <xdr:nvGraphicFramePr>
          <xdr:cNvPr id="11" name="Chart 10">
            <a:extLst>
              <a:ext uri="{FF2B5EF4-FFF2-40B4-BE49-F238E27FC236}">
                <a16:creationId xmlns:a16="http://schemas.microsoft.com/office/drawing/2014/main" id="{2ABB2AC8-A041-F9C3-A0E0-FA988273E33C}"/>
              </a:ext>
            </a:extLst>
          </xdr:cNvPr>
          <xdr:cNvGraphicFramePr/>
        </xdr:nvGraphicFramePr>
        <xdr:xfrm>
          <a:off x="15329476" y="64125763"/>
          <a:ext cx="8171709" cy="443485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2" name="TextBox 11">
            <a:extLst>
              <a:ext uri="{FF2B5EF4-FFF2-40B4-BE49-F238E27FC236}">
                <a16:creationId xmlns:a16="http://schemas.microsoft.com/office/drawing/2014/main" id="{31BFC2E8-12DA-49B4-8C19-AF320F2A666C}"/>
              </a:ext>
            </a:extLst>
          </xdr:cNvPr>
          <xdr:cNvSpPr txBox="1"/>
        </xdr:nvSpPr>
        <xdr:spPr>
          <a:xfrm>
            <a:off x="15716889" y="65151250"/>
            <a:ext cx="2433391" cy="1462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Final 5 "AvgTempSkew" for the FAR (LMP) test:</a:t>
            </a:r>
          </a:p>
          <a:p>
            <a:r>
              <a:rPr lang="en-US" sz="1100" b="0" i="0" u="none" strike="noStrike">
                <a:solidFill>
                  <a:schemeClr val="dk1"/>
                </a:solidFill>
                <a:effectLst/>
                <a:latin typeface="+mn-lt"/>
                <a:ea typeface="+mn-ea"/>
                <a:cs typeface="+mn-cs"/>
              </a:rPr>
              <a:t>4.5</a:t>
            </a:r>
          </a:p>
          <a:p>
            <a:r>
              <a:rPr lang="en-US" sz="1200">
                <a:effectLst/>
              </a:rPr>
              <a:t> </a:t>
            </a:r>
            <a:r>
              <a:rPr lang="en-US" sz="1100" b="0" i="0" u="none" strike="noStrike">
                <a:solidFill>
                  <a:schemeClr val="dk1"/>
                </a:solidFill>
                <a:effectLst/>
                <a:latin typeface="+mn-lt"/>
                <a:ea typeface="+mn-ea"/>
                <a:cs typeface="+mn-cs"/>
              </a:rPr>
              <a:t>5.4</a:t>
            </a:r>
          </a:p>
          <a:p>
            <a:r>
              <a:rPr lang="en-US" sz="1200">
                <a:effectLst/>
              </a:rPr>
              <a:t> </a:t>
            </a:r>
            <a:r>
              <a:rPr lang="en-US" sz="1100" b="0" i="0" u="none" strike="noStrike">
                <a:solidFill>
                  <a:schemeClr val="dk1"/>
                </a:solidFill>
                <a:effectLst/>
                <a:latin typeface="+mn-lt"/>
                <a:ea typeface="+mn-ea"/>
                <a:cs typeface="+mn-cs"/>
              </a:rPr>
              <a:t>5.9</a:t>
            </a:r>
          </a:p>
          <a:p>
            <a:r>
              <a:rPr lang="en-US" sz="1200">
                <a:effectLst/>
              </a:rPr>
              <a:t> </a:t>
            </a:r>
            <a:r>
              <a:rPr lang="en-US" sz="1100" b="0" i="0" u="none" strike="noStrike">
                <a:solidFill>
                  <a:schemeClr val="dk1"/>
                </a:solidFill>
                <a:effectLst/>
                <a:latin typeface="+mn-lt"/>
                <a:ea typeface="+mn-ea"/>
                <a:cs typeface="+mn-cs"/>
              </a:rPr>
              <a:t>7.0</a:t>
            </a:r>
          </a:p>
          <a:p>
            <a:r>
              <a:rPr lang="en-US" sz="1200">
                <a:effectLst/>
              </a:rPr>
              <a:t> </a:t>
            </a:r>
            <a:r>
              <a:rPr lang="en-US" sz="1100" b="0" i="0" u="none" strike="noStrike">
                <a:solidFill>
                  <a:schemeClr val="dk1"/>
                </a:solidFill>
                <a:effectLst/>
                <a:latin typeface="+mn-lt"/>
                <a:ea typeface="+mn-ea"/>
                <a:cs typeface="+mn-cs"/>
              </a:rPr>
              <a:t>8.6</a:t>
            </a:r>
            <a:r>
              <a:rPr lang="en-US" sz="1200">
                <a:effectLst/>
              </a:rPr>
              <a:t> </a:t>
            </a:r>
            <a:endParaRPr lang="en-US" sz="1200"/>
          </a:p>
        </xdr:txBody>
      </xdr:sp>
    </xdr:grpSp>
    <xdr:clientData/>
  </xdr:twoCellAnchor>
  <xdr:twoCellAnchor>
    <xdr:from>
      <xdr:col>18</xdr:col>
      <xdr:colOff>1018888</xdr:colOff>
      <xdr:row>322</xdr:row>
      <xdr:rowOff>38389</xdr:rowOff>
    </xdr:from>
    <xdr:to>
      <xdr:col>22</xdr:col>
      <xdr:colOff>1247324</xdr:colOff>
      <xdr:row>345</xdr:row>
      <xdr:rowOff>77312</xdr:rowOff>
    </xdr:to>
    <xdr:graphicFrame macro="">
      <xdr:nvGraphicFramePr>
        <xdr:cNvPr id="13" name="Chart 12">
          <a:extLst>
            <a:ext uri="{FF2B5EF4-FFF2-40B4-BE49-F238E27FC236}">
              <a16:creationId xmlns:a16="http://schemas.microsoft.com/office/drawing/2014/main" id="{359B9EEF-2964-47CC-9C77-056D331F4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276494</xdr:colOff>
      <xdr:row>318</xdr:row>
      <xdr:rowOff>146424</xdr:rowOff>
    </xdr:from>
    <xdr:to>
      <xdr:col>9</xdr:col>
      <xdr:colOff>451511</xdr:colOff>
      <xdr:row>326</xdr:row>
      <xdr:rowOff>87622</xdr:rowOff>
    </xdr:to>
    <xdr:sp macro="" textlink="">
      <xdr:nvSpPr>
        <xdr:cNvPr id="14" name="TextBox 13">
          <a:extLst>
            <a:ext uri="{FF2B5EF4-FFF2-40B4-BE49-F238E27FC236}">
              <a16:creationId xmlns:a16="http://schemas.microsoft.com/office/drawing/2014/main" id="{CA783B7F-B423-482A-98BF-0804587AF245}"/>
            </a:ext>
          </a:extLst>
        </xdr:cNvPr>
        <xdr:cNvSpPr txBox="1"/>
      </xdr:nvSpPr>
      <xdr:spPr>
        <a:xfrm>
          <a:off x="10944494" y="80746974"/>
          <a:ext cx="4270767" cy="1484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Final 5 "AvgTempSkew" for the FAR (LMP) test:</a:t>
          </a:r>
        </a:p>
        <a:p>
          <a:r>
            <a:rPr lang="en-US" sz="1100" b="0" i="0" u="none" strike="noStrike">
              <a:solidFill>
                <a:schemeClr val="dk1"/>
              </a:solidFill>
              <a:effectLst/>
              <a:latin typeface="+mn-lt"/>
              <a:ea typeface="+mn-ea"/>
              <a:cs typeface="+mn-cs"/>
            </a:rPr>
            <a:t>4.5</a:t>
          </a:r>
        </a:p>
        <a:p>
          <a:r>
            <a:rPr lang="en-US" sz="1200">
              <a:effectLst/>
            </a:rPr>
            <a:t> </a:t>
          </a:r>
          <a:r>
            <a:rPr lang="en-US" sz="1100" b="0" i="0" u="none" strike="noStrike">
              <a:solidFill>
                <a:schemeClr val="dk1"/>
              </a:solidFill>
              <a:effectLst/>
              <a:latin typeface="+mn-lt"/>
              <a:ea typeface="+mn-ea"/>
              <a:cs typeface="+mn-cs"/>
            </a:rPr>
            <a:t>5.4</a:t>
          </a:r>
        </a:p>
        <a:p>
          <a:r>
            <a:rPr lang="en-US" sz="1200">
              <a:effectLst/>
            </a:rPr>
            <a:t> </a:t>
          </a:r>
          <a:r>
            <a:rPr lang="en-US" sz="1100" b="0" i="0" u="none" strike="noStrike">
              <a:solidFill>
                <a:schemeClr val="dk1"/>
              </a:solidFill>
              <a:effectLst/>
              <a:latin typeface="+mn-lt"/>
              <a:ea typeface="+mn-ea"/>
              <a:cs typeface="+mn-cs"/>
            </a:rPr>
            <a:t>5.9</a:t>
          </a:r>
        </a:p>
        <a:p>
          <a:r>
            <a:rPr lang="en-US" sz="1200">
              <a:effectLst/>
            </a:rPr>
            <a:t> </a:t>
          </a:r>
          <a:r>
            <a:rPr lang="en-US" sz="1100" b="0" i="0" u="none" strike="noStrike">
              <a:solidFill>
                <a:schemeClr val="dk1"/>
              </a:solidFill>
              <a:effectLst/>
              <a:latin typeface="+mn-lt"/>
              <a:ea typeface="+mn-ea"/>
              <a:cs typeface="+mn-cs"/>
            </a:rPr>
            <a:t>7.0</a:t>
          </a:r>
        </a:p>
        <a:p>
          <a:r>
            <a:rPr lang="en-US" sz="1200">
              <a:effectLst/>
            </a:rPr>
            <a:t> </a:t>
          </a:r>
          <a:r>
            <a:rPr lang="en-US" sz="1100" b="0" i="0" u="none" strike="noStrike">
              <a:solidFill>
                <a:schemeClr val="dk1"/>
              </a:solidFill>
              <a:effectLst/>
              <a:latin typeface="+mn-lt"/>
              <a:ea typeface="+mn-ea"/>
              <a:cs typeface="+mn-cs"/>
            </a:rPr>
            <a:t>8.6</a:t>
          </a:r>
          <a:r>
            <a:rPr lang="en-US" sz="1200">
              <a:effectLst/>
            </a:rPr>
            <a:t> </a:t>
          </a:r>
          <a:endParaRPr lang="en-US" sz="1200"/>
        </a:p>
      </xdr:txBody>
    </xdr:sp>
    <xdr:clientData/>
  </xdr:twoCellAnchor>
  <xdr:twoCellAnchor>
    <xdr:from>
      <xdr:col>13</xdr:col>
      <xdr:colOff>492124</xdr:colOff>
      <xdr:row>350</xdr:row>
      <xdr:rowOff>13855</xdr:rowOff>
    </xdr:from>
    <xdr:to>
      <xdr:col>19</xdr:col>
      <xdr:colOff>620568</xdr:colOff>
      <xdr:row>364</xdr:row>
      <xdr:rowOff>130464</xdr:rowOff>
    </xdr:to>
    <xdr:graphicFrame macro="">
      <xdr:nvGraphicFramePr>
        <xdr:cNvPr id="15" name="Chart 14">
          <a:extLst>
            <a:ext uri="{FF2B5EF4-FFF2-40B4-BE49-F238E27FC236}">
              <a16:creationId xmlns:a16="http://schemas.microsoft.com/office/drawing/2014/main" id="{21346360-678E-442A-9394-342C4C7BC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980586</xdr:colOff>
      <xdr:row>427</xdr:row>
      <xdr:rowOff>87123</xdr:rowOff>
    </xdr:from>
    <xdr:to>
      <xdr:col>20</xdr:col>
      <xdr:colOff>1133453</xdr:colOff>
      <xdr:row>444</xdr:row>
      <xdr:rowOff>73269</xdr:rowOff>
    </xdr:to>
    <xdr:graphicFrame macro="">
      <xdr:nvGraphicFramePr>
        <xdr:cNvPr id="16" name="Chart 15">
          <a:extLst>
            <a:ext uri="{FF2B5EF4-FFF2-40B4-BE49-F238E27FC236}">
              <a16:creationId xmlns:a16="http://schemas.microsoft.com/office/drawing/2014/main" id="{A03D49AB-FA52-48B2-8A77-9A9966716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947250</xdr:colOff>
      <xdr:row>402</xdr:row>
      <xdr:rowOff>145516</xdr:rowOff>
    </xdr:from>
    <xdr:to>
      <xdr:col>22</xdr:col>
      <xdr:colOff>1175686</xdr:colOff>
      <xdr:row>425</xdr:row>
      <xdr:rowOff>184440</xdr:rowOff>
    </xdr:to>
    <xdr:grpSp>
      <xdr:nvGrpSpPr>
        <xdr:cNvPr id="17" name="Group 16">
          <a:extLst>
            <a:ext uri="{FF2B5EF4-FFF2-40B4-BE49-F238E27FC236}">
              <a16:creationId xmlns:a16="http://schemas.microsoft.com/office/drawing/2014/main" id="{4E1BCD84-2F1F-4571-9C5B-860900ED6672}"/>
            </a:ext>
          </a:extLst>
        </xdr:cNvPr>
        <xdr:cNvGrpSpPr/>
      </xdr:nvGrpSpPr>
      <xdr:grpSpPr>
        <a:xfrm>
          <a:off x="28864891" y="99809213"/>
          <a:ext cx="6909217" cy="4385544"/>
          <a:chOff x="20508011" y="96209973"/>
          <a:chExt cx="7599958" cy="4483924"/>
        </a:xfrm>
      </xdr:grpSpPr>
      <xdr:graphicFrame macro="">
        <xdr:nvGraphicFramePr>
          <xdr:cNvPr id="18" name="Chart 17">
            <a:extLst>
              <a:ext uri="{FF2B5EF4-FFF2-40B4-BE49-F238E27FC236}">
                <a16:creationId xmlns:a16="http://schemas.microsoft.com/office/drawing/2014/main" id="{AF49E3AF-EC4D-8844-B41A-3D99322D55A9}"/>
              </a:ext>
            </a:extLst>
          </xdr:cNvPr>
          <xdr:cNvGraphicFramePr>
            <a:graphicFrameLocks/>
          </xdr:cNvGraphicFramePr>
        </xdr:nvGraphicFramePr>
        <xdr:xfrm>
          <a:off x="20508011" y="96209973"/>
          <a:ext cx="7599958" cy="448392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9" name="Flowchart: Process 18">
            <a:extLst>
              <a:ext uri="{FF2B5EF4-FFF2-40B4-BE49-F238E27FC236}">
                <a16:creationId xmlns:a16="http://schemas.microsoft.com/office/drawing/2014/main" id="{9AD91D53-6553-1EB4-7A0E-DFE37C539EA6}"/>
              </a:ext>
            </a:extLst>
          </xdr:cNvPr>
          <xdr:cNvSpPr/>
        </xdr:nvSpPr>
        <xdr:spPr>
          <a:xfrm>
            <a:off x="21788570" y="97974765"/>
            <a:ext cx="1898629" cy="675352"/>
          </a:xfrm>
          <a:prstGeom prst="flowChartProcess">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Skew = 0</a:t>
            </a:r>
          </a:p>
          <a:p>
            <a:pPr algn="ctr"/>
            <a:r>
              <a:rPr lang="en-US" sz="1400">
                <a:solidFill>
                  <a:schemeClr val="tx1"/>
                </a:solidFill>
              </a:rPr>
              <a:t>VarRatio</a:t>
            </a:r>
            <a:r>
              <a:rPr lang="en-US" sz="1400" baseline="0">
                <a:solidFill>
                  <a:schemeClr val="tx1"/>
                </a:solidFill>
              </a:rPr>
              <a:t> :  1:1 --- 4:1</a:t>
            </a:r>
            <a:endParaRPr lang="en-US" sz="1400">
              <a:solidFill>
                <a:schemeClr val="tx1"/>
              </a:solidFill>
            </a:endParaRPr>
          </a:p>
        </xdr:txBody>
      </xdr:sp>
      <xdr:sp macro="" textlink="">
        <xdr:nvSpPr>
          <xdr:cNvPr id="20" name="Flowchart: Process 19">
            <a:extLst>
              <a:ext uri="{FF2B5EF4-FFF2-40B4-BE49-F238E27FC236}">
                <a16:creationId xmlns:a16="http://schemas.microsoft.com/office/drawing/2014/main" id="{E70042DB-B9A7-BBE0-3CBE-4BA8CE711F81}"/>
              </a:ext>
            </a:extLst>
          </xdr:cNvPr>
          <xdr:cNvSpPr/>
        </xdr:nvSpPr>
        <xdr:spPr>
          <a:xfrm>
            <a:off x="24517583" y="97938131"/>
            <a:ext cx="1892789" cy="675352"/>
          </a:xfrm>
          <a:prstGeom prst="flowChartProcess">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Skew = 2</a:t>
            </a:r>
          </a:p>
          <a:p>
            <a:pPr algn="ctr"/>
            <a:r>
              <a:rPr lang="en-US" sz="1400">
                <a:solidFill>
                  <a:schemeClr val="tx1"/>
                </a:solidFill>
              </a:rPr>
              <a:t>VarRatio</a:t>
            </a:r>
            <a:r>
              <a:rPr lang="en-US" sz="1400" baseline="0">
                <a:solidFill>
                  <a:schemeClr val="tx1"/>
                </a:solidFill>
              </a:rPr>
              <a:t> :  1:1 --- 4:1</a:t>
            </a:r>
            <a:endParaRPr lang="en-US" sz="1400">
              <a:solidFill>
                <a:schemeClr val="tx1"/>
              </a:solidFill>
            </a:endParaRPr>
          </a:p>
        </xdr:txBody>
      </xdr:sp>
    </xdr:grpSp>
    <xdr:clientData/>
  </xdr:twoCellAnchor>
  <xdr:twoCellAnchor>
    <xdr:from>
      <xdr:col>11</xdr:col>
      <xdr:colOff>207575</xdr:colOff>
      <xdr:row>1073</xdr:row>
      <xdr:rowOff>181100</xdr:rowOff>
    </xdr:from>
    <xdr:to>
      <xdr:col>19</xdr:col>
      <xdr:colOff>536231</xdr:colOff>
      <xdr:row>1107</xdr:row>
      <xdr:rowOff>136071</xdr:rowOff>
    </xdr:to>
    <xdr:graphicFrame macro="">
      <xdr:nvGraphicFramePr>
        <xdr:cNvPr id="21" name="Chart 20">
          <a:extLst>
            <a:ext uri="{FF2B5EF4-FFF2-40B4-BE49-F238E27FC236}">
              <a16:creationId xmlns:a16="http://schemas.microsoft.com/office/drawing/2014/main" id="{72333176-4E61-49D6-B0DD-E4A3D00BC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317501</xdr:colOff>
      <xdr:row>1074</xdr:row>
      <xdr:rowOff>68470</xdr:rowOff>
    </xdr:from>
    <xdr:to>
      <xdr:col>10</xdr:col>
      <xdr:colOff>1220409</xdr:colOff>
      <xdr:row>1093</xdr:row>
      <xdr:rowOff>42046</xdr:rowOff>
    </xdr:to>
    <xdr:graphicFrame macro="">
      <xdr:nvGraphicFramePr>
        <xdr:cNvPr id="22" name="Chart 21">
          <a:extLst>
            <a:ext uri="{FF2B5EF4-FFF2-40B4-BE49-F238E27FC236}">
              <a16:creationId xmlns:a16="http://schemas.microsoft.com/office/drawing/2014/main" id="{AFA80528-BE15-4100-B536-F7DD1EF2E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759025</xdr:colOff>
      <xdr:row>32</xdr:row>
      <xdr:rowOff>133946</xdr:rowOff>
    </xdr:from>
    <xdr:to>
      <xdr:col>13</xdr:col>
      <xdr:colOff>476250</xdr:colOff>
      <xdr:row>52</xdr:row>
      <xdr:rowOff>181429</xdr:rowOff>
    </xdr:to>
    <xdr:graphicFrame macro="">
      <xdr:nvGraphicFramePr>
        <xdr:cNvPr id="23" name="Chart 22">
          <a:extLst>
            <a:ext uri="{FF2B5EF4-FFF2-40B4-BE49-F238E27FC236}">
              <a16:creationId xmlns:a16="http://schemas.microsoft.com/office/drawing/2014/main" id="{85BF8E2A-A8F1-4E75-AFA4-0F7BA5E34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130267</xdr:colOff>
      <xdr:row>52</xdr:row>
      <xdr:rowOff>190218</xdr:rowOff>
    </xdr:from>
    <xdr:to>
      <xdr:col>7</xdr:col>
      <xdr:colOff>458039</xdr:colOff>
      <xdr:row>67</xdr:row>
      <xdr:rowOff>350183</xdr:rowOff>
    </xdr:to>
    <xdr:graphicFrame macro="">
      <xdr:nvGraphicFramePr>
        <xdr:cNvPr id="24" name="Chart 23">
          <a:extLst>
            <a:ext uri="{FF2B5EF4-FFF2-40B4-BE49-F238E27FC236}">
              <a16:creationId xmlns:a16="http://schemas.microsoft.com/office/drawing/2014/main" id="{5704DA36-8F61-4D00-9413-D4941F171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119</xdr:row>
      <xdr:rowOff>79374</xdr:rowOff>
    </xdr:from>
    <xdr:to>
      <xdr:col>7</xdr:col>
      <xdr:colOff>2492375</xdr:colOff>
      <xdr:row>139</xdr:row>
      <xdr:rowOff>163239</xdr:rowOff>
    </xdr:to>
    <xdr:graphicFrame macro="">
      <xdr:nvGraphicFramePr>
        <xdr:cNvPr id="25" name="Chart 24">
          <a:extLst>
            <a:ext uri="{FF2B5EF4-FFF2-40B4-BE49-F238E27FC236}">
              <a16:creationId xmlns:a16="http://schemas.microsoft.com/office/drawing/2014/main" id="{64D7E059-1D75-4256-8788-8BC8A65A5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682625</xdr:colOff>
      <xdr:row>90</xdr:row>
      <xdr:rowOff>1587</xdr:rowOff>
    </xdr:from>
    <xdr:to>
      <xdr:col>11</xdr:col>
      <xdr:colOff>333375</xdr:colOff>
      <xdr:row>103</xdr:row>
      <xdr:rowOff>188912</xdr:rowOff>
    </xdr:to>
    <xdr:graphicFrame macro="">
      <xdr:nvGraphicFramePr>
        <xdr:cNvPr id="26" name="Chart 25">
          <a:extLst>
            <a:ext uri="{FF2B5EF4-FFF2-40B4-BE49-F238E27FC236}">
              <a16:creationId xmlns:a16="http://schemas.microsoft.com/office/drawing/2014/main" id="{A2D3C861-EFD4-476A-A4FE-B5F5FFB7B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377336</xdr:colOff>
      <xdr:row>483</xdr:row>
      <xdr:rowOff>95061</xdr:rowOff>
    </xdr:from>
    <xdr:to>
      <xdr:col>16</xdr:col>
      <xdr:colOff>2204357</xdr:colOff>
      <xdr:row>518</xdr:row>
      <xdr:rowOff>27214</xdr:rowOff>
    </xdr:to>
    <xdr:graphicFrame macro="">
      <xdr:nvGraphicFramePr>
        <xdr:cNvPr id="27" name="Chart 26">
          <a:extLst>
            <a:ext uri="{FF2B5EF4-FFF2-40B4-BE49-F238E27FC236}">
              <a16:creationId xmlns:a16="http://schemas.microsoft.com/office/drawing/2014/main" id="{8CFAD433-1395-49B2-A1DB-AE3C2AC3E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947250</xdr:colOff>
      <xdr:row>462</xdr:row>
      <xdr:rowOff>145516</xdr:rowOff>
    </xdr:from>
    <xdr:to>
      <xdr:col>22</xdr:col>
      <xdr:colOff>1175686</xdr:colOff>
      <xdr:row>485</xdr:row>
      <xdr:rowOff>184440</xdr:rowOff>
    </xdr:to>
    <xdr:graphicFrame macro="">
      <xdr:nvGraphicFramePr>
        <xdr:cNvPr id="28" name="Chart 27">
          <a:extLst>
            <a:ext uri="{FF2B5EF4-FFF2-40B4-BE49-F238E27FC236}">
              <a16:creationId xmlns:a16="http://schemas.microsoft.com/office/drawing/2014/main" id="{00B078B7-1860-40EC-B149-5D205B716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377336</xdr:colOff>
      <xdr:row>562</xdr:row>
      <xdr:rowOff>95061</xdr:rowOff>
    </xdr:from>
    <xdr:to>
      <xdr:col>16</xdr:col>
      <xdr:colOff>2204357</xdr:colOff>
      <xdr:row>588</xdr:row>
      <xdr:rowOff>0</xdr:rowOff>
    </xdr:to>
    <xdr:graphicFrame macro="">
      <xdr:nvGraphicFramePr>
        <xdr:cNvPr id="29" name="Chart 28">
          <a:extLst>
            <a:ext uri="{FF2B5EF4-FFF2-40B4-BE49-F238E27FC236}">
              <a16:creationId xmlns:a16="http://schemas.microsoft.com/office/drawing/2014/main" id="{D2CC2FDD-0F5E-4313-94AE-127FD6D79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947250</xdr:colOff>
      <xdr:row>541</xdr:row>
      <xdr:rowOff>145516</xdr:rowOff>
    </xdr:from>
    <xdr:to>
      <xdr:col>23</xdr:col>
      <xdr:colOff>932656</xdr:colOff>
      <xdr:row>569</xdr:row>
      <xdr:rowOff>0</xdr:rowOff>
    </xdr:to>
    <xdr:graphicFrame macro="">
      <xdr:nvGraphicFramePr>
        <xdr:cNvPr id="30" name="Chart 29">
          <a:extLst>
            <a:ext uri="{FF2B5EF4-FFF2-40B4-BE49-F238E27FC236}">
              <a16:creationId xmlns:a16="http://schemas.microsoft.com/office/drawing/2014/main" id="{4E570822-EF54-4A46-BA88-B8BF7E11F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377336</xdr:colOff>
      <xdr:row>636</xdr:row>
      <xdr:rowOff>95061</xdr:rowOff>
    </xdr:from>
    <xdr:to>
      <xdr:col>16</xdr:col>
      <xdr:colOff>2204357</xdr:colOff>
      <xdr:row>662</xdr:row>
      <xdr:rowOff>0</xdr:rowOff>
    </xdr:to>
    <xdr:graphicFrame macro="">
      <xdr:nvGraphicFramePr>
        <xdr:cNvPr id="31" name="Chart 30">
          <a:extLst>
            <a:ext uri="{FF2B5EF4-FFF2-40B4-BE49-F238E27FC236}">
              <a16:creationId xmlns:a16="http://schemas.microsoft.com/office/drawing/2014/main" id="{11222CCA-E2E1-4A8C-BA1B-80BFDBBE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947250</xdr:colOff>
      <xdr:row>615</xdr:row>
      <xdr:rowOff>145516</xdr:rowOff>
    </xdr:from>
    <xdr:to>
      <xdr:col>23</xdr:col>
      <xdr:colOff>932656</xdr:colOff>
      <xdr:row>643</xdr:row>
      <xdr:rowOff>0</xdr:rowOff>
    </xdr:to>
    <xdr:graphicFrame macro="">
      <xdr:nvGraphicFramePr>
        <xdr:cNvPr id="32" name="Chart 31">
          <a:extLst>
            <a:ext uri="{FF2B5EF4-FFF2-40B4-BE49-F238E27FC236}">
              <a16:creationId xmlns:a16="http://schemas.microsoft.com/office/drawing/2014/main" id="{2C870C04-D184-4D25-8B34-7140E820A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432553</xdr:colOff>
      <xdr:row>711</xdr:row>
      <xdr:rowOff>39844</xdr:rowOff>
    </xdr:from>
    <xdr:to>
      <xdr:col>16</xdr:col>
      <xdr:colOff>2259574</xdr:colOff>
      <xdr:row>736</xdr:row>
      <xdr:rowOff>138044</xdr:rowOff>
    </xdr:to>
    <xdr:graphicFrame macro="">
      <xdr:nvGraphicFramePr>
        <xdr:cNvPr id="33" name="Chart 32">
          <a:extLst>
            <a:ext uri="{FF2B5EF4-FFF2-40B4-BE49-F238E27FC236}">
              <a16:creationId xmlns:a16="http://schemas.microsoft.com/office/drawing/2014/main" id="{0AF2F7C2-3FFB-43AD-8665-1D832993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947250</xdr:colOff>
      <xdr:row>690</xdr:row>
      <xdr:rowOff>145516</xdr:rowOff>
    </xdr:from>
    <xdr:to>
      <xdr:col>23</xdr:col>
      <xdr:colOff>932656</xdr:colOff>
      <xdr:row>718</xdr:row>
      <xdr:rowOff>0</xdr:rowOff>
    </xdr:to>
    <xdr:graphicFrame macro="">
      <xdr:nvGraphicFramePr>
        <xdr:cNvPr id="34" name="Chart 33">
          <a:extLst>
            <a:ext uri="{FF2B5EF4-FFF2-40B4-BE49-F238E27FC236}">
              <a16:creationId xmlns:a16="http://schemas.microsoft.com/office/drawing/2014/main" id="{4829D9F7-6D99-4664-B5AC-6DE90A6CE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432553</xdr:colOff>
      <xdr:row>779</xdr:row>
      <xdr:rowOff>39844</xdr:rowOff>
    </xdr:from>
    <xdr:to>
      <xdr:col>16</xdr:col>
      <xdr:colOff>2259574</xdr:colOff>
      <xdr:row>804</xdr:row>
      <xdr:rowOff>138044</xdr:rowOff>
    </xdr:to>
    <xdr:graphicFrame macro="">
      <xdr:nvGraphicFramePr>
        <xdr:cNvPr id="35" name="Chart 34">
          <a:extLst>
            <a:ext uri="{FF2B5EF4-FFF2-40B4-BE49-F238E27FC236}">
              <a16:creationId xmlns:a16="http://schemas.microsoft.com/office/drawing/2014/main" id="{8CCEED3C-4A0B-4ADB-AB4A-42AE5195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932819</xdr:colOff>
      <xdr:row>758</xdr:row>
      <xdr:rowOff>73357</xdr:rowOff>
    </xdr:from>
    <xdr:to>
      <xdr:col>23</xdr:col>
      <xdr:colOff>784875</xdr:colOff>
      <xdr:row>785</xdr:row>
      <xdr:rowOff>115455</xdr:rowOff>
    </xdr:to>
    <xdr:graphicFrame macro="">
      <xdr:nvGraphicFramePr>
        <xdr:cNvPr id="36" name="Chart 35">
          <a:extLst>
            <a:ext uri="{FF2B5EF4-FFF2-40B4-BE49-F238E27FC236}">
              <a16:creationId xmlns:a16="http://schemas.microsoft.com/office/drawing/2014/main" id="{7B0118E4-1B67-4D58-851A-A888B0A6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432553</xdr:colOff>
      <xdr:row>852</xdr:row>
      <xdr:rowOff>39844</xdr:rowOff>
    </xdr:from>
    <xdr:to>
      <xdr:col>16</xdr:col>
      <xdr:colOff>2259574</xdr:colOff>
      <xdr:row>877</xdr:row>
      <xdr:rowOff>138044</xdr:rowOff>
    </xdr:to>
    <xdr:graphicFrame macro="">
      <xdr:nvGraphicFramePr>
        <xdr:cNvPr id="37" name="Chart 36">
          <a:extLst>
            <a:ext uri="{FF2B5EF4-FFF2-40B4-BE49-F238E27FC236}">
              <a16:creationId xmlns:a16="http://schemas.microsoft.com/office/drawing/2014/main" id="{2BBDE110-EC5A-4ACC-B023-A9410FD6E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947250</xdr:colOff>
      <xdr:row>831</xdr:row>
      <xdr:rowOff>145516</xdr:rowOff>
    </xdr:from>
    <xdr:to>
      <xdr:col>24</xdr:col>
      <xdr:colOff>261169</xdr:colOff>
      <xdr:row>859</xdr:row>
      <xdr:rowOff>0</xdr:rowOff>
    </xdr:to>
    <xdr:graphicFrame macro="">
      <xdr:nvGraphicFramePr>
        <xdr:cNvPr id="38" name="Chart 37">
          <a:extLst>
            <a:ext uri="{FF2B5EF4-FFF2-40B4-BE49-F238E27FC236}">
              <a16:creationId xmlns:a16="http://schemas.microsoft.com/office/drawing/2014/main" id="{6F538953-72D3-409D-A59F-26EC82629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432553</xdr:colOff>
      <xdr:row>949</xdr:row>
      <xdr:rowOff>39844</xdr:rowOff>
    </xdr:from>
    <xdr:to>
      <xdr:col>16</xdr:col>
      <xdr:colOff>2259574</xdr:colOff>
      <xdr:row>974</xdr:row>
      <xdr:rowOff>138044</xdr:rowOff>
    </xdr:to>
    <xdr:graphicFrame macro="">
      <xdr:nvGraphicFramePr>
        <xdr:cNvPr id="39" name="Chart 38">
          <a:extLst>
            <a:ext uri="{FF2B5EF4-FFF2-40B4-BE49-F238E27FC236}">
              <a16:creationId xmlns:a16="http://schemas.microsoft.com/office/drawing/2014/main" id="{1DA164F9-1D65-4B90-9ED3-24B648A3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947250</xdr:colOff>
      <xdr:row>906</xdr:row>
      <xdr:rowOff>145516</xdr:rowOff>
    </xdr:from>
    <xdr:to>
      <xdr:col>24</xdr:col>
      <xdr:colOff>261169</xdr:colOff>
      <xdr:row>934</xdr:row>
      <xdr:rowOff>0</xdr:rowOff>
    </xdr:to>
    <xdr:graphicFrame macro="">
      <xdr:nvGraphicFramePr>
        <xdr:cNvPr id="40" name="Chart 39">
          <a:extLst>
            <a:ext uri="{FF2B5EF4-FFF2-40B4-BE49-F238E27FC236}">
              <a16:creationId xmlns:a16="http://schemas.microsoft.com/office/drawing/2014/main" id="{40414083-184D-49FB-84A0-428DDDEF1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21</xdr:col>
      <xdr:colOff>909637</xdr:colOff>
      <xdr:row>993</xdr:row>
      <xdr:rowOff>57150</xdr:rowOff>
    </xdr:from>
    <xdr:to>
      <xdr:col>24</xdr:col>
      <xdr:colOff>1047750</xdr:colOff>
      <xdr:row>1002</xdr:row>
      <xdr:rowOff>257175</xdr:rowOff>
    </xdr:to>
    <xdr:graphicFrame macro="">
      <xdr:nvGraphicFramePr>
        <xdr:cNvPr id="41" name="Chart 40">
          <a:extLst>
            <a:ext uri="{FF2B5EF4-FFF2-40B4-BE49-F238E27FC236}">
              <a16:creationId xmlns:a16="http://schemas.microsoft.com/office/drawing/2014/main" id="{1FFE36CD-A4FC-4CA9-A35A-60AC475C2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504825</xdr:colOff>
      <xdr:row>1005</xdr:row>
      <xdr:rowOff>28575</xdr:rowOff>
    </xdr:from>
    <xdr:to>
      <xdr:col>22</xdr:col>
      <xdr:colOff>653652</xdr:colOff>
      <xdr:row>1014</xdr:row>
      <xdr:rowOff>157162</xdr:rowOff>
    </xdr:to>
    <xdr:graphicFrame macro="">
      <xdr:nvGraphicFramePr>
        <xdr:cNvPr id="42" name="Chart 41">
          <a:extLst>
            <a:ext uri="{FF2B5EF4-FFF2-40B4-BE49-F238E27FC236}">
              <a16:creationId xmlns:a16="http://schemas.microsoft.com/office/drawing/2014/main" id="{1257AE84-792D-44A6-A03A-34DBB8A93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19</xdr:col>
      <xdr:colOff>645553</xdr:colOff>
      <xdr:row>1014</xdr:row>
      <xdr:rowOff>184866</xdr:rowOff>
    </xdr:from>
    <xdr:to>
      <xdr:col>22</xdr:col>
      <xdr:colOff>388378</xdr:colOff>
      <xdr:row>1025</xdr:row>
      <xdr:rowOff>13414</xdr:rowOff>
    </xdr:to>
    <xdr:graphicFrame macro="">
      <xdr:nvGraphicFramePr>
        <xdr:cNvPr id="43" name="Chart 42">
          <a:extLst>
            <a:ext uri="{FF2B5EF4-FFF2-40B4-BE49-F238E27FC236}">
              <a16:creationId xmlns:a16="http://schemas.microsoft.com/office/drawing/2014/main" id="{5DFE7ADF-46D0-42F8-88A3-4105784DC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21</xdr:col>
      <xdr:colOff>281725</xdr:colOff>
      <xdr:row>1026</xdr:row>
      <xdr:rowOff>0</xdr:rowOff>
    </xdr:from>
    <xdr:to>
      <xdr:col>24</xdr:col>
      <xdr:colOff>816064</xdr:colOff>
      <xdr:row>1034</xdr:row>
      <xdr:rowOff>201233</xdr:rowOff>
    </xdr:to>
    <xdr:graphicFrame macro="">
      <xdr:nvGraphicFramePr>
        <xdr:cNvPr id="44" name="Chart 43">
          <a:extLst>
            <a:ext uri="{FF2B5EF4-FFF2-40B4-BE49-F238E27FC236}">
              <a16:creationId xmlns:a16="http://schemas.microsoft.com/office/drawing/2014/main" id="{BAE580AC-C0E0-46EC-95BE-04955EA62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1719146</xdr:colOff>
      <xdr:row>1146</xdr:row>
      <xdr:rowOff>34848</xdr:rowOff>
    </xdr:from>
    <xdr:to>
      <xdr:col>20</xdr:col>
      <xdr:colOff>235105</xdr:colOff>
      <xdr:row>1152</xdr:row>
      <xdr:rowOff>1246961</xdr:rowOff>
    </xdr:to>
    <xdr:graphicFrame macro="">
      <xdr:nvGraphicFramePr>
        <xdr:cNvPr id="45" name="Chart 44">
          <a:extLst>
            <a:ext uri="{FF2B5EF4-FFF2-40B4-BE49-F238E27FC236}">
              <a16:creationId xmlns:a16="http://schemas.microsoft.com/office/drawing/2014/main" id="{0724B031-B309-41CD-B531-DC58858A1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648539</xdr:colOff>
      <xdr:row>1111</xdr:row>
      <xdr:rowOff>1405777</xdr:rowOff>
    </xdr:from>
    <xdr:to>
      <xdr:col>29</xdr:col>
      <xdr:colOff>504264</xdr:colOff>
      <xdr:row>1138</xdr:row>
      <xdr:rowOff>173182</xdr:rowOff>
    </xdr:to>
    <xdr:graphicFrame macro="">
      <xdr:nvGraphicFramePr>
        <xdr:cNvPr id="46" name="Chart 45">
          <a:extLst>
            <a:ext uri="{FF2B5EF4-FFF2-40B4-BE49-F238E27FC236}">
              <a16:creationId xmlns:a16="http://schemas.microsoft.com/office/drawing/2014/main" id="{697533C9-FFDA-4727-BD47-2B1CBDBF4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xdr:col>
      <xdr:colOff>678824</xdr:colOff>
      <xdr:row>1128</xdr:row>
      <xdr:rowOff>164473</xdr:rowOff>
    </xdr:from>
    <xdr:to>
      <xdr:col>7</xdr:col>
      <xdr:colOff>72444</xdr:colOff>
      <xdr:row>1142</xdr:row>
      <xdr:rowOff>117250</xdr:rowOff>
    </xdr:to>
    <xdr:graphicFrame macro="">
      <xdr:nvGraphicFramePr>
        <xdr:cNvPr id="47" name="Chart 46">
          <a:extLst>
            <a:ext uri="{FF2B5EF4-FFF2-40B4-BE49-F238E27FC236}">
              <a16:creationId xmlns:a16="http://schemas.microsoft.com/office/drawing/2014/main" id="{3B15C4AE-6D0A-4FF4-93D7-6976BAE18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548013</xdr:colOff>
      <xdr:row>1164</xdr:row>
      <xdr:rowOff>189243</xdr:rowOff>
    </xdr:from>
    <xdr:to>
      <xdr:col>29</xdr:col>
      <xdr:colOff>1193645</xdr:colOff>
      <xdr:row>1186</xdr:row>
      <xdr:rowOff>50512</xdr:rowOff>
    </xdr:to>
    <xdr:graphicFrame macro="">
      <xdr:nvGraphicFramePr>
        <xdr:cNvPr id="48" name="Chart 47">
          <a:extLst>
            <a:ext uri="{FF2B5EF4-FFF2-40B4-BE49-F238E27FC236}">
              <a16:creationId xmlns:a16="http://schemas.microsoft.com/office/drawing/2014/main" id="{34623659-5A2C-436E-9C39-2B5EB2CD0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10</xdr:col>
      <xdr:colOff>909484</xdr:colOff>
      <xdr:row>1202</xdr:row>
      <xdr:rowOff>141646</xdr:rowOff>
    </xdr:from>
    <xdr:to>
      <xdr:col>14</xdr:col>
      <xdr:colOff>89105</xdr:colOff>
      <xdr:row>1217</xdr:row>
      <xdr:rowOff>119523</xdr:rowOff>
    </xdr:to>
    <xdr:graphicFrame macro="">
      <xdr:nvGraphicFramePr>
        <xdr:cNvPr id="49" name="Chart 48">
          <a:extLst>
            <a:ext uri="{FF2B5EF4-FFF2-40B4-BE49-F238E27FC236}">
              <a16:creationId xmlns:a16="http://schemas.microsoft.com/office/drawing/2014/main" id="{B08E0964-7E93-4BE0-A4B5-362942F12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15</xdr:col>
      <xdr:colOff>345968</xdr:colOff>
      <xdr:row>1242</xdr:row>
      <xdr:rowOff>117084</xdr:rowOff>
    </xdr:from>
    <xdr:to>
      <xdr:col>22</xdr:col>
      <xdr:colOff>39100</xdr:colOff>
      <xdr:row>1268</xdr:row>
      <xdr:rowOff>165967</xdr:rowOff>
    </xdr:to>
    <xdr:graphicFrame macro="">
      <xdr:nvGraphicFramePr>
        <xdr:cNvPr id="50" name="Chart 49">
          <a:extLst>
            <a:ext uri="{FF2B5EF4-FFF2-40B4-BE49-F238E27FC236}">
              <a16:creationId xmlns:a16="http://schemas.microsoft.com/office/drawing/2014/main" id="{A483446D-452F-49BC-B498-9CF6F9F84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5</xdr:col>
      <xdr:colOff>869797</xdr:colOff>
      <xdr:row>1252</xdr:row>
      <xdr:rowOff>82115</xdr:rowOff>
    </xdr:from>
    <xdr:to>
      <xdr:col>9</xdr:col>
      <xdr:colOff>89106</xdr:colOff>
      <xdr:row>1267</xdr:row>
      <xdr:rowOff>59992</xdr:rowOff>
    </xdr:to>
    <xdr:graphicFrame macro="">
      <xdr:nvGraphicFramePr>
        <xdr:cNvPr id="51" name="Chart 50">
          <a:extLst>
            <a:ext uri="{FF2B5EF4-FFF2-40B4-BE49-F238E27FC236}">
              <a16:creationId xmlns:a16="http://schemas.microsoft.com/office/drawing/2014/main" id="{7F519646-FC02-465F-994A-BDDF009A0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16</xdr:col>
      <xdr:colOff>468178</xdr:colOff>
      <xdr:row>1287</xdr:row>
      <xdr:rowOff>64577</xdr:rowOff>
    </xdr:from>
    <xdr:to>
      <xdr:col>19</xdr:col>
      <xdr:colOff>1243093</xdr:colOff>
      <xdr:row>1309</xdr:row>
      <xdr:rowOff>177585</xdr:rowOff>
    </xdr:to>
    <xdr:graphicFrame macro="">
      <xdr:nvGraphicFramePr>
        <xdr:cNvPr id="52" name="Chart 51">
          <a:extLst>
            <a:ext uri="{FF2B5EF4-FFF2-40B4-BE49-F238E27FC236}">
              <a16:creationId xmlns:a16="http://schemas.microsoft.com/office/drawing/2014/main" id="{53913125-48D2-45CD-B0A7-FB07ED3CE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10</xdr:col>
      <xdr:colOff>167899</xdr:colOff>
      <xdr:row>1295</xdr:row>
      <xdr:rowOff>16789</xdr:rowOff>
    </xdr:from>
    <xdr:to>
      <xdr:col>13</xdr:col>
      <xdr:colOff>1049365</xdr:colOff>
      <xdr:row>1309</xdr:row>
      <xdr:rowOff>193727</xdr:rowOff>
    </xdr:to>
    <xdr:graphicFrame macro="">
      <xdr:nvGraphicFramePr>
        <xdr:cNvPr id="53" name="Chart 52">
          <a:extLst>
            <a:ext uri="{FF2B5EF4-FFF2-40B4-BE49-F238E27FC236}">
              <a16:creationId xmlns:a16="http://schemas.microsoft.com/office/drawing/2014/main" id="{7EA39C3D-1413-48D0-961B-3E1BD1546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24</xdr:col>
      <xdr:colOff>301622</xdr:colOff>
      <xdr:row>402</xdr:row>
      <xdr:rowOff>0</xdr:rowOff>
    </xdr:from>
    <xdr:to>
      <xdr:col>31</xdr:col>
      <xdr:colOff>79375</xdr:colOff>
      <xdr:row>425</xdr:row>
      <xdr:rowOff>38924</xdr:rowOff>
    </xdr:to>
    <xdr:grpSp>
      <xdr:nvGrpSpPr>
        <xdr:cNvPr id="54" name="Group 53">
          <a:extLst>
            <a:ext uri="{FF2B5EF4-FFF2-40B4-BE49-F238E27FC236}">
              <a16:creationId xmlns:a16="http://schemas.microsoft.com/office/drawing/2014/main" id="{990F3043-1E05-4714-AA9E-698B704DB386}"/>
            </a:ext>
          </a:extLst>
        </xdr:cNvPr>
        <xdr:cNvGrpSpPr/>
      </xdr:nvGrpSpPr>
      <xdr:grpSpPr>
        <a:xfrm>
          <a:off x="36751516" y="99663697"/>
          <a:ext cx="13770113" cy="4385544"/>
          <a:chOff x="20508011" y="96209973"/>
          <a:chExt cx="6489344" cy="4483924"/>
        </a:xfrm>
      </xdr:grpSpPr>
      <xdr:graphicFrame macro="">
        <xdr:nvGraphicFramePr>
          <xdr:cNvPr id="55" name="Chart 54">
            <a:extLst>
              <a:ext uri="{FF2B5EF4-FFF2-40B4-BE49-F238E27FC236}">
                <a16:creationId xmlns:a16="http://schemas.microsoft.com/office/drawing/2014/main" id="{C78D2F96-C3C0-8C5F-B8D9-3C8F447A413B}"/>
              </a:ext>
            </a:extLst>
          </xdr:cNvPr>
          <xdr:cNvGraphicFramePr>
            <a:graphicFrameLocks/>
          </xdr:cNvGraphicFramePr>
        </xdr:nvGraphicFramePr>
        <xdr:xfrm>
          <a:off x="20508011" y="96209973"/>
          <a:ext cx="6489344" cy="4483924"/>
        </xdr:xfrm>
        <a:graphic>
          <a:graphicData uri="http://schemas.openxmlformats.org/drawingml/2006/chart">
            <c:chart xmlns:c="http://schemas.openxmlformats.org/drawingml/2006/chart" xmlns:r="http://schemas.openxmlformats.org/officeDocument/2006/relationships" r:id="rId44"/>
          </a:graphicData>
        </a:graphic>
      </xdr:graphicFrame>
      <xdr:sp macro="" textlink="">
        <xdr:nvSpPr>
          <xdr:cNvPr id="56" name="Flowchart: Process 55">
            <a:extLst>
              <a:ext uri="{FF2B5EF4-FFF2-40B4-BE49-F238E27FC236}">
                <a16:creationId xmlns:a16="http://schemas.microsoft.com/office/drawing/2014/main" id="{A46E4B30-B448-08B6-8BE5-45CF60C27826}"/>
              </a:ext>
            </a:extLst>
          </xdr:cNvPr>
          <xdr:cNvSpPr/>
        </xdr:nvSpPr>
        <xdr:spPr>
          <a:xfrm>
            <a:off x="22247274" y="97282614"/>
            <a:ext cx="2850244" cy="675352"/>
          </a:xfrm>
          <a:prstGeom prst="flowChartProcess">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Skew = 2</a:t>
            </a:r>
          </a:p>
          <a:p>
            <a:pPr algn="ctr"/>
            <a:r>
              <a:rPr lang="en-US" sz="1400">
                <a:solidFill>
                  <a:schemeClr val="tx1"/>
                </a:solidFill>
              </a:rPr>
              <a:t>VarRatio</a:t>
            </a:r>
            <a:r>
              <a:rPr lang="en-US" sz="1400" baseline="0">
                <a:solidFill>
                  <a:schemeClr val="tx1"/>
                </a:solidFill>
              </a:rPr>
              <a:t> :  1:1 --- 4:1</a:t>
            </a:r>
            <a:endParaRPr lang="en-US" sz="1400">
              <a:solidFill>
                <a:schemeClr val="tx1"/>
              </a:solidFill>
            </a:endParaRPr>
          </a:p>
        </xdr:txBody>
      </xdr:sp>
    </xdr:grpSp>
    <xdr:clientData/>
  </xdr:twoCellAnchor>
  <xdr:twoCellAnchor>
    <xdr:from>
      <xdr:col>11</xdr:col>
      <xdr:colOff>377336</xdr:colOff>
      <xdr:row>1354</xdr:row>
      <xdr:rowOff>95061</xdr:rowOff>
    </xdr:from>
    <xdr:to>
      <xdr:col>16</xdr:col>
      <xdr:colOff>2204357</xdr:colOff>
      <xdr:row>1389</xdr:row>
      <xdr:rowOff>27214</xdr:rowOff>
    </xdr:to>
    <xdr:graphicFrame macro="">
      <xdr:nvGraphicFramePr>
        <xdr:cNvPr id="57" name="Chart 56">
          <a:extLst>
            <a:ext uri="{FF2B5EF4-FFF2-40B4-BE49-F238E27FC236}">
              <a16:creationId xmlns:a16="http://schemas.microsoft.com/office/drawing/2014/main" id="{D1075E37-16F4-4538-8A7E-660135F40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18</xdr:col>
      <xdr:colOff>899625</xdr:colOff>
      <xdr:row>1333</xdr:row>
      <xdr:rowOff>177266</xdr:rowOff>
    </xdr:from>
    <xdr:to>
      <xdr:col>26</xdr:col>
      <xdr:colOff>857250</xdr:colOff>
      <xdr:row>1357</xdr:row>
      <xdr:rowOff>25690</xdr:rowOff>
    </xdr:to>
    <xdr:graphicFrame macro="">
      <xdr:nvGraphicFramePr>
        <xdr:cNvPr id="58" name="Chart 57">
          <a:extLst>
            <a:ext uri="{FF2B5EF4-FFF2-40B4-BE49-F238E27FC236}">
              <a16:creationId xmlns:a16="http://schemas.microsoft.com/office/drawing/2014/main" id="{5579E7AA-9B8A-41DF-8A0A-1B453DFAF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18</xdr:col>
      <xdr:colOff>899625</xdr:colOff>
      <xdr:row>1414</xdr:row>
      <xdr:rowOff>177266</xdr:rowOff>
    </xdr:from>
    <xdr:to>
      <xdr:col>26</xdr:col>
      <xdr:colOff>857250</xdr:colOff>
      <xdr:row>1438</xdr:row>
      <xdr:rowOff>25690</xdr:rowOff>
    </xdr:to>
    <xdr:graphicFrame macro="">
      <xdr:nvGraphicFramePr>
        <xdr:cNvPr id="59" name="Chart 58">
          <a:extLst>
            <a:ext uri="{FF2B5EF4-FFF2-40B4-BE49-F238E27FC236}">
              <a16:creationId xmlns:a16="http://schemas.microsoft.com/office/drawing/2014/main" id="{309015B0-B08F-4FFC-903D-22D3D3F3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18</xdr:col>
      <xdr:colOff>899625</xdr:colOff>
      <xdr:row>1462</xdr:row>
      <xdr:rowOff>177266</xdr:rowOff>
    </xdr:from>
    <xdr:to>
      <xdr:col>26</xdr:col>
      <xdr:colOff>857250</xdr:colOff>
      <xdr:row>1488</xdr:row>
      <xdr:rowOff>92927</xdr:rowOff>
    </xdr:to>
    <xdr:graphicFrame macro="">
      <xdr:nvGraphicFramePr>
        <xdr:cNvPr id="60" name="Chart 59">
          <a:extLst>
            <a:ext uri="{FF2B5EF4-FFF2-40B4-BE49-F238E27FC236}">
              <a16:creationId xmlns:a16="http://schemas.microsoft.com/office/drawing/2014/main" id="{A5402ADE-3108-4E89-9886-2C5B8E894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17</xdr:col>
      <xdr:colOff>911531</xdr:colOff>
      <xdr:row>1514</xdr:row>
      <xdr:rowOff>141548</xdr:rowOff>
    </xdr:from>
    <xdr:to>
      <xdr:col>24</xdr:col>
      <xdr:colOff>714375</xdr:colOff>
      <xdr:row>1540</xdr:row>
      <xdr:rowOff>57209</xdr:rowOff>
    </xdr:to>
    <xdr:graphicFrame macro="">
      <xdr:nvGraphicFramePr>
        <xdr:cNvPr id="61" name="Chart 60">
          <a:extLst>
            <a:ext uri="{FF2B5EF4-FFF2-40B4-BE49-F238E27FC236}">
              <a16:creationId xmlns:a16="http://schemas.microsoft.com/office/drawing/2014/main" id="{978D0C2E-A640-4422-A5C6-FDE03711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14</xdr:col>
      <xdr:colOff>546099</xdr:colOff>
      <xdr:row>1474</xdr:row>
      <xdr:rowOff>152399</xdr:rowOff>
    </xdr:from>
    <xdr:to>
      <xdr:col>17</xdr:col>
      <xdr:colOff>120648</xdr:colOff>
      <xdr:row>1483</xdr:row>
      <xdr:rowOff>133348</xdr:rowOff>
    </xdr:to>
    <xdr:graphicFrame macro="">
      <xdr:nvGraphicFramePr>
        <xdr:cNvPr id="62" name="Chart 61">
          <a:extLst>
            <a:ext uri="{FF2B5EF4-FFF2-40B4-BE49-F238E27FC236}">
              <a16:creationId xmlns:a16="http://schemas.microsoft.com/office/drawing/2014/main" id="{4A8A703F-30F9-472F-83B6-4CB143AC8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17</xdr:col>
      <xdr:colOff>834002</xdr:colOff>
      <xdr:row>1562</xdr:row>
      <xdr:rowOff>185851</xdr:rowOff>
    </xdr:from>
    <xdr:to>
      <xdr:col>24</xdr:col>
      <xdr:colOff>753139</xdr:colOff>
      <xdr:row>1588</xdr:row>
      <xdr:rowOff>101512</xdr:rowOff>
    </xdr:to>
    <xdr:graphicFrame macro="">
      <xdr:nvGraphicFramePr>
        <xdr:cNvPr id="63" name="Chart 62">
          <a:extLst>
            <a:ext uri="{FF2B5EF4-FFF2-40B4-BE49-F238E27FC236}">
              <a16:creationId xmlns:a16="http://schemas.microsoft.com/office/drawing/2014/main" id="{FB3E3060-873B-4A66-B7FE-1288EFEE6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13</xdr:col>
      <xdr:colOff>609156</xdr:colOff>
      <xdr:row>1579</xdr:row>
      <xdr:rowOff>33226</xdr:rowOff>
    </xdr:from>
    <xdr:to>
      <xdr:col>17</xdr:col>
      <xdr:colOff>110755</xdr:colOff>
      <xdr:row>1594</xdr:row>
      <xdr:rowOff>11076</xdr:rowOff>
    </xdr:to>
    <xdr:graphicFrame macro="">
      <xdr:nvGraphicFramePr>
        <xdr:cNvPr id="64" name="Chart 63">
          <a:extLst>
            <a:ext uri="{FF2B5EF4-FFF2-40B4-BE49-F238E27FC236}">
              <a16:creationId xmlns:a16="http://schemas.microsoft.com/office/drawing/2014/main" id="{A3B552E6-62BA-4AE6-AEFF-2A502CE3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13</xdr:col>
      <xdr:colOff>207575</xdr:colOff>
      <xdr:row>1624</xdr:row>
      <xdr:rowOff>181100</xdr:rowOff>
    </xdr:from>
    <xdr:to>
      <xdr:col>21</xdr:col>
      <xdr:colOff>536231</xdr:colOff>
      <xdr:row>1658</xdr:row>
      <xdr:rowOff>136071</xdr:rowOff>
    </xdr:to>
    <xdr:graphicFrame macro="">
      <xdr:nvGraphicFramePr>
        <xdr:cNvPr id="65" name="Chart 64">
          <a:extLst>
            <a:ext uri="{FF2B5EF4-FFF2-40B4-BE49-F238E27FC236}">
              <a16:creationId xmlns:a16="http://schemas.microsoft.com/office/drawing/2014/main" id="{119E30EE-FCD4-4FE8-AD66-9F97E4F52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8</xdr:col>
      <xdr:colOff>317501</xdr:colOff>
      <xdr:row>1625</xdr:row>
      <xdr:rowOff>68470</xdr:rowOff>
    </xdr:from>
    <xdr:to>
      <xdr:col>12</xdr:col>
      <xdr:colOff>1220409</xdr:colOff>
      <xdr:row>1644</xdr:row>
      <xdr:rowOff>42046</xdr:rowOff>
    </xdr:to>
    <xdr:graphicFrame macro="">
      <xdr:nvGraphicFramePr>
        <xdr:cNvPr id="66" name="Chart 65">
          <a:extLst>
            <a:ext uri="{FF2B5EF4-FFF2-40B4-BE49-F238E27FC236}">
              <a16:creationId xmlns:a16="http://schemas.microsoft.com/office/drawing/2014/main" id="{32643E01-9EB2-403C-867D-E008105C3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13</xdr:col>
      <xdr:colOff>179560</xdr:colOff>
      <xdr:row>1623</xdr:row>
      <xdr:rowOff>195107</xdr:rowOff>
    </xdr:from>
    <xdr:to>
      <xdr:col>21</xdr:col>
      <xdr:colOff>59981</xdr:colOff>
      <xdr:row>1657</xdr:row>
      <xdr:rowOff>150078</xdr:rowOff>
    </xdr:to>
    <xdr:graphicFrame macro="">
      <xdr:nvGraphicFramePr>
        <xdr:cNvPr id="67" name="Chart 66">
          <a:extLst>
            <a:ext uri="{FF2B5EF4-FFF2-40B4-BE49-F238E27FC236}">
              <a16:creationId xmlns:a16="http://schemas.microsoft.com/office/drawing/2014/main" id="{1AFF7A84-2672-4A64-83C0-2106270F9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6</xdr:col>
      <xdr:colOff>317501</xdr:colOff>
      <xdr:row>1625</xdr:row>
      <xdr:rowOff>68470</xdr:rowOff>
    </xdr:from>
    <xdr:to>
      <xdr:col>10</xdr:col>
      <xdr:colOff>1220409</xdr:colOff>
      <xdr:row>1644</xdr:row>
      <xdr:rowOff>42046</xdr:rowOff>
    </xdr:to>
    <xdr:graphicFrame macro="">
      <xdr:nvGraphicFramePr>
        <xdr:cNvPr id="68" name="Chart 67">
          <a:extLst>
            <a:ext uri="{FF2B5EF4-FFF2-40B4-BE49-F238E27FC236}">
              <a16:creationId xmlns:a16="http://schemas.microsoft.com/office/drawing/2014/main" id="{58C87E56-8334-4E0E-9CA7-C0C0FB5EB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14</xdr:col>
      <xdr:colOff>565148</xdr:colOff>
      <xdr:row>1699</xdr:row>
      <xdr:rowOff>31748</xdr:rowOff>
    </xdr:from>
    <xdr:to>
      <xdr:col>19</xdr:col>
      <xdr:colOff>266699</xdr:colOff>
      <xdr:row>1722</xdr:row>
      <xdr:rowOff>12700</xdr:rowOff>
    </xdr:to>
    <xdr:graphicFrame macro="">
      <xdr:nvGraphicFramePr>
        <xdr:cNvPr id="69" name="Chart 68">
          <a:extLst>
            <a:ext uri="{FF2B5EF4-FFF2-40B4-BE49-F238E27FC236}">
              <a16:creationId xmlns:a16="http://schemas.microsoft.com/office/drawing/2014/main" id="{96C9495E-9810-428B-9835-278EC3153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19</xdr:col>
      <xdr:colOff>933448</xdr:colOff>
      <xdr:row>1663</xdr:row>
      <xdr:rowOff>247648</xdr:rowOff>
    </xdr:from>
    <xdr:to>
      <xdr:col>24</xdr:col>
      <xdr:colOff>241299</xdr:colOff>
      <xdr:row>1678</xdr:row>
      <xdr:rowOff>203199</xdr:rowOff>
    </xdr:to>
    <xdr:graphicFrame macro="">
      <xdr:nvGraphicFramePr>
        <xdr:cNvPr id="70" name="Chart 69">
          <a:extLst>
            <a:ext uri="{FF2B5EF4-FFF2-40B4-BE49-F238E27FC236}">
              <a16:creationId xmlns:a16="http://schemas.microsoft.com/office/drawing/2014/main" id="{B73598F4-8AF1-4049-BC7C-91E5953AB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14</xdr:col>
      <xdr:colOff>565148</xdr:colOff>
      <xdr:row>1741</xdr:row>
      <xdr:rowOff>184148</xdr:rowOff>
    </xdr:from>
    <xdr:to>
      <xdr:col>19</xdr:col>
      <xdr:colOff>266699</xdr:colOff>
      <xdr:row>1764</xdr:row>
      <xdr:rowOff>165100</xdr:rowOff>
    </xdr:to>
    <xdr:graphicFrame macro="">
      <xdr:nvGraphicFramePr>
        <xdr:cNvPr id="71" name="Chart 70">
          <a:extLst>
            <a:ext uri="{FF2B5EF4-FFF2-40B4-BE49-F238E27FC236}">
              <a16:creationId xmlns:a16="http://schemas.microsoft.com/office/drawing/2014/main" id="{A11FF834-F00F-46B2-A41F-A067F3A15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14</xdr:col>
      <xdr:colOff>565148</xdr:colOff>
      <xdr:row>1787</xdr:row>
      <xdr:rowOff>184148</xdr:rowOff>
    </xdr:from>
    <xdr:to>
      <xdr:col>19</xdr:col>
      <xdr:colOff>266699</xdr:colOff>
      <xdr:row>1810</xdr:row>
      <xdr:rowOff>165100</xdr:rowOff>
    </xdr:to>
    <xdr:graphicFrame macro="">
      <xdr:nvGraphicFramePr>
        <xdr:cNvPr id="72" name="Chart 71">
          <a:extLst>
            <a:ext uri="{FF2B5EF4-FFF2-40B4-BE49-F238E27FC236}">
              <a16:creationId xmlns:a16="http://schemas.microsoft.com/office/drawing/2014/main" id="{804454A8-3295-4AFD-86E7-612E34CD2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14</xdr:col>
      <xdr:colOff>565148</xdr:colOff>
      <xdr:row>1839</xdr:row>
      <xdr:rowOff>184148</xdr:rowOff>
    </xdr:from>
    <xdr:to>
      <xdr:col>19</xdr:col>
      <xdr:colOff>266699</xdr:colOff>
      <xdr:row>1862</xdr:row>
      <xdr:rowOff>165100</xdr:rowOff>
    </xdr:to>
    <xdr:graphicFrame macro="">
      <xdr:nvGraphicFramePr>
        <xdr:cNvPr id="73" name="Chart 72">
          <a:extLst>
            <a:ext uri="{FF2B5EF4-FFF2-40B4-BE49-F238E27FC236}">
              <a16:creationId xmlns:a16="http://schemas.microsoft.com/office/drawing/2014/main" id="{39CC2729-8CBA-4332-98DE-903BBEE6D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16</xdr:col>
      <xdr:colOff>350068</xdr:colOff>
      <xdr:row>1883</xdr:row>
      <xdr:rowOff>102213</xdr:rowOff>
    </xdr:from>
    <xdr:to>
      <xdr:col>20</xdr:col>
      <xdr:colOff>1157748</xdr:colOff>
      <xdr:row>1906</xdr:row>
      <xdr:rowOff>83165</xdr:rowOff>
    </xdr:to>
    <xdr:graphicFrame macro="">
      <xdr:nvGraphicFramePr>
        <xdr:cNvPr id="74" name="Chart 73">
          <a:extLst>
            <a:ext uri="{FF2B5EF4-FFF2-40B4-BE49-F238E27FC236}">
              <a16:creationId xmlns:a16="http://schemas.microsoft.com/office/drawing/2014/main" id="{3A6F1DAD-100D-4D23-9E11-9A50D07AE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14</xdr:col>
      <xdr:colOff>0</xdr:colOff>
      <xdr:row>1910</xdr:row>
      <xdr:rowOff>0</xdr:rowOff>
    </xdr:from>
    <xdr:to>
      <xdr:col>18</xdr:col>
      <xdr:colOff>860426</xdr:colOff>
      <xdr:row>1935</xdr:row>
      <xdr:rowOff>76202</xdr:rowOff>
    </xdr:to>
    <xdr:graphicFrame macro="">
      <xdr:nvGraphicFramePr>
        <xdr:cNvPr id="75" name="Chart 74">
          <a:extLst>
            <a:ext uri="{FF2B5EF4-FFF2-40B4-BE49-F238E27FC236}">
              <a16:creationId xmlns:a16="http://schemas.microsoft.com/office/drawing/2014/main" id="{C6BBCE6E-41EC-42A5-9EA7-E19B52034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16</xdr:col>
      <xdr:colOff>308161</xdr:colOff>
      <xdr:row>1955</xdr:row>
      <xdr:rowOff>1</xdr:rowOff>
    </xdr:from>
    <xdr:to>
      <xdr:col>21</xdr:col>
      <xdr:colOff>14008</xdr:colOff>
      <xdr:row>1982</xdr:row>
      <xdr:rowOff>0</xdr:rowOff>
    </xdr:to>
    <xdr:graphicFrame macro="">
      <xdr:nvGraphicFramePr>
        <xdr:cNvPr id="76" name="Chart 75">
          <a:extLst>
            <a:ext uri="{FF2B5EF4-FFF2-40B4-BE49-F238E27FC236}">
              <a16:creationId xmlns:a16="http://schemas.microsoft.com/office/drawing/2014/main" id="{6640F439-92C2-4DAB-981A-2D1DEF44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16</xdr:col>
      <xdr:colOff>308161</xdr:colOff>
      <xdr:row>2009</xdr:row>
      <xdr:rowOff>1</xdr:rowOff>
    </xdr:from>
    <xdr:to>
      <xdr:col>21</xdr:col>
      <xdr:colOff>14008</xdr:colOff>
      <xdr:row>2036</xdr:row>
      <xdr:rowOff>0</xdr:rowOff>
    </xdr:to>
    <xdr:graphicFrame macro="">
      <xdr:nvGraphicFramePr>
        <xdr:cNvPr id="77" name="Chart 76">
          <a:extLst>
            <a:ext uri="{FF2B5EF4-FFF2-40B4-BE49-F238E27FC236}">
              <a16:creationId xmlns:a16="http://schemas.microsoft.com/office/drawing/2014/main" id="{385FA126-FD39-4ADE-866D-2D1882483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16</xdr:col>
      <xdr:colOff>308161</xdr:colOff>
      <xdr:row>2058</xdr:row>
      <xdr:rowOff>1</xdr:rowOff>
    </xdr:from>
    <xdr:to>
      <xdr:col>21</xdr:col>
      <xdr:colOff>14008</xdr:colOff>
      <xdr:row>2085</xdr:row>
      <xdr:rowOff>0</xdr:rowOff>
    </xdr:to>
    <xdr:graphicFrame macro="">
      <xdr:nvGraphicFramePr>
        <xdr:cNvPr id="78" name="Chart 77">
          <a:extLst>
            <a:ext uri="{FF2B5EF4-FFF2-40B4-BE49-F238E27FC236}">
              <a16:creationId xmlns:a16="http://schemas.microsoft.com/office/drawing/2014/main" id="{E9B4F003-8CE8-4062-8744-F113E6698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10</xdr:col>
      <xdr:colOff>614796</xdr:colOff>
      <xdr:row>2070</xdr:row>
      <xdr:rowOff>57149</xdr:rowOff>
    </xdr:from>
    <xdr:to>
      <xdr:col>13</xdr:col>
      <xdr:colOff>236682</xdr:colOff>
      <xdr:row>2084</xdr:row>
      <xdr:rowOff>173758</xdr:rowOff>
    </xdr:to>
    <xdr:graphicFrame macro="">
      <xdr:nvGraphicFramePr>
        <xdr:cNvPr id="79" name="Chart 78">
          <a:extLst>
            <a:ext uri="{FF2B5EF4-FFF2-40B4-BE49-F238E27FC236}">
              <a16:creationId xmlns:a16="http://schemas.microsoft.com/office/drawing/2014/main" id="{E441874F-67E2-4B08-BAE5-31D451BAC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16</xdr:col>
      <xdr:colOff>308161</xdr:colOff>
      <xdr:row>2107</xdr:row>
      <xdr:rowOff>1</xdr:rowOff>
    </xdr:from>
    <xdr:to>
      <xdr:col>21</xdr:col>
      <xdr:colOff>14008</xdr:colOff>
      <xdr:row>2134</xdr:row>
      <xdr:rowOff>0</xdr:rowOff>
    </xdr:to>
    <xdr:graphicFrame macro="">
      <xdr:nvGraphicFramePr>
        <xdr:cNvPr id="80" name="Chart 79">
          <a:extLst>
            <a:ext uri="{FF2B5EF4-FFF2-40B4-BE49-F238E27FC236}">
              <a16:creationId xmlns:a16="http://schemas.microsoft.com/office/drawing/2014/main" id="{26AC630B-7F43-441B-BABB-8BE493F33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22</xdr:col>
      <xdr:colOff>1619395</xdr:colOff>
      <xdr:row>2151</xdr:row>
      <xdr:rowOff>98961</xdr:rowOff>
    </xdr:from>
    <xdr:to>
      <xdr:col>28</xdr:col>
      <xdr:colOff>816429</xdr:colOff>
      <xdr:row>2182</xdr:row>
      <xdr:rowOff>98961</xdr:rowOff>
    </xdr:to>
    <xdr:graphicFrame macro="">
      <xdr:nvGraphicFramePr>
        <xdr:cNvPr id="81" name="Chart 80">
          <a:extLst>
            <a:ext uri="{FF2B5EF4-FFF2-40B4-BE49-F238E27FC236}">
              <a16:creationId xmlns:a16="http://schemas.microsoft.com/office/drawing/2014/main" id="{68C696CE-A35B-415B-908D-3A4234AD2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28</xdr:col>
      <xdr:colOff>762000</xdr:colOff>
      <xdr:row>2153</xdr:row>
      <xdr:rowOff>20053</xdr:rowOff>
    </xdr:from>
    <xdr:to>
      <xdr:col>36</xdr:col>
      <xdr:colOff>494726</xdr:colOff>
      <xdr:row>2184</xdr:row>
      <xdr:rowOff>20053</xdr:rowOff>
    </xdr:to>
    <xdr:graphicFrame macro="">
      <xdr:nvGraphicFramePr>
        <xdr:cNvPr id="82" name="Chart 81">
          <a:extLst>
            <a:ext uri="{FF2B5EF4-FFF2-40B4-BE49-F238E27FC236}">
              <a16:creationId xmlns:a16="http://schemas.microsoft.com/office/drawing/2014/main" id="{7A7B5184-AD86-4D3E-8F54-404EB0F11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16</xdr:col>
      <xdr:colOff>581831</xdr:colOff>
      <xdr:row>2205</xdr:row>
      <xdr:rowOff>85920</xdr:rowOff>
    </xdr:from>
    <xdr:to>
      <xdr:col>23</xdr:col>
      <xdr:colOff>528305</xdr:colOff>
      <xdr:row>2236</xdr:row>
      <xdr:rowOff>85920</xdr:rowOff>
    </xdr:to>
    <xdr:graphicFrame macro="">
      <xdr:nvGraphicFramePr>
        <xdr:cNvPr id="83" name="Chart 82">
          <a:extLst>
            <a:ext uri="{FF2B5EF4-FFF2-40B4-BE49-F238E27FC236}">
              <a16:creationId xmlns:a16="http://schemas.microsoft.com/office/drawing/2014/main" id="{00B901D7-F4A1-4033-8B09-D4E138C98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16</xdr:col>
      <xdr:colOff>581831</xdr:colOff>
      <xdr:row>2260</xdr:row>
      <xdr:rowOff>85920</xdr:rowOff>
    </xdr:from>
    <xdr:to>
      <xdr:col>23</xdr:col>
      <xdr:colOff>528305</xdr:colOff>
      <xdr:row>2291</xdr:row>
      <xdr:rowOff>85920</xdr:rowOff>
    </xdr:to>
    <xdr:graphicFrame macro="">
      <xdr:nvGraphicFramePr>
        <xdr:cNvPr id="84" name="Chart 83">
          <a:extLst>
            <a:ext uri="{FF2B5EF4-FFF2-40B4-BE49-F238E27FC236}">
              <a16:creationId xmlns:a16="http://schemas.microsoft.com/office/drawing/2014/main" id="{0D241C24-EE05-4B8B-B117-F3B5E29BF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16</xdr:col>
      <xdr:colOff>581831</xdr:colOff>
      <xdr:row>2317</xdr:row>
      <xdr:rowOff>85920</xdr:rowOff>
    </xdr:from>
    <xdr:to>
      <xdr:col>23</xdr:col>
      <xdr:colOff>528305</xdr:colOff>
      <xdr:row>2348</xdr:row>
      <xdr:rowOff>85920</xdr:rowOff>
    </xdr:to>
    <xdr:graphicFrame macro="">
      <xdr:nvGraphicFramePr>
        <xdr:cNvPr id="85" name="Chart 84">
          <a:extLst>
            <a:ext uri="{FF2B5EF4-FFF2-40B4-BE49-F238E27FC236}">
              <a16:creationId xmlns:a16="http://schemas.microsoft.com/office/drawing/2014/main" id="{8C7C3FEE-4F95-4BC0-B392-BE12EFA36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16</xdr:col>
      <xdr:colOff>1117612</xdr:colOff>
      <xdr:row>2365</xdr:row>
      <xdr:rowOff>85919</xdr:rowOff>
    </xdr:from>
    <xdr:to>
      <xdr:col>23</xdr:col>
      <xdr:colOff>1064086</xdr:colOff>
      <xdr:row>2396</xdr:row>
      <xdr:rowOff>85919</xdr:rowOff>
    </xdr:to>
    <xdr:graphicFrame macro="">
      <xdr:nvGraphicFramePr>
        <xdr:cNvPr id="86" name="Chart 85">
          <a:extLst>
            <a:ext uri="{FF2B5EF4-FFF2-40B4-BE49-F238E27FC236}">
              <a16:creationId xmlns:a16="http://schemas.microsoft.com/office/drawing/2014/main" id="{6096897A-1638-4D59-B122-93EA10DD7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16</xdr:col>
      <xdr:colOff>1117612</xdr:colOff>
      <xdr:row>2413</xdr:row>
      <xdr:rowOff>85919</xdr:rowOff>
    </xdr:from>
    <xdr:to>
      <xdr:col>23</xdr:col>
      <xdr:colOff>1064086</xdr:colOff>
      <xdr:row>2444</xdr:row>
      <xdr:rowOff>85919</xdr:rowOff>
    </xdr:to>
    <xdr:graphicFrame macro="">
      <xdr:nvGraphicFramePr>
        <xdr:cNvPr id="87" name="Chart 86">
          <a:extLst>
            <a:ext uri="{FF2B5EF4-FFF2-40B4-BE49-F238E27FC236}">
              <a16:creationId xmlns:a16="http://schemas.microsoft.com/office/drawing/2014/main" id="{E395A99D-595F-4ED3-B576-789135BDB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16</xdr:col>
      <xdr:colOff>1153330</xdr:colOff>
      <xdr:row>2465</xdr:row>
      <xdr:rowOff>74012</xdr:rowOff>
    </xdr:from>
    <xdr:to>
      <xdr:col>23</xdr:col>
      <xdr:colOff>1099804</xdr:colOff>
      <xdr:row>2496</xdr:row>
      <xdr:rowOff>74012</xdr:rowOff>
    </xdr:to>
    <xdr:graphicFrame macro="">
      <xdr:nvGraphicFramePr>
        <xdr:cNvPr id="88" name="Chart 87">
          <a:extLst>
            <a:ext uri="{FF2B5EF4-FFF2-40B4-BE49-F238E27FC236}">
              <a16:creationId xmlns:a16="http://schemas.microsoft.com/office/drawing/2014/main" id="{331C3D95-B502-476F-B5E4-86794B66E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13</xdr:col>
      <xdr:colOff>649431</xdr:colOff>
      <xdr:row>2620</xdr:row>
      <xdr:rowOff>169717</xdr:rowOff>
    </xdr:from>
    <xdr:to>
      <xdr:col>17</xdr:col>
      <xdr:colOff>329045</xdr:colOff>
      <xdr:row>2636</xdr:row>
      <xdr:rowOff>103908</xdr:rowOff>
    </xdr:to>
    <xdr:graphicFrame macro="">
      <xdr:nvGraphicFramePr>
        <xdr:cNvPr id="89" name="Chart 88">
          <a:extLst>
            <a:ext uri="{FF2B5EF4-FFF2-40B4-BE49-F238E27FC236}">
              <a16:creationId xmlns:a16="http://schemas.microsoft.com/office/drawing/2014/main" id="{B0CAA969-1CEC-4EE0-A137-877F29C25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19</xdr:col>
      <xdr:colOff>1030432</xdr:colOff>
      <xdr:row>2648</xdr:row>
      <xdr:rowOff>135081</xdr:rowOff>
    </xdr:from>
    <xdr:to>
      <xdr:col>21</xdr:col>
      <xdr:colOff>1645228</xdr:colOff>
      <xdr:row>2664</xdr:row>
      <xdr:rowOff>69272</xdr:rowOff>
    </xdr:to>
    <xdr:graphicFrame macro="">
      <xdr:nvGraphicFramePr>
        <xdr:cNvPr id="90" name="Chart 89">
          <a:extLst>
            <a:ext uri="{FF2B5EF4-FFF2-40B4-BE49-F238E27FC236}">
              <a16:creationId xmlns:a16="http://schemas.microsoft.com/office/drawing/2014/main" id="{C48CD582-C574-4156-9EA3-C7725ED94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13</xdr:col>
      <xdr:colOff>1023937</xdr:colOff>
      <xdr:row>2726</xdr:row>
      <xdr:rowOff>104775</xdr:rowOff>
    </xdr:from>
    <xdr:to>
      <xdr:col>17</xdr:col>
      <xdr:colOff>500062</xdr:colOff>
      <xdr:row>2740</xdr:row>
      <xdr:rowOff>180975</xdr:rowOff>
    </xdr:to>
    <xdr:graphicFrame macro="">
      <xdr:nvGraphicFramePr>
        <xdr:cNvPr id="91" name="Chart 90">
          <a:extLst>
            <a:ext uri="{FF2B5EF4-FFF2-40B4-BE49-F238E27FC236}">
              <a16:creationId xmlns:a16="http://schemas.microsoft.com/office/drawing/2014/main" id="{A3B68CEF-F24E-4909-8AC2-543B06EB1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19</xdr:col>
      <xdr:colOff>1658787</xdr:colOff>
      <xdr:row>2767</xdr:row>
      <xdr:rowOff>39177</xdr:rowOff>
    </xdr:from>
    <xdr:to>
      <xdr:col>22</xdr:col>
      <xdr:colOff>156353</xdr:colOff>
      <xdr:row>2778</xdr:row>
      <xdr:rowOff>158509</xdr:rowOff>
    </xdr:to>
    <xdr:graphicFrame macro="">
      <xdr:nvGraphicFramePr>
        <xdr:cNvPr id="92" name="Chart 91">
          <a:extLst>
            <a:ext uri="{FF2B5EF4-FFF2-40B4-BE49-F238E27FC236}">
              <a16:creationId xmlns:a16="http://schemas.microsoft.com/office/drawing/2014/main" id="{D38A3E46-D2A3-43C3-93D4-179154A53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18</xdr:col>
      <xdr:colOff>1245438</xdr:colOff>
      <xdr:row>2791</xdr:row>
      <xdr:rowOff>57148</xdr:rowOff>
    </xdr:from>
    <xdr:to>
      <xdr:col>21</xdr:col>
      <xdr:colOff>1114245</xdr:colOff>
      <xdr:row>2807</xdr:row>
      <xdr:rowOff>89857</xdr:rowOff>
    </xdr:to>
    <xdr:graphicFrame macro="">
      <xdr:nvGraphicFramePr>
        <xdr:cNvPr id="93" name="Chart 92">
          <a:extLst>
            <a:ext uri="{FF2B5EF4-FFF2-40B4-BE49-F238E27FC236}">
              <a16:creationId xmlns:a16="http://schemas.microsoft.com/office/drawing/2014/main" id="{B3F6F8ED-FFA0-4222-9A14-6423E2CED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18</xdr:col>
      <xdr:colOff>634400</xdr:colOff>
      <xdr:row>2817</xdr:row>
      <xdr:rowOff>39178</xdr:rowOff>
    </xdr:from>
    <xdr:to>
      <xdr:col>20</xdr:col>
      <xdr:colOff>1378428</xdr:colOff>
      <xdr:row>2832</xdr:row>
      <xdr:rowOff>179717</xdr:rowOff>
    </xdr:to>
    <xdr:graphicFrame macro="">
      <xdr:nvGraphicFramePr>
        <xdr:cNvPr id="94" name="Chart 93">
          <a:extLst>
            <a:ext uri="{FF2B5EF4-FFF2-40B4-BE49-F238E27FC236}">
              <a16:creationId xmlns:a16="http://schemas.microsoft.com/office/drawing/2014/main" id="{D5897A7E-AF19-48C4-8616-05962E3F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13</xdr:col>
      <xdr:colOff>345907</xdr:colOff>
      <xdr:row>2893</xdr:row>
      <xdr:rowOff>98926</xdr:rowOff>
    </xdr:from>
    <xdr:to>
      <xdr:col>16</xdr:col>
      <xdr:colOff>974222</xdr:colOff>
      <xdr:row>2908</xdr:row>
      <xdr:rowOff>84889</xdr:rowOff>
    </xdr:to>
    <xdr:graphicFrame macro="">
      <xdr:nvGraphicFramePr>
        <xdr:cNvPr id="95" name="Chart 94">
          <a:extLst>
            <a:ext uri="{FF2B5EF4-FFF2-40B4-BE49-F238E27FC236}">
              <a16:creationId xmlns:a16="http://schemas.microsoft.com/office/drawing/2014/main" id="{3119FF70-CB8C-4A72-B9D6-5241B379A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11</xdr:col>
      <xdr:colOff>1194875</xdr:colOff>
      <xdr:row>2953</xdr:row>
      <xdr:rowOff>57514</xdr:rowOff>
    </xdr:from>
    <xdr:to>
      <xdr:col>15</xdr:col>
      <xdr:colOff>63135</xdr:colOff>
      <xdr:row>2972</xdr:row>
      <xdr:rowOff>167716</xdr:rowOff>
    </xdr:to>
    <xdr:graphicFrame macro="">
      <xdr:nvGraphicFramePr>
        <xdr:cNvPr id="96" name="Chart 95">
          <a:extLst>
            <a:ext uri="{FF2B5EF4-FFF2-40B4-BE49-F238E27FC236}">
              <a16:creationId xmlns:a16="http://schemas.microsoft.com/office/drawing/2014/main" id="{29398C90-D563-463E-8FE7-2822312B9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17</xdr:col>
      <xdr:colOff>1362688</xdr:colOff>
      <xdr:row>2961</xdr:row>
      <xdr:rowOff>49467</xdr:rowOff>
    </xdr:from>
    <xdr:to>
      <xdr:col>20</xdr:col>
      <xdr:colOff>122902</xdr:colOff>
      <xdr:row>2969</xdr:row>
      <xdr:rowOff>61451</xdr:rowOff>
    </xdr:to>
    <xdr:graphicFrame macro="">
      <xdr:nvGraphicFramePr>
        <xdr:cNvPr id="97" name="Chart 96">
          <a:extLst>
            <a:ext uri="{FF2B5EF4-FFF2-40B4-BE49-F238E27FC236}">
              <a16:creationId xmlns:a16="http://schemas.microsoft.com/office/drawing/2014/main" id="{32849C04-8DD0-490C-92F4-1803A0FDA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17</xdr:col>
      <xdr:colOff>238046</xdr:colOff>
      <xdr:row>2986</xdr:row>
      <xdr:rowOff>123130</xdr:rowOff>
    </xdr:from>
    <xdr:to>
      <xdr:col>19</xdr:col>
      <xdr:colOff>1840399</xdr:colOff>
      <xdr:row>3001</xdr:row>
      <xdr:rowOff>54918</xdr:rowOff>
    </xdr:to>
    <xdr:graphicFrame macro="">
      <xdr:nvGraphicFramePr>
        <xdr:cNvPr id="98" name="Chart 97">
          <a:extLst>
            <a:ext uri="{FF2B5EF4-FFF2-40B4-BE49-F238E27FC236}">
              <a16:creationId xmlns:a16="http://schemas.microsoft.com/office/drawing/2014/main" id="{9551D29C-C3DB-44E8-AD95-71EA429E0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xdr:from>
      <xdr:col>17</xdr:col>
      <xdr:colOff>256560</xdr:colOff>
      <xdr:row>3028</xdr:row>
      <xdr:rowOff>18742</xdr:rowOff>
    </xdr:from>
    <xdr:to>
      <xdr:col>18</xdr:col>
      <xdr:colOff>1551653</xdr:colOff>
      <xdr:row>3039</xdr:row>
      <xdr:rowOff>76815</xdr:rowOff>
    </xdr:to>
    <xdr:graphicFrame macro="">
      <xdr:nvGraphicFramePr>
        <xdr:cNvPr id="99" name="Chart 98">
          <a:extLst>
            <a:ext uri="{FF2B5EF4-FFF2-40B4-BE49-F238E27FC236}">
              <a16:creationId xmlns:a16="http://schemas.microsoft.com/office/drawing/2014/main" id="{C6A188D8-D9C4-4140-B3A6-239F8582C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xdr:from>
      <xdr:col>15</xdr:col>
      <xdr:colOff>724143</xdr:colOff>
      <xdr:row>3068</xdr:row>
      <xdr:rowOff>8304</xdr:rowOff>
    </xdr:from>
    <xdr:to>
      <xdr:col>18</xdr:col>
      <xdr:colOff>790085</xdr:colOff>
      <xdr:row>3082</xdr:row>
      <xdr:rowOff>16119</xdr:rowOff>
    </xdr:to>
    <xdr:graphicFrame macro="">
      <xdr:nvGraphicFramePr>
        <xdr:cNvPr id="100" name="Chart 99">
          <a:extLst>
            <a:ext uri="{FF2B5EF4-FFF2-40B4-BE49-F238E27FC236}">
              <a16:creationId xmlns:a16="http://schemas.microsoft.com/office/drawing/2014/main" id="{4EFD74F0-2372-48C2-AE59-21B667A96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12</xdr:col>
      <xdr:colOff>225835</xdr:colOff>
      <xdr:row>3157</xdr:row>
      <xdr:rowOff>95556</xdr:rowOff>
    </xdr:from>
    <xdr:to>
      <xdr:col>15</xdr:col>
      <xdr:colOff>588399</xdr:colOff>
      <xdr:row>3172</xdr:row>
      <xdr:rowOff>73434</xdr:rowOff>
    </xdr:to>
    <xdr:graphicFrame macro="">
      <xdr:nvGraphicFramePr>
        <xdr:cNvPr id="101" name="Chart 100">
          <a:extLst>
            <a:ext uri="{FF2B5EF4-FFF2-40B4-BE49-F238E27FC236}">
              <a16:creationId xmlns:a16="http://schemas.microsoft.com/office/drawing/2014/main" id="{90C68665-3AFF-4323-A861-53F27506E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20</xdr:col>
      <xdr:colOff>763535</xdr:colOff>
      <xdr:row>3192</xdr:row>
      <xdr:rowOff>249185</xdr:rowOff>
    </xdr:from>
    <xdr:to>
      <xdr:col>22</xdr:col>
      <xdr:colOff>1387269</xdr:colOff>
      <xdr:row>3203</xdr:row>
      <xdr:rowOff>119522</xdr:rowOff>
    </xdr:to>
    <xdr:graphicFrame macro="">
      <xdr:nvGraphicFramePr>
        <xdr:cNvPr id="102" name="Chart 101">
          <a:extLst>
            <a:ext uri="{FF2B5EF4-FFF2-40B4-BE49-F238E27FC236}">
              <a16:creationId xmlns:a16="http://schemas.microsoft.com/office/drawing/2014/main" id="{3732CFFE-2A9D-2DA3-D63E-277A3E48A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19</xdr:col>
      <xdr:colOff>522233</xdr:colOff>
      <xdr:row>3304</xdr:row>
      <xdr:rowOff>139261</xdr:rowOff>
    </xdr:from>
    <xdr:to>
      <xdr:col>22</xdr:col>
      <xdr:colOff>229914</xdr:colOff>
      <xdr:row>3318</xdr:row>
      <xdr:rowOff>109482</xdr:rowOff>
    </xdr:to>
    <xdr:graphicFrame macro="">
      <xdr:nvGraphicFramePr>
        <xdr:cNvPr id="103" name="Chart 102">
          <a:extLst>
            <a:ext uri="{FF2B5EF4-FFF2-40B4-BE49-F238E27FC236}">
              <a16:creationId xmlns:a16="http://schemas.microsoft.com/office/drawing/2014/main" id="{8A362B26-5D54-20EC-E2B2-A65BDDB70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19</xdr:col>
      <xdr:colOff>262283</xdr:colOff>
      <xdr:row>3335</xdr:row>
      <xdr:rowOff>70952</xdr:rowOff>
    </xdr:from>
    <xdr:to>
      <xdr:col>21</xdr:col>
      <xdr:colOff>1200979</xdr:colOff>
      <xdr:row>3347</xdr:row>
      <xdr:rowOff>96630</xdr:rowOff>
    </xdr:to>
    <xdr:graphicFrame macro="">
      <xdr:nvGraphicFramePr>
        <xdr:cNvPr id="104" name="Chart 103">
          <a:extLst>
            <a:ext uri="{FF2B5EF4-FFF2-40B4-BE49-F238E27FC236}">
              <a16:creationId xmlns:a16="http://schemas.microsoft.com/office/drawing/2014/main" id="{9A3041AC-E2B3-E1EA-20DD-BA057BBC7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xdr:from>
      <xdr:col>17</xdr:col>
      <xdr:colOff>26227</xdr:colOff>
      <xdr:row>3356</xdr:row>
      <xdr:rowOff>167585</xdr:rowOff>
    </xdr:from>
    <xdr:to>
      <xdr:col>19</xdr:col>
      <xdr:colOff>843445</xdr:colOff>
      <xdr:row>3371</xdr:row>
      <xdr:rowOff>11872</xdr:rowOff>
    </xdr:to>
    <xdr:graphicFrame macro="">
      <xdr:nvGraphicFramePr>
        <xdr:cNvPr id="105" name="Chart 104">
          <a:extLst>
            <a:ext uri="{FF2B5EF4-FFF2-40B4-BE49-F238E27FC236}">
              <a16:creationId xmlns:a16="http://schemas.microsoft.com/office/drawing/2014/main" id="{8D01E38B-4B6A-3B96-60FC-913C2742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twoCellAnchor>
  <xdr:twoCellAnchor>
    <xdr:from>
      <xdr:col>17</xdr:col>
      <xdr:colOff>0</xdr:colOff>
      <xdr:row>3384</xdr:row>
      <xdr:rowOff>0</xdr:rowOff>
    </xdr:from>
    <xdr:to>
      <xdr:col>19</xdr:col>
      <xdr:colOff>817218</xdr:colOff>
      <xdr:row>3398</xdr:row>
      <xdr:rowOff>37548</xdr:rowOff>
    </xdr:to>
    <xdr:graphicFrame macro="">
      <xdr:nvGraphicFramePr>
        <xdr:cNvPr id="106" name="Chart 105">
          <a:extLst>
            <a:ext uri="{FF2B5EF4-FFF2-40B4-BE49-F238E27FC236}">
              <a16:creationId xmlns:a16="http://schemas.microsoft.com/office/drawing/2014/main" id="{330F5D93-4113-409E-BDB2-D54C319F8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twoCellAnchor>
  <xdr:twoCellAnchor>
    <xdr:from>
      <xdr:col>23</xdr:col>
      <xdr:colOff>784261</xdr:colOff>
      <xdr:row>3402</xdr:row>
      <xdr:rowOff>13804</xdr:rowOff>
    </xdr:from>
    <xdr:to>
      <xdr:col>25</xdr:col>
      <xdr:colOff>1729340</xdr:colOff>
      <xdr:row>3412</xdr:row>
      <xdr:rowOff>38928</xdr:rowOff>
    </xdr:to>
    <xdr:graphicFrame macro="">
      <xdr:nvGraphicFramePr>
        <xdr:cNvPr id="107" name="Chart 106">
          <a:extLst>
            <a:ext uri="{FF2B5EF4-FFF2-40B4-BE49-F238E27FC236}">
              <a16:creationId xmlns:a16="http://schemas.microsoft.com/office/drawing/2014/main" id="{5B0C4322-0E1F-E6A2-BB31-4C3FA6B8A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twoCellAnchor>
  <xdr:twoCellAnchor>
    <xdr:from>
      <xdr:col>19</xdr:col>
      <xdr:colOff>1534355</xdr:colOff>
      <xdr:row>3415</xdr:row>
      <xdr:rowOff>240023</xdr:rowOff>
    </xdr:from>
    <xdr:to>
      <xdr:col>22</xdr:col>
      <xdr:colOff>419653</xdr:colOff>
      <xdr:row>3425</xdr:row>
      <xdr:rowOff>62740</xdr:rowOff>
    </xdr:to>
    <xdr:graphicFrame macro="">
      <xdr:nvGraphicFramePr>
        <xdr:cNvPr id="108" name="Chart 107">
          <a:extLst>
            <a:ext uri="{FF2B5EF4-FFF2-40B4-BE49-F238E27FC236}">
              <a16:creationId xmlns:a16="http://schemas.microsoft.com/office/drawing/2014/main" id="{A51DAD8C-97B2-8CB8-0AB2-7A295714B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6"/>
        </a:graphicData>
      </a:graphic>
    </xdr:graphicFrame>
    <xdr:clientData/>
  </xdr:twoCellAnchor>
  <xdr:twoCellAnchor>
    <xdr:from>
      <xdr:col>21</xdr:col>
      <xdr:colOff>796168</xdr:colOff>
      <xdr:row>3431</xdr:row>
      <xdr:rowOff>228117</xdr:rowOff>
    </xdr:from>
    <xdr:to>
      <xdr:col>23</xdr:col>
      <xdr:colOff>1717435</xdr:colOff>
      <xdr:row>3441</xdr:row>
      <xdr:rowOff>50834</xdr:rowOff>
    </xdr:to>
    <xdr:graphicFrame macro="">
      <xdr:nvGraphicFramePr>
        <xdr:cNvPr id="109" name="Chart 108">
          <a:extLst>
            <a:ext uri="{FF2B5EF4-FFF2-40B4-BE49-F238E27FC236}">
              <a16:creationId xmlns:a16="http://schemas.microsoft.com/office/drawing/2014/main" id="{FFFB90CB-E4E6-1968-232C-81B9B5EE6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7"/>
        </a:graphicData>
      </a:graphic>
    </xdr:graphicFrame>
    <xdr:clientData/>
  </xdr:twoCellAnchor>
  <xdr:twoCellAnchor>
    <xdr:from>
      <xdr:col>18</xdr:col>
      <xdr:colOff>1137046</xdr:colOff>
      <xdr:row>3447</xdr:row>
      <xdr:rowOff>1063227</xdr:rowOff>
    </xdr:from>
    <xdr:to>
      <xdr:col>21</xdr:col>
      <xdr:colOff>196453</xdr:colOff>
      <xdr:row>3456</xdr:row>
      <xdr:rowOff>91677</xdr:rowOff>
    </xdr:to>
    <xdr:graphicFrame macro="">
      <xdr:nvGraphicFramePr>
        <xdr:cNvPr id="110" name="Chart 109">
          <a:extLst>
            <a:ext uri="{FF2B5EF4-FFF2-40B4-BE49-F238E27FC236}">
              <a16:creationId xmlns:a16="http://schemas.microsoft.com/office/drawing/2014/main" id="{BA85BBE9-47A5-64CD-6311-285649C94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8"/>
        </a:graphicData>
      </a:graphic>
    </xdr:graphicFrame>
    <xdr:clientData/>
  </xdr:twoCellAnchor>
  <xdr:twoCellAnchor>
    <xdr:from>
      <xdr:col>18</xdr:col>
      <xdr:colOff>1137046</xdr:colOff>
      <xdr:row>3461</xdr:row>
      <xdr:rowOff>1063227</xdr:rowOff>
    </xdr:from>
    <xdr:to>
      <xdr:col>21</xdr:col>
      <xdr:colOff>196453</xdr:colOff>
      <xdr:row>3470</xdr:row>
      <xdr:rowOff>91677</xdr:rowOff>
    </xdr:to>
    <xdr:graphicFrame macro="">
      <xdr:nvGraphicFramePr>
        <xdr:cNvPr id="111" name="Chart 110">
          <a:extLst>
            <a:ext uri="{FF2B5EF4-FFF2-40B4-BE49-F238E27FC236}">
              <a16:creationId xmlns:a16="http://schemas.microsoft.com/office/drawing/2014/main" id="{B36DBB9D-98ED-4205-A91B-5EC51ADCE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9"/>
        </a:graphicData>
      </a:graphic>
    </xdr:graphicFrame>
    <xdr:clientData/>
  </xdr:twoCellAnchor>
  <xdr:twoCellAnchor>
    <xdr:from>
      <xdr:col>18</xdr:col>
      <xdr:colOff>1137046</xdr:colOff>
      <xdr:row>3476</xdr:row>
      <xdr:rowOff>1063227</xdr:rowOff>
    </xdr:from>
    <xdr:to>
      <xdr:col>21</xdr:col>
      <xdr:colOff>196453</xdr:colOff>
      <xdr:row>3485</xdr:row>
      <xdr:rowOff>91677</xdr:rowOff>
    </xdr:to>
    <xdr:graphicFrame macro="">
      <xdr:nvGraphicFramePr>
        <xdr:cNvPr id="112" name="Chart 111">
          <a:extLst>
            <a:ext uri="{FF2B5EF4-FFF2-40B4-BE49-F238E27FC236}">
              <a16:creationId xmlns:a16="http://schemas.microsoft.com/office/drawing/2014/main" id="{C067537C-30D5-4417-8CE9-A34483A8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0"/>
        </a:graphicData>
      </a:graphic>
    </xdr:graphicFrame>
    <xdr:clientData/>
  </xdr:twoCellAnchor>
  <xdr:twoCellAnchor>
    <xdr:from>
      <xdr:col>18</xdr:col>
      <xdr:colOff>1137046</xdr:colOff>
      <xdr:row>3490</xdr:row>
      <xdr:rowOff>1063227</xdr:rowOff>
    </xdr:from>
    <xdr:to>
      <xdr:col>21</xdr:col>
      <xdr:colOff>196453</xdr:colOff>
      <xdr:row>3499</xdr:row>
      <xdr:rowOff>91677</xdr:rowOff>
    </xdr:to>
    <xdr:graphicFrame macro="">
      <xdr:nvGraphicFramePr>
        <xdr:cNvPr id="113" name="Chart 112">
          <a:extLst>
            <a:ext uri="{FF2B5EF4-FFF2-40B4-BE49-F238E27FC236}">
              <a16:creationId xmlns:a16="http://schemas.microsoft.com/office/drawing/2014/main" id="{E271D955-1FC0-4FAF-B21B-449FD7CAD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1"/>
        </a:graphicData>
      </a:graphic>
    </xdr:graphicFrame>
    <xdr:clientData/>
  </xdr:twoCellAnchor>
  <xdr:twoCellAnchor>
    <xdr:from>
      <xdr:col>18</xdr:col>
      <xdr:colOff>1137046</xdr:colOff>
      <xdr:row>3507</xdr:row>
      <xdr:rowOff>1063227</xdr:rowOff>
    </xdr:from>
    <xdr:to>
      <xdr:col>21</xdr:col>
      <xdr:colOff>871189</xdr:colOff>
      <xdr:row>3519</xdr:row>
      <xdr:rowOff>104542</xdr:rowOff>
    </xdr:to>
    <xdr:graphicFrame macro="">
      <xdr:nvGraphicFramePr>
        <xdr:cNvPr id="114" name="Chart 113">
          <a:extLst>
            <a:ext uri="{FF2B5EF4-FFF2-40B4-BE49-F238E27FC236}">
              <a16:creationId xmlns:a16="http://schemas.microsoft.com/office/drawing/2014/main" id="{E0E636F1-26D9-4AE4-959F-DFAFB0B73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2"/>
        </a:graphicData>
      </a:graphic>
    </xdr:graphicFrame>
    <xdr:clientData/>
  </xdr:twoCellAnchor>
  <xdr:twoCellAnchor>
    <xdr:from>
      <xdr:col>18</xdr:col>
      <xdr:colOff>1137046</xdr:colOff>
      <xdr:row>3523</xdr:row>
      <xdr:rowOff>1063227</xdr:rowOff>
    </xdr:from>
    <xdr:to>
      <xdr:col>21</xdr:col>
      <xdr:colOff>196453</xdr:colOff>
      <xdr:row>3532</xdr:row>
      <xdr:rowOff>91677</xdr:rowOff>
    </xdr:to>
    <xdr:graphicFrame macro="">
      <xdr:nvGraphicFramePr>
        <xdr:cNvPr id="115" name="Chart 114">
          <a:extLst>
            <a:ext uri="{FF2B5EF4-FFF2-40B4-BE49-F238E27FC236}">
              <a16:creationId xmlns:a16="http://schemas.microsoft.com/office/drawing/2014/main" id="{122F5145-6D04-420D-878F-CC8893847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3"/>
        </a:graphicData>
      </a:graphic>
    </xdr:graphicFrame>
    <xdr:clientData/>
  </xdr:twoCellAnchor>
  <xdr:twoCellAnchor>
    <xdr:from>
      <xdr:col>18</xdr:col>
      <xdr:colOff>264872</xdr:colOff>
      <xdr:row>3572</xdr:row>
      <xdr:rowOff>24529</xdr:rowOff>
    </xdr:from>
    <xdr:to>
      <xdr:col>20</xdr:col>
      <xdr:colOff>1522694</xdr:colOff>
      <xdr:row>3585</xdr:row>
      <xdr:rowOff>52192</xdr:rowOff>
    </xdr:to>
    <xdr:graphicFrame macro="">
      <xdr:nvGraphicFramePr>
        <xdr:cNvPr id="116" name="Chart 115">
          <a:extLst>
            <a:ext uri="{FF2B5EF4-FFF2-40B4-BE49-F238E27FC236}">
              <a16:creationId xmlns:a16="http://schemas.microsoft.com/office/drawing/2014/main" id="{225D31B3-18FB-4F3D-B242-2CF7292D5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4"/>
        </a:graphicData>
      </a:graphic>
    </xdr:graphicFrame>
    <xdr:clientData/>
  </xdr:twoCellAnchor>
  <xdr:twoCellAnchor>
    <xdr:from>
      <xdr:col>19</xdr:col>
      <xdr:colOff>495995</xdr:colOff>
      <xdr:row>3592</xdr:row>
      <xdr:rowOff>1777225</xdr:rowOff>
    </xdr:from>
    <xdr:to>
      <xdr:col>21</xdr:col>
      <xdr:colOff>1060526</xdr:colOff>
      <xdr:row>3604</xdr:row>
      <xdr:rowOff>92926</xdr:rowOff>
    </xdr:to>
    <xdr:graphicFrame macro="">
      <xdr:nvGraphicFramePr>
        <xdr:cNvPr id="117" name="Chart 116">
          <a:extLst>
            <a:ext uri="{FF2B5EF4-FFF2-40B4-BE49-F238E27FC236}">
              <a16:creationId xmlns:a16="http://schemas.microsoft.com/office/drawing/2014/main" id="{EF9F480D-AC12-CF7C-5AC5-A144A9B56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5"/>
        </a:graphicData>
      </a:graphic>
    </xdr:graphicFrame>
    <xdr:clientData/>
  </xdr:twoCellAnchor>
  <xdr:twoCellAnchor>
    <xdr:from>
      <xdr:col>19</xdr:col>
      <xdr:colOff>1226344</xdr:colOff>
      <xdr:row>3604</xdr:row>
      <xdr:rowOff>285749</xdr:rowOff>
    </xdr:from>
    <xdr:to>
      <xdr:col>21</xdr:col>
      <xdr:colOff>484091</xdr:colOff>
      <xdr:row>3618</xdr:row>
      <xdr:rowOff>130096</xdr:rowOff>
    </xdr:to>
    <xdr:graphicFrame macro="">
      <xdr:nvGraphicFramePr>
        <xdr:cNvPr id="118" name="Chart 117">
          <a:extLst>
            <a:ext uri="{FF2B5EF4-FFF2-40B4-BE49-F238E27FC236}">
              <a16:creationId xmlns:a16="http://schemas.microsoft.com/office/drawing/2014/main" id="{B94698F9-95E9-4E1A-9BBB-4B99CC3C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6"/>
        </a:graphicData>
      </a:graphic>
    </xdr:graphicFrame>
    <xdr:clientData/>
  </xdr:twoCellAnchor>
  <xdr:twoCellAnchor>
    <xdr:from>
      <xdr:col>19</xdr:col>
      <xdr:colOff>1607343</xdr:colOff>
      <xdr:row>3622</xdr:row>
      <xdr:rowOff>1047750</xdr:rowOff>
    </xdr:from>
    <xdr:to>
      <xdr:col>21</xdr:col>
      <xdr:colOff>1964530</xdr:colOff>
      <xdr:row>3633</xdr:row>
      <xdr:rowOff>226218</xdr:rowOff>
    </xdr:to>
    <xdr:graphicFrame macro="">
      <xdr:nvGraphicFramePr>
        <xdr:cNvPr id="119" name="Chart 118">
          <a:extLst>
            <a:ext uri="{FF2B5EF4-FFF2-40B4-BE49-F238E27FC236}">
              <a16:creationId xmlns:a16="http://schemas.microsoft.com/office/drawing/2014/main" id="{1017DE8E-6DA7-415D-891B-7229118D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7"/>
        </a:graphicData>
      </a:graphic>
    </xdr:graphicFrame>
    <xdr:clientData/>
  </xdr:twoCellAnchor>
  <xdr:twoCellAnchor>
    <xdr:from>
      <xdr:col>19</xdr:col>
      <xdr:colOff>1690687</xdr:colOff>
      <xdr:row>3635</xdr:row>
      <xdr:rowOff>47625</xdr:rowOff>
    </xdr:from>
    <xdr:to>
      <xdr:col>22</xdr:col>
      <xdr:colOff>583406</xdr:colOff>
      <xdr:row>3656</xdr:row>
      <xdr:rowOff>83344</xdr:rowOff>
    </xdr:to>
    <xdr:graphicFrame macro="">
      <xdr:nvGraphicFramePr>
        <xdr:cNvPr id="120" name="Chart 119">
          <a:extLst>
            <a:ext uri="{FF2B5EF4-FFF2-40B4-BE49-F238E27FC236}">
              <a16:creationId xmlns:a16="http://schemas.microsoft.com/office/drawing/2014/main" id="{54FA6CE4-E1C3-D4D5-B1EC-FC243DAEF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8"/>
        </a:graphicData>
      </a:graphic>
    </xdr:graphicFrame>
    <xdr:clientData/>
  </xdr:twoCellAnchor>
  <xdr:twoCellAnchor>
    <xdr:from>
      <xdr:col>20</xdr:col>
      <xdr:colOff>0</xdr:colOff>
      <xdr:row>3672</xdr:row>
      <xdr:rowOff>0</xdr:rowOff>
    </xdr:from>
    <xdr:to>
      <xdr:col>22</xdr:col>
      <xdr:colOff>642937</xdr:colOff>
      <xdr:row>3698</xdr:row>
      <xdr:rowOff>142875</xdr:rowOff>
    </xdr:to>
    <xdr:graphicFrame macro="">
      <xdr:nvGraphicFramePr>
        <xdr:cNvPr id="121" name="Chart 120">
          <a:extLst>
            <a:ext uri="{FF2B5EF4-FFF2-40B4-BE49-F238E27FC236}">
              <a16:creationId xmlns:a16="http://schemas.microsoft.com/office/drawing/2014/main" id="{6B3CA9BC-74F6-4628-9497-66B56CC10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9"/>
        </a:graphicData>
      </a:graphic>
    </xdr:graphicFrame>
    <xdr:clientData/>
  </xdr:twoCellAnchor>
  <xdr:twoCellAnchor>
    <xdr:from>
      <xdr:col>19</xdr:col>
      <xdr:colOff>564976</xdr:colOff>
      <xdr:row>3753</xdr:row>
      <xdr:rowOff>272441</xdr:rowOff>
    </xdr:from>
    <xdr:to>
      <xdr:col>21</xdr:col>
      <xdr:colOff>1144305</xdr:colOff>
      <xdr:row>3766</xdr:row>
      <xdr:rowOff>79853</xdr:rowOff>
    </xdr:to>
    <xdr:graphicFrame macro="">
      <xdr:nvGraphicFramePr>
        <xdr:cNvPr id="122" name="Chart 121">
          <a:extLst>
            <a:ext uri="{FF2B5EF4-FFF2-40B4-BE49-F238E27FC236}">
              <a16:creationId xmlns:a16="http://schemas.microsoft.com/office/drawing/2014/main" id="{98180D0E-6F73-0780-6918-B738053F7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0"/>
        </a:graphicData>
      </a:graphic>
    </xdr:graphicFrame>
    <xdr:clientData/>
  </xdr:twoCellAnchor>
  <xdr:twoCellAnchor>
    <xdr:from>
      <xdr:col>16</xdr:col>
      <xdr:colOff>244077</xdr:colOff>
      <xdr:row>3864</xdr:row>
      <xdr:rowOff>39290</xdr:rowOff>
    </xdr:from>
    <xdr:to>
      <xdr:col>18</xdr:col>
      <xdr:colOff>1577577</xdr:colOff>
      <xdr:row>3878</xdr:row>
      <xdr:rowOff>115490</xdr:rowOff>
    </xdr:to>
    <xdr:graphicFrame macro="">
      <xdr:nvGraphicFramePr>
        <xdr:cNvPr id="124" name="Chart 123">
          <a:extLst>
            <a:ext uri="{FF2B5EF4-FFF2-40B4-BE49-F238E27FC236}">
              <a16:creationId xmlns:a16="http://schemas.microsoft.com/office/drawing/2014/main" id="{DA663808-4985-57DC-C654-4BE9DD1B9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1"/>
        </a:graphicData>
      </a:graphic>
    </xdr:graphicFrame>
    <xdr:clientData/>
  </xdr:twoCellAnchor>
  <xdr:twoCellAnchor>
    <xdr:from>
      <xdr:col>23</xdr:col>
      <xdr:colOff>973783</xdr:colOff>
      <xdr:row>3799</xdr:row>
      <xdr:rowOff>222638</xdr:rowOff>
    </xdr:from>
    <xdr:to>
      <xdr:col>26</xdr:col>
      <xdr:colOff>152755</xdr:colOff>
      <xdr:row>3804</xdr:row>
      <xdr:rowOff>94923</xdr:rowOff>
    </xdr:to>
    <xdr:graphicFrame macro="">
      <xdr:nvGraphicFramePr>
        <xdr:cNvPr id="125" name="Chart 124">
          <a:extLst>
            <a:ext uri="{FF2B5EF4-FFF2-40B4-BE49-F238E27FC236}">
              <a16:creationId xmlns:a16="http://schemas.microsoft.com/office/drawing/2014/main" id="{9065BDFD-3C6D-9543-453A-196B6EB81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2"/>
        </a:graphicData>
      </a:graphic>
    </xdr:graphicFrame>
    <xdr:clientData/>
  </xdr:twoCellAnchor>
  <xdr:twoCellAnchor>
    <xdr:from>
      <xdr:col>23</xdr:col>
      <xdr:colOff>930044</xdr:colOff>
      <xdr:row>3805</xdr:row>
      <xdr:rowOff>82787</xdr:rowOff>
    </xdr:from>
    <xdr:to>
      <xdr:col>26</xdr:col>
      <xdr:colOff>109016</xdr:colOff>
      <xdr:row>3814</xdr:row>
      <xdr:rowOff>174681</xdr:rowOff>
    </xdr:to>
    <xdr:graphicFrame macro="">
      <xdr:nvGraphicFramePr>
        <xdr:cNvPr id="126" name="Chart 125">
          <a:extLst>
            <a:ext uri="{FF2B5EF4-FFF2-40B4-BE49-F238E27FC236}">
              <a16:creationId xmlns:a16="http://schemas.microsoft.com/office/drawing/2014/main" id="{4D2C098F-AFE3-084B-C6FE-6C7411DCC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3"/>
        </a:graphicData>
      </a:graphic>
    </xdr:graphicFrame>
    <xdr:clientData/>
  </xdr:twoCellAnchor>
  <xdr:twoCellAnchor>
    <xdr:from>
      <xdr:col>23</xdr:col>
      <xdr:colOff>786323</xdr:colOff>
      <xdr:row>3815</xdr:row>
      <xdr:rowOff>264877</xdr:rowOff>
    </xdr:from>
    <xdr:to>
      <xdr:col>25</xdr:col>
      <xdr:colOff>1752863</xdr:colOff>
      <xdr:row>3824</xdr:row>
      <xdr:rowOff>769508</xdr:rowOff>
    </xdr:to>
    <xdr:graphicFrame macro="">
      <xdr:nvGraphicFramePr>
        <xdr:cNvPr id="127" name="Chart 126">
          <a:extLst>
            <a:ext uri="{FF2B5EF4-FFF2-40B4-BE49-F238E27FC236}">
              <a16:creationId xmlns:a16="http://schemas.microsoft.com/office/drawing/2014/main" id="{C0450AA9-44E8-E466-D6FA-9B0C837FD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4"/>
        </a:graphicData>
      </a:graphic>
    </xdr:graphicFrame>
    <xdr:clientData/>
  </xdr:twoCellAnchor>
  <xdr:twoCellAnchor>
    <xdr:from>
      <xdr:col>23</xdr:col>
      <xdr:colOff>995557</xdr:colOff>
      <xdr:row>3824</xdr:row>
      <xdr:rowOff>1511996</xdr:rowOff>
    </xdr:from>
    <xdr:to>
      <xdr:col>26</xdr:col>
      <xdr:colOff>152660</xdr:colOff>
      <xdr:row>3832</xdr:row>
      <xdr:rowOff>249477</xdr:rowOff>
    </xdr:to>
    <xdr:graphicFrame macro="">
      <xdr:nvGraphicFramePr>
        <xdr:cNvPr id="128" name="Chart 127">
          <a:extLst>
            <a:ext uri="{FF2B5EF4-FFF2-40B4-BE49-F238E27FC236}">
              <a16:creationId xmlns:a16="http://schemas.microsoft.com/office/drawing/2014/main" id="{39C63581-6F85-F1A5-F295-0398BEFD1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5"/>
        </a:graphicData>
      </a:graphic>
    </xdr:graphicFrame>
    <xdr:clientData/>
  </xdr:twoCellAnchor>
  <xdr:twoCellAnchor>
    <xdr:from>
      <xdr:col>15</xdr:col>
      <xdr:colOff>1013952</xdr:colOff>
      <xdr:row>3906</xdr:row>
      <xdr:rowOff>3378</xdr:rowOff>
    </xdr:from>
    <xdr:to>
      <xdr:col>19</xdr:col>
      <xdr:colOff>611443</xdr:colOff>
      <xdr:row>3927</xdr:row>
      <xdr:rowOff>61451</xdr:rowOff>
    </xdr:to>
    <xdr:graphicFrame macro="">
      <xdr:nvGraphicFramePr>
        <xdr:cNvPr id="129" name="Chart 128">
          <a:extLst>
            <a:ext uri="{FF2B5EF4-FFF2-40B4-BE49-F238E27FC236}">
              <a16:creationId xmlns:a16="http://schemas.microsoft.com/office/drawing/2014/main" id="{68F36807-2F4B-DA2D-F67B-6A9289C5E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6"/>
        </a:graphicData>
      </a:graphic>
    </xdr:graphicFrame>
    <xdr:clientData/>
  </xdr:twoCellAnchor>
  <xdr:twoCellAnchor>
    <xdr:from>
      <xdr:col>19</xdr:col>
      <xdr:colOff>1047749</xdr:colOff>
      <xdr:row>3938</xdr:row>
      <xdr:rowOff>157009</xdr:rowOff>
    </xdr:from>
    <xdr:to>
      <xdr:col>22</xdr:col>
      <xdr:colOff>153628</xdr:colOff>
      <xdr:row>3950</xdr:row>
      <xdr:rowOff>76815</xdr:rowOff>
    </xdr:to>
    <xdr:graphicFrame macro="">
      <xdr:nvGraphicFramePr>
        <xdr:cNvPr id="130" name="Chart 129">
          <a:extLst>
            <a:ext uri="{FF2B5EF4-FFF2-40B4-BE49-F238E27FC236}">
              <a16:creationId xmlns:a16="http://schemas.microsoft.com/office/drawing/2014/main" id="{B11101E5-CA2C-C4FC-4FF2-5B1791ABF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7"/>
        </a:graphicData>
      </a:graphic>
    </xdr:graphicFrame>
    <xdr:clientData/>
  </xdr:twoCellAnchor>
  <xdr:twoCellAnchor>
    <xdr:from>
      <xdr:col>12</xdr:col>
      <xdr:colOff>725581</xdr:colOff>
      <xdr:row>3960</xdr:row>
      <xdr:rowOff>106174</xdr:rowOff>
    </xdr:from>
    <xdr:to>
      <xdr:col>15</xdr:col>
      <xdr:colOff>1081368</xdr:colOff>
      <xdr:row>3974</xdr:row>
      <xdr:rowOff>103933</xdr:rowOff>
    </xdr:to>
    <xdr:graphicFrame macro="">
      <xdr:nvGraphicFramePr>
        <xdr:cNvPr id="131" name="Chart 130">
          <a:extLst>
            <a:ext uri="{FF2B5EF4-FFF2-40B4-BE49-F238E27FC236}">
              <a16:creationId xmlns:a16="http://schemas.microsoft.com/office/drawing/2014/main" id="{6A896185-D7DB-1DBD-E2D8-DFCF38F01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8"/>
        </a:graphicData>
      </a:graphic>
    </xdr:graphicFrame>
    <xdr:clientData/>
  </xdr:twoCellAnchor>
  <xdr:twoCellAnchor>
    <xdr:from>
      <xdr:col>12</xdr:col>
      <xdr:colOff>0</xdr:colOff>
      <xdr:row>3980</xdr:row>
      <xdr:rowOff>0</xdr:rowOff>
    </xdr:from>
    <xdr:to>
      <xdr:col>15</xdr:col>
      <xdr:colOff>1050551</xdr:colOff>
      <xdr:row>3996</xdr:row>
      <xdr:rowOff>28014</xdr:rowOff>
    </xdr:to>
    <xdr:graphicFrame macro="">
      <xdr:nvGraphicFramePr>
        <xdr:cNvPr id="132" name="Chart 131">
          <a:extLst>
            <a:ext uri="{FF2B5EF4-FFF2-40B4-BE49-F238E27FC236}">
              <a16:creationId xmlns:a16="http://schemas.microsoft.com/office/drawing/2014/main" id="{8DBD1AF3-8042-4CA1-8747-2C0725037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9"/>
        </a:graphicData>
      </a:graphic>
    </xdr:graphicFrame>
    <xdr:clientData/>
  </xdr:twoCellAnchor>
  <xdr:twoCellAnchor>
    <xdr:from>
      <xdr:col>18</xdr:col>
      <xdr:colOff>585506</xdr:colOff>
      <xdr:row>4015</xdr:row>
      <xdr:rowOff>1002646</xdr:rowOff>
    </xdr:from>
    <xdr:to>
      <xdr:col>20</xdr:col>
      <xdr:colOff>1389529</xdr:colOff>
      <xdr:row>4028</xdr:row>
      <xdr:rowOff>61913</xdr:rowOff>
    </xdr:to>
    <xdr:graphicFrame macro="">
      <xdr:nvGraphicFramePr>
        <xdr:cNvPr id="133" name="Chart 132">
          <a:extLst>
            <a:ext uri="{FF2B5EF4-FFF2-40B4-BE49-F238E27FC236}">
              <a16:creationId xmlns:a16="http://schemas.microsoft.com/office/drawing/2014/main" id="{6DCFFDD8-E70E-5209-1F5A-84AB6DA14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0"/>
        </a:graphicData>
      </a:graphic>
    </xdr:graphicFrame>
    <xdr:clientData/>
  </xdr:twoCellAnchor>
  <xdr:twoCellAnchor>
    <xdr:from>
      <xdr:col>20</xdr:col>
      <xdr:colOff>893668</xdr:colOff>
      <xdr:row>4029</xdr:row>
      <xdr:rowOff>470367</xdr:rowOff>
    </xdr:from>
    <xdr:to>
      <xdr:col>23</xdr:col>
      <xdr:colOff>1526800</xdr:colOff>
      <xdr:row>4044</xdr:row>
      <xdr:rowOff>89927</xdr:rowOff>
    </xdr:to>
    <xdr:graphicFrame macro="">
      <xdr:nvGraphicFramePr>
        <xdr:cNvPr id="134" name="Chart 133">
          <a:extLst>
            <a:ext uri="{FF2B5EF4-FFF2-40B4-BE49-F238E27FC236}">
              <a16:creationId xmlns:a16="http://schemas.microsoft.com/office/drawing/2014/main" id="{064070C3-D723-31F1-DADE-BC3DB47D4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1"/>
        </a:graphicData>
      </a:graphic>
    </xdr:graphicFrame>
    <xdr:clientData/>
  </xdr:twoCellAnchor>
  <xdr:twoCellAnchor>
    <xdr:from>
      <xdr:col>20</xdr:col>
      <xdr:colOff>529479</xdr:colOff>
      <xdr:row>4045</xdr:row>
      <xdr:rowOff>120182</xdr:rowOff>
    </xdr:from>
    <xdr:to>
      <xdr:col>22</xdr:col>
      <xdr:colOff>829236</xdr:colOff>
      <xdr:row>4059</xdr:row>
      <xdr:rowOff>117941</xdr:rowOff>
    </xdr:to>
    <xdr:graphicFrame macro="">
      <xdr:nvGraphicFramePr>
        <xdr:cNvPr id="135" name="Chart 134">
          <a:extLst>
            <a:ext uri="{FF2B5EF4-FFF2-40B4-BE49-F238E27FC236}">
              <a16:creationId xmlns:a16="http://schemas.microsoft.com/office/drawing/2014/main" id="{35C78608-AC87-87AD-5165-156910206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2"/>
        </a:graphicData>
      </a:graphic>
    </xdr:graphicFrame>
    <xdr:clientData/>
  </xdr:twoCellAnchor>
  <xdr:twoCellAnchor>
    <xdr:from>
      <xdr:col>20</xdr:col>
      <xdr:colOff>327705</xdr:colOff>
      <xdr:row>4094</xdr:row>
      <xdr:rowOff>11792</xdr:rowOff>
    </xdr:from>
    <xdr:to>
      <xdr:col>22</xdr:col>
      <xdr:colOff>624795</xdr:colOff>
      <xdr:row>4109</xdr:row>
      <xdr:rowOff>124732</xdr:rowOff>
    </xdr:to>
    <xdr:graphicFrame macro="">
      <xdr:nvGraphicFramePr>
        <xdr:cNvPr id="136" name="Chart 135">
          <a:extLst>
            <a:ext uri="{FF2B5EF4-FFF2-40B4-BE49-F238E27FC236}">
              <a16:creationId xmlns:a16="http://schemas.microsoft.com/office/drawing/2014/main" id="{A8E5FFA1-40CA-C11B-8D53-03F8A4E55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3"/>
        </a:graphicData>
      </a:graphic>
    </xdr:graphicFrame>
    <xdr:clientData/>
  </xdr:twoCellAnchor>
  <xdr:twoCellAnchor>
    <xdr:from>
      <xdr:col>20</xdr:col>
      <xdr:colOff>382222</xdr:colOff>
      <xdr:row>4487</xdr:row>
      <xdr:rowOff>1058496</xdr:rowOff>
    </xdr:from>
    <xdr:to>
      <xdr:col>22</xdr:col>
      <xdr:colOff>680183</xdr:colOff>
      <xdr:row>4504</xdr:row>
      <xdr:rowOff>0</xdr:rowOff>
    </xdr:to>
    <xdr:graphicFrame macro="">
      <xdr:nvGraphicFramePr>
        <xdr:cNvPr id="137" name="Chart 136">
          <a:extLst>
            <a:ext uri="{FF2B5EF4-FFF2-40B4-BE49-F238E27FC236}">
              <a16:creationId xmlns:a16="http://schemas.microsoft.com/office/drawing/2014/main" id="{072E11D9-D3BA-CD15-692C-F9021DED9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4"/>
        </a:graphicData>
      </a:graphic>
    </xdr:graphicFrame>
    <xdr:clientData/>
  </xdr:twoCellAnchor>
  <xdr:twoCellAnchor>
    <xdr:from>
      <xdr:col>12</xdr:col>
      <xdr:colOff>406643</xdr:colOff>
      <xdr:row>4535</xdr:row>
      <xdr:rowOff>81573</xdr:rowOff>
    </xdr:from>
    <xdr:to>
      <xdr:col>15</xdr:col>
      <xdr:colOff>753451</xdr:colOff>
      <xdr:row>4549</xdr:row>
      <xdr:rowOff>89388</xdr:rowOff>
    </xdr:to>
    <xdr:graphicFrame macro="">
      <xdr:nvGraphicFramePr>
        <xdr:cNvPr id="138" name="Chart 137">
          <a:extLst>
            <a:ext uri="{FF2B5EF4-FFF2-40B4-BE49-F238E27FC236}">
              <a16:creationId xmlns:a16="http://schemas.microsoft.com/office/drawing/2014/main" id="{7DA4E511-6058-7D49-1303-71743864F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5"/>
        </a:graphicData>
      </a:graphic>
    </xdr:graphicFrame>
    <xdr:clientData/>
  </xdr:twoCellAnchor>
  <xdr:twoCellAnchor>
    <xdr:from>
      <xdr:col>16</xdr:col>
      <xdr:colOff>2216727</xdr:colOff>
      <xdr:row>4762</xdr:row>
      <xdr:rowOff>21069</xdr:rowOff>
    </xdr:from>
    <xdr:to>
      <xdr:col>18</xdr:col>
      <xdr:colOff>1183409</xdr:colOff>
      <xdr:row>4781</xdr:row>
      <xdr:rowOff>144317</xdr:rowOff>
    </xdr:to>
    <xdr:graphicFrame macro="">
      <xdr:nvGraphicFramePr>
        <xdr:cNvPr id="139" name="Chart 138">
          <a:extLst>
            <a:ext uri="{FF2B5EF4-FFF2-40B4-BE49-F238E27FC236}">
              <a16:creationId xmlns:a16="http://schemas.microsoft.com/office/drawing/2014/main" id="{EEA32915-7E5C-5B6E-7477-ABA03BBCD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6"/>
        </a:graphicData>
      </a:graphic>
    </xdr:graphicFrame>
    <xdr:clientData/>
  </xdr:twoCellAnchor>
  <xdr:twoCellAnchor>
    <xdr:from>
      <xdr:col>16</xdr:col>
      <xdr:colOff>2216727</xdr:colOff>
      <xdr:row>4803</xdr:row>
      <xdr:rowOff>21069</xdr:rowOff>
    </xdr:from>
    <xdr:to>
      <xdr:col>18</xdr:col>
      <xdr:colOff>1183409</xdr:colOff>
      <xdr:row>4822</xdr:row>
      <xdr:rowOff>144317</xdr:rowOff>
    </xdr:to>
    <xdr:graphicFrame macro="">
      <xdr:nvGraphicFramePr>
        <xdr:cNvPr id="140" name="Chart 139">
          <a:extLst>
            <a:ext uri="{FF2B5EF4-FFF2-40B4-BE49-F238E27FC236}">
              <a16:creationId xmlns:a16="http://schemas.microsoft.com/office/drawing/2014/main" id="{2239AED5-57FD-43D8-9770-0F663369F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7"/>
        </a:graphicData>
      </a:graphic>
    </xdr:graphicFrame>
    <xdr:clientData/>
  </xdr:twoCellAnchor>
  <xdr:twoCellAnchor>
    <xdr:from>
      <xdr:col>16</xdr:col>
      <xdr:colOff>1159451</xdr:colOff>
      <xdr:row>4846</xdr:row>
      <xdr:rowOff>21069</xdr:rowOff>
    </xdr:from>
    <xdr:to>
      <xdr:col>20</xdr:col>
      <xdr:colOff>245340</xdr:colOff>
      <xdr:row>4865</xdr:row>
      <xdr:rowOff>144317</xdr:rowOff>
    </xdr:to>
    <xdr:graphicFrame macro="">
      <xdr:nvGraphicFramePr>
        <xdr:cNvPr id="141" name="Chart 140">
          <a:extLst>
            <a:ext uri="{FF2B5EF4-FFF2-40B4-BE49-F238E27FC236}">
              <a16:creationId xmlns:a16="http://schemas.microsoft.com/office/drawing/2014/main" id="{9DB6FD6C-3536-4298-81A3-7E2798BF5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8"/>
        </a:graphicData>
      </a:graphic>
    </xdr:graphicFrame>
    <xdr:clientData/>
  </xdr:twoCellAnchor>
  <xdr:twoCellAnchor>
    <xdr:from>
      <xdr:col>19</xdr:col>
      <xdr:colOff>779317</xdr:colOff>
      <xdr:row>4883</xdr:row>
      <xdr:rowOff>72159</xdr:rowOff>
    </xdr:from>
    <xdr:to>
      <xdr:col>20</xdr:col>
      <xdr:colOff>1391226</xdr:colOff>
      <xdr:row>4899</xdr:row>
      <xdr:rowOff>36657</xdr:rowOff>
    </xdr:to>
    <xdr:graphicFrame macro="">
      <xdr:nvGraphicFramePr>
        <xdr:cNvPr id="142" name="Chart 141">
          <a:extLst>
            <a:ext uri="{FF2B5EF4-FFF2-40B4-BE49-F238E27FC236}">
              <a16:creationId xmlns:a16="http://schemas.microsoft.com/office/drawing/2014/main" id="{CF74C074-BBFA-E532-3A39-24E6AB5A8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9"/>
        </a:graphicData>
      </a:graphic>
    </xdr:graphicFrame>
    <xdr:clientData/>
  </xdr:twoCellAnchor>
  <xdr:twoCellAnchor>
    <xdr:from>
      <xdr:col>20</xdr:col>
      <xdr:colOff>412749</xdr:colOff>
      <xdr:row>4903</xdr:row>
      <xdr:rowOff>179821</xdr:rowOff>
    </xdr:from>
    <xdr:to>
      <xdr:col>22</xdr:col>
      <xdr:colOff>438726</xdr:colOff>
      <xdr:row>4913</xdr:row>
      <xdr:rowOff>36657</xdr:rowOff>
    </xdr:to>
    <xdr:graphicFrame macro="">
      <xdr:nvGraphicFramePr>
        <xdr:cNvPr id="143" name="Chart 142">
          <a:extLst>
            <a:ext uri="{FF2B5EF4-FFF2-40B4-BE49-F238E27FC236}">
              <a16:creationId xmlns:a16="http://schemas.microsoft.com/office/drawing/2014/main" id="{CA4CBB9F-CBBC-9DD9-7D4A-694EFD4CB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0"/>
        </a:graphicData>
      </a:graphic>
    </xdr:graphicFrame>
    <xdr:clientData/>
  </xdr:twoCellAnchor>
  <xdr:twoCellAnchor>
    <xdr:from>
      <xdr:col>18</xdr:col>
      <xdr:colOff>614795</xdr:colOff>
      <xdr:row>4926</xdr:row>
      <xdr:rowOff>1521980</xdr:rowOff>
    </xdr:from>
    <xdr:to>
      <xdr:col>19</xdr:col>
      <xdr:colOff>2069522</xdr:colOff>
      <xdr:row>4935</xdr:row>
      <xdr:rowOff>281998</xdr:rowOff>
    </xdr:to>
    <xdr:graphicFrame macro="">
      <xdr:nvGraphicFramePr>
        <xdr:cNvPr id="144" name="Chart 143">
          <a:extLst>
            <a:ext uri="{FF2B5EF4-FFF2-40B4-BE49-F238E27FC236}">
              <a16:creationId xmlns:a16="http://schemas.microsoft.com/office/drawing/2014/main" id="{5BE97378-1485-5C3F-4DC9-30B4D2256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1"/>
        </a:graphicData>
      </a:graphic>
    </xdr:graphicFrame>
    <xdr:clientData/>
  </xdr:twoCellAnchor>
  <xdr:twoCellAnchor>
    <xdr:from>
      <xdr:col>18</xdr:col>
      <xdr:colOff>932296</xdr:colOff>
      <xdr:row>4946</xdr:row>
      <xdr:rowOff>237547</xdr:rowOff>
    </xdr:from>
    <xdr:to>
      <xdr:col>19</xdr:col>
      <xdr:colOff>2387023</xdr:colOff>
      <xdr:row>4961</xdr:row>
      <xdr:rowOff>36656</xdr:rowOff>
    </xdr:to>
    <xdr:graphicFrame macro="">
      <xdr:nvGraphicFramePr>
        <xdr:cNvPr id="145" name="Chart 144">
          <a:extLst>
            <a:ext uri="{FF2B5EF4-FFF2-40B4-BE49-F238E27FC236}">
              <a16:creationId xmlns:a16="http://schemas.microsoft.com/office/drawing/2014/main" id="{489D80A8-3B0B-1835-5DB7-9AF7E3322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2"/>
        </a:graphicData>
      </a:graphic>
    </xdr:graphicFrame>
    <xdr:clientData/>
  </xdr:twoCellAnchor>
  <xdr:twoCellAnchor>
    <xdr:from>
      <xdr:col>18</xdr:col>
      <xdr:colOff>585304</xdr:colOff>
      <xdr:row>4977</xdr:row>
      <xdr:rowOff>1617038</xdr:rowOff>
    </xdr:from>
    <xdr:to>
      <xdr:col>19</xdr:col>
      <xdr:colOff>2037522</xdr:colOff>
      <xdr:row>4992</xdr:row>
      <xdr:rowOff>69021</xdr:rowOff>
    </xdr:to>
    <xdr:graphicFrame macro="">
      <xdr:nvGraphicFramePr>
        <xdr:cNvPr id="148" name="Chart 147">
          <a:extLst>
            <a:ext uri="{FF2B5EF4-FFF2-40B4-BE49-F238E27FC236}">
              <a16:creationId xmlns:a16="http://schemas.microsoft.com/office/drawing/2014/main" id="{C39D921D-C52F-E0A3-5C93-A39F4D2B9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3"/>
        </a:graphicData>
      </a:graphic>
    </xdr:graphicFrame>
    <xdr:clientData/>
  </xdr:twoCellAnchor>
  <xdr:twoCellAnchor>
    <xdr:from>
      <xdr:col>18</xdr:col>
      <xdr:colOff>861391</xdr:colOff>
      <xdr:row>5000</xdr:row>
      <xdr:rowOff>181388</xdr:rowOff>
    </xdr:from>
    <xdr:to>
      <xdr:col>19</xdr:col>
      <xdr:colOff>2313609</xdr:colOff>
      <xdr:row>5014</xdr:row>
      <xdr:rowOff>25675</xdr:rowOff>
    </xdr:to>
    <xdr:graphicFrame macro="">
      <xdr:nvGraphicFramePr>
        <xdr:cNvPr id="149" name="Chart 148">
          <a:extLst>
            <a:ext uri="{FF2B5EF4-FFF2-40B4-BE49-F238E27FC236}">
              <a16:creationId xmlns:a16="http://schemas.microsoft.com/office/drawing/2014/main" id="{25A73166-0814-981D-1F4E-619244723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4"/>
        </a:graphicData>
      </a:graphic>
    </xdr:graphicFrame>
    <xdr:clientData/>
  </xdr:twoCellAnchor>
  <xdr:twoCellAnchor>
    <xdr:from>
      <xdr:col>18</xdr:col>
      <xdr:colOff>1330272</xdr:colOff>
      <xdr:row>5031</xdr:row>
      <xdr:rowOff>32934</xdr:rowOff>
    </xdr:from>
    <xdr:to>
      <xdr:col>19</xdr:col>
      <xdr:colOff>2786467</xdr:colOff>
      <xdr:row>5040</xdr:row>
      <xdr:rowOff>160795</xdr:rowOff>
    </xdr:to>
    <xdr:graphicFrame macro="">
      <xdr:nvGraphicFramePr>
        <xdr:cNvPr id="150" name="Chart 149">
          <a:extLst>
            <a:ext uri="{FF2B5EF4-FFF2-40B4-BE49-F238E27FC236}">
              <a16:creationId xmlns:a16="http://schemas.microsoft.com/office/drawing/2014/main" id="{63AC18DC-32DB-191D-E168-7F5411D4C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5"/>
        </a:graphicData>
      </a:graphic>
    </xdr:graphicFrame>
    <xdr:clientData/>
  </xdr:twoCellAnchor>
  <xdr:twoCellAnchor>
    <xdr:from>
      <xdr:col>18</xdr:col>
      <xdr:colOff>725581</xdr:colOff>
      <xdr:row>5169</xdr:row>
      <xdr:rowOff>190218</xdr:rowOff>
    </xdr:from>
    <xdr:to>
      <xdr:col>20</xdr:col>
      <xdr:colOff>168088</xdr:colOff>
      <xdr:row>5200</xdr:row>
      <xdr:rowOff>28014</xdr:rowOff>
    </xdr:to>
    <xdr:graphicFrame macro="">
      <xdr:nvGraphicFramePr>
        <xdr:cNvPr id="123" name="Chart 122">
          <a:extLst>
            <a:ext uri="{FF2B5EF4-FFF2-40B4-BE49-F238E27FC236}">
              <a16:creationId xmlns:a16="http://schemas.microsoft.com/office/drawing/2014/main" id="{D038FCC0-1933-9055-C5D4-0A61D042B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6"/>
        </a:graphicData>
      </a:graphic>
    </xdr:graphicFrame>
    <xdr:clientData/>
  </xdr:twoCellAnchor>
  <xdr:twoCellAnchor>
    <xdr:from>
      <xdr:col>18</xdr:col>
      <xdr:colOff>725581</xdr:colOff>
      <xdr:row>5285</xdr:row>
      <xdr:rowOff>190218</xdr:rowOff>
    </xdr:from>
    <xdr:to>
      <xdr:col>21</xdr:col>
      <xdr:colOff>2032000</xdr:colOff>
      <xdr:row>5316</xdr:row>
      <xdr:rowOff>28014</xdr:rowOff>
    </xdr:to>
    <xdr:graphicFrame macro="">
      <xdr:nvGraphicFramePr>
        <xdr:cNvPr id="146" name="Chart 145">
          <a:extLst>
            <a:ext uri="{FF2B5EF4-FFF2-40B4-BE49-F238E27FC236}">
              <a16:creationId xmlns:a16="http://schemas.microsoft.com/office/drawing/2014/main" id="{AD5642BA-C9CA-4BEF-8D40-D419EF887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7"/>
        </a:graphicData>
      </a:graphic>
    </xdr:graphicFrame>
    <xdr:clientData/>
  </xdr:twoCellAnchor>
  <xdr:twoCellAnchor>
    <xdr:from>
      <xdr:col>18</xdr:col>
      <xdr:colOff>725581</xdr:colOff>
      <xdr:row>5374</xdr:row>
      <xdr:rowOff>190218</xdr:rowOff>
    </xdr:from>
    <xdr:to>
      <xdr:col>21</xdr:col>
      <xdr:colOff>2032000</xdr:colOff>
      <xdr:row>5405</xdr:row>
      <xdr:rowOff>28014</xdr:rowOff>
    </xdr:to>
    <xdr:graphicFrame macro="">
      <xdr:nvGraphicFramePr>
        <xdr:cNvPr id="151" name="Chart 150">
          <a:extLst>
            <a:ext uri="{FF2B5EF4-FFF2-40B4-BE49-F238E27FC236}">
              <a16:creationId xmlns:a16="http://schemas.microsoft.com/office/drawing/2014/main" id="{538196EC-FAD1-4A60-9FCA-0FF617E3A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8"/>
        </a:graphicData>
      </a:graphic>
    </xdr:graphicFrame>
    <xdr:clientData/>
  </xdr:twoCellAnchor>
  <xdr:twoCellAnchor>
    <xdr:from>
      <xdr:col>18</xdr:col>
      <xdr:colOff>725581</xdr:colOff>
      <xdr:row>5462</xdr:row>
      <xdr:rowOff>190218</xdr:rowOff>
    </xdr:from>
    <xdr:to>
      <xdr:col>21</xdr:col>
      <xdr:colOff>2032000</xdr:colOff>
      <xdr:row>5493</xdr:row>
      <xdr:rowOff>28014</xdr:rowOff>
    </xdr:to>
    <xdr:graphicFrame macro="">
      <xdr:nvGraphicFramePr>
        <xdr:cNvPr id="152" name="Chart 151">
          <a:extLst>
            <a:ext uri="{FF2B5EF4-FFF2-40B4-BE49-F238E27FC236}">
              <a16:creationId xmlns:a16="http://schemas.microsoft.com/office/drawing/2014/main" id="{8E07F469-48D0-46CB-82DB-AC206CB06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9"/>
        </a:graphicData>
      </a:graphic>
    </xdr:graphicFrame>
    <xdr:clientData/>
  </xdr:twoCellAnchor>
  <xdr:twoCellAnchor>
    <xdr:from>
      <xdr:col>18</xdr:col>
      <xdr:colOff>212682</xdr:colOff>
      <xdr:row>5549</xdr:row>
      <xdr:rowOff>115866</xdr:rowOff>
    </xdr:from>
    <xdr:to>
      <xdr:col>20</xdr:col>
      <xdr:colOff>1183449</xdr:colOff>
      <xdr:row>5563</xdr:row>
      <xdr:rowOff>118997</xdr:rowOff>
    </xdr:to>
    <xdr:graphicFrame macro="">
      <xdr:nvGraphicFramePr>
        <xdr:cNvPr id="155" name="Chart 154">
          <a:extLst>
            <a:ext uri="{FF2B5EF4-FFF2-40B4-BE49-F238E27FC236}">
              <a16:creationId xmlns:a16="http://schemas.microsoft.com/office/drawing/2014/main" id="{3CBB6572-9E9E-09AE-A977-C530FD671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0"/>
        </a:graphicData>
      </a:graphic>
    </xdr:graphicFrame>
    <xdr:clientData/>
  </xdr:twoCellAnchor>
  <xdr:twoCellAnchor>
    <xdr:from>
      <xdr:col>18</xdr:col>
      <xdr:colOff>491092</xdr:colOff>
      <xdr:row>5578</xdr:row>
      <xdr:rowOff>38594</xdr:rowOff>
    </xdr:from>
    <xdr:to>
      <xdr:col>21</xdr:col>
      <xdr:colOff>841168</xdr:colOff>
      <xdr:row>5596</xdr:row>
      <xdr:rowOff>197921</xdr:rowOff>
    </xdr:to>
    <xdr:graphicFrame macro="">
      <xdr:nvGraphicFramePr>
        <xdr:cNvPr id="156" name="Chart 155">
          <a:extLst>
            <a:ext uri="{FF2B5EF4-FFF2-40B4-BE49-F238E27FC236}">
              <a16:creationId xmlns:a16="http://schemas.microsoft.com/office/drawing/2014/main" id="{54E4D22C-97C6-DA0F-5960-FA386560E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1"/>
        </a:graphicData>
      </a:graphic>
    </xdr:graphicFrame>
    <xdr:clientData/>
  </xdr:twoCellAnchor>
  <xdr:twoCellAnchor>
    <xdr:from>
      <xdr:col>18</xdr:col>
      <xdr:colOff>491092</xdr:colOff>
      <xdr:row>5608</xdr:row>
      <xdr:rowOff>38594</xdr:rowOff>
    </xdr:from>
    <xdr:to>
      <xdr:col>21</xdr:col>
      <xdr:colOff>841168</xdr:colOff>
      <xdr:row>5626</xdr:row>
      <xdr:rowOff>197921</xdr:rowOff>
    </xdr:to>
    <xdr:graphicFrame macro="">
      <xdr:nvGraphicFramePr>
        <xdr:cNvPr id="157" name="Chart 156">
          <a:extLst>
            <a:ext uri="{FF2B5EF4-FFF2-40B4-BE49-F238E27FC236}">
              <a16:creationId xmlns:a16="http://schemas.microsoft.com/office/drawing/2014/main" id="{5D22A773-0BDA-4DBA-BC0E-E1519FB14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2"/>
        </a:graphicData>
      </a:graphic>
    </xdr:graphicFrame>
    <xdr:clientData/>
  </xdr:twoCellAnchor>
  <xdr:twoCellAnchor>
    <xdr:from>
      <xdr:col>18</xdr:col>
      <xdr:colOff>491092</xdr:colOff>
      <xdr:row>5630</xdr:row>
      <xdr:rowOff>38594</xdr:rowOff>
    </xdr:from>
    <xdr:to>
      <xdr:col>21</xdr:col>
      <xdr:colOff>841168</xdr:colOff>
      <xdr:row>5648</xdr:row>
      <xdr:rowOff>197921</xdr:rowOff>
    </xdr:to>
    <xdr:graphicFrame macro="">
      <xdr:nvGraphicFramePr>
        <xdr:cNvPr id="158" name="Chart 157">
          <a:extLst>
            <a:ext uri="{FF2B5EF4-FFF2-40B4-BE49-F238E27FC236}">
              <a16:creationId xmlns:a16="http://schemas.microsoft.com/office/drawing/2014/main" id="{E2B4C826-16FF-42E4-9E3C-B30FE754C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3"/>
        </a:graphicData>
      </a:graphic>
    </xdr:graphicFrame>
    <xdr:clientData/>
  </xdr:twoCellAnchor>
  <xdr:twoCellAnchor>
    <xdr:from>
      <xdr:col>18</xdr:col>
      <xdr:colOff>169471</xdr:colOff>
      <xdr:row>5660</xdr:row>
      <xdr:rowOff>1621972</xdr:rowOff>
    </xdr:from>
    <xdr:to>
      <xdr:col>20</xdr:col>
      <xdr:colOff>1141763</xdr:colOff>
      <xdr:row>5678</xdr:row>
      <xdr:rowOff>74220</xdr:rowOff>
    </xdr:to>
    <xdr:graphicFrame macro="">
      <xdr:nvGraphicFramePr>
        <xdr:cNvPr id="159" name="Chart 158">
          <a:extLst>
            <a:ext uri="{FF2B5EF4-FFF2-40B4-BE49-F238E27FC236}">
              <a16:creationId xmlns:a16="http://schemas.microsoft.com/office/drawing/2014/main" id="{59D7F050-F613-D7D4-1E2F-95F0DB427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4"/>
        </a:graphicData>
      </a:graphic>
    </xdr:graphicFrame>
    <xdr:clientData/>
  </xdr:twoCellAnchor>
  <xdr:twoCellAnchor>
    <xdr:from>
      <xdr:col>18</xdr:col>
      <xdr:colOff>1000794</xdr:colOff>
      <xdr:row>5700</xdr:row>
      <xdr:rowOff>835248</xdr:rowOff>
    </xdr:from>
    <xdr:to>
      <xdr:col>21</xdr:col>
      <xdr:colOff>1341548</xdr:colOff>
      <xdr:row>5712</xdr:row>
      <xdr:rowOff>120740</xdr:rowOff>
    </xdr:to>
    <xdr:graphicFrame macro="">
      <xdr:nvGraphicFramePr>
        <xdr:cNvPr id="162" name="Chart 161">
          <a:extLst>
            <a:ext uri="{FF2B5EF4-FFF2-40B4-BE49-F238E27FC236}">
              <a16:creationId xmlns:a16="http://schemas.microsoft.com/office/drawing/2014/main" id="{A2D7D809-B490-0C17-F374-5E8898AC3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5"/>
        </a:graphicData>
      </a:graphic>
    </xdr:graphicFrame>
    <xdr:clientData/>
  </xdr:twoCellAnchor>
  <xdr:twoCellAnchor>
    <xdr:from>
      <xdr:col>18</xdr:col>
      <xdr:colOff>1000794</xdr:colOff>
      <xdr:row>5722</xdr:row>
      <xdr:rowOff>835248</xdr:rowOff>
    </xdr:from>
    <xdr:to>
      <xdr:col>21</xdr:col>
      <xdr:colOff>1341548</xdr:colOff>
      <xdr:row>5734</xdr:row>
      <xdr:rowOff>120740</xdr:rowOff>
    </xdr:to>
    <xdr:graphicFrame macro="">
      <xdr:nvGraphicFramePr>
        <xdr:cNvPr id="163" name="Chart 162">
          <a:extLst>
            <a:ext uri="{FF2B5EF4-FFF2-40B4-BE49-F238E27FC236}">
              <a16:creationId xmlns:a16="http://schemas.microsoft.com/office/drawing/2014/main" id="{C4CFD848-2ABB-488D-9D7C-A15B10F61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6"/>
        </a:graphicData>
      </a:graphic>
    </xdr:graphicFrame>
    <xdr:clientData/>
  </xdr:twoCellAnchor>
  <xdr:twoCellAnchor>
    <xdr:from>
      <xdr:col>19</xdr:col>
      <xdr:colOff>464175</xdr:colOff>
      <xdr:row>5743</xdr:row>
      <xdr:rowOff>3487</xdr:rowOff>
    </xdr:from>
    <xdr:to>
      <xdr:col>22</xdr:col>
      <xdr:colOff>1006162</xdr:colOff>
      <xdr:row>5762</xdr:row>
      <xdr:rowOff>80493</xdr:rowOff>
    </xdr:to>
    <xdr:graphicFrame macro="">
      <xdr:nvGraphicFramePr>
        <xdr:cNvPr id="164" name="Chart 163">
          <a:extLst>
            <a:ext uri="{FF2B5EF4-FFF2-40B4-BE49-F238E27FC236}">
              <a16:creationId xmlns:a16="http://schemas.microsoft.com/office/drawing/2014/main" id="{6042419B-FA91-FBDF-7989-E1B9C3772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7"/>
        </a:graphicData>
      </a:graphic>
    </xdr:graphicFrame>
    <xdr:clientData/>
  </xdr:twoCellAnchor>
  <xdr:twoCellAnchor>
    <xdr:from>
      <xdr:col>19</xdr:col>
      <xdr:colOff>853225</xdr:colOff>
      <xdr:row>5769</xdr:row>
      <xdr:rowOff>124227</xdr:rowOff>
    </xdr:from>
    <xdr:to>
      <xdr:col>21</xdr:col>
      <xdr:colOff>1816458</xdr:colOff>
      <xdr:row>5790</xdr:row>
      <xdr:rowOff>93908</xdr:rowOff>
    </xdr:to>
    <xdr:graphicFrame macro="">
      <xdr:nvGraphicFramePr>
        <xdr:cNvPr id="165" name="Chart 164">
          <a:extLst>
            <a:ext uri="{FF2B5EF4-FFF2-40B4-BE49-F238E27FC236}">
              <a16:creationId xmlns:a16="http://schemas.microsoft.com/office/drawing/2014/main" id="{A5CDDAE8-8539-2162-475A-36276BEB3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8"/>
        </a:graphicData>
      </a:graphic>
    </xdr:graphicFrame>
    <xdr:clientData/>
  </xdr:twoCellAnchor>
  <xdr:twoCellAnchor>
    <xdr:from>
      <xdr:col>17</xdr:col>
      <xdr:colOff>1403115</xdr:colOff>
      <xdr:row>5826</xdr:row>
      <xdr:rowOff>142900</xdr:rowOff>
    </xdr:from>
    <xdr:to>
      <xdr:col>19</xdr:col>
      <xdr:colOff>585328</xdr:colOff>
      <xdr:row>5846</xdr:row>
      <xdr:rowOff>77863</xdr:rowOff>
    </xdr:to>
    <xdr:graphicFrame macro="">
      <xdr:nvGraphicFramePr>
        <xdr:cNvPr id="166" name="Chart 165">
          <a:extLst>
            <a:ext uri="{FF2B5EF4-FFF2-40B4-BE49-F238E27FC236}">
              <a16:creationId xmlns:a16="http://schemas.microsoft.com/office/drawing/2014/main" id="{F8BE04D2-14C0-47A0-9FDF-216587AA5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9"/>
        </a:graphicData>
      </a:graphic>
    </xdr:graphicFrame>
    <xdr:clientData/>
  </xdr:twoCellAnchor>
  <xdr:twoCellAnchor>
    <xdr:from>
      <xdr:col>16</xdr:col>
      <xdr:colOff>809625</xdr:colOff>
      <xdr:row>5825</xdr:row>
      <xdr:rowOff>18385</xdr:rowOff>
    </xdr:from>
    <xdr:to>
      <xdr:col>19</xdr:col>
      <xdr:colOff>365494</xdr:colOff>
      <xdr:row>5839</xdr:row>
      <xdr:rowOff>125596</xdr:rowOff>
    </xdr:to>
    <xdr:graphicFrame macro="">
      <xdr:nvGraphicFramePr>
        <xdr:cNvPr id="167" name="Chart 166">
          <a:extLst>
            <a:ext uri="{FF2B5EF4-FFF2-40B4-BE49-F238E27FC236}">
              <a16:creationId xmlns:a16="http://schemas.microsoft.com/office/drawing/2014/main" id="{0C33E0B0-D915-1EBF-7C3F-E94BFDF08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0"/>
        </a:graphicData>
      </a:graphic>
    </xdr:graphicFrame>
    <xdr:clientData/>
  </xdr:twoCellAnchor>
  <xdr:twoCellAnchor>
    <xdr:from>
      <xdr:col>20</xdr:col>
      <xdr:colOff>687793</xdr:colOff>
      <xdr:row>5847</xdr:row>
      <xdr:rowOff>1037339</xdr:rowOff>
    </xdr:from>
    <xdr:to>
      <xdr:col>22</xdr:col>
      <xdr:colOff>1483019</xdr:colOff>
      <xdr:row>5860</xdr:row>
      <xdr:rowOff>132907</xdr:rowOff>
    </xdr:to>
    <xdr:graphicFrame macro="">
      <xdr:nvGraphicFramePr>
        <xdr:cNvPr id="168" name="Chart 167">
          <a:extLst>
            <a:ext uri="{FF2B5EF4-FFF2-40B4-BE49-F238E27FC236}">
              <a16:creationId xmlns:a16="http://schemas.microsoft.com/office/drawing/2014/main" id="{A3D52BFE-5E07-DF98-926A-991F7C925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1"/>
        </a:graphicData>
      </a:graphic>
    </xdr:graphicFrame>
    <xdr:clientData/>
  </xdr:twoCellAnchor>
  <xdr:twoCellAnchor>
    <xdr:from>
      <xdr:col>20</xdr:col>
      <xdr:colOff>687793</xdr:colOff>
      <xdr:row>5867</xdr:row>
      <xdr:rowOff>1037339</xdr:rowOff>
    </xdr:from>
    <xdr:to>
      <xdr:col>25</xdr:col>
      <xdr:colOff>1687286</xdr:colOff>
      <xdr:row>5883</xdr:row>
      <xdr:rowOff>23231</xdr:rowOff>
    </xdr:to>
    <xdr:graphicFrame macro="">
      <xdr:nvGraphicFramePr>
        <xdr:cNvPr id="169" name="Chart 168">
          <a:extLst>
            <a:ext uri="{FF2B5EF4-FFF2-40B4-BE49-F238E27FC236}">
              <a16:creationId xmlns:a16="http://schemas.microsoft.com/office/drawing/2014/main" id="{B25FF963-8332-4978-B01E-C92807CCD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2"/>
        </a:graphicData>
      </a:graphic>
    </xdr:graphicFrame>
    <xdr:clientData/>
  </xdr:twoCellAnchor>
  <xdr:twoCellAnchor>
    <xdr:from>
      <xdr:col>16</xdr:col>
      <xdr:colOff>1018709</xdr:colOff>
      <xdr:row>5896</xdr:row>
      <xdr:rowOff>167499</xdr:rowOff>
    </xdr:from>
    <xdr:to>
      <xdr:col>19</xdr:col>
      <xdr:colOff>1208049</xdr:colOff>
      <xdr:row>5913</xdr:row>
      <xdr:rowOff>58079</xdr:rowOff>
    </xdr:to>
    <xdr:graphicFrame macro="">
      <xdr:nvGraphicFramePr>
        <xdr:cNvPr id="170" name="Chart 169">
          <a:extLst>
            <a:ext uri="{FF2B5EF4-FFF2-40B4-BE49-F238E27FC236}">
              <a16:creationId xmlns:a16="http://schemas.microsoft.com/office/drawing/2014/main" id="{D9E2EC2A-090F-C6C4-D80F-ED664D529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3"/>
        </a:graphicData>
      </a:graphic>
    </xdr:graphicFrame>
    <xdr:clientData/>
  </xdr:twoCellAnchor>
  <xdr:twoCellAnchor>
    <xdr:from>
      <xdr:col>17</xdr:col>
      <xdr:colOff>1843434</xdr:colOff>
      <xdr:row>5961</xdr:row>
      <xdr:rowOff>39725</xdr:rowOff>
    </xdr:from>
    <xdr:to>
      <xdr:col>20</xdr:col>
      <xdr:colOff>1080275</xdr:colOff>
      <xdr:row>5980</xdr:row>
      <xdr:rowOff>313628</xdr:rowOff>
    </xdr:to>
    <xdr:graphicFrame macro="">
      <xdr:nvGraphicFramePr>
        <xdr:cNvPr id="171" name="Chart 170">
          <a:extLst>
            <a:ext uri="{FF2B5EF4-FFF2-40B4-BE49-F238E27FC236}">
              <a16:creationId xmlns:a16="http://schemas.microsoft.com/office/drawing/2014/main" id="{9AF4A479-20B5-4B7D-9104-CAD79B714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4"/>
        </a:graphicData>
      </a:graphic>
    </xdr:graphicFrame>
    <xdr:clientData/>
  </xdr:twoCellAnchor>
  <xdr:twoCellAnchor>
    <xdr:from>
      <xdr:col>17</xdr:col>
      <xdr:colOff>89441</xdr:colOff>
      <xdr:row>5991</xdr:row>
      <xdr:rowOff>179116</xdr:rowOff>
    </xdr:from>
    <xdr:to>
      <xdr:col>19</xdr:col>
      <xdr:colOff>84795</xdr:colOff>
      <xdr:row>6010</xdr:row>
      <xdr:rowOff>139390</xdr:rowOff>
    </xdr:to>
    <xdr:graphicFrame macro="">
      <xdr:nvGraphicFramePr>
        <xdr:cNvPr id="172" name="Chart 171">
          <a:extLst>
            <a:ext uri="{FF2B5EF4-FFF2-40B4-BE49-F238E27FC236}">
              <a16:creationId xmlns:a16="http://schemas.microsoft.com/office/drawing/2014/main" id="{1C0A9B31-FDFB-CF2B-D466-2A3027AD8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5"/>
        </a:graphicData>
      </a:graphic>
    </xdr:graphicFrame>
    <xdr:clientData/>
  </xdr:twoCellAnchor>
  <xdr:twoCellAnchor>
    <xdr:from>
      <xdr:col>19</xdr:col>
      <xdr:colOff>1842579</xdr:colOff>
      <xdr:row>6155</xdr:row>
      <xdr:rowOff>85710</xdr:rowOff>
    </xdr:from>
    <xdr:to>
      <xdr:col>26</xdr:col>
      <xdr:colOff>92177</xdr:colOff>
      <xdr:row>6174</xdr:row>
      <xdr:rowOff>122686</xdr:rowOff>
    </xdr:to>
    <xdr:graphicFrame macro="">
      <xdr:nvGraphicFramePr>
        <xdr:cNvPr id="147" name="Chart 146">
          <a:extLst>
            <a:ext uri="{FF2B5EF4-FFF2-40B4-BE49-F238E27FC236}">
              <a16:creationId xmlns:a16="http://schemas.microsoft.com/office/drawing/2014/main" id="{093FB432-8BE7-94CA-1D25-12CB539D5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6"/>
        </a:graphicData>
      </a:graphic>
    </xdr:graphicFrame>
    <xdr:clientData/>
  </xdr:twoCellAnchor>
  <xdr:twoCellAnchor>
    <xdr:from>
      <xdr:col>19</xdr:col>
      <xdr:colOff>1026694</xdr:colOff>
      <xdr:row>6161</xdr:row>
      <xdr:rowOff>812161</xdr:rowOff>
    </xdr:from>
    <xdr:to>
      <xdr:col>21</xdr:col>
      <xdr:colOff>1998396</xdr:colOff>
      <xdr:row>6175</xdr:row>
      <xdr:rowOff>1105473</xdr:rowOff>
    </xdr:to>
    <xdr:graphicFrame macro="">
      <xdr:nvGraphicFramePr>
        <xdr:cNvPr id="153" name="Chart 152">
          <a:extLst>
            <a:ext uri="{FF2B5EF4-FFF2-40B4-BE49-F238E27FC236}">
              <a16:creationId xmlns:a16="http://schemas.microsoft.com/office/drawing/2014/main" id="{7AD57755-C6A1-492F-B095-A8750905B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7"/>
        </a:graphicData>
      </a:graphic>
    </xdr:graphicFrame>
    <xdr:clientData/>
  </xdr:twoCellAnchor>
  <xdr:twoCellAnchor>
    <xdr:from>
      <xdr:col>19</xdr:col>
      <xdr:colOff>745901</xdr:colOff>
      <xdr:row>6196</xdr:row>
      <xdr:rowOff>57150</xdr:rowOff>
    </xdr:from>
    <xdr:to>
      <xdr:col>21</xdr:col>
      <xdr:colOff>1709133</xdr:colOff>
      <xdr:row>6209</xdr:row>
      <xdr:rowOff>170914</xdr:rowOff>
    </xdr:to>
    <xdr:graphicFrame macro="">
      <xdr:nvGraphicFramePr>
        <xdr:cNvPr id="154" name="Chart 153">
          <a:extLst>
            <a:ext uri="{FF2B5EF4-FFF2-40B4-BE49-F238E27FC236}">
              <a16:creationId xmlns:a16="http://schemas.microsoft.com/office/drawing/2014/main" id="{0320FE57-1295-15D5-F493-E7FC4D363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8"/>
        </a:graphicData>
      </a:graphic>
    </xdr:graphicFrame>
    <xdr:clientData/>
  </xdr:twoCellAnchor>
  <xdr:twoCellAnchor>
    <xdr:from>
      <xdr:col>19</xdr:col>
      <xdr:colOff>745900</xdr:colOff>
      <xdr:row>6233</xdr:row>
      <xdr:rowOff>57149</xdr:rowOff>
    </xdr:from>
    <xdr:to>
      <xdr:col>24</xdr:col>
      <xdr:colOff>534737</xdr:colOff>
      <xdr:row>6252</xdr:row>
      <xdr:rowOff>133684</xdr:rowOff>
    </xdr:to>
    <xdr:graphicFrame macro="">
      <xdr:nvGraphicFramePr>
        <xdr:cNvPr id="160" name="Chart 159">
          <a:extLst>
            <a:ext uri="{FF2B5EF4-FFF2-40B4-BE49-F238E27FC236}">
              <a16:creationId xmlns:a16="http://schemas.microsoft.com/office/drawing/2014/main" id="{6ADBE393-05DB-4793-8561-6B0149B2C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9"/>
        </a:graphicData>
      </a:graphic>
    </xdr:graphicFrame>
    <xdr:clientData/>
  </xdr:twoCellAnchor>
  <xdr:twoCellAnchor>
    <xdr:from>
      <xdr:col>19</xdr:col>
      <xdr:colOff>745900</xdr:colOff>
      <xdr:row>6268</xdr:row>
      <xdr:rowOff>57149</xdr:rowOff>
    </xdr:from>
    <xdr:to>
      <xdr:col>24</xdr:col>
      <xdr:colOff>534737</xdr:colOff>
      <xdr:row>6287</xdr:row>
      <xdr:rowOff>133684</xdr:rowOff>
    </xdr:to>
    <xdr:graphicFrame macro="">
      <xdr:nvGraphicFramePr>
        <xdr:cNvPr id="161" name="Chart 160">
          <a:extLst>
            <a:ext uri="{FF2B5EF4-FFF2-40B4-BE49-F238E27FC236}">
              <a16:creationId xmlns:a16="http://schemas.microsoft.com/office/drawing/2014/main" id="{7F3CD055-B9AE-44E5-98A1-0A4601863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0"/>
        </a:graphicData>
      </a:graphic>
    </xdr:graphicFrame>
    <xdr:clientData/>
  </xdr:twoCellAnchor>
  <xdr:twoCellAnchor>
    <xdr:from>
      <xdr:col>22</xdr:col>
      <xdr:colOff>810732</xdr:colOff>
      <xdr:row>6308</xdr:row>
      <xdr:rowOff>165200</xdr:rowOff>
    </xdr:from>
    <xdr:to>
      <xdr:col>27</xdr:col>
      <xdr:colOff>895594</xdr:colOff>
      <xdr:row>6320</xdr:row>
      <xdr:rowOff>61510</xdr:rowOff>
    </xdr:to>
    <xdr:graphicFrame macro="">
      <xdr:nvGraphicFramePr>
        <xdr:cNvPr id="173" name="Chart 172">
          <a:extLst>
            <a:ext uri="{FF2B5EF4-FFF2-40B4-BE49-F238E27FC236}">
              <a16:creationId xmlns:a16="http://schemas.microsoft.com/office/drawing/2014/main" id="{BF1FE703-51B0-49BD-BABE-902025685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1"/>
        </a:graphicData>
      </a:graphic>
    </xdr:graphicFrame>
    <xdr:clientData/>
  </xdr:twoCellAnchor>
  <xdr:twoCellAnchor>
    <xdr:from>
      <xdr:col>22</xdr:col>
      <xdr:colOff>810732</xdr:colOff>
      <xdr:row>6333</xdr:row>
      <xdr:rowOff>165200</xdr:rowOff>
    </xdr:from>
    <xdr:to>
      <xdr:col>27</xdr:col>
      <xdr:colOff>895594</xdr:colOff>
      <xdr:row>6345</xdr:row>
      <xdr:rowOff>61510</xdr:rowOff>
    </xdr:to>
    <xdr:graphicFrame macro="">
      <xdr:nvGraphicFramePr>
        <xdr:cNvPr id="175" name="Chart 174">
          <a:extLst>
            <a:ext uri="{FF2B5EF4-FFF2-40B4-BE49-F238E27FC236}">
              <a16:creationId xmlns:a16="http://schemas.microsoft.com/office/drawing/2014/main" id="{3060375F-991E-4E4C-896A-C1FB7D2EF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2"/>
        </a:graphicData>
      </a:graphic>
    </xdr:graphicFrame>
    <xdr:clientData/>
  </xdr:twoCellAnchor>
  <xdr:twoCellAnchor>
    <xdr:from>
      <xdr:col>19</xdr:col>
      <xdr:colOff>669359</xdr:colOff>
      <xdr:row>5982</xdr:row>
      <xdr:rowOff>187628</xdr:rowOff>
    </xdr:from>
    <xdr:to>
      <xdr:col>23</xdr:col>
      <xdr:colOff>596290</xdr:colOff>
      <xdr:row>5993</xdr:row>
      <xdr:rowOff>47233</xdr:rowOff>
    </xdr:to>
    <xdr:graphicFrame macro="">
      <xdr:nvGraphicFramePr>
        <xdr:cNvPr id="174" name="Chart 173">
          <a:extLst>
            <a:ext uri="{FF2B5EF4-FFF2-40B4-BE49-F238E27FC236}">
              <a16:creationId xmlns:a16="http://schemas.microsoft.com/office/drawing/2014/main" id="{710C005F-47F3-76ED-5D4F-0EDC4E2BA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3"/>
        </a:graphicData>
      </a:graphic>
    </xdr:graphicFrame>
    <xdr:clientData/>
  </xdr:twoCellAnchor>
  <xdr:twoCellAnchor>
    <xdr:from>
      <xdr:col>19</xdr:col>
      <xdr:colOff>669359</xdr:colOff>
      <xdr:row>6349</xdr:row>
      <xdr:rowOff>187628</xdr:rowOff>
    </xdr:from>
    <xdr:to>
      <xdr:col>23</xdr:col>
      <xdr:colOff>596290</xdr:colOff>
      <xdr:row>6360</xdr:row>
      <xdr:rowOff>47233</xdr:rowOff>
    </xdr:to>
    <xdr:graphicFrame macro="">
      <xdr:nvGraphicFramePr>
        <xdr:cNvPr id="176" name="Chart 175">
          <a:extLst>
            <a:ext uri="{FF2B5EF4-FFF2-40B4-BE49-F238E27FC236}">
              <a16:creationId xmlns:a16="http://schemas.microsoft.com/office/drawing/2014/main" id="{F918CCD5-1829-45C0-9AFF-A33F9E02F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4"/>
        </a:graphicData>
      </a:graphic>
    </xdr:graphicFrame>
    <xdr:clientData/>
  </xdr:twoCellAnchor>
  <xdr:twoCellAnchor>
    <xdr:from>
      <xdr:col>19</xdr:col>
      <xdr:colOff>675410</xdr:colOff>
      <xdr:row>6348</xdr:row>
      <xdr:rowOff>143739</xdr:rowOff>
    </xdr:from>
    <xdr:to>
      <xdr:col>24</xdr:col>
      <xdr:colOff>588818</xdr:colOff>
      <xdr:row>6366</xdr:row>
      <xdr:rowOff>121228</xdr:rowOff>
    </xdr:to>
    <xdr:graphicFrame macro="">
      <xdr:nvGraphicFramePr>
        <xdr:cNvPr id="177" name="Chart 176">
          <a:extLst>
            <a:ext uri="{FF2B5EF4-FFF2-40B4-BE49-F238E27FC236}">
              <a16:creationId xmlns:a16="http://schemas.microsoft.com/office/drawing/2014/main" id="{65F5AFB3-7AEB-57D0-3D91-AD04C92D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5"/>
        </a:graphicData>
      </a:graphic>
    </xdr:graphicFrame>
    <xdr:clientData/>
  </xdr:twoCellAnchor>
  <xdr:twoCellAnchor>
    <xdr:from>
      <xdr:col>19</xdr:col>
      <xdr:colOff>669359</xdr:colOff>
      <xdr:row>6377</xdr:row>
      <xdr:rowOff>187628</xdr:rowOff>
    </xdr:from>
    <xdr:to>
      <xdr:col>23</xdr:col>
      <xdr:colOff>596290</xdr:colOff>
      <xdr:row>6388</xdr:row>
      <xdr:rowOff>47233</xdr:rowOff>
    </xdr:to>
    <xdr:graphicFrame macro="">
      <xdr:nvGraphicFramePr>
        <xdr:cNvPr id="178" name="Chart 177">
          <a:extLst>
            <a:ext uri="{FF2B5EF4-FFF2-40B4-BE49-F238E27FC236}">
              <a16:creationId xmlns:a16="http://schemas.microsoft.com/office/drawing/2014/main" id="{43B3C8B0-A9AE-4425-BA2E-87FD3733A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6"/>
        </a:graphicData>
      </a:graphic>
    </xdr:graphicFrame>
    <xdr:clientData/>
  </xdr:twoCellAnchor>
  <xdr:twoCellAnchor>
    <xdr:from>
      <xdr:col>19</xdr:col>
      <xdr:colOff>675410</xdr:colOff>
      <xdr:row>6376</xdr:row>
      <xdr:rowOff>143739</xdr:rowOff>
    </xdr:from>
    <xdr:to>
      <xdr:col>24</xdr:col>
      <xdr:colOff>588818</xdr:colOff>
      <xdr:row>6394</xdr:row>
      <xdr:rowOff>121228</xdr:rowOff>
    </xdr:to>
    <xdr:graphicFrame macro="">
      <xdr:nvGraphicFramePr>
        <xdr:cNvPr id="179" name="Chart 178">
          <a:extLst>
            <a:ext uri="{FF2B5EF4-FFF2-40B4-BE49-F238E27FC236}">
              <a16:creationId xmlns:a16="http://schemas.microsoft.com/office/drawing/2014/main" id="{60FDE37A-E13F-45D0-9164-BA6B5F6C4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7"/>
        </a:graphicData>
      </a:graphic>
    </xdr:graphicFrame>
    <xdr:clientData/>
  </xdr:twoCellAnchor>
  <xdr:twoCellAnchor>
    <xdr:from>
      <xdr:col>19</xdr:col>
      <xdr:colOff>669359</xdr:colOff>
      <xdr:row>6401</xdr:row>
      <xdr:rowOff>187628</xdr:rowOff>
    </xdr:from>
    <xdr:to>
      <xdr:col>23</xdr:col>
      <xdr:colOff>596290</xdr:colOff>
      <xdr:row>6412</xdr:row>
      <xdr:rowOff>47233</xdr:rowOff>
    </xdr:to>
    <xdr:graphicFrame macro="">
      <xdr:nvGraphicFramePr>
        <xdr:cNvPr id="180" name="Chart 179">
          <a:extLst>
            <a:ext uri="{FF2B5EF4-FFF2-40B4-BE49-F238E27FC236}">
              <a16:creationId xmlns:a16="http://schemas.microsoft.com/office/drawing/2014/main" id="{1418874C-4254-4615-87CF-EB215BCD7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8"/>
        </a:graphicData>
      </a:graphic>
    </xdr:graphicFrame>
    <xdr:clientData/>
  </xdr:twoCellAnchor>
  <xdr:twoCellAnchor>
    <xdr:from>
      <xdr:col>19</xdr:col>
      <xdr:colOff>675409</xdr:colOff>
      <xdr:row>6400</xdr:row>
      <xdr:rowOff>143739</xdr:rowOff>
    </xdr:from>
    <xdr:to>
      <xdr:col>25</xdr:col>
      <xdr:colOff>452033</xdr:colOff>
      <xdr:row>6426</xdr:row>
      <xdr:rowOff>80720</xdr:rowOff>
    </xdr:to>
    <xdr:graphicFrame macro="">
      <xdr:nvGraphicFramePr>
        <xdr:cNvPr id="181" name="Chart 180">
          <a:extLst>
            <a:ext uri="{FF2B5EF4-FFF2-40B4-BE49-F238E27FC236}">
              <a16:creationId xmlns:a16="http://schemas.microsoft.com/office/drawing/2014/main" id="{81D975AE-85C7-464E-BE7A-D07BD0C93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9"/>
        </a:graphicData>
      </a:graphic>
    </xdr:graphicFrame>
    <xdr:clientData/>
  </xdr:twoCellAnchor>
  <xdr:twoCellAnchor>
    <xdr:from>
      <xdr:col>19</xdr:col>
      <xdr:colOff>669359</xdr:colOff>
      <xdr:row>6440</xdr:row>
      <xdr:rowOff>187628</xdr:rowOff>
    </xdr:from>
    <xdr:to>
      <xdr:col>23</xdr:col>
      <xdr:colOff>596290</xdr:colOff>
      <xdr:row>6451</xdr:row>
      <xdr:rowOff>47233</xdr:rowOff>
    </xdr:to>
    <xdr:graphicFrame macro="">
      <xdr:nvGraphicFramePr>
        <xdr:cNvPr id="182" name="Chart 181">
          <a:extLst>
            <a:ext uri="{FF2B5EF4-FFF2-40B4-BE49-F238E27FC236}">
              <a16:creationId xmlns:a16="http://schemas.microsoft.com/office/drawing/2014/main" id="{8CD60A9A-B34A-48CD-9DF7-37D11BC5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0"/>
        </a:graphicData>
      </a:graphic>
    </xdr:graphicFrame>
    <xdr:clientData/>
  </xdr:twoCellAnchor>
  <xdr:twoCellAnchor>
    <xdr:from>
      <xdr:col>19</xdr:col>
      <xdr:colOff>675409</xdr:colOff>
      <xdr:row>6439</xdr:row>
      <xdr:rowOff>143739</xdr:rowOff>
    </xdr:from>
    <xdr:to>
      <xdr:col>25</xdr:col>
      <xdr:colOff>938068</xdr:colOff>
      <xdr:row>6465</xdr:row>
      <xdr:rowOff>80720</xdr:rowOff>
    </xdr:to>
    <xdr:graphicFrame macro="">
      <xdr:nvGraphicFramePr>
        <xdr:cNvPr id="183" name="Chart 182">
          <a:extLst>
            <a:ext uri="{FF2B5EF4-FFF2-40B4-BE49-F238E27FC236}">
              <a16:creationId xmlns:a16="http://schemas.microsoft.com/office/drawing/2014/main" id="{69BE6E2D-94E7-4D83-A139-ACEF02CC0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1"/>
        </a:graphicData>
      </a:graphic>
    </xdr:graphicFrame>
    <xdr:clientData/>
  </xdr:twoCellAnchor>
  <xdr:twoCellAnchor>
    <xdr:from>
      <xdr:col>19</xdr:col>
      <xdr:colOff>669359</xdr:colOff>
      <xdr:row>6472</xdr:row>
      <xdr:rowOff>187628</xdr:rowOff>
    </xdr:from>
    <xdr:to>
      <xdr:col>23</xdr:col>
      <xdr:colOff>596290</xdr:colOff>
      <xdr:row>6483</xdr:row>
      <xdr:rowOff>47233</xdr:rowOff>
    </xdr:to>
    <xdr:graphicFrame macro="">
      <xdr:nvGraphicFramePr>
        <xdr:cNvPr id="184" name="Chart 183">
          <a:extLst>
            <a:ext uri="{FF2B5EF4-FFF2-40B4-BE49-F238E27FC236}">
              <a16:creationId xmlns:a16="http://schemas.microsoft.com/office/drawing/2014/main" id="{6FDFB24B-0F7C-4E1D-B28B-5EDDF77BA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2"/>
        </a:graphicData>
      </a:graphic>
    </xdr:graphicFrame>
    <xdr:clientData/>
  </xdr:twoCellAnchor>
  <xdr:twoCellAnchor>
    <xdr:from>
      <xdr:col>19</xdr:col>
      <xdr:colOff>675409</xdr:colOff>
      <xdr:row>6471</xdr:row>
      <xdr:rowOff>143739</xdr:rowOff>
    </xdr:from>
    <xdr:to>
      <xdr:col>25</xdr:col>
      <xdr:colOff>938068</xdr:colOff>
      <xdr:row>6497</xdr:row>
      <xdr:rowOff>80720</xdr:rowOff>
    </xdr:to>
    <xdr:graphicFrame macro="">
      <xdr:nvGraphicFramePr>
        <xdr:cNvPr id="185" name="Chart 184">
          <a:extLst>
            <a:ext uri="{FF2B5EF4-FFF2-40B4-BE49-F238E27FC236}">
              <a16:creationId xmlns:a16="http://schemas.microsoft.com/office/drawing/2014/main" id="{496EA133-3548-49D2-9CB9-4C96C1137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3"/>
        </a:graphicData>
      </a:graphic>
    </xdr:graphicFrame>
    <xdr:clientData/>
  </xdr:twoCellAnchor>
  <xdr:twoCellAnchor>
    <xdr:from>
      <xdr:col>37</xdr:col>
      <xdr:colOff>669359</xdr:colOff>
      <xdr:row>6502</xdr:row>
      <xdr:rowOff>187628</xdr:rowOff>
    </xdr:from>
    <xdr:to>
      <xdr:col>41</xdr:col>
      <xdr:colOff>596290</xdr:colOff>
      <xdr:row>6513</xdr:row>
      <xdr:rowOff>47233</xdr:rowOff>
    </xdr:to>
    <xdr:graphicFrame macro="">
      <xdr:nvGraphicFramePr>
        <xdr:cNvPr id="186" name="Chart 185">
          <a:extLst>
            <a:ext uri="{FF2B5EF4-FFF2-40B4-BE49-F238E27FC236}">
              <a16:creationId xmlns:a16="http://schemas.microsoft.com/office/drawing/2014/main" id="{B16E7DC1-5570-4266-82B0-79A1B8CB2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4"/>
        </a:graphicData>
      </a:graphic>
    </xdr:graphicFrame>
    <xdr:clientData/>
  </xdr:twoCellAnchor>
  <xdr:twoCellAnchor>
    <xdr:from>
      <xdr:col>37</xdr:col>
      <xdr:colOff>675409</xdr:colOff>
      <xdr:row>6501</xdr:row>
      <xdr:rowOff>143739</xdr:rowOff>
    </xdr:from>
    <xdr:to>
      <xdr:col>43</xdr:col>
      <xdr:colOff>938068</xdr:colOff>
      <xdr:row>6527</xdr:row>
      <xdr:rowOff>80720</xdr:rowOff>
    </xdr:to>
    <xdr:graphicFrame macro="">
      <xdr:nvGraphicFramePr>
        <xdr:cNvPr id="187" name="Chart 186">
          <a:extLst>
            <a:ext uri="{FF2B5EF4-FFF2-40B4-BE49-F238E27FC236}">
              <a16:creationId xmlns:a16="http://schemas.microsoft.com/office/drawing/2014/main" id="{61F4FCB4-6E17-4DC8-8B66-DC360ADD3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5"/>
        </a:graphicData>
      </a:graphic>
    </xdr:graphicFrame>
    <xdr:clientData/>
  </xdr:twoCellAnchor>
  <xdr:twoCellAnchor>
    <xdr:from>
      <xdr:col>19</xdr:col>
      <xdr:colOff>669359</xdr:colOff>
      <xdr:row>6502</xdr:row>
      <xdr:rowOff>187628</xdr:rowOff>
    </xdr:from>
    <xdr:to>
      <xdr:col>23</xdr:col>
      <xdr:colOff>596290</xdr:colOff>
      <xdr:row>6513</xdr:row>
      <xdr:rowOff>47233</xdr:rowOff>
    </xdr:to>
    <xdr:graphicFrame macro="">
      <xdr:nvGraphicFramePr>
        <xdr:cNvPr id="188" name="Chart 187">
          <a:extLst>
            <a:ext uri="{FF2B5EF4-FFF2-40B4-BE49-F238E27FC236}">
              <a16:creationId xmlns:a16="http://schemas.microsoft.com/office/drawing/2014/main" id="{EB9D3372-B2A6-418E-9298-FD00A9A20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6"/>
        </a:graphicData>
      </a:graphic>
    </xdr:graphicFrame>
    <xdr:clientData/>
  </xdr:twoCellAnchor>
  <xdr:twoCellAnchor>
    <xdr:from>
      <xdr:col>19</xdr:col>
      <xdr:colOff>1714499</xdr:colOff>
      <xdr:row>6503</xdr:row>
      <xdr:rowOff>81642</xdr:rowOff>
    </xdr:from>
    <xdr:to>
      <xdr:col>25</xdr:col>
      <xdr:colOff>665924</xdr:colOff>
      <xdr:row>6522</xdr:row>
      <xdr:rowOff>12683</xdr:rowOff>
    </xdr:to>
    <xdr:graphicFrame macro="">
      <xdr:nvGraphicFramePr>
        <xdr:cNvPr id="189" name="Chart 188">
          <a:extLst>
            <a:ext uri="{FF2B5EF4-FFF2-40B4-BE49-F238E27FC236}">
              <a16:creationId xmlns:a16="http://schemas.microsoft.com/office/drawing/2014/main" id="{ADA95CDA-AF43-496D-904B-EE0960FEE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7"/>
        </a:graphicData>
      </a:graphic>
    </xdr:graphicFrame>
    <xdr:clientData/>
  </xdr:twoCellAnchor>
  <xdr:twoCellAnchor>
    <xdr:from>
      <xdr:col>19</xdr:col>
      <xdr:colOff>669359</xdr:colOff>
      <xdr:row>6528</xdr:row>
      <xdr:rowOff>187628</xdr:rowOff>
    </xdr:from>
    <xdr:to>
      <xdr:col>23</xdr:col>
      <xdr:colOff>596290</xdr:colOff>
      <xdr:row>6539</xdr:row>
      <xdr:rowOff>47233</xdr:rowOff>
    </xdr:to>
    <xdr:graphicFrame macro="">
      <xdr:nvGraphicFramePr>
        <xdr:cNvPr id="190" name="Chart 189">
          <a:extLst>
            <a:ext uri="{FF2B5EF4-FFF2-40B4-BE49-F238E27FC236}">
              <a16:creationId xmlns:a16="http://schemas.microsoft.com/office/drawing/2014/main" id="{D320A631-8BED-469F-976D-12B50D672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8"/>
        </a:graphicData>
      </a:graphic>
    </xdr:graphicFrame>
    <xdr:clientData/>
  </xdr:twoCellAnchor>
  <xdr:twoCellAnchor>
    <xdr:from>
      <xdr:col>19</xdr:col>
      <xdr:colOff>1605642</xdr:colOff>
      <xdr:row>6526</xdr:row>
      <xdr:rowOff>585105</xdr:rowOff>
    </xdr:from>
    <xdr:to>
      <xdr:col>25</xdr:col>
      <xdr:colOff>557067</xdr:colOff>
      <xdr:row>6546</xdr:row>
      <xdr:rowOff>53504</xdr:rowOff>
    </xdr:to>
    <xdr:graphicFrame macro="">
      <xdr:nvGraphicFramePr>
        <xdr:cNvPr id="191" name="Chart 190">
          <a:extLst>
            <a:ext uri="{FF2B5EF4-FFF2-40B4-BE49-F238E27FC236}">
              <a16:creationId xmlns:a16="http://schemas.microsoft.com/office/drawing/2014/main" id="{DB05A2B7-2C83-4F22-BCD0-97C77B932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9"/>
        </a:graphicData>
      </a:graphic>
    </xdr:graphicFrame>
    <xdr:clientData/>
  </xdr:twoCellAnchor>
  <xdr:twoCellAnchor>
    <xdr:from>
      <xdr:col>20</xdr:col>
      <xdr:colOff>197936</xdr:colOff>
      <xdr:row>6546</xdr:row>
      <xdr:rowOff>669946</xdr:rowOff>
    </xdr:from>
    <xdr:to>
      <xdr:col>25</xdr:col>
      <xdr:colOff>1197429</xdr:colOff>
      <xdr:row>6560</xdr:row>
      <xdr:rowOff>36838</xdr:rowOff>
    </xdr:to>
    <xdr:graphicFrame macro="">
      <xdr:nvGraphicFramePr>
        <xdr:cNvPr id="192" name="Chart 191">
          <a:extLst>
            <a:ext uri="{FF2B5EF4-FFF2-40B4-BE49-F238E27FC236}">
              <a16:creationId xmlns:a16="http://schemas.microsoft.com/office/drawing/2014/main" id="{E139B88F-C923-4DB9-91F4-4CC2C75C8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0"/>
        </a:graphicData>
      </a:graphic>
    </xdr:graphicFrame>
    <xdr:clientData/>
  </xdr:twoCellAnchor>
  <xdr:twoCellAnchor>
    <xdr:from>
      <xdr:col>20</xdr:col>
      <xdr:colOff>197936</xdr:colOff>
      <xdr:row>6564</xdr:row>
      <xdr:rowOff>669946</xdr:rowOff>
    </xdr:from>
    <xdr:to>
      <xdr:col>25</xdr:col>
      <xdr:colOff>1197429</xdr:colOff>
      <xdr:row>6578</xdr:row>
      <xdr:rowOff>36838</xdr:rowOff>
    </xdr:to>
    <xdr:graphicFrame macro="">
      <xdr:nvGraphicFramePr>
        <xdr:cNvPr id="193" name="Chart 192">
          <a:extLst>
            <a:ext uri="{FF2B5EF4-FFF2-40B4-BE49-F238E27FC236}">
              <a16:creationId xmlns:a16="http://schemas.microsoft.com/office/drawing/2014/main" id="{CF76929E-0C54-4F37-B399-25B009A8C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1"/>
        </a:graphicData>
      </a:graphic>
    </xdr:graphicFrame>
    <xdr:clientData/>
  </xdr:twoCellAnchor>
  <xdr:twoCellAnchor>
    <xdr:from>
      <xdr:col>22</xdr:col>
      <xdr:colOff>582486</xdr:colOff>
      <xdr:row>6609</xdr:row>
      <xdr:rowOff>881745</xdr:rowOff>
    </xdr:from>
    <xdr:to>
      <xdr:col>26</xdr:col>
      <xdr:colOff>1456556</xdr:colOff>
      <xdr:row>6624</xdr:row>
      <xdr:rowOff>63658</xdr:rowOff>
    </xdr:to>
    <xdr:graphicFrame macro="">
      <xdr:nvGraphicFramePr>
        <xdr:cNvPr id="195" name="Chart 194">
          <a:extLst>
            <a:ext uri="{FF2B5EF4-FFF2-40B4-BE49-F238E27FC236}">
              <a16:creationId xmlns:a16="http://schemas.microsoft.com/office/drawing/2014/main" id="{D774BFDD-762D-44FB-89E7-D4F3195BD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2"/>
        </a:graphicData>
      </a:graphic>
    </xdr:graphicFrame>
    <xdr:clientData/>
  </xdr:twoCellAnchor>
  <xdr:twoCellAnchor>
    <xdr:from>
      <xdr:col>19</xdr:col>
      <xdr:colOff>669359</xdr:colOff>
      <xdr:row>6634</xdr:row>
      <xdr:rowOff>187628</xdr:rowOff>
    </xdr:from>
    <xdr:to>
      <xdr:col>23</xdr:col>
      <xdr:colOff>596290</xdr:colOff>
      <xdr:row>6645</xdr:row>
      <xdr:rowOff>47233</xdr:rowOff>
    </xdr:to>
    <xdr:graphicFrame macro="">
      <xdr:nvGraphicFramePr>
        <xdr:cNvPr id="196" name="Chart 195">
          <a:extLst>
            <a:ext uri="{FF2B5EF4-FFF2-40B4-BE49-F238E27FC236}">
              <a16:creationId xmlns:a16="http://schemas.microsoft.com/office/drawing/2014/main" id="{5FE07D06-5B13-41C0-8DDA-2F41BD003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3"/>
        </a:graphicData>
      </a:graphic>
    </xdr:graphicFrame>
    <xdr:clientData/>
  </xdr:twoCellAnchor>
  <xdr:twoCellAnchor>
    <xdr:from>
      <xdr:col>19</xdr:col>
      <xdr:colOff>1605641</xdr:colOff>
      <xdr:row>6632</xdr:row>
      <xdr:rowOff>585105</xdr:rowOff>
    </xdr:from>
    <xdr:to>
      <xdr:col>25</xdr:col>
      <xdr:colOff>1083467</xdr:colOff>
      <xdr:row>6652</xdr:row>
      <xdr:rowOff>53504</xdr:rowOff>
    </xdr:to>
    <xdr:graphicFrame macro="">
      <xdr:nvGraphicFramePr>
        <xdr:cNvPr id="197" name="Chart 196">
          <a:extLst>
            <a:ext uri="{FF2B5EF4-FFF2-40B4-BE49-F238E27FC236}">
              <a16:creationId xmlns:a16="http://schemas.microsoft.com/office/drawing/2014/main" id="{83AED21D-7BEF-4B89-88B0-FF92DCB41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4"/>
        </a:graphicData>
      </a:graphic>
    </xdr:graphicFrame>
    <xdr:clientData/>
  </xdr:twoCellAnchor>
  <xdr:twoCellAnchor>
    <xdr:from>
      <xdr:col>19</xdr:col>
      <xdr:colOff>669359</xdr:colOff>
      <xdr:row>6659</xdr:row>
      <xdr:rowOff>187628</xdr:rowOff>
    </xdr:from>
    <xdr:to>
      <xdr:col>23</xdr:col>
      <xdr:colOff>596290</xdr:colOff>
      <xdr:row>6670</xdr:row>
      <xdr:rowOff>47233</xdr:rowOff>
    </xdr:to>
    <xdr:graphicFrame macro="">
      <xdr:nvGraphicFramePr>
        <xdr:cNvPr id="198" name="Chart 197">
          <a:extLst>
            <a:ext uri="{FF2B5EF4-FFF2-40B4-BE49-F238E27FC236}">
              <a16:creationId xmlns:a16="http://schemas.microsoft.com/office/drawing/2014/main" id="{5992FAC1-EA15-4F00-AE5A-5C3888FBE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5"/>
        </a:graphicData>
      </a:graphic>
    </xdr:graphicFrame>
    <xdr:clientData/>
  </xdr:twoCellAnchor>
  <xdr:twoCellAnchor>
    <xdr:from>
      <xdr:col>19</xdr:col>
      <xdr:colOff>1605641</xdr:colOff>
      <xdr:row>6657</xdr:row>
      <xdr:rowOff>585105</xdr:rowOff>
    </xdr:from>
    <xdr:to>
      <xdr:col>25</xdr:col>
      <xdr:colOff>1083467</xdr:colOff>
      <xdr:row>6677</xdr:row>
      <xdr:rowOff>53504</xdr:rowOff>
    </xdr:to>
    <xdr:graphicFrame macro="">
      <xdr:nvGraphicFramePr>
        <xdr:cNvPr id="199" name="Chart 198">
          <a:extLst>
            <a:ext uri="{FF2B5EF4-FFF2-40B4-BE49-F238E27FC236}">
              <a16:creationId xmlns:a16="http://schemas.microsoft.com/office/drawing/2014/main" id="{21BEA07D-6B84-41F4-A7C2-45B09CC63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6"/>
        </a:graphicData>
      </a:graphic>
    </xdr:graphicFrame>
    <xdr:clientData/>
  </xdr:twoCellAnchor>
  <xdr:twoCellAnchor>
    <xdr:from>
      <xdr:col>19</xdr:col>
      <xdr:colOff>669359</xdr:colOff>
      <xdr:row>6684</xdr:row>
      <xdr:rowOff>187628</xdr:rowOff>
    </xdr:from>
    <xdr:to>
      <xdr:col>23</xdr:col>
      <xdr:colOff>596290</xdr:colOff>
      <xdr:row>6695</xdr:row>
      <xdr:rowOff>47233</xdr:rowOff>
    </xdr:to>
    <xdr:graphicFrame macro="">
      <xdr:nvGraphicFramePr>
        <xdr:cNvPr id="200" name="Chart 199">
          <a:extLst>
            <a:ext uri="{FF2B5EF4-FFF2-40B4-BE49-F238E27FC236}">
              <a16:creationId xmlns:a16="http://schemas.microsoft.com/office/drawing/2014/main" id="{96560C8B-F04F-4603-93BA-D73A91857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7"/>
        </a:graphicData>
      </a:graphic>
    </xdr:graphicFrame>
    <xdr:clientData/>
  </xdr:twoCellAnchor>
  <xdr:twoCellAnchor>
    <xdr:from>
      <xdr:col>19</xdr:col>
      <xdr:colOff>1605641</xdr:colOff>
      <xdr:row>6682</xdr:row>
      <xdr:rowOff>585105</xdr:rowOff>
    </xdr:from>
    <xdr:to>
      <xdr:col>25</xdr:col>
      <xdr:colOff>1083467</xdr:colOff>
      <xdr:row>6702</xdr:row>
      <xdr:rowOff>53504</xdr:rowOff>
    </xdr:to>
    <xdr:graphicFrame macro="">
      <xdr:nvGraphicFramePr>
        <xdr:cNvPr id="201" name="Chart 200">
          <a:extLst>
            <a:ext uri="{FF2B5EF4-FFF2-40B4-BE49-F238E27FC236}">
              <a16:creationId xmlns:a16="http://schemas.microsoft.com/office/drawing/2014/main" id="{6FB9EFE8-3198-426C-9368-26760F6C8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8"/>
        </a:graphicData>
      </a:graphic>
    </xdr:graphicFrame>
    <xdr:clientData/>
  </xdr:twoCellAnchor>
  <xdr:twoCellAnchor>
    <xdr:from>
      <xdr:col>19</xdr:col>
      <xdr:colOff>669359</xdr:colOff>
      <xdr:row>6710</xdr:row>
      <xdr:rowOff>187628</xdr:rowOff>
    </xdr:from>
    <xdr:to>
      <xdr:col>23</xdr:col>
      <xdr:colOff>596290</xdr:colOff>
      <xdr:row>6721</xdr:row>
      <xdr:rowOff>47233</xdr:rowOff>
    </xdr:to>
    <xdr:graphicFrame macro="">
      <xdr:nvGraphicFramePr>
        <xdr:cNvPr id="202" name="Chart 201">
          <a:extLst>
            <a:ext uri="{FF2B5EF4-FFF2-40B4-BE49-F238E27FC236}">
              <a16:creationId xmlns:a16="http://schemas.microsoft.com/office/drawing/2014/main" id="{C8D096AA-D275-491C-B810-A3CD6511D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9"/>
        </a:graphicData>
      </a:graphic>
    </xdr:graphicFrame>
    <xdr:clientData/>
  </xdr:twoCellAnchor>
  <xdr:twoCellAnchor>
    <xdr:from>
      <xdr:col>21</xdr:col>
      <xdr:colOff>256266</xdr:colOff>
      <xdr:row>6708</xdr:row>
      <xdr:rowOff>759730</xdr:rowOff>
    </xdr:from>
    <xdr:to>
      <xdr:col>26</xdr:col>
      <xdr:colOff>1543842</xdr:colOff>
      <xdr:row>6729</xdr:row>
      <xdr:rowOff>37629</xdr:rowOff>
    </xdr:to>
    <xdr:graphicFrame macro="">
      <xdr:nvGraphicFramePr>
        <xdr:cNvPr id="203" name="Chart 202">
          <a:extLst>
            <a:ext uri="{FF2B5EF4-FFF2-40B4-BE49-F238E27FC236}">
              <a16:creationId xmlns:a16="http://schemas.microsoft.com/office/drawing/2014/main" id="{F497506D-E562-45C5-9D2D-B902FBE44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0"/>
        </a:graphicData>
      </a:graphic>
    </xdr:graphicFrame>
    <xdr:clientData/>
  </xdr:twoCellAnchor>
  <xdr:twoCellAnchor>
    <xdr:from>
      <xdr:col>21</xdr:col>
      <xdr:colOff>256266</xdr:colOff>
      <xdr:row>6749</xdr:row>
      <xdr:rowOff>759730</xdr:rowOff>
    </xdr:from>
    <xdr:to>
      <xdr:col>26</xdr:col>
      <xdr:colOff>1543842</xdr:colOff>
      <xdr:row>6770</xdr:row>
      <xdr:rowOff>37629</xdr:rowOff>
    </xdr:to>
    <xdr:graphicFrame macro="">
      <xdr:nvGraphicFramePr>
        <xdr:cNvPr id="205" name="Chart 204">
          <a:extLst>
            <a:ext uri="{FF2B5EF4-FFF2-40B4-BE49-F238E27FC236}">
              <a16:creationId xmlns:a16="http://schemas.microsoft.com/office/drawing/2014/main" id="{785A0FAA-E7F9-437F-BF4D-C810F832A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1"/>
        </a:graphicData>
      </a:graphic>
    </xdr:graphicFrame>
    <xdr:clientData/>
  </xdr:twoCellAnchor>
  <xdr:twoCellAnchor>
    <xdr:from>
      <xdr:col>19</xdr:col>
      <xdr:colOff>1254794</xdr:colOff>
      <xdr:row>6770</xdr:row>
      <xdr:rowOff>1152748</xdr:rowOff>
    </xdr:from>
    <xdr:to>
      <xdr:col>24</xdr:col>
      <xdr:colOff>1555750</xdr:colOff>
      <xdr:row>6783</xdr:row>
      <xdr:rowOff>168365</xdr:rowOff>
    </xdr:to>
    <xdr:graphicFrame macro="">
      <xdr:nvGraphicFramePr>
        <xdr:cNvPr id="206" name="Chart 205">
          <a:extLst>
            <a:ext uri="{FF2B5EF4-FFF2-40B4-BE49-F238E27FC236}">
              <a16:creationId xmlns:a16="http://schemas.microsoft.com/office/drawing/2014/main" id="{910DE4B0-700B-4F99-BBD9-803BB0D3E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2"/>
        </a:graphicData>
      </a:graphic>
    </xdr:graphicFrame>
    <xdr:clientData/>
  </xdr:twoCellAnchor>
  <xdr:twoCellAnchor>
    <xdr:from>
      <xdr:col>19</xdr:col>
      <xdr:colOff>1254794</xdr:colOff>
      <xdr:row>6792</xdr:row>
      <xdr:rowOff>1152748</xdr:rowOff>
    </xdr:from>
    <xdr:to>
      <xdr:col>24</xdr:col>
      <xdr:colOff>1555750</xdr:colOff>
      <xdr:row>6805</xdr:row>
      <xdr:rowOff>168365</xdr:rowOff>
    </xdr:to>
    <xdr:graphicFrame macro="">
      <xdr:nvGraphicFramePr>
        <xdr:cNvPr id="207" name="Chart 206">
          <a:extLst>
            <a:ext uri="{FF2B5EF4-FFF2-40B4-BE49-F238E27FC236}">
              <a16:creationId xmlns:a16="http://schemas.microsoft.com/office/drawing/2014/main" id="{2064F0E5-C8C7-42A3-9AC5-88FA171EC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3"/>
        </a:graphicData>
      </a:graphic>
    </xdr:graphicFrame>
    <xdr:clientData/>
  </xdr:twoCellAnchor>
  <xdr:twoCellAnchor>
    <xdr:from>
      <xdr:col>19</xdr:col>
      <xdr:colOff>1254794</xdr:colOff>
      <xdr:row>6813</xdr:row>
      <xdr:rowOff>1152748</xdr:rowOff>
    </xdr:from>
    <xdr:to>
      <xdr:col>24</xdr:col>
      <xdr:colOff>1555750</xdr:colOff>
      <xdr:row>6826</xdr:row>
      <xdr:rowOff>168365</xdr:rowOff>
    </xdr:to>
    <xdr:graphicFrame macro="">
      <xdr:nvGraphicFramePr>
        <xdr:cNvPr id="208" name="Chart 207">
          <a:extLst>
            <a:ext uri="{FF2B5EF4-FFF2-40B4-BE49-F238E27FC236}">
              <a16:creationId xmlns:a16="http://schemas.microsoft.com/office/drawing/2014/main" id="{47758A63-0C18-4FCC-818C-929EA19C2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4"/>
        </a:graphicData>
      </a:graphic>
    </xdr:graphicFrame>
    <xdr:clientData/>
  </xdr:twoCellAnchor>
  <xdr:twoCellAnchor>
    <xdr:from>
      <xdr:col>22</xdr:col>
      <xdr:colOff>317065</xdr:colOff>
      <xdr:row>6586</xdr:row>
      <xdr:rowOff>1557662</xdr:rowOff>
    </xdr:from>
    <xdr:to>
      <xdr:col>25</xdr:col>
      <xdr:colOff>1692318</xdr:colOff>
      <xdr:row>6597</xdr:row>
      <xdr:rowOff>8088</xdr:rowOff>
    </xdr:to>
    <xdr:graphicFrame macro="">
      <xdr:nvGraphicFramePr>
        <xdr:cNvPr id="209" name="Chart 208">
          <a:extLst>
            <a:ext uri="{FF2B5EF4-FFF2-40B4-BE49-F238E27FC236}">
              <a16:creationId xmlns:a16="http://schemas.microsoft.com/office/drawing/2014/main" id="{C506A622-09DF-6D8E-67CB-BD4B2E0A6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5"/>
        </a:graphicData>
      </a:graphic>
    </xdr:graphicFrame>
    <xdr:clientData/>
  </xdr:twoCellAnchor>
  <xdr:twoCellAnchor>
    <xdr:from>
      <xdr:col>23</xdr:col>
      <xdr:colOff>383189</xdr:colOff>
      <xdr:row>6836</xdr:row>
      <xdr:rowOff>79044</xdr:rowOff>
    </xdr:from>
    <xdr:to>
      <xdr:col>25</xdr:col>
      <xdr:colOff>1393414</xdr:colOff>
      <xdr:row>6846</xdr:row>
      <xdr:rowOff>199607</xdr:rowOff>
    </xdr:to>
    <xdr:graphicFrame macro="">
      <xdr:nvGraphicFramePr>
        <xdr:cNvPr id="211" name="Chart 210">
          <a:extLst>
            <a:ext uri="{FF2B5EF4-FFF2-40B4-BE49-F238E27FC236}">
              <a16:creationId xmlns:a16="http://schemas.microsoft.com/office/drawing/2014/main" id="{1FFB34F8-598B-4854-8B1E-687634347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6"/>
        </a:graphicData>
      </a:graphic>
    </xdr:graphicFrame>
    <xdr:clientData/>
  </xdr:twoCellAnchor>
  <xdr:twoCellAnchor>
    <xdr:from>
      <xdr:col>21</xdr:col>
      <xdr:colOff>697952</xdr:colOff>
      <xdr:row>6835</xdr:row>
      <xdr:rowOff>3037120</xdr:rowOff>
    </xdr:from>
    <xdr:to>
      <xdr:col>25</xdr:col>
      <xdr:colOff>1286877</xdr:colOff>
      <xdr:row>6846</xdr:row>
      <xdr:rowOff>261379</xdr:rowOff>
    </xdr:to>
    <xdr:graphicFrame macro="">
      <xdr:nvGraphicFramePr>
        <xdr:cNvPr id="212" name="Chart 211">
          <a:extLst>
            <a:ext uri="{FF2B5EF4-FFF2-40B4-BE49-F238E27FC236}">
              <a16:creationId xmlns:a16="http://schemas.microsoft.com/office/drawing/2014/main" id="{852FB5C7-DE81-DAA7-9EAF-27B00957E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7"/>
        </a:graphicData>
      </a:graphic>
    </xdr:graphicFrame>
    <xdr:clientData/>
  </xdr:twoCellAnchor>
  <xdr:twoCellAnchor>
    <xdr:from>
      <xdr:col>21</xdr:col>
      <xdr:colOff>437555</xdr:colOff>
      <xdr:row>6852</xdr:row>
      <xdr:rowOff>5059</xdr:rowOff>
    </xdr:from>
    <xdr:to>
      <xdr:col>25</xdr:col>
      <xdr:colOff>1080492</xdr:colOff>
      <xdr:row>6866</xdr:row>
      <xdr:rowOff>39587</xdr:rowOff>
    </xdr:to>
    <xdr:graphicFrame macro="">
      <xdr:nvGraphicFramePr>
        <xdr:cNvPr id="194" name="Chart 193">
          <a:extLst>
            <a:ext uri="{FF2B5EF4-FFF2-40B4-BE49-F238E27FC236}">
              <a16:creationId xmlns:a16="http://schemas.microsoft.com/office/drawing/2014/main" id="{7A8CFDBE-E33C-1D24-4788-696510836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8"/>
        </a:graphicData>
      </a:graphic>
    </xdr:graphicFrame>
    <xdr:clientData/>
  </xdr:twoCellAnchor>
  <xdr:twoCellAnchor>
    <xdr:from>
      <xdr:col>21</xdr:col>
      <xdr:colOff>383189</xdr:colOff>
      <xdr:row>6874</xdr:row>
      <xdr:rowOff>79044</xdr:rowOff>
    </xdr:from>
    <xdr:to>
      <xdr:col>23</xdr:col>
      <xdr:colOff>1393414</xdr:colOff>
      <xdr:row>6884</xdr:row>
      <xdr:rowOff>199607</xdr:rowOff>
    </xdr:to>
    <xdr:graphicFrame macro="">
      <xdr:nvGraphicFramePr>
        <xdr:cNvPr id="204" name="Chart 203">
          <a:extLst>
            <a:ext uri="{FF2B5EF4-FFF2-40B4-BE49-F238E27FC236}">
              <a16:creationId xmlns:a16="http://schemas.microsoft.com/office/drawing/2014/main" id="{B857A4B4-B1EF-4B28-8445-F6B6AC979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9"/>
        </a:graphicData>
      </a:graphic>
    </xdr:graphicFrame>
    <xdr:clientData/>
  </xdr:twoCellAnchor>
  <xdr:twoCellAnchor>
    <xdr:from>
      <xdr:col>19</xdr:col>
      <xdr:colOff>697952</xdr:colOff>
      <xdr:row>6873</xdr:row>
      <xdr:rowOff>3037120</xdr:rowOff>
    </xdr:from>
    <xdr:to>
      <xdr:col>23</xdr:col>
      <xdr:colOff>1286877</xdr:colOff>
      <xdr:row>6884</xdr:row>
      <xdr:rowOff>261379</xdr:rowOff>
    </xdr:to>
    <xdr:graphicFrame macro="">
      <xdr:nvGraphicFramePr>
        <xdr:cNvPr id="210" name="Chart 209">
          <a:extLst>
            <a:ext uri="{FF2B5EF4-FFF2-40B4-BE49-F238E27FC236}">
              <a16:creationId xmlns:a16="http://schemas.microsoft.com/office/drawing/2014/main" id="{9A8F8ED9-2537-4E70-B426-3E5FE955E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0"/>
        </a:graphicData>
      </a:graphic>
    </xdr:graphicFrame>
    <xdr:clientData/>
  </xdr:twoCellAnchor>
  <xdr:twoCellAnchor>
    <xdr:from>
      <xdr:col>21</xdr:col>
      <xdr:colOff>383189</xdr:colOff>
      <xdr:row>6894</xdr:row>
      <xdr:rowOff>79044</xdr:rowOff>
    </xdr:from>
    <xdr:to>
      <xdr:col>23</xdr:col>
      <xdr:colOff>1393414</xdr:colOff>
      <xdr:row>6904</xdr:row>
      <xdr:rowOff>199607</xdr:rowOff>
    </xdr:to>
    <xdr:graphicFrame macro="">
      <xdr:nvGraphicFramePr>
        <xdr:cNvPr id="214" name="Chart 213">
          <a:extLst>
            <a:ext uri="{FF2B5EF4-FFF2-40B4-BE49-F238E27FC236}">
              <a16:creationId xmlns:a16="http://schemas.microsoft.com/office/drawing/2014/main" id="{0D6ED856-AE89-42A9-9DAC-A89504BC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1"/>
        </a:graphicData>
      </a:graphic>
    </xdr:graphicFrame>
    <xdr:clientData/>
  </xdr:twoCellAnchor>
  <xdr:twoCellAnchor>
    <xdr:from>
      <xdr:col>19</xdr:col>
      <xdr:colOff>697951</xdr:colOff>
      <xdr:row>6893</xdr:row>
      <xdr:rowOff>2132245</xdr:rowOff>
    </xdr:from>
    <xdr:to>
      <xdr:col>24</xdr:col>
      <xdr:colOff>167472</xdr:colOff>
      <xdr:row>6906</xdr:row>
      <xdr:rowOff>115137</xdr:rowOff>
    </xdr:to>
    <xdr:graphicFrame macro="">
      <xdr:nvGraphicFramePr>
        <xdr:cNvPr id="215" name="Chart 214">
          <a:extLst>
            <a:ext uri="{FF2B5EF4-FFF2-40B4-BE49-F238E27FC236}">
              <a16:creationId xmlns:a16="http://schemas.microsoft.com/office/drawing/2014/main" id="{C35123C3-1554-40BF-A62B-8C20B11DD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2"/>
        </a:graphicData>
      </a:graphic>
    </xdr:graphicFrame>
    <xdr:clientData/>
  </xdr:twoCellAnchor>
  <xdr:twoCellAnchor>
    <xdr:from>
      <xdr:col>19</xdr:col>
      <xdr:colOff>874060</xdr:colOff>
      <xdr:row>6915</xdr:row>
      <xdr:rowOff>132941</xdr:rowOff>
    </xdr:from>
    <xdr:to>
      <xdr:col>24</xdr:col>
      <xdr:colOff>293647</xdr:colOff>
      <xdr:row>6933</xdr:row>
      <xdr:rowOff>8981</xdr:rowOff>
    </xdr:to>
    <xdr:graphicFrame macro="">
      <xdr:nvGraphicFramePr>
        <xdr:cNvPr id="216" name="Chart 215">
          <a:extLst>
            <a:ext uri="{FF2B5EF4-FFF2-40B4-BE49-F238E27FC236}">
              <a16:creationId xmlns:a16="http://schemas.microsoft.com/office/drawing/2014/main" id="{1EDDF015-7884-4A30-89F8-207BC9673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3"/>
        </a:graphicData>
      </a:graphic>
    </xdr:graphicFrame>
    <xdr:clientData/>
  </xdr:twoCellAnchor>
  <xdr:twoCellAnchor>
    <xdr:from>
      <xdr:col>19</xdr:col>
      <xdr:colOff>874060</xdr:colOff>
      <xdr:row>6947</xdr:row>
      <xdr:rowOff>132941</xdr:rowOff>
    </xdr:from>
    <xdr:to>
      <xdr:col>24</xdr:col>
      <xdr:colOff>293647</xdr:colOff>
      <xdr:row>6965</xdr:row>
      <xdr:rowOff>8981</xdr:rowOff>
    </xdr:to>
    <xdr:graphicFrame macro="">
      <xdr:nvGraphicFramePr>
        <xdr:cNvPr id="217" name="Chart 216">
          <a:extLst>
            <a:ext uri="{FF2B5EF4-FFF2-40B4-BE49-F238E27FC236}">
              <a16:creationId xmlns:a16="http://schemas.microsoft.com/office/drawing/2014/main" id="{5D8ECE65-1CD8-49C3-AE44-8B09ECDF3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4"/>
        </a:graphicData>
      </a:graphic>
    </xdr:graphicFrame>
    <xdr:clientData/>
  </xdr:twoCellAnchor>
  <xdr:twoCellAnchor>
    <xdr:from>
      <xdr:col>19</xdr:col>
      <xdr:colOff>874060</xdr:colOff>
      <xdr:row>6970</xdr:row>
      <xdr:rowOff>132941</xdr:rowOff>
    </xdr:from>
    <xdr:to>
      <xdr:col>24</xdr:col>
      <xdr:colOff>293647</xdr:colOff>
      <xdr:row>6988</xdr:row>
      <xdr:rowOff>8981</xdr:rowOff>
    </xdr:to>
    <xdr:graphicFrame macro="">
      <xdr:nvGraphicFramePr>
        <xdr:cNvPr id="218" name="Chart 217">
          <a:extLst>
            <a:ext uri="{FF2B5EF4-FFF2-40B4-BE49-F238E27FC236}">
              <a16:creationId xmlns:a16="http://schemas.microsoft.com/office/drawing/2014/main" id="{A47B7356-ED32-4144-A833-ED08148B1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5"/>
        </a:graphicData>
      </a:graphic>
    </xdr:graphicFrame>
    <xdr:clientData/>
  </xdr:twoCellAnchor>
  <xdr:twoCellAnchor>
    <xdr:from>
      <xdr:col>19</xdr:col>
      <xdr:colOff>874060</xdr:colOff>
      <xdr:row>6997</xdr:row>
      <xdr:rowOff>132941</xdr:rowOff>
    </xdr:from>
    <xdr:to>
      <xdr:col>24</xdr:col>
      <xdr:colOff>293647</xdr:colOff>
      <xdr:row>7015</xdr:row>
      <xdr:rowOff>8981</xdr:rowOff>
    </xdr:to>
    <xdr:graphicFrame macro="">
      <xdr:nvGraphicFramePr>
        <xdr:cNvPr id="219" name="Chart 218">
          <a:extLst>
            <a:ext uri="{FF2B5EF4-FFF2-40B4-BE49-F238E27FC236}">
              <a16:creationId xmlns:a16="http://schemas.microsoft.com/office/drawing/2014/main" id="{FB7DAC45-3171-4C2C-AD80-8D99F3097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6"/>
        </a:graphicData>
      </a:graphic>
    </xdr:graphicFrame>
    <xdr:clientData/>
  </xdr:twoCellAnchor>
  <xdr:twoCellAnchor>
    <xdr:from>
      <xdr:col>19</xdr:col>
      <xdr:colOff>874060</xdr:colOff>
      <xdr:row>7021</xdr:row>
      <xdr:rowOff>132941</xdr:rowOff>
    </xdr:from>
    <xdr:to>
      <xdr:col>24</xdr:col>
      <xdr:colOff>293647</xdr:colOff>
      <xdr:row>7039</xdr:row>
      <xdr:rowOff>8981</xdr:rowOff>
    </xdr:to>
    <xdr:graphicFrame macro="">
      <xdr:nvGraphicFramePr>
        <xdr:cNvPr id="220" name="Chart 219">
          <a:extLst>
            <a:ext uri="{FF2B5EF4-FFF2-40B4-BE49-F238E27FC236}">
              <a16:creationId xmlns:a16="http://schemas.microsoft.com/office/drawing/2014/main" id="{8CBA502B-F875-43A9-A069-278D941C1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7"/>
        </a:graphicData>
      </a:graphic>
    </xdr:graphicFrame>
    <xdr:clientData/>
  </xdr:twoCellAnchor>
  <xdr:twoCellAnchor>
    <xdr:from>
      <xdr:col>19</xdr:col>
      <xdr:colOff>874060</xdr:colOff>
      <xdr:row>7048</xdr:row>
      <xdr:rowOff>132941</xdr:rowOff>
    </xdr:from>
    <xdr:to>
      <xdr:col>24</xdr:col>
      <xdr:colOff>293647</xdr:colOff>
      <xdr:row>7066</xdr:row>
      <xdr:rowOff>8981</xdr:rowOff>
    </xdr:to>
    <xdr:graphicFrame macro="">
      <xdr:nvGraphicFramePr>
        <xdr:cNvPr id="221" name="Chart 220">
          <a:extLst>
            <a:ext uri="{FF2B5EF4-FFF2-40B4-BE49-F238E27FC236}">
              <a16:creationId xmlns:a16="http://schemas.microsoft.com/office/drawing/2014/main" id="{8E58BBB4-F23C-4A14-9B48-B7927C42C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8"/>
        </a:graphicData>
      </a:graphic>
    </xdr:graphicFrame>
    <xdr:clientData/>
  </xdr:twoCellAnchor>
  <xdr:twoCellAnchor>
    <xdr:from>
      <xdr:col>19</xdr:col>
      <xdr:colOff>477085</xdr:colOff>
      <xdr:row>7068</xdr:row>
      <xdr:rowOff>1075137</xdr:rowOff>
    </xdr:from>
    <xdr:to>
      <xdr:col>24</xdr:col>
      <xdr:colOff>647867</xdr:colOff>
      <xdr:row>7087</xdr:row>
      <xdr:rowOff>43840</xdr:rowOff>
    </xdr:to>
    <xdr:graphicFrame macro="">
      <xdr:nvGraphicFramePr>
        <xdr:cNvPr id="222" name="Chart 221">
          <a:extLst>
            <a:ext uri="{FF2B5EF4-FFF2-40B4-BE49-F238E27FC236}">
              <a16:creationId xmlns:a16="http://schemas.microsoft.com/office/drawing/2014/main" id="{18D4590A-BF30-4563-B0FE-DF9C959F1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9"/>
        </a:graphicData>
      </a:graphic>
    </xdr:graphicFrame>
    <xdr:clientData/>
  </xdr:twoCellAnchor>
  <xdr:twoCellAnchor>
    <xdr:from>
      <xdr:col>19</xdr:col>
      <xdr:colOff>477085</xdr:colOff>
      <xdr:row>7094</xdr:row>
      <xdr:rowOff>1075137</xdr:rowOff>
    </xdr:from>
    <xdr:to>
      <xdr:col>24</xdr:col>
      <xdr:colOff>647867</xdr:colOff>
      <xdr:row>7113</xdr:row>
      <xdr:rowOff>43840</xdr:rowOff>
    </xdr:to>
    <xdr:graphicFrame macro="">
      <xdr:nvGraphicFramePr>
        <xdr:cNvPr id="223" name="Chart 222">
          <a:extLst>
            <a:ext uri="{FF2B5EF4-FFF2-40B4-BE49-F238E27FC236}">
              <a16:creationId xmlns:a16="http://schemas.microsoft.com/office/drawing/2014/main" id="{C216124B-8A60-4AAF-A0DB-F1B251E09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0"/>
        </a:graphicData>
      </a:graphic>
    </xdr:graphicFrame>
    <xdr:clientData/>
  </xdr:twoCellAnchor>
  <xdr:twoCellAnchor>
    <xdr:from>
      <xdr:col>19</xdr:col>
      <xdr:colOff>477085</xdr:colOff>
      <xdr:row>7118</xdr:row>
      <xdr:rowOff>1075137</xdr:rowOff>
    </xdr:from>
    <xdr:to>
      <xdr:col>24</xdr:col>
      <xdr:colOff>647867</xdr:colOff>
      <xdr:row>7137</xdr:row>
      <xdr:rowOff>43840</xdr:rowOff>
    </xdr:to>
    <xdr:graphicFrame macro="">
      <xdr:nvGraphicFramePr>
        <xdr:cNvPr id="224" name="Chart 223">
          <a:extLst>
            <a:ext uri="{FF2B5EF4-FFF2-40B4-BE49-F238E27FC236}">
              <a16:creationId xmlns:a16="http://schemas.microsoft.com/office/drawing/2014/main" id="{4FE6F607-6947-41C8-A2C5-4D2A848AB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1"/>
        </a:graphicData>
      </a:graphic>
    </xdr:graphicFrame>
    <xdr:clientData/>
  </xdr:twoCellAnchor>
  <xdr:twoCellAnchor>
    <xdr:from>
      <xdr:col>19</xdr:col>
      <xdr:colOff>477085</xdr:colOff>
      <xdr:row>7145</xdr:row>
      <xdr:rowOff>1075137</xdr:rowOff>
    </xdr:from>
    <xdr:to>
      <xdr:col>24</xdr:col>
      <xdr:colOff>647867</xdr:colOff>
      <xdr:row>7164</xdr:row>
      <xdr:rowOff>43840</xdr:rowOff>
    </xdr:to>
    <xdr:graphicFrame macro="">
      <xdr:nvGraphicFramePr>
        <xdr:cNvPr id="225" name="Chart 224">
          <a:extLst>
            <a:ext uri="{FF2B5EF4-FFF2-40B4-BE49-F238E27FC236}">
              <a16:creationId xmlns:a16="http://schemas.microsoft.com/office/drawing/2014/main" id="{0F98EF31-3B96-4D1A-9064-98F1FCEAD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2"/>
        </a:graphicData>
      </a:graphic>
    </xdr:graphicFrame>
    <xdr:clientData/>
  </xdr:twoCellAnchor>
  <xdr:twoCellAnchor>
    <xdr:from>
      <xdr:col>21</xdr:col>
      <xdr:colOff>522469</xdr:colOff>
      <xdr:row>7172</xdr:row>
      <xdr:rowOff>1162612</xdr:rowOff>
    </xdr:from>
    <xdr:to>
      <xdr:col>26</xdr:col>
      <xdr:colOff>1414742</xdr:colOff>
      <xdr:row>7193</xdr:row>
      <xdr:rowOff>112059</xdr:rowOff>
    </xdr:to>
    <xdr:graphicFrame macro="">
      <xdr:nvGraphicFramePr>
        <xdr:cNvPr id="226" name="Chart 225">
          <a:extLst>
            <a:ext uri="{FF2B5EF4-FFF2-40B4-BE49-F238E27FC236}">
              <a16:creationId xmlns:a16="http://schemas.microsoft.com/office/drawing/2014/main" id="{1D3692A4-54B5-4013-885B-33125F5A2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3"/>
        </a:graphicData>
      </a:graphic>
    </xdr:graphicFrame>
    <xdr:clientData/>
  </xdr:twoCellAnchor>
  <xdr:twoCellAnchor>
    <xdr:from>
      <xdr:col>21</xdr:col>
      <xdr:colOff>522469</xdr:colOff>
      <xdr:row>7275</xdr:row>
      <xdr:rowOff>1162612</xdr:rowOff>
    </xdr:from>
    <xdr:to>
      <xdr:col>26</xdr:col>
      <xdr:colOff>1414742</xdr:colOff>
      <xdr:row>7296</xdr:row>
      <xdr:rowOff>112059</xdr:rowOff>
    </xdr:to>
    <xdr:graphicFrame macro="">
      <xdr:nvGraphicFramePr>
        <xdr:cNvPr id="228" name="Chart 227">
          <a:extLst>
            <a:ext uri="{FF2B5EF4-FFF2-40B4-BE49-F238E27FC236}">
              <a16:creationId xmlns:a16="http://schemas.microsoft.com/office/drawing/2014/main" id="{86896BE9-6A2F-4918-92A7-078C54896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4"/>
        </a:graphicData>
      </a:graphic>
    </xdr:graphicFrame>
    <xdr:clientData/>
  </xdr:twoCellAnchor>
  <xdr:twoCellAnchor>
    <xdr:from>
      <xdr:col>21</xdr:col>
      <xdr:colOff>522469</xdr:colOff>
      <xdr:row>7302</xdr:row>
      <xdr:rowOff>1162612</xdr:rowOff>
    </xdr:from>
    <xdr:to>
      <xdr:col>26</xdr:col>
      <xdr:colOff>1414742</xdr:colOff>
      <xdr:row>7323</xdr:row>
      <xdr:rowOff>112059</xdr:rowOff>
    </xdr:to>
    <xdr:graphicFrame macro="">
      <xdr:nvGraphicFramePr>
        <xdr:cNvPr id="229" name="Chart 228">
          <a:extLst>
            <a:ext uri="{FF2B5EF4-FFF2-40B4-BE49-F238E27FC236}">
              <a16:creationId xmlns:a16="http://schemas.microsoft.com/office/drawing/2014/main" id="{7318B012-E756-4D42-A57A-CAE0475C2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5"/>
        </a:graphicData>
      </a:graphic>
    </xdr:graphicFrame>
    <xdr:clientData/>
  </xdr:twoCellAnchor>
  <xdr:twoCellAnchor>
    <xdr:from>
      <xdr:col>21</xdr:col>
      <xdr:colOff>522469</xdr:colOff>
      <xdr:row>7329</xdr:row>
      <xdr:rowOff>1162612</xdr:rowOff>
    </xdr:from>
    <xdr:to>
      <xdr:col>26</xdr:col>
      <xdr:colOff>1414742</xdr:colOff>
      <xdr:row>7350</xdr:row>
      <xdr:rowOff>112059</xdr:rowOff>
    </xdr:to>
    <xdr:graphicFrame macro="">
      <xdr:nvGraphicFramePr>
        <xdr:cNvPr id="230" name="Chart 229">
          <a:extLst>
            <a:ext uri="{FF2B5EF4-FFF2-40B4-BE49-F238E27FC236}">
              <a16:creationId xmlns:a16="http://schemas.microsoft.com/office/drawing/2014/main" id="{8CDD0EB6-2FE5-46A5-B5CF-C2A2F3076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6"/>
        </a:graphicData>
      </a:graphic>
    </xdr:graphicFrame>
    <xdr:clientData/>
  </xdr:twoCellAnchor>
  <xdr:twoCellAnchor>
    <xdr:from>
      <xdr:col>21</xdr:col>
      <xdr:colOff>522469</xdr:colOff>
      <xdr:row>7354</xdr:row>
      <xdr:rowOff>1162612</xdr:rowOff>
    </xdr:from>
    <xdr:to>
      <xdr:col>26</xdr:col>
      <xdr:colOff>1414742</xdr:colOff>
      <xdr:row>7375</xdr:row>
      <xdr:rowOff>112059</xdr:rowOff>
    </xdr:to>
    <xdr:graphicFrame macro="">
      <xdr:nvGraphicFramePr>
        <xdr:cNvPr id="213" name="Chart 212">
          <a:extLst>
            <a:ext uri="{FF2B5EF4-FFF2-40B4-BE49-F238E27FC236}">
              <a16:creationId xmlns:a16="http://schemas.microsoft.com/office/drawing/2014/main" id="{A6998A96-3342-484A-995C-548C650C7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7"/>
        </a:graphicData>
      </a:graphic>
    </xdr:graphicFrame>
    <xdr:clientData/>
  </xdr:twoCellAnchor>
  <xdr:twoCellAnchor>
    <xdr:from>
      <xdr:col>21</xdr:col>
      <xdr:colOff>522469</xdr:colOff>
      <xdr:row>7381</xdr:row>
      <xdr:rowOff>1162612</xdr:rowOff>
    </xdr:from>
    <xdr:to>
      <xdr:col>26</xdr:col>
      <xdr:colOff>1414742</xdr:colOff>
      <xdr:row>7402</xdr:row>
      <xdr:rowOff>112059</xdr:rowOff>
    </xdr:to>
    <xdr:graphicFrame macro="">
      <xdr:nvGraphicFramePr>
        <xdr:cNvPr id="227" name="Chart 226">
          <a:extLst>
            <a:ext uri="{FF2B5EF4-FFF2-40B4-BE49-F238E27FC236}">
              <a16:creationId xmlns:a16="http://schemas.microsoft.com/office/drawing/2014/main" id="{7E26276E-5586-4479-B57E-190CA4B50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8"/>
        </a:graphicData>
      </a:graphic>
    </xdr:graphicFrame>
    <xdr:clientData/>
  </xdr:twoCellAnchor>
  <xdr:twoCellAnchor>
    <xdr:from>
      <xdr:col>19</xdr:col>
      <xdr:colOff>585507</xdr:colOff>
      <xdr:row>7407</xdr:row>
      <xdr:rowOff>1282793</xdr:rowOff>
    </xdr:from>
    <xdr:to>
      <xdr:col>22</xdr:col>
      <xdr:colOff>829235</xdr:colOff>
      <xdr:row>7417</xdr:row>
      <xdr:rowOff>117942</xdr:rowOff>
    </xdr:to>
    <xdr:graphicFrame macro="">
      <xdr:nvGraphicFramePr>
        <xdr:cNvPr id="231" name="Chart 230">
          <a:extLst>
            <a:ext uri="{FF2B5EF4-FFF2-40B4-BE49-F238E27FC236}">
              <a16:creationId xmlns:a16="http://schemas.microsoft.com/office/drawing/2014/main" id="{38D99E3F-FB2B-498F-7553-8B1CE5988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9"/>
        </a:graphicData>
      </a:graphic>
    </xdr:graphicFrame>
    <xdr:clientData/>
  </xdr:twoCellAnchor>
  <xdr:twoCellAnchor>
    <xdr:from>
      <xdr:col>19</xdr:col>
      <xdr:colOff>543485</xdr:colOff>
      <xdr:row>7417</xdr:row>
      <xdr:rowOff>148198</xdr:rowOff>
    </xdr:from>
    <xdr:to>
      <xdr:col>22</xdr:col>
      <xdr:colOff>787213</xdr:colOff>
      <xdr:row>7427</xdr:row>
      <xdr:rowOff>201986</xdr:rowOff>
    </xdr:to>
    <xdr:graphicFrame macro="">
      <xdr:nvGraphicFramePr>
        <xdr:cNvPr id="232" name="Chart 231">
          <a:extLst>
            <a:ext uri="{FF2B5EF4-FFF2-40B4-BE49-F238E27FC236}">
              <a16:creationId xmlns:a16="http://schemas.microsoft.com/office/drawing/2014/main" id="{32F5F32E-71BD-AE2E-96D3-2D22648F7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0"/>
        </a:graphicData>
      </a:graphic>
    </xdr:graphicFrame>
    <xdr:clientData/>
  </xdr:twoCellAnchor>
  <xdr:twoCellAnchor>
    <xdr:from>
      <xdr:col>19</xdr:col>
      <xdr:colOff>557492</xdr:colOff>
      <xdr:row>7428</xdr:row>
      <xdr:rowOff>204227</xdr:rowOff>
    </xdr:from>
    <xdr:to>
      <xdr:col>22</xdr:col>
      <xdr:colOff>801220</xdr:colOff>
      <xdr:row>7439</xdr:row>
      <xdr:rowOff>61912</xdr:rowOff>
    </xdr:to>
    <xdr:graphicFrame macro="">
      <xdr:nvGraphicFramePr>
        <xdr:cNvPr id="233" name="Chart 232">
          <a:extLst>
            <a:ext uri="{FF2B5EF4-FFF2-40B4-BE49-F238E27FC236}">
              <a16:creationId xmlns:a16="http://schemas.microsoft.com/office/drawing/2014/main" id="{CA73261D-E20F-39B0-D4C6-B6A1FE4BA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1"/>
        </a:graphicData>
      </a:graphic>
    </xdr:graphicFrame>
    <xdr:clientData/>
  </xdr:twoCellAnchor>
  <xdr:twoCellAnchor>
    <xdr:from>
      <xdr:col>19</xdr:col>
      <xdr:colOff>585507</xdr:colOff>
      <xdr:row>7444</xdr:row>
      <xdr:rowOff>1282793</xdr:rowOff>
    </xdr:from>
    <xdr:to>
      <xdr:col>22</xdr:col>
      <xdr:colOff>829235</xdr:colOff>
      <xdr:row>7454</xdr:row>
      <xdr:rowOff>117942</xdr:rowOff>
    </xdr:to>
    <xdr:graphicFrame macro="">
      <xdr:nvGraphicFramePr>
        <xdr:cNvPr id="234" name="Chart 233">
          <a:extLst>
            <a:ext uri="{FF2B5EF4-FFF2-40B4-BE49-F238E27FC236}">
              <a16:creationId xmlns:a16="http://schemas.microsoft.com/office/drawing/2014/main" id="{CAAEA929-E1D3-4216-89E0-F25C627BD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2"/>
        </a:graphicData>
      </a:graphic>
    </xdr:graphicFrame>
    <xdr:clientData/>
  </xdr:twoCellAnchor>
  <xdr:twoCellAnchor>
    <xdr:from>
      <xdr:col>19</xdr:col>
      <xdr:colOff>543485</xdr:colOff>
      <xdr:row>7454</xdr:row>
      <xdr:rowOff>148198</xdr:rowOff>
    </xdr:from>
    <xdr:to>
      <xdr:col>22</xdr:col>
      <xdr:colOff>787213</xdr:colOff>
      <xdr:row>7464</xdr:row>
      <xdr:rowOff>201986</xdr:rowOff>
    </xdr:to>
    <xdr:graphicFrame macro="">
      <xdr:nvGraphicFramePr>
        <xdr:cNvPr id="235" name="Chart 234">
          <a:extLst>
            <a:ext uri="{FF2B5EF4-FFF2-40B4-BE49-F238E27FC236}">
              <a16:creationId xmlns:a16="http://schemas.microsoft.com/office/drawing/2014/main" id="{7AD8783A-0740-46F0-A139-B07F47BBB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3"/>
        </a:graphicData>
      </a:graphic>
    </xdr:graphicFrame>
    <xdr:clientData/>
  </xdr:twoCellAnchor>
  <xdr:twoCellAnchor>
    <xdr:from>
      <xdr:col>19</xdr:col>
      <xdr:colOff>557492</xdr:colOff>
      <xdr:row>7465</xdr:row>
      <xdr:rowOff>204227</xdr:rowOff>
    </xdr:from>
    <xdr:to>
      <xdr:col>22</xdr:col>
      <xdr:colOff>801220</xdr:colOff>
      <xdr:row>7476</xdr:row>
      <xdr:rowOff>61912</xdr:rowOff>
    </xdr:to>
    <xdr:graphicFrame macro="">
      <xdr:nvGraphicFramePr>
        <xdr:cNvPr id="236" name="Chart 235">
          <a:extLst>
            <a:ext uri="{FF2B5EF4-FFF2-40B4-BE49-F238E27FC236}">
              <a16:creationId xmlns:a16="http://schemas.microsoft.com/office/drawing/2014/main" id="{E1A6116D-47DF-482E-BE4C-6CBEB0EB6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4"/>
        </a:graphicData>
      </a:graphic>
    </xdr:graphicFrame>
    <xdr:clientData/>
  </xdr:twoCellAnchor>
  <xdr:twoCellAnchor>
    <xdr:from>
      <xdr:col>19</xdr:col>
      <xdr:colOff>557492</xdr:colOff>
      <xdr:row>7481</xdr:row>
      <xdr:rowOff>204227</xdr:rowOff>
    </xdr:from>
    <xdr:to>
      <xdr:col>22</xdr:col>
      <xdr:colOff>801220</xdr:colOff>
      <xdr:row>7492</xdr:row>
      <xdr:rowOff>61912</xdr:rowOff>
    </xdr:to>
    <xdr:graphicFrame macro="">
      <xdr:nvGraphicFramePr>
        <xdr:cNvPr id="237" name="Chart 236">
          <a:extLst>
            <a:ext uri="{FF2B5EF4-FFF2-40B4-BE49-F238E27FC236}">
              <a16:creationId xmlns:a16="http://schemas.microsoft.com/office/drawing/2014/main" id="{420B3368-9391-4EBE-A03A-8F9D93B27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5"/>
        </a:graphicData>
      </a:graphic>
    </xdr:graphicFrame>
    <xdr:clientData/>
  </xdr:twoCellAnchor>
  <xdr:twoCellAnchor>
    <xdr:from>
      <xdr:col>19</xdr:col>
      <xdr:colOff>557492</xdr:colOff>
      <xdr:row>7498</xdr:row>
      <xdr:rowOff>204227</xdr:rowOff>
    </xdr:from>
    <xdr:to>
      <xdr:col>22</xdr:col>
      <xdr:colOff>801220</xdr:colOff>
      <xdr:row>7509</xdr:row>
      <xdr:rowOff>61912</xdr:rowOff>
    </xdr:to>
    <xdr:graphicFrame macro="">
      <xdr:nvGraphicFramePr>
        <xdr:cNvPr id="238" name="Chart 237">
          <a:extLst>
            <a:ext uri="{FF2B5EF4-FFF2-40B4-BE49-F238E27FC236}">
              <a16:creationId xmlns:a16="http://schemas.microsoft.com/office/drawing/2014/main" id="{BE625BFD-6EA0-4617-A8F1-AEBD230BB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6"/>
        </a:graphicData>
      </a:graphic>
    </xdr:graphicFrame>
    <xdr:clientData/>
  </xdr:twoCellAnchor>
  <xdr:twoCellAnchor>
    <xdr:from>
      <xdr:col>19</xdr:col>
      <xdr:colOff>557492</xdr:colOff>
      <xdr:row>7514</xdr:row>
      <xdr:rowOff>204227</xdr:rowOff>
    </xdr:from>
    <xdr:to>
      <xdr:col>22</xdr:col>
      <xdr:colOff>801220</xdr:colOff>
      <xdr:row>7525</xdr:row>
      <xdr:rowOff>61912</xdr:rowOff>
    </xdr:to>
    <xdr:graphicFrame macro="">
      <xdr:nvGraphicFramePr>
        <xdr:cNvPr id="239" name="Chart 238">
          <a:extLst>
            <a:ext uri="{FF2B5EF4-FFF2-40B4-BE49-F238E27FC236}">
              <a16:creationId xmlns:a16="http://schemas.microsoft.com/office/drawing/2014/main" id="{A728FEC2-C8EC-4BD3-976F-50DEFF24B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7"/>
        </a:graphicData>
      </a:graphic>
    </xdr:graphicFrame>
    <xdr:clientData/>
  </xdr:twoCellAnchor>
  <xdr:twoCellAnchor>
    <xdr:from>
      <xdr:col>19</xdr:col>
      <xdr:colOff>557492</xdr:colOff>
      <xdr:row>7529</xdr:row>
      <xdr:rowOff>204227</xdr:rowOff>
    </xdr:from>
    <xdr:to>
      <xdr:col>22</xdr:col>
      <xdr:colOff>801220</xdr:colOff>
      <xdr:row>7540</xdr:row>
      <xdr:rowOff>61912</xdr:rowOff>
    </xdr:to>
    <xdr:graphicFrame macro="">
      <xdr:nvGraphicFramePr>
        <xdr:cNvPr id="240" name="Chart 239">
          <a:extLst>
            <a:ext uri="{FF2B5EF4-FFF2-40B4-BE49-F238E27FC236}">
              <a16:creationId xmlns:a16="http://schemas.microsoft.com/office/drawing/2014/main" id="{571F793C-9DF3-469F-8468-905BFD6CE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8"/>
        </a:graphicData>
      </a:graphic>
    </xdr:graphicFrame>
    <xdr:clientData/>
  </xdr:twoCellAnchor>
  <xdr:twoCellAnchor>
    <xdr:from>
      <xdr:col>19</xdr:col>
      <xdr:colOff>557492</xdr:colOff>
      <xdr:row>7557</xdr:row>
      <xdr:rowOff>204226</xdr:rowOff>
    </xdr:from>
    <xdr:to>
      <xdr:col>23</xdr:col>
      <xdr:colOff>678656</xdr:colOff>
      <xdr:row>7573</xdr:row>
      <xdr:rowOff>202405</xdr:rowOff>
    </xdr:to>
    <xdr:graphicFrame macro="">
      <xdr:nvGraphicFramePr>
        <xdr:cNvPr id="241" name="Chart 240">
          <a:extLst>
            <a:ext uri="{FF2B5EF4-FFF2-40B4-BE49-F238E27FC236}">
              <a16:creationId xmlns:a16="http://schemas.microsoft.com/office/drawing/2014/main" id="{A2FC18E4-7B97-4114-8812-6E98A1384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9"/>
        </a:graphicData>
      </a:graphic>
    </xdr:graphicFrame>
    <xdr:clientData/>
  </xdr:twoCellAnchor>
  <xdr:twoCellAnchor>
    <xdr:from>
      <xdr:col>19</xdr:col>
      <xdr:colOff>809624</xdr:colOff>
      <xdr:row>7578</xdr:row>
      <xdr:rowOff>140216</xdr:rowOff>
    </xdr:from>
    <xdr:to>
      <xdr:col>23</xdr:col>
      <xdr:colOff>176101</xdr:colOff>
      <xdr:row>7597</xdr:row>
      <xdr:rowOff>110756</xdr:rowOff>
    </xdr:to>
    <xdr:graphicFrame macro="">
      <xdr:nvGraphicFramePr>
        <xdr:cNvPr id="242" name="Chart 241">
          <a:extLst>
            <a:ext uri="{FF2B5EF4-FFF2-40B4-BE49-F238E27FC236}">
              <a16:creationId xmlns:a16="http://schemas.microsoft.com/office/drawing/2014/main" id="{516EB73A-44A3-84F5-905E-90468DC2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0"/>
        </a:graphicData>
      </a:graphic>
    </xdr:graphicFrame>
    <xdr:clientData/>
  </xdr:twoCellAnchor>
  <xdr:twoCellAnchor>
    <xdr:from>
      <xdr:col>19</xdr:col>
      <xdr:colOff>557492</xdr:colOff>
      <xdr:row>7605</xdr:row>
      <xdr:rowOff>204226</xdr:rowOff>
    </xdr:from>
    <xdr:to>
      <xdr:col>23</xdr:col>
      <xdr:colOff>678656</xdr:colOff>
      <xdr:row>7621</xdr:row>
      <xdr:rowOff>202405</xdr:rowOff>
    </xdr:to>
    <xdr:graphicFrame macro="">
      <xdr:nvGraphicFramePr>
        <xdr:cNvPr id="243" name="Chart 242">
          <a:extLst>
            <a:ext uri="{FF2B5EF4-FFF2-40B4-BE49-F238E27FC236}">
              <a16:creationId xmlns:a16="http://schemas.microsoft.com/office/drawing/2014/main" id="{B2A05212-0AE3-4479-A525-BA8CA5743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1"/>
        </a:graphicData>
      </a:graphic>
    </xdr:graphicFrame>
    <xdr:clientData/>
  </xdr:twoCellAnchor>
  <xdr:twoCellAnchor>
    <xdr:from>
      <xdr:col>18</xdr:col>
      <xdr:colOff>510584</xdr:colOff>
      <xdr:row>7624</xdr:row>
      <xdr:rowOff>273123</xdr:rowOff>
    </xdr:from>
    <xdr:to>
      <xdr:col>20</xdr:col>
      <xdr:colOff>1350113</xdr:colOff>
      <xdr:row>7652</xdr:row>
      <xdr:rowOff>177209</xdr:rowOff>
    </xdr:to>
    <xdr:graphicFrame macro="">
      <xdr:nvGraphicFramePr>
        <xdr:cNvPr id="244" name="Chart 243">
          <a:extLst>
            <a:ext uri="{FF2B5EF4-FFF2-40B4-BE49-F238E27FC236}">
              <a16:creationId xmlns:a16="http://schemas.microsoft.com/office/drawing/2014/main" id="{E10C5DC4-3A17-52A4-98FE-A82ED2C6B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2"/>
        </a:graphicData>
      </a:graphic>
    </xdr:graphicFrame>
    <xdr:clientData/>
  </xdr:twoCellAnchor>
  <xdr:twoCellAnchor>
    <xdr:from>
      <xdr:col>16</xdr:col>
      <xdr:colOff>1151859</xdr:colOff>
      <xdr:row>7667</xdr:row>
      <xdr:rowOff>173442</xdr:rowOff>
    </xdr:from>
    <xdr:to>
      <xdr:col>18</xdr:col>
      <xdr:colOff>1339036</xdr:colOff>
      <xdr:row>7680</xdr:row>
      <xdr:rowOff>44302</xdr:rowOff>
    </xdr:to>
    <xdr:graphicFrame macro="">
      <xdr:nvGraphicFramePr>
        <xdr:cNvPr id="245" name="Chart 244">
          <a:extLst>
            <a:ext uri="{FF2B5EF4-FFF2-40B4-BE49-F238E27FC236}">
              <a16:creationId xmlns:a16="http://schemas.microsoft.com/office/drawing/2014/main" id="{A68DB40A-745F-58C5-C98E-F12577E8E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3"/>
        </a:graphicData>
      </a:graphic>
    </xdr:graphicFrame>
    <xdr:clientData/>
  </xdr:twoCellAnchor>
  <xdr:twoCellAnchor>
    <xdr:from>
      <xdr:col>19</xdr:col>
      <xdr:colOff>1904998</xdr:colOff>
      <xdr:row>7667</xdr:row>
      <xdr:rowOff>73762</xdr:rowOff>
    </xdr:from>
    <xdr:to>
      <xdr:col>24</xdr:col>
      <xdr:colOff>398720</xdr:colOff>
      <xdr:row>7680</xdr:row>
      <xdr:rowOff>44301</xdr:rowOff>
    </xdr:to>
    <xdr:graphicFrame macro="">
      <xdr:nvGraphicFramePr>
        <xdr:cNvPr id="246" name="Chart 245">
          <a:extLst>
            <a:ext uri="{FF2B5EF4-FFF2-40B4-BE49-F238E27FC236}">
              <a16:creationId xmlns:a16="http://schemas.microsoft.com/office/drawing/2014/main" id="{48DA1838-7318-F289-2778-DFCEAFC6C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4"/>
        </a:graphicData>
      </a:graphic>
    </xdr:graphicFrame>
    <xdr:clientData/>
  </xdr:twoCellAnchor>
  <xdr:twoCellAnchor>
    <xdr:from>
      <xdr:col>16</xdr:col>
      <xdr:colOff>1151859</xdr:colOff>
      <xdr:row>7697</xdr:row>
      <xdr:rowOff>173442</xdr:rowOff>
    </xdr:from>
    <xdr:to>
      <xdr:col>18</xdr:col>
      <xdr:colOff>1339036</xdr:colOff>
      <xdr:row>7710</xdr:row>
      <xdr:rowOff>44302</xdr:rowOff>
    </xdr:to>
    <xdr:graphicFrame macro="">
      <xdr:nvGraphicFramePr>
        <xdr:cNvPr id="247" name="Chart 246">
          <a:extLst>
            <a:ext uri="{FF2B5EF4-FFF2-40B4-BE49-F238E27FC236}">
              <a16:creationId xmlns:a16="http://schemas.microsoft.com/office/drawing/2014/main" id="{2640B5F2-04F2-4CB1-81FE-E86AF579C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5"/>
        </a:graphicData>
      </a:graphic>
    </xdr:graphicFrame>
    <xdr:clientData/>
  </xdr:twoCellAnchor>
  <xdr:twoCellAnchor>
    <xdr:from>
      <xdr:col>19</xdr:col>
      <xdr:colOff>2026829</xdr:colOff>
      <xdr:row>7697</xdr:row>
      <xdr:rowOff>84838</xdr:rowOff>
    </xdr:from>
    <xdr:to>
      <xdr:col>24</xdr:col>
      <xdr:colOff>520551</xdr:colOff>
      <xdr:row>7710</xdr:row>
      <xdr:rowOff>55377</xdr:rowOff>
    </xdr:to>
    <xdr:graphicFrame macro="">
      <xdr:nvGraphicFramePr>
        <xdr:cNvPr id="248" name="Chart 247">
          <a:extLst>
            <a:ext uri="{FF2B5EF4-FFF2-40B4-BE49-F238E27FC236}">
              <a16:creationId xmlns:a16="http://schemas.microsoft.com/office/drawing/2014/main" id="{956B7BA6-585F-493B-B49C-2B1EF7EC2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6"/>
        </a:graphicData>
      </a:graphic>
    </xdr:graphicFrame>
    <xdr:clientData/>
  </xdr:twoCellAnchor>
  <xdr:twoCellAnchor>
    <xdr:from>
      <xdr:col>14</xdr:col>
      <xdr:colOff>1162560</xdr:colOff>
      <xdr:row>7724</xdr:row>
      <xdr:rowOff>27384</xdr:rowOff>
    </xdr:from>
    <xdr:to>
      <xdr:col>17</xdr:col>
      <xdr:colOff>2018109</xdr:colOff>
      <xdr:row>7738</xdr:row>
      <xdr:rowOff>151209</xdr:rowOff>
    </xdr:to>
    <xdr:graphicFrame macro="">
      <xdr:nvGraphicFramePr>
        <xdr:cNvPr id="249" name="Chart 248">
          <a:extLst>
            <a:ext uri="{FF2B5EF4-FFF2-40B4-BE49-F238E27FC236}">
              <a16:creationId xmlns:a16="http://schemas.microsoft.com/office/drawing/2014/main" id="{1E5EAA49-4538-D8A5-E8E3-A521EC8F8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7"/>
        </a:graphicData>
      </a:graphic>
    </xdr:graphicFrame>
    <xdr:clientData/>
  </xdr:twoCellAnchor>
  <xdr:twoCellAnchor>
    <xdr:from>
      <xdr:col>14</xdr:col>
      <xdr:colOff>1162560</xdr:colOff>
      <xdr:row>7755</xdr:row>
      <xdr:rowOff>27384</xdr:rowOff>
    </xdr:from>
    <xdr:to>
      <xdr:col>17</xdr:col>
      <xdr:colOff>2018109</xdr:colOff>
      <xdr:row>7772</xdr:row>
      <xdr:rowOff>109483</xdr:rowOff>
    </xdr:to>
    <xdr:graphicFrame macro="">
      <xdr:nvGraphicFramePr>
        <xdr:cNvPr id="250" name="Chart 249">
          <a:extLst>
            <a:ext uri="{FF2B5EF4-FFF2-40B4-BE49-F238E27FC236}">
              <a16:creationId xmlns:a16="http://schemas.microsoft.com/office/drawing/2014/main" id="{5B37F981-3172-4B56-9A71-63EE98B73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8"/>
        </a:graphicData>
      </a:graphic>
    </xdr:graphicFrame>
    <xdr:clientData/>
  </xdr:twoCellAnchor>
  <xdr:twoCellAnchor>
    <xdr:from>
      <xdr:col>14</xdr:col>
      <xdr:colOff>1162560</xdr:colOff>
      <xdr:row>7786</xdr:row>
      <xdr:rowOff>27384</xdr:rowOff>
    </xdr:from>
    <xdr:to>
      <xdr:col>17</xdr:col>
      <xdr:colOff>2018109</xdr:colOff>
      <xdr:row>7800</xdr:row>
      <xdr:rowOff>151209</xdr:rowOff>
    </xdr:to>
    <xdr:graphicFrame macro="">
      <xdr:nvGraphicFramePr>
        <xdr:cNvPr id="251" name="Chart 250">
          <a:extLst>
            <a:ext uri="{FF2B5EF4-FFF2-40B4-BE49-F238E27FC236}">
              <a16:creationId xmlns:a16="http://schemas.microsoft.com/office/drawing/2014/main" id="{0904B5FB-7349-4696-B06F-3DEA66712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9"/>
        </a:graphicData>
      </a:graphic>
    </xdr:graphicFrame>
    <xdr:clientData/>
  </xdr:twoCellAnchor>
  <xdr:twoCellAnchor>
    <xdr:from>
      <xdr:col>14</xdr:col>
      <xdr:colOff>1162560</xdr:colOff>
      <xdr:row>7817</xdr:row>
      <xdr:rowOff>27384</xdr:rowOff>
    </xdr:from>
    <xdr:to>
      <xdr:col>17</xdr:col>
      <xdr:colOff>2018109</xdr:colOff>
      <xdr:row>7831</xdr:row>
      <xdr:rowOff>151209</xdr:rowOff>
    </xdr:to>
    <xdr:graphicFrame macro="">
      <xdr:nvGraphicFramePr>
        <xdr:cNvPr id="252" name="Chart 251">
          <a:extLst>
            <a:ext uri="{FF2B5EF4-FFF2-40B4-BE49-F238E27FC236}">
              <a16:creationId xmlns:a16="http://schemas.microsoft.com/office/drawing/2014/main" id="{5254FFDE-6EF0-492D-9267-8407B4BE6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0"/>
        </a:graphicData>
      </a:graphic>
    </xdr:graphicFrame>
    <xdr:clientData/>
  </xdr:twoCellAnchor>
  <xdr:twoCellAnchor>
    <xdr:from>
      <xdr:col>14</xdr:col>
      <xdr:colOff>1162560</xdr:colOff>
      <xdr:row>7848</xdr:row>
      <xdr:rowOff>27384</xdr:rowOff>
    </xdr:from>
    <xdr:to>
      <xdr:col>17</xdr:col>
      <xdr:colOff>2018109</xdr:colOff>
      <xdr:row>7862</xdr:row>
      <xdr:rowOff>151209</xdr:rowOff>
    </xdr:to>
    <xdr:graphicFrame macro="">
      <xdr:nvGraphicFramePr>
        <xdr:cNvPr id="253" name="Chart 252">
          <a:extLst>
            <a:ext uri="{FF2B5EF4-FFF2-40B4-BE49-F238E27FC236}">
              <a16:creationId xmlns:a16="http://schemas.microsoft.com/office/drawing/2014/main" id="{37C191EC-D5D6-4124-9DE0-84B1F5BAD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1"/>
        </a:graphicData>
      </a:graphic>
    </xdr:graphicFrame>
    <xdr:clientData/>
  </xdr:twoCellAnchor>
  <xdr:twoCellAnchor>
    <xdr:from>
      <xdr:col>14</xdr:col>
      <xdr:colOff>1162560</xdr:colOff>
      <xdr:row>7879</xdr:row>
      <xdr:rowOff>27384</xdr:rowOff>
    </xdr:from>
    <xdr:to>
      <xdr:col>17</xdr:col>
      <xdr:colOff>2018109</xdr:colOff>
      <xdr:row>7893</xdr:row>
      <xdr:rowOff>151209</xdr:rowOff>
    </xdr:to>
    <xdr:graphicFrame macro="">
      <xdr:nvGraphicFramePr>
        <xdr:cNvPr id="254" name="Chart 253">
          <a:extLst>
            <a:ext uri="{FF2B5EF4-FFF2-40B4-BE49-F238E27FC236}">
              <a16:creationId xmlns:a16="http://schemas.microsoft.com/office/drawing/2014/main" id="{EDAA43A6-F533-459C-B767-376D71AB5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2"/>
        </a:graphicData>
      </a:graphic>
    </xdr:graphicFrame>
    <xdr:clientData/>
  </xdr:twoCellAnchor>
  <xdr:twoCellAnchor>
    <xdr:from>
      <xdr:col>14</xdr:col>
      <xdr:colOff>1162560</xdr:colOff>
      <xdr:row>7911</xdr:row>
      <xdr:rowOff>27384</xdr:rowOff>
    </xdr:from>
    <xdr:to>
      <xdr:col>17</xdr:col>
      <xdr:colOff>2018109</xdr:colOff>
      <xdr:row>7925</xdr:row>
      <xdr:rowOff>151209</xdr:rowOff>
    </xdr:to>
    <xdr:graphicFrame macro="">
      <xdr:nvGraphicFramePr>
        <xdr:cNvPr id="255" name="Chart 254">
          <a:extLst>
            <a:ext uri="{FF2B5EF4-FFF2-40B4-BE49-F238E27FC236}">
              <a16:creationId xmlns:a16="http://schemas.microsoft.com/office/drawing/2014/main" id="{DF88C6CB-7A09-413D-8875-2504EBB62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3"/>
        </a:graphicData>
      </a:graphic>
    </xdr:graphicFrame>
    <xdr:clientData/>
  </xdr:twoCellAnchor>
  <xdr:twoCellAnchor>
    <xdr:from>
      <xdr:col>14</xdr:col>
      <xdr:colOff>1162560</xdr:colOff>
      <xdr:row>7941</xdr:row>
      <xdr:rowOff>27384</xdr:rowOff>
    </xdr:from>
    <xdr:to>
      <xdr:col>17</xdr:col>
      <xdr:colOff>2018109</xdr:colOff>
      <xdr:row>7955</xdr:row>
      <xdr:rowOff>151209</xdr:rowOff>
    </xdr:to>
    <xdr:graphicFrame macro="">
      <xdr:nvGraphicFramePr>
        <xdr:cNvPr id="256" name="Chart 255">
          <a:extLst>
            <a:ext uri="{FF2B5EF4-FFF2-40B4-BE49-F238E27FC236}">
              <a16:creationId xmlns:a16="http://schemas.microsoft.com/office/drawing/2014/main" id="{0CA5E7CD-BADC-43D2-9995-D23D7B2D6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4"/>
        </a:graphicData>
      </a:graphic>
    </xdr:graphicFrame>
    <xdr:clientData/>
  </xdr:twoCellAnchor>
  <xdr:twoCellAnchor>
    <xdr:from>
      <xdr:col>14</xdr:col>
      <xdr:colOff>1162560</xdr:colOff>
      <xdr:row>7971</xdr:row>
      <xdr:rowOff>27384</xdr:rowOff>
    </xdr:from>
    <xdr:to>
      <xdr:col>17</xdr:col>
      <xdr:colOff>2018109</xdr:colOff>
      <xdr:row>7985</xdr:row>
      <xdr:rowOff>151209</xdr:rowOff>
    </xdr:to>
    <xdr:graphicFrame macro="">
      <xdr:nvGraphicFramePr>
        <xdr:cNvPr id="257" name="Chart 256">
          <a:extLst>
            <a:ext uri="{FF2B5EF4-FFF2-40B4-BE49-F238E27FC236}">
              <a16:creationId xmlns:a16="http://schemas.microsoft.com/office/drawing/2014/main" id="{2403FF11-E468-4F5F-B3E1-DC17C7B0B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5"/>
        </a:graphicData>
      </a:graphic>
    </xdr:graphicFrame>
    <xdr:clientData/>
  </xdr:twoCellAnchor>
  <xdr:twoCellAnchor>
    <xdr:from>
      <xdr:col>14</xdr:col>
      <xdr:colOff>1162560</xdr:colOff>
      <xdr:row>8004</xdr:row>
      <xdr:rowOff>27383</xdr:rowOff>
    </xdr:from>
    <xdr:to>
      <xdr:col>17</xdr:col>
      <xdr:colOff>2018109</xdr:colOff>
      <xdr:row>8021</xdr:row>
      <xdr:rowOff>57726</xdr:rowOff>
    </xdr:to>
    <xdr:graphicFrame macro="">
      <xdr:nvGraphicFramePr>
        <xdr:cNvPr id="258" name="Chart 257">
          <a:extLst>
            <a:ext uri="{FF2B5EF4-FFF2-40B4-BE49-F238E27FC236}">
              <a16:creationId xmlns:a16="http://schemas.microsoft.com/office/drawing/2014/main" id="{6E6B7650-07B3-4C99-A30E-B8618E4C2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6"/>
        </a:graphicData>
      </a:graphic>
    </xdr:graphicFrame>
    <xdr:clientData/>
  </xdr:twoCellAnchor>
  <xdr:twoCellAnchor>
    <xdr:from>
      <xdr:col>14</xdr:col>
      <xdr:colOff>1162560</xdr:colOff>
      <xdr:row>8039</xdr:row>
      <xdr:rowOff>27383</xdr:rowOff>
    </xdr:from>
    <xdr:to>
      <xdr:col>17</xdr:col>
      <xdr:colOff>2018109</xdr:colOff>
      <xdr:row>8056</xdr:row>
      <xdr:rowOff>57726</xdr:rowOff>
    </xdr:to>
    <xdr:graphicFrame macro="">
      <xdr:nvGraphicFramePr>
        <xdr:cNvPr id="259" name="Chart 258">
          <a:extLst>
            <a:ext uri="{FF2B5EF4-FFF2-40B4-BE49-F238E27FC236}">
              <a16:creationId xmlns:a16="http://schemas.microsoft.com/office/drawing/2014/main" id="{9339466E-9DAA-4F8B-944A-FDE89E241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7"/>
        </a:graphicData>
      </a:graphic>
    </xdr:graphicFrame>
    <xdr:clientData/>
  </xdr:twoCellAnchor>
  <xdr:twoCellAnchor>
    <xdr:from>
      <xdr:col>14</xdr:col>
      <xdr:colOff>1162560</xdr:colOff>
      <xdr:row>8073</xdr:row>
      <xdr:rowOff>27383</xdr:rowOff>
    </xdr:from>
    <xdr:to>
      <xdr:col>17</xdr:col>
      <xdr:colOff>2018109</xdr:colOff>
      <xdr:row>8090</xdr:row>
      <xdr:rowOff>57726</xdr:rowOff>
    </xdr:to>
    <xdr:graphicFrame macro="">
      <xdr:nvGraphicFramePr>
        <xdr:cNvPr id="260" name="Chart 259">
          <a:extLst>
            <a:ext uri="{FF2B5EF4-FFF2-40B4-BE49-F238E27FC236}">
              <a16:creationId xmlns:a16="http://schemas.microsoft.com/office/drawing/2014/main" id="{B042F8A7-4B6B-4556-95E7-1DF286CB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8"/>
        </a:graphicData>
      </a:graphic>
    </xdr:graphicFrame>
    <xdr:clientData/>
  </xdr:twoCellAnchor>
  <xdr:twoCellAnchor>
    <xdr:from>
      <xdr:col>14</xdr:col>
      <xdr:colOff>1162560</xdr:colOff>
      <xdr:row>8107</xdr:row>
      <xdr:rowOff>27383</xdr:rowOff>
    </xdr:from>
    <xdr:to>
      <xdr:col>17</xdr:col>
      <xdr:colOff>2018109</xdr:colOff>
      <xdr:row>8124</xdr:row>
      <xdr:rowOff>57726</xdr:rowOff>
    </xdr:to>
    <xdr:graphicFrame macro="">
      <xdr:nvGraphicFramePr>
        <xdr:cNvPr id="261" name="Chart 260">
          <a:extLst>
            <a:ext uri="{FF2B5EF4-FFF2-40B4-BE49-F238E27FC236}">
              <a16:creationId xmlns:a16="http://schemas.microsoft.com/office/drawing/2014/main" id="{97C3D272-C636-4C19-BE8A-CEB19E4CF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9"/>
        </a:graphicData>
      </a:graphic>
    </xdr:graphicFrame>
    <xdr:clientData/>
  </xdr:twoCellAnchor>
  <xdr:twoCellAnchor>
    <xdr:from>
      <xdr:col>17</xdr:col>
      <xdr:colOff>79093</xdr:colOff>
      <xdr:row>8126</xdr:row>
      <xdr:rowOff>146445</xdr:rowOff>
    </xdr:from>
    <xdr:to>
      <xdr:col>19</xdr:col>
      <xdr:colOff>315517</xdr:colOff>
      <xdr:row>8141</xdr:row>
      <xdr:rowOff>152976</xdr:rowOff>
    </xdr:to>
    <xdr:graphicFrame macro="">
      <xdr:nvGraphicFramePr>
        <xdr:cNvPr id="262" name="Chart 261">
          <a:extLst>
            <a:ext uri="{FF2B5EF4-FFF2-40B4-BE49-F238E27FC236}">
              <a16:creationId xmlns:a16="http://schemas.microsoft.com/office/drawing/2014/main" id="{0E0BE537-4864-CF00-2C77-3F215C061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0"/>
        </a:graphicData>
      </a:graphic>
    </xdr:graphicFrame>
    <xdr:clientData/>
  </xdr:twoCellAnchor>
  <xdr:twoCellAnchor>
    <xdr:from>
      <xdr:col>19</xdr:col>
      <xdr:colOff>1091125</xdr:colOff>
      <xdr:row>8145</xdr:row>
      <xdr:rowOff>146445</xdr:rowOff>
    </xdr:from>
    <xdr:to>
      <xdr:col>23</xdr:col>
      <xdr:colOff>446486</xdr:colOff>
      <xdr:row>8160</xdr:row>
      <xdr:rowOff>152976</xdr:rowOff>
    </xdr:to>
    <xdr:graphicFrame macro="">
      <xdr:nvGraphicFramePr>
        <xdr:cNvPr id="263" name="Chart 262">
          <a:extLst>
            <a:ext uri="{FF2B5EF4-FFF2-40B4-BE49-F238E27FC236}">
              <a16:creationId xmlns:a16="http://schemas.microsoft.com/office/drawing/2014/main" id="{181D9E0D-BBFB-42B1-B30C-C72EA73B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1"/>
        </a:graphicData>
      </a:graphic>
    </xdr:graphicFrame>
    <xdr:clientData/>
  </xdr:twoCellAnchor>
  <xdr:twoCellAnchor>
    <xdr:from>
      <xdr:col>17</xdr:col>
      <xdr:colOff>114810</xdr:colOff>
      <xdr:row>8181</xdr:row>
      <xdr:rowOff>63101</xdr:rowOff>
    </xdr:from>
    <xdr:to>
      <xdr:col>19</xdr:col>
      <xdr:colOff>351234</xdr:colOff>
      <xdr:row>8198</xdr:row>
      <xdr:rowOff>93444</xdr:rowOff>
    </xdr:to>
    <xdr:graphicFrame macro="">
      <xdr:nvGraphicFramePr>
        <xdr:cNvPr id="264" name="Chart 263">
          <a:extLst>
            <a:ext uri="{FF2B5EF4-FFF2-40B4-BE49-F238E27FC236}">
              <a16:creationId xmlns:a16="http://schemas.microsoft.com/office/drawing/2014/main" id="{B0818979-69B1-47D6-B7FC-E37C62B76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2"/>
        </a:graphicData>
      </a:graphic>
    </xdr:graphicFrame>
    <xdr:clientData/>
  </xdr:twoCellAnchor>
  <xdr:twoCellAnchor>
    <xdr:from>
      <xdr:col>18</xdr:col>
      <xdr:colOff>876810</xdr:colOff>
      <xdr:row>8199</xdr:row>
      <xdr:rowOff>170256</xdr:rowOff>
    </xdr:from>
    <xdr:to>
      <xdr:col>20</xdr:col>
      <xdr:colOff>1256109</xdr:colOff>
      <xdr:row>8217</xdr:row>
      <xdr:rowOff>10099</xdr:rowOff>
    </xdr:to>
    <xdr:graphicFrame macro="">
      <xdr:nvGraphicFramePr>
        <xdr:cNvPr id="265" name="Chart 264">
          <a:extLst>
            <a:ext uri="{FF2B5EF4-FFF2-40B4-BE49-F238E27FC236}">
              <a16:creationId xmlns:a16="http://schemas.microsoft.com/office/drawing/2014/main" id="{43E7061D-F43C-3C48-E803-2196339C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3"/>
        </a:graphicData>
      </a:graphic>
    </xdr:graphicFrame>
    <xdr:clientData/>
  </xdr:twoCellAnchor>
  <xdr:twoCellAnchor>
    <xdr:from>
      <xdr:col>18</xdr:col>
      <xdr:colOff>1554538</xdr:colOff>
      <xdr:row>8241</xdr:row>
      <xdr:rowOff>22279</xdr:rowOff>
    </xdr:from>
    <xdr:to>
      <xdr:col>21</xdr:col>
      <xdr:colOff>457462</xdr:colOff>
      <xdr:row>8258</xdr:row>
      <xdr:rowOff>52622</xdr:rowOff>
    </xdr:to>
    <xdr:graphicFrame macro="">
      <xdr:nvGraphicFramePr>
        <xdr:cNvPr id="266" name="Chart 265">
          <a:extLst>
            <a:ext uri="{FF2B5EF4-FFF2-40B4-BE49-F238E27FC236}">
              <a16:creationId xmlns:a16="http://schemas.microsoft.com/office/drawing/2014/main" id="{15DADFE8-3852-4A84-99D6-A37A639D1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4"/>
        </a:graphicData>
      </a:graphic>
    </xdr:graphicFrame>
    <xdr:clientData/>
  </xdr:twoCellAnchor>
  <xdr:twoCellAnchor>
    <xdr:from>
      <xdr:col>18</xdr:col>
      <xdr:colOff>1554537</xdr:colOff>
      <xdr:row>8284</xdr:row>
      <xdr:rowOff>37110</xdr:rowOff>
    </xdr:from>
    <xdr:to>
      <xdr:col>22</xdr:col>
      <xdr:colOff>321622</xdr:colOff>
      <xdr:row>8304</xdr:row>
      <xdr:rowOff>160812</xdr:rowOff>
    </xdr:to>
    <xdr:graphicFrame macro="">
      <xdr:nvGraphicFramePr>
        <xdr:cNvPr id="267" name="Chart 266">
          <a:extLst>
            <a:ext uri="{FF2B5EF4-FFF2-40B4-BE49-F238E27FC236}">
              <a16:creationId xmlns:a16="http://schemas.microsoft.com/office/drawing/2014/main" id="{1271DDBA-2180-43E1-B193-3EA51992E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5"/>
        </a:graphicData>
      </a:graphic>
    </xdr:graphicFrame>
    <xdr:clientData/>
  </xdr:twoCellAnchor>
  <xdr:twoCellAnchor>
    <xdr:from>
      <xdr:col>18</xdr:col>
      <xdr:colOff>1554537</xdr:colOff>
      <xdr:row>8329</xdr:row>
      <xdr:rowOff>37110</xdr:rowOff>
    </xdr:from>
    <xdr:to>
      <xdr:col>22</xdr:col>
      <xdr:colOff>321622</xdr:colOff>
      <xdr:row>8349</xdr:row>
      <xdr:rowOff>160812</xdr:rowOff>
    </xdr:to>
    <xdr:graphicFrame macro="">
      <xdr:nvGraphicFramePr>
        <xdr:cNvPr id="268" name="Chart 267">
          <a:extLst>
            <a:ext uri="{FF2B5EF4-FFF2-40B4-BE49-F238E27FC236}">
              <a16:creationId xmlns:a16="http://schemas.microsoft.com/office/drawing/2014/main" id="{1772F89F-9813-4AAB-8AB0-A8372C704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6"/>
        </a:graphicData>
      </a:graphic>
    </xdr:graphicFrame>
    <xdr:clientData/>
  </xdr:twoCellAnchor>
  <xdr:twoCellAnchor>
    <xdr:from>
      <xdr:col>17</xdr:col>
      <xdr:colOff>1176147</xdr:colOff>
      <xdr:row>8376</xdr:row>
      <xdr:rowOff>141492</xdr:rowOff>
    </xdr:from>
    <xdr:to>
      <xdr:col>19</xdr:col>
      <xdr:colOff>2004807</xdr:colOff>
      <xdr:row>8397</xdr:row>
      <xdr:rowOff>69476</xdr:rowOff>
    </xdr:to>
    <xdr:graphicFrame macro="">
      <xdr:nvGraphicFramePr>
        <xdr:cNvPr id="269" name="Chart 268">
          <a:extLst>
            <a:ext uri="{FF2B5EF4-FFF2-40B4-BE49-F238E27FC236}">
              <a16:creationId xmlns:a16="http://schemas.microsoft.com/office/drawing/2014/main" id="{0CA3752E-A07F-43A4-A5C5-9CC9CFAD9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7"/>
        </a:graphicData>
      </a:graphic>
    </xdr:graphicFrame>
    <xdr:clientData/>
  </xdr:twoCellAnchor>
  <xdr:twoCellAnchor>
    <xdr:from>
      <xdr:col>17</xdr:col>
      <xdr:colOff>1176147</xdr:colOff>
      <xdr:row>8420</xdr:row>
      <xdr:rowOff>141492</xdr:rowOff>
    </xdr:from>
    <xdr:to>
      <xdr:col>19</xdr:col>
      <xdr:colOff>2004807</xdr:colOff>
      <xdr:row>8441</xdr:row>
      <xdr:rowOff>69476</xdr:rowOff>
    </xdr:to>
    <xdr:graphicFrame macro="">
      <xdr:nvGraphicFramePr>
        <xdr:cNvPr id="270" name="Chart 269">
          <a:extLst>
            <a:ext uri="{FF2B5EF4-FFF2-40B4-BE49-F238E27FC236}">
              <a16:creationId xmlns:a16="http://schemas.microsoft.com/office/drawing/2014/main" id="{B1389B65-C919-44A1-84E0-B3A193059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8"/>
        </a:graphicData>
      </a:graphic>
    </xdr:graphicFrame>
    <xdr:clientData/>
  </xdr:twoCellAnchor>
  <xdr:twoCellAnchor>
    <xdr:from>
      <xdr:col>18</xdr:col>
      <xdr:colOff>1554537</xdr:colOff>
      <xdr:row>8464</xdr:row>
      <xdr:rowOff>37110</xdr:rowOff>
    </xdr:from>
    <xdr:to>
      <xdr:col>22</xdr:col>
      <xdr:colOff>321622</xdr:colOff>
      <xdr:row>8484</xdr:row>
      <xdr:rowOff>160812</xdr:rowOff>
    </xdr:to>
    <xdr:graphicFrame macro="">
      <xdr:nvGraphicFramePr>
        <xdr:cNvPr id="271" name="Chart 270">
          <a:extLst>
            <a:ext uri="{FF2B5EF4-FFF2-40B4-BE49-F238E27FC236}">
              <a16:creationId xmlns:a16="http://schemas.microsoft.com/office/drawing/2014/main" id="{A2CEBDAA-3853-4734-BA18-5CFD31E06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9"/>
        </a:graphicData>
      </a:graphic>
    </xdr:graphicFrame>
    <xdr:clientData/>
  </xdr:twoCellAnchor>
  <xdr:twoCellAnchor>
    <xdr:from>
      <xdr:col>17</xdr:col>
      <xdr:colOff>1176147</xdr:colOff>
      <xdr:row>8507</xdr:row>
      <xdr:rowOff>141492</xdr:rowOff>
    </xdr:from>
    <xdr:to>
      <xdr:col>19</xdr:col>
      <xdr:colOff>2004807</xdr:colOff>
      <xdr:row>8528</xdr:row>
      <xdr:rowOff>69476</xdr:rowOff>
    </xdr:to>
    <xdr:graphicFrame macro="">
      <xdr:nvGraphicFramePr>
        <xdr:cNvPr id="272" name="Chart 271">
          <a:extLst>
            <a:ext uri="{FF2B5EF4-FFF2-40B4-BE49-F238E27FC236}">
              <a16:creationId xmlns:a16="http://schemas.microsoft.com/office/drawing/2014/main" id="{B69C036D-8D37-45EA-9F61-2DF49A396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0"/>
        </a:graphicData>
      </a:graphic>
    </xdr:graphicFrame>
    <xdr:clientData/>
  </xdr:twoCellAnchor>
  <xdr:twoCellAnchor>
    <xdr:from>
      <xdr:col>19</xdr:col>
      <xdr:colOff>0</xdr:colOff>
      <xdr:row>8549</xdr:row>
      <xdr:rowOff>0</xdr:rowOff>
    </xdr:from>
    <xdr:to>
      <xdr:col>25</xdr:col>
      <xdr:colOff>1751035</xdr:colOff>
      <xdr:row>8564</xdr:row>
      <xdr:rowOff>182671</xdr:rowOff>
    </xdr:to>
    <xdr:graphicFrame macro="">
      <xdr:nvGraphicFramePr>
        <xdr:cNvPr id="274" name="Chart 273">
          <a:extLst>
            <a:ext uri="{FF2B5EF4-FFF2-40B4-BE49-F238E27FC236}">
              <a16:creationId xmlns:a16="http://schemas.microsoft.com/office/drawing/2014/main" id="{8093FCCC-3BF1-4D33-99DD-67D66BB48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1"/>
        </a:graphicData>
      </a:graphic>
    </xdr:graphicFrame>
    <xdr:clientData/>
  </xdr:twoCellAnchor>
  <xdr:twoCellAnchor>
    <xdr:from>
      <xdr:col>21</xdr:col>
      <xdr:colOff>383189</xdr:colOff>
      <xdr:row>8567</xdr:row>
      <xdr:rowOff>79044</xdr:rowOff>
    </xdr:from>
    <xdr:to>
      <xdr:col>23</xdr:col>
      <xdr:colOff>1393414</xdr:colOff>
      <xdr:row>8577</xdr:row>
      <xdr:rowOff>199607</xdr:rowOff>
    </xdr:to>
    <xdr:graphicFrame macro="">
      <xdr:nvGraphicFramePr>
        <xdr:cNvPr id="275" name="Chart 274">
          <a:extLst>
            <a:ext uri="{FF2B5EF4-FFF2-40B4-BE49-F238E27FC236}">
              <a16:creationId xmlns:a16="http://schemas.microsoft.com/office/drawing/2014/main" id="{CBC6F992-5A4A-4449-9AE5-A700FD141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2"/>
        </a:graphicData>
      </a:graphic>
    </xdr:graphicFrame>
    <xdr:clientData/>
  </xdr:twoCellAnchor>
  <xdr:twoCellAnchor>
    <xdr:from>
      <xdr:col>19</xdr:col>
      <xdr:colOff>697952</xdr:colOff>
      <xdr:row>8566</xdr:row>
      <xdr:rowOff>1341670</xdr:rowOff>
    </xdr:from>
    <xdr:to>
      <xdr:col>24</xdr:col>
      <xdr:colOff>1221154</xdr:colOff>
      <xdr:row>8581</xdr:row>
      <xdr:rowOff>122115</xdr:rowOff>
    </xdr:to>
    <xdr:graphicFrame macro="">
      <xdr:nvGraphicFramePr>
        <xdr:cNvPr id="276" name="Chart 275">
          <a:extLst>
            <a:ext uri="{FF2B5EF4-FFF2-40B4-BE49-F238E27FC236}">
              <a16:creationId xmlns:a16="http://schemas.microsoft.com/office/drawing/2014/main" id="{9E1BC0FD-223B-45E4-BC2C-8723456CC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3"/>
        </a:graphicData>
      </a:graphic>
    </xdr:graphicFrame>
    <xdr:clientData/>
  </xdr:twoCellAnchor>
  <xdr:twoCellAnchor>
    <xdr:from>
      <xdr:col>21</xdr:col>
      <xdr:colOff>383189</xdr:colOff>
      <xdr:row>8591</xdr:row>
      <xdr:rowOff>79044</xdr:rowOff>
    </xdr:from>
    <xdr:to>
      <xdr:col>23</xdr:col>
      <xdr:colOff>1393414</xdr:colOff>
      <xdr:row>8601</xdr:row>
      <xdr:rowOff>199607</xdr:rowOff>
    </xdr:to>
    <xdr:graphicFrame macro="">
      <xdr:nvGraphicFramePr>
        <xdr:cNvPr id="277" name="Chart 276">
          <a:extLst>
            <a:ext uri="{FF2B5EF4-FFF2-40B4-BE49-F238E27FC236}">
              <a16:creationId xmlns:a16="http://schemas.microsoft.com/office/drawing/2014/main" id="{DAE91861-DCD4-43BE-81E3-DA745DB6E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4"/>
        </a:graphicData>
      </a:graphic>
    </xdr:graphicFrame>
    <xdr:clientData/>
  </xdr:twoCellAnchor>
  <xdr:twoCellAnchor>
    <xdr:from>
      <xdr:col>19</xdr:col>
      <xdr:colOff>697952</xdr:colOff>
      <xdr:row>8590</xdr:row>
      <xdr:rowOff>1341670</xdr:rowOff>
    </xdr:from>
    <xdr:to>
      <xdr:col>24</xdr:col>
      <xdr:colOff>1221154</xdr:colOff>
      <xdr:row>8605</xdr:row>
      <xdr:rowOff>122115</xdr:rowOff>
    </xdr:to>
    <xdr:graphicFrame macro="">
      <xdr:nvGraphicFramePr>
        <xdr:cNvPr id="278" name="Chart 277">
          <a:extLst>
            <a:ext uri="{FF2B5EF4-FFF2-40B4-BE49-F238E27FC236}">
              <a16:creationId xmlns:a16="http://schemas.microsoft.com/office/drawing/2014/main" id="{FDB98D72-8128-404E-AFAA-AEFF8EF42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5"/>
        </a:graphicData>
      </a:graphic>
    </xdr:graphicFrame>
    <xdr:clientData/>
  </xdr:twoCellAnchor>
  <xdr:twoCellAnchor>
    <xdr:from>
      <xdr:col>21</xdr:col>
      <xdr:colOff>383189</xdr:colOff>
      <xdr:row>8612</xdr:row>
      <xdr:rowOff>79044</xdr:rowOff>
    </xdr:from>
    <xdr:to>
      <xdr:col>23</xdr:col>
      <xdr:colOff>1393414</xdr:colOff>
      <xdr:row>8622</xdr:row>
      <xdr:rowOff>199607</xdr:rowOff>
    </xdr:to>
    <xdr:graphicFrame macro="">
      <xdr:nvGraphicFramePr>
        <xdr:cNvPr id="279" name="Chart 278">
          <a:extLst>
            <a:ext uri="{FF2B5EF4-FFF2-40B4-BE49-F238E27FC236}">
              <a16:creationId xmlns:a16="http://schemas.microsoft.com/office/drawing/2014/main" id="{F73B30E6-3A93-4228-BD69-DECA1ED2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6"/>
        </a:graphicData>
      </a:graphic>
    </xdr:graphicFrame>
    <xdr:clientData/>
  </xdr:twoCellAnchor>
  <xdr:twoCellAnchor>
    <xdr:from>
      <xdr:col>19</xdr:col>
      <xdr:colOff>697952</xdr:colOff>
      <xdr:row>8611</xdr:row>
      <xdr:rowOff>1341670</xdr:rowOff>
    </xdr:from>
    <xdr:to>
      <xdr:col>24</xdr:col>
      <xdr:colOff>1221154</xdr:colOff>
      <xdr:row>8626</xdr:row>
      <xdr:rowOff>122115</xdr:rowOff>
    </xdr:to>
    <xdr:graphicFrame macro="">
      <xdr:nvGraphicFramePr>
        <xdr:cNvPr id="280" name="Chart 279">
          <a:extLst>
            <a:ext uri="{FF2B5EF4-FFF2-40B4-BE49-F238E27FC236}">
              <a16:creationId xmlns:a16="http://schemas.microsoft.com/office/drawing/2014/main" id="{617C962F-1C01-4657-BF99-8472C3BF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7"/>
        </a:graphicData>
      </a:graphic>
    </xdr:graphicFrame>
    <xdr:clientData/>
  </xdr:twoCellAnchor>
  <xdr:twoCellAnchor>
    <xdr:from>
      <xdr:col>21</xdr:col>
      <xdr:colOff>383189</xdr:colOff>
      <xdr:row>8631</xdr:row>
      <xdr:rowOff>79044</xdr:rowOff>
    </xdr:from>
    <xdr:to>
      <xdr:col>23</xdr:col>
      <xdr:colOff>1393414</xdr:colOff>
      <xdr:row>8641</xdr:row>
      <xdr:rowOff>199607</xdr:rowOff>
    </xdr:to>
    <xdr:graphicFrame macro="">
      <xdr:nvGraphicFramePr>
        <xdr:cNvPr id="281" name="Chart 280">
          <a:extLst>
            <a:ext uri="{FF2B5EF4-FFF2-40B4-BE49-F238E27FC236}">
              <a16:creationId xmlns:a16="http://schemas.microsoft.com/office/drawing/2014/main" id="{FDA7F318-EFB2-4EAB-A604-55D57B296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8"/>
        </a:graphicData>
      </a:graphic>
    </xdr:graphicFrame>
    <xdr:clientData/>
  </xdr:twoCellAnchor>
  <xdr:twoCellAnchor>
    <xdr:from>
      <xdr:col>19</xdr:col>
      <xdr:colOff>697952</xdr:colOff>
      <xdr:row>8630</xdr:row>
      <xdr:rowOff>1341670</xdr:rowOff>
    </xdr:from>
    <xdr:to>
      <xdr:col>24</xdr:col>
      <xdr:colOff>1221154</xdr:colOff>
      <xdr:row>8645</xdr:row>
      <xdr:rowOff>122115</xdr:rowOff>
    </xdr:to>
    <xdr:graphicFrame macro="">
      <xdr:nvGraphicFramePr>
        <xdr:cNvPr id="282" name="Chart 281">
          <a:extLst>
            <a:ext uri="{FF2B5EF4-FFF2-40B4-BE49-F238E27FC236}">
              <a16:creationId xmlns:a16="http://schemas.microsoft.com/office/drawing/2014/main" id="{8FAD5442-D519-445B-AF34-A062DFE58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9"/>
        </a:graphicData>
      </a:graphic>
    </xdr:graphicFrame>
    <xdr:clientData/>
  </xdr:twoCellAnchor>
  <xdr:twoCellAnchor>
    <xdr:from>
      <xdr:col>19</xdr:col>
      <xdr:colOff>1365249</xdr:colOff>
      <xdr:row>8659</xdr:row>
      <xdr:rowOff>107949</xdr:rowOff>
    </xdr:from>
    <xdr:to>
      <xdr:col>24</xdr:col>
      <xdr:colOff>31749</xdr:colOff>
      <xdr:row>8673</xdr:row>
      <xdr:rowOff>184149</xdr:rowOff>
    </xdr:to>
    <xdr:graphicFrame macro="">
      <xdr:nvGraphicFramePr>
        <xdr:cNvPr id="283" name="Chart 282">
          <a:extLst>
            <a:ext uri="{FF2B5EF4-FFF2-40B4-BE49-F238E27FC236}">
              <a16:creationId xmlns:a16="http://schemas.microsoft.com/office/drawing/2014/main" id="{84ABB105-87C4-A762-4101-D02332844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0"/>
        </a:graphicData>
      </a:graphic>
    </xdr:graphicFrame>
    <xdr:clientData/>
  </xdr:twoCellAnchor>
  <xdr:twoCellAnchor>
    <xdr:from>
      <xdr:col>21</xdr:col>
      <xdr:colOff>383189</xdr:colOff>
      <xdr:row>8667</xdr:row>
      <xdr:rowOff>79044</xdr:rowOff>
    </xdr:from>
    <xdr:to>
      <xdr:col>23</xdr:col>
      <xdr:colOff>1393414</xdr:colOff>
      <xdr:row>8677</xdr:row>
      <xdr:rowOff>199607</xdr:rowOff>
    </xdr:to>
    <xdr:graphicFrame macro="">
      <xdr:nvGraphicFramePr>
        <xdr:cNvPr id="284" name="Chart 283">
          <a:extLst>
            <a:ext uri="{FF2B5EF4-FFF2-40B4-BE49-F238E27FC236}">
              <a16:creationId xmlns:a16="http://schemas.microsoft.com/office/drawing/2014/main" id="{14D89E7A-1F99-4018-B3C4-74BFD7D43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1"/>
        </a:graphicData>
      </a:graphic>
    </xdr:graphicFrame>
    <xdr:clientData/>
  </xdr:twoCellAnchor>
  <xdr:twoCellAnchor>
    <xdr:from>
      <xdr:col>19</xdr:col>
      <xdr:colOff>697952</xdr:colOff>
      <xdr:row>8666</xdr:row>
      <xdr:rowOff>1341670</xdr:rowOff>
    </xdr:from>
    <xdr:to>
      <xdr:col>24</xdr:col>
      <xdr:colOff>1221154</xdr:colOff>
      <xdr:row>8681</xdr:row>
      <xdr:rowOff>122115</xdr:rowOff>
    </xdr:to>
    <xdr:graphicFrame macro="">
      <xdr:nvGraphicFramePr>
        <xdr:cNvPr id="285" name="Chart 284">
          <a:extLst>
            <a:ext uri="{FF2B5EF4-FFF2-40B4-BE49-F238E27FC236}">
              <a16:creationId xmlns:a16="http://schemas.microsoft.com/office/drawing/2014/main" id="{A500E38D-77E5-4CF1-8383-9EF42CB05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2"/>
        </a:graphicData>
      </a:graphic>
    </xdr:graphicFrame>
    <xdr:clientData/>
  </xdr:twoCellAnchor>
  <xdr:twoCellAnchor>
    <xdr:from>
      <xdr:col>21</xdr:col>
      <xdr:colOff>383189</xdr:colOff>
      <xdr:row>8701</xdr:row>
      <xdr:rowOff>79044</xdr:rowOff>
    </xdr:from>
    <xdr:to>
      <xdr:col>23</xdr:col>
      <xdr:colOff>1393414</xdr:colOff>
      <xdr:row>8711</xdr:row>
      <xdr:rowOff>199607</xdr:rowOff>
    </xdr:to>
    <xdr:graphicFrame macro="">
      <xdr:nvGraphicFramePr>
        <xdr:cNvPr id="286" name="Chart 285">
          <a:extLst>
            <a:ext uri="{FF2B5EF4-FFF2-40B4-BE49-F238E27FC236}">
              <a16:creationId xmlns:a16="http://schemas.microsoft.com/office/drawing/2014/main" id="{8EAA6EBD-2A7A-4D37-9EDA-5CFD48C0C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3"/>
        </a:graphicData>
      </a:graphic>
    </xdr:graphicFrame>
    <xdr:clientData/>
  </xdr:twoCellAnchor>
  <xdr:twoCellAnchor>
    <xdr:from>
      <xdr:col>19</xdr:col>
      <xdr:colOff>697952</xdr:colOff>
      <xdr:row>8700</xdr:row>
      <xdr:rowOff>1341670</xdr:rowOff>
    </xdr:from>
    <xdr:to>
      <xdr:col>24</xdr:col>
      <xdr:colOff>1221154</xdr:colOff>
      <xdr:row>8715</xdr:row>
      <xdr:rowOff>122115</xdr:rowOff>
    </xdr:to>
    <xdr:graphicFrame macro="">
      <xdr:nvGraphicFramePr>
        <xdr:cNvPr id="287" name="Chart 286">
          <a:extLst>
            <a:ext uri="{FF2B5EF4-FFF2-40B4-BE49-F238E27FC236}">
              <a16:creationId xmlns:a16="http://schemas.microsoft.com/office/drawing/2014/main" id="{75D73895-2DD2-40B5-8CA0-679779B60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4"/>
        </a:graphicData>
      </a:graphic>
    </xdr:graphicFrame>
    <xdr:clientData/>
  </xdr:twoCellAnchor>
  <xdr:twoCellAnchor>
    <xdr:from>
      <xdr:col>21</xdr:col>
      <xdr:colOff>383189</xdr:colOff>
      <xdr:row>8728</xdr:row>
      <xdr:rowOff>79044</xdr:rowOff>
    </xdr:from>
    <xdr:to>
      <xdr:col>23</xdr:col>
      <xdr:colOff>1393414</xdr:colOff>
      <xdr:row>8738</xdr:row>
      <xdr:rowOff>199607</xdr:rowOff>
    </xdr:to>
    <xdr:graphicFrame macro="">
      <xdr:nvGraphicFramePr>
        <xdr:cNvPr id="288" name="Chart 287">
          <a:extLst>
            <a:ext uri="{FF2B5EF4-FFF2-40B4-BE49-F238E27FC236}">
              <a16:creationId xmlns:a16="http://schemas.microsoft.com/office/drawing/2014/main" id="{27729C66-E6B0-4616-A482-259F9AADF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5"/>
        </a:graphicData>
      </a:graphic>
    </xdr:graphicFrame>
    <xdr:clientData/>
  </xdr:twoCellAnchor>
  <xdr:twoCellAnchor>
    <xdr:from>
      <xdr:col>19</xdr:col>
      <xdr:colOff>697952</xdr:colOff>
      <xdr:row>8727</xdr:row>
      <xdr:rowOff>1341670</xdr:rowOff>
    </xdr:from>
    <xdr:to>
      <xdr:col>24</xdr:col>
      <xdr:colOff>1221154</xdr:colOff>
      <xdr:row>8742</xdr:row>
      <xdr:rowOff>122115</xdr:rowOff>
    </xdr:to>
    <xdr:graphicFrame macro="">
      <xdr:nvGraphicFramePr>
        <xdr:cNvPr id="289" name="Chart 288">
          <a:extLst>
            <a:ext uri="{FF2B5EF4-FFF2-40B4-BE49-F238E27FC236}">
              <a16:creationId xmlns:a16="http://schemas.microsoft.com/office/drawing/2014/main" id="{9C1FCBCB-CB28-4F1D-96D7-0986A9310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6"/>
        </a:graphicData>
      </a:graphic>
    </xdr:graphicFrame>
    <xdr:clientData/>
  </xdr:twoCellAnchor>
  <xdr:twoCellAnchor>
    <xdr:from>
      <xdr:col>21</xdr:col>
      <xdr:colOff>383189</xdr:colOff>
      <xdr:row>8770</xdr:row>
      <xdr:rowOff>79044</xdr:rowOff>
    </xdr:from>
    <xdr:to>
      <xdr:col>23</xdr:col>
      <xdr:colOff>1393414</xdr:colOff>
      <xdr:row>8780</xdr:row>
      <xdr:rowOff>199607</xdr:rowOff>
    </xdr:to>
    <xdr:graphicFrame macro="">
      <xdr:nvGraphicFramePr>
        <xdr:cNvPr id="290" name="Chart 289">
          <a:extLst>
            <a:ext uri="{FF2B5EF4-FFF2-40B4-BE49-F238E27FC236}">
              <a16:creationId xmlns:a16="http://schemas.microsoft.com/office/drawing/2014/main" id="{5494F692-27EB-4D9C-8E04-45433E3AE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7"/>
        </a:graphicData>
      </a:graphic>
    </xdr:graphicFrame>
    <xdr:clientData/>
  </xdr:twoCellAnchor>
  <xdr:twoCellAnchor>
    <xdr:from>
      <xdr:col>19</xdr:col>
      <xdr:colOff>697952</xdr:colOff>
      <xdr:row>8769</xdr:row>
      <xdr:rowOff>1341670</xdr:rowOff>
    </xdr:from>
    <xdr:to>
      <xdr:col>24</xdr:col>
      <xdr:colOff>1221154</xdr:colOff>
      <xdr:row>8784</xdr:row>
      <xdr:rowOff>122115</xdr:rowOff>
    </xdr:to>
    <xdr:graphicFrame macro="">
      <xdr:nvGraphicFramePr>
        <xdr:cNvPr id="291" name="Chart 290">
          <a:extLst>
            <a:ext uri="{FF2B5EF4-FFF2-40B4-BE49-F238E27FC236}">
              <a16:creationId xmlns:a16="http://schemas.microsoft.com/office/drawing/2014/main" id="{C6FFE96A-21D4-4417-B70D-A099D4443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8"/>
        </a:graphicData>
      </a:graphic>
    </xdr:graphicFrame>
    <xdr:clientData/>
  </xdr:twoCellAnchor>
  <xdr:twoCellAnchor>
    <xdr:from>
      <xdr:col>21</xdr:col>
      <xdr:colOff>383189</xdr:colOff>
      <xdr:row>8791</xdr:row>
      <xdr:rowOff>79044</xdr:rowOff>
    </xdr:from>
    <xdr:to>
      <xdr:col>23</xdr:col>
      <xdr:colOff>1393414</xdr:colOff>
      <xdr:row>8801</xdr:row>
      <xdr:rowOff>199607</xdr:rowOff>
    </xdr:to>
    <xdr:graphicFrame macro="">
      <xdr:nvGraphicFramePr>
        <xdr:cNvPr id="273" name="Chart 272">
          <a:extLst>
            <a:ext uri="{FF2B5EF4-FFF2-40B4-BE49-F238E27FC236}">
              <a16:creationId xmlns:a16="http://schemas.microsoft.com/office/drawing/2014/main" id="{77E559F5-3AC4-4989-864C-03E5E5E24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9"/>
        </a:graphicData>
      </a:graphic>
    </xdr:graphicFrame>
    <xdr:clientData/>
  </xdr:twoCellAnchor>
  <xdr:twoCellAnchor>
    <xdr:from>
      <xdr:col>19</xdr:col>
      <xdr:colOff>697952</xdr:colOff>
      <xdr:row>8790</xdr:row>
      <xdr:rowOff>1341670</xdr:rowOff>
    </xdr:from>
    <xdr:to>
      <xdr:col>24</xdr:col>
      <xdr:colOff>1221154</xdr:colOff>
      <xdr:row>8805</xdr:row>
      <xdr:rowOff>122115</xdr:rowOff>
    </xdr:to>
    <xdr:graphicFrame macro="">
      <xdr:nvGraphicFramePr>
        <xdr:cNvPr id="292" name="Chart 291">
          <a:extLst>
            <a:ext uri="{FF2B5EF4-FFF2-40B4-BE49-F238E27FC236}">
              <a16:creationId xmlns:a16="http://schemas.microsoft.com/office/drawing/2014/main" id="{A7394C5D-268B-433C-8B8F-24F00F05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0"/>
        </a:graphicData>
      </a:graphic>
    </xdr:graphicFrame>
    <xdr:clientData/>
  </xdr:twoCellAnchor>
  <xdr:twoCellAnchor>
    <xdr:from>
      <xdr:col>21</xdr:col>
      <xdr:colOff>383189</xdr:colOff>
      <xdr:row>8810</xdr:row>
      <xdr:rowOff>79044</xdr:rowOff>
    </xdr:from>
    <xdr:to>
      <xdr:col>23</xdr:col>
      <xdr:colOff>1393414</xdr:colOff>
      <xdr:row>8820</xdr:row>
      <xdr:rowOff>199607</xdr:rowOff>
    </xdr:to>
    <xdr:graphicFrame macro="">
      <xdr:nvGraphicFramePr>
        <xdr:cNvPr id="293" name="Chart 292">
          <a:extLst>
            <a:ext uri="{FF2B5EF4-FFF2-40B4-BE49-F238E27FC236}">
              <a16:creationId xmlns:a16="http://schemas.microsoft.com/office/drawing/2014/main" id="{C083F437-79E1-4F01-997F-E15A3E6DA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1"/>
        </a:graphicData>
      </a:graphic>
    </xdr:graphicFrame>
    <xdr:clientData/>
  </xdr:twoCellAnchor>
  <xdr:twoCellAnchor>
    <xdr:from>
      <xdr:col>22</xdr:col>
      <xdr:colOff>249717</xdr:colOff>
      <xdr:row>8812</xdr:row>
      <xdr:rowOff>38987</xdr:rowOff>
    </xdr:from>
    <xdr:to>
      <xdr:col>26</xdr:col>
      <xdr:colOff>1697404</xdr:colOff>
      <xdr:row>8829</xdr:row>
      <xdr:rowOff>192153</xdr:rowOff>
    </xdr:to>
    <xdr:graphicFrame macro="">
      <xdr:nvGraphicFramePr>
        <xdr:cNvPr id="294" name="Chart 293">
          <a:extLst>
            <a:ext uri="{FF2B5EF4-FFF2-40B4-BE49-F238E27FC236}">
              <a16:creationId xmlns:a16="http://schemas.microsoft.com/office/drawing/2014/main" id="{1AC2ADAA-C7F6-4DB0-9D2B-B3C712483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2"/>
        </a:graphicData>
      </a:graphic>
    </xdr:graphicFrame>
    <xdr:clientData/>
  </xdr:twoCellAnchor>
  <xdr:twoCellAnchor>
    <xdr:from>
      <xdr:col>21</xdr:col>
      <xdr:colOff>383189</xdr:colOff>
      <xdr:row>8839</xdr:row>
      <xdr:rowOff>79044</xdr:rowOff>
    </xdr:from>
    <xdr:to>
      <xdr:col>23</xdr:col>
      <xdr:colOff>1393414</xdr:colOff>
      <xdr:row>8849</xdr:row>
      <xdr:rowOff>199607</xdr:rowOff>
    </xdr:to>
    <xdr:graphicFrame macro="">
      <xdr:nvGraphicFramePr>
        <xdr:cNvPr id="295" name="Chart 294">
          <a:extLst>
            <a:ext uri="{FF2B5EF4-FFF2-40B4-BE49-F238E27FC236}">
              <a16:creationId xmlns:a16="http://schemas.microsoft.com/office/drawing/2014/main" id="{4FB2CDB7-F0E7-4054-A334-13E277355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3"/>
        </a:graphicData>
      </a:graphic>
    </xdr:graphicFrame>
    <xdr:clientData/>
  </xdr:twoCellAnchor>
  <xdr:twoCellAnchor>
    <xdr:from>
      <xdr:col>22</xdr:col>
      <xdr:colOff>249717</xdr:colOff>
      <xdr:row>8841</xdr:row>
      <xdr:rowOff>38987</xdr:rowOff>
    </xdr:from>
    <xdr:to>
      <xdr:col>26</xdr:col>
      <xdr:colOff>1697404</xdr:colOff>
      <xdr:row>8858</xdr:row>
      <xdr:rowOff>192153</xdr:rowOff>
    </xdr:to>
    <xdr:graphicFrame macro="">
      <xdr:nvGraphicFramePr>
        <xdr:cNvPr id="296" name="Chart 295">
          <a:extLst>
            <a:ext uri="{FF2B5EF4-FFF2-40B4-BE49-F238E27FC236}">
              <a16:creationId xmlns:a16="http://schemas.microsoft.com/office/drawing/2014/main" id="{81E259D9-2D0F-4070-B06F-888CEA778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4"/>
        </a:graphicData>
      </a:graphic>
    </xdr:graphicFrame>
    <xdr:clientData/>
  </xdr:twoCellAnchor>
  <xdr:twoCellAnchor>
    <xdr:from>
      <xdr:col>21</xdr:col>
      <xdr:colOff>383189</xdr:colOff>
      <xdr:row>8867</xdr:row>
      <xdr:rowOff>79044</xdr:rowOff>
    </xdr:from>
    <xdr:to>
      <xdr:col>23</xdr:col>
      <xdr:colOff>1393414</xdr:colOff>
      <xdr:row>8877</xdr:row>
      <xdr:rowOff>199607</xdr:rowOff>
    </xdr:to>
    <xdr:graphicFrame macro="">
      <xdr:nvGraphicFramePr>
        <xdr:cNvPr id="297" name="Chart 296">
          <a:extLst>
            <a:ext uri="{FF2B5EF4-FFF2-40B4-BE49-F238E27FC236}">
              <a16:creationId xmlns:a16="http://schemas.microsoft.com/office/drawing/2014/main" id="{BA902DEE-1033-448E-ACA0-7E1A6F262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5"/>
        </a:graphicData>
      </a:graphic>
    </xdr:graphicFrame>
    <xdr:clientData/>
  </xdr:twoCellAnchor>
  <xdr:twoCellAnchor>
    <xdr:from>
      <xdr:col>20</xdr:col>
      <xdr:colOff>1104165</xdr:colOff>
      <xdr:row>8868</xdr:row>
      <xdr:rowOff>193068</xdr:rowOff>
    </xdr:from>
    <xdr:to>
      <xdr:col>26</xdr:col>
      <xdr:colOff>338691</xdr:colOff>
      <xdr:row>8886</xdr:row>
      <xdr:rowOff>80094</xdr:rowOff>
    </xdr:to>
    <xdr:graphicFrame macro="">
      <xdr:nvGraphicFramePr>
        <xdr:cNvPr id="298" name="Chart 297">
          <a:extLst>
            <a:ext uri="{FF2B5EF4-FFF2-40B4-BE49-F238E27FC236}">
              <a16:creationId xmlns:a16="http://schemas.microsoft.com/office/drawing/2014/main" id="{48AA2BD1-96F1-45E5-9663-A96D1D18D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6"/>
        </a:graphicData>
      </a:graphic>
    </xdr:graphicFrame>
    <xdr:clientData/>
  </xdr:twoCellAnchor>
  <xdr:twoCellAnchor>
    <xdr:from>
      <xdr:col>21</xdr:col>
      <xdr:colOff>383189</xdr:colOff>
      <xdr:row>8893</xdr:row>
      <xdr:rowOff>79044</xdr:rowOff>
    </xdr:from>
    <xdr:to>
      <xdr:col>23</xdr:col>
      <xdr:colOff>1393414</xdr:colOff>
      <xdr:row>8903</xdr:row>
      <xdr:rowOff>199607</xdr:rowOff>
    </xdr:to>
    <xdr:graphicFrame macro="">
      <xdr:nvGraphicFramePr>
        <xdr:cNvPr id="299" name="Chart 298">
          <a:extLst>
            <a:ext uri="{FF2B5EF4-FFF2-40B4-BE49-F238E27FC236}">
              <a16:creationId xmlns:a16="http://schemas.microsoft.com/office/drawing/2014/main" id="{1770F7BF-E530-45D5-8828-DDFB852DF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7"/>
        </a:graphicData>
      </a:graphic>
    </xdr:graphicFrame>
    <xdr:clientData/>
  </xdr:twoCellAnchor>
  <xdr:twoCellAnchor>
    <xdr:from>
      <xdr:col>20</xdr:col>
      <xdr:colOff>1104165</xdr:colOff>
      <xdr:row>8894</xdr:row>
      <xdr:rowOff>193068</xdr:rowOff>
    </xdr:from>
    <xdr:to>
      <xdr:col>26</xdr:col>
      <xdr:colOff>338691</xdr:colOff>
      <xdr:row>8912</xdr:row>
      <xdr:rowOff>80094</xdr:rowOff>
    </xdr:to>
    <xdr:graphicFrame macro="">
      <xdr:nvGraphicFramePr>
        <xdr:cNvPr id="300" name="Chart 299">
          <a:extLst>
            <a:ext uri="{FF2B5EF4-FFF2-40B4-BE49-F238E27FC236}">
              <a16:creationId xmlns:a16="http://schemas.microsoft.com/office/drawing/2014/main" id="{9BEEFE61-7563-4212-BA3B-732265911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8"/>
        </a:graphicData>
      </a:graphic>
    </xdr:graphicFrame>
    <xdr:clientData/>
  </xdr:twoCellAnchor>
  <xdr:twoCellAnchor>
    <xdr:from>
      <xdr:col>21</xdr:col>
      <xdr:colOff>383189</xdr:colOff>
      <xdr:row>8918</xdr:row>
      <xdr:rowOff>79044</xdr:rowOff>
    </xdr:from>
    <xdr:to>
      <xdr:col>23</xdr:col>
      <xdr:colOff>1393414</xdr:colOff>
      <xdr:row>8928</xdr:row>
      <xdr:rowOff>199607</xdr:rowOff>
    </xdr:to>
    <xdr:graphicFrame macro="">
      <xdr:nvGraphicFramePr>
        <xdr:cNvPr id="301" name="Chart 300">
          <a:extLst>
            <a:ext uri="{FF2B5EF4-FFF2-40B4-BE49-F238E27FC236}">
              <a16:creationId xmlns:a16="http://schemas.microsoft.com/office/drawing/2014/main" id="{DE3BB148-C624-402C-B06B-87E8F204F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9"/>
        </a:graphicData>
      </a:graphic>
    </xdr:graphicFrame>
    <xdr:clientData/>
  </xdr:twoCellAnchor>
  <xdr:twoCellAnchor>
    <xdr:from>
      <xdr:col>20</xdr:col>
      <xdr:colOff>1104165</xdr:colOff>
      <xdr:row>8919</xdr:row>
      <xdr:rowOff>193068</xdr:rowOff>
    </xdr:from>
    <xdr:to>
      <xdr:col>26</xdr:col>
      <xdr:colOff>338691</xdr:colOff>
      <xdr:row>8937</xdr:row>
      <xdr:rowOff>80094</xdr:rowOff>
    </xdr:to>
    <xdr:graphicFrame macro="">
      <xdr:nvGraphicFramePr>
        <xdr:cNvPr id="302" name="Chart 301">
          <a:extLst>
            <a:ext uri="{FF2B5EF4-FFF2-40B4-BE49-F238E27FC236}">
              <a16:creationId xmlns:a16="http://schemas.microsoft.com/office/drawing/2014/main" id="{8567552D-F1F1-457B-A901-F498A7FBF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0"/>
        </a:graphicData>
      </a:graphic>
    </xdr:graphicFrame>
    <xdr:clientData/>
  </xdr:twoCellAnchor>
  <xdr:twoCellAnchor>
    <xdr:from>
      <xdr:col>21</xdr:col>
      <xdr:colOff>383189</xdr:colOff>
      <xdr:row>8945</xdr:row>
      <xdr:rowOff>79044</xdr:rowOff>
    </xdr:from>
    <xdr:to>
      <xdr:col>23</xdr:col>
      <xdr:colOff>1393414</xdr:colOff>
      <xdr:row>8955</xdr:row>
      <xdr:rowOff>199607</xdr:rowOff>
    </xdr:to>
    <xdr:graphicFrame macro="">
      <xdr:nvGraphicFramePr>
        <xdr:cNvPr id="303" name="Chart 302">
          <a:extLst>
            <a:ext uri="{FF2B5EF4-FFF2-40B4-BE49-F238E27FC236}">
              <a16:creationId xmlns:a16="http://schemas.microsoft.com/office/drawing/2014/main" id="{B001704A-A6B7-40E8-B934-3F09641DB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1"/>
        </a:graphicData>
      </a:graphic>
    </xdr:graphicFrame>
    <xdr:clientData/>
  </xdr:twoCellAnchor>
  <xdr:twoCellAnchor>
    <xdr:from>
      <xdr:col>20</xdr:col>
      <xdr:colOff>1104165</xdr:colOff>
      <xdr:row>8946</xdr:row>
      <xdr:rowOff>193068</xdr:rowOff>
    </xdr:from>
    <xdr:to>
      <xdr:col>26</xdr:col>
      <xdr:colOff>338691</xdr:colOff>
      <xdr:row>8964</xdr:row>
      <xdr:rowOff>80094</xdr:rowOff>
    </xdr:to>
    <xdr:graphicFrame macro="">
      <xdr:nvGraphicFramePr>
        <xdr:cNvPr id="304" name="Chart 303">
          <a:extLst>
            <a:ext uri="{FF2B5EF4-FFF2-40B4-BE49-F238E27FC236}">
              <a16:creationId xmlns:a16="http://schemas.microsoft.com/office/drawing/2014/main" id="{7AA7BE86-B1DA-4584-BFD0-1BBCAD04F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2"/>
        </a:graphicData>
      </a:graphic>
    </xdr:graphicFrame>
    <xdr:clientData/>
  </xdr:twoCellAnchor>
  <xdr:twoCellAnchor>
    <xdr:from>
      <xdr:col>21</xdr:col>
      <xdr:colOff>383189</xdr:colOff>
      <xdr:row>8972</xdr:row>
      <xdr:rowOff>79044</xdr:rowOff>
    </xdr:from>
    <xdr:to>
      <xdr:col>23</xdr:col>
      <xdr:colOff>1393414</xdr:colOff>
      <xdr:row>8982</xdr:row>
      <xdr:rowOff>199607</xdr:rowOff>
    </xdr:to>
    <xdr:graphicFrame macro="">
      <xdr:nvGraphicFramePr>
        <xdr:cNvPr id="305" name="Chart 304">
          <a:extLst>
            <a:ext uri="{FF2B5EF4-FFF2-40B4-BE49-F238E27FC236}">
              <a16:creationId xmlns:a16="http://schemas.microsoft.com/office/drawing/2014/main" id="{18C0F06A-CC3B-4781-BE27-E6A4BB04F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3"/>
        </a:graphicData>
      </a:graphic>
    </xdr:graphicFrame>
    <xdr:clientData/>
  </xdr:twoCellAnchor>
  <xdr:twoCellAnchor>
    <xdr:from>
      <xdr:col>20</xdr:col>
      <xdr:colOff>312199</xdr:colOff>
      <xdr:row>8973</xdr:row>
      <xdr:rowOff>257282</xdr:rowOff>
    </xdr:from>
    <xdr:to>
      <xdr:col>25</xdr:col>
      <xdr:colOff>1323298</xdr:colOff>
      <xdr:row>8991</xdr:row>
      <xdr:rowOff>144308</xdr:rowOff>
    </xdr:to>
    <xdr:graphicFrame macro="">
      <xdr:nvGraphicFramePr>
        <xdr:cNvPr id="306" name="Chart 305">
          <a:extLst>
            <a:ext uri="{FF2B5EF4-FFF2-40B4-BE49-F238E27FC236}">
              <a16:creationId xmlns:a16="http://schemas.microsoft.com/office/drawing/2014/main" id="{EA3A6760-A068-4374-A787-80DBEF926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4"/>
        </a:graphicData>
      </a:graphic>
    </xdr:graphicFrame>
    <xdr:clientData/>
  </xdr:twoCellAnchor>
  <xdr:twoCellAnchor>
    <xdr:from>
      <xdr:col>21</xdr:col>
      <xdr:colOff>383189</xdr:colOff>
      <xdr:row>8995</xdr:row>
      <xdr:rowOff>79044</xdr:rowOff>
    </xdr:from>
    <xdr:to>
      <xdr:col>23</xdr:col>
      <xdr:colOff>1393414</xdr:colOff>
      <xdr:row>9005</xdr:row>
      <xdr:rowOff>199607</xdr:rowOff>
    </xdr:to>
    <xdr:graphicFrame macro="">
      <xdr:nvGraphicFramePr>
        <xdr:cNvPr id="307" name="Chart 306">
          <a:extLst>
            <a:ext uri="{FF2B5EF4-FFF2-40B4-BE49-F238E27FC236}">
              <a16:creationId xmlns:a16="http://schemas.microsoft.com/office/drawing/2014/main" id="{B142DD18-3871-4C37-AC5D-D6B492158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5"/>
        </a:graphicData>
      </a:graphic>
    </xdr:graphicFrame>
    <xdr:clientData/>
  </xdr:twoCellAnchor>
  <xdr:twoCellAnchor>
    <xdr:from>
      <xdr:col>20</xdr:col>
      <xdr:colOff>312199</xdr:colOff>
      <xdr:row>8996</xdr:row>
      <xdr:rowOff>257282</xdr:rowOff>
    </xdr:from>
    <xdr:to>
      <xdr:col>25</xdr:col>
      <xdr:colOff>1323298</xdr:colOff>
      <xdr:row>9014</xdr:row>
      <xdr:rowOff>144308</xdr:rowOff>
    </xdr:to>
    <xdr:graphicFrame macro="">
      <xdr:nvGraphicFramePr>
        <xdr:cNvPr id="308" name="Chart 307">
          <a:extLst>
            <a:ext uri="{FF2B5EF4-FFF2-40B4-BE49-F238E27FC236}">
              <a16:creationId xmlns:a16="http://schemas.microsoft.com/office/drawing/2014/main" id="{D60D6547-2D25-4535-9E30-B561A43E7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6"/>
        </a:graphicData>
      </a:graphic>
    </xdr:graphicFrame>
    <xdr:clientData/>
  </xdr:twoCellAnchor>
  <xdr:twoCellAnchor>
    <xdr:from>
      <xdr:col>21</xdr:col>
      <xdr:colOff>383189</xdr:colOff>
      <xdr:row>9025</xdr:row>
      <xdr:rowOff>79044</xdr:rowOff>
    </xdr:from>
    <xdr:to>
      <xdr:col>23</xdr:col>
      <xdr:colOff>1393414</xdr:colOff>
      <xdr:row>9035</xdr:row>
      <xdr:rowOff>199607</xdr:rowOff>
    </xdr:to>
    <xdr:graphicFrame macro="">
      <xdr:nvGraphicFramePr>
        <xdr:cNvPr id="309" name="Chart 308">
          <a:extLst>
            <a:ext uri="{FF2B5EF4-FFF2-40B4-BE49-F238E27FC236}">
              <a16:creationId xmlns:a16="http://schemas.microsoft.com/office/drawing/2014/main" id="{16C00525-A4EF-468D-B6DC-4FC98B43C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7"/>
        </a:graphicData>
      </a:graphic>
    </xdr:graphicFrame>
    <xdr:clientData/>
  </xdr:twoCellAnchor>
  <xdr:twoCellAnchor>
    <xdr:from>
      <xdr:col>20</xdr:col>
      <xdr:colOff>312199</xdr:colOff>
      <xdr:row>9026</xdr:row>
      <xdr:rowOff>257282</xdr:rowOff>
    </xdr:from>
    <xdr:to>
      <xdr:col>25</xdr:col>
      <xdr:colOff>1323298</xdr:colOff>
      <xdr:row>9044</xdr:row>
      <xdr:rowOff>144308</xdr:rowOff>
    </xdr:to>
    <xdr:graphicFrame macro="">
      <xdr:nvGraphicFramePr>
        <xdr:cNvPr id="310" name="Chart 309">
          <a:extLst>
            <a:ext uri="{FF2B5EF4-FFF2-40B4-BE49-F238E27FC236}">
              <a16:creationId xmlns:a16="http://schemas.microsoft.com/office/drawing/2014/main" id="{F8D4F5B3-FFEA-4D8B-8AE4-B2239B9E9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8"/>
        </a:graphicData>
      </a:graphic>
    </xdr:graphicFrame>
    <xdr:clientData/>
  </xdr:twoCellAnchor>
  <xdr:twoCellAnchor>
    <xdr:from>
      <xdr:col>21</xdr:col>
      <xdr:colOff>383189</xdr:colOff>
      <xdr:row>9052</xdr:row>
      <xdr:rowOff>79044</xdr:rowOff>
    </xdr:from>
    <xdr:to>
      <xdr:col>23</xdr:col>
      <xdr:colOff>1393414</xdr:colOff>
      <xdr:row>9062</xdr:row>
      <xdr:rowOff>199607</xdr:rowOff>
    </xdr:to>
    <xdr:graphicFrame macro="">
      <xdr:nvGraphicFramePr>
        <xdr:cNvPr id="311" name="Chart 310">
          <a:extLst>
            <a:ext uri="{FF2B5EF4-FFF2-40B4-BE49-F238E27FC236}">
              <a16:creationId xmlns:a16="http://schemas.microsoft.com/office/drawing/2014/main" id="{5974CD17-C780-430D-B7A7-7482CC38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9"/>
        </a:graphicData>
      </a:graphic>
    </xdr:graphicFrame>
    <xdr:clientData/>
  </xdr:twoCellAnchor>
  <xdr:twoCellAnchor>
    <xdr:from>
      <xdr:col>20</xdr:col>
      <xdr:colOff>312199</xdr:colOff>
      <xdr:row>9053</xdr:row>
      <xdr:rowOff>257282</xdr:rowOff>
    </xdr:from>
    <xdr:to>
      <xdr:col>25</xdr:col>
      <xdr:colOff>1323298</xdr:colOff>
      <xdr:row>9071</xdr:row>
      <xdr:rowOff>144308</xdr:rowOff>
    </xdr:to>
    <xdr:graphicFrame macro="">
      <xdr:nvGraphicFramePr>
        <xdr:cNvPr id="312" name="Chart 311">
          <a:extLst>
            <a:ext uri="{FF2B5EF4-FFF2-40B4-BE49-F238E27FC236}">
              <a16:creationId xmlns:a16="http://schemas.microsoft.com/office/drawing/2014/main" id="{06208237-C5A4-4B54-9B46-E0059A55B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0"/>
        </a:graphicData>
      </a:graphic>
    </xdr:graphicFrame>
    <xdr:clientData/>
  </xdr:twoCellAnchor>
  <xdr:twoCellAnchor>
    <xdr:from>
      <xdr:col>20</xdr:col>
      <xdr:colOff>910525</xdr:colOff>
      <xdr:row>9076</xdr:row>
      <xdr:rowOff>89437</xdr:rowOff>
    </xdr:from>
    <xdr:to>
      <xdr:col>25</xdr:col>
      <xdr:colOff>90406</xdr:colOff>
      <xdr:row>9091</xdr:row>
      <xdr:rowOff>113008</xdr:rowOff>
    </xdr:to>
    <xdr:graphicFrame macro="">
      <xdr:nvGraphicFramePr>
        <xdr:cNvPr id="313" name="Chart 312">
          <a:extLst>
            <a:ext uri="{FF2B5EF4-FFF2-40B4-BE49-F238E27FC236}">
              <a16:creationId xmlns:a16="http://schemas.microsoft.com/office/drawing/2014/main" id="{E0E6FB65-B37C-FA7E-6DB5-31BE1BCF4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1"/>
        </a:graphicData>
      </a:graphic>
    </xdr:graphicFrame>
    <xdr:clientData/>
  </xdr:twoCellAnchor>
  <xdr:twoCellAnchor>
    <xdr:from>
      <xdr:col>20</xdr:col>
      <xdr:colOff>589358</xdr:colOff>
      <xdr:row>9103</xdr:row>
      <xdr:rowOff>98821</xdr:rowOff>
    </xdr:from>
    <xdr:to>
      <xdr:col>24</xdr:col>
      <xdr:colOff>1375171</xdr:colOff>
      <xdr:row>9118</xdr:row>
      <xdr:rowOff>35718</xdr:rowOff>
    </xdr:to>
    <xdr:graphicFrame macro="">
      <xdr:nvGraphicFramePr>
        <xdr:cNvPr id="315" name="Chart 314">
          <a:extLst>
            <a:ext uri="{FF2B5EF4-FFF2-40B4-BE49-F238E27FC236}">
              <a16:creationId xmlns:a16="http://schemas.microsoft.com/office/drawing/2014/main" id="{A5FA6AF1-F8C3-DF5C-8A0A-0999E274C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2"/>
        </a:graphicData>
      </a:graphic>
    </xdr:graphicFrame>
    <xdr:clientData/>
  </xdr:twoCellAnchor>
  <xdr:twoCellAnchor>
    <xdr:from>
      <xdr:col>20</xdr:col>
      <xdr:colOff>553640</xdr:colOff>
      <xdr:row>9130</xdr:row>
      <xdr:rowOff>27383</xdr:rowOff>
    </xdr:from>
    <xdr:to>
      <xdr:col>24</xdr:col>
      <xdr:colOff>1339453</xdr:colOff>
      <xdr:row>9144</xdr:row>
      <xdr:rowOff>154780</xdr:rowOff>
    </xdr:to>
    <xdr:graphicFrame macro="">
      <xdr:nvGraphicFramePr>
        <xdr:cNvPr id="316" name="Chart 315">
          <a:extLst>
            <a:ext uri="{FF2B5EF4-FFF2-40B4-BE49-F238E27FC236}">
              <a16:creationId xmlns:a16="http://schemas.microsoft.com/office/drawing/2014/main" id="{57623639-3B47-46E8-83B5-51CFDDF81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3"/>
        </a:graphicData>
      </a:graphic>
    </xdr:graphicFrame>
    <xdr:clientData/>
  </xdr:twoCellAnchor>
  <xdr:twoCellAnchor>
    <xdr:from>
      <xdr:col>14</xdr:col>
      <xdr:colOff>410766</xdr:colOff>
      <xdr:row>9182</xdr:row>
      <xdr:rowOff>241697</xdr:rowOff>
    </xdr:from>
    <xdr:to>
      <xdr:col>17</xdr:col>
      <xdr:colOff>1268016</xdr:colOff>
      <xdr:row>9193</xdr:row>
      <xdr:rowOff>103584</xdr:rowOff>
    </xdr:to>
    <xdr:graphicFrame macro="">
      <xdr:nvGraphicFramePr>
        <xdr:cNvPr id="317" name="Chart 316">
          <a:extLst>
            <a:ext uri="{FF2B5EF4-FFF2-40B4-BE49-F238E27FC236}">
              <a16:creationId xmlns:a16="http://schemas.microsoft.com/office/drawing/2014/main" id="{A8EC58D5-0906-3727-DCAD-1D619493C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4"/>
        </a:graphicData>
      </a:graphic>
    </xdr:graphicFrame>
    <xdr:clientData/>
  </xdr:twoCellAnchor>
  <xdr:twoCellAnchor>
    <xdr:from>
      <xdr:col>18</xdr:col>
      <xdr:colOff>400326</xdr:colOff>
      <xdr:row>9206</xdr:row>
      <xdr:rowOff>119269</xdr:rowOff>
    </xdr:from>
    <xdr:to>
      <xdr:col>20</xdr:col>
      <xdr:colOff>1223065</xdr:colOff>
      <xdr:row>9216</xdr:row>
      <xdr:rowOff>239643</xdr:rowOff>
    </xdr:to>
    <xdr:graphicFrame macro="">
      <xdr:nvGraphicFramePr>
        <xdr:cNvPr id="319" name="Chart 318">
          <a:extLst>
            <a:ext uri="{FF2B5EF4-FFF2-40B4-BE49-F238E27FC236}">
              <a16:creationId xmlns:a16="http://schemas.microsoft.com/office/drawing/2014/main" id="{8FFAC468-E4C8-3DE2-1B38-8FE01C833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5"/>
        </a:graphicData>
      </a:graphic>
    </xdr:graphicFrame>
    <xdr:clientData/>
  </xdr:twoCellAnchor>
  <xdr:twoCellAnchor>
    <xdr:from>
      <xdr:col>18</xdr:col>
      <xdr:colOff>661130</xdr:colOff>
      <xdr:row>9224</xdr:row>
      <xdr:rowOff>266680</xdr:rowOff>
    </xdr:from>
    <xdr:to>
      <xdr:col>21</xdr:col>
      <xdr:colOff>9762</xdr:colOff>
      <xdr:row>9235</xdr:row>
      <xdr:rowOff>114911</xdr:rowOff>
    </xdr:to>
    <xdr:graphicFrame macro="">
      <xdr:nvGraphicFramePr>
        <xdr:cNvPr id="320" name="Chart 319">
          <a:extLst>
            <a:ext uri="{FF2B5EF4-FFF2-40B4-BE49-F238E27FC236}">
              <a16:creationId xmlns:a16="http://schemas.microsoft.com/office/drawing/2014/main" id="{CE1E314D-44DB-2D7C-F014-29B988BD5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6"/>
        </a:graphicData>
      </a:graphic>
    </xdr:graphicFrame>
    <xdr:clientData/>
  </xdr:twoCellAnchor>
  <xdr:twoCellAnchor>
    <xdr:from>
      <xdr:col>18</xdr:col>
      <xdr:colOff>918483</xdr:colOff>
      <xdr:row>9244</xdr:row>
      <xdr:rowOff>136072</xdr:rowOff>
    </xdr:from>
    <xdr:to>
      <xdr:col>21</xdr:col>
      <xdr:colOff>267115</xdr:colOff>
      <xdr:row>9254</xdr:row>
      <xdr:rowOff>256445</xdr:rowOff>
    </xdr:to>
    <xdr:graphicFrame macro="">
      <xdr:nvGraphicFramePr>
        <xdr:cNvPr id="321" name="Chart 320">
          <a:extLst>
            <a:ext uri="{FF2B5EF4-FFF2-40B4-BE49-F238E27FC236}">
              <a16:creationId xmlns:a16="http://schemas.microsoft.com/office/drawing/2014/main" id="{E9467ECD-F09E-447D-9801-26D713292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7"/>
        </a:graphicData>
      </a:graphic>
    </xdr:graphicFrame>
    <xdr:clientData/>
  </xdr:twoCellAnchor>
  <xdr:twoCellAnchor>
    <xdr:from>
      <xdr:col>19</xdr:col>
      <xdr:colOff>610199</xdr:colOff>
      <xdr:row>9270</xdr:row>
      <xdr:rowOff>167702</xdr:rowOff>
    </xdr:from>
    <xdr:to>
      <xdr:col>23</xdr:col>
      <xdr:colOff>415862</xdr:colOff>
      <xdr:row>9281</xdr:row>
      <xdr:rowOff>13626</xdr:rowOff>
    </xdr:to>
    <xdr:graphicFrame macro="">
      <xdr:nvGraphicFramePr>
        <xdr:cNvPr id="322" name="Chart 321">
          <a:extLst>
            <a:ext uri="{FF2B5EF4-FFF2-40B4-BE49-F238E27FC236}">
              <a16:creationId xmlns:a16="http://schemas.microsoft.com/office/drawing/2014/main" id="{DE51499D-567A-45D3-9869-077131719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8"/>
        </a:graphicData>
      </a:graphic>
    </xdr:graphicFrame>
    <xdr:clientData/>
  </xdr:twoCellAnchor>
  <xdr:twoCellAnchor>
    <xdr:from>
      <xdr:col>19</xdr:col>
      <xdr:colOff>628841</xdr:colOff>
      <xdr:row>9291</xdr:row>
      <xdr:rowOff>266679</xdr:rowOff>
    </xdr:from>
    <xdr:to>
      <xdr:col>23</xdr:col>
      <xdr:colOff>429507</xdr:colOff>
      <xdr:row>9302</xdr:row>
      <xdr:rowOff>114911</xdr:rowOff>
    </xdr:to>
    <xdr:graphicFrame macro="">
      <xdr:nvGraphicFramePr>
        <xdr:cNvPr id="323" name="Chart 322">
          <a:extLst>
            <a:ext uri="{FF2B5EF4-FFF2-40B4-BE49-F238E27FC236}">
              <a16:creationId xmlns:a16="http://schemas.microsoft.com/office/drawing/2014/main" id="{7AFA8772-17B0-41B5-AA3E-B5DA9B49E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9"/>
        </a:graphicData>
      </a:graphic>
    </xdr:graphicFrame>
    <xdr:clientData/>
  </xdr:twoCellAnchor>
  <xdr:twoCellAnchor>
    <xdr:from>
      <xdr:col>19</xdr:col>
      <xdr:colOff>918483</xdr:colOff>
      <xdr:row>9311</xdr:row>
      <xdr:rowOff>200647</xdr:rowOff>
    </xdr:from>
    <xdr:to>
      <xdr:col>24</xdr:col>
      <xdr:colOff>41098</xdr:colOff>
      <xdr:row>9322</xdr:row>
      <xdr:rowOff>46572</xdr:rowOff>
    </xdr:to>
    <xdr:graphicFrame macro="">
      <xdr:nvGraphicFramePr>
        <xdr:cNvPr id="324" name="Chart 323">
          <a:extLst>
            <a:ext uri="{FF2B5EF4-FFF2-40B4-BE49-F238E27FC236}">
              <a16:creationId xmlns:a16="http://schemas.microsoft.com/office/drawing/2014/main" id="{95F98F3E-2B76-44C3-95D5-DEB5A96DD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0"/>
        </a:graphicData>
      </a:graphic>
    </xdr:graphicFrame>
    <xdr:clientData/>
  </xdr:twoCellAnchor>
  <xdr:twoCellAnchor>
    <xdr:from>
      <xdr:col>19</xdr:col>
      <xdr:colOff>610199</xdr:colOff>
      <xdr:row>9340</xdr:row>
      <xdr:rowOff>167702</xdr:rowOff>
    </xdr:from>
    <xdr:to>
      <xdr:col>23</xdr:col>
      <xdr:colOff>415862</xdr:colOff>
      <xdr:row>9351</xdr:row>
      <xdr:rowOff>13626</xdr:rowOff>
    </xdr:to>
    <xdr:graphicFrame macro="">
      <xdr:nvGraphicFramePr>
        <xdr:cNvPr id="325" name="Chart 324">
          <a:extLst>
            <a:ext uri="{FF2B5EF4-FFF2-40B4-BE49-F238E27FC236}">
              <a16:creationId xmlns:a16="http://schemas.microsoft.com/office/drawing/2014/main" id="{F3ADFE13-3A70-47C6-B9C6-109795375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1"/>
        </a:graphicData>
      </a:graphic>
    </xdr:graphicFrame>
    <xdr:clientData/>
  </xdr:twoCellAnchor>
  <xdr:twoCellAnchor>
    <xdr:from>
      <xdr:col>19</xdr:col>
      <xdr:colOff>628841</xdr:colOff>
      <xdr:row>9361</xdr:row>
      <xdr:rowOff>266679</xdr:rowOff>
    </xdr:from>
    <xdr:to>
      <xdr:col>23</xdr:col>
      <xdr:colOff>429507</xdr:colOff>
      <xdr:row>9372</xdr:row>
      <xdr:rowOff>114911</xdr:rowOff>
    </xdr:to>
    <xdr:graphicFrame macro="">
      <xdr:nvGraphicFramePr>
        <xdr:cNvPr id="326" name="Chart 325">
          <a:extLst>
            <a:ext uri="{FF2B5EF4-FFF2-40B4-BE49-F238E27FC236}">
              <a16:creationId xmlns:a16="http://schemas.microsoft.com/office/drawing/2014/main" id="{02964B85-A54E-4F30-BD15-C61010CE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2"/>
        </a:graphicData>
      </a:graphic>
    </xdr:graphicFrame>
    <xdr:clientData/>
  </xdr:twoCellAnchor>
  <xdr:twoCellAnchor>
    <xdr:from>
      <xdr:col>19</xdr:col>
      <xdr:colOff>918483</xdr:colOff>
      <xdr:row>9381</xdr:row>
      <xdr:rowOff>200647</xdr:rowOff>
    </xdr:from>
    <xdr:to>
      <xdr:col>24</xdr:col>
      <xdr:colOff>41098</xdr:colOff>
      <xdr:row>9392</xdr:row>
      <xdr:rowOff>46572</xdr:rowOff>
    </xdr:to>
    <xdr:graphicFrame macro="">
      <xdr:nvGraphicFramePr>
        <xdr:cNvPr id="327" name="Chart 326">
          <a:extLst>
            <a:ext uri="{FF2B5EF4-FFF2-40B4-BE49-F238E27FC236}">
              <a16:creationId xmlns:a16="http://schemas.microsoft.com/office/drawing/2014/main" id="{B9EBF69A-F0C3-4647-915A-5BBCA79E7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3"/>
        </a:graphicData>
      </a:graphic>
    </xdr:graphicFrame>
    <xdr:clientData/>
  </xdr:twoCellAnchor>
  <xdr:twoCellAnchor>
    <xdr:from>
      <xdr:col>19</xdr:col>
      <xdr:colOff>610199</xdr:colOff>
      <xdr:row>9409</xdr:row>
      <xdr:rowOff>167702</xdr:rowOff>
    </xdr:from>
    <xdr:to>
      <xdr:col>23</xdr:col>
      <xdr:colOff>415862</xdr:colOff>
      <xdr:row>9420</xdr:row>
      <xdr:rowOff>13626</xdr:rowOff>
    </xdr:to>
    <xdr:graphicFrame macro="">
      <xdr:nvGraphicFramePr>
        <xdr:cNvPr id="328" name="Chart 327">
          <a:extLst>
            <a:ext uri="{FF2B5EF4-FFF2-40B4-BE49-F238E27FC236}">
              <a16:creationId xmlns:a16="http://schemas.microsoft.com/office/drawing/2014/main" id="{DD61D575-104E-42B0-9176-6278C53AB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4"/>
        </a:graphicData>
      </a:graphic>
    </xdr:graphicFrame>
    <xdr:clientData/>
  </xdr:twoCellAnchor>
  <xdr:twoCellAnchor>
    <xdr:from>
      <xdr:col>19</xdr:col>
      <xdr:colOff>628841</xdr:colOff>
      <xdr:row>9430</xdr:row>
      <xdr:rowOff>266679</xdr:rowOff>
    </xdr:from>
    <xdr:to>
      <xdr:col>23</xdr:col>
      <xdr:colOff>429507</xdr:colOff>
      <xdr:row>9441</xdr:row>
      <xdr:rowOff>114911</xdr:rowOff>
    </xdr:to>
    <xdr:graphicFrame macro="">
      <xdr:nvGraphicFramePr>
        <xdr:cNvPr id="329" name="Chart 328">
          <a:extLst>
            <a:ext uri="{FF2B5EF4-FFF2-40B4-BE49-F238E27FC236}">
              <a16:creationId xmlns:a16="http://schemas.microsoft.com/office/drawing/2014/main" id="{52E35591-44D4-4267-9F09-0DB88322C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5"/>
        </a:graphicData>
      </a:graphic>
    </xdr:graphicFrame>
    <xdr:clientData/>
  </xdr:twoCellAnchor>
  <xdr:twoCellAnchor>
    <xdr:from>
      <xdr:col>19</xdr:col>
      <xdr:colOff>918483</xdr:colOff>
      <xdr:row>9450</xdr:row>
      <xdr:rowOff>200647</xdr:rowOff>
    </xdr:from>
    <xdr:to>
      <xdr:col>24</xdr:col>
      <xdr:colOff>41098</xdr:colOff>
      <xdr:row>9461</xdr:row>
      <xdr:rowOff>46572</xdr:rowOff>
    </xdr:to>
    <xdr:graphicFrame macro="">
      <xdr:nvGraphicFramePr>
        <xdr:cNvPr id="330" name="Chart 329">
          <a:extLst>
            <a:ext uri="{FF2B5EF4-FFF2-40B4-BE49-F238E27FC236}">
              <a16:creationId xmlns:a16="http://schemas.microsoft.com/office/drawing/2014/main" id="{737C3F17-AC9D-4526-AE1D-236B5A20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6"/>
        </a:graphicData>
      </a:graphic>
    </xdr:graphicFrame>
    <xdr:clientData/>
  </xdr:twoCellAnchor>
  <xdr:twoCellAnchor>
    <xdr:from>
      <xdr:col>19</xdr:col>
      <xdr:colOff>2003680</xdr:colOff>
      <xdr:row>9477</xdr:row>
      <xdr:rowOff>4532</xdr:rowOff>
    </xdr:from>
    <xdr:to>
      <xdr:col>24</xdr:col>
      <xdr:colOff>850660</xdr:colOff>
      <xdr:row>9496</xdr:row>
      <xdr:rowOff>86135</xdr:rowOff>
    </xdr:to>
    <xdr:graphicFrame macro="">
      <xdr:nvGraphicFramePr>
        <xdr:cNvPr id="334" name="Chart 333">
          <a:extLst>
            <a:ext uri="{FF2B5EF4-FFF2-40B4-BE49-F238E27FC236}">
              <a16:creationId xmlns:a16="http://schemas.microsoft.com/office/drawing/2014/main" id="{7E33E51D-DE55-4982-89F8-ED3779955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7"/>
        </a:graphicData>
      </a:graphic>
    </xdr:graphicFrame>
    <xdr:clientData/>
  </xdr:twoCellAnchor>
  <xdr:twoCellAnchor>
    <xdr:from>
      <xdr:col>19</xdr:col>
      <xdr:colOff>1893924</xdr:colOff>
      <xdr:row>9498</xdr:row>
      <xdr:rowOff>243662</xdr:rowOff>
    </xdr:from>
    <xdr:to>
      <xdr:col>24</xdr:col>
      <xdr:colOff>740904</xdr:colOff>
      <xdr:row>9517</xdr:row>
      <xdr:rowOff>287027</xdr:rowOff>
    </xdr:to>
    <xdr:graphicFrame macro="">
      <xdr:nvGraphicFramePr>
        <xdr:cNvPr id="335" name="Chart 334">
          <a:extLst>
            <a:ext uri="{FF2B5EF4-FFF2-40B4-BE49-F238E27FC236}">
              <a16:creationId xmlns:a16="http://schemas.microsoft.com/office/drawing/2014/main" id="{35CC9C16-D72E-4735-A2A6-528362099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8"/>
        </a:graphicData>
      </a:graphic>
    </xdr:graphicFrame>
    <xdr:clientData/>
  </xdr:twoCellAnchor>
  <xdr:twoCellAnchor>
    <xdr:from>
      <xdr:col>19</xdr:col>
      <xdr:colOff>17972</xdr:colOff>
      <xdr:row>9518</xdr:row>
      <xdr:rowOff>1</xdr:rowOff>
    </xdr:from>
    <xdr:to>
      <xdr:col>22</xdr:col>
      <xdr:colOff>426609</xdr:colOff>
      <xdr:row>9537</xdr:row>
      <xdr:rowOff>77007</xdr:rowOff>
    </xdr:to>
    <xdr:graphicFrame macro="">
      <xdr:nvGraphicFramePr>
        <xdr:cNvPr id="336" name="Chart 335">
          <a:extLst>
            <a:ext uri="{FF2B5EF4-FFF2-40B4-BE49-F238E27FC236}">
              <a16:creationId xmlns:a16="http://schemas.microsoft.com/office/drawing/2014/main" id="{F3F07FA4-E812-4CE1-86C4-F1A21AB08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9"/>
        </a:graphicData>
      </a:graphic>
    </xdr:graphicFrame>
    <xdr:clientData/>
  </xdr:twoCellAnchor>
  <xdr:twoCellAnchor>
    <xdr:from>
      <xdr:col>22</xdr:col>
      <xdr:colOff>497026</xdr:colOff>
      <xdr:row>9563</xdr:row>
      <xdr:rowOff>72466</xdr:rowOff>
    </xdr:from>
    <xdr:to>
      <xdr:col>26</xdr:col>
      <xdr:colOff>527627</xdr:colOff>
      <xdr:row>9573</xdr:row>
      <xdr:rowOff>189009</xdr:rowOff>
    </xdr:to>
    <xdr:graphicFrame macro="">
      <xdr:nvGraphicFramePr>
        <xdr:cNvPr id="338" name="Chart 337">
          <a:extLst>
            <a:ext uri="{FF2B5EF4-FFF2-40B4-BE49-F238E27FC236}">
              <a16:creationId xmlns:a16="http://schemas.microsoft.com/office/drawing/2014/main" id="{3D7E6057-3BE1-49C0-8A01-31755CAAC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0"/>
        </a:graphicData>
      </a:graphic>
    </xdr:graphicFrame>
    <xdr:clientData/>
  </xdr:twoCellAnchor>
  <xdr:twoCellAnchor>
    <xdr:from>
      <xdr:col>22</xdr:col>
      <xdr:colOff>48505</xdr:colOff>
      <xdr:row>9584</xdr:row>
      <xdr:rowOff>127173</xdr:rowOff>
    </xdr:from>
    <xdr:to>
      <xdr:col>26</xdr:col>
      <xdr:colOff>87741</xdr:colOff>
      <xdr:row>9597</xdr:row>
      <xdr:rowOff>15426</xdr:rowOff>
    </xdr:to>
    <xdr:graphicFrame macro="">
      <xdr:nvGraphicFramePr>
        <xdr:cNvPr id="339" name="Chart 338">
          <a:extLst>
            <a:ext uri="{FF2B5EF4-FFF2-40B4-BE49-F238E27FC236}">
              <a16:creationId xmlns:a16="http://schemas.microsoft.com/office/drawing/2014/main" id="{291E3F08-EF1F-4655-AF50-B0B52DCCF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1"/>
        </a:graphicData>
      </a:graphic>
    </xdr:graphicFrame>
    <xdr:clientData/>
  </xdr:twoCellAnchor>
  <xdr:twoCellAnchor>
    <xdr:from>
      <xdr:col>22</xdr:col>
      <xdr:colOff>402465</xdr:colOff>
      <xdr:row>9540</xdr:row>
      <xdr:rowOff>88352</xdr:rowOff>
    </xdr:from>
    <xdr:to>
      <xdr:col>26</xdr:col>
      <xdr:colOff>885422</xdr:colOff>
      <xdr:row>9556</xdr:row>
      <xdr:rowOff>93908</xdr:rowOff>
    </xdr:to>
    <xdr:graphicFrame macro="">
      <xdr:nvGraphicFramePr>
        <xdr:cNvPr id="343" name="Chart 342">
          <a:extLst>
            <a:ext uri="{FF2B5EF4-FFF2-40B4-BE49-F238E27FC236}">
              <a16:creationId xmlns:a16="http://schemas.microsoft.com/office/drawing/2014/main" id="{CEFE4F7A-8CAA-B8F0-5DFD-37A17C508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2"/>
        </a:graphicData>
      </a:graphic>
    </xdr:graphicFrame>
    <xdr:clientData/>
  </xdr:twoCellAnchor>
  <xdr:twoCellAnchor>
    <xdr:from>
      <xdr:col>22</xdr:col>
      <xdr:colOff>497026</xdr:colOff>
      <xdr:row>9630</xdr:row>
      <xdr:rowOff>72466</xdr:rowOff>
    </xdr:from>
    <xdr:to>
      <xdr:col>26</xdr:col>
      <xdr:colOff>527627</xdr:colOff>
      <xdr:row>9640</xdr:row>
      <xdr:rowOff>189009</xdr:rowOff>
    </xdr:to>
    <xdr:graphicFrame macro="">
      <xdr:nvGraphicFramePr>
        <xdr:cNvPr id="344" name="Chart 343">
          <a:extLst>
            <a:ext uri="{FF2B5EF4-FFF2-40B4-BE49-F238E27FC236}">
              <a16:creationId xmlns:a16="http://schemas.microsoft.com/office/drawing/2014/main" id="{E7FED89F-A9D1-48F8-8562-39FD9E1B7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3"/>
        </a:graphicData>
      </a:graphic>
    </xdr:graphicFrame>
    <xdr:clientData/>
  </xdr:twoCellAnchor>
  <xdr:twoCellAnchor>
    <xdr:from>
      <xdr:col>22</xdr:col>
      <xdr:colOff>48505</xdr:colOff>
      <xdr:row>9651</xdr:row>
      <xdr:rowOff>127173</xdr:rowOff>
    </xdr:from>
    <xdr:to>
      <xdr:col>26</xdr:col>
      <xdr:colOff>87741</xdr:colOff>
      <xdr:row>9664</xdr:row>
      <xdr:rowOff>15426</xdr:rowOff>
    </xdr:to>
    <xdr:graphicFrame macro="">
      <xdr:nvGraphicFramePr>
        <xdr:cNvPr id="345" name="Chart 344">
          <a:extLst>
            <a:ext uri="{FF2B5EF4-FFF2-40B4-BE49-F238E27FC236}">
              <a16:creationId xmlns:a16="http://schemas.microsoft.com/office/drawing/2014/main" id="{BF4B42A6-2F71-4BA3-AE70-C8231FC54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4"/>
        </a:graphicData>
      </a:graphic>
    </xdr:graphicFrame>
    <xdr:clientData/>
  </xdr:twoCellAnchor>
  <xdr:twoCellAnchor>
    <xdr:from>
      <xdr:col>22</xdr:col>
      <xdr:colOff>402465</xdr:colOff>
      <xdr:row>9607</xdr:row>
      <xdr:rowOff>88352</xdr:rowOff>
    </xdr:from>
    <xdr:to>
      <xdr:col>26</xdr:col>
      <xdr:colOff>885422</xdr:colOff>
      <xdr:row>9623</xdr:row>
      <xdr:rowOff>93908</xdr:rowOff>
    </xdr:to>
    <xdr:graphicFrame macro="">
      <xdr:nvGraphicFramePr>
        <xdr:cNvPr id="346" name="Chart 345">
          <a:extLst>
            <a:ext uri="{FF2B5EF4-FFF2-40B4-BE49-F238E27FC236}">
              <a16:creationId xmlns:a16="http://schemas.microsoft.com/office/drawing/2014/main" id="{8E6F68FE-788D-4B1E-A8EC-282DAF5D1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5"/>
        </a:graphicData>
      </a:graphic>
    </xdr:graphicFrame>
    <xdr:clientData/>
  </xdr:twoCellAnchor>
  <xdr:twoCellAnchor>
    <xdr:from>
      <xdr:col>22</xdr:col>
      <xdr:colOff>497026</xdr:colOff>
      <xdr:row>9696</xdr:row>
      <xdr:rowOff>72466</xdr:rowOff>
    </xdr:from>
    <xdr:to>
      <xdr:col>26</xdr:col>
      <xdr:colOff>1613105</xdr:colOff>
      <xdr:row>9706</xdr:row>
      <xdr:rowOff>189009</xdr:rowOff>
    </xdr:to>
    <xdr:graphicFrame macro="">
      <xdr:nvGraphicFramePr>
        <xdr:cNvPr id="347" name="Chart 346">
          <a:extLst>
            <a:ext uri="{FF2B5EF4-FFF2-40B4-BE49-F238E27FC236}">
              <a16:creationId xmlns:a16="http://schemas.microsoft.com/office/drawing/2014/main" id="{4E20E63F-B3F5-4486-95E1-5C9ED0ED7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6"/>
        </a:graphicData>
      </a:graphic>
    </xdr:graphicFrame>
    <xdr:clientData/>
  </xdr:twoCellAnchor>
  <xdr:twoCellAnchor>
    <xdr:from>
      <xdr:col>22</xdr:col>
      <xdr:colOff>48505</xdr:colOff>
      <xdr:row>9717</xdr:row>
      <xdr:rowOff>127173</xdr:rowOff>
    </xdr:from>
    <xdr:to>
      <xdr:col>26</xdr:col>
      <xdr:colOff>1275121</xdr:colOff>
      <xdr:row>9730</xdr:row>
      <xdr:rowOff>15426</xdr:rowOff>
    </xdr:to>
    <xdr:graphicFrame macro="">
      <xdr:nvGraphicFramePr>
        <xdr:cNvPr id="348" name="Chart 347">
          <a:extLst>
            <a:ext uri="{FF2B5EF4-FFF2-40B4-BE49-F238E27FC236}">
              <a16:creationId xmlns:a16="http://schemas.microsoft.com/office/drawing/2014/main" id="{67BD6158-F775-416E-97F2-22B81CB66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7"/>
        </a:graphicData>
      </a:graphic>
    </xdr:graphicFrame>
    <xdr:clientData/>
  </xdr:twoCellAnchor>
  <xdr:twoCellAnchor>
    <xdr:from>
      <xdr:col>22</xdr:col>
      <xdr:colOff>402464</xdr:colOff>
      <xdr:row>9673</xdr:row>
      <xdr:rowOff>88352</xdr:rowOff>
    </xdr:from>
    <xdr:to>
      <xdr:col>26</xdr:col>
      <xdr:colOff>1520926</xdr:colOff>
      <xdr:row>9689</xdr:row>
      <xdr:rowOff>93908</xdr:rowOff>
    </xdr:to>
    <xdr:graphicFrame macro="">
      <xdr:nvGraphicFramePr>
        <xdr:cNvPr id="349" name="Chart 348">
          <a:extLst>
            <a:ext uri="{FF2B5EF4-FFF2-40B4-BE49-F238E27FC236}">
              <a16:creationId xmlns:a16="http://schemas.microsoft.com/office/drawing/2014/main" id="{E87795D9-ED11-45A8-90A9-7F448DD78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8"/>
        </a:graphicData>
      </a:graphic>
    </xdr:graphicFrame>
    <xdr:clientData/>
  </xdr:twoCellAnchor>
  <xdr:twoCellAnchor>
    <xdr:from>
      <xdr:col>23</xdr:col>
      <xdr:colOff>472904</xdr:colOff>
      <xdr:row>9665</xdr:row>
      <xdr:rowOff>4185</xdr:rowOff>
    </xdr:from>
    <xdr:to>
      <xdr:col>26</xdr:col>
      <xdr:colOff>1359055</xdr:colOff>
      <xdr:row>9673</xdr:row>
      <xdr:rowOff>1</xdr:rowOff>
    </xdr:to>
    <xdr:sp macro="" textlink="">
      <xdr:nvSpPr>
        <xdr:cNvPr id="350" name="TextBox 349">
          <a:extLst>
            <a:ext uri="{FF2B5EF4-FFF2-40B4-BE49-F238E27FC236}">
              <a16:creationId xmlns:a16="http://schemas.microsoft.com/office/drawing/2014/main" id="{C46D7BB0-D9DD-163D-B51D-EC44698E5B32}"/>
            </a:ext>
          </a:extLst>
        </xdr:cNvPr>
        <xdr:cNvSpPr txBox="1"/>
      </xdr:nvSpPr>
      <xdr:spPr>
        <a:xfrm>
          <a:off x="34971989" y="2473170435"/>
          <a:ext cx="4974932" cy="21795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6/16/26</a:t>
          </a:r>
        </a:p>
        <a:p>
          <a:r>
            <a:rPr lang="en-US" sz="1400"/>
            <a:t>I</a:t>
          </a:r>
          <a:r>
            <a:rPr lang="en-US" sz="1400" baseline="0"/>
            <a:t> believe that the 3 graphs below demonstrate that FAR.Wilcox can be very hard to interpret.  In the first situation, all of the scenarios involve the same two values of the exponential parameter, lambda, and FAR.Wilcox is a simple monotonically </a:t>
          </a:r>
          <a:r>
            <a:rPr lang="en-US" sz="1400" b="1" baseline="0"/>
            <a:t>increasing</a:t>
          </a:r>
          <a:r>
            <a:rPr lang="en-US" sz="1400" baseline="0"/>
            <a:t> function of the Alternative Hypothesis.  In the second two situations all involving a differential value of lambda between the 2 groups, FAR.Wilcox is a simple </a:t>
          </a:r>
          <a:r>
            <a:rPr lang="en-US" sz="1400" b="0" baseline="0"/>
            <a:t>monotonically</a:t>
          </a:r>
          <a:r>
            <a:rPr lang="en-US" sz="1400" b="1" baseline="0"/>
            <a:t> decreasing </a:t>
          </a:r>
          <a:r>
            <a:rPr lang="en-US" sz="1400" b="0" baseline="0"/>
            <a:t>function of the Alernative Hypothesis.</a:t>
          </a:r>
          <a:endParaRPr lang="en-US" sz="1400"/>
        </a:p>
      </xdr:txBody>
    </xdr:sp>
    <xdr:clientData/>
  </xdr:twoCellAnchor>
  <xdr:twoCellAnchor>
    <xdr:from>
      <xdr:col>22</xdr:col>
      <xdr:colOff>497026</xdr:colOff>
      <xdr:row>9763</xdr:row>
      <xdr:rowOff>72466</xdr:rowOff>
    </xdr:from>
    <xdr:to>
      <xdr:col>26</xdr:col>
      <xdr:colOff>1613105</xdr:colOff>
      <xdr:row>9773</xdr:row>
      <xdr:rowOff>189009</xdr:rowOff>
    </xdr:to>
    <xdr:graphicFrame macro="">
      <xdr:nvGraphicFramePr>
        <xdr:cNvPr id="351" name="Chart 350">
          <a:extLst>
            <a:ext uri="{FF2B5EF4-FFF2-40B4-BE49-F238E27FC236}">
              <a16:creationId xmlns:a16="http://schemas.microsoft.com/office/drawing/2014/main" id="{50ACAE9A-92B8-4C01-98DA-0A8C15104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9"/>
        </a:graphicData>
      </a:graphic>
    </xdr:graphicFrame>
    <xdr:clientData/>
  </xdr:twoCellAnchor>
  <xdr:twoCellAnchor>
    <xdr:from>
      <xdr:col>22</xdr:col>
      <xdr:colOff>48505</xdr:colOff>
      <xdr:row>9784</xdr:row>
      <xdr:rowOff>127173</xdr:rowOff>
    </xdr:from>
    <xdr:to>
      <xdr:col>26</xdr:col>
      <xdr:colOff>1275121</xdr:colOff>
      <xdr:row>9797</xdr:row>
      <xdr:rowOff>15426</xdr:rowOff>
    </xdr:to>
    <xdr:graphicFrame macro="">
      <xdr:nvGraphicFramePr>
        <xdr:cNvPr id="352" name="Chart 351">
          <a:extLst>
            <a:ext uri="{FF2B5EF4-FFF2-40B4-BE49-F238E27FC236}">
              <a16:creationId xmlns:a16="http://schemas.microsoft.com/office/drawing/2014/main" id="{C23AA116-C368-455E-AF57-3EAF02CCB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0"/>
        </a:graphicData>
      </a:graphic>
    </xdr:graphicFrame>
    <xdr:clientData/>
  </xdr:twoCellAnchor>
  <xdr:twoCellAnchor>
    <xdr:from>
      <xdr:col>22</xdr:col>
      <xdr:colOff>402464</xdr:colOff>
      <xdr:row>9740</xdr:row>
      <xdr:rowOff>88352</xdr:rowOff>
    </xdr:from>
    <xdr:to>
      <xdr:col>26</xdr:col>
      <xdr:colOff>1520926</xdr:colOff>
      <xdr:row>9756</xdr:row>
      <xdr:rowOff>93908</xdr:rowOff>
    </xdr:to>
    <xdr:graphicFrame macro="">
      <xdr:nvGraphicFramePr>
        <xdr:cNvPr id="353" name="Chart 352">
          <a:extLst>
            <a:ext uri="{FF2B5EF4-FFF2-40B4-BE49-F238E27FC236}">
              <a16:creationId xmlns:a16="http://schemas.microsoft.com/office/drawing/2014/main" id="{04C2EE75-AF89-48C6-A65D-1E66F6BDA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1"/>
        </a:graphicData>
      </a:graphic>
    </xdr:graphicFrame>
    <xdr:clientData/>
  </xdr:twoCellAnchor>
  <xdr:twoCellAnchor>
    <xdr:from>
      <xdr:col>21</xdr:col>
      <xdr:colOff>0</xdr:colOff>
      <xdr:row>9805</xdr:row>
      <xdr:rowOff>70196</xdr:rowOff>
    </xdr:from>
    <xdr:to>
      <xdr:col>26</xdr:col>
      <xdr:colOff>469726</xdr:colOff>
      <xdr:row>9819</xdr:row>
      <xdr:rowOff>130479</xdr:rowOff>
    </xdr:to>
    <xdr:graphicFrame macro="">
      <xdr:nvGraphicFramePr>
        <xdr:cNvPr id="314" name="Chart 313">
          <a:extLst>
            <a:ext uri="{FF2B5EF4-FFF2-40B4-BE49-F238E27FC236}">
              <a16:creationId xmlns:a16="http://schemas.microsoft.com/office/drawing/2014/main" id="{2EEB5A66-1E64-0647-8FE3-4475E77B0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2"/>
        </a:graphicData>
      </a:graphic>
    </xdr:graphicFrame>
    <xdr:clientData/>
  </xdr:twoCellAnchor>
  <xdr:twoCellAnchor>
    <xdr:from>
      <xdr:col>21</xdr:col>
      <xdr:colOff>0</xdr:colOff>
      <xdr:row>9895</xdr:row>
      <xdr:rowOff>70196</xdr:rowOff>
    </xdr:from>
    <xdr:to>
      <xdr:col>26</xdr:col>
      <xdr:colOff>469726</xdr:colOff>
      <xdr:row>9909</xdr:row>
      <xdr:rowOff>130479</xdr:rowOff>
    </xdr:to>
    <xdr:graphicFrame macro="">
      <xdr:nvGraphicFramePr>
        <xdr:cNvPr id="333" name="Chart 332">
          <a:extLst>
            <a:ext uri="{FF2B5EF4-FFF2-40B4-BE49-F238E27FC236}">
              <a16:creationId xmlns:a16="http://schemas.microsoft.com/office/drawing/2014/main" id="{5AA45511-05A7-4166-A503-C408ABE0D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3"/>
        </a:graphicData>
      </a:graphic>
    </xdr:graphicFrame>
    <xdr:clientData/>
  </xdr:twoCellAnchor>
  <xdr:twoCellAnchor>
    <xdr:from>
      <xdr:col>21</xdr:col>
      <xdr:colOff>597330</xdr:colOff>
      <xdr:row>9829</xdr:row>
      <xdr:rowOff>202446</xdr:rowOff>
    </xdr:from>
    <xdr:to>
      <xdr:col>27</xdr:col>
      <xdr:colOff>597330</xdr:colOff>
      <xdr:row>9848</xdr:row>
      <xdr:rowOff>242161</xdr:rowOff>
    </xdr:to>
    <xdr:graphicFrame macro="">
      <xdr:nvGraphicFramePr>
        <xdr:cNvPr id="337" name="Chart 336">
          <a:extLst>
            <a:ext uri="{FF2B5EF4-FFF2-40B4-BE49-F238E27FC236}">
              <a16:creationId xmlns:a16="http://schemas.microsoft.com/office/drawing/2014/main" id="{254809DA-A766-0AA6-8C11-880268216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4"/>
        </a:graphicData>
      </a:graphic>
    </xdr:graphicFrame>
    <xdr:clientData/>
  </xdr:twoCellAnchor>
  <xdr:twoCellAnchor>
    <xdr:from>
      <xdr:col>18</xdr:col>
      <xdr:colOff>1945821</xdr:colOff>
      <xdr:row>9856</xdr:row>
      <xdr:rowOff>200024</xdr:rowOff>
    </xdr:from>
    <xdr:to>
      <xdr:col>22</xdr:col>
      <xdr:colOff>108856</xdr:colOff>
      <xdr:row>9870</xdr:row>
      <xdr:rowOff>95249</xdr:rowOff>
    </xdr:to>
    <xdr:graphicFrame macro="">
      <xdr:nvGraphicFramePr>
        <xdr:cNvPr id="340" name="Chart 339">
          <a:extLst>
            <a:ext uri="{FF2B5EF4-FFF2-40B4-BE49-F238E27FC236}">
              <a16:creationId xmlns:a16="http://schemas.microsoft.com/office/drawing/2014/main" id="{9020A6F4-5EA2-77AF-42F2-F12793E6D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5"/>
        </a:graphicData>
      </a:graphic>
    </xdr:graphicFrame>
    <xdr:clientData/>
  </xdr:twoCellAnchor>
  <xdr:twoCellAnchor>
    <xdr:from>
      <xdr:col>21</xdr:col>
      <xdr:colOff>597330</xdr:colOff>
      <xdr:row>9905</xdr:row>
      <xdr:rowOff>202446</xdr:rowOff>
    </xdr:from>
    <xdr:to>
      <xdr:col>27</xdr:col>
      <xdr:colOff>597330</xdr:colOff>
      <xdr:row>9924</xdr:row>
      <xdr:rowOff>242161</xdr:rowOff>
    </xdr:to>
    <xdr:graphicFrame macro="">
      <xdr:nvGraphicFramePr>
        <xdr:cNvPr id="341" name="Chart 340">
          <a:extLst>
            <a:ext uri="{FF2B5EF4-FFF2-40B4-BE49-F238E27FC236}">
              <a16:creationId xmlns:a16="http://schemas.microsoft.com/office/drawing/2014/main" id="{0485FCE9-7BDC-493F-8883-F5DC61A55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6"/>
        </a:graphicData>
      </a:graphic>
    </xdr:graphicFrame>
    <xdr:clientData/>
  </xdr:twoCellAnchor>
  <xdr:twoCellAnchor>
    <xdr:from>
      <xdr:col>20</xdr:col>
      <xdr:colOff>449035</xdr:colOff>
      <xdr:row>9928</xdr:row>
      <xdr:rowOff>63953</xdr:rowOff>
    </xdr:from>
    <xdr:to>
      <xdr:col>24</xdr:col>
      <xdr:colOff>1238249</xdr:colOff>
      <xdr:row>9942</xdr:row>
      <xdr:rowOff>140153</xdr:rowOff>
    </xdr:to>
    <xdr:graphicFrame macro="">
      <xdr:nvGraphicFramePr>
        <xdr:cNvPr id="342" name="Chart 341">
          <a:extLst>
            <a:ext uri="{FF2B5EF4-FFF2-40B4-BE49-F238E27FC236}">
              <a16:creationId xmlns:a16="http://schemas.microsoft.com/office/drawing/2014/main" id="{5EBEC052-97A9-F30B-289B-865DCD42C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7"/>
        </a:graphicData>
      </a:graphic>
    </xdr:graphicFrame>
    <xdr:clientData/>
  </xdr:twoCellAnchor>
  <xdr:twoCellAnchor>
    <xdr:from>
      <xdr:col>22</xdr:col>
      <xdr:colOff>402464</xdr:colOff>
      <xdr:row>9957</xdr:row>
      <xdr:rowOff>47531</xdr:rowOff>
    </xdr:from>
    <xdr:to>
      <xdr:col>26</xdr:col>
      <xdr:colOff>1520926</xdr:colOff>
      <xdr:row>9973</xdr:row>
      <xdr:rowOff>53087</xdr:rowOff>
    </xdr:to>
    <xdr:graphicFrame macro="">
      <xdr:nvGraphicFramePr>
        <xdr:cNvPr id="356" name="Chart 355">
          <a:extLst>
            <a:ext uri="{FF2B5EF4-FFF2-40B4-BE49-F238E27FC236}">
              <a16:creationId xmlns:a16="http://schemas.microsoft.com/office/drawing/2014/main" id="{73912D04-8F9A-409A-8CAE-9F5835A9A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8"/>
        </a:graphicData>
      </a:graphic>
    </xdr:graphicFrame>
    <xdr:clientData/>
  </xdr:twoCellAnchor>
  <xdr:twoCellAnchor>
    <xdr:from>
      <xdr:col>22</xdr:col>
      <xdr:colOff>0</xdr:colOff>
      <xdr:row>9976</xdr:row>
      <xdr:rowOff>0</xdr:rowOff>
    </xdr:from>
    <xdr:to>
      <xdr:col>26</xdr:col>
      <xdr:colOff>1118462</xdr:colOff>
      <xdr:row>9992</xdr:row>
      <xdr:rowOff>5556</xdr:rowOff>
    </xdr:to>
    <xdr:graphicFrame macro="">
      <xdr:nvGraphicFramePr>
        <xdr:cNvPr id="357" name="Chart 356">
          <a:extLst>
            <a:ext uri="{FF2B5EF4-FFF2-40B4-BE49-F238E27FC236}">
              <a16:creationId xmlns:a16="http://schemas.microsoft.com/office/drawing/2014/main" id="{3CF10FE8-BB9A-4A1C-8CBA-D04B5D82C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9"/>
        </a:graphicData>
      </a:graphic>
    </xdr:graphicFrame>
    <xdr:clientData/>
  </xdr:twoCellAnchor>
  <xdr:twoCellAnchor>
    <xdr:from>
      <xdr:col>22</xdr:col>
      <xdr:colOff>0</xdr:colOff>
      <xdr:row>9998</xdr:row>
      <xdr:rowOff>0</xdr:rowOff>
    </xdr:from>
    <xdr:to>
      <xdr:col>26</xdr:col>
      <xdr:colOff>1619250</xdr:colOff>
      <xdr:row>10014</xdr:row>
      <xdr:rowOff>5556</xdr:rowOff>
    </xdr:to>
    <xdr:graphicFrame macro="">
      <xdr:nvGraphicFramePr>
        <xdr:cNvPr id="358" name="Chart 357">
          <a:extLst>
            <a:ext uri="{FF2B5EF4-FFF2-40B4-BE49-F238E27FC236}">
              <a16:creationId xmlns:a16="http://schemas.microsoft.com/office/drawing/2014/main" id="{E16BB1CD-57D8-4287-AF5D-8973BA049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0"/>
        </a:graphicData>
      </a:graphic>
    </xdr:graphicFrame>
    <xdr:clientData/>
  </xdr:twoCellAnchor>
  <xdr:twoCellAnchor>
    <xdr:from>
      <xdr:col>20</xdr:col>
      <xdr:colOff>1314127</xdr:colOff>
      <xdr:row>10023</xdr:row>
      <xdr:rowOff>234734</xdr:rowOff>
    </xdr:from>
    <xdr:to>
      <xdr:col>25</xdr:col>
      <xdr:colOff>1081653</xdr:colOff>
      <xdr:row>10037</xdr:row>
      <xdr:rowOff>209873</xdr:rowOff>
    </xdr:to>
    <xdr:graphicFrame macro="">
      <xdr:nvGraphicFramePr>
        <xdr:cNvPr id="368" name="Chart 367">
          <a:extLst>
            <a:ext uri="{FF2B5EF4-FFF2-40B4-BE49-F238E27FC236}">
              <a16:creationId xmlns:a16="http://schemas.microsoft.com/office/drawing/2014/main" id="{1C2B950E-16BD-1475-B56D-1B7474BC1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1"/>
        </a:graphicData>
      </a:graphic>
    </xdr:graphicFrame>
    <xdr:clientData/>
  </xdr:twoCellAnchor>
  <xdr:twoCellAnchor>
    <xdr:from>
      <xdr:col>21</xdr:col>
      <xdr:colOff>0</xdr:colOff>
      <xdr:row>10044</xdr:row>
      <xdr:rowOff>0</xdr:rowOff>
    </xdr:from>
    <xdr:to>
      <xdr:col>25</xdr:col>
      <xdr:colOff>648992</xdr:colOff>
      <xdr:row>10053</xdr:row>
      <xdr:rowOff>127861</xdr:rowOff>
    </xdr:to>
    <xdr:graphicFrame macro="">
      <xdr:nvGraphicFramePr>
        <xdr:cNvPr id="369" name="Chart 368">
          <a:extLst>
            <a:ext uri="{FF2B5EF4-FFF2-40B4-BE49-F238E27FC236}">
              <a16:creationId xmlns:a16="http://schemas.microsoft.com/office/drawing/2014/main" id="{15C76C9D-2D97-4C59-9180-6EB7CFC61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2"/>
        </a:graphicData>
      </a:graphic>
    </xdr:graphicFrame>
    <xdr:clientData/>
  </xdr:twoCellAnchor>
  <xdr:twoCellAnchor>
    <xdr:from>
      <xdr:col>21</xdr:col>
      <xdr:colOff>0</xdr:colOff>
      <xdr:row>10062</xdr:row>
      <xdr:rowOff>0</xdr:rowOff>
    </xdr:from>
    <xdr:to>
      <xdr:col>25</xdr:col>
      <xdr:colOff>648992</xdr:colOff>
      <xdr:row>10071</xdr:row>
      <xdr:rowOff>111717</xdr:rowOff>
    </xdr:to>
    <xdr:graphicFrame macro="">
      <xdr:nvGraphicFramePr>
        <xdr:cNvPr id="370" name="Chart 369">
          <a:extLst>
            <a:ext uri="{FF2B5EF4-FFF2-40B4-BE49-F238E27FC236}">
              <a16:creationId xmlns:a16="http://schemas.microsoft.com/office/drawing/2014/main" id="{AA5C7288-054F-4F60-8D7D-BEAB70A3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3"/>
        </a:graphicData>
      </a:graphic>
    </xdr:graphicFrame>
    <xdr:clientData/>
  </xdr:twoCellAnchor>
  <xdr:twoCellAnchor>
    <xdr:from>
      <xdr:col>20</xdr:col>
      <xdr:colOff>1314127</xdr:colOff>
      <xdr:row>10091</xdr:row>
      <xdr:rowOff>234734</xdr:rowOff>
    </xdr:from>
    <xdr:to>
      <xdr:col>25</xdr:col>
      <xdr:colOff>494009</xdr:colOff>
      <xdr:row>10101</xdr:row>
      <xdr:rowOff>72002</xdr:rowOff>
    </xdr:to>
    <xdr:graphicFrame macro="">
      <xdr:nvGraphicFramePr>
        <xdr:cNvPr id="371" name="Chart 370">
          <a:extLst>
            <a:ext uri="{FF2B5EF4-FFF2-40B4-BE49-F238E27FC236}">
              <a16:creationId xmlns:a16="http://schemas.microsoft.com/office/drawing/2014/main" id="{82C12078-7F30-485C-98D5-EFECF63C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4"/>
        </a:graphicData>
      </a:graphic>
    </xdr:graphicFrame>
    <xdr:clientData/>
  </xdr:twoCellAnchor>
  <xdr:twoCellAnchor>
    <xdr:from>
      <xdr:col>21</xdr:col>
      <xdr:colOff>0</xdr:colOff>
      <xdr:row>10112</xdr:row>
      <xdr:rowOff>0</xdr:rowOff>
    </xdr:from>
    <xdr:to>
      <xdr:col>25</xdr:col>
      <xdr:colOff>1743560</xdr:colOff>
      <xdr:row>10126</xdr:row>
      <xdr:rowOff>0</xdr:rowOff>
    </xdr:to>
    <xdr:graphicFrame macro="">
      <xdr:nvGraphicFramePr>
        <xdr:cNvPr id="374" name="Chart 373">
          <a:extLst>
            <a:ext uri="{FF2B5EF4-FFF2-40B4-BE49-F238E27FC236}">
              <a16:creationId xmlns:a16="http://schemas.microsoft.com/office/drawing/2014/main" id="{464A9ECA-8227-4394-A598-142B163E2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5"/>
        </a:graphicData>
      </a:graphic>
    </xdr:graphicFrame>
    <xdr:clientData/>
  </xdr:twoCellAnchor>
  <xdr:twoCellAnchor>
    <xdr:from>
      <xdr:col>21</xdr:col>
      <xdr:colOff>0</xdr:colOff>
      <xdr:row>10132</xdr:row>
      <xdr:rowOff>0</xdr:rowOff>
    </xdr:from>
    <xdr:to>
      <xdr:col>25</xdr:col>
      <xdr:colOff>1743560</xdr:colOff>
      <xdr:row>10146</xdr:row>
      <xdr:rowOff>0</xdr:rowOff>
    </xdr:to>
    <xdr:graphicFrame macro="">
      <xdr:nvGraphicFramePr>
        <xdr:cNvPr id="375" name="Chart 374">
          <a:extLst>
            <a:ext uri="{FF2B5EF4-FFF2-40B4-BE49-F238E27FC236}">
              <a16:creationId xmlns:a16="http://schemas.microsoft.com/office/drawing/2014/main" id="{9A2413A1-0C37-4F5B-AA16-E8B12E924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6"/>
        </a:graphicData>
      </a:graphic>
    </xdr:graphicFrame>
    <xdr:clientData/>
  </xdr:twoCellAnchor>
  <xdr:twoCellAnchor>
    <xdr:from>
      <xdr:col>20</xdr:col>
      <xdr:colOff>1469109</xdr:colOff>
      <xdr:row>10153</xdr:row>
      <xdr:rowOff>0</xdr:rowOff>
    </xdr:from>
    <xdr:to>
      <xdr:col>25</xdr:col>
      <xdr:colOff>1549830</xdr:colOff>
      <xdr:row>10166</xdr:row>
      <xdr:rowOff>145296</xdr:rowOff>
    </xdr:to>
    <xdr:graphicFrame macro="">
      <xdr:nvGraphicFramePr>
        <xdr:cNvPr id="376" name="Chart 375">
          <a:extLst>
            <a:ext uri="{FF2B5EF4-FFF2-40B4-BE49-F238E27FC236}">
              <a16:creationId xmlns:a16="http://schemas.microsoft.com/office/drawing/2014/main" id="{83E1BBFB-40AB-4E5F-9F9F-E2F74968C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7"/>
        </a:graphicData>
      </a:graphic>
    </xdr:graphicFrame>
    <xdr:clientData/>
  </xdr:twoCellAnchor>
  <xdr:twoCellAnchor>
    <xdr:from>
      <xdr:col>20</xdr:col>
      <xdr:colOff>1469109</xdr:colOff>
      <xdr:row>10171</xdr:row>
      <xdr:rowOff>0</xdr:rowOff>
    </xdr:from>
    <xdr:to>
      <xdr:col>25</xdr:col>
      <xdr:colOff>1646694</xdr:colOff>
      <xdr:row>10185</xdr:row>
      <xdr:rowOff>80720</xdr:rowOff>
    </xdr:to>
    <xdr:graphicFrame macro="">
      <xdr:nvGraphicFramePr>
        <xdr:cNvPr id="377" name="Chart 376">
          <a:extLst>
            <a:ext uri="{FF2B5EF4-FFF2-40B4-BE49-F238E27FC236}">
              <a16:creationId xmlns:a16="http://schemas.microsoft.com/office/drawing/2014/main" id="{F74CAD26-4113-42A7-8988-4D2493FFD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8"/>
        </a:graphicData>
      </a:graphic>
    </xdr:graphicFrame>
    <xdr:clientData/>
  </xdr:twoCellAnchor>
  <xdr:twoCellAnchor>
    <xdr:from>
      <xdr:col>20</xdr:col>
      <xdr:colOff>1469109</xdr:colOff>
      <xdr:row>10194</xdr:row>
      <xdr:rowOff>0</xdr:rowOff>
    </xdr:from>
    <xdr:to>
      <xdr:col>25</xdr:col>
      <xdr:colOff>1436822</xdr:colOff>
      <xdr:row>10206</xdr:row>
      <xdr:rowOff>226017</xdr:rowOff>
    </xdr:to>
    <xdr:graphicFrame macro="">
      <xdr:nvGraphicFramePr>
        <xdr:cNvPr id="378" name="Chart 377">
          <a:extLst>
            <a:ext uri="{FF2B5EF4-FFF2-40B4-BE49-F238E27FC236}">
              <a16:creationId xmlns:a16="http://schemas.microsoft.com/office/drawing/2014/main" id="{5CB4E156-E72F-4430-A7FC-E7014D65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9"/>
        </a:graphicData>
      </a:graphic>
    </xdr:graphicFrame>
    <xdr:clientData/>
  </xdr:twoCellAnchor>
  <xdr:twoCellAnchor>
    <xdr:from>
      <xdr:col>20</xdr:col>
      <xdr:colOff>862092</xdr:colOff>
      <xdr:row>10219</xdr:row>
      <xdr:rowOff>57147</xdr:rowOff>
    </xdr:from>
    <xdr:to>
      <xdr:col>25</xdr:col>
      <xdr:colOff>258305</xdr:colOff>
      <xdr:row>10235</xdr:row>
      <xdr:rowOff>209872</xdr:rowOff>
    </xdr:to>
    <xdr:graphicFrame macro="">
      <xdr:nvGraphicFramePr>
        <xdr:cNvPr id="354" name="Chart 353">
          <a:extLst>
            <a:ext uri="{FF2B5EF4-FFF2-40B4-BE49-F238E27FC236}">
              <a16:creationId xmlns:a16="http://schemas.microsoft.com/office/drawing/2014/main" id="{5552C157-8544-F5D4-0844-F0F3A99CA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0"/>
        </a:graphicData>
      </a:graphic>
    </xdr:graphicFrame>
    <xdr:clientData/>
  </xdr:twoCellAnchor>
  <xdr:twoCellAnchor>
    <xdr:from>
      <xdr:col>20</xdr:col>
      <xdr:colOff>0</xdr:colOff>
      <xdr:row>10239</xdr:row>
      <xdr:rowOff>0</xdr:rowOff>
    </xdr:from>
    <xdr:to>
      <xdr:col>24</xdr:col>
      <xdr:colOff>1026763</xdr:colOff>
      <xdr:row>10255</xdr:row>
      <xdr:rowOff>152725</xdr:rowOff>
    </xdr:to>
    <xdr:graphicFrame macro="">
      <xdr:nvGraphicFramePr>
        <xdr:cNvPr id="355" name="Chart 354">
          <a:extLst>
            <a:ext uri="{FF2B5EF4-FFF2-40B4-BE49-F238E27FC236}">
              <a16:creationId xmlns:a16="http://schemas.microsoft.com/office/drawing/2014/main" id="{7F39BAE8-81C1-402A-8A38-45B17FF23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1"/>
        </a:graphicData>
      </a:graphic>
    </xdr:graphicFrame>
    <xdr:clientData/>
  </xdr:twoCellAnchor>
  <xdr:twoCellAnchor>
    <xdr:from>
      <xdr:col>20</xdr:col>
      <xdr:colOff>0</xdr:colOff>
      <xdr:row>10258</xdr:row>
      <xdr:rowOff>0</xdr:rowOff>
    </xdr:from>
    <xdr:to>
      <xdr:col>24</xdr:col>
      <xdr:colOff>1026763</xdr:colOff>
      <xdr:row>10274</xdr:row>
      <xdr:rowOff>152725</xdr:rowOff>
    </xdr:to>
    <xdr:graphicFrame macro="">
      <xdr:nvGraphicFramePr>
        <xdr:cNvPr id="359" name="Chart 358">
          <a:extLst>
            <a:ext uri="{FF2B5EF4-FFF2-40B4-BE49-F238E27FC236}">
              <a16:creationId xmlns:a16="http://schemas.microsoft.com/office/drawing/2014/main" id="{8D9BCE2B-E86F-47FB-9E01-4781D8EB7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2"/>
        </a:graphicData>
      </a:graphic>
    </xdr:graphicFrame>
    <xdr:clientData/>
  </xdr:twoCellAnchor>
  <xdr:twoCellAnchor>
    <xdr:from>
      <xdr:col>21</xdr:col>
      <xdr:colOff>237014</xdr:colOff>
      <xdr:row>10284</xdr:row>
      <xdr:rowOff>184954</xdr:rowOff>
    </xdr:from>
    <xdr:to>
      <xdr:col>25</xdr:col>
      <xdr:colOff>1111586</xdr:colOff>
      <xdr:row>10301</xdr:row>
      <xdr:rowOff>69789</xdr:rowOff>
    </xdr:to>
    <xdr:graphicFrame macro="">
      <xdr:nvGraphicFramePr>
        <xdr:cNvPr id="360" name="Chart 359">
          <a:extLst>
            <a:ext uri="{FF2B5EF4-FFF2-40B4-BE49-F238E27FC236}">
              <a16:creationId xmlns:a16="http://schemas.microsoft.com/office/drawing/2014/main" id="{D6575ABC-2336-405A-9AD7-4B51D67C4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3"/>
        </a:graphicData>
      </a:graphic>
    </xdr:graphicFrame>
    <xdr:clientData/>
  </xdr:twoCellAnchor>
  <xdr:twoCellAnchor>
    <xdr:from>
      <xdr:col>20</xdr:col>
      <xdr:colOff>371313</xdr:colOff>
      <xdr:row>10305</xdr:row>
      <xdr:rowOff>96865</xdr:rowOff>
    </xdr:from>
    <xdr:to>
      <xdr:col>24</xdr:col>
      <xdr:colOff>1398076</xdr:colOff>
      <xdr:row>10321</xdr:row>
      <xdr:rowOff>249590</xdr:rowOff>
    </xdr:to>
    <xdr:graphicFrame macro="">
      <xdr:nvGraphicFramePr>
        <xdr:cNvPr id="361" name="Chart 360">
          <a:extLst>
            <a:ext uri="{FF2B5EF4-FFF2-40B4-BE49-F238E27FC236}">
              <a16:creationId xmlns:a16="http://schemas.microsoft.com/office/drawing/2014/main" id="{EC19C2A8-7833-4263-AE50-651B361B3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4"/>
        </a:graphicData>
      </a:graphic>
    </xdr:graphicFrame>
    <xdr:clientData/>
  </xdr:twoCellAnchor>
  <xdr:twoCellAnchor>
    <xdr:from>
      <xdr:col>20</xdr:col>
      <xdr:colOff>629618</xdr:colOff>
      <xdr:row>10324</xdr:row>
      <xdr:rowOff>226017</xdr:rowOff>
    </xdr:from>
    <xdr:to>
      <xdr:col>25</xdr:col>
      <xdr:colOff>25831</xdr:colOff>
      <xdr:row>10341</xdr:row>
      <xdr:rowOff>104293</xdr:rowOff>
    </xdr:to>
    <xdr:graphicFrame macro="">
      <xdr:nvGraphicFramePr>
        <xdr:cNvPr id="362" name="Chart 361">
          <a:extLst>
            <a:ext uri="{FF2B5EF4-FFF2-40B4-BE49-F238E27FC236}">
              <a16:creationId xmlns:a16="http://schemas.microsoft.com/office/drawing/2014/main" id="{E21F3AF9-2AA1-41F7-80D6-22E385956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5"/>
        </a:graphicData>
      </a:graphic>
    </xdr:graphicFrame>
    <xdr:clientData/>
  </xdr:twoCellAnchor>
  <xdr:twoCellAnchor>
    <xdr:from>
      <xdr:col>25</xdr:col>
      <xdr:colOff>1388390</xdr:colOff>
      <xdr:row>10324</xdr:row>
      <xdr:rowOff>248779</xdr:rowOff>
    </xdr:from>
    <xdr:to>
      <xdr:col>28</xdr:col>
      <xdr:colOff>1877555</xdr:colOff>
      <xdr:row>10347</xdr:row>
      <xdr:rowOff>16144</xdr:rowOff>
    </xdr:to>
    <xdr:graphicFrame macro="">
      <xdr:nvGraphicFramePr>
        <xdr:cNvPr id="363" name="Chart 362">
          <a:extLst>
            <a:ext uri="{FF2B5EF4-FFF2-40B4-BE49-F238E27FC236}">
              <a16:creationId xmlns:a16="http://schemas.microsoft.com/office/drawing/2014/main" id="{DC48DB57-5B1E-4B71-B62F-725E2E2BC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6"/>
        </a:graphicData>
      </a:graphic>
    </xdr:graphicFrame>
    <xdr:clientData/>
  </xdr:twoCellAnchor>
  <xdr:twoCellAnchor>
    <xdr:from>
      <xdr:col>20</xdr:col>
      <xdr:colOff>1204323</xdr:colOff>
      <xdr:row>10351</xdr:row>
      <xdr:rowOff>265915</xdr:rowOff>
    </xdr:from>
    <xdr:to>
      <xdr:col>25</xdr:col>
      <xdr:colOff>1043834</xdr:colOff>
      <xdr:row>10364</xdr:row>
      <xdr:rowOff>13046</xdr:rowOff>
    </xdr:to>
    <xdr:graphicFrame macro="">
      <xdr:nvGraphicFramePr>
        <xdr:cNvPr id="365" name="Chart 364">
          <a:extLst>
            <a:ext uri="{FF2B5EF4-FFF2-40B4-BE49-F238E27FC236}">
              <a16:creationId xmlns:a16="http://schemas.microsoft.com/office/drawing/2014/main" id="{158EF5BB-D43F-E031-F1C0-94748BA2D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7"/>
        </a:graphicData>
      </a:graphic>
    </xdr:graphicFrame>
    <xdr:clientData/>
  </xdr:twoCellAnchor>
  <xdr:twoCellAnchor>
    <xdr:from>
      <xdr:col>22</xdr:col>
      <xdr:colOff>812884</xdr:colOff>
      <xdr:row>10376</xdr:row>
      <xdr:rowOff>161532</xdr:rowOff>
    </xdr:from>
    <xdr:to>
      <xdr:col>26</xdr:col>
      <xdr:colOff>1082978</xdr:colOff>
      <xdr:row>10388</xdr:row>
      <xdr:rowOff>208766</xdr:rowOff>
    </xdr:to>
    <xdr:graphicFrame macro="">
      <xdr:nvGraphicFramePr>
        <xdr:cNvPr id="366" name="Chart 365">
          <a:extLst>
            <a:ext uri="{FF2B5EF4-FFF2-40B4-BE49-F238E27FC236}">
              <a16:creationId xmlns:a16="http://schemas.microsoft.com/office/drawing/2014/main" id="{A1F35AAA-094E-425A-A58D-CE89604E8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8"/>
        </a:graphicData>
      </a:graphic>
    </xdr:graphicFrame>
    <xdr:clientData/>
  </xdr:twoCellAnchor>
  <xdr:twoCellAnchor>
    <xdr:from>
      <xdr:col>22</xdr:col>
      <xdr:colOff>812884</xdr:colOff>
      <xdr:row>10403</xdr:row>
      <xdr:rowOff>161532</xdr:rowOff>
    </xdr:from>
    <xdr:to>
      <xdr:col>26</xdr:col>
      <xdr:colOff>1082978</xdr:colOff>
      <xdr:row>10415</xdr:row>
      <xdr:rowOff>208766</xdr:rowOff>
    </xdr:to>
    <xdr:graphicFrame macro="">
      <xdr:nvGraphicFramePr>
        <xdr:cNvPr id="367" name="Chart 366">
          <a:extLst>
            <a:ext uri="{FF2B5EF4-FFF2-40B4-BE49-F238E27FC236}">
              <a16:creationId xmlns:a16="http://schemas.microsoft.com/office/drawing/2014/main" id="{D0CDADA5-D245-4B46-8CF6-9896DBD5F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9"/>
        </a:graphicData>
      </a:graphic>
    </xdr:graphicFrame>
    <xdr:clientData/>
  </xdr:twoCellAnchor>
  <xdr:twoCellAnchor>
    <xdr:from>
      <xdr:col>23</xdr:col>
      <xdr:colOff>0</xdr:colOff>
      <xdr:row>10423</xdr:row>
      <xdr:rowOff>0</xdr:rowOff>
    </xdr:from>
    <xdr:to>
      <xdr:col>26</xdr:col>
      <xdr:colOff>1141874</xdr:colOff>
      <xdr:row>10435</xdr:row>
      <xdr:rowOff>47233</xdr:rowOff>
    </xdr:to>
    <xdr:graphicFrame macro="">
      <xdr:nvGraphicFramePr>
        <xdr:cNvPr id="372" name="Chart 371">
          <a:extLst>
            <a:ext uri="{FF2B5EF4-FFF2-40B4-BE49-F238E27FC236}">
              <a16:creationId xmlns:a16="http://schemas.microsoft.com/office/drawing/2014/main" id="{BB604222-667A-4129-AF42-302B803BD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0"/>
        </a:graphicData>
      </a:graphic>
    </xdr:graphicFrame>
    <xdr:clientData/>
  </xdr:twoCellAnchor>
  <xdr:twoCellAnchor>
    <xdr:from>
      <xdr:col>23</xdr:col>
      <xdr:colOff>0</xdr:colOff>
      <xdr:row>10443</xdr:row>
      <xdr:rowOff>0</xdr:rowOff>
    </xdr:from>
    <xdr:to>
      <xdr:col>26</xdr:col>
      <xdr:colOff>1587500</xdr:colOff>
      <xdr:row>10460</xdr:row>
      <xdr:rowOff>245341</xdr:rowOff>
    </xdr:to>
    <xdr:graphicFrame macro="">
      <xdr:nvGraphicFramePr>
        <xdr:cNvPr id="373" name="Chart 372">
          <a:extLst>
            <a:ext uri="{FF2B5EF4-FFF2-40B4-BE49-F238E27FC236}">
              <a16:creationId xmlns:a16="http://schemas.microsoft.com/office/drawing/2014/main" id="{A8C0DFE5-E3B5-4E8A-B48B-78477008D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1"/>
        </a:graphicData>
      </a:graphic>
    </xdr:graphicFrame>
    <xdr:clientData/>
  </xdr:twoCellAnchor>
  <xdr:twoCellAnchor>
    <xdr:from>
      <xdr:col>22</xdr:col>
      <xdr:colOff>812884</xdr:colOff>
      <xdr:row>10469</xdr:row>
      <xdr:rowOff>161532</xdr:rowOff>
    </xdr:from>
    <xdr:to>
      <xdr:col>26</xdr:col>
      <xdr:colOff>1082978</xdr:colOff>
      <xdr:row>10481</xdr:row>
      <xdr:rowOff>208766</xdr:rowOff>
    </xdr:to>
    <xdr:graphicFrame macro="">
      <xdr:nvGraphicFramePr>
        <xdr:cNvPr id="318" name="Chart 317">
          <a:extLst>
            <a:ext uri="{FF2B5EF4-FFF2-40B4-BE49-F238E27FC236}">
              <a16:creationId xmlns:a16="http://schemas.microsoft.com/office/drawing/2014/main" id="{3970A6BD-838A-46F4-B593-FED11C117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2"/>
        </a:graphicData>
      </a:graphic>
    </xdr:graphicFrame>
    <xdr:clientData/>
  </xdr:twoCellAnchor>
  <xdr:twoCellAnchor>
    <xdr:from>
      <xdr:col>19</xdr:col>
      <xdr:colOff>463260</xdr:colOff>
      <xdr:row>10469</xdr:row>
      <xdr:rowOff>280842</xdr:rowOff>
    </xdr:from>
    <xdr:to>
      <xdr:col>24</xdr:col>
      <xdr:colOff>692728</xdr:colOff>
      <xdr:row>10485</xdr:row>
      <xdr:rowOff>43297</xdr:rowOff>
    </xdr:to>
    <xdr:graphicFrame macro="">
      <xdr:nvGraphicFramePr>
        <xdr:cNvPr id="364" name="Chart 363">
          <a:extLst>
            <a:ext uri="{FF2B5EF4-FFF2-40B4-BE49-F238E27FC236}">
              <a16:creationId xmlns:a16="http://schemas.microsoft.com/office/drawing/2014/main" id="{3FE1EF15-A24D-2B22-D3F8-B0A4C9C21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3"/>
        </a:graphicData>
      </a:graphic>
    </xdr:graphicFrame>
    <xdr:clientData/>
  </xdr:twoCellAnchor>
  <xdr:twoCellAnchor>
    <xdr:from>
      <xdr:col>19</xdr:col>
      <xdr:colOff>375227</xdr:colOff>
      <xdr:row>10488</xdr:row>
      <xdr:rowOff>274204</xdr:rowOff>
    </xdr:from>
    <xdr:to>
      <xdr:col>24</xdr:col>
      <xdr:colOff>604695</xdr:colOff>
      <xdr:row>10504</xdr:row>
      <xdr:rowOff>22225</xdr:rowOff>
    </xdr:to>
    <xdr:graphicFrame macro="">
      <xdr:nvGraphicFramePr>
        <xdr:cNvPr id="379" name="Chart 378">
          <a:extLst>
            <a:ext uri="{FF2B5EF4-FFF2-40B4-BE49-F238E27FC236}">
              <a16:creationId xmlns:a16="http://schemas.microsoft.com/office/drawing/2014/main" id="{2BC0D710-431E-41EA-8285-C32FDCECB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4"/>
        </a:graphicData>
      </a:graphic>
    </xdr:graphicFrame>
    <xdr:clientData/>
  </xdr:twoCellAnchor>
  <xdr:twoCellAnchor>
    <xdr:from>
      <xdr:col>19</xdr:col>
      <xdr:colOff>577273</xdr:colOff>
      <xdr:row>10508</xdr:row>
      <xdr:rowOff>274204</xdr:rowOff>
    </xdr:from>
    <xdr:to>
      <xdr:col>24</xdr:col>
      <xdr:colOff>806741</xdr:colOff>
      <xdr:row>10524</xdr:row>
      <xdr:rowOff>22226</xdr:rowOff>
    </xdr:to>
    <xdr:graphicFrame macro="">
      <xdr:nvGraphicFramePr>
        <xdr:cNvPr id="380" name="Chart 379">
          <a:extLst>
            <a:ext uri="{FF2B5EF4-FFF2-40B4-BE49-F238E27FC236}">
              <a16:creationId xmlns:a16="http://schemas.microsoft.com/office/drawing/2014/main" id="{9D5E67BB-6C9A-4DCF-8790-166D5C9FC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5"/>
        </a:graphicData>
      </a:graphic>
    </xdr:graphicFrame>
    <xdr:clientData/>
  </xdr:twoCellAnchor>
  <xdr:twoCellAnchor>
    <xdr:from>
      <xdr:col>19</xdr:col>
      <xdr:colOff>329923</xdr:colOff>
      <xdr:row>10535</xdr:row>
      <xdr:rowOff>91661</xdr:rowOff>
    </xdr:from>
    <xdr:to>
      <xdr:col>22</xdr:col>
      <xdr:colOff>567358</xdr:colOff>
      <xdr:row>10544</xdr:row>
      <xdr:rowOff>225840</xdr:rowOff>
    </xdr:to>
    <xdr:graphicFrame macro="">
      <xdr:nvGraphicFramePr>
        <xdr:cNvPr id="331" name="Chart 330">
          <a:extLst>
            <a:ext uri="{FF2B5EF4-FFF2-40B4-BE49-F238E27FC236}">
              <a16:creationId xmlns:a16="http://schemas.microsoft.com/office/drawing/2014/main" id="{D2F5756D-CEDD-F552-CCBB-F95AA6304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6"/>
        </a:graphicData>
      </a:graphic>
    </xdr:graphicFrame>
    <xdr:clientData/>
  </xdr:twoCellAnchor>
  <xdr:twoCellAnchor>
    <xdr:from>
      <xdr:col>19</xdr:col>
      <xdr:colOff>1282423</xdr:colOff>
      <xdr:row>10558</xdr:row>
      <xdr:rowOff>188292</xdr:rowOff>
    </xdr:from>
    <xdr:to>
      <xdr:col>23</xdr:col>
      <xdr:colOff>650184</xdr:colOff>
      <xdr:row>10568</xdr:row>
      <xdr:rowOff>32579</xdr:rowOff>
    </xdr:to>
    <xdr:graphicFrame macro="">
      <xdr:nvGraphicFramePr>
        <xdr:cNvPr id="332" name="Chart 331">
          <a:extLst>
            <a:ext uri="{FF2B5EF4-FFF2-40B4-BE49-F238E27FC236}">
              <a16:creationId xmlns:a16="http://schemas.microsoft.com/office/drawing/2014/main" id="{C1B2F9CC-49C5-C67D-0E91-D5EC37AD4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7"/>
        </a:graphicData>
      </a:graphic>
    </xdr:graphicFrame>
    <xdr:clientData/>
  </xdr:twoCellAnchor>
  <xdr:twoCellAnchor>
    <xdr:from>
      <xdr:col>19</xdr:col>
      <xdr:colOff>329923</xdr:colOff>
      <xdr:row>10581</xdr:row>
      <xdr:rowOff>409162</xdr:rowOff>
    </xdr:from>
    <xdr:to>
      <xdr:col>24</xdr:col>
      <xdr:colOff>635000</xdr:colOff>
      <xdr:row>10593</xdr:row>
      <xdr:rowOff>262282</xdr:rowOff>
    </xdr:to>
    <xdr:graphicFrame macro="">
      <xdr:nvGraphicFramePr>
        <xdr:cNvPr id="381" name="Chart 380">
          <a:extLst>
            <a:ext uri="{FF2B5EF4-FFF2-40B4-BE49-F238E27FC236}">
              <a16:creationId xmlns:a16="http://schemas.microsoft.com/office/drawing/2014/main" id="{36FFAECA-2412-F64E-AD91-39E26A19A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8"/>
        </a:graphicData>
      </a:graphic>
    </xdr:graphicFrame>
    <xdr:clientData/>
  </xdr:twoCellAnchor>
  <xdr:twoCellAnchor>
    <xdr:from>
      <xdr:col>19</xdr:col>
      <xdr:colOff>329923</xdr:colOff>
      <xdr:row>10599</xdr:row>
      <xdr:rowOff>409162</xdr:rowOff>
    </xdr:from>
    <xdr:to>
      <xdr:col>24</xdr:col>
      <xdr:colOff>983226</xdr:colOff>
      <xdr:row>10612</xdr:row>
      <xdr:rowOff>198873</xdr:rowOff>
    </xdr:to>
    <xdr:graphicFrame macro="">
      <xdr:nvGraphicFramePr>
        <xdr:cNvPr id="382" name="Chart 381">
          <a:extLst>
            <a:ext uri="{FF2B5EF4-FFF2-40B4-BE49-F238E27FC236}">
              <a16:creationId xmlns:a16="http://schemas.microsoft.com/office/drawing/2014/main" id="{D0BE4672-0CC2-42D1-9811-FEEED78C0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9"/>
        </a:graphicData>
      </a:graphic>
    </xdr:graphicFrame>
    <xdr:clientData/>
  </xdr:twoCellAnchor>
  <xdr:twoCellAnchor>
    <xdr:from>
      <xdr:col>12</xdr:col>
      <xdr:colOff>999435</xdr:colOff>
      <xdr:row>6620</xdr:row>
      <xdr:rowOff>64051</xdr:rowOff>
    </xdr:from>
    <xdr:to>
      <xdr:col>16</xdr:col>
      <xdr:colOff>91109</xdr:colOff>
      <xdr:row>6632</xdr:row>
      <xdr:rowOff>1067903</xdr:rowOff>
    </xdr:to>
    <xdr:graphicFrame macro="">
      <xdr:nvGraphicFramePr>
        <xdr:cNvPr id="383" name="Chart 382">
          <a:extLst>
            <a:ext uri="{FF2B5EF4-FFF2-40B4-BE49-F238E27FC236}">
              <a16:creationId xmlns:a16="http://schemas.microsoft.com/office/drawing/2014/main" id="{38D62B71-4429-7E1D-BCC0-3B307BF03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0"/>
        </a:graphicData>
      </a:graphic>
    </xdr:graphicFrame>
    <xdr:clientData/>
  </xdr:twoCellAnchor>
  <xdr:twoCellAnchor>
    <xdr:from>
      <xdr:col>20</xdr:col>
      <xdr:colOff>250433</xdr:colOff>
      <xdr:row>10624</xdr:row>
      <xdr:rowOff>46448</xdr:rowOff>
    </xdr:from>
    <xdr:to>
      <xdr:col>24</xdr:col>
      <xdr:colOff>1044539</xdr:colOff>
      <xdr:row>10634</xdr:row>
      <xdr:rowOff>17766</xdr:rowOff>
    </xdr:to>
    <xdr:graphicFrame macro="">
      <xdr:nvGraphicFramePr>
        <xdr:cNvPr id="385" name="Chart 384">
          <a:extLst>
            <a:ext uri="{FF2B5EF4-FFF2-40B4-BE49-F238E27FC236}">
              <a16:creationId xmlns:a16="http://schemas.microsoft.com/office/drawing/2014/main" id="{B46F3540-F76A-8EF6-8E4C-6C477CB1B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1"/>
        </a:graphicData>
      </a:graphic>
    </xdr:graphicFrame>
    <xdr:clientData/>
  </xdr:twoCellAnchor>
  <xdr:twoCellAnchor>
    <xdr:from>
      <xdr:col>20</xdr:col>
      <xdr:colOff>528691</xdr:colOff>
      <xdr:row>10637</xdr:row>
      <xdr:rowOff>517345</xdr:rowOff>
    </xdr:from>
    <xdr:to>
      <xdr:col>24</xdr:col>
      <xdr:colOff>1322797</xdr:colOff>
      <xdr:row>10645</xdr:row>
      <xdr:rowOff>167596</xdr:rowOff>
    </xdr:to>
    <xdr:graphicFrame macro="">
      <xdr:nvGraphicFramePr>
        <xdr:cNvPr id="386" name="Chart 385">
          <a:extLst>
            <a:ext uri="{FF2B5EF4-FFF2-40B4-BE49-F238E27FC236}">
              <a16:creationId xmlns:a16="http://schemas.microsoft.com/office/drawing/2014/main" id="{DFB1A382-B961-76F7-AB7F-292E231A0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2"/>
        </a:graphicData>
      </a:graphic>
    </xdr:graphicFrame>
    <xdr:clientData/>
  </xdr:twoCellAnchor>
  <xdr:twoCellAnchor>
    <xdr:from>
      <xdr:col>20</xdr:col>
      <xdr:colOff>528691</xdr:colOff>
      <xdr:row>10654</xdr:row>
      <xdr:rowOff>517345</xdr:rowOff>
    </xdr:from>
    <xdr:to>
      <xdr:col>24</xdr:col>
      <xdr:colOff>1322797</xdr:colOff>
      <xdr:row>10662</xdr:row>
      <xdr:rowOff>167596</xdr:rowOff>
    </xdr:to>
    <xdr:graphicFrame macro="">
      <xdr:nvGraphicFramePr>
        <xdr:cNvPr id="387" name="Chart 386">
          <a:extLst>
            <a:ext uri="{FF2B5EF4-FFF2-40B4-BE49-F238E27FC236}">
              <a16:creationId xmlns:a16="http://schemas.microsoft.com/office/drawing/2014/main" id="{828BF149-9BD7-42E0-A31D-9321C7ED9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3"/>
        </a:graphicData>
      </a:graphic>
    </xdr:graphicFrame>
    <xdr:clientData/>
  </xdr:twoCellAnchor>
  <xdr:twoCellAnchor>
    <xdr:from>
      <xdr:col>20</xdr:col>
      <xdr:colOff>592261</xdr:colOff>
      <xdr:row>10672</xdr:row>
      <xdr:rowOff>278483</xdr:rowOff>
    </xdr:from>
    <xdr:to>
      <xdr:col>25</xdr:col>
      <xdr:colOff>1309595</xdr:colOff>
      <xdr:row>10688</xdr:row>
      <xdr:rowOff>36899</xdr:rowOff>
    </xdr:to>
    <xdr:graphicFrame macro="">
      <xdr:nvGraphicFramePr>
        <xdr:cNvPr id="389" name="Chart 388">
          <a:extLst>
            <a:ext uri="{FF2B5EF4-FFF2-40B4-BE49-F238E27FC236}">
              <a16:creationId xmlns:a16="http://schemas.microsoft.com/office/drawing/2014/main" id="{D014A541-B933-4CDD-BACF-B0140B8DE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4"/>
        </a:graphicData>
      </a:graphic>
    </xdr:graphicFrame>
    <xdr:clientData/>
  </xdr:twoCellAnchor>
  <xdr:twoCellAnchor>
    <xdr:from>
      <xdr:col>19</xdr:col>
      <xdr:colOff>1785355</xdr:colOff>
      <xdr:row>10678</xdr:row>
      <xdr:rowOff>62958</xdr:rowOff>
    </xdr:from>
    <xdr:to>
      <xdr:col>24</xdr:col>
      <xdr:colOff>468117</xdr:colOff>
      <xdr:row>10687</xdr:row>
      <xdr:rowOff>192591</xdr:rowOff>
    </xdr:to>
    <xdr:graphicFrame macro="">
      <xdr:nvGraphicFramePr>
        <xdr:cNvPr id="390" name="Chart 389">
          <a:extLst>
            <a:ext uri="{FF2B5EF4-FFF2-40B4-BE49-F238E27FC236}">
              <a16:creationId xmlns:a16="http://schemas.microsoft.com/office/drawing/2014/main" id="{F4B643D3-97E9-BE76-8369-6A414CFB3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5"/>
        </a:graphicData>
      </a:graphic>
    </xdr:graphicFrame>
    <xdr:clientData/>
  </xdr:twoCellAnchor>
  <xdr:twoCellAnchor>
    <xdr:from>
      <xdr:col>19</xdr:col>
      <xdr:colOff>1076787</xdr:colOff>
      <xdr:row>10695</xdr:row>
      <xdr:rowOff>1305854</xdr:rowOff>
    </xdr:from>
    <xdr:to>
      <xdr:col>24</xdr:col>
      <xdr:colOff>139388</xdr:colOff>
      <xdr:row>10703</xdr:row>
      <xdr:rowOff>111280</xdr:rowOff>
    </xdr:to>
    <xdr:graphicFrame macro="">
      <xdr:nvGraphicFramePr>
        <xdr:cNvPr id="384" name="Chart 383">
          <a:extLst>
            <a:ext uri="{FF2B5EF4-FFF2-40B4-BE49-F238E27FC236}">
              <a16:creationId xmlns:a16="http://schemas.microsoft.com/office/drawing/2014/main" id="{A81ED96E-E402-ADA6-5DB3-23FE7DB15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6"/>
        </a:graphicData>
      </a:graphic>
    </xdr:graphicFrame>
    <xdr:clientData/>
  </xdr:twoCellAnchor>
  <xdr:twoCellAnchor>
    <xdr:from>
      <xdr:col>19</xdr:col>
      <xdr:colOff>914168</xdr:colOff>
      <xdr:row>10720</xdr:row>
      <xdr:rowOff>155884</xdr:rowOff>
    </xdr:from>
    <xdr:to>
      <xdr:col>23</xdr:col>
      <xdr:colOff>282265</xdr:colOff>
      <xdr:row>10729</xdr:row>
      <xdr:rowOff>285517</xdr:rowOff>
    </xdr:to>
    <xdr:graphicFrame macro="">
      <xdr:nvGraphicFramePr>
        <xdr:cNvPr id="388" name="Chart 387">
          <a:extLst>
            <a:ext uri="{FF2B5EF4-FFF2-40B4-BE49-F238E27FC236}">
              <a16:creationId xmlns:a16="http://schemas.microsoft.com/office/drawing/2014/main" id="{69156E66-0793-4805-A9E6-3176BC63B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7"/>
        </a:graphicData>
      </a:graphic>
    </xdr:graphicFrame>
    <xdr:clientData/>
  </xdr:twoCellAnchor>
  <xdr:twoCellAnchor>
    <xdr:from>
      <xdr:col>19</xdr:col>
      <xdr:colOff>519229</xdr:colOff>
      <xdr:row>10747</xdr:row>
      <xdr:rowOff>213963</xdr:rowOff>
    </xdr:from>
    <xdr:to>
      <xdr:col>22</xdr:col>
      <xdr:colOff>758516</xdr:colOff>
      <xdr:row>10757</xdr:row>
      <xdr:rowOff>53199</xdr:rowOff>
    </xdr:to>
    <xdr:graphicFrame macro="">
      <xdr:nvGraphicFramePr>
        <xdr:cNvPr id="391" name="Chart 390">
          <a:extLst>
            <a:ext uri="{FF2B5EF4-FFF2-40B4-BE49-F238E27FC236}">
              <a16:creationId xmlns:a16="http://schemas.microsoft.com/office/drawing/2014/main" id="{DF9A6FFF-0749-4D77-A6FA-DFC8D942C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8"/>
        </a:graphicData>
      </a:graphic>
    </xdr:graphicFrame>
    <xdr:clientData/>
  </xdr:twoCellAnchor>
  <xdr:twoCellAnchor>
    <xdr:from>
      <xdr:col>19</xdr:col>
      <xdr:colOff>519229</xdr:colOff>
      <xdr:row>10776</xdr:row>
      <xdr:rowOff>213963</xdr:rowOff>
    </xdr:from>
    <xdr:to>
      <xdr:col>22</xdr:col>
      <xdr:colOff>758516</xdr:colOff>
      <xdr:row>10786</xdr:row>
      <xdr:rowOff>53199</xdr:rowOff>
    </xdr:to>
    <xdr:graphicFrame macro="">
      <xdr:nvGraphicFramePr>
        <xdr:cNvPr id="392" name="Chart 391">
          <a:extLst>
            <a:ext uri="{FF2B5EF4-FFF2-40B4-BE49-F238E27FC236}">
              <a16:creationId xmlns:a16="http://schemas.microsoft.com/office/drawing/2014/main" id="{D28EA0B2-6B44-49D8-BF40-72795CCE0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9"/>
        </a:graphicData>
      </a:graphic>
    </xdr:graphicFrame>
    <xdr:clientData/>
  </xdr:twoCellAnchor>
  <xdr:twoCellAnchor>
    <xdr:from>
      <xdr:col>19</xdr:col>
      <xdr:colOff>519229</xdr:colOff>
      <xdr:row>10890</xdr:row>
      <xdr:rowOff>213963</xdr:rowOff>
    </xdr:from>
    <xdr:to>
      <xdr:col>22</xdr:col>
      <xdr:colOff>758516</xdr:colOff>
      <xdr:row>10900</xdr:row>
      <xdr:rowOff>53199</xdr:rowOff>
    </xdr:to>
    <xdr:graphicFrame macro="">
      <xdr:nvGraphicFramePr>
        <xdr:cNvPr id="393" name="Chart 392">
          <a:extLst>
            <a:ext uri="{FF2B5EF4-FFF2-40B4-BE49-F238E27FC236}">
              <a16:creationId xmlns:a16="http://schemas.microsoft.com/office/drawing/2014/main" id="{8E3946D6-E600-4F52-A2AD-E6DA789A8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0"/>
        </a:graphicData>
      </a:graphic>
    </xdr:graphicFrame>
    <xdr:clientData/>
  </xdr:twoCellAnchor>
  <xdr:twoCellAnchor>
    <xdr:from>
      <xdr:col>19</xdr:col>
      <xdr:colOff>519228</xdr:colOff>
      <xdr:row>10912</xdr:row>
      <xdr:rowOff>213963</xdr:rowOff>
    </xdr:from>
    <xdr:to>
      <xdr:col>23</xdr:col>
      <xdr:colOff>174236</xdr:colOff>
      <xdr:row>10923</xdr:row>
      <xdr:rowOff>46464</xdr:rowOff>
    </xdr:to>
    <xdr:graphicFrame macro="">
      <xdr:nvGraphicFramePr>
        <xdr:cNvPr id="394" name="Chart 393">
          <a:extLst>
            <a:ext uri="{FF2B5EF4-FFF2-40B4-BE49-F238E27FC236}">
              <a16:creationId xmlns:a16="http://schemas.microsoft.com/office/drawing/2014/main" id="{B7D6BFFB-DE0E-409D-8BCA-9FD233B19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1"/>
        </a:graphicData>
      </a:graphic>
    </xdr:graphicFrame>
    <xdr:clientData/>
  </xdr:twoCellAnchor>
  <xdr:twoCellAnchor>
    <xdr:from>
      <xdr:col>16</xdr:col>
      <xdr:colOff>705081</xdr:colOff>
      <xdr:row>10956</xdr:row>
      <xdr:rowOff>4878</xdr:rowOff>
    </xdr:from>
    <xdr:to>
      <xdr:col>18</xdr:col>
      <xdr:colOff>1397386</xdr:colOff>
      <xdr:row>10970</xdr:row>
      <xdr:rowOff>146126</xdr:rowOff>
    </xdr:to>
    <xdr:graphicFrame macro="">
      <xdr:nvGraphicFramePr>
        <xdr:cNvPr id="395" name="Chart 394">
          <a:extLst>
            <a:ext uri="{FF2B5EF4-FFF2-40B4-BE49-F238E27FC236}">
              <a16:creationId xmlns:a16="http://schemas.microsoft.com/office/drawing/2014/main" id="{3459091F-918E-8D24-0525-0A52D6214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2"/>
        </a:graphicData>
      </a:graphic>
    </xdr:graphicFrame>
    <xdr:clientData/>
  </xdr:twoCellAnchor>
  <xdr:twoCellAnchor>
    <xdr:from>
      <xdr:col>12</xdr:col>
      <xdr:colOff>1583947</xdr:colOff>
      <xdr:row>10994</xdr:row>
      <xdr:rowOff>132652</xdr:rowOff>
    </xdr:from>
    <xdr:to>
      <xdr:col>17</xdr:col>
      <xdr:colOff>809173</xdr:colOff>
      <xdr:row>11021</xdr:row>
      <xdr:rowOff>81311</xdr:rowOff>
    </xdr:to>
    <xdr:graphicFrame macro="">
      <xdr:nvGraphicFramePr>
        <xdr:cNvPr id="397" name="Chart 396">
          <a:extLst>
            <a:ext uri="{FF2B5EF4-FFF2-40B4-BE49-F238E27FC236}">
              <a16:creationId xmlns:a16="http://schemas.microsoft.com/office/drawing/2014/main" id="{EF345A43-3563-CA0E-5DE1-239B5ED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3"/>
        </a:graphicData>
      </a:graphic>
    </xdr:graphicFrame>
    <xdr:clientData/>
  </xdr:twoCellAnchor>
  <xdr:twoCellAnchor>
    <xdr:from>
      <xdr:col>19</xdr:col>
      <xdr:colOff>874060</xdr:colOff>
      <xdr:row>11025</xdr:row>
      <xdr:rowOff>132941</xdr:rowOff>
    </xdr:from>
    <xdr:to>
      <xdr:col>24</xdr:col>
      <xdr:colOff>293647</xdr:colOff>
      <xdr:row>11043</xdr:row>
      <xdr:rowOff>116159</xdr:rowOff>
    </xdr:to>
    <xdr:graphicFrame macro="">
      <xdr:nvGraphicFramePr>
        <xdr:cNvPr id="399" name="Chart 398">
          <a:extLst>
            <a:ext uri="{FF2B5EF4-FFF2-40B4-BE49-F238E27FC236}">
              <a16:creationId xmlns:a16="http://schemas.microsoft.com/office/drawing/2014/main" id="{C2403807-7767-4008-ADE9-86332537D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4"/>
        </a:graphicData>
      </a:graphic>
    </xdr:graphicFrame>
    <xdr:clientData/>
  </xdr:twoCellAnchor>
  <xdr:twoCellAnchor>
    <xdr:from>
      <xdr:col>19</xdr:col>
      <xdr:colOff>874060</xdr:colOff>
      <xdr:row>11050</xdr:row>
      <xdr:rowOff>132941</xdr:rowOff>
    </xdr:from>
    <xdr:to>
      <xdr:col>24</xdr:col>
      <xdr:colOff>293647</xdr:colOff>
      <xdr:row>11068</xdr:row>
      <xdr:rowOff>0</xdr:rowOff>
    </xdr:to>
    <xdr:graphicFrame macro="">
      <xdr:nvGraphicFramePr>
        <xdr:cNvPr id="400" name="Chart 399">
          <a:extLst>
            <a:ext uri="{FF2B5EF4-FFF2-40B4-BE49-F238E27FC236}">
              <a16:creationId xmlns:a16="http://schemas.microsoft.com/office/drawing/2014/main" id="{E6BF9A4B-DB6B-40C3-8FCE-062C6FC10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5"/>
        </a:graphicData>
      </a:graphic>
    </xdr:graphicFrame>
    <xdr:clientData/>
  </xdr:twoCellAnchor>
  <xdr:twoCellAnchor>
    <xdr:from>
      <xdr:col>16</xdr:col>
      <xdr:colOff>54592</xdr:colOff>
      <xdr:row>11068</xdr:row>
      <xdr:rowOff>132651</xdr:rowOff>
    </xdr:from>
    <xdr:to>
      <xdr:col>18</xdr:col>
      <xdr:colOff>2102468</xdr:colOff>
      <xdr:row>11088</xdr:row>
      <xdr:rowOff>92927</xdr:rowOff>
    </xdr:to>
    <xdr:graphicFrame macro="">
      <xdr:nvGraphicFramePr>
        <xdr:cNvPr id="401" name="Chart 400">
          <a:extLst>
            <a:ext uri="{FF2B5EF4-FFF2-40B4-BE49-F238E27FC236}">
              <a16:creationId xmlns:a16="http://schemas.microsoft.com/office/drawing/2014/main" id="{534FA32C-B9E9-E34B-9486-A31183BF6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6"/>
        </a:graphicData>
      </a:graphic>
    </xdr:graphicFrame>
    <xdr:clientData/>
  </xdr:twoCellAnchor>
  <xdr:twoCellAnchor>
    <xdr:from>
      <xdr:col>17</xdr:col>
      <xdr:colOff>13607</xdr:colOff>
      <xdr:row>11117</xdr:row>
      <xdr:rowOff>95250</xdr:rowOff>
    </xdr:from>
    <xdr:to>
      <xdr:col>19</xdr:col>
      <xdr:colOff>254554</xdr:colOff>
      <xdr:row>11134</xdr:row>
      <xdr:rowOff>16926</xdr:rowOff>
    </xdr:to>
    <xdr:graphicFrame macro="">
      <xdr:nvGraphicFramePr>
        <xdr:cNvPr id="402" name="Chart 401">
          <a:extLst>
            <a:ext uri="{FF2B5EF4-FFF2-40B4-BE49-F238E27FC236}">
              <a16:creationId xmlns:a16="http://schemas.microsoft.com/office/drawing/2014/main" id="{92C60F16-BBE6-44B3-BD9B-420C62C93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7"/>
        </a:graphicData>
      </a:graphic>
    </xdr:graphicFrame>
    <xdr:clientData/>
  </xdr:twoCellAnchor>
  <xdr:twoCellAnchor>
    <xdr:from>
      <xdr:col>20</xdr:col>
      <xdr:colOff>109904</xdr:colOff>
      <xdr:row>11137</xdr:row>
      <xdr:rowOff>138321</xdr:rowOff>
    </xdr:from>
    <xdr:to>
      <xdr:col>24</xdr:col>
      <xdr:colOff>1013558</xdr:colOff>
      <xdr:row>11152</xdr:row>
      <xdr:rowOff>109904</xdr:rowOff>
    </xdr:to>
    <xdr:graphicFrame macro="">
      <xdr:nvGraphicFramePr>
        <xdr:cNvPr id="403" name="Chart 402">
          <a:extLst>
            <a:ext uri="{FF2B5EF4-FFF2-40B4-BE49-F238E27FC236}">
              <a16:creationId xmlns:a16="http://schemas.microsoft.com/office/drawing/2014/main" id="{47364795-4F95-4D12-BC1A-9F45B0716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8"/>
        </a:graphicData>
      </a:graphic>
    </xdr:graphicFrame>
    <xdr:clientData/>
  </xdr:twoCellAnchor>
  <xdr:twoCellAnchor>
    <xdr:from>
      <xdr:col>21</xdr:col>
      <xdr:colOff>237014</xdr:colOff>
      <xdr:row>11156</xdr:row>
      <xdr:rowOff>184954</xdr:rowOff>
    </xdr:from>
    <xdr:to>
      <xdr:col>25</xdr:col>
      <xdr:colOff>1111586</xdr:colOff>
      <xdr:row>11173</xdr:row>
      <xdr:rowOff>69789</xdr:rowOff>
    </xdr:to>
    <xdr:graphicFrame macro="">
      <xdr:nvGraphicFramePr>
        <xdr:cNvPr id="404" name="Chart 403">
          <a:extLst>
            <a:ext uri="{FF2B5EF4-FFF2-40B4-BE49-F238E27FC236}">
              <a16:creationId xmlns:a16="http://schemas.microsoft.com/office/drawing/2014/main" id="{696786DC-CB6B-4E52-A458-3B633DA0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9"/>
        </a:graphicData>
      </a:graphic>
    </xdr:graphicFrame>
    <xdr:clientData/>
  </xdr:twoCellAnchor>
  <xdr:twoCellAnchor>
    <xdr:from>
      <xdr:col>19</xdr:col>
      <xdr:colOff>730251</xdr:colOff>
      <xdr:row>11158</xdr:row>
      <xdr:rowOff>131563</xdr:rowOff>
    </xdr:from>
    <xdr:to>
      <xdr:col>23</xdr:col>
      <xdr:colOff>93266</xdr:colOff>
      <xdr:row>11168</xdr:row>
      <xdr:rowOff>195857</xdr:rowOff>
    </xdr:to>
    <xdr:graphicFrame macro="">
      <xdr:nvGraphicFramePr>
        <xdr:cNvPr id="405" name="Chart 404">
          <a:extLst>
            <a:ext uri="{FF2B5EF4-FFF2-40B4-BE49-F238E27FC236}">
              <a16:creationId xmlns:a16="http://schemas.microsoft.com/office/drawing/2014/main" id="{D504F20C-0A79-A34A-EAC2-85B27148A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0"/>
        </a:graphicData>
      </a:graphic>
    </xdr:graphicFrame>
    <xdr:clientData/>
  </xdr:twoCellAnchor>
  <xdr:twoCellAnchor>
    <xdr:from>
      <xdr:col>21</xdr:col>
      <xdr:colOff>237014</xdr:colOff>
      <xdr:row>11181</xdr:row>
      <xdr:rowOff>184954</xdr:rowOff>
    </xdr:from>
    <xdr:to>
      <xdr:col>25</xdr:col>
      <xdr:colOff>1111586</xdr:colOff>
      <xdr:row>11198</xdr:row>
      <xdr:rowOff>69789</xdr:rowOff>
    </xdr:to>
    <xdr:graphicFrame macro="">
      <xdr:nvGraphicFramePr>
        <xdr:cNvPr id="406" name="Chart 405">
          <a:extLst>
            <a:ext uri="{FF2B5EF4-FFF2-40B4-BE49-F238E27FC236}">
              <a16:creationId xmlns:a16="http://schemas.microsoft.com/office/drawing/2014/main" id="{E2149B24-9103-48B9-9240-0FDC924AD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1"/>
        </a:graphicData>
      </a:graphic>
    </xdr:graphicFrame>
    <xdr:clientData/>
  </xdr:twoCellAnchor>
  <xdr:twoCellAnchor>
    <xdr:from>
      <xdr:col>19</xdr:col>
      <xdr:colOff>730251</xdr:colOff>
      <xdr:row>11183</xdr:row>
      <xdr:rowOff>131563</xdr:rowOff>
    </xdr:from>
    <xdr:to>
      <xdr:col>23</xdr:col>
      <xdr:colOff>93266</xdr:colOff>
      <xdr:row>11197</xdr:row>
      <xdr:rowOff>223243</xdr:rowOff>
    </xdr:to>
    <xdr:graphicFrame macro="">
      <xdr:nvGraphicFramePr>
        <xdr:cNvPr id="407" name="Chart 406">
          <a:extLst>
            <a:ext uri="{FF2B5EF4-FFF2-40B4-BE49-F238E27FC236}">
              <a16:creationId xmlns:a16="http://schemas.microsoft.com/office/drawing/2014/main" id="{566FD340-49DC-4120-B5A4-0FE51645B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2"/>
        </a:graphicData>
      </a:graphic>
    </xdr:graphicFrame>
    <xdr:clientData/>
  </xdr:twoCellAnchor>
  <xdr:twoCellAnchor>
    <xdr:from>
      <xdr:col>21</xdr:col>
      <xdr:colOff>237014</xdr:colOff>
      <xdr:row>11207</xdr:row>
      <xdr:rowOff>184954</xdr:rowOff>
    </xdr:from>
    <xdr:to>
      <xdr:col>25</xdr:col>
      <xdr:colOff>1111586</xdr:colOff>
      <xdr:row>11224</xdr:row>
      <xdr:rowOff>69789</xdr:rowOff>
    </xdr:to>
    <xdr:graphicFrame macro="">
      <xdr:nvGraphicFramePr>
        <xdr:cNvPr id="408" name="Chart 407">
          <a:extLst>
            <a:ext uri="{FF2B5EF4-FFF2-40B4-BE49-F238E27FC236}">
              <a16:creationId xmlns:a16="http://schemas.microsoft.com/office/drawing/2014/main" id="{3175796A-0B65-49A4-8393-AD82F94B5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3"/>
        </a:graphicData>
      </a:graphic>
    </xdr:graphicFrame>
    <xdr:clientData/>
  </xdr:twoCellAnchor>
  <xdr:twoCellAnchor>
    <xdr:from>
      <xdr:col>19</xdr:col>
      <xdr:colOff>937846</xdr:colOff>
      <xdr:row>11207</xdr:row>
      <xdr:rowOff>168198</xdr:rowOff>
    </xdr:from>
    <xdr:to>
      <xdr:col>24</xdr:col>
      <xdr:colOff>170961</xdr:colOff>
      <xdr:row>11221</xdr:row>
      <xdr:rowOff>207595</xdr:rowOff>
    </xdr:to>
    <xdr:graphicFrame macro="">
      <xdr:nvGraphicFramePr>
        <xdr:cNvPr id="409" name="Chart 408">
          <a:extLst>
            <a:ext uri="{FF2B5EF4-FFF2-40B4-BE49-F238E27FC236}">
              <a16:creationId xmlns:a16="http://schemas.microsoft.com/office/drawing/2014/main" id="{1BE98A45-7B1D-456E-BB4D-5695DBF1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4"/>
        </a:graphicData>
      </a:graphic>
    </xdr:graphicFrame>
    <xdr:clientData/>
  </xdr:twoCellAnchor>
  <xdr:twoCellAnchor>
    <xdr:from>
      <xdr:col>21</xdr:col>
      <xdr:colOff>239729</xdr:colOff>
      <xdr:row>11232</xdr:row>
      <xdr:rowOff>57148</xdr:rowOff>
    </xdr:from>
    <xdr:to>
      <xdr:col>25</xdr:col>
      <xdr:colOff>884005</xdr:colOff>
      <xdr:row>11241</xdr:row>
      <xdr:rowOff>103382</xdr:rowOff>
    </xdr:to>
    <xdr:graphicFrame macro="">
      <xdr:nvGraphicFramePr>
        <xdr:cNvPr id="412" name="Chart 411">
          <a:extLst>
            <a:ext uri="{FF2B5EF4-FFF2-40B4-BE49-F238E27FC236}">
              <a16:creationId xmlns:a16="http://schemas.microsoft.com/office/drawing/2014/main" id="{0851CDFF-643C-278D-06C7-97E0B57E1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5"/>
        </a:graphicData>
      </a:graphic>
    </xdr:graphicFrame>
    <xdr:clientData/>
  </xdr:twoCellAnchor>
  <xdr:twoCellAnchor>
    <xdr:from>
      <xdr:col>0</xdr:col>
      <xdr:colOff>0</xdr:colOff>
      <xdr:row>11258</xdr:row>
      <xdr:rowOff>0</xdr:rowOff>
    </xdr:from>
    <xdr:to>
      <xdr:col>3</xdr:col>
      <xdr:colOff>868944</xdr:colOff>
      <xdr:row>11272</xdr:row>
      <xdr:rowOff>171329</xdr:rowOff>
    </xdr:to>
    <xdr:graphicFrame macro="">
      <xdr:nvGraphicFramePr>
        <xdr:cNvPr id="413" name="Chart 412">
          <a:extLst>
            <a:ext uri="{FF2B5EF4-FFF2-40B4-BE49-F238E27FC236}">
              <a16:creationId xmlns:a16="http://schemas.microsoft.com/office/drawing/2014/main" id="{E967360B-7D93-45DD-A2CD-2727D0B0E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6"/>
        </a:graphicData>
      </a:graphic>
    </xdr:graphicFrame>
    <xdr:clientData/>
  </xdr:twoCellAnchor>
  <xdr:twoCellAnchor>
    <xdr:from>
      <xdr:col>2</xdr:col>
      <xdr:colOff>1083234</xdr:colOff>
      <xdr:row>9150</xdr:row>
      <xdr:rowOff>0</xdr:rowOff>
    </xdr:from>
    <xdr:to>
      <xdr:col>8</xdr:col>
      <xdr:colOff>1101910</xdr:colOff>
      <xdr:row>9175</xdr:row>
      <xdr:rowOff>130735</xdr:rowOff>
    </xdr:to>
    <xdr:graphicFrame macro="">
      <xdr:nvGraphicFramePr>
        <xdr:cNvPr id="414" name="Chart 413">
          <a:extLst>
            <a:ext uri="{FF2B5EF4-FFF2-40B4-BE49-F238E27FC236}">
              <a16:creationId xmlns:a16="http://schemas.microsoft.com/office/drawing/2014/main" id="{C35123C3-1554-40BF-A62B-8C20B11DD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7"/>
        </a:graphicData>
      </a:graphic>
    </xdr:graphicFrame>
    <xdr:clientData/>
  </xdr:twoCellAnchor>
  <xdr:twoCellAnchor>
    <xdr:from>
      <xdr:col>0</xdr:col>
      <xdr:colOff>0</xdr:colOff>
      <xdr:row>11279</xdr:row>
      <xdr:rowOff>0</xdr:rowOff>
    </xdr:from>
    <xdr:to>
      <xdr:col>2</xdr:col>
      <xdr:colOff>1066940</xdr:colOff>
      <xdr:row>11296</xdr:row>
      <xdr:rowOff>80038</xdr:rowOff>
    </xdr:to>
    <xdr:graphicFrame macro="">
      <xdr:nvGraphicFramePr>
        <xdr:cNvPr id="415" name="Chart 414">
          <a:extLst>
            <a:ext uri="{FF2B5EF4-FFF2-40B4-BE49-F238E27FC236}">
              <a16:creationId xmlns:a16="http://schemas.microsoft.com/office/drawing/2014/main" id="{C35123C3-1554-40BF-A62B-8C20B11DD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0.47037</cdr:x>
      <cdr:y>0.26963</cdr:y>
    </cdr:from>
    <cdr:to>
      <cdr:x>0.47037</cdr:x>
      <cdr:y>0.92429</cdr:y>
    </cdr:to>
    <cdr:cxnSp macro="">
      <cdr:nvCxnSpPr>
        <cdr:cNvPr id="11" name="Straight Connector 10">
          <a:extLst xmlns:a="http://schemas.openxmlformats.org/drawingml/2006/main">
            <a:ext uri="{FF2B5EF4-FFF2-40B4-BE49-F238E27FC236}">
              <a16:creationId xmlns:a16="http://schemas.microsoft.com/office/drawing/2014/main" id="{A641A965-4780-3D00-D93A-3FF97585637E}"/>
            </a:ext>
          </a:extLst>
        </cdr:cNvPr>
        <cdr:cNvCxnSpPr/>
      </cdr:nvCxnSpPr>
      <cdr:spPr>
        <a:xfrm xmlns:a="http://schemas.openxmlformats.org/drawingml/2006/main" flipV="1">
          <a:off x="3571019" y="1222177"/>
          <a:ext cx="0" cy="2967403"/>
        </a:xfrm>
        <a:prstGeom xmlns:a="http://schemas.openxmlformats.org/drawingml/2006/main" prst="line">
          <a:avLst/>
        </a:prstGeom>
        <a:ln xmlns:a="http://schemas.openxmlformats.org/drawingml/2006/main" w="25400"/>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13</xdr:col>
      <xdr:colOff>238125</xdr:colOff>
      <xdr:row>2</xdr:row>
      <xdr:rowOff>180975</xdr:rowOff>
    </xdr:from>
    <xdr:to>
      <xdr:col>19</xdr:col>
      <xdr:colOff>238125</xdr:colOff>
      <xdr:row>12</xdr:row>
      <xdr:rowOff>180975</xdr:rowOff>
    </xdr:to>
    <xdr:graphicFrame macro="">
      <xdr:nvGraphicFramePr>
        <xdr:cNvPr id="3" name="Chart 2">
          <a:extLst>
            <a:ext uri="{FF2B5EF4-FFF2-40B4-BE49-F238E27FC236}">
              <a16:creationId xmlns:a16="http://schemas.microsoft.com/office/drawing/2014/main" id="{85A7C0DF-FAF9-2C0E-A59C-35189244C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481264</xdr:colOff>
      <xdr:row>1</xdr:row>
      <xdr:rowOff>190500</xdr:rowOff>
    </xdr:from>
    <xdr:to>
      <xdr:col>25</xdr:col>
      <xdr:colOff>481264</xdr:colOff>
      <xdr:row>21</xdr:row>
      <xdr:rowOff>18047</xdr:rowOff>
    </xdr:to>
    <xdr:graphicFrame macro="">
      <xdr:nvGraphicFramePr>
        <xdr:cNvPr id="4" name="Chart 3">
          <a:extLst>
            <a:ext uri="{FF2B5EF4-FFF2-40B4-BE49-F238E27FC236}">
              <a16:creationId xmlns:a16="http://schemas.microsoft.com/office/drawing/2014/main" id="{1F7D08AB-EE5B-4C95-8F02-1EED4E5CC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220577</xdr:colOff>
      <xdr:row>25</xdr:row>
      <xdr:rowOff>170446</xdr:rowOff>
    </xdr:from>
    <xdr:to>
      <xdr:col>25</xdr:col>
      <xdr:colOff>340893</xdr:colOff>
      <xdr:row>40</xdr:row>
      <xdr:rowOff>56146</xdr:rowOff>
    </xdr:to>
    <xdr:graphicFrame macro="">
      <xdr:nvGraphicFramePr>
        <xdr:cNvPr id="6" name="Chart 5">
          <a:extLst>
            <a:ext uri="{FF2B5EF4-FFF2-40B4-BE49-F238E27FC236}">
              <a16:creationId xmlns:a16="http://schemas.microsoft.com/office/drawing/2014/main" id="{DEBF40C1-4211-48B2-947F-24E403956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410580</xdr:colOff>
      <xdr:row>31</xdr:row>
      <xdr:rowOff>154081</xdr:rowOff>
    </xdr:from>
    <xdr:to>
      <xdr:col>20</xdr:col>
      <xdr:colOff>410580</xdr:colOff>
      <xdr:row>38</xdr:row>
      <xdr:rowOff>154082</xdr:rowOff>
    </xdr:to>
    <xdr:cxnSp macro="">
      <xdr:nvCxnSpPr>
        <xdr:cNvPr id="25" name="Straight Connector 24">
          <a:extLst>
            <a:ext uri="{FF2B5EF4-FFF2-40B4-BE49-F238E27FC236}">
              <a16:creationId xmlns:a16="http://schemas.microsoft.com/office/drawing/2014/main" id="{A84E97DA-9936-A288-887E-F429B570A788}"/>
            </a:ext>
          </a:extLst>
        </xdr:cNvPr>
        <xdr:cNvCxnSpPr/>
      </xdr:nvCxnSpPr>
      <xdr:spPr>
        <a:xfrm>
          <a:off x="12596977" y="6051177"/>
          <a:ext cx="0" cy="1323695"/>
        </a:xfrm>
        <a:prstGeom prst="line">
          <a:avLst/>
        </a:prstGeom>
        <a:ln w="15875">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250657</xdr:colOff>
      <xdr:row>25</xdr:row>
      <xdr:rowOff>15888</xdr:rowOff>
    </xdr:from>
    <xdr:to>
      <xdr:col>25</xdr:col>
      <xdr:colOff>419920</xdr:colOff>
      <xdr:row>41</xdr:row>
      <xdr:rowOff>57150</xdr:rowOff>
    </xdr:to>
    <xdr:graphicFrame macro="">
      <xdr:nvGraphicFramePr>
        <xdr:cNvPr id="3" name="Chart 2">
          <a:extLst>
            <a:ext uri="{FF2B5EF4-FFF2-40B4-BE49-F238E27FC236}">
              <a16:creationId xmlns:a16="http://schemas.microsoft.com/office/drawing/2014/main" id="{24E2F214-2D5D-45A9-9AD1-DB2A6FA5D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187994</xdr:colOff>
      <xdr:row>1</xdr:row>
      <xdr:rowOff>31082</xdr:rowOff>
    </xdr:from>
    <xdr:to>
      <xdr:col>24</xdr:col>
      <xdr:colOff>150395</xdr:colOff>
      <xdr:row>18</xdr:row>
      <xdr:rowOff>130342</xdr:rowOff>
    </xdr:to>
    <xdr:graphicFrame macro="">
      <xdr:nvGraphicFramePr>
        <xdr:cNvPr id="5" name="Chart 4">
          <a:extLst>
            <a:ext uri="{FF2B5EF4-FFF2-40B4-BE49-F238E27FC236}">
              <a16:creationId xmlns:a16="http://schemas.microsoft.com/office/drawing/2014/main" id="{DB764098-456E-E4CC-199E-866CECAED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0.15999</cdr:x>
      <cdr:y>0.558</cdr:y>
    </cdr:from>
    <cdr:to>
      <cdr:x>0.15999</cdr:x>
      <cdr:y>0.77184</cdr:y>
    </cdr:to>
    <cdr:cxnSp macro="">
      <cdr:nvCxnSpPr>
        <cdr:cNvPr id="3" name="Straight Connector 2">
          <a:extLst xmlns:a="http://schemas.openxmlformats.org/drawingml/2006/main">
            <a:ext uri="{FF2B5EF4-FFF2-40B4-BE49-F238E27FC236}">
              <a16:creationId xmlns:a16="http://schemas.microsoft.com/office/drawing/2014/main" id="{224C52E9-CB36-68DA-FE7B-8170C94BF91D}"/>
            </a:ext>
          </a:extLst>
        </cdr:cNvPr>
        <cdr:cNvCxnSpPr/>
      </cdr:nvCxnSpPr>
      <cdr:spPr>
        <a:xfrm xmlns:a="http://schemas.openxmlformats.org/drawingml/2006/main">
          <a:off x="904826" y="1723820"/>
          <a:ext cx="0" cy="660592"/>
        </a:xfrm>
        <a:prstGeom xmlns:a="http://schemas.openxmlformats.org/drawingml/2006/main" prst="line">
          <a:avLst/>
        </a:prstGeom>
        <a:ln xmlns:a="http://schemas.openxmlformats.org/drawingml/2006/main" w="15875">
          <a:solidFill>
            <a:schemeClr val="accent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LMP\Comparing%20Medians%20Papers\Jan%202025%20Run%20Loooking%20at%20Brunner%20&amp;%20Munzel%20Test,%20etc%20-%20Ver%2012.20%20(version%201).xlsb.xlsx" TargetMode="External"/><Relationship Id="rId1" Type="http://schemas.openxmlformats.org/officeDocument/2006/relationships/externalLinkPath" Target="Jan%202025%20Run%20Loooking%20at%20Brunner%20&amp;%20Munzel%20Test,%20etc%20-%20Ver%2012.20%20(version%201).xlsb.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Kurt%20as%20f(S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500 Reps"/>
      <sheetName val="2,000 Reps"/>
      <sheetName val="Yuen included 100 reps"/>
      <sheetName val="Yuen included 500 reps "/>
      <sheetName val="Yuen Included - 1000 reps"/>
      <sheetName val="Separate Skews"/>
      <sheetName val="Separate Skews - 2"/>
      <sheetName val="Correcting the Data"/>
      <sheetName val="Correcting II"/>
      <sheetName val="2.17.25"/>
      <sheetName val="2.24.25 NO ADJUSTS"/>
      <sheetName val="3.8.25"/>
      <sheetName val="3.11.25 - Reestab"/>
      <sheetName val="3.24.25 - Vers10+11 Full Table"/>
      <sheetName val="4.8.25-Extrap"/>
      <sheetName val="Freq Distrib of TempSkew"/>
      <sheetName val="Scratch"/>
      <sheetName val="Med. Correc as f(Kurt)"/>
      <sheetName val="5.9.25 - Cal Avgs"/>
      <sheetName val="5.9.25"/>
      <sheetName val="Sheet7"/>
      <sheetName val="6.27 KurtAbove1"/>
      <sheetName val="LogN-Skew"/>
      <sheetName val="LogNormal Theo. Kurts"/>
      <sheetName val="7.8.25"/>
      <sheetName val="8.1.25"/>
      <sheetName val="9.8.25"/>
      <sheetName val="10.1.25"/>
      <sheetName val="10.18.25"/>
      <sheetName val="11.7.25"/>
      <sheetName val="11.29.25"/>
      <sheetName val="1.16.26"/>
      <sheetName val="Summaries as of 1.17.26"/>
      <sheetName val="Sheet5"/>
      <sheetName val="MWW Citations"/>
      <sheetName val="Fundamental Lemma - 1st Time"/>
      <sheetName val="Fundamental Lemma"/>
      <sheetName val="WMW U Calculations"/>
      <sheetName val="Sketches of Freq Distribs"/>
      <sheetName val="Studies in Medians"/>
      <sheetName val="Exponential Distsrib"/>
      <sheetName val="Tables incl. KurtAbove"/>
      <sheetName val="Sheet1"/>
      <sheetName val="Explan for Dan re. Kurtosis"/>
      <sheetName val="8.23.25 Kurt"/>
      <sheetName val="Incl. New KurtAbove Method"/>
      <sheetName val="Kurt as f(SS)"/>
      <sheetName val="TempKurt vs. NullKurt"/>
      <sheetName val="Scratch per 7.25.25"/>
      <sheetName val="LogNormal Kurtosis"/>
      <sheetName val="Compare TempKurt to NullKurt"/>
      <sheetName val="Bobee (skew) Math"/>
      <sheetName val="Sheet2"/>
      <sheetName val="8.19.2025 Search for Kurt=1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0">
          <cell r="H10">
            <v>1</v>
          </cell>
        </row>
        <row r="11">
          <cell r="H11">
            <v>1.5</v>
          </cell>
        </row>
        <row r="12">
          <cell r="H12">
            <v>2</v>
          </cell>
        </row>
        <row r="13">
          <cell r="H13">
            <v>2.5</v>
          </cell>
        </row>
        <row r="14">
          <cell r="H14">
            <v>3</v>
          </cell>
        </row>
        <row r="15">
          <cell r="H15">
            <v>3.5</v>
          </cell>
        </row>
        <row r="16">
          <cell r="H16">
            <v>4</v>
          </cell>
        </row>
        <row r="22">
          <cell r="Q22">
            <v>1</v>
          </cell>
          <cell r="T22">
            <v>-6.341579E-2</v>
          </cell>
        </row>
        <row r="23">
          <cell r="Q23">
            <v>1.5</v>
          </cell>
          <cell r="T23">
            <v>-1.508052E-2</v>
          </cell>
        </row>
        <row r="24">
          <cell r="Q24">
            <v>2</v>
          </cell>
          <cell r="T24">
            <v>-5.2067830000000002E-2</v>
          </cell>
        </row>
        <row r="25">
          <cell r="Q25">
            <v>2.5</v>
          </cell>
          <cell r="T25">
            <v>3.9179249999999999E-2</v>
          </cell>
        </row>
        <row r="26">
          <cell r="Q26">
            <v>3</v>
          </cell>
          <cell r="T26">
            <v>-2.6034244599999999E-2</v>
          </cell>
        </row>
        <row r="27">
          <cell r="Q27">
            <v>3.5</v>
          </cell>
          <cell r="T27">
            <v>-9.4432420000000003E-2</v>
          </cell>
        </row>
        <row r="28">
          <cell r="Q28">
            <v>4</v>
          </cell>
          <cell r="T28">
            <v>4.4031884200000003E-2</v>
          </cell>
        </row>
        <row r="29">
          <cell r="Q29">
            <v>1</v>
          </cell>
          <cell r="T29">
            <v>2.0375799999999999E-2</v>
          </cell>
        </row>
        <row r="30">
          <cell r="Q30">
            <v>1.5</v>
          </cell>
          <cell r="T30">
            <v>-4.9517800000000001E-2</v>
          </cell>
        </row>
        <row r="31">
          <cell r="Q31">
            <v>2</v>
          </cell>
          <cell r="T31">
            <v>-0.14643049999999996</v>
          </cell>
        </row>
        <row r="32">
          <cell r="Q32">
            <v>2.5</v>
          </cell>
          <cell r="T32">
            <v>-0.17678659999999999</v>
          </cell>
        </row>
        <row r="33">
          <cell r="Q33">
            <v>3</v>
          </cell>
          <cell r="T33">
            <v>-0.21546769999999998</v>
          </cell>
        </row>
        <row r="34">
          <cell r="Q34">
            <v>3.5</v>
          </cell>
          <cell r="T34">
            <v>-0.18156349999999999</v>
          </cell>
        </row>
        <row r="35">
          <cell r="Q35">
            <v>4</v>
          </cell>
          <cell r="T35">
            <v>-0.33758660000000001</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t as f(S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7999-CA0E-4649-A364-A1472F4E07FF}">
  <sheetPr>
    <pageSetUpPr fitToPage="1"/>
  </sheetPr>
  <dimension ref="A1:AO11253"/>
  <sheetViews>
    <sheetView tabSelected="1" topLeftCell="L1" zoomScale="71" zoomScaleNormal="71" workbookViewId="0">
      <pane ySplit="1" topLeftCell="A10939" activePane="bottomLeft" state="frozen"/>
      <selection pane="bottomLeft" activeCell="A10977" sqref="A10977"/>
    </sheetView>
  </sheetViews>
  <sheetFormatPr defaultColWidth="17.85546875" defaultRowHeight="15" x14ac:dyDescent="0.25"/>
  <cols>
    <col min="1" max="1" width="59" customWidth="1"/>
    <col min="2" max="2" width="9.7109375" bestFit="1" customWidth="1"/>
    <col min="3" max="3" width="16.140625" bestFit="1" customWidth="1"/>
    <col min="4" max="5" width="19.5703125" bestFit="1" customWidth="1"/>
    <col min="6" max="6" width="19.140625" bestFit="1" customWidth="1"/>
    <col min="7" max="7" width="19.5703125" bestFit="1" customWidth="1"/>
    <col min="8" max="8" width="26.5703125" customWidth="1"/>
    <col min="9" max="9" width="21.42578125" customWidth="1"/>
    <col min="10" max="10" width="12.42578125" bestFit="1" customWidth="1"/>
    <col min="11" max="11" width="28.85546875" customWidth="1"/>
    <col min="12" max="12" width="22.28515625" customWidth="1"/>
    <col min="13" max="13" width="27.28515625" customWidth="1"/>
    <col min="14" max="14" width="21" customWidth="1"/>
    <col min="15" max="16" width="19.140625" bestFit="1" customWidth="1"/>
    <col min="17" max="17" width="24.140625" customWidth="1"/>
    <col min="18" max="18" width="34" customWidth="1"/>
    <col min="19" max="19" width="34.140625" customWidth="1"/>
    <col min="20" max="20" width="34" customWidth="1"/>
    <col min="21" max="21" width="25.42578125" customWidth="1"/>
    <col min="22" max="22" width="11.140625" customWidth="1"/>
    <col min="23" max="23" width="13.140625" customWidth="1"/>
    <col min="24" max="24" width="10.28515625" customWidth="1"/>
    <col min="25" max="25" width="24.42578125" bestFit="1" customWidth="1"/>
    <col min="26" max="26" width="26.7109375" bestFit="1" customWidth="1"/>
    <col min="27" max="27" width="33.140625" customWidth="1"/>
    <col min="28" max="28" width="31.5703125" customWidth="1"/>
    <col min="29" max="29" width="34.85546875" customWidth="1"/>
    <col min="30" max="30" width="41.28515625" customWidth="1"/>
  </cols>
  <sheetData>
    <row r="1" spans="1:26" s="1" customFormat="1" ht="58.5" customHeight="1" x14ac:dyDescent="0.3">
      <c r="C1" s="2" t="s">
        <v>0</v>
      </c>
      <c r="D1" s="2" t="s">
        <v>1</v>
      </c>
      <c r="E1" s="2" t="s">
        <v>2</v>
      </c>
      <c r="F1" s="2" t="s">
        <v>3</v>
      </c>
      <c r="G1" s="2" t="s">
        <v>4</v>
      </c>
      <c r="H1" s="2" t="s">
        <v>5</v>
      </c>
      <c r="I1" s="2" t="s">
        <v>6</v>
      </c>
      <c r="J1" s="2" t="s">
        <v>7</v>
      </c>
      <c r="K1" s="2" t="s">
        <v>8</v>
      </c>
      <c r="L1" s="3" t="s">
        <v>9</v>
      </c>
      <c r="M1" s="4" t="s">
        <v>10</v>
      </c>
      <c r="N1" s="4" t="s">
        <v>11</v>
      </c>
      <c r="O1" s="4" t="s">
        <v>12</v>
      </c>
      <c r="P1" s="4" t="s">
        <v>13</v>
      </c>
      <c r="R1" s="5" t="s">
        <v>14</v>
      </c>
      <c r="S1" s="5"/>
      <c r="T1" s="5" t="s">
        <v>15</v>
      </c>
      <c r="U1" s="5" t="s">
        <v>16</v>
      </c>
      <c r="V1" s="5" t="s">
        <v>17</v>
      </c>
      <c r="W1" s="5" t="s">
        <v>18</v>
      </c>
      <c r="X1" s="5" t="s">
        <v>19</v>
      </c>
      <c r="Y1" s="6" t="s">
        <v>20</v>
      </c>
      <c r="Z1" s="6" t="s">
        <v>21</v>
      </c>
    </row>
    <row r="9" spans="1:26" ht="75.75" thickBot="1" x14ac:dyDescent="0.35">
      <c r="A9" s="7" t="s">
        <v>22</v>
      </c>
      <c r="B9" s="1"/>
      <c r="C9" s="1"/>
      <c r="D9" s="1"/>
      <c r="E9" s="1"/>
      <c r="F9" s="1"/>
      <c r="G9" s="1"/>
      <c r="H9" s="1"/>
      <c r="I9" s="1"/>
      <c r="J9" s="1"/>
      <c r="K9" s="1"/>
      <c r="L9" s="1"/>
      <c r="M9" s="1"/>
      <c r="N9" s="1"/>
      <c r="O9" s="1"/>
      <c r="Q9" s="8" t="s">
        <v>23</v>
      </c>
      <c r="R9" s="9" t="s">
        <v>14</v>
      </c>
      <c r="S9" s="9" t="s">
        <v>24</v>
      </c>
      <c r="T9" s="9" t="s">
        <v>25</v>
      </c>
    </row>
    <row r="10" spans="1:26" ht="24" thickTop="1" x14ac:dyDescent="0.35">
      <c r="A10">
        <v>1</v>
      </c>
      <c r="B10">
        <v>3</v>
      </c>
      <c r="C10" s="10">
        <v>50</v>
      </c>
      <c r="D10" s="11">
        <v>30</v>
      </c>
      <c r="E10">
        <v>2</v>
      </c>
      <c r="F10">
        <v>2</v>
      </c>
      <c r="G10">
        <v>0</v>
      </c>
      <c r="H10">
        <v>1</v>
      </c>
      <c r="I10">
        <v>1</v>
      </c>
      <c r="J10" s="10">
        <v>0</v>
      </c>
      <c r="K10">
        <v>0</v>
      </c>
      <c r="L10">
        <v>1</v>
      </c>
      <c r="M10">
        <v>0</v>
      </c>
      <c r="N10">
        <v>0.05</v>
      </c>
      <c r="O10">
        <v>0</v>
      </c>
      <c r="P10">
        <v>0.05</v>
      </c>
      <c r="Q10">
        <v>1</v>
      </c>
      <c r="R10">
        <v>0.04</v>
      </c>
      <c r="S10">
        <v>0.1</v>
      </c>
      <c r="T10">
        <v>0.1</v>
      </c>
    </row>
    <row r="11" spans="1:26" ht="23.25" x14ac:dyDescent="0.35">
      <c r="A11">
        <v>1</v>
      </c>
      <c r="B11">
        <v>3</v>
      </c>
      <c r="C11" s="10">
        <v>50</v>
      </c>
      <c r="D11" s="11">
        <v>30</v>
      </c>
      <c r="E11">
        <v>2</v>
      </c>
      <c r="F11">
        <v>2</v>
      </c>
      <c r="G11">
        <v>0</v>
      </c>
      <c r="H11">
        <v>1</v>
      </c>
      <c r="I11">
        <v>1</v>
      </c>
      <c r="J11" s="10">
        <v>0</v>
      </c>
      <c r="K11">
        <v>0</v>
      </c>
      <c r="L11">
        <v>1</v>
      </c>
      <c r="M11">
        <v>0</v>
      </c>
      <c r="N11">
        <v>0.1</v>
      </c>
      <c r="O11">
        <v>0</v>
      </c>
      <c r="P11">
        <v>0.05</v>
      </c>
      <c r="Q11">
        <v>1</v>
      </c>
      <c r="R11">
        <v>0.02</v>
      </c>
      <c r="S11">
        <v>0</v>
      </c>
      <c r="T11">
        <v>0</v>
      </c>
    </row>
    <row r="12" spans="1:26" ht="23.25" x14ac:dyDescent="0.35">
      <c r="A12">
        <v>1</v>
      </c>
      <c r="B12">
        <v>3</v>
      </c>
      <c r="C12" s="10">
        <v>50</v>
      </c>
      <c r="D12" s="11">
        <v>30</v>
      </c>
      <c r="E12">
        <v>2</v>
      </c>
      <c r="F12">
        <v>2</v>
      </c>
      <c r="G12">
        <v>0</v>
      </c>
      <c r="H12">
        <v>1</v>
      </c>
      <c r="I12">
        <v>1</v>
      </c>
      <c r="J12" s="10">
        <v>0</v>
      </c>
      <c r="K12">
        <v>0</v>
      </c>
      <c r="L12">
        <v>1</v>
      </c>
      <c r="M12">
        <v>0</v>
      </c>
      <c r="N12">
        <v>0.15</v>
      </c>
      <c r="O12">
        <v>0</v>
      </c>
      <c r="P12">
        <v>0.05</v>
      </c>
      <c r="Q12">
        <v>1</v>
      </c>
      <c r="R12">
        <v>0.02</v>
      </c>
      <c r="S12">
        <v>0.1</v>
      </c>
      <c r="T12">
        <v>0</v>
      </c>
    </row>
    <row r="13" spans="1:26" ht="23.25" x14ac:dyDescent="0.35">
      <c r="A13">
        <v>1</v>
      </c>
      <c r="B13">
        <v>3</v>
      </c>
      <c r="C13" s="10">
        <v>50</v>
      </c>
      <c r="D13" s="11">
        <v>30</v>
      </c>
      <c r="E13">
        <v>2</v>
      </c>
      <c r="F13">
        <v>2</v>
      </c>
      <c r="G13">
        <v>0</v>
      </c>
      <c r="H13">
        <v>1</v>
      </c>
      <c r="I13">
        <v>1</v>
      </c>
      <c r="J13" s="10">
        <v>0</v>
      </c>
      <c r="K13">
        <v>0</v>
      </c>
      <c r="L13">
        <v>1</v>
      </c>
      <c r="M13">
        <v>0</v>
      </c>
      <c r="N13">
        <v>0.2</v>
      </c>
      <c r="O13">
        <v>0</v>
      </c>
      <c r="P13">
        <v>0.05</v>
      </c>
      <c r="Q13">
        <v>1</v>
      </c>
      <c r="R13">
        <v>0.02</v>
      </c>
      <c r="S13">
        <v>0.04</v>
      </c>
      <c r="T13">
        <v>0.02</v>
      </c>
    </row>
    <row r="14" spans="1:26" ht="23.25" x14ac:dyDescent="0.35">
      <c r="A14">
        <v>1</v>
      </c>
      <c r="B14">
        <v>3</v>
      </c>
      <c r="C14" s="10">
        <v>50</v>
      </c>
      <c r="D14" s="11">
        <v>30</v>
      </c>
      <c r="E14">
        <v>2</v>
      </c>
      <c r="F14">
        <v>2</v>
      </c>
      <c r="G14">
        <v>0</v>
      </c>
      <c r="H14">
        <v>1</v>
      </c>
      <c r="I14">
        <v>1</v>
      </c>
      <c r="J14" s="10">
        <v>0</v>
      </c>
      <c r="K14">
        <v>0</v>
      </c>
      <c r="L14">
        <v>1</v>
      </c>
      <c r="M14">
        <v>0</v>
      </c>
      <c r="N14">
        <v>0.25</v>
      </c>
      <c r="O14">
        <v>0</v>
      </c>
      <c r="P14">
        <v>0.05</v>
      </c>
      <c r="Q14">
        <v>1</v>
      </c>
      <c r="R14">
        <v>0.02</v>
      </c>
      <c r="S14">
        <v>0.06</v>
      </c>
      <c r="T14">
        <v>0.02</v>
      </c>
    </row>
    <row r="15" spans="1:26" ht="23.25" x14ac:dyDescent="0.35">
      <c r="A15">
        <v>1</v>
      </c>
      <c r="B15">
        <v>3</v>
      </c>
      <c r="C15" s="10">
        <v>50</v>
      </c>
      <c r="D15" s="11">
        <v>30</v>
      </c>
      <c r="E15">
        <v>2</v>
      </c>
      <c r="F15">
        <v>2</v>
      </c>
      <c r="G15">
        <v>0</v>
      </c>
      <c r="H15">
        <v>1</v>
      </c>
      <c r="I15">
        <v>1</v>
      </c>
      <c r="J15" s="10">
        <v>0</v>
      </c>
      <c r="K15">
        <v>0</v>
      </c>
      <c r="L15">
        <v>1</v>
      </c>
      <c r="M15">
        <v>0</v>
      </c>
      <c r="N15">
        <v>0.3</v>
      </c>
      <c r="O15">
        <v>0</v>
      </c>
      <c r="P15">
        <v>0.05</v>
      </c>
      <c r="Q15">
        <v>1</v>
      </c>
      <c r="R15">
        <v>0.06</v>
      </c>
      <c r="S15">
        <v>0.1</v>
      </c>
      <c r="T15">
        <v>0.06</v>
      </c>
    </row>
    <row r="16" spans="1:26" ht="23.25" x14ac:dyDescent="0.35">
      <c r="A16" s="12">
        <v>1</v>
      </c>
      <c r="B16" s="12">
        <v>3</v>
      </c>
      <c r="C16" s="10">
        <v>50</v>
      </c>
      <c r="D16" s="11">
        <v>30</v>
      </c>
      <c r="E16">
        <v>2</v>
      </c>
      <c r="F16">
        <v>2</v>
      </c>
      <c r="G16" s="12">
        <v>0</v>
      </c>
      <c r="H16" s="12">
        <v>1</v>
      </c>
      <c r="I16" s="12">
        <v>1</v>
      </c>
      <c r="J16" s="10">
        <v>0</v>
      </c>
      <c r="K16" s="12">
        <v>0</v>
      </c>
      <c r="L16">
        <v>1</v>
      </c>
      <c r="M16">
        <v>0</v>
      </c>
      <c r="N16">
        <v>0.35</v>
      </c>
      <c r="O16">
        <v>0</v>
      </c>
      <c r="P16">
        <v>0.05</v>
      </c>
      <c r="Q16">
        <v>1</v>
      </c>
      <c r="R16">
        <v>0.14000000000000001</v>
      </c>
      <c r="S16">
        <v>0.02</v>
      </c>
      <c r="T16">
        <v>0.02</v>
      </c>
    </row>
    <row r="17" spans="1:20" ht="23.25" x14ac:dyDescent="0.35">
      <c r="A17" s="13">
        <v>1</v>
      </c>
      <c r="B17" s="13">
        <v>3</v>
      </c>
      <c r="C17" s="10">
        <v>50</v>
      </c>
      <c r="D17" s="11">
        <v>30</v>
      </c>
      <c r="E17">
        <v>2</v>
      </c>
      <c r="F17">
        <v>2</v>
      </c>
      <c r="G17" s="13">
        <v>0</v>
      </c>
      <c r="H17" s="13">
        <v>1</v>
      </c>
      <c r="I17" s="13">
        <v>1</v>
      </c>
      <c r="J17" s="10">
        <v>0</v>
      </c>
      <c r="K17" s="13">
        <v>0</v>
      </c>
      <c r="L17">
        <v>1</v>
      </c>
      <c r="M17">
        <v>0</v>
      </c>
      <c r="N17">
        <v>0.4</v>
      </c>
      <c r="O17">
        <v>0</v>
      </c>
      <c r="P17">
        <v>0.05</v>
      </c>
      <c r="Q17">
        <v>1</v>
      </c>
      <c r="R17">
        <v>0.1</v>
      </c>
      <c r="S17">
        <v>0.12</v>
      </c>
      <c r="T17">
        <v>0.08</v>
      </c>
    </row>
    <row r="18" spans="1:20" ht="23.25" x14ac:dyDescent="0.35">
      <c r="A18" s="13">
        <v>1</v>
      </c>
      <c r="B18" s="13">
        <v>3</v>
      </c>
      <c r="C18" s="10">
        <v>50</v>
      </c>
      <c r="D18" s="11">
        <v>30</v>
      </c>
      <c r="E18">
        <v>2</v>
      </c>
      <c r="F18">
        <v>2</v>
      </c>
      <c r="G18" s="13">
        <v>0</v>
      </c>
      <c r="H18" s="13">
        <v>1</v>
      </c>
      <c r="I18" s="13">
        <v>1</v>
      </c>
      <c r="J18" s="10">
        <v>0</v>
      </c>
      <c r="K18" s="13">
        <v>0</v>
      </c>
      <c r="L18">
        <v>1</v>
      </c>
      <c r="M18">
        <v>0</v>
      </c>
      <c r="N18">
        <v>0.45</v>
      </c>
      <c r="O18">
        <v>0</v>
      </c>
      <c r="P18">
        <v>0.05</v>
      </c>
      <c r="Q18">
        <v>1</v>
      </c>
      <c r="R18">
        <v>0.06</v>
      </c>
      <c r="S18">
        <v>0.02</v>
      </c>
      <c r="T18">
        <v>0.02</v>
      </c>
    </row>
    <row r="19" spans="1:20" ht="23.25" x14ac:dyDescent="0.35">
      <c r="A19">
        <v>1</v>
      </c>
      <c r="B19">
        <v>3</v>
      </c>
      <c r="C19" s="10">
        <v>50</v>
      </c>
      <c r="D19" s="11">
        <v>30</v>
      </c>
      <c r="E19">
        <v>2</v>
      </c>
      <c r="F19">
        <v>2</v>
      </c>
      <c r="G19">
        <v>0</v>
      </c>
      <c r="H19">
        <v>1</v>
      </c>
      <c r="I19">
        <v>1</v>
      </c>
      <c r="J19" s="10">
        <v>0</v>
      </c>
      <c r="K19">
        <v>0</v>
      </c>
      <c r="L19">
        <v>1</v>
      </c>
      <c r="M19">
        <v>0</v>
      </c>
      <c r="N19">
        <v>0.5</v>
      </c>
      <c r="O19">
        <v>0</v>
      </c>
      <c r="P19">
        <v>0.05</v>
      </c>
      <c r="Q19">
        <v>1</v>
      </c>
      <c r="R19">
        <v>0.06</v>
      </c>
      <c r="S19">
        <v>0.14000000000000001</v>
      </c>
      <c r="T19">
        <v>0.1</v>
      </c>
    </row>
    <row r="20" spans="1:20" ht="23.25" x14ac:dyDescent="0.35">
      <c r="A20">
        <v>1</v>
      </c>
      <c r="B20">
        <v>3</v>
      </c>
      <c r="C20" s="10">
        <v>50</v>
      </c>
      <c r="D20" s="11">
        <v>30</v>
      </c>
      <c r="E20">
        <v>2</v>
      </c>
      <c r="F20">
        <v>2</v>
      </c>
      <c r="G20">
        <v>0</v>
      </c>
      <c r="H20">
        <v>1</v>
      </c>
      <c r="I20">
        <v>1</v>
      </c>
      <c r="J20" s="10">
        <v>0</v>
      </c>
      <c r="K20">
        <v>0</v>
      </c>
      <c r="L20">
        <v>1</v>
      </c>
      <c r="M20">
        <v>0</v>
      </c>
      <c r="N20">
        <v>0.55000000000000004</v>
      </c>
      <c r="O20">
        <v>0</v>
      </c>
      <c r="P20">
        <v>0.05</v>
      </c>
      <c r="Q20">
        <v>1</v>
      </c>
      <c r="R20">
        <v>0.16</v>
      </c>
      <c r="S20">
        <v>0.06</v>
      </c>
      <c r="T20">
        <v>0.04</v>
      </c>
    </row>
    <row r="21" spans="1:20" ht="23.25" x14ac:dyDescent="0.35">
      <c r="A21">
        <v>1</v>
      </c>
      <c r="B21">
        <v>3</v>
      </c>
      <c r="C21" s="10">
        <v>50</v>
      </c>
      <c r="D21" s="11">
        <v>30</v>
      </c>
      <c r="E21">
        <v>2</v>
      </c>
      <c r="F21">
        <v>2</v>
      </c>
      <c r="G21">
        <v>0</v>
      </c>
      <c r="H21">
        <v>1</v>
      </c>
      <c r="I21">
        <v>1</v>
      </c>
      <c r="J21" s="10">
        <v>0</v>
      </c>
      <c r="K21">
        <v>0</v>
      </c>
      <c r="L21">
        <v>1</v>
      </c>
      <c r="M21">
        <v>0</v>
      </c>
      <c r="N21">
        <v>0.6</v>
      </c>
      <c r="O21">
        <v>0</v>
      </c>
      <c r="P21">
        <v>0.05</v>
      </c>
      <c r="Q21">
        <v>1</v>
      </c>
      <c r="R21">
        <v>0.08</v>
      </c>
      <c r="S21">
        <v>0.12</v>
      </c>
      <c r="T21">
        <v>0.08</v>
      </c>
    </row>
    <row r="22" spans="1:20" ht="23.25" x14ac:dyDescent="0.35">
      <c r="A22">
        <v>1</v>
      </c>
      <c r="B22">
        <v>3</v>
      </c>
      <c r="C22" s="10">
        <v>50</v>
      </c>
      <c r="D22" s="11">
        <v>30</v>
      </c>
      <c r="E22">
        <v>2</v>
      </c>
      <c r="F22">
        <v>2</v>
      </c>
      <c r="G22">
        <v>0</v>
      </c>
      <c r="H22">
        <v>1</v>
      </c>
      <c r="I22">
        <v>1</v>
      </c>
      <c r="J22" s="10">
        <v>0</v>
      </c>
      <c r="K22">
        <v>0</v>
      </c>
      <c r="L22">
        <v>1</v>
      </c>
      <c r="M22">
        <v>0</v>
      </c>
      <c r="N22">
        <v>0.65</v>
      </c>
      <c r="O22">
        <v>0</v>
      </c>
      <c r="P22">
        <v>0.05</v>
      </c>
      <c r="Q22">
        <v>1</v>
      </c>
      <c r="R22">
        <v>0.2</v>
      </c>
      <c r="S22">
        <v>0.14000000000000001</v>
      </c>
      <c r="T22">
        <v>0.08</v>
      </c>
    </row>
    <row r="23" spans="1:20" ht="23.25" x14ac:dyDescent="0.35">
      <c r="A23">
        <v>1</v>
      </c>
      <c r="B23">
        <v>3</v>
      </c>
      <c r="C23" s="10">
        <v>50</v>
      </c>
      <c r="D23" s="11">
        <v>30</v>
      </c>
      <c r="E23">
        <v>2</v>
      </c>
      <c r="F23">
        <v>2</v>
      </c>
      <c r="G23">
        <v>0</v>
      </c>
      <c r="H23">
        <v>1</v>
      </c>
      <c r="I23">
        <v>1</v>
      </c>
      <c r="J23" s="10">
        <v>0</v>
      </c>
      <c r="K23">
        <v>0</v>
      </c>
      <c r="L23">
        <v>1</v>
      </c>
      <c r="M23">
        <v>0</v>
      </c>
      <c r="N23">
        <v>0.7</v>
      </c>
      <c r="O23">
        <v>0</v>
      </c>
      <c r="P23">
        <v>0.05</v>
      </c>
      <c r="Q23">
        <v>1</v>
      </c>
      <c r="R23">
        <v>0.12</v>
      </c>
      <c r="S23">
        <v>0.12</v>
      </c>
      <c r="T23">
        <v>0.08</v>
      </c>
    </row>
    <row r="24" spans="1:20" ht="23.25" x14ac:dyDescent="0.35">
      <c r="A24">
        <v>1</v>
      </c>
      <c r="B24">
        <v>3</v>
      </c>
      <c r="C24" s="10">
        <v>50</v>
      </c>
      <c r="D24" s="11">
        <v>30</v>
      </c>
      <c r="E24">
        <v>2</v>
      </c>
      <c r="F24">
        <v>2</v>
      </c>
      <c r="G24">
        <v>0</v>
      </c>
      <c r="H24">
        <v>1</v>
      </c>
      <c r="I24">
        <v>1</v>
      </c>
      <c r="J24" s="10">
        <v>0</v>
      </c>
      <c r="K24">
        <v>0</v>
      </c>
      <c r="L24">
        <v>1</v>
      </c>
      <c r="M24">
        <v>0</v>
      </c>
      <c r="N24">
        <v>0.75</v>
      </c>
      <c r="O24">
        <v>0</v>
      </c>
      <c r="P24">
        <v>0.05</v>
      </c>
      <c r="Q24">
        <v>1</v>
      </c>
      <c r="R24">
        <v>0.18</v>
      </c>
      <c r="S24">
        <v>0.22</v>
      </c>
      <c r="T24">
        <v>0.18</v>
      </c>
    </row>
    <row r="25" spans="1:20" ht="23.25" x14ac:dyDescent="0.35">
      <c r="A25">
        <v>1</v>
      </c>
      <c r="B25">
        <v>3</v>
      </c>
      <c r="C25" s="10">
        <v>50</v>
      </c>
      <c r="D25" s="11">
        <v>30</v>
      </c>
      <c r="E25">
        <v>2</v>
      </c>
      <c r="F25">
        <v>2</v>
      </c>
      <c r="G25">
        <v>0</v>
      </c>
      <c r="H25">
        <v>1</v>
      </c>
      <c r="I25">
        <v>1</v>
      </c>
      <c r="J25" s="10">
        <v>0</v>
      </c>
      <c r="K25">
        <v>0</v>
      </c>
      <c r="L25">
        <v>1</v>
      </c>
      <c r="M25">
        <v>0</v>
      </c>
      <c r="N25">
        <v>0.8</v>
      </c>
      <c r="O25">
        <v>0</v>
      </c>
      <c r="P25">
        <v>0.05</v>
      </c>
      <c r="Q25">
        <v>1</v>
      </c>
      <c r="R25">
        <v>0.22</v>
      </c>
      <c r="S25">
        <v>0.08</v>
      </c>
      <c r="T25">
        <v>0.06</v>
      </c>
    </row>
    <row r="26" spans="1:20" ht="23.25" x14ac:dyDescent="0.35">
      <c r="A26">
        <v>1</v>
      </c>
      <c r="B26">
        <v>3</v>
      </c>
      <c r="C26" s="10">
        <v>50</v>
      </c>
      <c r="D26" s="11">
        <v>30</v>
      </c>
      <c r="E26">
        <v>2</v>
      </c>
      <c r="F26">
        <v>2</v>
      </c>
      <c r="G26">
        <v>0</v>
      </c>
      <c r="H26">
        <v>1</v>
      </c>
      <c r="I26">
        <v>1</v>
      </c>
      <c r="J26" s="10">
        <v>0</v>
      </c>
      <c r="K26">
        <v>0</v>
      </c>
      <c r="L26">
        <v>1</v>
      </c>
      <c r="M26">
        <v>0</v>
      </c>
      <c r="N26">
        <v>0.85</v>
      </c>
      <c r="O26">
        <v>0</v>
      </c>
      <c r="P26">
        <v>0.05</v>
      </c>
      <c r="Q26">
        <v>1</v>
      </c>
      <c r="R26">
        <v>0.28000000000000003</v>
      </c>
      <c r="S26">
        <v>0.1</v>
      </c>
      <c r="T26">
        <v>0.12</v>
      </c>
    </row>
    <row r="27" spans="1:20" ht="23.25" x14ac:dyDescent="0.35">
      <c r="A27">
        <v>1</v>
      </c>
      <c r="B27">
        <v>3</v>
      </c>
      <c r="C27" s="10">
        <v>50</v>
      </c>
      <c r="D27" s="11">
        <v>30</v>
      </c>
      <c r="E27">
        <v>2</v>
      </c>
      <c r="F27">
        <v>2</v>
      </c>
      <c r="G27">
        <v>0</v>
      </c>
      <c r="H27">
        <v>1</v>
      </c>
      <c r="I27">
        <v>1</v>
      </c>
      <c r="J27" s="10">
        <v>0</v>
      </c>
      <c r="K27">
        <v>0</v>
      </c>
      <c r="L27">
        <v>1</v>
      </c>
      <c r="M27">
        <v>0</v>
      </c>
      <c r="N27">
        <v>0.9</v>
      </c>
      <c r="O27">
        <v>0</v>
      </c>
      <c r="P27">
        <v>0.05</v>
      </c>
      <c r="Q27">
        <v>1</v>
      </c>
      <c r="R27">
        <v>0.32</v>
      </c>
      <c r="S27">
        <v>0.04</v>
      </c>
      <c r="T27">
        <v>0.04</v>
      </c>
    </row>
    <row r="28" spans="1:20" ht="23.25" x14ac:dyDescent="0.35">
      <c r="A28">
        <v>1</v>
      </c>
      <c r="B28">
        <v>3</v>
      </c>
      <c r="C28" s="10">
        <v>50</v>
      </c>
      <c r="D28" s="11">
        <v>30</v>
      </c>
      <c r="E28">
        <v>2</v>
      </c>
      <c r="F28">
        <v>2</v>
      </c>
      <c r="G28">
        <v>0</v>
      </c>
      <c r="H28">
        <v>1</v>
      </c>
      <c r="I28">
        <v>1</v>
      </c>
      <c r="J28" s="10">
        <v>0</v>
      </c>
      <c r="K28">
        <v>0</v>
      </c>
      <c r="L28">
        <v>1</v>
      </c>
      <c r="M28">
        <v>0</v>
      </c>
      <c r="N28">
        <v>0.95</v>
      </c>
      <c r="O28">
        <v>0</v>
      </c>
      <c r="P28">
        <v>0.05</v>
      </c>
      <c r="Q28">
        <v>1</v>
      </c>
      <c r="R28">
        <v>0.26</v>
      </c>
      <c r="S28">
        <v>0.12</v>
      </c>
      <c r="T28">
        <v>0.08</v>
      </c>
    </row>
    <row r="29" spans="1:20" ht="24" thickBot="1" x14ac:dyDescent="0.4">
      <c r="A29">
        <v>1</v>
      </c>
      <c r="B29">
        <v>3</v>
      </c>
      <c r="C29" s="10">
        <v>50</v>
      </c>
      <c r="D29" s="11">
        <v>30</v>
      </c>
      <c r="E29">
        <v>2</v>
      </c>
      <c r="F29">
        <v>2</v>
      </c>
      <c r="G29">
        <v>0</v>
      </c>
      <c r="H29">
        <v>1</v>
      </c>
      <c r="I29">
        <v>1</v>
      </c>
      <c r="J29" s="10">
        <v>0</v>
      </c>
      <c r="K29">
        <v>0</v>
      </c>
      <c r="L29">
        <v>1</v>
      </c>
      <c r="M29">
        <v>0</v>
      </c>
      <c r="N29">
        <v>1</v>
      </c>
      <c r="O29">
        <v>0</v>
      </c>
      <c r="P29">
        <v>0.05</v>
      </c>
      <c r="Q29">
        <v>1</v>
      </c>
      <c r="R29" s="14">
        <v>0.32</v>
      </c>
      <c r="S29" s="14">
        <v>0.06</v>
      </c>
      <c r="T29" s="14">
        <v>0.02</v>
      </c>
    </row>
    <row r="30" spans="1:20" ht="15.75" thickTop="1" x14ac:dyDescent="0.25">
      <c r="R30" s="15">
        <f>AVERAGE(R10:R24)</f>
        <v>8.533333333333333E-2</v>
      </c>
      <c r="S30" s="15">
        <f>AVERAGE(S10:S24)</f>
        <v>9.0666666666666673E-2</v>
      </c>
      <c r="T30" s="15">
        <f>AVERAGE(T10:T24)</f>
        <v>5.8666666666666659E-2</v>
      </c>
    </row>
    <row r="32" spans="1:20" ht="15.75" thickBot="1" x14ac:dyDescent="0.3">
      <c r="A32" s="16" t="s">
        <v>14</v>
      </c>
      <c r="B32" s="16" t="s">
        <v>24</v>
      </c>
      <c r="C32" s="16" t="s">
        <v>25</v>
      </c>
      <c r="D32" s="16" t="s">
        <v>26</v>
      </c>
      <c r="E32" s="17" t="s">
        <v>27</v>
      </c>
      <c r="F32" s="17" t="s">
        <v>28</v>
      </c>
      <c r="G32" s="17" t="s">
        <v>29</v>
      </c>
      <c r="H32" s="17" t="s">
        <v>30</v>
      </c>
    </row>
    <row r="33" spans="1:8" ht="15.75" thickTop="1" x14ac:dyDescent="0.25">
      <c r="A33">
        <v>0</v>
      </c>
      <c r="B33">
        <v>0.04</v>
      </c>
      <c r="C33">
        <v>0.02</v>
      </c>
      <c r="D33">
        <v>0.02</v>
      </c>
      <c r="E33">
        <v>0.05</v>
      </c>
      <c r="F33">
        <v>0.99786149999999996</v>
      </c>
      <c r="G33">
        <v>1.0012160000000001</v>
      </c>
      <c r="H33">
        <f>F33 - G33</f>
        <v>-3.354500000000149E-3</v>
      </c>
    </row>
    <row r="34" spans="1:8" x14ac:dyDescent="0.25">
      <c r="A34">
        <v>0</v>
      </c>
      <c r="B34">
        <v>0.08</v>
      </c>
      <c r="C34">
        <v>0.06</v>
      </c>
      <c r="D34">
        <v>0.06</v>
      </c>
      <c r="E34">
        <v>0.1</v>
      </c>
      <c r="F34">
        <v>1.0006630000000001</v>
      </c>
      <c r="G34">
        <v>0.99852110000000005</v>
      </c>
      <c r="H34">
        <f t="shared" ref="H34:H47" si="0">F34 - G34</f>
        <v>2.1419000000000299E-3</v>
      </c>
    </row>
    <row r="35" spans="1:8" x14ac:dyDescent="0.25">
      <c r="A35">
        <v>0.04</v>
      </c>
      <c r="B35">
        <v>0.1</v>
      </c>
      <c r="C35">
        <v>0.08</v>
      </c>
      <c r="D35">
        <v>0.1</v>
      </c>
      <c r="E35">
        <v>0.15</v>
      </c>
      <c r="F35">
        <v>0.99529920000000005</v>
      </c>
      <c r="G35">
        <v>0.99987599999999999</v>
      </c>
      <c r="H35">
        <f t="shared" si="0"/>
        <v>-4.5767999999999365E-3</v>
      </c>
    </row>
    <row r="36" spans="1:8" x14ac:dyDescent="0.25">
      <c r="A36">
        <v>0</v>
      </c>
      <c r="B36">
        <v>0.08</v>
      </c>
      <c r="C36">
        <v>0.02</v>
      </c>
      <c r="D36">
        <v>0.02</v>
      </c>
      <c r="E36">
        <v>0.2</v>
      </c>
      <c r="F36">
        <v>0.99810140000000003</v>
      </c>
      <c r="G36">
        <v>0.99707639999999997</v>
      </c>
      <c r="H36">
        <f t="shared" si="0"/>
        <v>1.0250000000000536E-3</v>
      </c>
    </row>
    <row r="37" spans="1:8" x14ac:dyDescent="0.25">
      <c r="A37">
        <v>0</v>
      </c>
      <c r="B37">
        <v>0.1</v>
      </c>
      <c r="C37">
        <v>0.08</v>
      </c>
      <c r="D37">
        <v>0.06</v>
      </c>
      <c r="E37">
        <v>0.25</v>
      </c>
      <c r="F37">
        <v>1.008238</v>
      </c>
      <c r="G37">
        <v>1.0018879999999999</v>
      </c>
      <c r="H37">
        <f t="shared" si="0"/>
        <v>6.3500000000000778E-3</v>
      </c>
    </row>
    <row r="38" spans="1:8" x14ac:dyDescent="0.25">
      <c r="A38">
        <v>0.08</v>
      </c>
      <c r="B38">
        <v>0.14000000000000001</v>
      </c>
      <c r="C38">
        <v>0.12</v>
      </c>
      <c r="D38">
        <v>0.08</v>
      </c>
      <c r="E38">
        <v>0.3</v>
      </c>
      <c r="F38">
        <v>1.0027649999999999</v>
      </c>
      <c r="G38">
        <v>1.0013270000000001</v>
      </c>
      <c r="H38">
        <f t="shared" si="0"/>
        <v>1.4379999999998283E-3</v>
      </c>
    </row>
    <row r="39" spans="1:8" x14ac:dyDescent="0.25">
      <c r="A39">
        <v>0.1</v>
      </c>
      <c r="B39">
        <v>0.1</v>
      </c>
      <c r="C39">
        <v>0.1</v>
      </c>
      <c r="D39">
        <v>0.1</v>
      </c>
      <c r="E39">
        <v>0.35</v>
      </c>
      <c r="F39">
        <v>1.0014620000000001</v>
      </c>
      <c r="G39">
        <v>1.0016910000000001</v>
      </c>
      <c r="H39">
        <f t="shared" si="0"/>
        <v>-2.2900000000003473E-4</v>
      </c>
    </row>
    <row r="40" spans="1:8" x14ac:dyDescent="0.25">
      <c r="A40">
        <v>0.06</v>
      </c>
      <c r="B40">
        <v>0.08</v>
      </c>
      <c r="C40">
        <v>0.06</v>
      </c>
      <c r="D40">
        <v>0.06</v>
      </c>
      <c r="E40">
        <v>0.4</v>
      </c>
      <c r="F40">
        <v>1.0086360000000001</v>
      </c>
      <c r="G40">
        <v>1.0011509999999999</v>
      </c>
      <c r="H40">
        <f t="shared" si="0"/>
        <v>7.4850000000001859E-3</v>
      </c>
    </row>
    <row r="41" spans="1:8" x14ac:dyDescent="0.25">
      <c r="A41">
        <v>0.06</v>
      </c>
      <c r="B41">
        <v>0.1</v>
      </c>
      <c r="C41">
        <v>0.1</v>
      </c>
      <c r="D41">
        <v>0.04</v>
      </c>
      <c r="E41">
        <v>0.45</v>
      </c>
      <c r="F41">
        <v>1.00953</v>
      </c>
      <c r="G41">
        <v>0.99951829999999997</v>
      </c>
      <c r="H41">
        <f t="shared" si="0"/>
        <v>1.0011700000000068E-2</v>
      </c>
    </row>
    <row r="42" spans="1:8" x14ac:dyDescent="0.25">
      <c r="A42">
        <v>0.2</v>
      </c>
      <c r="B42">
        <v>0.08</v>
      </c>
      <c r="C42">
        <v>0.02</v>
      </c>
      <c r="D42">
        <v>0.02</v>
      </c>
      <c r="E42">
        <v>0.5</v>
      </c>
      <c r="F42">
        <v>1.037423</v>
      </c>
      <c r="G42">
        <v>0.99971120000000002</v>
      </c>
      <c r="H42">
        <f t="shared" si="0"/>
        <v>3.7711799999999962E-2</v>
      </c>
    </row>
    <row r="43" spans="1:8" x14ac:dyDescent="0.25">
      <c r="A43">
        <v>0.18</v>
      </c>
      <c r="B43">
        <v>0.06</v>
      </c>
      <c r="C43">
        <v>0.04</v>
      </c>
      <c r="D43">
        <v>0.04</v>
      </c>
      <c r="E43">
        <v>0.55000000000000004</v>
      </c>
      <c r="F43">
        <v>0.98980619999999997</v>
      </c>
      <c r="G43">
        <v>0.99984640000000002</v>
      </c>
      <c r="H43">
        <f t="shared" si="0"/>
        <v>-1.0040200000000055E-2</v>
      </c>
    </row>
    <row r="44" spans="1:8" x14ac:dyDescent="0.25">
      <c r="A44">
        <v>0.16</v>
      </c>
      <c r="B44">
        <v>0.12</v>
      </c>
      <c r="C44">
        <v>0.12</v>
      </c>
      <c r="D44">
        <v>0.06</v>
      </c>
      <c r="E44">
        <v>0.6</v>
      </c>
      <c r="F44">
        <v>0.99425770000000002</v>
      </c>
      <c r="G44">
        <v>1.0018180000000001</v>
      </c>
      <c r="H44">
        <f t="shared" si="0"/>
        <v>-7.5603000000000753E-3</v>
      </c>
    </row>
    <row r="45" spans="1:8" x14ac:dyDescent="0.25">
      <c r="A45">
        <v>0.2</v>
      </c>
      <c r="B45">
        <v>0.14000000000000001</v>
      </c>
      <c r="C45">
        <v>0.14000000000000001</v>
      </c>
      <c r="D45">
        <v>0.08</v>
      </c>
      <c r="E45">
        <v>0.65</v>
      </c>
      <c r="F45">
        <v>1.028626</v>
      </c>
      <c r="G45">
        <v>0.99695880000000003</v>
      </c>
      <c r="H45">
        <f t="shared" si="0"/>
        <v>3.1667200000000006E-2</v>
      </c>
    </row>
    <row r="46" spans="1:8" x14ac:dyDescent="0.25">
      <c r="A46">
        <v>0.12</v>
      </c>
      <c r="B46">
        <v>0.14000000000000001</v>
      </c>
      <c r="C46">
        <v>0.1</v>
      </c>
      <c r="D46">
        <v>0.06</v>
      </c>
      <c r="E46">
        <v>0.7</v>
      </c>
      <c r="F46">
        <v>1.022432</v>
      </c>
      <c r="G46">
        <v>0.99987139999999997</v>
      </c>
      <c r="H46">
        <f t="shared" si="0"/>
        <v>2.2560600000000042E-2</v>
      </c>
    </row>
    <row r="47" spans="1:8" x14ac:dyDescent="0.25">
      <c r="A47">
        <v>0.18</v>
      </c>
      <c r="B47">
        <v>0.1</v>
      </c>
      <c r="C47">
        <v>0.12</v>
      </c>
      <c r="D47">
        <v>0.04</v>
      </c>
      <c r="E47">
        <v>0.75</v>
      </c>
      <c r="F47">
        <v>1.006105</v>
      </c>
      <c r="G47">
        <v>0.99460009999999999</v>
      </c>
      <c r="H47">
        <f t="shared" si="0"/>
        <v>1.150490000000004E-2</v>
      </c>
    </row>
    <row r="48" spans="1:8" x14ac:dyDescent="0.25">
      <c r="A48">
        <v>0.18</v>
      </c>
      <c r="B48">
        <v>0.1</v>
      </c>
      <c r="C48">
        <v>0.1</v>
      </c>
      <c r="D48">
        <v>0.1</v>
      </c>
      <c r="E48">
        <v>0.8</v>
      </c>
      <c r="F48">
        <v>0.99168369999999995</v>
      </c>
      <c r="G48">
        <v>1.001738</v>
      </c>
      <c r="H48">
        <f>F48 - G48</f>
        <v>-1.0054300000000072E-2</v>
      </c>
    </row>
    <row r="49" spans="1:8" x14ac:dyDescent="0.25">
      <c r="A49">
        <v>0.16</v>
      </c>
      <c r="B49">
        <v>0.06</v>
      </c>
      <c r="C49">
        <v>0.06</v>
      </c>
      <c r="D49">
        <v>0.02</v>
      </c>
      <c r="E49">
        <v>0.85</v>
      </c>
      <c r="F49">
        <v>1.0375509999999999</v>
      </c>
      <c r="G49">
        <v>1.0011840000000001</v>
      </c>
      <c r="H49">
        <f>F49 - G49</f>
        <v>3.6366999999999816E-2</v>
      </c>
    </row>
    <row r="50" spans="1:8" x14ac:dyDescent="0.25">
      <c r="A50">
        <v>0.24</v>
      </c>
      <c r="B50">
        <v>0.1</v>
      </c>
      <c r="C50">
        <v>0.08</v>
      </c>
      <c r="D50">
        <v>0.04</v>
      </c>
      <c r="E50">
        <v>0.9</v>
      </c>
      <c r="F50">
        <v>1.0459510000000001</v>
      </c>
      <c r="G50">
        <v>1.0015289999999999</v>
      </c>
      <c r="H50">
        <f>F50 - G50</f>
        <v>4.4422000000000184E-2</v>
      </c>
    </row>
    <row r="51" spans="1:8" x14ac:dyDescent="0.25">
      <c r="A51">
        <v>0.26</v>
      </c>
      <c r="B51">
        <v>0.1</v>
      </c>
      <c r="C51">
        <v>0.12</v>
      </c>
      <c r="D51">
        <v>0.04</v>
      </c>
      <c r="E51">
        <v>0.95</v>
      </c>
      <c r="F51">
        <v>1.0134270000000001</v>
      </c>
      <c r="G51">
        <v>1.000648</v>
      </c>
      <c r="H51">
        <f>F51 - G51</f>
        <v>1.2779000000000096E-2</v>
      </c>
    </row>
    <row r="52" spans="1:8" ht="15.75" thickBot="1" x14ac:dyDescent="0.3">
      <c r="A52" s="14">
        <v>0.38</v>
      </c>
      <c r="B52" s="14">
        <v>0.06</v>
      </c>
      <c r="C52" s="14">
        <v>0.04</v>
      </c>
      <c r="D52" s="14">
        <v>0.02</v>
      </c>
      <c r="E52">
        <v>1</v>
      </c>
      <c r="F52">
        <v>1.0183500000000001</v>
      </c>
      <c r="G52">
        <v>0.99912120000000004</v>
      </c>
      <c r="H52">
        <f>F52 - G52</f>
        <v>1.9228800000000046E-2</v>
      </c>
    </row>
    <row r="53" spans="1:8" ht="15.75" thickTop="1" x14ac:dyDescent="0.25">
      <c r="A53" s="15">
        <f>AVERAGE(A33:A52)</f>
        <v>0.12999999999999998</v>
      </c>
      <c r="B53" s="15">
        <f>AVERAGE(B33:B52)</f>
        <v>9.4000000000000042E-2</v>
      </c>
      <c r="C53" s="15">
        <f>AVERAGE(C33:C52)</f>
        <v>7.9000000000000029E-2</v>
      </c>
      <c r="D53" s="15">
        <f>AVERAGE(D33:D52)</f>
        <v>5.3000000000000005E-2</v>
      </c>
    </row>
    <row r="68" spans="1:21" ht="141" customHeight="1" thickBot="1" x14ac:dyDescent="0.35">
      <c r="A68" s="116" t="s">
        <v>31</v>
      </c>
      <c r="B68" s="117"/>
      <c r="C68" s="117"/>
      <c r="D68" s="117"/>
      <c r="E68" s="117"/>
      <c r="F68" s="117"/>
      <c r="G68" s="117"/>
      <c r="H68" s="117"/>
      <c r="I68" s="117"/>
      <c r="J68" s="117"/>
      <c r="K68" s="117"/>
      <c r="L68" s="117"/>
      <c r="M68" s="117"/>
      <c r="N68" s="117"/>
      <c r="O68" s="117"/>
      <c r="Q68" s="8" t="s">
        <v>32</v>
      </c>
      <c r="R68" s="17" t="s">
        <v>14</v>
      </c>
      <c r="S68" s="17" t="s">
        <v>24</v>
      </c>
      <c r="T68" s="17" t="s">
        <v>25</v>
      </c>
      <c r="U68" s="17" t="s">
        <v>33</v>
      </c>
    </row>
    <row r="69" spans="1:21" ht="24" thickTop="1" x14ac:dyDescent="0.35">
      <c r="A69">
        <v>1</v>
      </c>
      <c r="B69">
        <v>3</v>
      </c>
      <c r="C69">
        <v>50</v>
      </c>
      <c r="D69" s="11">
        <v>30</v>
      </c>
      <c r="E69">
        <v>0</v>
      </c>
      <c r="F69">
        <v>0</v>
      </c>
      <c r="G69">
        <v>0</v>
      </c>
      <c r="H69">
        <v>1</v>
      </c>
      <c r="I69">
        <v>1</v>
      </c>
      <c r="J69" s="10">
        <v>0</v>
      </c>
      <c r="K69">
        <v>0</v>
      </c>
      <c r="L69">
        <v>3</v>
      </c>
      <c r="M69">
        <v>0</v>
      </c>
      <c r="N69">
        <v>0.05</v>
      </c>
      <c r="O69">
        <v>0</v>
      </c>
      <c r="P69">
        <v>0.05</v>
      </c>
      <c r="Q69">
        <v>1</v>
      </c>
      <c r="R69">
        <v>0.02</v>
      </c>
      <c r="S69">
        <v>0.06</v>
      </c>
      <c r="T69">
        <v>0.06</v>
      </c>
      <c r="U69">
        <v>0.06</v>
      </c>
    </row>
    <row r="70" spans="1:21" ht="23.25" x14ac:dyDescent="0.35">
      <c r="A70">
        <v>1</v>
      </c>
      <c r="B70">
        <v>3</v>
      </c>
      <c r="C70">
        <v>50</v>
      </c>
      <c r="D70" s="11">
        <v>30</v>
      </c>
      <c r="E70">
        <v>0</v>
      </c>
      <c r="F70">
        <v>0</v>
      </c>
      <c r="G70">
        <v>0</v>
      </c>
      <c r="H70">
        <v>1</v>
      </c>
      <c r="I70">
        <v>1</v>
      </c>
      <c r="J70" s="10">
        <v>0</v>
      </c>
      <c r="K70">
        <v>0</v>
      </c>
      <c r="L70">
        <v>3</v>
      </c>
      <c r="M70">
        <v>0</v>
      </c>
      <c r="N70">
        <v>0.1</v>
      </c>
      <c r="O70">
        <v>0</v>
      </c>
      <c r="P70">
        <v>0.05</v>
      </c>
      <c r="Q70">
        <v>1</v>
      </c>
      <c r="R70">
        <v>0.02</v>
      </c>
      <c r="S70">
        <v>0.04</v>
      </c>
      <c r="T70">
        <v>0.02</v>
      </c>
      <c r="U70">
        <v>0.06</v>
      </c>
    </row>
    <row r="71" spans="1:21" ht="23.25" x14ac:dyDescent="0.35">
      <c r="A71">
        <v>1</v>
      </c>
      <c r="B71">
        <v>3</v>
      </c>
      <c r="C71">
        <v>50</v>
      </c>
      <c r="D71" s="11">
        <v>30</v>
      </c>
      <c r="E71">
        <v>0</v>
      </c>
      <c r="F71">
        <v>0</v>
      </c>
      <c r="G71">
        <v>0</v>
      </c>
      <c r="H71">
        <v>1</v>
      </c>
      <c r="I71">
        <v>1</v>
      </c>
      <c r="J71" s="10">
        <v>0</v>
      </c>
      <c r="K71">
        <v>0</v>
      </c>
      <c r="L71">
        <v>3</v>
      </c>
      <c r="M71">
        <v>0</v>
      </c>
      <c r="N71">
        <v>0.15</v>
      </c>
      <c r="O71">
        <v>0</v>
      </c>
      <c r="P71">
        <v>0.05</v>
      </c>
      <c r="Q71">
        <v>1</v>
      </c>
      <c r="R71">
        <v>0.04</v>
      </c>
      <c r="S71">
        <v>0.06</v>
      </c>
      <c r="T71">
        <v>0.06</v>
      </c>
      <c r="U71">
        <v>0.06</v>
      </c>
    </row>
    <row r="72" spans="1:21" ht="23.25" x14ac:dyDescent="0.35">
      <c r="A72">
        <v>1</v>
      </c>
      <c r="B72">
        <v>3</v>
      </c>
      <c r="C72">
        <v>50</v>
      </c>
      <c r="D72" s="11">
        <v>30</v>
      </c>
      <c r="E72">
        <v>0</v>
      </c>
      <c r="F72">
        <v>0</v>
      </c>
      <c r="G72">
        <v>0</v>
      </c>
      <c r="H72">
        <v>1</v>
      </c>
      <c r="I72">
        <v>1</v>
      </c>
      <c r="J72" s="10">
        <v>0</v>
      </c>
      <c r="K72">
        <v>0</v>
      </c>
      <c r="L72">
        <v>3</v>
      </c>
      <c r="M72">
        <v>0</v>
      </c>
      <c r="N72">
        <v>0.2</v>
      </c>
      <c r="O72">
        <v>0</v>
      </c>
      <c r="P72">
        <v>0.05</v>
      </c>
      <c r="Q72">
        <v>1</v>
      </c>
      <c r="R72">
        <v>0.04</v>
      </c>
      <c r="S72">
        <v>0.1</v>
      </c>
      <c r="T72">
        <v>0.1</v>
      </c>
      <c r="U72">
        <v>0.08</v>
      </c>
    </row>
    <row r="73" spans="1:21" ht="23.25" x14ac:dyDescent="0.35">
      <c r="A73">
        <v>1</v>
      </c>
      <c r="B73">
        <v>3</v>
      </c>
      <c r="C73">
        <v>50</v>
      </c>
      <c r="D73" s="11">
        <v>30</v>
      </c>
      <c r="E73">
        <v>0</v>
      </c>
      <c r="F73">
        <v>0</v>
      </c>
      <c r="G73">
        <v>0</v>
      </c>
      <c r="H73">
        <v>1</v>
      </c>
      <c r="I73">
        <v>1</v>
      </c>
      <c r="J73" s="10">
        <v>0</v>
      </c>
      <c r="K73">
        <v>0</v>
      </c>
      <c r="L73">
        <v>3</v>
      </c>
      <c r="M73">
        <v>0</v>
      </c>
      <c r="N73">
        <v>0.25</v>
      </c>
      <c r="O73">
        <v>0</v>
      </c>
      <c r="P73">
        <v>0.05</v>
      </c>
      <c r="Q73">
        <v>1</v>
      </c>
      <c r="R73">
        <v>0.02</v>
      </c>
      <c r="S73">
        <v>0.06</v>
      </c>
      <c r="T73">
        <v>0.02</v>
      </c>
      <c r="U73">
        <v>0.02</v>
      </c>
    </row>
    <row r="74" spans="1:21" ht="23.25" x14ac:dyDescent="0.35">
      <c r="A74">
        <v>1</v>
      </c>
      <c r="B74">
        <v>3</v>
      </c>
      <c r="C74">
        <v>50</v>
      </c>
      <c r="D74" s="11">
        <v>30</v>
      </c>
      <c r="E74">
        <v>0</v>
      </c>
      <c r="F74">
        <v>0</v>
      </c>
      <c r="G74">
        <v>0</v>
      </c>
      <c r="H74">
        <v>1</v>
      </c>
      <c r="I74">
        <v>1</v>
      </c>
      <c r="J74" s="10">
        <v>0</v>
      </c>
      <c r="K74">
        <v>0</v>
      </c>
      <c r="L74">
        <v>3</v>
      </c>
      <c r="M74">
        <v>0</v>
      </c>
      <c r="N74">
        <v>0.3</v>
      </c>
      <c r="O74">
        <v>0</v>
      </c>
      <c r="P74">
        <v>0.05</v>
      </c>
      <c r="Q74">
        <v>1</v>
      </c>
      <c r="R74">
        <v>0</v>
      </c>
      <c r="S74">
        <v>0.06</v>
      </c>
      <c r="T74">
        <v>0.04</v>
      </c>
      <c r="U74">
        <v>0.02</v>
      </c>
    </row>
    <row r="75" spans="1:21" ht="23.25" x14ac:dyDescent="0.35">
      <c r="A75">
        <v>1</v>
      </c>
      <c r="B75">
        <v>3</v>
      </c>
      <c r="C75">
        <v>50</v>
      </c>
      <c r="D75" s="11">
        <v>30</v>
      </c>
      <c r="E75">
        <v>0</v>
      </c>
      <c r="F75">
        <v>0</v>
      </c>
      <c r="G75">
        <v>0</v>
      </c>
      <c r="H75">
        <v>1</v>
      </c>
      <c r="I75">
        <v>1</v>
      </c>
      <c r="J75" s="10">
        <v>0</v>
      </c>
      <c r="K75">
        <v>0</v>
      </c>
      <c r="L75">
        <v>3</v>
      </c>
      <c r="M75">
        <v>0</v>
      </c>
      <c r="N75">
        <v>0.35</v>
      </c>
      <c r="O75">
        <v>0</v>
      </c>
      <c r="P75">
        <v>0.05</v>
      </c>
      <c r="Q75">
        <v>1</v>
      </c>
      <c r="R75">
        <v>0.04</v>
      </c>
      <c r="S75">
        <v>0.14000000000000001</v>
      </c>
      <c r="T75">
        <v>0.06</v>
      </c>
      <c r="U75">
        <v>0.12</v>
      </c>
    </row>
    <row r="76" spans="1:21" ht="23.25" x14ac:dyDescent="0.35">
      <c r="A76">
        <v>1</v>
      </c>
      <c r="B76">
        <v>3</v>
      </c>
      <c r="C76">
        <v>50</v>
      </c>
      <c r="D76" s="11">
        <v>30</v>
      </c>
      <c r="E76">
        <v>0</v>
      </c>
      <c r="F76">
        <v>0</v>
      </c>
      <c r="G76">
        <v>0</v>
      </c>
      <c r="H76">
        <v>1</v>
      </c>
      <c r="I76">
        <v>1</v>
      </c>
      <c r="J76" s="10">
        <v>0</v>
      </c>
      <c r="K76">
        <v>0</v>
      </c>
      <c r="L76">
        <v>3</v>
      </c>
      <c r="M76">
        <v>0</v>
      </c>
      <c r="N76">
        <v>0.4</v>
      </c>
      <c r="O76">
        <v>0</v>
      </c>
      <c r="P76">
        <v>0.05</v>
      </c>
      <c r="Q76">
        <v>1</v>
      </c>
      <c r="R76">
        <v>0.02</v>
      </c>
      <c r="S76">
        <v>0.14000000000000001</v>
      </c>
      <c r="T76">
        <v>0.1</v>
      </c>
      <c r="U76">
        <v>0.12</v>
      </c>
    </row>
    <row r="77" spans="1:21" ht="23.25" x14ac:dyDescent="0.35">
      <c r="A77">
        <v>1</v>
      </c>
      <c r="B77">
        <v>3</v>
      </c>
      <c r="C77">
        <v>50</v>
      </c>
      <c r="D77" s="11">
        <v>30</v>
      </c>
      <c r="E77">
        <v>0</v>
      </c>
      <c r="F77">
        <v>0</v>
      </c>
      <c r="G77">
        <v>0</v>
      </c>
      <c r="H77">
        <v>1</v>
      </c>
      <c r="I77">
        <v>1</v>
      </c>
      <c r="J77" s="10">
        <v>0</v>
      </c>
      <c r="K77">
        <v>0</v>
      </c>
      <c r="L77">
        <v>3</v>
      </c>
      <c r="M77">
        <v>0</v>
      </c>
      <c r="N77">
        <v>0.45</v>
      </c>
      <c r="O77">
        <v>0</v>
      </c>
      <c r="P77">
        <v>0.05</v>
      </c>
      <c r="Q77">
        <v>1</v>
      </c>
      <c r="R77">
        <v>0.06</v>
      </c>
      <c r="S77">
        <v>0.1</v>
      </c>
      <c r="T77">
        <v>0.06</v>
      </c>
      <c r="U77">
        <v>0.06</v>
      </c>
    </row>
    <row r="78" spans="1:21" ht="23.25" x14ac:dyDescent="0.35">
      <c r="A78">
        <v>1</v>
      </c>
      <c r="B78">
        <v>3</v>
      </c>
      <c r="C78">
        <v>50</v>
      </c>
      <c r="D78" s="11">
        <v>30</v>
      </c>
      <c r="E78">
        <v>0</v>
      </c>
      <c r="F78">
        <v>0</v>
      </c>
      <c r="G78">
        <v>0</v>
      </c>
      <c r="H78">
        <v>1</v>
      </c>
      <c r="I78">
        <v>1</v>
      </c>
      <c r="J78" s="10">
        <v>0</v>
      </c>
      <c r="K78">
        <v>0</v>
      </c>
      <c r="L78">
        <v>3</v>
      </c>
      <c r="M78">
        <v>0</v>
      </c>
      <c r="N78">
        <v>0.5</v>
      </c>
      <c r="O78">
        <v>0</v>
      </c>
      <c r="P78">
        <v>0.05</v>
      </c>
      <c r="Q78">
        <v>1</v>
      </c>
      <c r="R78">
        <v>0</v>
      </c>
      <c r="S78">
        <v>0.16</v>
      </c>
      <c r="T78">
        <v>0.16</v>
      </c>
      <c r="U78">
        <v>0.08</v>
      </c>
    </row>
    <row r="79" spans="1:21" ht="23.25" x14ac:dyDescent="0.35">
      <c r="A79">
        <v>1</v>
      </c>
      <c r="B79">
        <v>3</v>
      </c>
      <c r="C79">
        <v>50</v>
      </c>
      <c r="D79" s="11">
        <v>30</v>
      </c>
      <c r="E79">
        <v>0</v>
      </c>
      <c r="F79">
        <v>0</v>
      </c>
      <c r="G79">
        <v>0</v>
      </c>
      <c r="H79">
        <v>1</v>
      </c>
      <c r="I79">
        <v>1</v>
      </c>
      <c r="J79" s="10">
        <v>0</v>
      </c>
      <c r="K79">
        <v>0</v>
      </c>
      <c r="L79">
        <v>3</v>
      </c>
      <c r="M79">
        <v>0</v>
      </c>
      <c r="N79">
        <v>0.55000000000000004</v>
      </c>
      <c r="O79">
        <v>0</v>
      </c>
      <c r="P79">
        <v>0.05</v>
      </c>
      <c r="Q79">
        <v>1</v>
      </c>
      <c r="R79">
        <v>0</v>
      </c>
      <c r="S79">
        <v>0.12</v>
      </c>
      <c r="T79">
        <v>0.06</v>
      </c>
      <c r="U79">
        <v>0.04</v>
      </c>
    </row>
    <row r="80" spans="1:21" ht="23.25" x14ac:dyDescent="0.35">
      <c r="A80">
        <v>1</v>
      </c>
      <c r="B80">
        <v>3</v>
      </c>
      <c r="C80">
        <v>50</v>
      </c>
      <c r="D80" s="11">
        <v>30</v>
      </c>
      <c r="E80">
        <v>0</v>
      </c>
      <c r="F80">
        <v>0</v>
      </c>
      <c r="G80">
        <v>0</v>
      </c>
      <c r="H80">
        <v>1</v>
      </c>
      <c r="I80">
        <v>1</v>
      </c>
      <c r="J80" s="10">
        <v>0</v>
      </c>
      <c r="K80">
        <v>0</v>
      </c>
      <c r="L80">
        <v>3</v>
      </c>
      <c r="M80">
        <v>0</v>
      </c>
      <c r="N80">
        <v>0.6</v>
      </c>
      <c r="O80">
        <v>0</v>
      </c>
      <c r="P80">
        <v>0.05</v>
      </c>
      <c r="Q80">
        <v>1</v>
      </c>
      <c r="R80">
        <v>0.02</v>
      </c>
      <c r="S80">
        <v>0.08</v>
      </c>
      <c r="T80">
        <v>0.06</v>
      </c>
      <c r="U80">
        <v>0.04</v>
      </c>
    </row>
    <row r="81" spans="1:21" ht="23.25" x14ac:dyDescent="0.35">
      <c r="A81">
        <v>1</v>
      </c>
      <c r="B81">
        <v>3</v>
      </c>
      <c r="C81">
        <v>50</v>
      </c>
      <c r="D81" s="11">
        <v>30</v>
      </c>
      <c r="E81">
        <v>0</v>
      </c>
      <c r="F81">
        <v>0</v>
      </c>
      <c r="G81">
        <v>0</v>
      </c>
      <c r="H81">
        <v>1</v>
      </c>
      <c r="I81">
        <v>1</v>
      </c>
      <c r="J81" s="10">
        <v>0</v>
      </c>
      <c r="K81">
        <v>0</v>
      </c>
      <c r="L81">
        <v>3</v>
      </c>
      <c r="M81">
        <v>0</v>
      </c>
      <c r="N81">
        <v>0.65</v>
      </c>
      <c r="O81">
        <v>0</v>
      </c>
      <c r="P81">
        <v>0.05</v>
      </c>
      <c r="Q81">
        <v>1</v>
      </c>
      <c r="R81">
        <v>0</v>
      </c>
      <c r="S81">
        <v>0.08</v>
      </c>
      <c r="T81">
        <v>0.08</v>
      </c>
      <c r="U81">
        <v>0.04</v>
      </c>
    </row>
    <row r="82" spans="1:21" ht="23.25" x14ac:dyDescent="0.35">
      <c r="A82">
        <v>1</v>
      </c>
      <c r="B82">
        <v>3</v>
      </c>
      <c r="C82">
        <v>50</v>
      </c>
      <c r="D82" s="11">
        <v>30</v>
      </c>
      <c r="E82">
        <v>0</v>
      </c>
      <c r="F82">
        <v>0</v>
      </c>
      <c r="G82">
        <v>0</v>
      </c>
      <c r="H82">
        <v>1</v>
      </c>
      <c r="I82">
        <v>1</v>
      </c>
      <c r="J82" s="10">
        <v>0</v>
      </c>
      <c r="K82">
        <v>0</v>
      </c>
      <c r="L82">
        <v>3</v>
      </c>
      <c r="M82">
        <v>0</v>
      </c>
      <c r="N82">
        <v>0.7</v>
      </c>
      <c r="O82">
        <v>0</v>
      </c>
      <c r="P82">
        <v>0.05</v>
      </c>
      <c r="Q82">
        <v>1</v>
      </c>
      <c r="R82">
        <v>0.02</v>
      </c>
      <c r="S82">
        <v>0.06</v>
      </c>
      <c r="T82">
        <v>0.06</v>
      </c>
      <c r="U82">
        <v>0.02</v>
      </c>
    </row>
    <row r="83" spans="1:21" ht="23.25" x14ac:dyDescent="0.35">
      <c r="A83">
        <v>1</v>
      </c>
      <c r="B83">
        <v>3</v>
      </c>
      <c r="C83">
        <v>50</v>
      </c>
      <c r="D83" s="11">
        <v>30</v>
      </c>
      <c r="E83">
        <v>0</v>
      </c>
      <c r="F83">
        <v>0</v>
      </c>
      <c r="G83">
        <v>0</v>
      </c>
      <c r="H83">
        <v>1</v>
      </c>
      <c r="I83">
        <v>1</v>
      </c>
      <c r="J83" s="10">
        <v>0</v>
      </c>
      <c r="K83">
        <v>0</v>
      </c>
      <c r="L83">
        <v>3</v>
      </c>
      <c r="M83">
        <v>0</v>
      </c>
      <c r="N83">
        <v>0.75</v>
      </c>
      <c r="O83">
        <v>0</v>
      </c>
      <c r="P83">
        <v>0.05</v>
      </c>
      <c r="Q83">
        <v>1</v>
      </c>
      <c r="R83">
        <v>0.02</v>
      </c>
      <c r="S83">
        <v>0.14000000000000001</v>
      </c>
      <c r="T83">
        <v>0.08</v>
      </c>
      <c r="U83">
        <v>0.02</v>
      </c>
    </row>
    <row r="84" spans="1:21" ht="23.25" x14ac:dyDescent="0.35">
      <c r="A84">
        <v>1</v>
      </c>
      <c r="B84">
        <v>3</v>
      </c>
      <c r="C84">
        <v>50</v>
      </c>
      <c r="D84" s="11">
        <v>30</v>
      </c>
      <c r="E84">
        <v>0</v>
      </c>
      <c r="F84">
        <v>0</v>
      </c>
      <c r="G84">
        <v>0</v>
      </c>
      <c r="H84">
        <v>1</v>
      </c>
      <c r="I84">
        <v>1</v>
      </c>
      <c r="J84" s="10">
        <v>0</v>
      </c>
      <c r="K84">
        <v>0</v>
      </c>
      <c r="L84">
        <v>3</v>
      </c>
      <c r="M84">
        <v>0</v>
      </c>
      <c r="N84">
        <v>0.8</v>
      </c>
      <c r="O84">
        <v>0</v>
      </c>
      <c r="P84">
        <v>0.05</v>
      </c>
      <c r="Q84">
        <v>1</v>
      </c>
      <c r="R84">
        <v>0.02</v>
      </c>
      <c r="S84">
        <v>0.06</v>
      </c>
      <c r="T84">
        <v>0.06</v>
      </c>
      <c r="U84">
        <v>0.02</v>
      </c>
    </row>
    <row r="85" spans="1:21" ht="23.25" x14ac:dyDescent="0.35">
      <c r="A85">
        <v>1</v>
      </c>
      <c r="B85">
        <v>3</v>
      </c>
      <c r="C85">
        <v>50</v>
      </c>
      <c r="D85" s="11">
        <v>30</v>
      </c>
      <c r="E85">
        <v>0</v>
      </c>
      <c r="F85">
        <v>0</v>
      </c>
      <c r="G85">
        <v>0</v>
      </c>
      <c r="H85">
        <v>1</v>
      </c>
      <c r="I85">
        <v>1</v>
      </c>
      <c r="J85" s="10">
        <v>0</v>
      </c>
      <c r="K85">
        <v>0</v>
      </c>
      <c r="L85">
        <v>3</v>
      </c>
      <c r="M85">
        <v>0</v>
      </c>
      <c r="N85">
        <v>0.85</v>
      </c>
      <c r="O85">
        <v>0</v>
      </c>
      <c r="P85">
        <v>0.05</v>
      </c>
      <c r="Q85">
        <v>1</v>
      </c>
      <c r="R85">
        <v>0</v>
      </c>
      <c r="S85">
        <v>0.1</v>
      </c>
      <c r="T85">
        <v>0.1</v>
      </c>
      <c r="U85">
        <v>0.04</v>
      </c>
    </row>
    <row r="86" spans="1:21" ht="23.25" x14ac:dyDescent="0.35">
      <c r="A86">
        <v>1</v>
      </c>
      <c r="B86">
        <v>3</v>
      </c>
      <c r="C86">
        <v>50</v>
      </c>
      <c r="D86" s="11">
        <v>30</v>
      </c>
      <c r="E86">
        <v>0</v>
      </c>
      <c r="F86">
        <v>0</v>
      </c>
      <c r="G86">
        <v>0</v>
      </c>
      <c r="H86">
        <v>1</v>
      </c>
      <c r="I86">
        <v>1</v>
      </c>
      <c r="J86" s="10">
        <v>0</v>
      </c>
      <c r="K86">
        <v>0</v>
      </c>
      <c r="L86">
        <v>3</v>
      </c>
      <c r="M86">
        <v>0</v>
      </c>
      <c r="N86">
        <v>0.9</v>
      </c>
      <c r="O86">
        <v>0</v>
      </c>
      <c r="P86">
        <v>0.05</v>
      </c>
      <c r="Q86">
        <v>1</v>
      </c>
      <c r="R86">
        <v>0</v>
      </c>
      <c r="S86">
        <v>0.06</v>
      </c>
      <c r="T86">
        <v>0.08</v>
      </c>
      <c r="U86">
        <v>0.02</v>
      </c>
    </row>
    <row r="87" spans="1:21" ht="23.25" x14ac:dyDescent="0.35">
      <c r="A87">
        <v>1</v>
      </c>
      <c r="B87">
        <v>3</v>
      </c>
      <c r="C87">
        <v>50</v>
      </c>
      <c r="D87" s="11">
        <v>30</v>
      </c>
      <c r="E87">
        <v>0</v>
      </c>
      <c r="F87">
        <v>0</v>
      </c>
      <c r="G87">
        <v>0</v>
      </c>
      <c r="H87">
        <v>1</v>
      </c>
      <c r="I87">
        <v>1</v>
      </c>
      <c r="J87" s="10">
        <v>0</v>
      </c>
      <c r="K87">
        <v>0</v>
      </c>
      <c r="L87">
        <v>3</v>
      </c>
      <c r="M87">
        <v>0</v>
      </c>
      <c r="N87">
        <v>0.95</v>
      </c>
      <c r="O87">
        <v>0</v>
      </c>
      <c r="P87">
        <v>0.05</v>
      </c>
      <c r="Q87">
        <v>1</v>
      </c>
      <c r="R87">
        <v>0.02</v>
      </c>
      <c r="S87">
        <v>0.12</v>
      </c>
      <c r="T87">
        <v>0.12</v>
      </c>
      <c r="U87">
        <v>0.06</v>
      </c>
    </row>
    <row r="88" spans="1:21" ht="24" thickBot="1" x14ac:dyDescent="0.4">
      <c r="A88">
        <v>1</v>
      </c>
      <c r="B88">
        <v>3</v>
      </c>
      <c r="C88">
        <v>50</v>
      </c>
      <c r="D88" s="11">
        <v>30</v>
      </c>
      <c r="E88">
        <v>0</v>
      </c>
      <c r="F88">
        <v>0</v>
      </c>
      <c r="G88">
        <v>0</v>
      </c>
      <c r="H88">
        <v>1</v>
      </c>
      <c r="I88">
        <v>1</v>
      </c>
      <c r="J88" s="10">
        <v>0</v>
      </c>
      <c r="K88">
        <v>0</v>
      </c>
      <c r="L88">
        <v>3</v>
      </c>
      <c r="M88">
        <v>0</v>
      </c>
      <c r="N88">
        <v>1</v>
      </c>
      <c r="O88">
        <v>0</v>
      </c>
      <c r="P88">
        <v>0.05</v>
      </c>
      <c r="Q88">
        <v>1</v>
      </c>
      <c r="R88" s="14">
        <v>0.02</v>
      </c>
      <c r="S88" s="14">
        <v>0.14000000000000001</v>
      </c>
      <c r="T88" s="14">
        <v>0.1</v>
      </c>
      <c r="U88" s="14">
        <v>0.06</v>
      </c>
    </row>
    <row r="89" spans="1:21" ht="15.75" thickTop="1" x14ac:dyDescent="0.25">
      <c r="R89" s="15">
        <f>AVERAGE(R69:R88)</f>
        <v>1.9000000000000006E-2</v>
      </c>
      <c r="S89" s="15">
        <f>AVERAGE(S69:S88)</f>
        <v>9.4000000000000042E-2</v>
      </c>
      <c r="T89" s="15">
        <f>AVERAGE(T69:T88)</f>
        <v>7.4000000000000024E-2</v>
      </c>
      <c r="U89" s="15">
        <f>AVERAGE(U69:U88)</f>
        <v>5.2000000000000011E-2</v>
      </c>
    </row>
    <row r="92" spans="1:21" ht="18.75" x14ac:dyDescent="0.3">
      <c r="A92" s="110" t="s">
        <v>34</v>
      </c>
      <c r="B92" s="110"/>
      <c r="C92" s="110"/>
      <c r="D92" s="110"/>
      <c r="E92" s="110"/>
      <c r="F92" s="110"/>
      <c r="G92" s="110"/>
      <c r="H92" s="110"/>
    </row>
    <row r="93" spans="1:21" ht="16.5" thickBot="1" x14ac:dyDescent="0.3">
      <c r="A93" s="18"/>
      <c r="B93" s="19" t="s">
        <v>14</v>
      </c>
      <c r="C93" s="19" t="s">
        <v>24</v>
      </c>
      <c r="D93" s="19" t="s">
        <v>25</v>
      </c>
      <c r="E93" s="19" t="s">
        <v>33</v>
      </c>
      <c r="F93" s="19" t="s">
        <v>27</v>
      </c>
      <c r="G93" s="17" t="s">
        <v>35</v>
      </c>
      <c r="H93" s="17" t="s">
        <v>36</v>
      </c>
      <c r="I93" s="17" t="s">
        <v>30</v>
      </c>
      <c r="R93" s="20" t="s">
        <v>37</v>
      </c>
      <c r="S93" s="21">
        <f>S89/R89</f>
        <v>4.9473684210526319</v>
      </c>
    </row>
    <row r="94" spans="1:21" ht="15.75" thickTop="1" x14ac:dyDescent="0.25">
      <c r="B94">
        <v>0.02</v>
      </c>
      <c r="C94">
        <v>0.02</v>
      </c>
      <c r="D94">
        <v>0.02</v>
      </c>
      <c r="E94">
        <v>0.04</v>
      </c>
      <c r="F94">
        <v>0.05</v>
      </c>
      <c r="G94">
        <v>-2.0724459999999999E-3</v>
      </c>
      <c r="H94">
        <v>-2.471191E-4</v>
      </c>
      <c r="I94">
        <f>G94-H94</f>
        <v>-1.8253268999999998E-3</v>
      </c>
    </row>
    <row r="95" spans="1:21" x14ac:dyDescent="0.25">
      <c r="B95">
        <v>0.02</v>
      </c>
      <c r="C95">
        <v>0.08</v>
      </c>
      <c r="D95">
        <v>0.02</v>
      </c>
      <c r="E95">
        <v>0.02</v>
      </c>
      <c r="F95">
        <v>0.1</v>
      </c>
      <c r="G95">
        <v>-1.6693280000000001E-3</v>
      </c>
      <c r="H95">
        <v>1.4620690000000001E-3</v>
      </c>
      <c r="I95">
        <f t="shared" ref="I95:I113" si="1">G95-H95</f>
        <v>-3.1313970000000002E-3</v>
      </c>
    </row>
    <row r="96" spans="1:21" x14ac:dyDescent="0.25">
      <c r="B96">
        <v>0.04</v>
      </c>
      <c r="C96">
        <v>0.04</v>
      </c>
      <c r="D96">
        <v>0.02</v>
      </c>
      <c r="E96">
        <v>0.06</v>
      </c>
      <c r="F96">
        <v>0.15</v>
      </c>
      <c r="G96">
        <v>-1.960671E-4</v>
      </c>
      <c r="H96">
        <v>2.276288E-3</v>
      </c>
      <c r="I96">
        <f t="shared" si="1"/>
        <v>-2.4723550999999999E-3</v>
      </c>
    </row>
    <row r="97" spans="2:9" x14ac:dyDescent="0.25">
      <c r="B97">
        <v>0.02</v>
      </c>
      <c r="C97">
        <v>0.08</v>
      </c>
      <c r="D97">
        <v>0.04</v>
      </c>
      <c r="E97">
        <v>0.04</v>
      </c>
      <c r="F97">
        <v>0.2</v>
      </c>
      <c r="G97">
        <v>-1.4178260000000001E-3</v>
      </c>
      <c r="H97">
        <v>1.6310230000000001E-3</v>
      </c>
      <c r="I97">
        <f t="shared" si="1"/>
        <v>-3.0488490000000002E-3</v>
      </c>
    </row>
    <row r="98" spans="2:9" x14ac:dyDescent="0.25">
      <c r="B98">
        <v>0.06</v>
      </c>
      <c r="C98">
        <v>0.06</v>
      </c>
      <c r="D98">
        <v>0.04</v>
      </c>
      <c r="E98">
        <v>0.02</v>
      </c>
      <c r="F98">
        <v>0.25</v>
      </c>
      <c r="G98">
        <v>-1.4922379999999999E-3</v>
      </c>
      <c r="H98">
        <v>-1.262254E-3</v>
      </c>
      <c r="I98">
        <f t="shared" si="1"/>
        <v>-2.2998399999999992E-4</v>
      </c>
    </row>
    <row r="99" spans="2:9" x14ac:dyDescent="0.25">
      <c r="B99">
        <v>0.04</v>
      </c>
      <c r="C99">
        <v>0.04</v>
      </c>
      <c r="D99">
        <v>0.04</v>
      </c>
      <c r="E99">
        <v>0.02</v>
      </c>
      <c r="F99">
        <v>0.3</v>
      </c>
      <c r="G99">
        <v>-1.557684E-2</v>
      </c>
      <c r="H99">
        <v>-3.0996109999999999E-3</v>
      </c>
      <c r="I99">
        <f t="shared" si="1"/>
        <v>-1.2477228999999999E-2</v>
      </c>
    </row>
    <row r="100" spans="2:9" x14ac:dyDescent="0.25">
      <c r="B100">
        <v>0.04</v>
      </c>
      <c r="C100">
        <v>0.1</v>
      </c>
      <c r="D100">
        <v>0.08</v>
      </c>
      <c r="E100">
        <v>0.04</v>
      </c>
      <c r="F100">
        <v>0.35</v>
      </c>
      <c r="G100">
        <v>-1.0194369999999999E-2</v>
      </c>
      <c r="H100">
        <v>1.3473859999999999E-3</v>
      </c>
      <c r="I100">
        <f t="shared" si="1"/>
        <v>-1.1541756E-2</v>
      </c>
    </row>
    <row r="101" spans="2:9" x14ac:dyDescent="0.25">
      <c r="B101">
        <v>0.02</v>
      </c>
      <c r="C101">
        <v>0.06</v>
      </c>
      <c r="D101">
        <v>0.06</v>
      </c>
      <c r="E101">
        <v>0.02</v>
      </c>
      <c r="F101">
        <v>0.4</v>
      </c>
      <c r="G101">
        <v>4.1613580000000004E-3</v>
      </c>
      <c r="H101">
        <v>-8.0828659999999995E-4</v>
      </c>
      <c r="I101">
        <f t="shared" si="1"/>
        <v>4.9696446000000007E-3</v>
      </c>
    </row>
    <row r="102" spans="2:9" x14ac:dyDescent="0.25">
      <c r="B102">
        <v>0.04</v>
      </c>
      <c r="C102">
        <v>0.06</v>
      </c>
      <c r="D102">
        <v>0.06</v>
      </c>
      <c r="E102">
        <v>0.02</v>
      </c>
      <c r="F102">
        <v>0.45</v>
      </c>
      <c r="G102">
        <v>1.480746E-2</v>
      </c>
      <c r="H102">
        <v>-9.862098000000001E-4</v>
      </c>
      <c r="I102">
        <f t="shared" si="1"/>
        <v>1.57936698E-2</v>
      </c>
    </row>
    <row r="103" spans="2:9" x14ac:dyDescent="0.25">
      <c r="B103">
        <v>0.06</v>
      </c>
      <c r="C103">
        <v>0.1</v>
      </c>
      <c r="D103">
        <v>0.08</v>
      </c>
      <c r="E103">
        <v>0.06</v>
      </c>
      <c r="F103">
        <v>0.5</v>
      </c>
      <c r="G103">
        <v>-2.5257559999999998E-2</v>
      </c>
      <c r="H103">
        <v>1.724965E-3</v>
      </c>
      <c r="I103">
        <f t="shared" si="1"/>
        <v>-2.6982524999999997E-2</v>
      </c>
    </row>
    <row r="104" spans="2:9" x14ac:dyDescent="0.25">
      <c r="B104">
        <v>0.04</v>
      </c>
      <c r="C104">
        <v>0.08</v>
      </c>
      <c r="D104">
        <v>0.06</v>
      </c>
      <c r="E104">
        <v>0.06</v>
      </c>
      <c r="F104">
        <v>0.55000000000000004</v>
      </c>
      <c r="G104">
        <v>5.1368509999999996E-3</v>
      </c>
      <c r="H104">
        <v>2.609629E-3</v>
      </c>
      <c r="I104">
        <f t="shared" si="1"/>
        <v>2.5272219999999995E-3</v>
      </c>
    </row>
    <row r="105" spans="2:9" x14ac:dyDescent="0.25">
      <c r="B105">
        <v>0.04</v>
      </c>
      <c r="C105">
        <v>0.18</v>
      </c>
      <c r="D105">
        <v>0.14000000000000001</v>
      </c>
      <c r="E105">
        <v>0.06</v>
      </c>
      <c r="F105">
        <v>0.6</v>
      </c>
      <c r="G105">
        <v>1.6151479999999999E-2</v>
      </c>
      <c r="H105">
        <v>-1.450579E-3</v>
      </c>
      <c r="I105">
        <f t="shared" si="1"/>
        <v>1.7602059E-2</v>
      </c>
    </row>
    <row r="106" spans="2:9" x14ac:dyDescent="0.25">
      <c r="B106">
        <v>0</v>
      </c>
      <c r="C106">
        <v>0.04</v>
      </c>
      <c r="D106">
        <v>0.02</v>
      </c>
      <c r="E106">
        <v>0.02</v>
      </c>
      <c r="F106">
        <v>0.65</v>
      </c>
      <c r="G106">
        <v>-1.338142E-2</v>
      </c>
      <c r="H106">
        <v>-5.8109730000000003E-4</v>
      </c>
      <c r="I106">
        <f t="shared" si="1"/>
        <v>-1.28003227E-2</v>
      </c>
    </row>
    <row r="107" spans="2:9" x14ac:dyDescent="0.25">
      <c r="B107">
        <v>0.02</v>
      </c>
      <c r="C107">
        <v>0.1</v>
      </c>
      <c r="D107">
        <v>0.08</v>
      </c>
      <c r="E107">
        <v>0.02</v>
      </c>
      <c r="F107">
        <v>0.7</v>
      </c>
      <c r="G107">
        <v>3.0519109999999999E-2</v>
      </c>
      <c r="H107">
        <v>-8.8116539999999997E-4</v>
      </c>
      <c r="I107">
        <f t="shared" si="1"/>
        <v>3.1400275399999997E-2</v>
      </c>
    </row>
    <row r="108" spans="2:9" x14ac:dyDescent="0.25">
      <c r="B108">
        <v>0.02</v>
      </c>
      <c r="C108">
        <v>0.1</v>
      </c>
      <c r="D108">
        <v>0.08</v>
      </c>
      <c r="E108">
        <v>0.04</v>
      </c>
      <c r="F108">
        <v>0.75</v>
      </c>
      <c r="G108">
        <v>-3.5545790000000001E-2</v>
      </c>
      <c r="H108">
        <v>-9.2570040000000003E-4</v>
      </c>
      <c r="I108">
        <f t="shared" si="1"/>
        <v>-3.4620089600000001E-2</v>
      </c>
    </row>
    <row r="109" spans="2:9" x14ac:dyDescent="0.25">
      <c r="B109">
        <v>0.04</v>
      </c>
      <c r="C109">
        <v>0.14000000000000001</v>
      </c>
      <c r="D109">
        <v>0.1</v>
      </c>
      <c r="E109">
        <v>0.04</v>
      </c>
      <c r="F109">
        <v>0.8</v>
      </c>
      <c r="G109">
        <v>8.4604769999999992E-3</v>
      </c>
      <c r="H109">
        <v>2.4208859999999999E-4</v>
      </c>
      <c r="I109">
        <f t="shared" si="1"/>
        <v>8.2183883999999985E-3</v>
      </c>
    </row>
    <row r="110" spans="2:9" x14ac:dyDescent="0.25">
      <c r="B110">
        <v>0.02</v>
      </c>
      <c r="C110">
        <v>0.06</v>
      </c>
      <c r="D110">
        <v>0.06</v>
      </c>
      <c r="E110">
        <v>0.02</v>
      </c>
      <c r="F110">
        <v>0.85</v>
      </c>
      <c r="G110">
        <v>-1.9926639999999999E-2</v>
      </c>
      <c r="H110">
        <v>-1.349438E-4</v>
      </c>
      <c r="I110">
        <f t="shared" si="1"/>
        <v>-1.97916962E-2</v>
      </c>
    </row>
    <row r="111" spans="2:9" x14ac:dyDescent="0.25">
      <c r="B111">
        <v>0</v>
      </c>
      <c r="C111">
        <v>0.14000000000000001</v>
      </c>
      <c r="D111">
        <v>0.14000000000000001</v>
      </c>
      <c r="E111">
        <v>0</v>
      </c>
      <c r="F111">
        <v>0.9</v>
      </c>
      <c r="G111">
        <v>3.1219650000000002E-2</v>
      </c>
      <c r="H111">
        <v>-7.3025490000000004E-4</v>
      </c>
      <c r="I111">
        <f t="shared" si="1"/>
        <v>3.1949904899999999E-2</v>
      </c>
    </row>
    <row r="112" spans="2:9" x14ac:dyDescent="0.25">
      <c r="B112">
        <v>0.04</v>
      </c>
      <c r="C112">
        <v>0.08</v>
      </c>
      <c r="D112">
        <v>0.08</v>
      </c>
      <c r="E112">
        <v>0.04</v>
      </c>
      <c r="F112">
        <v>0.95</v>
      </c>
      <c r="G112">
        <v>2.7505180000000001E-2</v>
      </c>
      <c r="H112">
        <v>2.7072139999999999E-3</v>
      </c>
      <c r="I112">
        <f t="shared" si="1"/>
        <v>2.4797966000000001E-2</v>
      </c>
    </row>
    <row r="113" spans="2:9" ht="15.75" thickBot="1" x14ac:dyDescent="0.3">
      <c r="B113" s="14">
        <v>0</v>
      </c>
      <c r="C113" s="14">
        <v>0.08</v>
      </c>
      <c r="D113" s="14">
        <v>0.08</v>
      </c>
      <c r="E113" s="14">
        <v>0.04</v>
      </c>
      <c r="F113">
        <v>1</v>
      </c>
      <c r="G113">
        <v>9.4250080000000003E-3</v>
      </c>
      <c r="H113">
        <v>9.1548189999999998E-4</v>
      </c>
      <c r="I113">
        <f t="shared" si="1"/>
        <v>8.5095261000000012E-3</v>
      </c>
    </row>
    <row r="114" spans="2:9" ht="19.5" thickTop="1" x14ac:dyDescent="0.3">
      <c r="B114" s="22">
        <f>AVERAGE(B94:B113)</f>
        <v>2.9000000000000005E-2</v>
      </c>
      <c r="C114" s="22">
        <f>AVERAGE(C94:C113)</f>
        <v>8.2000000000000031E-2</v>
      </c>
      <c r="D114" s="22">
        <f>AVERAGE(D94:D113)</f>
        <v>6.5000000000000016E-2</v>
      </c>
      <c r="E114" s="22">
        <f>AVERAGE(E94:E113)</f>
        <v>3.4000000000000009E-2</v>
      </c>
    </row>
    <row r="128" spans="2:9" ht="18.75" x14ac:dyDescent="0.3">
      <c r="G128" s="1"/>
      <c r="H128" s="1"/>
      <c r="I128" s="1"/>
    </row>
    <row r="129" spans="1:21" ht="18.75" x14ac:dyDescent="0.3">
      <c r="G129" s="1"/>
      <c r="H129" s="1"/>
      <c r="I129" s="1"/>
    </row>
    <row r="130" spans="1:21" ht="18.75" x14ac:dyDescent="0.3">
      <c r="G130" s="1"/>
      <c r="H130" s="1"/>
      <c r="I130" s="1"/>
    </row>
    <row r="131" spans="1:21" ht="18.75" x14ac:dyDescent="0.3">
      <c r="G131" s="1"/>
      <c r="H131" s="1"/>
      <c r="I131" s="1"/>
    </row>
    <row r="132" spans="1:21" ht="18.75" x14ac:dyDescent="0.3">
      <c r="G132" s="1"/>
      <c r="H132" s="1"/>
      <c r="I132" s="1"/>
    </row>
    <row r="133" spans="1:21" ht="18.75" x14ac:dyDescent="0.3">
      <c r="G133" s="1"/>
      <c r="H133" s="1"/>
      <c r="I133" s="1"/>
    </row>
    <row r="134" spans="1:21" ht="18.75" x14ac:dyDescent="0.3">
      <c r="G134" s="1"/>
      <c r="H134" s="1"/>
      <c r="I134" s="1"/>
    </row>
    <row r="135" spans="1:21" ht="18.75" x14ac:dyDescent="0.3">
      <c r="G135" s="1"/>
      <c r="H135" s="1"/>
      <c r="I135" s="1"/>
    </row>
    <row r="136" spans="1:21" ht="18.75" x14ac:dyDescent="0.3">
      <c r="G136" s="1"/>
      <c r="H136" s="1"/>
      <c r="I136" s="1"/>
    </row>
    <row r="137" spans="1:21" ht="18.75" x14ac:dyDescent="0.3">
      <c r="G137" s="1"/>
      <c r="H137" s="1"/>
      <c r="I137" s="1"/>
    </row>
    <row r="138" spans="1:21" ht="18.75" x14ac:dyDescent="0.3">
      <c r="G138" s="1"/>
      <c r="H138" s="1"/>
      <c r="I138" s="1"/>
    </row>
    <row r="139" spans="1:21" ht="18.75" x14ac:dyDescent="0.3">
      <c r="G139" s="1"/>
      <c r="H139" s="1"/>
      <c r="I139" s="1"/>
    </row>
    <row r="140" spans="1:21" ht="18.75" x14ac:dyDescent="0.3">
      <c r="G140" s="1"/>
      <c r="H140" s="1"/>
      <c r="I140" s="1"/>
    </row>
    <row r="141" spans="1:21" ht="132" thickBot="1" x14ac:dyDescent="0.35">
      <c r="A141" s="7" t="s">
        <v>38</v>
      </c>
      <c r="B141" s="1"/>
      <c r="C141" s="1"/>
      <c r="D141" s="1"/>
      <c r="E141" s="1"/>
      <c r="F141" s="1"/>
      <c r="G141">
        <v>0</v>
      </c>
      <c r="H141">
        <v>1</v>
      </c>
      <c r="I141">
        <v>1</v>
      </c>
      <c r="J141" s="1"/>
      <c r="K141" s="1"/>
      <c r="L141" s="1"/>
      <c r="M141" s="1"/>
      <c r="N141" s="1"/>
      <c r="O141" s="1"/>
      <c r="Q141" s="8" t="s">
        <v>32</v>
      </c>
      <c r="R141" s="17" t="s">
        <v>14</v>
      </c>
      <c r="S141" s="17" t="s">
        <v>24</v>
      </c>
      <c r="T141" s="17" t="s">
        <v>25</v>
      </c>
      <c r="U141" s="17" t="s">
        <v>33</v>
      </c>
    </row>
    <row r="142" spans="1:21" ht="24" thickTop="1" x14ac:dyDescent="0.35">
      <c r="A142">
        <v>1</v>
      </c>
      <c r="B142">
        <v>3</v>
      </c>
      <c r="C142">
        <v>50</v>
      </c>
      <c r="D142" s="11">
        <v>30</v>
      </c>
      <c r="E142">
        <v>0</v>
      </c>
      <c r="F142">
        <v>0</v>
      </c>
      <c r="G142">
        <v>0</v>
      </c>
      <c r="H142">
        <v>1</v>
      </c>
      <c r="I142">
        <v>1</v>
      </c>
      <c r="J142" s="10">
        <v>0.3</v>
      </c>
      <c r="K142">
        <v>0</v>
      </c>
      <c r="L142">
        <v>3</v>
      </c>
      <c r="M142">
        <v>0</v>
      </c>
      <c r="N142">
        <v>0.05</v>
      </c>
      <c r="O142">
        <v>0</v>
      </c>
      <c r="P142">
        <v>0.05</v>
      </c>
      <c r="Q142">
        <v>1</v>
      </c>
      <c r="R142">
        <v>1</v>
      </c>
      <c r="S142">
        <v>1</v>
      </c>
      <c r="T142">
        <v>1</v>
      </c>
      <c r="U142">
        <v>1</v>
      </c>
    </row>
    <row r="143" spans="1:21" ht="23.25" x14ac:dyDescent="0.35">
      <c r="A143">
        <v>1</v>
      </c>
      <c r="B143">
        <v>3</v>
      </c>
      <c r="C143">
        <v>50</v>
      </c>
      <c r="D143" s="11">
        <v>30</v>
      </c>
      <c r="E143">
        <v>0</v>
      </c>
      <c r="F143">
        <v>0</v>
      </c>
      <c r="G143">
        <v>0</v>
      </c>
      <c r="H143">
        <v>1</v>
      </c>
      <c r="I143">
        <v>1</v>
      </c>
      <c r="J143" s="10">
        <v>0.3</v>
      </c>
      <c r="K143">
        <v>0</v>
      </c>
      <c r="L143">
        <v>3</v>
      </c>
      <c r="M143">
        <v>0</v>
      </c>
      <c r="N143">
        <v>0.1</v>
      </c>
      <c r="O143">
        <v>0</v>
      </c>
      <c r="P143">
        <v>0.05</v>
      </c>
      <c r="Q143">
        <v>1</v>
      </c>
      <c r="R143">
        <v>1</v>
      </c>
      <c r="S143">
        <v>1</v>
      </c>
      <c r="T143">
        <v>1</v>
      </c>
      <c r="U143">
        <v>1</v>
      </c>
    </row>
    <row r="144" spans="1:21" ht="23.25" x14ac:dyDescent="0.35">
      <c r="A144">
        <v>1</v>
      </c>
      <c r="B144">
        <v>3</v>
      </c>
      <c r="C144">
        <v>50</v>
      </c>
      <c r="D144" s="11">
        <v>30</v>
      </c>
      <c r="E144">
        <v>0</v>
      </c>
      <c r="F144">
        <v>0</v>
      </c>
      <c r="G144">
        <v>0</v>
      </c>
      <c r="H144">
        <v>1</v>
      </c>
      <c r="I144">
        <v>1</v>
      </c>
      <c r="J144" s="10">
        <v>0.3</v>
      </c>
      <c r="K144">
        <v>0</v>
      </c>
      <c r="L144">
        <v>3</v>
      </c>
      <c r="M144">
        <v>0</v>
      </c>
      <c r="N144">
        <v>0.15</v>
      </c>
      <c r="O144">
        <v>0</v>
      </c>
      <c r="P144">
        <v>0.05</v>
      </c>
      <c r="Q144">
        <v>1</v>
      </c>
      <c r="R144">
        <v>1</v>
      </c>
      <c r="S144">
        <v>1</v>
      </c>
      <c r="T144">
        <v>1</v>
      </c>
      <c r="U144">
        <v>1</v>
      </c>
    </row>
    <row r="145" spans="1:21" ht="23.25" x14ac:dyDescent="0.35">
      <c r="A145">
        <v>1</v>
      </c>
      <c r="B145">
        <v>3</v>
      </c>
      <c r="C145">
        <v>50</v>
      </c>
      <c r="D145" s="11">
        <v>30</v>
      </c>
      <c r="E145">
        <v>0</v>
      </c>
      <c r="F145">
        <v>0</v>
      </c>
      <c r="G145">
        <v>0</v>
      </c>
      <c r="H145">
        <v>1</v>
      </c>
      <c r="I145">
        <v>1</v>
      </c>
      <c r="J145" s="10">
        <v>0.3</v>
      </c>
      <c r="K145">
        <v>0</v>
      </c>
      <c r="L145">
        <v>3</v>
      </c>
      <c r="M145">
        <v>0</v>
      </c>
      <c r="N145">
        <v>0.2</v>
      </c>
      <c r="O145">
        <v>0</v>
      </c>
      <c r="P145">
        <v>0.05</v>
      </c>
      <c r="Q145">
        <v>1</v>
      </c>
      <c r="R145">
        <v>0.98</v>
      </c>
      <c r="S145">
        <v>1</v>
      </c>
      <c r="T145">
        <v>1</v>
      </c>
      <c r="U145">
        <v>0.98</v>
      </c>
    </row>
    <row r="146" spans="1:21" ht="23.25" x14ac:dyDescent="0.35">
      <c r="A146">
        <v>1</v>
      </c>
      <c r="B146">
        <v>3</v>
      </c>
      <c r="C146">
        <v>50</v>
      </c>
      <c r="D146" s="11">
        <v>30</v>
      </c>
      <c r="E146">
        <v>0</v>
      </c>
      <c r="F146">
        <v>0</v>
      </c>
      <c r="G146">
        <v>0</v>
      </c>
      <c r="H146">
        <v>1</v>
      </c>
      <c r="I146">
        <v>1</v>
      </c>
      <c r="J146" s="10">
        <v>0.3</v>
      </c>
      <c r="K146">
        <v>0</v>
      </c>
      <c r="L146">
        <v>3</v>
      </c>
      <c r="M146">
        <v>0</v>
      </c>
      <c r="N146">
        <v>0.25</v>
      </c>
      <c r="O146">
        <v>0</v>
      </c>
      <c r="P146">
        <v>0.05</v>
      </c>
      <c r="Q146">
        <v>1</v>
      </c>
      <c r="R146">
        <v>0.76</v>
      </c>
      <c r="S146">
        <v>1</v>
      </c>
      <c r="T146">
        <v>1</v>
      </c>
      <c r="U146">
        <v>1</v>
      </c>
    </row>
    <row r="147" spans="1:21" ht="23.25" x14ac:dyDescent="0.35">
      <c r="A147">
        <v>1</v>
      </c>
      <c r="B147">
        <v>3</v>
      </c>
      <c r="C147">
        <v>50</v>
      </c>
      <c r="D147" s="11">
        <v>30</v>
      </c>
      <c r="E147">
        <v>0</v>
      </c>
      <c r="F147">
        <v>0</v>
      </c>
      <c r="G147">
        <v>0</v>
      </c>
      <c r="H147">
        <v>1</v>
      </c>
      <c r="I147">
        <v>1</v>
      </c>
      <c r="J147" s="10">
        <v>0.3</v>
      </c>
      <c r="K147">
        <v>0</v>
      </c>
      <c r="L147">
        <v>3</v>
      </c>
      <c r="M147">
        <v>0</v>
      </c>
      <c r="N147">
        <v>0.3</v>
      </c>
      <c r="O147">
        <v>0</v>
      </c>
      <c r="P147">
        <v>0.05</v>
      </c>
      <c r="Q147">
        <v>1</v>
      </c>
      <c r="R147">
        <v>0.64</v>
      </c>
      <c r="S147">
        <v>0.98</v>
      </c>
      <c r="T147">
        <v>0.94</v>
      </c>
      <c r="U147">
        <v>0.92</v>
      </c>
    </row>
    <row r="148" spans="1:21" ht="23.25" x14ac:dyDescent="0.35">
      <c r="A148">
        <v>1</v>
      </c>
      <c r="B148">
        <v>3</v>
      </c>
      <c r="C148">
        <v>50</v>
      </c>
      <c r="D148" s="11">
        <v>30</v>
      </c>
      <c r="E148">
        <v>0</v>
      </c>
      <c r="F148">
        <v>0</v>
      </c>
      <c r="G148">
        <v>0</v>
      </c>
      <c r="H148">
        <v>1</v>
      </c>
      <c r="I148">
        <v>1</v>
      </c>
      <c r="J148" s="10">
        <v>0.3</v>
      </c>
      <c r="K148">
        <v>0</v>
      </c>
      <c r="L148">
        <v>3</v>
      </c>
      <c r="M148">
        <v>0</v>
      </c>
      <c r="N148">
        <v>0.35</v>
      </c>
      <c r="O148">
        <v>0</v>
      </c>
      <c r="P148">
        <v>0.05</v>
      </c>
      <c r="Q148">
        <v>1</v>
      </c>
      <c r="R148">
        <v>0.48</v>
      </c>
      <c r="S148">
        <v>0.98</v>
      </c>
      <c r="T148">
        <v>0.98</v>
      </c>
      <c r="U148">
        <v>0.96</v>
      </c>
    </row>
    <row r="149" spans="1:21" ht="23.25" x14ac:dyDescent="0.35">
      <c r="A149">
        <v>1</v>
      </c>
      <c r="B149">
        <v>3</v>
      </c>
      <c r="C149">
        <v>50</v>
      </c>
      <c r="D149" s="11">
        <v>30</v>
      </c>
      <c r="E149">
        <v>0</v>
      </c>
      <c r="F149">
        <v>0</v>
      </c>
      <c r="G149">
        <v>0</v>
      </c>
      <c r="H149">
        <v>1</v>
      </c>
      <c r="I149">
        <v>1</v>
      </c>
      <c r="J149" s="10">
        <v>0.3</v>
      </c>
      <c r="K149">
        <v>0</v>
      </c>
      <c r="L149">
        <v>3</v>
      </c>
      <c r="M149">
        <v>0</v>
      </c>
      <c r="N149">
        <v>0.4</v>
      </c>
      <c r="O149">
        <v>0</v>
      </c>
      <c r="P149">
        <v>0.05</v>
      </c>
      <c r="Q149">
        <v>1</v>
      </c>
      <c r="R149">
        <v>0.3</v>
      </c>
      <c r="S149">
        <v>0.98</v>
      </c>
      <c r="T149">
        <v>0.96</v>
      </c>
      <c r="U149">
        <v>0.82</v>
      </c>
    </row>
    <row r="150" spans="1:21" ht="23.25" x14ac:dyDescent="0.35">
      <c r="A150">
        <v>1</v>
      </c>
      <c r="B150">
        <v>3</v>
      </c>
      <c r="C150">
        <v>50</v>
      </c>
      <c r="D150" s="11">
        <v>30</v>
      </c>
      <c r="E150">
        <v>0</v>
      </c>
      <c r="F150">
        <v>0</v>
      </c>
      <c r="G150">
        <v>0</v>
      </c>
      <c r="H150">
        <v>1</v>
      </c>
      <c r="I150">
        <v>1</v>
      </c>
      <c r="J150" s="10">
        <v>0.3</v>
      </c>
      <c r="K150">
        <v>0</v>
      </c>
      <c r="L150">
        <v>3</v>
      </c>
      <c r="M150">
        <v>0</v>
      </c>
      <c r="N150">
        <v>0.45</v>
      </c>
      <c r="O150">
        <v>0</v>
      </c>
      <c r="P150">
        <v>0.05</v>
      </c>
      <c r="Q150">
        <v>1</v>
      </c>
      <c r="R150">
        <v>0.18</v>
      </c>
      <c r="S150">
        <v>0.92</v>
      </c>
      <c r="T150">
        <v>0.88</v>
      </c>
      <c r="U150">
        <v>0.84</v>
      </c>
    </row>
    <row r="151" spans="1:21" ht="23.25" x14ac:dyDescent="0.35">
      <c r="A151">
        <v>1</v>
      </c>
      <c r="B151">
        <v>3</v>
      </c>
      <c r="C151">
        <v>50</v>
      </c>
      <c r="D151" s="11">
        <v>30</v>
      </c>
      <c r="E151">
        <v>0</v>
      </c>
      <c r="F151">
        <v>0</v>
      </c>
      <c r="G151">
        <v>0</v>
      </c>
      <c r="H151">
        <v>1</v>
      </c>
      <c r="I151">
        <v>1</v>
      </c>
      <c r="J151" s="10">
        <v>0.3</v>
      </c>
      <c r="K151">
        <v>0</v>
      </c>
      <c r="L151">
        <v>3</v>
      </c>
      <c r="M151">
        <v>0</v>
      </c>
      <c r="N151">
        <v>0.5</v>
      </c>
      <c r="O151">
        <v>0</v>
      </c>
      <c r="P151">
        <v>0.05</v>
      </c>
      <c r="Q151">
        <v>1</v>
      </c>
      <c r="R151">
        <v>0.1</v>
      </c>
      <c r="S151">
        <v>0.8</v>
      </c>
      <c r="T151">
        <v>0.78</v>
      </c>
      <c r="U151">
        <v>0.62</v>
      </c>
    </row>
    <row r="152" spans="1:21" ht="23.25" x14ac:dyDescent="0.35">
      <c r="A152">
        <v>1</v>
      </c>
      <c r="B152">
        <v>3</v>
      </c>
      <c r="C152">
        <v>50</v>
      </c>
      <c r="D152" s="11">
        <v>30</v>
      </c>
      <c r="E152">
        <v>0</v>
      </c>
      <c r="F152">
        <v>0</v>
      </c>
      <c r="G152">
        <v>0</v>
      </c>
      <c r="H152">
        <v>1</v>
      </c>
      <c r="I152">
        <v>1</v>
      </c>
      <c r="J152" s="10">
        <v>0.3</v>
      </c>
      <c r="K152">
        <v>0</v>
      </c>
      <c r="L152">
        <v>3</v>
      </c>
      <c r="M152">
        <v>0</v>
      </c>
      <c r="N152">
        <v>0.55000000000000004</v>
      </c>
      <c r="O152">
        <v>0</v>
      </c>
      <c r="P152">
        <v>0.05</v>
      </c>
      <c r="Q152">
        <v>1</v>
      </c>
      <c r="R152">
        <v>0.02</v>
      </c>
      <c r="S152">
        <v>0.86</v>
      </c>
      <c r="T152">
        <v>0.74</v>
      </c>
      <c r="U152">
        <v>0.64</v>
      </c>
    </row>
    <row r="153" spans="1:21" ht="23.25" x14ac:dyDescent="0.35">
      <c r="A153">
        <v>1</v>
      </c>
      <c r="B153">
        <v>3</v>
      </c>
      <c r="C153">
        <v>50</v>
      </c>
      <c r="D153" s="11">
        <v>30</v>
      </c>
      <c r="E153">
        <v>0</v>
      </c>
      <c r="F153">
        <v>0</v>
      </c>
      <c r="G153">
        <v>0</v>
      </c>
      <c r="H153">
        <v>1</v>
      </c>
      <c r="I153">
        <v>1</v>
      </c>
      <c r="J153" s="10">
        <v>0.3</v>
      </c>
      <c r="K153">
        <v>0</v>
      </c>
      <c r="L153">
        <v>3</v>
      </c>
      <c r="M153">
        <v>0</v>
      </c>
      <c r="N153">
        <v>0.6</v>
      </c>
      <c r="O153">
        <v>0</v>
      </c>
      <c r="P153">
        <v>0.05</v>
      </c>
      <c r="Q153">
        <v>1</v>
      </c>
      <c r="R153">
        <v>0.04</v>
      </c>
      <c r="S153">
        <v>0.6</v>
      </c>
      <c r="T153">
        <v>0.56000000000000005</v>
      </c>
      <c r="U153">
        <v>0.57999999999999996</v>
      </c>
    </row>
    <row r="154" spans="1:21" ht="23.25" x14ac:dyDescent="0.35">
      <c r="A154">
        <v>1</v>
      </c>
      <c r="B154">
        <v>3</v>
      </c>
      <c r="C154">
        <v>50</v>
      </c>
      <c r="D154" s="11">
        <v>30</v>
      </c>
      <c r="E154">
        <v>0</v>
      </c>
      <c r="F154">
        <v>0</v>
      </c>
      <c r="G154">
        <v>0</v>
      </c>
      <c r="H154">
        <v>1</v>
      </c>
      <c r="I154">
        <v>1</v>
      </c>
      <c r="J154" s="10">
        <v>0.3</v>
      </c>
      <c r="K154">
        <v>0</v>
      </c>
      <c r="L154">
        <v>3</v>
      </c>
      <c r="M154">
        <v>0</v>
      </c>
      <c r="N154">
        <v>0.65</v>
      </c>
      <c r="O154">
        <v>0</v>
      </c>
      <c r="P154">
        <v>0.05</v>
      </c>
      <c r="Q154">
        <v>1</v>
      </c>
      <c r="R154">
        <v>0.02</v>
      </c>
      <c r="S154">
        <v>0.7</v>
      </c>
      <c r="T154">
        <v>0.7</v>
      </c>
      <c r="U154">
        <v>0.48</v>
      </c>
    </row>
    <row r="155" spans="1:21" ht="23.25" x14ac:dyDescent="0.35">
      <c r="A155">
        <v>1</v>
      </c>
      <c r="B155">
        <v>3</v>
      </c>
      <c r="C155">
        <v>50</v>
      </c>
      <c r="D155" s="11">
        <v>30</v>
      </c>
      <c r="E155">
        <v>0</v>
      </c>
      <c r="F155">
        <v>0</v>
      </c>
      <c r="G155">
        <v>0</v>
      </c>
      <c r="H155">
        <v>1</v>
      </c>
      <c r="I155">
        <v>1</v>
      </c>
      <c r="J155" s="10">
        <v>0.3</v>
      </c>
      <c r="K155">
        <v>0</v>
      </c>
      <c r="L155">
        <v>3</v>
      </c>
      <c r="M155">
        <v>0</v>
      </c>
      <c r="N155">
        <v>0.7</v>
      </c>
      <c r="O155">
        <v>0</v>
      </c>
      <c r="P155">
        <v>0.05</v>
      </c>
      <c r="Q155">
        <v>1</v>
      </c>
      <c r="R155">
        <v>0.06</v>
      </c>
      <c r="S155">
        <v>0.6</v>
      </c>
      <c r="T155">
        <v>0.5</v>
      </c>
      <c r="U155">
        <v>0.4</v>
      </c>
    </row>
    <row r="156" spans="1:21" ht="23.25" x14ac:dyDescent="0.35">
      <c r="A156">
        <v>1</v>
      </c>
      <c r="B156">
        <v>3</v>
      </c>
      <c r="C156">
        <v>50</v>
      </c>
      <c r="D156" s="11">
        <v>30</v>
      </c>
      <c r="E156">
        <v>0</v>
      </c>
      <c r="F156">
        <v>0</v>
      </c>
      <c r="G156">
        <v>0</v>
      </c>
      <c r="H156">
        <v>1</v>
      </c>
      <c r="I156">
        <v>1</v>
      </c>
      <c r="J156" s="10">
        <v>0.3</v>
      </c>
      <c r="K156">
        <v>0</v>
      </c>
      <c r="L156">
        <v>3</v>
      </c>
      <c r="M156">
        <v>0</v>
      </c>
      <c r="N156">
        <v>0.75</v>
      </c>
      <c r="O156">
        <v>0</v>
      </c>
      <c r="P156">
        <v>0.05</v>
      </c>
      <c r="Q156">
        <v>1</v>
      </c>
      <c r="R156">
        <v>0.04</v>
      </c>
      <c r="S156">
        <v>0.52</v>
      </c>
      <c r="T156">
        <v>0.44</v>
      </c>
      <c r="U156">
        <v>0.4</v>
      </c>
    </row>
    <row r="157" spans="1:21" ht="23.25" x14ac:dyDescent="0.35">
      <c r="A157">
        <v>1</v>
      </c>
      <c r="B157">
        <v>3</v>
      </c>
      <c r="C157">
        <v>50</v>
      </c>
      <c r="D157" s="11">
        <v>30</v>
      </c>
      <c r="E157">
        <v>0</v>
      </c>
      <c r="F157">
        <v>0</v>
      </c>
      <c r="G157">
        <v>0</v>
      </c>
      <c r="H157">
        <v>1</v>
      </c>
      <c r="I157">
        <v>1</v>
      </c>
      <c r="J157" s="10">
        <v>0.3</v>
      </c>
      <c r="K157">
        <v>0</v>
      </c>
      <c r="L157">
        <v>3</v>
      </c>
      <c r="M157">
        <v>0</v>
      </c>
      <c r="N157">
        <v>0.8</v>
      </c>
      <c r="O157">
        <v>0</v>
      </c>
      <c r="P157">
        <v>0.05</v>
      </c>
      <c r="Q157">
        <v>1</v>
      </c>
      <c r="R157">
        <v>0.02</v>
      </c>
      <c r="S157">
        <v>0.44</v>
      </c>
      <c r="T157">
        <v>0.42</v>
      </c>
      <c r="U157">
        <v>0.34</v>
      </c>
    </row>
    <row r="158" spans="1:21" ht="23.25" x14ac:dyDescent="0.35">
      <c r="A158">
        <v>1</v>
      </c>
      <c r="B158">
        <v>3</v>
      </c>
      <c r="C158">
        <v>50</v>
      </c>
      <c r="D158" s="11">
        <v>30</v>
      </c>
      <c r="E158">
        <v>0</v>
      </c>
      <c r="F158">
        <v>0</v>
      </c>
      <c r="G158">
        <v>0</v>
      </c>
      <c r="H158">
        <v>1</v>
      </c>
      <c r="I158">
        <v>1</v>
      </c>
      <c r="J158" s="10">
        <v>0.3</v>
      </c>
      <c r="K158">
        <v>0</v>
      </c>
      <c r="L158">
        <v>3</v>
      </c>
      <c r="M158">
        <v>0</v>
      </c>
      <c r="N158">
        <v>0.85</v>
      </c>
      <c r="O158">
        <v>0</v>
      </c>
      <c r="P158">
        <v>0.05</v>
      </c>
      <c r="Q158">
        <v>1</v>
      </c>
      <c r="R158">
        <v>0.06</v>
      </c>
      <c r="S158">
        <v>0.54</v>
      </c>
      <c r="T158">
        <v>0.46</v>
      </c>
      <c r="U158">
        <v>0.3</v>
      </c>
    </row>
    <row r="159" spans="1:21" ht="23.25" x14ac:dyDescent="0.35">
      <c r="A159">
        <v>1</v>
      </c>
      <c r="B159">
        <v>3</v>
      </c>
      <c r="C159">
        <v>50</v>
      </c>
      <c r="D159" s="11">
        <v>30</v>
      </c>
      <c r="E159">
        <v>0</v>
      </c>
      <c r="F159">
        <v>0</v>
      </c>
      <c r="G159">
        <v>0</v>
      </c>
      <c r="H159">
        <v>1</v>
      </c>
      <c r="I159">
        <v>1</v>
      </c>
      <c r="J159" s="10">
        <v>0.3</v>
      </c>
      <c r="K159">
        <v>0</v>
      </c>
      <c r="L159">
        <v>3</v>
      </c>
      <c r="M159">
        <v>0</v>
      </c>
      <c r="N159">
        <v>0.9</v>
      </c>
      <c r="O159">
        <v>0</v>
      </c>
      <c r="P159">
        <v>0.05</v>
      </c>
      <c r="Q159">
        <v>1</v>
      </c>
      <c r="R159">
        <v>0.06</v>
      </c>
      <c r="S159">
        <v>0.46</v>
      </c>
      <c r="T159">
        <v>0.46</v>
      </c>
      <c r="U159">
        <v>0.34</v>
      </c>
    </row>
    <row r="160" spans="1:21" ht="23.25" x14ac:dyDescent="0.35">
      <c r="A160">
        <v>1</v>
      </c>
      <c r="B160">
        <v>3</v>
      </c>
      <c r="C160">
        <v>50</v>
      </c>
      <c r="D160" s="11">
        <v>30</v>
      </c>
      <c r="E160">
        <v>0</v>
      </c>
      <c r="F160">
        <v>0</v>
      </c>
      <c r="G160">
        <v>0</v>
      </c>
      <c r="H160">
        <v>1</v>
      </c>
      <c r="I160">
        <v>1</v>
      </c>
      <c r="J160" s="10">
        <v>0.3</v>
      </c>
      <c r="K160">
        <v>0</v>
      </c>
      <c r="L160">
        <v>3</v>
      </c>
      <c r="M160">
        <v>0</v>
      </c>
      <c r="N160">
        <v>0.95</v>
      </c>
      <c r="O160">
        <v>0</v>
      </c>
      <c r="P160">
        <v>0.05</v>
      </c>
      <c r="Q160">
        <v>1</v>
      </c>
      <c r="R160">
        <v>0.02</v>
      </c>
      <c r="S160">
        <v>0.38</v>
      </c>
      <c r="T160">
        <v>0.32</v>
      </c>
      <c r="U160">
        <v>0.22</v>
      </c>
    </row>
    <row r="161" spans="1:21" ht="24" thickBot="1" x14ac:dyDescent="0.4">
      <c r="A161">
        <v>1</v>
      </c>
      <c r="B161">
        <v>3</v>
      </c>
      <c r="C161">
        <v>50</v>
      </c>
      <c r="D161" s="11">
        <v>30</v>
      </c>
      <c r="E161">
        <v>0</v>
      </c>
      <c r="F161">
        <v>0</v>
      </c>
      <c r="J161" s="10">
        <v>0.3</v>
      </c>
      <c r="K161">
        <v>0</v>
      </c>
      <c r="L161">
        <v>3</v>
      </c>
      <c r="M161">
        <v>0</v>
      </c>
      <c r="N161">
        <v>1</v>
      </c>
      <c r="O161">
        <v>0</v>
      </c>
      <c r="P161">
        <v>0.05</v>
      </c>
      <c r="Q161">
        <v>1</v>
      </c>
      <c r="R161" s="14">
        <v>0.02</v>
      </c>
      <c r="S161" s="14">
        <v>0.3</v>
      </c>
      <c r="T161" s="14">
        <v>0.26</v>
      </c>
      <c r="U161" s="14">
        <v>0.22</v>
      </c>
    </row>
    <row r="162" spans="1:21" ht="15.75" thickTop="1" x14ac:dyDescent="0.25">
      <c r="R162" s="15">
        <f>AVERAGE(R142:R161)</f>
        <v>0.33999999999999975</v>
      </c>
      <c r="S162" s="15">
        <f>AVERAGE(S142:S161)</f>
        <v>0.753</v>
      </c>
      <c r="T162" s="15">
        <f>AVERAGE(T142:T161)</f>
        <v>0.72</v>
      </c>
      <c r="U162" s="15">
        <f>AVERAGE(U142:U161)</f>
        <v>0.65300000000000025</v>
      </c>
    </row>
    <row r="166" spans="1:21" x14ac:dyDescent="0.25">
      <c r="R166" s="20" t="s">
        <v>37</v>
      </c>
      <c r="S166" s="21">
        <f>S162/R162</f>
        <v>2.2147058823529426</v>
      </c>
    </row>
    <row r="192" spans="7:9" ht="18.75" x14ac:dyDescent="0.3">
      <c r="G192" s="1"/>
      <c r="H192" s="1"/>
      <c r="I192" s="1"/>
    </row>
    <row r="193" spans="1:21" ht="150.75" thickBot="1" x14ac:dyDescent="0.35">
      <c r="A193" s="7" t="s">
        <v>39</v>
      </c>
      <c r="B193" s="1"/>
      <c r="C193" s="1"/>
      <c r="D193" s="1"/>
      <c r="E193" s="1"/>
      <c r="F193" s="1"/>
      <c r="G193">
        <v>0</v>
      </c>
      <c r="H193">
        <v>1</v>
      </c>
      <c r="I193">
        <v>1</v>
      </c>
      <c r="J193" s="1"/>
      <c r="K193" s="1"/>
      <c r="L193" s="1"/>
      <c r="M193" s="1"/>
      <c r="N193" s="1"/>
      <c r="O193" s="1"/>
      <c r="Q193" s="8" t="s">
        <v>32</v>
      </c>
      <c r="R193" s="17" t="s">
        <v>14</v>
      </c>
      <c r="S193" s="17" t="s">
        <v>24</v>
      </c>
      <c r="T193" s="17" t="s">
        <v>25</v>
      </c>
      <c r="U193" s="17" t="s">
        <v>33</v>
      </c>
    </row>
    <row r="194" spans="1:21" ht="24" thickTop="1" x14ac:dyDescent="0.35">
      <c r="A194">
        <v>1</v>
      </c>
      <c r="B194">
        <v>3</v>
      </c>
      <c r="C194">
        <v>250</v>
      </c>
      <c r="D194" s="11">
        <v>30</v>
      </c>
      <c r="E194">
        <v>0</v>
      </c>
      <c r="F194">
        <v>0</v>
      </c>
      <c r="G194">
        <v>0</v>
      </c>
      <c r="H194">
        <v>1</v>
      </c>
      <c r="I194">
        <v>1</v>
      </c>
      <c r="J194" s="10">
        <v>0</v>
      </c>
      <c r="K194">
        <v>0</v>
      </c>
      <c r="L194">
        <v>3</v>
      </c>
      <c r="M194">
        <v>0</v>
      </c>
      <c r="N194">
        <v>0.05</v>
      </c>
      <c r="O194">
        <v>0</v>
      </c>
      <c r="P194">
        <v>0.05</v>
      </c>
      <c r="Q194">
        <v>1</v>
      </c>
      <c r="R194">
        <v>8.0000000000000002E-3</v>
      </c>
      <c r="S194">
        <v>4.8000000000000001E-2</v>
      </c>
      <c r="T194">
        <v>1.6E-2</v>
      </c>
      <c r="U194">
        <v>3.2000000000000001E-2</v>
      </c>
    </row>
    <row r="195" spans="1:21" ht="23.25" x14ac:dyDescent="0.35">
      <c r="A195">
        <v>1</v>
      </c>
      <c r="B195">
        <v>3</v>
      </c>
      <c r="C195">
        <v>250</v>
      </c>
      <c r="D195" s="11">
        <v>30</v>
      </c>
      <c r="E195">
        <v>0</v>
      </c>
      <c r="F195">
        <v>0</v>
      </c>
      <c r="G195">
        <v>0</v>
      </c>
      <c r="H195">
        <v>1</v>
      </c>
      <c r="I195">
        <v>1</v>
      </c>
      <c r="J195" s="10">
        <v>0</v>
      </c>
      <c r="K195">
        <v>0</v>
      </c>
      <c r="L195">
        <v>3</v>
      </c>
      <c r="M195">
        <v>0</v>
      </c>
      <c r="N195">
        <v>0.1</v>
      </c>
      <c r="O195">
        <v>0</v>
      </c>
      <c r="P195">
        <v>0.05</v>
      </c>
      <c r="Q195">
        <v>1</v>
      </c>
      <c r="R195">
        <v>2.4E-2</v>
      </c>
      <c r="S195">
        <v>0.06</v>
      </c>
      <c r="T195">
        <v>1.2E-2</v>
      </c>
      <c r="U195">
        <v>0.06</v>
      </c>
    </row>
    <row r="196" spans="1:21" ht="23.25" x14ac:dyDescent="0.35">
      <c r="A196">
        <v>1</v>
      </c>
      <c r="B196">
        <v>3</v>
      </c>
      <c r="C196">
        <v>250</v>
      </c>
      <c r="D196" s="11">
        <v>30</v>
      </c>
      <c r="E196">
        <v>0</v>
      </c>
      <c r="F196">
        <v>0</v>
      </c>
      <c r="G196">
        <v>0</v>
      </c>
      <c r="H196">
        <v>1</v>
      </c>
      <c r="I196">
        <v>1</v>
      </c>
      <c r="J196" s="10">
        <v>0</v>
      </c>
      <c r="K196">
        <v>0</v>
      </c>
      <c r="L196">
        <v>3</v>
      </c>
      <c r="M196">
        <v>0</v>
      </c>
      <c r="N196">
        <v>0.15</v>
      </c>
      <c r="O196">
        <v>0</v>
      </c>
      <c r="P196">
        <v>0.05</v>
      </c>
      <c r="Q196">
        <v>1</v>
      </c>
      <c r="R196">
        <v>0.04</v>
      </c>
      <c r="S196">
        <v>7.5999999999999998E-2</v>
      </c>
      <c r="T196">
        <v>3.5999999999999997E-2</v>
      </c>
      <c r="U196">
        <v>4.8000000000000001E-2</v>
      </c>
    </row>
    <row r="197" spans="1:21" ht="23.25" x14ac:dyDescent="0.35">
      <c r="A197">
        <v>1</v>
      </c>
      <c r="B197">
        <v>3</v>
      </c>
      <c r="C197">
        <v>250</v>
      </c>
      <c r="D197" s="11">
        <v>30</v>
      </c>
      <c r="E197">
        <v>0</v>
      </c>
      <c r="F197">
        <v>0</v>
      </c>
      <c r="G197">
        <v>0</v>
      </c>
      <c r="H197">
        <v>1</v>
      </c>
      <c r="I197">
        <v>1</v>
      </c>
      <c r="J197" s="10">
        <v>0</v>
      </c>
      <c r="K197">
        <v>0</v>
      </c>
      <c r="L197">
        <v>3</v>
      </c>
      <c r="M197">
        <v>0</v>
      </c>
      <c r="N197">
        <v>0.2</v>
      </c>
      <c r="O197">
        <v>0</v>
      </c>
      <c r="P197">
        <v>0.05</v>
      </c>
      <c r="Q197">
        <v>1</v>
      </c>
      <c r="R197">
        <v>3.2000000000000001E-2</v>
      </c>
      <c r="S197">
        <v>7.5999999999999998E-2</v>
      </c>
      <c r="T197">
        <v>3.2000000000000001E-2</v>
      </c>
      <c r="U197">
        <v>0.04</v>
      </c>
    </row>
    <row r="198" spans="1:21" ht="23.25" x14ac:dyDescent="0.35">
      <c r="A198">
        <v>1</v>
      </c>
      <c r="B198">
        <v>3</v>
      </c>
      <c r="C198">
        <v>250</v>
      </c>
      <c r="D198" s="11">
        <v>30</v>
      </c>
      <c r="E198">
        <v>0</v>
      </c>
      <c r="F198">
        <v>0</v>
      </c>
      <c r="G198">
        <v>0</v>
      </c>
      <c r="H198">
        <v>1</v>
      </c>
      <c r="I198">
        <v>1</v>
      </c>
      <c r="J198" s="10">
        <v>0</v>
      </c>
      <c r="K198">
        <v>0</v>
      </c>
      <c r="L198">
        <v>3</v>
      </c>
      <c r="M198">
        <v>0</v>
      </c>
      <c r="N198">
        <v>0.25</v>
      </c>
      <c r="O198">
        <v>0</v>
      </c>
      <c r="P198">
        <v>0.05</v>
      </c>
      <c r="Q198">
        <v>1</v>
      </c>
      <c r="R198">
        <v>3.5999999999999997E-2</v>
      </c>
      <c r="S198">
        <v>5.6000000000000001E-2</v>
      </c>
      <c r="T198">
        <v>3.5999999999999997E-2</v>
      </c>
      <c r="U198">
        <v>4.3999999999999997E-2</v>
      </c>
    </row>
    <row r="199" spans="1:21" ht="23.25" x14ac:dyDescent="0.35">
      <c r="A199">
        <v>1</v>
      </c>
      <c r="B199">
        <v>3</v>
      </c>
      <c r="C199">
        <v>250</v>
      </c>
      <c r="D199" s="11">
        <v>30</v>
      </c>
      <c r="E199">
        <v>0</v>
      </c>
      <c r="F199">
        <v>0</v>
      </c>
      <c r="G199">
        <v>0</v>
      </c>
      <c r="H199">
        <v>1</v>
      </c>
      <c r="I199">
        <v>1</v>
      </c>
      <c r="J199" s="10">
        <v>0</v>
      </c>
      <c r="K199">
        <v>0</v>
      </c>
      <c r="L199">
        <v>3</v>
      </c>
      <c r="M199">
        <v>0</v>
      </c>
      <c r="N199">
        <v>0.3</v>
      </c>
      <c r="O199">
        <v>0</v>
      </c>
      <c r="P199">
        <v>0.05</v>
      </c>
      <c r="Q199">
        <v>1</v>
      </c>
      <c r="R199">
        <v>0.02</v>
      </c>
      <c r="S199">
        <v>0.11600000000000001</v>
      </c>
      <c r="T199">
        <v>0.08</v>
      </c>
      <c r="U199">
        <v>5.1999999999999998E-2</v>
      </c>
    </row>
    <row r="200" spans="1:21" ht="23.25" x14ac:dyDescent="0.35">
      <c r="A200">
        <v>1</v>
      </c>
      <c r="B200">
        <v>3</v>
      </c>
      <c r="C200">
        <v>250</v>
      </c>
      <c r="D200" s="11">
        <v>30</v>
      </c>
      <c r="E200">
        <v>0</v>
      </c>
      <c r="F200">
        <v>0</v>
      </c>
      <c r="G200">
        <v>0</v>
      </c>
      <c r="H200">
        <v>1</v>
      </c>
      <c r="I200">
        <v>1</v>
      </c>
      <c r="J200" s="10">
        <v>0</v>
      </c>
      <c r="K200">
        <v>0</v>
      </c>
      <c r="L200">
        <v>3</v>
      </c>
      <c r="M200">
        <v>0</v>
      </c>
      <c r="N200">
        <v>0.35</v>
      </c>
      <c r="O200">
        <v>0</v>
      </c>
      <c r="P200">
        <v>0.05</v>
      </c>
      <c r="Q200">
        <v>1</v>
      </c>
      <c r="R200">
        <v>0.02</v>
      </c>
      <c r="S200">
        <v>0.12</v>
      </c>
      <c r="T200">
        <v>8.4000000000000005E-2</v>
      </c>
      <c r="U200">
        <v>6.8000000000000005E-2</v>
      </c>
    </row>
    <row r="201" spans="1:21" ht="23.25" x14ac:dyDescent="0.35">
      <c r="A201">
        <v>1</v>
      </c>
      <c r="B201">
        <v>3</v>
      </c>
      <c r="C201">
        <v>250</v>
      </c>
      <c r="D201" s="11">
        <v>30</v>
      </c>
      <c r="E201">
        <v>0</v>
      </c>
      <c r="F201">
        <v>0</v>
      </c>
      <c r="G201">
        <v>0</v>
      </c>
      <c r="H201">
        <v>1</v>
      </c>
      <c r="I201">
        <v>1</v>
      </c>
      <c r="J201" s="10">
        <v>0</v>
      </c>
      <c r="K201">
        <v>0</v>
      </c>
      <c r="L201">
        <v>3</v>
      </c>
      <c r="M201">
        <v>0</v>
      </c>
      <c r="N201">
        <v>0.4</v>
      </c>
      <c r="O201">
        <v>0</v>
      </c>
      <c r="P201">
        <v>0.05</v>
      </c>
      <c r="Q201">
        <v>1</v>
      </c>
      <c r="R201">
        <v>3.5999999999999997E-2</v>
      </c>
      <c r="S201">
        <v>7.1999999999999995E-2</v>
      </c>
      <c r="T201">
        <v>5.6000000000000001E-2</v>
      </c>
      <c r="U201">
        <v>2.4E-2</v>
      </c>
    </row>
    <row r="202" spans="1:21" ht="23.25" x14ac:dyDescent="0.35">
      <c r="A202">
        <v>1</v>
      </c>
      <c r="B202">
        <v>3</v>
      </c>
      <c r="C202">
        <v>250</v>
      </c>
      <c r="D202" s="11">
        <v>30</v>
      </c>
      <c r="E202">
        <v>0</v>
      </c>
      <c r="F202">
        <v>0</v>
      </c>
      <c r="G202">
        <v>0</v>
      </c>
      <c r="H202">
        <v>1</v>
      </c>
      <c r="I202">
        <v>1</v>
      </c>
      <c r="J202" s="10">
        <v>0</v>
      </c>
      <c r="K202">
        <v>0</v>
      </c>
      <c r="L202">
        <v>3</v>
      </c>
      <c r="M202">
        <v>0</v>
      </c>
      <c r="N202">
        <v>0.45</v>
      </c>
      <c r="O202">
        <v>0</v>
      </c>
      <c r="P202">
        <v>0.05</v>
      </c>
      <c r="Q202">
        <v>1</v>
      </c>
      <c r="R202">
        <v>3.5999999999999997E-2</v>
      </c>
      <c r="S202">
        <v>0.1</v>
      </c>
      <c r="T202">
        <v>5.6000000000000001E-2</v>
      </c>
      <c r="U202">
        <v>3.2000000000000001E-2</v>
      </c>
    </row>
    <row r="203" spans="1:21" ht="23.25" x14ac:dyDescent="0.35">
      <c r="A203">
        <v>1</v>
      </c>
      <c r="B203">
        <v>3</v>
      </c>
      <c r="C203">
        <v>250</v>
      </c>
      <c r="D203" s="11">
        <v>30</v>
      </c>
      <c r="E203">
        <v>0</v>
      </c>
      <c r="F203">
        <v>0</v>
      </c>
      <c r="G203">
        <v>0</v>
      </c>
      <c r="H203">
        <v>1</v>
      </c>
      <c r="I203">
        <v>1</v>
      </c>
      <c r="J203" s="10">
        <v>0</v>
      </c>
      <c r="K203">
        <v>0</v>
      </c>
      <c r="L203">
        <v>3</v>
      </c>
      <c r="M203">
        <v>0</v>
      </c>
      <c r="N203">
        <v>0.5</v>
      </c>
      <c r="O203">
        <v>0</v>
      </c>
      <c r="P203">
        <v>0.05</v>
      </c>
      <c r="Q203">
        <v>1</v>
      </c>
      <c r="R203">
        <v>3.2000000000000001E-2</v>
      </c>
      <c r="S203">
        <v>0.08</v>
      </c>
      <c r="T203">
        <v>5.6000000000000001E-2</v>
      </c>
      <c r="U203">
        <v>0.04</v>
      </c>
    </row>
    <row r="204" spans="1:21" ht="23.25" x14ac:dyDescent="0.35">
      <c r="A204">
        <v>1</v>
      </c>
      <c r="B204">
        <v>3</v>
      </c>
      <c r="C204">
        <v>250</v>
      </c>
      <c r="D204" s="11">
        <v>30</v>
      </c>
      <c r="E204">
        <v>0</v>
      </c>
      <c r="F204">
        <v>0</v>
      </c>
      <c r="G204">
        <v>0</v>
      </c>
      <c r="H204">
        <v>1</v>
      </c>
      <c r="I204">
        <v>1</v>
      </c>
      <c r="J204" s="10">
        <v>0</v>
      </c>
      <c r="K204">
        <v>0</v>
      </c>
      <c r="L204">
        <v>3</v>
      </c>
      <c r="M204">
        <v>0</v>
      </c>
      <c r="N204">
        <v>0.55000000000000004</v>
      </c>
      <c r="O204">
        <v>0</v>
      </c>
      <c r="P204">
        <v>0.05</v>
      </c>
      <c r="Q204">
        <v>1</v>
      </c>
      <c r="R204">
        <v>2.8000000000000001E-2</v>
      </c>
      <c r="S204">
        <v>9.1999999999999998E-2</v>
      </c>
      <c r="T204">
        <v>8.4000000000000005E-2</v>
      </c>
      <c r="U204">
        <v>4.3999999999999997E-2</v>
      </c>
    </row>
    <row r="205" spans="1:21" ht="23.25" x14ac:dyDescent="0.35">
      <c r="A205">
        <v>1</v>
      </c>
      <c r="B205">
        <v>3</v>
      </c>
      <c r="C205">
        <v>250</v>
      </c>
      <c r="D205" s="11">
        <v>30</v>
      </c>
      <c r="E205">
        <v>0</v>
      </c>
      <c r="F205">
        <v>0</v>
      </c>
      <c r="G205">
        <v>0</v>
      </c>
      <c r="H205">
        <v>1</v>
      </c>
      <c r="I205">
        <v>1</v>
      </c>
      <c r="J205" s="10">
        <v>0</v>
      </c>
      <c r="K205">
        <v>0</v>
      </c>
      <c r="L205">
        <v>3</v>
      </c>
      <c r="M205">
        <v>0</v>
      </c>
      <c r="N205">
        <v>0.6</v>
      </c>
      <c r="O205">
        <v>0</v>
      </c>
      <c r="P205">
        <v>0.05</v>
      </c>
      <c r="Q205">
        <v>1</v>
      </c>
      <c r="R205">
        <v>2.4E-2</v>
      </c>
      <c r="S205">
        <v>8.4000000000000005E-2</v>
      </c>
      <c r="T205">
        <v>6.8000000000000005E-2</v>
      </c>
      <c r="U205">
        <v>0.04</v>
      </c>
    </row>
    <row r="206" spans="1:21" ht="23.25" x14ac:dyDescent="0.35">
      <c r="A206">
        <v>1</v>
      </c>
      <c r="B206">
        <v>3</v>
      </c>
      <c r="C206">
        <v>250</v>
      </c>
      <c r="D206" s="11">
        <v>30</v>
      </c>
      <c r="E206">
        <v>0</v>
      </c>
      <c r="F206">
        <v>0</v>
      </c>
      <c r="G206">
        <v>0</v>
      </c>
      <c r="H206">
        <v>1</v>
      </c>
      <c r="I206">
        <v>1</v>
      </c>
      <c r="J206" s="10">
        <v>0</v>
      </c>
      <c r="K206">
        <v>0</v>
      </c>
      <c r="L206">
        <v>3</v>
      </c>
      <c r="M206">
        <v>0</v>
      </c>
      <c r="N206">
        <v>0.65</v>
      </c>
      <c r="O206">
        <v>0</v>
      </c>
      <c r="P206">
        <v>0.05</v>
      </c>
      <c r="Q206">
        <v>1</v>
      </c>
      <c r="R206">
        <v>1.2E-2</v>
      </c>
      <c r="S206">
        <v>7.5999999999999998E-2</v>
      </c>
      <c r="T206">
        <v>4.8000000000000001E-2</v>
      </c>
      <c r="U206">
        <v>3.5999999999999997E-2</v>
      </c>
    </row>
    <row r="207" spans="1:21" ht="23.25" x14ac:dyDescent="0.35">
      <c r="A207">
        <v>1</v>
      </c>
      <c r="B207">
        <v>3</v>
      </c>
      <c r="C207">
        <v>250</v>
      </c>
      <c r="D207" s="11">
        <v>30</v>
      </c>
      <c r="E207">
        <v>0</v>
      </c>
      <c r="F207">
        <v>0</v>
      </c>
      <c r="G207">
        <v>0</v>
      </c>
      <c r="H207">
        <v>1</v>
      </c>
      <c r="I207">
        <v>1</v>
      </c>
      <c r="J207" s="10">
        <v>0</v>
      </c>
      <c r="K207">
        <v>0</v>
      </c>
      <c r="L207">
        <v>3</v>
      </c>
      <c r="M207">
        <v>0</v>
      </c>
      <c r="N207">
        <v>0.7</v>
      </c>
      <c r="O207">
        <v>0</v>
      </c>
      <c r="P207">
        <v>0.05</v>
      </c>
      <c r="Q207">
        <v>1</v>
      </c>
      <c r="R207">
        <v>0.02</v>
      </c>
      <c r="S207">
        <v>8.7999999999999995E-2</v>
      </c>
      <c r="T207">
        <v>7.1999999999999995E-2</v>
      </c>
      <c r="U207">
        <v>0.04</v>
      </c>
    </row>
    <row r="208" spans="1:21" ht="23.25" x14ac:dyDescent="0.35">
      <c r="A208">
        <v>1</v>
      </c>
      <c r="B208">
        <v>3</v>
      </c>
      <c r="C208">
        <v>250</v>
      </c>
      <c r="D208" s="11">
        <v>30</v>
      </c>
      <c r="E208">
        <v>0</v>
      </c>
      <c r="F208">
        <v>0</v>
      </c>
      <c r="G208">
        <v>0</v>
      </c>
      <c r="H208">
        <v>1</v>
      </c>
      <c r="I208">
        <v>1</v>
      </c>
      <c r="J208" s="10">
        <v>0</v>
      </c>
      <c r="K208">
        <v>0</v>
      </c>
      <c r="L208">
        <v>3</v>
      </c>
      <c r="M208">
        <v>0</v>
      </c>
      <c r="N208">
        <v>0.75</v>
      </c>
      <c r="O208">
        <v>0</v>
      </c>
      <c r="P208">
        <v>0.05</v>
      </c>
      <c r="Q208">
        <v>1</v>
      </c>
      <c r="R208">
        <v>1.6E-2</v>
      </c>
      <c r="S208">
        <v>9.6000000000000002E-2</v>
      </c>
      <c r="T208">
        <v>0.08</v>
      </c>
      <c r="U208">
        <v>0.06</v>
      </c>
    </row>
    <row r="209" spans="1:21" ht="23.25" x14ac:dyDescent="0.35">
      <c r="A209">
        <v>1</v>
      </c>
      <c r="B209">
        <v>3</v>
      </c>
      <c r="C209">
        <v>250</v>
      </c>
      <c r="D209" s="11">
        <v>30</v>
      </c>
      <c r="E209">
        <v>0</v>
      </c>
      <c r="F209">
        <v>0</v>
      </c>
      <c r="G209">
        <v>0</v>
      </c>
      <c r="H209">
        <v>1</v>
      </c>
      <c r="I209">
        <v>1</v>
      </c>
      <c r="J209" s="10">
        <v>0</v>
      </c>
      <c r="K209">
        <v>0</v>
      </c>
      <c r="L209">
        <v>3</v>
      </c>
      <c r="M209">
        <v>0</v>
      </c>
      <c r="N209">
        <v>0.8</v>
      </c>
      <c r="O209">
        <v>0</v>
      </c>
      <c r="P209">
        <v>0.05</v>
      </c>
      <c r="Q209">
        <v>1</v>
      </c>
      <c r="R209">
        <v>3.5999999999999997E-2</v>
      </c>
      <c r="S209">
        <v>0.124</v>
      </c>
      <c r="T209">
        <v>0.104</v>
      </c>
      <c r="U209">
        <v>5.6000000000000001E-2</v>
      </c>
    </row>
    <row r="210" spans="1:21" ht="23.25" x14ac:dyDescent="0.35">
      <c r="A210">
        <v>1</v>
      </c>
      <c r="B210">
        <v>3</v>
      </c>
      <c r="C210">
        <v>250</v>
      </c>
      <c r="D210" s="11">
        <v>30</v>
      </c>
      <c r="E210">
        <v>0</v>
      </c>
      <c r="F210">
        <v>0</v>
      </c>
      <c r="G210">
        <v>0</v>
      </c>
      <c r="H210">
        <v>1</v>
      </c>
      <c r="I210">
        <v>1</v>
      </c>
      <c r="J210" s="10">
        <v>0</v>
      </c>
      <c r="K210">
        <v>0</v>
      </c>
      <c r="L210">
        <v>3</v>
      </c>
      <c r="M210">
        <v>0</v>
      </c>
      <c r="N210">
        <v>0.85</v>
      </c>
      <c r="O210">
        <v>0</v>
      </c>
      <c r="P210">
        <v>0.05</v>
      </c>
      <c r="Q210">
        <v>1</v>
      </c>
      <c r="R210">
        <v>4.3999999999999997E-2</v>
      </c>
      <c r="S210">
        <v>7.5999999999999998E-2</v>
      </c>
      <c r="T210">
        <v>6.4000000000000001E-2</v>
      </c>
      <c r="U210">
        <v>3.2000000000000001E-2</v>
      </c>
    </row>
    <row r="211" spans="1:21" ht="23.25" x14ac:dyDescent="0.35">
      <c r="A211">
        <v>1</v>
      </c>
      <c r="B211">
        <v>3</v>
      </c>
      <c r="C211">
        <v>250</v>
      </c>
      <c r="D211" s="11">
        <v>30</v>
      </c>
      <c r="E211">
        <v>0</v>
      </c>
      <c r="F211">
        <v>0</v>
      </c>
      <c r="G211">
        <v>0</v>
      </c>
      <c r="H211">
        <v>1</v>
      </c>
      <c r="I211">
        <v>1</v>
      </c>
      <c r="J211" s="10">
        <v>0</v>
      </c>
      <c r="K211">
        <v>0</v>
      </c>
      <c r="L211">
        <v>3</v>
      </c>
      <c r="M211">
        <v>0</v>
      </c>
      <c r="N211">
        <v>0.9</v>
      </c>
      <c r="O211">
        <v>0</v>
      </c>
      <c r="P211">
        <v>0.05</v>
      </c>
      <c r="Q211">
        <v>1</v>
      </c>
      <c r="R211">
        <v>3.5999999999999997E-2</v>
      </c>
      <c r="S211">
        <v>9.1999999999999998E-2</v>
      </c>
      <c r="T211">
        <v>7.1999999999999995E-2</v>
      </c>
      <c r="U211">
        <v>2.4E-2</v>
      </c>
    </row>
    <row r="212" spans="1:21" ht="23.25" x14ac:dyDescent="0.35">
      <c r="A212">
        <v>1</v>
      </c>
      <c r="B212">
        <v>3</v>
      </c>
      <c r="C212">
        <v>250</v>
      </c>
      <c r="D212" s="11">
        <v>30</v>
      </c>
      <c r="E212">
        <v>0</v>
      </c>
      <c r="F212">
        <v>0</v>
      </c>
      <c r="G212">
        <v>0</v>
      </c>
      <c r="H212">
        <v>1</v>
      </c>
      <c r="I212">
        <v>1</v>
      </c>
      <c r="J212" s="10">
        <v>0</v>
      </c>
      <c r="K212">
        <v>0</v>
      </c>
      <c r="L212">
        <v>3</v>
      </c>
      <c r="M212">
        <v>0</v>
      </c>
      <c r="N212">
        <v>0.95</v>
      </c>
      <c r="O212">
        <v>0</v>
      </c>
      <c r="P212">
        <v>0.05</v>
      </c>
      <c r="Q212">
        <v>1</v>
      </c>
      <c r="R212">
        <v>1.6E-2</v>
      </c>
      <c r="S212">
        <v>0.13200000000000001</v>
      </c>
      <c r="T212">
        <v>0.11600000000000001</v>
      </c>
      <c r="U212">
        <v>0.04</v>
      </c>
    </row>
    <row r="213" spans="1:21" ht="24" thickBot="1" x14ac:dyDescent="0.4">
      <c r="A213">
        <v>1</v>
      </c>
      <c r="B213">
        <v>3</v>
      </c>
      <c r="C213">
        <v>250</v>
      </c>
      <c r="D213" s="11">
        <v>30</v>
      </c>
      <c r="E213">
        <v>0</v>
      </c>
      <c r="F213">
        <v>0</v>
      </c>
      <c r="J213" s="10">
        <v>0</v>
      </c>
      <c r="K213">
        <v>0</v>
      </c>
      <c r="L213">
        <v>3</v>
      </c>
      <c r="M213">
        <v>0</v>
      </c>
      <c r="N213">
        <v>1</v>
      </c>
      <c r="O213">
        <v>0</v>
      </c>
      <c r="P213">
        <v>0.05</v>
      </c>
      <c r="Q213">
        <v>1</v>
      </c>
      <c r="R213" s="14">
        <v>4.3999999999999997E-2</v>
      </c>
      <c r="S213" s="14">
        <v>5.1999999999999998E-2</v>
      </c>
      <c r="T213" s="14">
        <v>5.1999999999999998E-2</v>
      </c>
      <c r="U213" s="14">
        <v>4.3999999999999997E-2</v>
      </c>
    </row>
    <row r="214" spans="1:21" ht="15.75" thickTop="1" x14ac:dyDescent="0.25">
      <c r="R214" s="15">
        <f>AVERAGE(R194:R213)</f>
        <v>2.8000000000000008E-2</v>
      </c>
      <c r="S214" s="15">
        <f>AVERAGE(S194:S213)</f>
        <v>8.5800000000000015E-2</v>
      </c>
      <c r="T214" s="15">
        <f>AVERAGE(T194:T213)</f>
        <v>6.1200000000000011E-2</v>
      </c>
      <c r="U214" s="15">
        <f>AVERAGE(U194:U213)</f>
        <v>4.2800000000000019E-2</v>
      </c>
    </row>
    <row r="218" spans="1:21" x14ac:dyDescent="0.25">
      <c r="R218" s="20" t="s">
        <v>37</v>
      </c>
      <c r="S218" s="21">
        <f>S214/R214</f>
        <v>3.0642857142857141</v>
      </c>
    </row>
    <row r="251" spans="1:21" ht="89.25" customHeight="1" thickBot="1" x14ac:dyDescent="0.4">
      <c r="A251" s="8" t="s">
        <v>40</v>
      </c>
      <c r="Q251" s="8" t="s">
        <v>23</v>
      </c>
      <c r="R251" s="23" t="s">
        <v>14</v>
      </c>
      <c r="S251" s="23" t="s">
        <v>24</v>
      </c>
      <c r="T251" s="23" t="s">
        <v>25</v>
      </c>
      <c r="U251" s="23" t="s">
        <v>33</v>
      </c>
    </row>
    <row r="252" spans="1:21" ht="21.75" thickTop="1" x14ac:dyDescent="0.35">
      <c r="A252">
        <v>1</v>
      </c>
      <c r="B252">
        <v>3</v>
      </c>
      <c r="C252" s="10">
        <v>50</v>
      </c>
      <c r="D252">
        <v>30</v>
      </c>
      <c r="E252">
        <v>0</v>
      </c>
      <c r="F252">
        <v>0</v>
      </c>
      <c r="G252">
        <v>0</v>
      </c>
      <c r="H252">
        <v>1</v>
      </c>
      <c r="I252">
        <v>1</v>
      </c>
      <c r="J252">
        <v>0</v>
      </c>
      <c r="K252">
        <v>0</v>
      </c>
      <c r="L252">
        <v>4</v>
      </c>
      <c r="M252">
        <v>5</v>
      </c>
      <c r="N252">
        <v>1</v>
      </c>
      <c r="O252">
        <v>5</v>
      </c>
      <c r="P252">
        <v>1</v>
      </c>
      <c r="Q252">
        <v>1</v>
      </c>
      <c r="R252">
        <v>0.02</v>
      </c>
      <c r="S252">
        <v>0.04</v>
      </c>
      <c r="T252">
        <v>0.02</v>
      </c>
      <c r="U252">
        <v>0.04</v>
      </c>
    </row>
    <row r="253" spans="1:21" ht="21" x14ac:dyDescent="0.35">
      <c r="A253">
        <v>1</v>
      </c>
      <c r="B253">
        <v>3</v>
      </c>
      <c r="C253" s="10">
        <v>50</v>
      </c>
      <c r="D253">
        <v>30</v>
      </c>
      <c r="E253">
        <v>0</v>
      </c>
      <c r="F253">
        <v>0</v>
      </c>
      <c r="G253">
        <v>0</v>
      </c>
      <c r="H253">
        <v>1</v>
      </c>
      <c r="I253">
        <v>1</v>
      </c>
      <c r="J253">
        <v>0</v>
      </c>
      <c r="K253">
        <v>0</v>
      </c>
      <c r="L253">
        <v>4</v>
      </c>
      <c r="M253">
        <v>4.5</v>
      </c>
      <c r="N253">
        <v>1</v>
      </c>
      <c r="O253">
        <v>5</v>
      </c>
      <c r="P253">
        <v>1</v>
      </c>
      <c r="Q253">
        <v>1</v>
      </c>
      <c r="R253">
        <v>0.02</v>
      </c>
      <c r="S253">
        <v>0.06</v>
      </c>
      <c r="T253">
        <v>0</v>
      </c>
      <c r="U253">
        <v>0.02</v>
      </c>
    </row>
    <row r="254" spans="1:21" ht="21" x14ac:dyDescent="0.35">
      <c r="A254">
        <v>1</v>
      </c>
      <c r="B254">
        <v>3</v>
      </c>
      <c r="C254" s="10">
        <v>50</v>
      </c>
      <c r="D254">
        <v>30</v>
      </c>
      <c r="E254">
        <v>0</v>
      </c>
      <c r="F254">
        <v>0</v>
      </c>
      <c r="G254">
        <v>0</v>
      </c>
      <c r="H254">
        <v>1</v>
      </c>
      <c r="I254">
        <v>1</v>
      </c>
      <c r="J254">
        <v>0</v>
      </c>
      <c r="K254">
        <v>0</v>
      </c>
      <c r="L254">
        <v>4</v>
      </c>
      <c r="M254">
        <v>4</v>
      </c>
      <c r="N254">
        <v>1</v>
      </c>
      <c r="O254">
        <v>5</v>
      </c>
      <c r="P254">
        <v>1</v>
      </c>
      <c r="Q254">
        <v>1</v>
      </c>
      <c r="R254">
        <v>0.04</v>
      </c>
      <c r="S254">
        <v>0.06</v>
      </c>
      <c r="T254">
        <v>0.04</v>
      </c>
      <c r="U254">
        <v>0.04</v>
      </c>
    </row>
    <row r="255" spans="1:21" ht="21" x14ac:dyDescent="0.35">
      <c r="A255">
        <v>1</v>
      </c>
      <c r="B255">
        <v>3</v>
      </c>
      <c r="C255" s="10">
        <v>50</v>
      </c>
      <c r="D255">
        <v>30</v>
      </c>
      <c r="E255">
        <v>0</v>
      </c>
      <c r="F255">
        <v>0</v>
      </c>
      <c r="G255">
        <v>0</v>
      </c>
      <c r="H255">
        <v>1</v>
      </c>
      <c r="I255">
        <v>1</v>
      </c>
      <c r="J255">
        <v>0</v>
      </c>
      <c r="K255">
        <v>0</v>
      </c>
      <c r="L255">
        <v>4</v>
      </c>
      <c r="M255">
        <v>3.5</v>
      </c>
      <c r="N255">
        <v>1</v>
      </c>
      <c r="O255">
        <v>5</v>
      </c>
      <c r="P255">
        <v>1</v>
      </c>
      <c r="Q255">
        <v>1</v>
      </c>
      <c r="R255">
        <v>0.04</v>
      </c>
      <c r="S255">
        <v>0.08</v>
      </c>
      <c r="T255">
        <v>0.04</v>
      </c>
      <c r="U255">
        <v>0.08</v>
      </c>
    </row>
    <row r="256" spans="1:21" ht="21" x14ac:dyDescent="0.35">
      <c r="A256">
        <v>1</v>
      </c>
      <c r="B256">
        <v>3</v>
      </c>
      <c r="C256" s="10">
        <v>50</v>
      </c>
      <c r="D256">
        <v>30</v>
      </c>
      <c r="E256">
        <v>0</v>
      </c>
      <c r="F256">
        <v>0</v>
      </c>
      <c r="G256">
        <v>0</v>
      </c>
      <c r="H256">
        <v>1</v>
      </c>
      <c r="I256">
        <v>1</v>
      </c>
      <c r="J256">
        <v>0</v>
      </c>
      <c r="K256">
        <v>0</v>
      </c>
      <c r="L256">
        <v>4</v>
      </c>
      <c r="M256">
        <v>3</v>
      </c>
      <c r="N256">
        <v>1</v>
      </c>
      <c r="O256">
        <v>5</v>
      </c>
      <c r="P256">
        <v>1</v>
      </c>
      <c r="Q256">
        <v>1</v>
      </c>
      <c r="R256">
        <v>0.02</v>
      </c>
      <c r="S256">
        <v>0.08</v>
      </c>
      <c r="T256">
        <v>0.04</v>
      </c>
      <c r="U256">
        <v>0.02</v>
      </c>
    </row>
    <row r="257" spans="1:21" ht="21" x14ac:dyDescent="0.35">
      <c r="A257">
        <v>1</v>
      </c>
      <c r="B257">
        <v>3</v>
      </c>
      <c r="C257" s="10">
        <v>50</v>
      </c>
      <c r="D257">
        <v>30</v>
      </c>
      <c r="E257">
        <v>0</v>
      </c>
      <c r="F257">
        <v>0</v>
      </c>
      <c r="G257">
        <v>0</v>
      </c>
      <c r="H257">
        <v>1</v>
      </c>
      <c r="I257">
        <v>1</v>
      </c>
      <c r="J257">
        <v>0</v>
      </c>
      <c r="K257">
        <v>0</v>
      </c>
      <c r="L257">
        <v>4</v>
      </c>
      <c r="M257">
        <v>2.5</v>
      </c>
      <c r="N257">
        <v>1</v>
      </c>
      <c r="O257">
        <v>5</v>
      </c>
      <c r="P257">
        <v>1</v>
      </c>
      <c r="Q257">
        <v>1</v>
      </c>
      <c r="R257">
        <v>0.02</v>
      </c>
      <c r="S257">
        <v>0.06</v>
      </c>
      <c r="T257">
        <v>0.04</v>
      </c>
      <c r="U257">
        <v>0.08</v>
      </c>
    </row>
    <row r="258" spans="1:21" ht="21" x14ac:dyDescent="0.35">
      <c r="A258" s="12">
        <v>1</v>
      </c>
      <c r="B258" s="12">
        <v>3</v>
      </c>
      <c r="C258" s="10">
        <v>50</v>
      </c>
      <c r="D258">
        <v>30</v>
      </c>
      <c r="E258" s="12">
        <v>0</v>
      </c>
      <c r="F258" s="12">
        <v>0</v>
      </c>
      <c r="G258" s="12">
        <v>0</v>
      </c>
      <c r="H258" s="12">
        <v>1</v>
      </c>
      <c r="I258" s="12">
        <v>1</v>
      </c>
      <c r="J258">
        <v>0</v>
      </c>
      <c r="K258">
        <v>0</v>
      </c>
      <c r="L258">
        <v>4</v>
      </c>
      <c r="M258">
        <v>2</v>
      </c>
      <c r="N258">
        <v>1</v>
      </c>
      <c r="O258">
        <v>5</v>
      </c>
      <c r="P258">
        <v>1</v>
      </c>
      <c r="Q258">
        <v>1</v>
      </c>
      <c r="R258">
        <v>0.02</v>
      </c>
      <c r="S258">
        <v>0.18</v>
      </c>
      <c r="T258">
        <v>0.1</v>
      </c>
      <c r="U258">
        <v>0.12</v>
      </c>
    </row>
    <row r="259" spans="1:21" ht="21" x14ac:dyDescent="0.35">
      <c r="A259" s="13">
        <v>1</v>
      </c>
      <c r="B259" s="13">
        <v>3</v>
      </c>
      <c r="C259" s="10">
        <v>50</v>
      </c>
      <c r="D259">
        <v>30</v>
      </c>
      <c r="E259" s="13">
        <v>0</v>
      </c>
      <c r="F259" s="13">
        <v>0</v>
      </c>
      <c r="G259" s="13">
        <v>0</v>
      </c>
      <c r="H259" s="13">
        <v>1</v>
      </c>
      <c r="I259" s="13">
        <v>1</v>
      </c>
      <c r="J259">
        <v>0</v>
      </c>
      <c r="K259">
        <v>0</v>
      </c>
      <c r="L259">
        <v>4</v>
      </c>
      <c r="M259">
        <v>1.5</v>
      </c>
      <c r="N259">
        <v>1</v>
      </c>
      <c r="O259">
        <v>5</v>
      </c>
      <c r="P259">
        <v>1</v>
      </c>
      <c r="Q259">
        <v>1</v>
      </c>
      <c r="R259">
        <v>0.08</v>
      </c>
      <c r="S259">
        <v>0.2</v>
      </c>
      <c r="T259">
        <v>0.18</v>
      </c>
      <c r="U259">
        <v>0.12</v>
      </c>
    </row>
    <row r="260" spans="1:21" ht="21" x14ac:dyDescent="0.35">
      <c r="A260" s="13">
        <v>1</v>
      </c>
      <c r="B260" s="13">
        <v>3</v>
      </c>
      <c r="C260" s="10">
        <v>50</v>
      </c>
      <c r="D260">
        <v>30</v>
      </c>
      <c r="E260" s="13">
        <v>0</v>
      </c>
      <c r="F260" s="13">
        <v>0</v>
      </c>
      <c r="G260" s="13">
        <v>0</v>
      </c>
      <c r="H260" s="13">
        <v>1</v>
      </c>
      <c r="I260" s="13">
        <v>1</v>
      </c>
      <c r="J260">
        <v>0</v>
      </c>
      <c r="K260">
        <v>0</v>
      </c>
      <c r="L260">
        <v>4</v>
      </c>
      <c r="M260">
        <v>1</v>
      </c>
      <c r="N260">
        <v>1</v>
      </c>
      <c r="O260">
        <v>5</v>
      </c>
      <c r="P260">
        <v>1</v>
      </c>
      <c r="Q260">
        <v>1</v>
      </c>
      <c r="R260">
        <v>0.08</v>
      </c>
      <c r="S260">
        <v>0.26</v>
      </c>
      <c r="T260">
        <v>0.14000000000000001</v>
      </c>
      <c r="U260">
        <v>0.16</v>
      </c>
    </row>
    <row r="261" spans="1:21" ht="21" x14ac:dyDescent="0.35">
      <c r="A261" s="12">
        <v>1</v>
      </c>
      <c r="B261" s="12">
        <v>3</v>
      </c>
      <c r="C261" s="10">
        <v>50</v>
      </c>
      <c r="D261">
        <v>30</v>
      </c>
      <c r="E261" s="12">
        <v>0</v>
      </c>
      <c r="F261" s="12">
        <v>0</v>
      </c>
      <c r="G261" s="12">
        <v>0</v>
      </c>
      <c r="H261" s="12">
        <v>1</v>
      </c>
      <c r="I261" s="12">
        <v>1</v>
      </c>
      <c r="J261">
        <v>0</v>
      </c>
      <c r="K261" s="12">
        <v>0</v>
      </c>
      <c r="L261" s="12">
        <v>4</v>
      </c>
      <c r="M261">
        <v>0.50000000000001998</v>
      </c>
      <c r="N261" s="12">
        <v>1</v>
      </c>
      <c r="O261" s="12">
        <v>5</v>
      </c>
      <c r="P261">
        <v>1</v>
      </c>
      <c r="Q261">
        <v>1</v>
      </c>
      <c r="R261">
        <v>0.16</v>
      </c>
      <c r="S261">
        <v>0.46</v>
      </c>
      <c r="T261">
        <v>0.32</v>
      </c>
      <c r="U261">
        <v>0.22</v>
      </c>
    </row>
    <row r="262" spans="1:21" ht="21" x14ac:dyDescent="0.35">
      <c r="A262" s="12">
        <v>1</v>
      </c>
      <c r="B262" s="12">
        <v>3</v>
      </c>
      <c r="C262" s="10">
        <v>50</v>
      </c>
      <c r="D262">
        <v>30</v>
      </c>
      <c r="E262" s="12">
        <v>0</v>
      </c>
      <c r="F262" s="12">
        <v>0</v>
      </c>
      <c r="G262" s="12">
        <v>0</v>
      </c>
      <c r="H262" s="12">
        <v>1</v>
      </c>
      <c r="I262" s="12">
        <v>1</v>
      </c>
      <c r="J262">
        <v>0</v>
      </c>
      <c r="K262" s="12">
        <v>0</v>
      </c>
      <c r="L262" s="12">
        <v>4</v>
      </c>
      <c r="M262">
        <v>0.4</v>
      </c>
      <c r="N262" s="12">
        <v>1</v>
      </c>
      <c r="O262" s="12">
        <v>5</v>
      </c>
      <c r="P262">
        <v>1</v>
      </c>
      <c r="Q262">
        <v>1</v>
      </c>
      <c r="R262">
        <v>0.38</v>
      </c>
      <c r="S262">
        <v>0.3</v>
      </c>
      <c r="T262">
        <v>0.28000000000000003</v>
      </c>
      <c r="U262">
        <v>0.2</v>
      </c>
    </row>
    <row r="263" spans="1:21" ht="21" x14ac:dyDescent="0.35">
      <c r="A263" s="12">
        <v>1</v>
      </c>
      <c r="B263" s="12">
        <v>3</v>
      </c>
      <c r="C263" s="10">
        <v>50</v>
      </c>
      <c r="D263">
        <v>30</v>
      </c>
      <c r="E263" s="12">
        <v>0</v>
      </c>
      <c r="F263" s="12">
        <v>0</v>
      </c>
      <c r="G263" s="12">
        <v>0</v>
      </c>
      <c r="H263" s="12">
        <v>1</v>
      </c>
      <c r="I263" s="12">
        <v>1</v>
      </c>
      <c r="J263">
        <v>0</v>
      </c>
      <c r="K263" s="12">
        <v>0</v>
      </c>
      <c r="L263" s="12">
        <v>4</v>
      </c>
      <c r="M263">
        <v>0.29999999999998</v>
      </c>
      <c r="N263" s="12">
        <v>1</v>
      </c>
      <c r="O263" s="12">
        <v>5</v>
      </c>
      <c r="P263">
        <v>1</v>
      </c>
      <c r="Q263">
        <v>1</v>
      </c>
      <c r="R263" s="12">
        <v>0.44</v>
      </c>
      <c r="S263">
        <v>0.34</v>
      </c>
      <c r="T263">
        <v>0.28000000000000003</v>
      </c>
      <c r="U263">
        <v>0.24</v>
      </c>
    </row>
    <row r="264" spans="1:21" ht="21" x14ac:dyDescent="0.35">
      <c r="A264" s="12">
        <v>1</v>
      </c>
      <c r="B264" s="12">
        <v>3</v>
      </c>
      <c r="C264" s="10">
        <v>50</v>
      </c>
      <c r="D264">
        <v>30</v>
      </c>
      <c r="E264" s="12">
        <v>0</v>
      </c>
      <c r="F264" s="12">
        <v>0</v>
      </c>
      <c r="G264" s="12">
        <v>0</v>
      </c>
      <c r="H264" s="12">
        <v>1</v>
      </c>
      <c r="I264" s="12">
        <v>1</v>
      </c>
      <c r="J264">
        <v>0</v>
      </c>
      <c r="K264" s="12">
        <v>0</v>
      </c>
      <c r="L264" s="12">
        <v>4</v>
      </c>
      <c r="M264">
        <v>0.19999999999995999</v>
      </c>
      <c r="N264" s="12">
        <v>1</v>
      </c>
      <c r="O264" s="12">
        <v>5</v>
      </c>
      <c r="P264">
        <v>1</v>
      </c>
      <c r="Q264">
        <v>1</v>
      </c>
      <c r="R264">
        <v>0.57999999999999996</v>
      </c>
      <c r="S264">
        <v>0.3</v>
      </c>
      <c r="T264">
        <v>0.3</v>
      </c>
      <c r="U264">
        <v>0.18</v>
      </c>
    </row>
    <row r="265" spans="1:21" ht="21.75" thickBot="1" x14ac:dyDescent="0.4">
      <c r="A265" s="12">
        <v>1</v>
      </c>
      <c r="B265" s="12">
        <v>3</v>
      </c>
      <c r="C265" s="10">
        <v>50</v>
      </c>
      <c r="D265">
        <v>30</v>
      </c>
      <c r="E265" s="12">
        <v>0</v>
      </c>
      <c r="F265" s="12">
        <v>0</v>
      </c>
      <c r="G265" s="12">
        <v>0</v>
      </c>
      <c r="H265" s="12">
        <v>1</v>
      </c>
      <c r="I265" s="12">
        <v>1</v>
      </c>
      <c r="J265">
        <v>0</v>
      </c>
      <c r="K265" s="12">
        <v>0</v>
      </c>
      <c r="L265" s="12">
        <v>4</v>
      </c>
      <c r="M265">
        <v>9.9999999999939998E-2</v>
      </c>
      <c r="N265" s="12">
        <v>1</v>
      </c>
      <c r="O265" s="12">
        <v>5</v>
      </c>
      <c r="P265">
        <v>1</v>
      </c>
      <c r="Q265">
        <v>1</v>
      </c>
      <c r="R265" s="14">
        <v>0.86</v>
      </c>
      <c r="S265" s="14">
        <v>0.57999999999999996</v>
      </c>
      <c r="T265" s="14">
        <v>0.54</v>
      </c>
      <c r="U265" s="14">
        <v>0.38</v>
      </c>
    </row>
    <row r="266" spans="1:21" ht="21.75" thickTop="1" x14ac:dyDescent="0.35">
      <c r="R266" s="24">
        <f>AVERAGE(R252:R265)</f>
        <v>0.19714285714285712</v>
      </c>
      <c r="S266" s="24">
        <f>AVERAGE(S252:S265)</f>
        <v>0.21428571428571427</v>
      </c>
      <c r="T266" s="24">
        <f>AVERAGE(T252:T265)</f>
        <v>0.16571428571428573</v>
      </c>
      <c r="U266" s="24">
        <f>AVERAGE(U252:U265)</f>
        <v>0.1357142857142857</v>
      </c>
    </row>
    <row r="271" spans="1:21" ht="21" x14ac:dyDescent="0.35">
      <c r="M271" s="25"/>
      <c r="N271" s="26"/>
    </row>
    <row r="272" spans="1:21" ht="21" x14ac:dyDescent="0.35">
      <c r="M272" s="25"/>
      <c r="N272" s="26"/>
    </row>
    <row r="283" spans="13:13" x14ac:dyDescent="0.25">
      <c r="M283" s="21"/>
    </row>
    <row r="284" spans="13:13" x14ac:dyDescent="0.25">
      <c r="M284" s="21"/>
    </row>
    <row r="285" spans="13:13" x14ac:dyDescent="0.25">
      <c r="M285" s="21"/>
    </row>
    <row r="286" spans="13:13" x14ac:dyDescent="0.25">
      <c r="M286" s="21"/>
    </row>
    <row r="287" spans="13:13" x14ac:dyDescent="0.25">
      <c r="M287" s="21"/>
    </row>
    <row r="293" spans="1:21" ht="18.75" x14ac:dyDescent="0.3">
      <c r="A293">
        <v>1</v>
      </c>
      <c r="G293" s="1"/>
      <c r="H293" s="1"/>
      <c r="I293" s="1"/>
    </row>
    <row r="294" spans="1:21" ht="114" thickBot="1" x14ac:dyDescent="0.4">
      <c r="A294" s="7" t="s">
        <v>41</v>
      </c>
      <c r="B294" s="1"/>
      <c r="C294" s="1"/>
      <c r="D294" s="1"/>
      <c r="E294" s="1"/>
      <c r="F294" s="1"/>
      <c r="J294" s="1"/>
      <c r="K294" s="1"/>
      <c r="L294" s="1"/>
      <c r="M294" s="1"/>
      <c r="N294" s="1"/>
      <c r="O294" s="1"/>
      <c r="Q294" s="23" t="s">
        <v>23</v>
      </c>
      <c r="R294" s="23" t="s">
        <v>14</v>
      </c>
      <c r="S294" s="23" t="s">
        <v>24</v>
      </c>
      <c r="T294" s="23" t="s">
        <v>25</v>
      </c>
      <c r="U294" s="23" t="s">
        <v>33</v>
      </c>
    </row>
    <row r="295" spans="1:21" ht="21.75" thickTop="1" x14ac:dyDescent="0.35">
      <c r="A295" s="27">
        <v>1</v>
      </c>
      <c r="B295" s="27">
        <v>3</v>
      </c>
      <c r="C295" s="28">
        <v>50</v>
      </c>
      <c r="D295" s="27">
        <v>30</v>
      </c>
      <c r="E295" s="27">
        <v>0</v>
      </c>
      <c r="F295" s="27">
        <v>0</v>
      </c>
      <c r="G295" s="27">
        <v>0</v>
      </c>
      <c r="H295" s="27">
        <v>1</v>
      </c>
      <c r="I295" s="27">
        <v>1</v>
      </c>
      <c r="J295" s="27">
        <v>0</v>
      </c>
      <c r="K295" s="27">
        <v>0</v>
      </c>
      <c r="L295" s="27">
        <v>0</v>
      </c>
      <c r="M295" s="27">
        <v>1</v>
      </c>
      <c r="N295" s="27">
        <v>1</v>
      </c>
      <c r="O295" s="27">
        <v>1</v>
      </c>
      <c r="P295" s="27">
        <v>1</v>
      </c>
      <c r="Q295" s="27">
        <v>1</v>
      </c>
      <c r="R295">
        <v>0.04</v>
      </c>
      <c r="S295">
        <v>0.06</v>
      </c>
      <c r="T295">
        <v>0.02</v>
      </c>
      <c r="U295">
        <v>0.04</v>
      </c>
    </row>
    <row r="296" spans="1:21" ht="21" x14ac:dyDescent="0.35">
      <c r="A296" s="27">
        <v>1</v>
      </c>
      <c r="B296" s="27">
        <v>3</v>
      </c>
      <c r="C296" s="28">
        <v>50</v>
      </c>
      <c r="D296" s="27">
        <v>30</v>
      </c>
      <c r="E296" s="27">
        <v>1</v>
      </c>
      <c r="F296" s="27">
        <v>1</v>
      </c>
      <c r="G296" s="27">
        <v>0</v>
      </c>
      <c r="H296" s="27">
        <v>1</v>
      </c>
      <c r="I296" s="27">
        <v>1</v>
      </c>
      <c r="J296" s="27">
        <v>0</v>
      </c>
      <c r="K296" s="27">
        <v>0</v>
      </c>
      <c r="L296" s="27">
        <v>0</v>
      </c>
      <c r="M296" s="27">
        <v>1</v>
      </c>
      <c r="N296" s="27">
        <v>1</v>
      </c>
      <c r="O296" s="27">
        <v>1</v>
      </c>
      <c r="P296" s="27">
        <v>1</v>
      </c>
      <c r="Q296" s="27">
        <v>1</v>
      </c>
      <c r="R296">
        <v>0.04</v>
      </c>
      <c r="S296">
        <v>0.06</v>
      </c>
      <c r="T296">
        <v>0.02</v>
      </c>
      <c r="U296">
        <v>0.08</v>
      </c>
    </row>
    <row r="297" spans="1:21" ht="21" x14ac:dyDescent="0.35">
      <c r="A297" s="27">
        <v>1</v>
      </c>
      <c r="B297" s="27">
        <v>3</v>
      </c>
      <c r="C297" s="28">
        <v>50</v>
      </c>
      <c r="D297" s="27">
        <v>30</v>
      </c>
      <c r="E297" s="27">
        <v>2</v>
      </c>
      <c r="F297" s="27">
        <v>2</v>
      </c>
      <c r="G297" s="27">
        <v>0</v>
      </c>
      <c r="H297" s="27">
        <v>1</v>
      </c>
      <c r="I297" s="27">
        <v>1</v>
      </c>
      <c r="J297" s="27">
        <v>0</v>
      </c>
      <c r="K297" s="27">
        <v>0</v>
      </c>
      <c r="L297" s="27">
        <v>0</v>
      </c>
      <c r="M297" s="27">
        <v>1</v>
      </c>
      <c r="N297" s="27">
        <v>1</v>
      </c>
      <c r="O297" s="27">
        <v>1</v>
      </c>
      <c r="P297" s="27">
        <v>1</v>
      </c>
      <c r="Q297" s="27">
        <v>1</v>
      </c>
      <c r="R297">
        <v>0.06</v>
      </c>
      <c r="S297">
        <v>0.02</v>
      </c>
      <c r="T297">
        <v>0</v>
      </c>
      <c r="U297">
        <v>0.02</v>
      </c>
    </row>
    <row r="298" spans="1:21" ht="21" x14ac:dyDescent="0.35">
      <c r="A298" s="27">
        <v>1</v>
      </c>
      <c r="B298" s="27">
        <v>3</v>
      </c>
      <c r="C298" s="28">
        <v>50</v>
      </c>
      <c r="D298" s="27">
        <v>30</v>
      </c>
      <c r="E298" s="27">
        <v>3</v>
      </c>
      <c r="F298" s="27">
        <v>3</v>
      </c>
      <c r="G298" s="27">
        <v>0</v>
      </c>
      <c r="H298" s="27">
        <v>1</v>
      </c>
      <c r="I298" s="27">
        <v>1</v>
      </c>
      <c r="J298" s="27">
        <v>0</v>
      </c>
      <c r="K298" s="27">
        <v>0</v>
      </c>
      <c r="L298" s="27">
        <v>0</v>
      </c>
      <c r="M298" s="27">
        <v>1</v>
      </c>
      <c r="N298" s="27">
        <v>1</v>
      </c>
      <c r="O298" s="27">
        <v>1</v>
      </c>
      <c r="P298" s="27">
        <v>1</v>
      </c>
      <c r="Q298" s="27">
        <v>1</v>
      </c>
      <c r="R298">
        <v>0.06</v>
      </c>
      <c r="S298">
        <v>0.06</v>
      </c>
      <c r="T298">
        <v>0</v>
      </c>
      <c r="U298">
        <v>0.06</v>
      </c>
    </row>
    <row r="299" spans="1:21" s="31" customFormat="1" ht="21" x14ac:dyDescent="0.35">
      <c r="A299" s="29">
        <v>1</v>
      </c>
      <c r="B299" s="29">
        <v>3</v>
      </c>
      <c r="C299" s="30">
        <v>50</v>
      </c>
      <c r="D299" s="29">
        <v>30</v>
      </c>
      <c r="E299" s="29">
        <v>3</v>
      </c>
      <c r="F299" s="29">
        <v>-3</v>
      </c>
      <c r="G299" s="29">
        <v>0</v>
      </c>
      <c r="H299" s="29">
        <v>1</v>
      </c>
      <c r="I299" s="29">
        <v>1</v>
      </c>
      <c r="J299" s="29">
        <v>0</v>
      </c>
      <c r="K299" s="29">
        <v>0</v>
      </c>
      <c r="L299" s="29">
        <v>0</v>
      </c>
      <c r="M299" s="29">
        <v>1</v>
      </c>
      <c r="N299" s="29">
        <v>1</v>
      </c>
      <c r="O299" s="29">
        <v>1</v>
      </c>
      <c r="P299" s="29">
        <v>1</v>
      </c>
      <c r="Q299" s="29">
        <v>1</v>
      </c>
      <c r="R299" s="31">
        <v>0</v>
      </c>
      <c r="S299" s="31">
        <v>0.38</v>
      </c>
      <c r="T299" s="31">
        <v>0.66</v>
      </c>
      <c r="U299" s="31">
        <v>0.3</v>
      </c>
    </row>
    <row r="300" spans="1:21" ht="21" x14ac:dyDescent="0.35">
      <c r="A300" s="27">
        <v>1</v>
      </c>
      <c r="B300" s="27">
        <v>3</v>
      </c>
      <c r="C300" s="28">
        <v>50</v>
      </c>
      <c r="D300" s="27">
        <v>30</v>
      </c>
      <c r="E300" s="27">
        <v>3</v>
      </c>
      <c r="F300" s="27">
        <v>-2</v>
      </c>
      <c r="G300" s="27">
        <v>0</v>
      </c>
      <c r="H300" s="27">
        <v>1</v>
      </c>
      <c r="I300" s="27">
        <v>1</v>
      </c>
      <c r="J300" s="27">
        <v>0</v>
      </c>
      <c r="K300" s="27">
        <v>0</v>
      </c>
      <c r="L300" s="27">
        <v>0</v>
      </c>
      <c r="M300" s="27">
        <v>1</v>
      </c>
      <c r="N300" s="27">
        <v>1</v>
      </c>
      <c r="O300" s="27">
        <v>1</v>
      </c>
      <c r="P300" s="27">
        <v>1</v>
      </c>
      <c r="Q300" s="27">
        <v>1</v>
      </c>
      <c r="R300">
        <v>0</v>
      </c>
      <c r="S300">
        <v>0.24</v>
      </c>
      <c r="T300">
        <v>0.4</v>
      </c>
      <c r="U300">
        <v>0.12</v>
      </c>
    </row>
    <row r="301" spans="1:21" ht="21" x14ac:dyDescent="0.35">
      <c r="A301" s="27">
        <v>1</v>
      </c>
      <c r="B301" s="27">
        <v>3</v>
      </c>
      <c r="C301" s="28">
        <v>50</v>
      </c>
      <c r="D301" s="27">
        <v>30</v>
      </c>
      <c r="E301" s="27">
        <v>3</v>
      </c>
      <c r="F301" s="27">
        <v>-1</v>
      </c>
      <c r="G301" s="27">
        <v>0</v>
      </c>
      <c r="H301" s="27">
        <v>1</v>
      </c>
      <c r="I301" s="27">
        <v>1</v>
      </c>
      <c r="J301" s="27">
        <v>0</v>
      </c>
      <c r="K301" s="27">
        <v>0</v>
      </c>
      <c r="L301" s="27">
        <v>0</v>
      </c>
      <c r="M301" s="27">
        <v>1</v>
      </c>
      <c r="N301" s="27">
        <v>1</v>
      </c>
      <c r="O301" s="27">
        <v>1</v>
      </c>
      <c r="P301" s="27">
        <v>1</v>
      </c>
      <c r="Q301" s="27">
        <v>1</v>
      </c>
      <c r="R301">
        <v>0.02</v>
      </c>
      <c r="S301">
        <v>0.18</v>
      </c>
      <c r="T301">
        <v>0.28000000000000003</v>
      </c>
      <c r="U301">
        <v>0.06</v>
      </c>
    </row>
    <row r="302" spans="1:21" ht="21" x14ac:dyDescent="0.35">
      <c r="A302" s="27">
        <v>1</v>
      </c>
      <c r="B302" s="27">
        <v>3</v>
      </c>
      <c r="C302" s="28">
        <v>50</v>
      </c>
      <c r="D302" s="27">
        <v>30</v>
      </c>
      <c r="E302" s="27">
        <v>3</v>
      </c>
      <c r="F302" s="27">
        <v>0</v>
      </c>
      <c r="G302" s="27">
        <v>0</v>
      </c>
      <c r="H302" s="27">
        <v>1</v>
      </c>
      <c r="I302" s="27">
        <v>1</v>
      </c>
      <c r="J302" s="27">
        <v>0</v>
      </c>
      <c r="K302" s="27">
        <v>0</v>
      </c>
      <c r="L302" s="27">
        <v>0</v>
      </c>
      <c r="M302" s="27">
        <v>1</v>
      </c>
      <c r="N302" s="27">
        <v>1</v>
      </c>
      <c r="O302" s="27">
        <v>1</v>
      </c>
      <c r="P302" s="27">
        <v>1</v>
      </c>
      <c r="Q302" s="27">
        <v>1</v>
      </c>
      <c r="R302">
        <v>0.02</v>
      </c>
      <c r="S302">
        <v>0.06</v>
      </c>
      <c r="T302">
        <v>0.1</v>
      </c>
      <c r="U302">
        <v>0.04</v>
      </c>
    </row>
    <row r="303" spans="1:21" ht="21" x14ac:dyDescent="0.35">
      <c r="A303" s="27">
        <v>1</v>
      </c>
      <c r="B303" s="27">
        <v>3</v>
      </c>
      <c r="C303" s="28">
        <v>50</v>
      </c>
      <c r="D303" s="27">
        <v>30</v>
      </c>
      <c r="E303" s="27">
        <v>3</v>
      </c>
      <c r="F303" s="27">
        <v>1</v>
      </c>
      <c r="G303" s="27">
        <v>0</v>
      </c>
      <c r="H303" s="27">
        <v>1</v>
      </c>
      <c r="I303" s="27">
        <v>1</v>
      </c>
      <c r="J303" s="27">
        <v>0</v>
      </c>
      <c r="K303" s="27">
        <v>0</v>
      </c>
      <c r="L303" s="27">
        <v>0</v>
      </c>
      <c r="M303" s="27">
        <v>1</v>
      </c>
      <c r="N303" s="27">
        <v>1</v>
      </c>
      <c r="O303" s="27">
        <v>1</v>
      </c>
      <c r="P303" s="27">
        <v>1</v>
      </c>
      <c r="Q303" s="27">
        <v>1</v>
      </c>
      <c r="R303">
        <v>0.04</v>
      </c>
      <c r="S303">
        <v>0.04</v>
      </c>
      <c r="T303">
        <v>0.04</v>
      </c>
      <c r="U303">
        <v>0.02</v>
      </c>
    </row>
    <row r="304" spans="1:21" ht="21" x14ac:dyDescent="0.35">
      <c r="A304" s="27">
        <v>1</v>
      </c>
      <c r="B304" s="27">
        <v>3</v>
      </c>
      <c r="C304" s="28">
        <v>50</v>
      </c>
      <c r="D304" s="27">
        <v>30</v>
      </c>
      <c r="E304" s="27">
        <v>3</v>
      </c>
      <c r="F304" s="27">
        <v>2</v>
      </c>
      <c r="G304" s="27">
        <v>0</v>
      </c>
      <c r="H304" s="27">
        <v>1</v>
      </c>
      <c r="I304" s="27">
        <v>1</v>
      </c>
      <c r="J304" s="27">
        <v>0</v>
      </c>
      <c r="K304" s="27">
        <v>0</v>
      </c>
      <c r="L304" s="27">
        <v>0</v>
      </c>
      <c r="M304" s="27">
        <v>1</v>
      </c>
      <c r="N304" s="27">
        <v>1</v>
      </c>
      <c r="O304" s="27">
        <v>1</v>
      </c>
      <c r="P304" s="27">
        <v>1</v>
      </c>
      <c r="Q304" s="27">
        <v>1</v>
      </c>
      <c r="R304">
        <v>0.02</v>
      </c>
      <c r="S304">
        <v>0.08</v>
      </c>
      <c r="T304">
        <v>0.04</v>
      </c>
      <c r="U304">
        <v>0.02</v>
      </c>
    </row>
    <row r="305" spans="1:21" ht="21" x14ac:dyDescent="0.35">
      <c r="A305" s="27">
        <v>1</v>
      </c>
      <c r="B305" s="27">
        <v>3</v>
      </c>
      <c r="C305" s="28">
        <v>50</v>
      </c>
      <c r="D305" s="27">
        <v>30</v>
      </c>
      <c r="E305" s="27">
        <v>3</v>
      </c>
      <c r="F305" s="27">
        <v>3</v>
      </c>
      <c r="G305" s="27">
        <v>0</v>
      </c>
      <c r="H305" s="27">
        <v>1</v>
      </c>
      <c r="I305" s="27">
        <v>1</v>
      </c>
      <c r="J305" s="27">
        <v>0</v>
      </c>
      <c r="K305" s="27">
        <v>0</v>
      </c>
      <c r="L305" s="27">
        <v>0</v>
      </c>
      <c r="M305" s="27">
        <v>1</v>
      </c>
      <c r="N305" s="27">
        <v>1</v>
      </c>
      <c r="O305" s="27">
        <v>1</v>
      </c>
      <c r="P305" s="27">
        <v>1</v>
      </c>
      <c r="Q305" s="27">
        <v>1</v>
      </c>
      <c r="R305">
        <v>0.04</v>
      </c>
      <c r="S305">
        <v>0.04</v>
      </c>
      <c r="T305">
        <v>0.04</v>
      </c>
      <c r="U305">
        <v>0.04</v>
      </c>
    </row>
    <row r="306" spans="1:21" ht="21" x14ac:dyDescent="0.35">
      <c r="A306" s="27">
        <v>1</v>
      </c>
      <c r="B306" s="27">
        <v>3</v>
      </c>
      <c r="C306" s="28">
        <v>50</v>
      </c>
      <c r="D306" s="27">
        <v>30</v>
      </c>
      <c r="E306" s="27">
        <v>2</v>
      </c>
      <c r="F306" s="27">
        <v>-2</v>
      </c>
      <c r="G306" s="27">
        <v>0</v>
      </c>
      <c r="H306" s="27">
        <v>1</v>
      </c>
      <c r="I306" s="27">
        <v>1</v>
      </c>
      <c r="J306" s="27">
        <v>0</v>
      </c>
      <c r="K306" s="27">
        <v>0</v>
      </c>
      <c r="L306" s="27">
        <v>0</v>
      </c>
      <c r="M306" s="27">
        <v>1</v>
      </c>
      <c r="N306" s="27">
        <v>1</v>
      </c>
      <c r="O306" s="27">
        <v>1</v>
      </c>
      <c r="P306" s="27">
        <v>1</v>
      </c>
      <c r="Q306" s="27">
        <v>1</v>
      </c>
      <c r="R306" s="12">
        <v>0.02</v>
      </c>
      <c r="S306">
        <v>0.12</v>
      </c>
      <c r="T306">
        <v>0.24</v>
      </c>
      <c r="U306">
        <v>0.02</v>
      </c>
    </row>
    <row r="307" spans="1:21" ht="21" x14ac:dyDescent="0.35">
      <c r="A307" s="27">
        <v>1</v>
      </c>
      <c r="B307" s="27">
        <v>3</v>
      </c>
      <c r="C307" s="28">
        <v>50</v>
      </c>
      <c r="D307" s="27">
        <v>30</v>
      </c>
      <c r="E307" s="27">
        <v>2</v>
      </c>
      <c r="F307" s="27">
        <v>-1</v>
      </c>
      <c r="G307" s="27">
        <v>0</v>
      </c>
      <c r="H307" s="27">
        <v>1</v>
      </c>
      <c r="I307" s="27">
        <v>1</v>
      </c>
      <c r="J307" s="27">
        <v>0</v>
      </c>
      <c r="K307" s="27">
        <v>0</v>
      </c>
      <c r="L307" s="27">
        <v>0</v>
      </c>
      <c r="M307" s="27">
        <v>1</v>
      </c>
      <c r="N307" s="27">
        <v>1</v>
      </c>
      <c r="O307" s="27">
        <v>1</v>
      </c>
      <c r="P307" s="27">
        <v>1</v>
      </c>
      <c r="Q307" s="27">
        <v>1</v>
      </c>
      <c r="R307">
        <v>0.04</v>
      </c>
      <c r="S307">
        <v>0.2</v>
      </c>
      <c r="T307">
        <v>0.26</v>
      </c>
      <c r="U307">
        <v>0.08</v>
      </c>
    </row>
    <row r="308" spans="1:21" ht="21" x14ac:dyDescent="0.35">
      <c r="A308" s="27">
        <v>1</v>
      </c>
      <c r="B308" s="27">
        <v>3</v>
      </c>
      <c r="C308" s="28">
        <v>50</v>
      </c>
      <c r="D308" s="27">
        <v>30</v>
      </c>
      <c r="E308" s="27">
        <v>2</v>
      </c>
      <c r="F308" s="27">
        <v>0</v>
      </c>
      <c r="G308" s="27">
        <v>0</v>
      </c>
      <c r="H308" s="27">
        <v>1</v>
      </c>
      <c r="I308" s="27">
        <v>1</v>
      </c>
      <c r="J308" s="27">
        <v>0</v>
      </c>
      <c r="K308" s="27">
        <v>0</v>
      </c>
      <c r="L308" s="27">
        <v>0</v>
      </c>
      <c r="M308" s="27">
        <v>1</v>
      </c>
      <c r="N308" s="27">
        <v>1</v>
      </c>
      <c r="O308" s="27">
        <v>1</v>
      </c>
      <c r="P308" s="27">
        <v>1</v>
      </c>
      <c r="Q308" s="27">
        <v>1</v>
      </c>
      <c r="R308">
        <v>0.04</v>
      </c>
      <c r="S308">
        <v>0.1</v>
      </c>
      <c r="T308">
        <v>0.16</v>
      </c>
      <c r="U308">
        <v>0.06</v>
      </c>
    </row>
    <row r="309" spans="1:21" ht="21" x14ac:dyDescent="0.35">
      <c r="A309" s="27">
        <v>1</v>
      </c>
      <c r="B309" s="27">
        <v>3</v>
      </c>
      <c r="C309" s="28">
        <v>50</v>
      </c>
      <c r="D309" s="27">
        <v>30</v>
      </c>
      <c r="E309" s="27">
        <v>2</v>
      </c>
      <c r="F309" s="27">
        <v>1</v>
      </c>
      <c r="G309" s="27">
        <v>0</v>
      </c>
      <c r="H309" s="27">
        <v>1</v>
      </c>
      <c r="I309" s="27">
        <v>1</v>
      </c>
      <c r="J309" s="27">
        <v>0</v>
      </c>
      <c r="K309" s="27">
        <v>0</v>
      </c>
      <c r="L309" s="27">
        <v>0</v>
      </c>
      <c r="M309" s="27">
        <v>1</v>
      </c>
      <c r="N309" s="27">
        <v>1</v>
      </c>
      <c r="O309" s="27">
        <v>1</v>
      </c>
      <c r="P309" s="27">
        <v>1</v>
      </c>
      <c r="Q309" s="27">
        <v>1</v>
      </c>
      <c r="R309" s="24">
        <v>0.04</v>
      </c>
      <c r="S309" s="24">
        <v>0.06</v>
      </c>
      <c r="T309" s="24">
        <v>0.04</v>
      </c>
      <c r="U309" s="24">
        <v>0.1</v>
      </c>
    </row>
    <row r="310" spans="1:21" ht="21.75" thickBot="1" x14ac:dyDescent="0.4">
      <c r="A310" s="27">
        <v>1</v>
      </c>
      <c r="B310" s="27">
        <v>3</v>
      </c>
      <c r="C310" s="28">
        <v>50</v>
      </c>
      <c r="D310" s="27">
        <v>30</v>
      </c>
      <c r="E310" s="27">
        <v>2</v>
      </c>
      <c r="F310" s="27">
        <v>2</v>
      </c>
      <c r="G310" s="27">
        <v>0</v>
      </c>
      <c r="H310" s="27">
        <v>1</v>
      </c>
      <c r="I310" s="27">
        <v>1</v>
      </c>
      <c r="J310" s="27">
        <v>0</v>
      </c>
      <c r="K310" s="27">
        <v>0</v>
      </c>
      <c r="L310" s="27">
        <v>0</v>
      </c>
      <c r="M310" s="27">
        <v>1</v>
      </c>
      <c r="N310" s="27">
        <v>1</v>
      </c>
      <c r="O310" s="27">
        <v>1</v>
      </c>
      <c r="P310" s="27">
        <v>1</v>
      </c>
      <c r="Q310" s="27">
        <v>1</v>
      </c>
      <c r="R310" s="14">
        <v>0</v>
      </c>
      <c r="S310" s="32">
        <v>0.04</v>
      </c>
      <c r="T310" s="32">
        <v>0.06</v>
      </c>
      <c r="U310" s="32">
        <v>0.08</v>
      </c>
    </row>
    <row r="311" spans="1:21" ht="21.75" thickTop="1" x14ac:dyDescent="0.35">
      <c r="R311" s="24">
        <f>AVERAGE(R295:R310)</f>
        <v>2.9999999999999995E-2</v>
      </c>
      <c r="S311" s="24">
        <f>AVERAGE(S295:S310)</f>
        <v>0.10875000000000003</v>
      </c>
      <c r="T311" s="24">
        <f>AVERAGE(T295:T310)</f>
        <v>0.14750000000000005</v>
      </c>
      <c r="U311" s="24">
        <f>AVERAGE(U295:U310)</f>
        <v>7.1250000000000008E-2</v>
      </c>
    </row>
    <row r="314" spans="1:21" ht="21" x14ac:dyDescent="0.35">
      <c r="E314" s="27"/>
      <c r="F314" s="27"/>
      <c r="M314" s="25"/>
      <c r="N314" s="26"/>
    </row>
    <row r="315" spans="1:21" ht="21" x14ac:dyDescent="0.35">
      <c r="E315" s="27"/>
      <c r="F315" s="27"/>
      <c r="M315" s="25"/>
      <c r="N315" s="26"/>
    </row>
    <row r="316" spans="1:21" x14ac:dyDescent="0.25">
      <c r="E316" s="27"/>
      <c r="F316" s="27"/>
    </row>
    <row r="317" spans="1:21" x14ac:dyDescent="0.25">
      <c r="E317" s="27"/>
      <c r="F317" s="27"/>
    </row>
    <row r="318" spans="1:21" x14ac:dyDescent="0.25">
      <c r="E318" s="27"/>
      <c r="F318" s="27"/>
    </row>
    <row r="325" spans="13:18" ht="15.75" thickBot="1" x14ac:dyDescent="0.3">
      <c r="M325" s="17" t="s">
        <v>2</v>
      </c>
      <c r="N325" s="17" t="s">
        <v>3</v>
      </c>
      <c r="O325" s="17" t="s">
        <v>42</v>
      </c>
      <c r="P325" s="17" t="s">
        <v>28</v>
      </c>
      <c r="Q325" s="17" t="s">
        <v>29</v>
      </c>
      <c r="R325" s="17" t="s">
        <v>30</v>
      </c>
    </row>
    <row r="326" spans="13:18" ht="15.75" thickTop="1" x14ac:dyDescent="0.25">
      <c r="M326" s="27">
        <v>0</v>
      </c>
      <c r="N326" s="27">
        <v>0</v>
      </c>
      <c r="O326">
        <v>1</v>
      </c>
      <c r="P326">
        <v>-2.9804020000000001E-2</v>
      </c>
      <c r="Q326">
        <v>1.7519199999999999E-2</v>
      </c>
      <c r="R326">
        <f>P326 - Q326</f>
        <v>-4.7323219999999999E-2</v>
      </c>
    </row>
    <row r="327" spans="13:18" x14ac:dyDescent="0.25">
      <c r="M327" s="27">
        <v>1</v>
      </c>
      <c r="N327" s="27">
        <v>1</v>
      </c>
      <c r="O327">
        <v>2</v>
      </c>
      <c r="P327">
        <v>-0.1547702</v>
      </c>
      <c r="Q327">
        <v>-0.12795699999999999</v>
      </c>
      <c r="R327">
        <f t="shared" ref="R327:R341" si="2">P327 - Q327</f>
        <v>-2.6813200000000009E-2</v>
      </c>
    </row>
    <row r="328" spans="13:18" x14ac:dyDescent="0.25">
      <c r="M328" s="27">
        <v>2</v>
      </c>
      <c r="N328" s="27">
        <v>2</v>
      </c>
      <c r="O328">
        <v>3</v>
      </c>
      <c r="P328">
        <v>-0.28483979999999998</v>
      </c>
      <c r="Q328">
        <v>-0.26031670000000001</v>
      </c>
      <c r="R328">
        <f t="shared" si="2"/>
        <v>-2.4523099999999964E-2</v>
      </c>
    </row>
    <row r="329" spans="13:18" x14ac:dyDescent="0.25">
      <c r="M329" s="27">
        <v>3</v>
      </c>
      <c r="N329" s="27">
        <v>3</v>
      </c>
      <c r="O329">
        <v>4</v>
      </c>
      <c r="P329">
        <v>-0.33261410000000002</v>
      </c>
      <c r="Q329">
        <v>-0.28413119999999997</v>
      </c>
      <c r="R329">
        <f t="shared" si="2"/>
        <v>-4.8482900000000051E-2</v>
      </c>
    </row>
    <row r="330" spans="13:18" x14ac:dyDescent="0.25">
      <c r="M330" s="27">
        <v>3</v>
      </c>
      <c r="N330" s="27">
        <v>-3</v>
      </c>
      <c r="O330" s="31">
        <v>5</v>
      </c>
      <c r="P330">
        <v>-0.30798540000000002</v>
      </c>
      <c r="Q330">
        <v>0.3198011</v>
      </c>
      <c r="R330">
        <f t="shared" si="2"/>
        <v>-0.62778650000000003</v>
      </c>
    </row>
    <row r="331" spans="13:18" x14ac:dyDescent="0.25">
      <c r="M331" s="27">
        <v>3</v>
      </c>
      <c r="N331" s="27">
        <v>-2</v>
      </c>
      <c r="O331" s="31">
        <v>6</v>
      </c>
      <c r="P331">
        <v>-0.28818959999999999</v>
      </c>
      <c r="Q331">
        <v>0.2325933</v>
      </c>
      <c r="R331">
        <f t="shared" si="2"/>
        <v>-0.52078289999999994</v>
      </c>
    </row>
    <row r="332" spans="13:18" x14ac:dyDescent="0.25">
      <c r="M332" s="27">
        <v>3</v>
      </c>
      <c r="N332" s="27">
        <v>-1</v>
      </c>
      <c r="O332" s="31">
        <v>7</v>
      </c>
      <c r="P332">
        <v>-0.29856830000000001</v>
      </c>
      <c r="Q332">
        <v>0.1482184</v>
      </c>
      <c r="R332">
        <f t="shared" si="2"/>
        <v>-0.44678669999999998</v>
      </c>
    </row>
    <row r="333" spans="13:18" x14ac:dyDescent="0.25">
      <c r="M333" s="27">
        <v>3</v>
      </c>
      <c r="N333" s="27">
        <v>0</v>
      </c>
      <c r="O333" s="27">
        <v>8</v>
      </c>
      <c r="P333">
        <v>-0.30036489999999999</v>
      </c>
      <c r="Q333">
        <v>-4.702278E-2</v>
      </c>
      <c r="R333">
        <f t="shared" si="2"/>
        <v>-0.25334212</v>
      </c>
    </row>
    <row r="334" spans="13:18" x14ac:dyDescent="0.25">
      <c r="M334" s="27">
        <v>3</v>
      </c>
      <c r="N334" s="27">
        <v>1</v>
      </c>
      <c r="O334">
        <v>9</v>
      </c>
      <c r="P334">
        <v>-0.31204710000000002</v>
      </c>
      <c r="Q334">
        <v>-8.037801E-2</v>
      </c>
      <c r="R334">
        <f t="shared" si="2"/>
        <v>-0.23166909000000002</v>
      </c>
    </row>
    <row r="335" spans="13:18" x14ac:dyDescent="0.25">
      <c r="M335" s="27">
        <v>3</v>
      </c>
      <c r="N335" s="27">
        <v>2</v>
      </c>
      <c r="O335">
        <v>10</v>
      </c>
      <c r="P335">
        <v>-0.28161389999999997</v>
      </c>
      <c r="Q335">
        <v>-0.2464327</v>
      </c>
      <c r="R335">
        <f t="shared" si="2"/>
        <v>-3.5181199999999968E-2</v>
      </c>
    </row>
    <row r="336" spans="13:18" x14ac:dyDescent="0.25">
      <c r="M336" s="27">
        <v>3</v>
      </c>
      <c r="N336" s="27">
        <v>3</v>
      </c>
      <c r="O336">
        <v>11</v>
      </c>
      <c r="P336">
        <v>-0.31914680000000001</v>
      </c>
      <c r="Q336">
        <v>-0.28057029999999999</v>
      </c>
      <c r="R336">
        <f t="shared" si="2"/>
        <v>-3.8576500000000014E-2</v>
      </c>
    </row>
    <row r="337" spans="13:18" x14ac:dyDescent="0.25">
      <c r="M337" s="27">
        <v>2</v>
      </c>
      <c r="N337" s="27">
        <v>-2</v>
      </c>
      <c r="O337" s="31">
        <v>12</v>
      </c>
      <c r="P337">
        <v>-0.2251543</v>
      </c>
      <c r="Q337">
        <v>0.23461199999999999</v>
      </c>
      <c r="R337">
        <f t="shared" si="2"/>
        <v>-0.45976629999999996</v>
      </c>
    </row>
    <row r="338" spans="13:18" x14ac:dyDescent="0.25">
      <c r="M338" s="27">
        <v>2</v>
      </c>
      <c r="N338" s="27">
        <v>-1</v>
      </c>
      <c r="O338" s="31">
        <v>13</v>
      </c>
      <c r="P338">
        <v>-0.25276920000000003</v>
      </c>
      <c r="Q338">
        <v>0.15142920000000001</v>
      </c>
      <c r="R338">
        <f t="shared" si="2"/>
        <v>-0.40419840000000007</v>
      </c>
    </row>
    <row r="339" spans="13:18" x14ac:dyDescent="0.25">
      <c r="M339" s="27">
        <v>2</v>
      </c>
      <c r="N339" s="27">
        <v>0</v>
      </c>
      <c r="O339" s="31">
        <v>14</v>
      </c>
      <c r="P339">
        <v>-0.30702040000000003</v>
      </c>
      <c r="Q339">
        <v>1.671071E-2</v>
      </c>
      <c r="R339">
        <f t="shared" si="2"/>
        <v>-0.32373111000000004</v>
      </c>
    </row>
    <row r="340" spans="13:18" x14ac:dyDescent="0.25">
      <c r="M340" s="27">
        <v>2</v>
      </c>
      <c r="N340" s="27">
        <v>1</v>
      </c>
      <c r="O340">
        <v>15</v>
      </c>
      <c r="P340">
        <v>-0.26267079999999998</v>
      </c>
      <c r="Q340">
        <v>-0.11029079999999999</v>
      </c>
      <c r="R340">
        <f t="shared" si="2"/>
        <v>-0.15237999999999999</v>
      </c>
    </row>
    <row r="341" spans="13:18" x14ac:dyDescent="0.25">
      <c r="M341" s="27">
        <v>2</v>
      </c>
      <c r="N341" s="27">
        <v>2</v>
      </c>
      <c r="O341">
        <v>16</v>
      </c>
      <c r="P341">
        <v>-0.20844969999999999</v>
      </c>
      <c r="Q341">
        <v>-0.22338939999999999</v>
      </c>
      <c r="R341">
        <f t="shared" si="2"/>
        <v>1.49397E-2</v>
      </c>
    </row>
    <row r="373" spans="1:23" ht="18.75" x14ac:dyDescent="0.3">
      <c r="A373">
        <v>2</v>
      </c>
      <c r="G373" s="1"/>
      <c r="H373" s="1"/>
      <c r="I373" s="1"/>
    </row>
    <row r="374" spans="1:23" ht="132.75" thickBot="1" x14ac:dyDescent="0.4">
      <c r="A374" s="7" t="s">
        <v>43</v>
      </c>
      <c r="B374" s="1"/>
      <c r="C374" s="1"/>
      <c r="D374" s="1"/>
      <c r="E374" s="1"/>
      <c r="F374" s="1"/>
      <c r="J374" s="1"/>
      <c r="K374" s="1"/>
      <c r="L374" s="1"/>
      <c r="M374" s="1"/>
      <c r="N374" s="1"/>
      <c r="O374" s="1"/>
      <c r="Q374" s="23" t="s">
        <v>23</v>
      </c>
      <c r="R374" s="23" t="s">
        <v>14</v>
      </c>
      <c r="S374" s="23" t="s">
        <v>24</v>
      </c>
      <c r="T374" s="23" t="s">
        <v>25</v>
      </c>
      <c r="U374" s="23" t="s">
        <v>33</v>
      </c>
      <c r="V374" s="114" t="s">
        <v>44</v>
      </c>
      <c r="W374" s="115"/>
    </row>
    <row r="375" spans="1:23" ht="21.75" thickTop="1" x14ac:dyDescent="0.35">
      <c r="A375" s="27">
        <v>1</v>
      </c>
      <c r="B375" s="27">
        <v>3</v>
      </c>
      <c r="C375" s="28">
        <v>250</v>
      </c>
      <c r="D375" s="27">
        <v>30</v>
      </c>
      <c r="E375" s="27">
        <v>0</v>
      </c>
      <c r="F375" s="27">
        <v>0</v>
      </c>
      <c r="G375" s="27">
        <v>0</v>
      </c>
      <c r="H375" s="27">
        <v>1</v>
      </c>
      <c r="I375" s="27">
        <v>1</v>
      </c>
      <c r="J375" s="27">
        <v>0</v>
      </c>
      <c r="K375" s="27">
        <v>0</v>
      </c>
      <c r="L375" s="27">
        <v>0</v>
      </c>
      <c r="M375" s="27">
        <v>1</v>
      </c>
      <c r="N375" s="27">
        <v>1</v>
      </c>
      <c r="O375" s="27">
        <v>1</v>
      </c>
      <c r="P375" s="27">
        <v>1</v>
      </c>
      <c r="Q375" s="27">
        <v>1</v>
      </c>
      <c r="R375">
        <v>3.2000000000000001E-2</v>
      </c>
      <c r="S375">
        <v>3.2000000000000001E-2</v>
      </c>
      <c r="T375">
        <v>8.0000000000000002E-3</v>
      </c>
      <c r="U375">
        <v>3.5999999999999997E-2</v>
      </c>
      <c r="V375">
        <v>1</v>
      </c>
      <c r="W375">
        <v>0</v>
      </c>
    </row>
    <row r="376" spans="1:23" ht="21" x14ac:dyDescent="0.35">
      <c r="A376" s="27">
        <v>1</v>
      </c>
      <c r="B376" s="27">
        <v>3</v>
      </c>
      <c r="C376" s="28">
        <v>250</v>
      </c>
      <c r="D376" s="27">
        <v>30</v>
      </c>
      <c r="E376" s="27">
        <v>0</v>
      </c>
      <c r="F376" s="27">
        <v>0</v>
      </c>
      <c r="G376" s="27">
        <v>0</v>
      </c>
      <c r="H376" s="27">
        <v>1.5</v>
      </c>
      <c r="I376" s="27">
        <v>1</v>
      </c>
      <c r="J376" s="27">
        <v>0</v>
      </c>
      <c r="K376" s="27">
        <v>0</v>
      </c>
      <c r="L376" s="27">
        <v>0</v>
      </c>
      <c r="M376" s="27">
        <v>1</v>
      </c>
      <c r="N376" s="27">
        <v>1</v>
      </c>
      <c r="O376" s="27">
        <v>1</v>
      </c>
      <c r="P376" s="27">
        <v>1</v>
      </c>
      <c r="Q376" s="27">
        <v>1</v>
      </c>
      <c r="R376">
        <v>1.6E-2</v>
      </c>
      <c r="S376">
        <v>5.1999999999999998E-2</v>
      </c>
      <c r="T376">
        <v>0.02</v>
      </c>
      <c r="U376">
        <v>0.06</v>
      </c>
      <c r="V376">
        <v>2</v>
      </c>
      <c r="W376">
        <v>0</v>
      </c>
    </row>
    <row r="377" spans="1:23" ht="21" x14ac:dyDescent="0.35">
      <c r="A377" s="27">
        <v>1</v>
      </c>
      <c r="B377" s="27">
        <v>3</v>
      </c>
      <c r="C377" s="28">
        <v>250</v>
      </c>
      <c r="D377" s="27">
        <v>30</v>
      </c>
      <c r="E377" s="27">
        <v>0</v>
      </c>
      <c r="F377" s="27">
        <v>0</v>
      </c>
      <c r="G377" s="27">
        <v>0</v>
      </c>
      <c r="H377" s="27">
        <v>2</v>
      </c>
      <c r="I377" s="27">
        <v>1</v>
      </c>
      <c r="J377" s="27">
        <v>0</v>
      </c>
      <c r="K377" s="27">
        <v>0</v>
      </c>
      <c r="L377" s="27">
        <v>0</v>
      </c>
      <c r="M377" s="27">
        <v>1</v>
      </c>
      <c r="N377" s="27">
        <v>1</v>
      </c>
      <c r="O377" s="27">
        <v>1</v>
      </c>
      <c r="P377" s="27">
        <v>1</v>
      </c>
      <c r="Q377" s="27">
        <v>1</v>
      </c>
      <c r="R377">
        <v>3.2000000000000001E-2</v>
      </c>
      <c r="S377">
        <v>5.6000000000000001E-2</v>
      </c>
      <c r="T377">
        <v>2.4E-2</v>
      </c>
      <c r="U377">
        <v>6.8000000000000005E-2</v>
      </c>
      <c r="V377">
        <v>3</v>
      </c>
      <c r="W377">
        <v>0</v>
      </c>
    </row>
    <row r="378" spans="1:23" ht="21" x14ac:dyDescent="0.35">
      <c r="A378" s="27">
        <v>1</v>
      </c>
      <c r="B378" s="27">
        <v>3</v>
      </c>
      <c r="C378" s="28">
        <v>250</v>
      </c>
      <c r="D378" s="27">
        <v>30</v>
      </c>
      <c r="E378" s="27">
        <v>0</v>
      </c>
      <c r="F378" s="27">
        <v>0</v>
      </c>
      <c r="G378" s="27">
        <v>0</v>
      </c>
      <c r="H378" s="27">
        <v>2.5</v>
      </c>
      <c r="I378" s="27">
        <v>1</v>
      </c>
      <c r="J378" s="27">
        <v>0</v>
      </c>
      <c r="K378" s="27">
        <v>0</v>
      </c>
      <c r="L378" s="27">
        <v>0</v>
      </c>
      <c r="M378" s="27">
        <v>1</v>
      </c>
      <c r="N378" s="27">
        <v>1</v>
      </c>
      <c r="O378" s="27">
        <v>1</v>
      </c>
      <c r="P378" s="27">
        <v>1</v>
      </c>
      <c r="Q378" s="27">
        <v>1</v>
      </c>
      <c r="R378">
        <v>2.8000000000000001E-2</v>
      </c>
      <c r="S378">
        <v>5.1999999999999998E-2</v>
      </c>
      <c r="T378">
        <v>1.6E-2</v>
      </c>
      <c r="U378">
        <v>0.04</v>
      </c>
      <c r="V378">
        <v>4</v>
      </c>
      <c r="W378">
        <v>0</v>
      </c>
    </row>
    <row r="379" spans="1:23" s="27" customFormat="1" ht="21" x14ac:dyDescent="0.35">
      <c r="A379" s="27">
        <v>1</v>
      </c>
      <c r="B379" s="27">
        <v>3</v>
      </c>
      <c r="C379" s="28">
        <v>250</v>
      </c>
      <c r="D379" s="27">
        <v>30</v>
      </c>
      <c r="E379" s="27">
        <v>0</v>
      </c>
      <c r="F379" s="27">
        <v>0</v>
      </c>
      <c r="G379" s="27">
        <v>0</v>
      </c>
      <c r="H379" s="27">
        <v>3</v>
      </c>
      <c r="I379" s="27">
        <v>1</v>
      </c>
      <c r="J379" s="27">
        <v>0</v>
      </c>
      <c r="K379" s="27">
        <v>0</v>
      </c>
      <c r="L379" s="27">
        <v>0</v>
      </c>
      <c r="M379" s="27">
        <v>1</v>
      </c>
      <c r="N379" s="27">
        <v>1</v>
      </c>
      <c r="O379" s="27">
        <v>1</v>
      </c>
      <c r="P379" s="27">
        <v>1</v>
      </c>
      <c r="Q379" s="27">
        <v>1</v>
      </c>
      <c r="R379" s="27">
        <v>1.6E-2</v>
      </c>
      <c r="S379" s="27">
        <v>5.6000000000000001E-2</v>
      </c>
      <c r="T379" s="27">
        <v>1.2E-2</v>
      </c>
      <c r="U379" s="27">
        <v>4.3999999999999997E-2</v>
      </c>
      <c r="V379">
        <v>5</v>
      </c>
      <c r="W379" s="27">
        <v>0</v>
      </c>
    </row>
    <row r="380" spans="1:23" ht="21" x14ac:dyDescent="0.35">
      <c r="A380" s="27">
        <v>1</v>
      </c>
      <c r="B380" s="27">
        <v>3</v>
      </c>
      <c r="C380" s="28">
        <v>250</v>
      </c>
      <c r="D380" s="27">
        <v>30</v>
      </c>
      <c r="E380" s="27">
        <v>0</v>
      </c>
      <c r="F380" s="27">
        <v>0</v>
      </c>
      <c r="G380" s="27">
        <v>0</v>
      </c>
      <c r="H380" s="27">
        <v>3.5</v>
      </c>
      <c r="I380" s="27">
        <v>1</v>
      </c>
      <c r="J380" s="27">
        <v>0</v>
      </c>
      <c r="K380" s="27">
        <v>0</v>
      </c>
      <c r="L380" s="27">
        <v>0</v>
      </c>
      <c r="M380" s="27">
        <v>1</v>
      </c>
      <c r="N380" s="27">
        <v>1</v>
      </c>
      <c r="O380" s="27">
        <v>1</v>
      </c>
      <c r="P380" s="27">
        <v>1</v>
      </c>
      <c r="Q380" s="27">
        <v>1</v>
      </c>
      <c r="R380">
        <v>3.2000000000000001E-2</v>
      </c>
      <c r="S380">
        <v>5.6000000000000001E-2</v>
      </c>
      <c r="T380">
        <v>3.2000000000000001E-2</v>
      </c>
      <c r="U380">
        <v>4.8000000000000001E-2</v>
      </c>
      <c r="V380">
        <v>6</v>
      </c>
      <c r="W380">
        <v>0</v>
      </c>
    </row>
    <row r="381" spans="1:23" ht="21" x14ac:dyDescent="0.35">
      <c r="A381" s="27">
        <v>1</v>
      </c>
      <c r="B381" s="27">
        <v>3</v>
      </c>
      <c r="C381" s="28">
        <v>250</v>
      </c>
      <c r="D381" s="27">
        <v>30</v>
      </c>
      <c r="E381" s="27">
        <v>0</v>
      </c>
      <c r="F381" s="27">
        <v>0</v>
      </c>
      <c r="G381" s="27">
        <v>0</v>
      </c>
      <c r="H381" s="27">
        <v>4</v>
      </c>
      <c r="I381" s="27">
        <v>1</v>
      </c>
      <c r="J381" s="27">
        <v>0</v>
      </c>
      <c r="K381" s="27">
        <v>0</v>
      </c>
      <c r="L381" s="27">
        <v>0</v>
      </c>
      <c r="M381" s="27">
        <v>1</v>
      </c>
      <c r="N381" s="27">
        <v>1</v>
      </c>
      <c r="O381" s="27">
        <v>1</v>
      </c>
      <c r="P381" s="27">
        <v>1</v>
      </c>
      <c r="Q381" s="27">
        <v>1</v>
      </c>
      <c r="R381">
        <v>2.8000000000000001E-2</v>
      </c>
      <c r="S381">
        <v>0.06</v>
      </c>
      <c r="T381">
        <v>3.5999999999999997E-2</v>
      </c>
      <c r="U381">
        <v>4.3999999999999997E-2</v>
      </c>
      <c r="V381">
        <v>7</v>
      </c>
      <c r="W381">
        <v>0.5</v>
      </c>
    </row>
    <row r="382" spans="1:23" ht="21" x14ac:dyDescent="0.35">
      <c r="A382" s="27">
        <v>1</v>
      </c>
      <c r="B382" s="27">
        <v>3</v>
      </c>
      <c r="C382" s="28">
        <v>250</v>
      </c>
      <c r="D382" s="27">
        <v>30</v>
      </c>
      <c r="E382" s="27">
        <v>2</v>
      </c>
      <c r="F382" s="27">
        <v>2</v>
      </c>
      <c r="G382" s="27">
        <v>0</v>
      </c>
      <c r="H382" s="27">
        <v>1</v>
      </c>
      <c r="I382" s="27">
        <v>1</v>
      </c>
      <c r="J382" s="27">
        <v>0</v>
      </c>
      <c r="K382" s="27">
        <v>0</v>
      </c>
      <c r="L382" s="27">
        <v>0</v>
      </c>
      <c r="M382" s="27">
        <v>1</v>
      </c>
      <c r="N382" s="27">
        <v>1</v>
      </c>
      <c r="O382" s="27">
        <v>1</v>
      </c>
      <c r="P382" s="27">
        <v>1</v>
      </c>
      <c r="Q382" s="27">
        <v>1</v>
      </c>
      <c r="R382">
        <v>4.0000000000000001E-3</v>
      </c>
      <c r="S382">
        <v>5.1999999999999998E-2</v>
      </c>
      <c r="T382">
        <v>2.8000000000000001E-2</v>
      </c>
      <c r="U382">
        <v>2.8000000000000001E-2</v>
      </c>
      <c r="V382">
        <v>7.9</v>
      </c>
      <c r="W382">
        <v>0.5</v>
      </c>
    </row>
    <row r="383" spans="1:23" ht="21" x14ac:dyDescent="0.35">
      <c r="A383" s="27">
        <v>1</v>
      </c>
      <c r="B383" s="27">
        <v>3</v>
      </c>
      <c r="C383" s="28">
        <v>250</v>
      </c>
      <c r="D383" s="27">
        <v>30</v>
      </c>
      <c r="E383" s="27">
        <v>2</v>
      </c>
      <c r="F383" s="27">
        <v>2</v>
      </c>
      <c r="G383" s="27">
        <v>0</v>
      </c>
      <c r="H383" s="27">
        <v>1.5</v>
      </c>
      <c r="I383" s="27">
        <v>1</v>
      </c>
      <c r="J383" s="27">
        <v>0</v>
      </c>
      <c r="K383" s="27">
        <v>0</v>
      </c>
      <c r="L383" s="27">
        <v>0</v>
      </c>
      <c r="M383" s="27">
        <v>1</v>
      </c>
      <c r="N383" s="27">
        <v>1</v>
      </c>
      <c r="O383" s="27">
        <v>1</v>
      </c>
      <c r="P383" s="27">
        <v>1</v>
      </c>
      <c r="Q383" s="27">
        <v>1</v>
      </c>
      <c r="R383">
        <v>3.2000000000000001E-2</v>
      </c>
      <c r="S383">
        <v>7.5999999999999998E-2</v>
      </c>
      <c r="T383">
        <v>2.8000000000000001E-2</v>
      </c>
      <c r="U383">
        <v>6.8000000000000005E-2</v>
      </c>
      <c r="V383">
        <v>8</v>
      </c>
      <c r="W383">
        <v>0.5</v>
      </c>
    </row>
    <row r="384" spans="1:23" ht="21" x14ac:dyDescent="0.35">
      <c r="A384" s="27">
        <v>1</v>
      </c>
      <c r="B384" s="27">
        <v>3</v>
      </c>
      <c r="C384" s="28">
        <v>250</v>
      </c>
      <c r="D384" s="27">
        <v>30</v>
      </c>
      <c r="E384" s="27">
        <v>2</v>
      </c>
      <c r="F384" s="27">
        <v>2</v>
      </c>
      <c r="G384" s="27">
        <v>0</v>
      </c>
      <c r="H384" s="27">
        <v>2</v>
      </c>
      <c r="I384" s="27">
        <v>1</v>
      </c>
      <c r="J384" s="27">
        <v>0</v>
      </c>
      <c r="K384" s="27">
        <v>0</v>
      </c>
      <c r="L384" s="27">
        <v>0</v>
      </c>
      <c r="M384" s="27">
        <v>1</v>
      </c>
      <c r="N384" s="27">
        <v>1</v>
      </c>
      <c r="O384" s="27">
        <v>1</v>
      </c>
      <c r="P384" s="27">
        <v>1</v>
      </c>
      <c r="Q384" s="27">
        <v>1</v>
      </c>
      <c r="R384">
        <v>3.5999999999999997E-2</v>
      </c>
      <c r="S384">
        <v>8.4000000000000005E-2</v>
      </c>
      <c r="T384">
        <v>3.5999999999999997E-2</v>
      </c>
      <c r="U384">
        <v>6.4000000000000001E-2</v>
      </c>
      <c r="V384">
        <v>9</v>
      </c>
      <c r="W384">
        <v>0.5</v>
      </c>
    </row>
    <row r="385" spans="1:23" ht="21" x14ac:dyDescent="0.35">
      <c r="A385" s="27">
        <v>1</v>
      </c>
      <c r="B385" s="27">
        <v>3</v>
      </c>
      <c r="C385" s="28">
        <v>250</v>
      </c>
      <c r="D385" s="27">
        <v>30</v>
      </c>
      <c r="E385" s="27">
        <v>2</v>
      </c>
      <c r="F385" s="27">
        <v>2</v>
      </c>
      <c r="G385" s="27">
        <v>0</v>
      </c>
      <c r="H385" s="27">
        <v>2.5</v>
      </c>
      <c r="I385" s="27">
        <v>1</v>
      </c>
      <c r="J385" s="27">
        <v>0</v>
      </c>
      <c r="K385" s="27">
        <v>0</v>
      </c>
      <c r="L385" s="27">
        <v>0</v>
      </c>
      <c r="M385" s="27">
        <v>1</v>
      </c>
      <c r="N385" s="27">
        <v>1</v>
      </c>
      <c r="O385" s="27">
        <v>1</v>
      </c>
      <c r="P385" s="27">
        <v>1</v>
      </c>
      <c r="Q385" s="27">
        <v>1</v>
      </c>
      <c r="R385">
        <v>0.04</v>
      </c>
      <c r="S385">
        <v>0.184</v>
      </c>
      <c r="T385">
        <v>6.4000000000000001E-2</v>
      </c>
      <c r="U385">
        <v>9.1999999999999998E-2</v>
      </c>
      <c r="V385">
        <v>10</v>
      </c>
      <c r="W385">
        <v>0</v>
      </c>
    </row>
    <row r="386" spans="1:23" ht="21" x14ac:dyDescent="0.35">
      <c r="A386" s="27">
        <v>1</v>
      </c>
      <c r="B386" s="27">
        <v>3</v>
      </c>
      <c r="C386" s="28">
        <v>250</v>
      </c>
      <c r="D386" s="27">
        <v>30</v>
      </c>
      <c r="E386" s="27">
        <v>2</v>
      </c>
      <c r="F386" s="27">
        <v>2</v>
      </c>
      <c r="G386" s="27">
        <v>0</v>
      </c>
      <c r="H386" s="27">
        <v>3</v>
      </c>
      <c r="I386" s="27">
        <v>1</v>
      </c>
      <c r="J386" s="27">
        <v>0</v>
      </c>
      <c r="K386" s="27">
        <v>0</v>
      </c>
      <c r="L386" s="27">
        <v>0</v>
      </c>
      <c r="M386" s="27">
        <v>1</v>
      </c>
      <c r="N386" s="27">
        <v>1</v>
      </c>
      <c r="O386" s="27">
        <v>1</v>
      </c>
      <c r="P386" s="27">
        <v>1</v>
      </c>
      <c r="Q386" s="27">
        <v>1</v>
      </c>
      <c r="R386" s="12">
        <v>3.2000000000000001E-2</v>
      </c>
      <c r="S386">
        <v>0.16400000000000001</v>
      </c>
      <c r="T386">
        <v>5.6000000000000001E-2</v>
      </c>
      <c r="U386">
        <v>0.11600000000000001</v>
      </c>
      <c r="V386">
        <v>11</v>
      </c>
      <c r="W386">
        <v>0</v>
      </c>
    </row>
    <row r="387" spans="1:23" ht="21" x14ac:dyDescent="0.35">
      <c r="A387" s="27">
        <v>1</v>
      </c>
      <c r="B387" s="27">
        <v>3</v>
      </c>
      <c r="C387" s="28">
        <v>250</v>
      </c>
      <c r="D387" s="27">
        <v>30</v>
      </c>
      <c r="E387" s="27">
        <v>2</v>
      </c>
      <c r="F387" s="27">
        <v>2</v>
      </c>
      <c r="G387" s="27">
        <v>0</v>
      </c>
      <c r="H387" s="27">
        <v>3.5</v>
      </c>
      <c r="I387" s="27">
        <v>1</v>
      </c>
      <c r="J387" s="27">
        <v>0</v>
      </c>
      <c r="K387" s="27">
        <v>0</v>
      </c>
      <c r="L387" s="27">
        <v>0</v>
      </c>
      <c r="M387" s="27">
        <v>1</v>
      </c>
      <c r="N387" s="27">
        <v>1</v>
      </c>
      <c r="O387" s="27">
        <v>1</v>
      </c>
      <c r="P387" s="27">
        <v>1</v>
      </c>
      <c r="Q387" s="27">
        <v>1</v>
      </c>
      <c r="R387">
        <v>0.04</v>
      </c>
      <c r="S387">
        <v>0.16</v>
      </c>
      <c r="T387">
        <v>0.04</v>
      </c>
      <c r="U387">
        <v>9.6000000000000002E-2</v>
      </c>
      <c r="V387">
        <v>12</v>
      </c>
      <c r="W387">
        <v>0</v>
      </c>
    </row>
    <row r="388" spans="1:23" ht="21.75" thickBot="1" x14ac:dyDescent="0.4">
      <c r="A388" s="27">
        <v>1</v>
      </c>
      <c r="B388" s="27">
        <v>3</v>
      </c>
      <c r="C388" s="28">
        <v>250</v>
      </c>
      <c r="D388" s="27">
        <v>30</v>
      </c>
      <c r="E388" s="27">
        <v>2</v>
      </c>
      <c r="F388" s="27">
        <v>2</v>
      </c>
      <c r="G388" s="27">
        <v>0</v>
      </c>
      <c r="H388" s="27">
        <v>4</v>
      </c>
      <c r="I388" s="27">
        <v>1</v>
      </c>
      <c r="J388" s="27">
        <v>0</v>
      </c>
      <c r="K388" s="27">
        <v>0</v>
      </c>
      <c r="L388" s="27">
        <v>0</v>
      </c>
      <c r="M388" s="27">
        <v>1</v>
      </c>
      <c r="N388" s="27">
        <v>1</v>
      </c>
      <c r="O388" s="27">
        <v>1</v>
      </c>
      <c r="P388" s="27">
        <v>1</v>
      </c>
      <c r="Q388" s="27">
        <v>1</v>
      </c>
      <c r="R388" s="14">
        <v>4.8000000000000001E-2</v>
      </c>
      <c r="S388" s="14">
        <v>0.19600000000000001</v>
      </c>
      <c r="T388" s="14">
        <v>4.3999999999999997E-2</v>
      </c>
      <c r="U388" s="14">
        <v>0.104</v>
      </c>
      <c r="V388">
        <v>13</v>
      </c>
      <c r="W388">
        <v>0</v>
      </c>
    </row>
    <row r="389" spans="1:23" ht="21.75" thickTop="1" x14ac:dyDescent="0.35">
      <c r="A389" s="27"/>
      <c r="B389" s="27"/>
      <c r="C389" s="28"/>
      <c r="D389" s="27"/>
      <c r="E389" s="27"/>
      <c r="F389" s="27"/>
      <c r="G389" s="27"/>
      <c r="H389" s="27"/>
      <c r="I389" s="27"/>
      <c r="J389" s="27"/>
      <c r="K389" s="27"/>
      <c r="L389" s="27"/>
      <c r="M389" s="27"/>
      <c r="N389" s="27"/>
      <c r="O389" s="27"/>
      <c r="P389" s="27"/>
      <c r="Q389" s="27"/>
      <c r="R389" s="24">
        <f>AVERAGE(R375:R388)</f>
        <v>2.971428571428571E-2</v>
      </c>
      <c r="S389" s="24">
        <f>AVERAGE(S375:S388)</f>
        <v>9.1428571428571428E-2</v>
      </c>
      <c r="T389" s="24">
        <f>AVERAGE(T375:T388)</f>
        <v>3.1714285714285709E-2</v>
      </c>
      <c r="U389" s="24">
        <f>AVERAGE(U375:U388)</f>
        <v>6.4857142857142849E-2</v>
      </c>
      <c r="V389">
        <v>14</v>
      </c>
      <c r="W389">
        <v>0</v>
      </c>
    </row>
    <row r="390" spans="1:23" ht="21" x14ac:dyDescent="0.35">
      <c r="A390" s="27"/>
      <c r="B390" s="27"/>
      <c r="C390" s="28"/>
      <c r="D390" s="27"/>
      <c r="E390" s="27"/>
      <c r="F390" s="27"/>
      <c r="J390" s="27"/>
      <c r="K390" s="27"/>
      <c r="L390" s="27"/>
      <c r="M390" s="27"/>
      <c r="N390" s="27"/>
      <c r="O390" s="27"/>
      <c r="P390" s="27"/>
      <c r="Q390" s="27"/>
    </row>
    <row r="394" spans="1:23" ht="21" x14ac:dyDescent="0.35">
      <c r="E394" s="27"/>
      <c r="F394" s="27"/>
      <c r="M394" s="25"/>
      <c r="N394" s="26"/>
    </row>
    <row r="395" spans="1:23" ht="21" x14ac:dyDescent="0.35">
      <c r="E395" s="27"/>
      <c r="F395" s="27"/>
      <c r="M395" s="25"/>
      <c r="N395" s="26"/>
    </row>
    <row r="396" spans="1:23" x14ac:dyDescent="0.25">
      <c r="E396" s="27"/>
      <c r="F396" s="27"/>
    </row>
    <row r="397" spans="1:23" x14ac:dyDescent="0.25">
      <c r="E397" s="27"/>
      <c r="F397" s="27"/>
    </row>
    <row r="398" spans="1:23" x14ac:dyDescent="0.25">
      <c r="E398" s="27"/>
      <c r="F398" s="27"/>
    </row>
    <row r="405" spans="12:18" ht="15.75" thickBot="1" x14ac:dyDescent="0.3">
      <c r="L405" s="17" t="s">
        <v>2</v>
      </c>
      <c r="M405" s="17" t="s">
        <v>3</v>
      </c>
      <c r="N405" s="17" t="s">
        <v>45</v>
      </c>
      <c r="O405" s="17" t="s">
        <v>42</v>
      </c>
      <c r="P405" s="17" t="s">
        <v>28</v>
      </c>
      <c r="Q405" s="17" t="s">
        <v>29</v>
      </c>
      <c r="R405" s="17" t="s">
        <v>30</v>
      </c>
    </row>
    <row r="406" spans="12:18" ht="15.75" thickTop="1" x14ac:dyDescent="0.25">
      <c r="L406" s="27">
        <v>0</v>
      </c>
      <c r="M406" s="27">
        <v>0</v>
      </c>
      <c r="N406" s="27">
        <v>1</v>
      </c>
      <c r="O406">
        <v>1</v>
      </c>
      <c r="P406">
        <v>2.8286510000000002E-3</v>
      </c>
      <c r="Q406">
        <v>2.28615E-2</v>
      </c>
      <c r="R406">
        <f t="shared" ref="R406:R419" si="3">P406 - Q406</f>
        <v>-2.0032848999999998E-2</v>
      </c>
    </row>
    <row r="407" spans="12:18" x14ac:dyDescent="0.25">
      <c r="L407" s="27">
        <v>0</v>
      </c>
      <c r="M407" s="27">
        <v>0</v>
      </c>
      <c r="N407" s="27">
        <v>1.5</v>
      </c>
      <c r="O407">
        <v>2</v>
      </c>
      <c r="P407">
        <v>-1.406321E-2</v>
      </c>
      <c r="Q407">
        <v>-9.0089439999999996E-3</v>
      </c>
      <c r="R407">
        <f t="shared" si="3"/>
        <v>-5.054266E-3</v>
      </c>
    </row>
    <row r="408" spans="12:18" x14ac:dyDescent="0.25">
      <c r="L408" s="27">
        <v>0</v>
      </c>
      <c r="M408" s="27">
        <v>0</v>
      </c>
      <c r="N408" s="27">
        <v>2</v>
      </c>
      <c r="O408">
        <v>3</v>
      </c>
      <c r="P408">
        <v>1.350064E-2</v>
      </c>
      <c r="Q408">
        <v>-4.2467749999999999E-2</v>
      </c>
      <c r="R408">
        <f t="shared" si="3"/>
        <v>5.596839E-2</v>
      </c>
    </row>
    <row r="409" spans="12:18" x14ac:dyDescent="0.25">
      <c r="L409" s="27">
        <v>0</v>
      </c>
      <c r="M409" s="27">
        <v>0</v>
      </c>
      <c r="N409" s="27">
        <v>2.5</v>
      </c>
      <c r="O409">
        <v>4</v>
      </c>
      <c r="P409">
        <v>-2.7821260000000002E-3</v>
      </c>
      <c r="Q409">
        <v>-1.980204E-2</v>
      </c>
      <c r="R409">
        <f t="shared" si="3"/>
        <v>1.7019914000000001E-2</v>
      </c>
    </row>
    <row r="410" spans="12:18" x14ac:dyDescent="0.25">
      <c r="L410" s="27">
        <v>0</v>
      </c>
      <c r="M410" s="27">
        <v>0</v>
      </c>
      <c r="N410" s="27">
        <v>3</v>
      </c>
      <c r="O410">
        <v>5</v>
      </c>
      <c r="P410">
        <v>3.892763E-3</v>
      </c>
      <c r="Q410">
        <v>4.5172260000000001E-3</v>
      </c>
      <c r="R410">
        <f t="shared" si="3"/>
        <v>-6.2446300000000001E-4</v>
      </c>
    </row>
    <row r="411" spans="12:18" x14ac:dyDescent="0.25">
      <c r="L411" s="27">
        <v>0</v>
      </c>
      <c r="M411" s="27">
        <v>0</v>
      </c>
      <c r="N411" s="27">
        <v>3.5</v>
      </c>
      <c r="O411">
        <v>6</v>
      </c>
      <c r="P411">
        <v>1.7136060000000002E-2</v>
      </c>
      <c r="Q411">
        <v>-1.4913849999999999E-2</v>
      </c>
      <c r="R411">
        <f t="shared" si="3"/>
        <v>3.2049910000000001E-2</v>
      </c>
    </row>
    <row r="412" spans="12:18" x14ac:dyDescent="0.25">
      <c r="L412" s="27">
        <v>0</v>
      </c>
      <c r="M412" s="27">
        <v>0</v>
      </c>
      <c r="N412" s="27">
        <v>4</v>
      </c>
      <c r="O412">
        <v>7</v>
      </c>
      <c r="P412">
        <v>-1.3979449999999999E-2</v>
      </c>
      <c r="Q412">
        <v>2.0929139999999999E-2</v>
      </c>
      <c r="R412">
        <f t="shared" si="3"/>
        <v>-3.4908589999999996E-2</v>
      </c>
    </row>
    <row r="413" spans="12:18" x14ac:dyDescent="0.25">
      <c r="L413" s="27">
        <v>2</v>
      </c>
      <c r="M413" s="27">
        <v>2</v>
      </c>
      <c r="N413" s="27">
        <v>1</v>
      </c>
      <c r="O413">
        <v>8</v>
      </c>
      <c r="P413">
        <v>-0.25051760000000001</v>
      </c>
      <c r="Q413">
        <v>-0.26238610000000001</v>
      </c>
      <c r="R413">
        <f t="shared" si="3"/>
        <v>1.1868500000000004E-2</v>
      </c>
    </row>
    <row r="414" spans="12:18" x14ac:dyDescent="0.25">
      <c r="L414" s="27">
        <v>2</v>
      </c>
      <c r="M414" s="27">
        <v>2</v>
      </c>
      <c r="N414" s="27">
        <v>1.5</v>
      </c>
      <c r="O414">
        <v>9</v>
      </c>
      <c r="P414">
        <v>-0.32263960000000003</v>
      </c>
      <c r="Q414">
        <v>-0.24664040000000001</v>
      </c>
      <c r="R414">
        <f t="shared" si="3"/>
        <v>-7.5999200000000017E-2</v>
      </c>
    </row>
    <row r="415" spans="12:18" x14ac:dyDescent="0.25">
      <c r="L415" s="27">
        <v>2</v>
      </c>
      <c r="M415" s="27">
        <v>2</v>
      </c>
      <c r="N415" s="27">
        <v>2</v>
      </c>
      <c r="O415">
        <v>10</v>
      </c>
      <c r="P415">
        <v>-0.339424</v>
      </c>
      <c r="Q415">
        <v>-0.24496799999999999</v>
      </c>
      <c r="R415">
        <f t="shared" si="3"/>
        <v>-9.4456000000000012E-2</v>
      </c>
    </row>
    <row r="416" spans="12:18" x14ac:dyDescent="0.25">
      <c r="L416" s="27">
        <v>2</v>
      </c>
      <c r="M416" s="27">
        <v>2</v>
      </c>
      <c r="N416" s="27">
        <v>2.5</v>
      </c>
      <c r="O416">
        <v>11</v>
      </c>
      <c r="P416">
        <v>-0.37413030000000003</v>
      </c>
      <c r="Q416">
        <v>-0.2255181</v>
      </c>
      <c r="R416">
        <f t="shared" si="3"/>
        <v>-0.14861220000000003</v>
      </c>
    </row>
    <row r="417" spans="12:18" x14ac:dyDescent="0.25">
      <c r="L417" s="27">
        <v>2</v>
      </c>
      <c r="M417" s="27">
        <v>2</v>
      </c>
      <c r="N417" s="27">
        <v>3</v>
      </c>
      <c r="O417">
        <v>12</v>
      </c>
      <c r="P417">
        <v>-0.43494939999999999</v>
      </c>
      <c r="Q417">
        <v>-0.23787810000000001</v>
      </c>
      <c r="R417">
        <f t="shared" si="3"/>
        <v>-0.19707129999999998</v>
      </c>
    </row>
    <row r="418" spans="12:18" x14ac:dyDescent="0.25">
      <c r="L418" s="27">
        <v>2</v>
      </c>
      <c r="M418" s="27">
        <v>2</v>
      </c>
      <c r="N418" s="27">
        <v>3.5</v>
      </c>
      <c r="O418">
        <v>13</v>
      </c>
      <c r="P418">
        <v>-0.44700899999999999</v>
      </c>
      <c r="Q418">
        <v>-0.24993969999999999</v>
      </c>
      <c r="R418">
        <f t="shared" si="3"/>
        <v>-0.1970693</v>
      </c>
    </row>
    <row r="419" spans="12:18" x14ac:dyDescent="0.25">
      <c r="L419" s="27">
        <v>2</v>
      </c>
      <c r="M419" s="27">
        <v>2</v>
      </c>
      <c r="N419" s="27">
        <v>4</v>
      </c>
      <c r="O419">
        <v>14</v>
      </c>
      <c r="P419">
        <v>-0.47555209999999998</v>
      </c>
      <c r="Q419">
        <v>-0.24105670000000001</v>
      </c>
      <c r="R419">
        <f t="shared" si="3"/>
        <v>-0.23449539999999996</v>
      </c>
    </row>
    <row r="446" spans="1:23" ht="151.5" thickBot="1" x14ac:dyDescent="0.4">
      <c r="A446" s="7" t="s">
        <v>46</v>
      </c>
      <c r="B446" s="1"/>
      <c r="C446" s="1"/>
      <c r="D446" s="1"/>
      <c r="E446" s="1"/>
      <c r="F446" s="1"/>
      <c r="J446" s="1"/>
      <c r="K446" s="1"/>
      <c r="L446" s="1"/>
      <c r="M446" s="1"/>
      <c r="N446" s="1"/>
      <c r="O446" s="1"/>
      <c r="Q446" s="23" t="s">
        <v>23</v>
      </c>
      <c r="R446" s="23" t="s">
        <v>14</v>
      </c>
      <c r="S446" s="23" t="s">
        <v>24</v>
      </c>
      <c r="T446" s="23" t="s">
        <v>25</v>
      </c>
      <c r="U446" s="23" t="s">
        <v>33</v>
      </c>
      <c r="V446" s="114" t="s">
        <v>44</v>
      </c>
      <c r="W446" s="115"/>
    </row>
    <row r="447" spans="1:23" ht="21.75" thickTop="1" x14ac:dyDescent="0.35">
      <c r="A447" s="27">
        <v>1</v>
      </c>
      <c r="B447" s="27">
        <v>3</v>
      </c>
      <c r="C447" s="28">
        <v>50</v>
      </c>
      <c r="D447" s="27">
        <v>30</v>
      </c>
      <c r="E447" s="27">
        <v>0</v>
      </c>
      <c r="F447" s="27">
        <v>0</v>
      </c>
      <c r="G447" s="27">
        <v>0</v>
      </c>
      <c r="H447" s="27">
        <v>1</v>
      </c>
      <c r="I447" s="27">
        <v>1</v>
      </c>
      <c r="J447" s="27">
        <v>0</v>
      </c>
      <c r="K447" s="27">
        <v>0</v>
      </c>
      <c r="L447" s="27">
        <v>0</v>
      </c>
      <c r="M447" s="27">
        <v>1</v>
      </c>
      <c r="N447" s="27">
        <v>1</v>
      </c>
      <c r="O447" s="27">
        <v>1</v>
      </c>
      <c r="P447" s="27">
        <v>1</v>
      </c>
      <c r="Q447" s="27">
        <v>1</v>
      </c>
      <c r="R447">
        <v>0.06</v>
      </c>
      <c r="S447">
        <v>0.06</v>
      </c>
      <c r="T447">
        <v>0.02</v>
      </c>
      <c r="U447">
        <v>0</v>
      </c>
      <c r="V447">
        <v>1</v>
      </c>
      <c r="W447">
        <v>0</v>
      </c>
    </row>
    <row r="448" spans="1:23" ht="21" x14ac:dyDescent="0.35">
      <c r="A448" s="27">
        <v>1</v>
      </c>
      <c r="B448" s="27">
        <v>3</v>
      </c>
      <c r="C448" s="28">
        <v>50</v>
      </c>
      <c r="D448" s="27">
        <v>30</v>
      </c>
      <c r="E448" s="27">
        <v>0.1</v>
      </c>
      <c r="F448" s="27">
        <v>0</v>
      </c>
      <c r="G448" s="27">
        <v>0</v>
      </c>
      <c r="H448" s="27">
        <v>1</v>
      </c>
      <c r="I448" s="27">
        <v>1</v>
      </c>
      <c r="J448" s="27">
        <v>0</v>
      </c>
      <c r="K448" s="27">
        <v>0</v>
      </c>
      <c r="L448" s="27">
        <v>0</v>
      </c>
      <c r="M448" s="27">
        <v>1</v>
      </c>
      <c r="N448" s="27">
        <v>1</v>
      </c>
      <c r="O448" s="27">
        <v>1</v>
      </c>
      <c r="P448" s="27">
        <v>1</v>
      </c>
      <c r="Q448" s="27">
        <v>1</v>
      </c>
      <c r="R448">
        <v>0.02</v>
      </c>
      <c r="S448" s="27">
        <v>0.04</v>
      </c>
      <c r="T448" s="27">
        <v>0</v>
      </c>
      <c r="U448">
        <v>0</v>
      </c>
      <c r="V448">
        <v>2</v>
      </c>
      <c r="W448">
        <v>0</v>
      </c>
    </row>
    <row r="449" spans="1:26" ht="21" x14ac:dyDescent="0.35">
      <c r="A449" s="27">
        <v>1</v>
      </c>
      <c r="B449" s="27">
        <v>3</v>
      </c>
      <c r="C449" s="28">
        <v>50</v>
      </c>
      <c r="D449" s="27">
        <v>30</v>
      </c>
      <c r="E449" s="27">
        <v>0.2</v>
      </c>
      <c r="F449" s="27">
        <v>0</v>
      </c>
      <c r="G449" s="27">
        <v>0</v>
      </c>
      <c r="H449" s="27">
        <v>1</v>
      </c>
      <c r="I449" s="27">
        <v>1</v>
      </c>
      <c r="J449" s="27">
        <v>0</v>
      </c>
      <c r="K449" s="27">
        <v>0</v>
      </c>
      <c r="L449" s="27">
        <v>0</v>
      </c>
      <c r="M449" s="27">
        <v>1</v>
      </c>
      <c r="N449" s="27">
        <v>1</v>
      </c>
      <c r="O449" s="27">
        <v>1</v>
      </c>
      <c r="P449" s="27">
        <v>1</v>
      </c>
      <c r="Q449" s="27">
        <v>1</v>
      </c>
      <c r="R449">
        <v>0.02</v>
      </c>
      <c r="S449">
        <v>0.06</v>
      </c>
      <c r="T449">
        <v>0</v>
      </c>
      <c r="U449">
        <v>0</v>
      </c>
      <c r="V449">
        <v>3</v>
      </c>
      <c r="W449">
        <v>0</v>
      </c>
    </row>
    <row r="450" spans="1:26" ht="21" x14ac:dyDescent="0.35">
      <c r="A450" s="27">
        <v>1</v>
      </c>
      <c r="B450" s="27">
        <v>3</v>
      </c>
      <c r="C450" s="28">
        <v>50</v>
      </c>
      <c r="D450" s="27">
        <v>30</v>
      </c>
      <c r="E450" s="27">
        <v>0.3</v>
      </c>
      <c r="F450" s="27">
        <v>0</v>
      </c>
      <c r="G450" s="27">
        <v>0</v>
      </c>
      <c r="H450" s="27">
        <v>1</v>
      </c>
      <c r="I450" s="27">
        <v>1</v>
      </c>
      <c r="J450" s="27">
        <v>0</v>
      </c>
      <c r="K450" s="27">
        <v>0</v>
      </c>
      <c r="L450" s="27">
        <v>0</v>
      </c>
      <c r="M450" s="27">
        <v>1</v>
      </c>
      <c r="N450" s="27">
        <v>1</v>
      </c>
      <c r="O450" s="27">
        <v>1</v>
      </c>
      <c r="P450" s="27">
        <v>1</v>
      </c>
      <c r="Q450" s="27">
        <v>1</v>
      </c>
      <c r="R450" s="27">
        <v>0.02</v>
      </c>
      <c r="S450">
        <v>0.06</v>
      </c>
      <c r="T450">
        <v>0</v>
      </c>
      <c r="U450">
        <v>0.02</v>
      </c>
      <c r="V450">
        <v>4</v>
      </c>
      <c r="W450">
        <v>0</v>
      </c>
    </row>
    <row r="451" spans="1:26" ht="21" x14ac:dyDescent="0.35">
      <c r="A451" s="27">
        <v>1</v>
      </c>
      <c r="B451" s="27">
        <v>3</v>
      </c>
      <c r="C451" s="28">
        <v>50</v>
      </c>
      <c r="D451" s="27">
        <v>30</v>
      </c>
      <c r="E451" s="27">
        <v>0.4</v>
      </c>
      <c r="F451" s="27">
        <v>0</v>
      </c>
      <c r="G451" s="27">
        <v>0</v>
      </c>
      <c r="H451" s="27">
        <v>1</v>
      </c>
      <c r="I451" s="27">
        <v>1</v>
      </c>
      <c r="J451" s="27">
        <v>0</v>
      </c>
      <c r="K451" s="27">
        <v>0</v>
      </c>
      <c r="L451" s="27">
        <v>0</v>
      </c>
      <c r="M451" s="27">
        <v>1</v>
      </c>
      <c r="N451" s="27">
        <v>1</v>
      </c>
      <c r="O451" s="27">
        <v>1</v>
      </c>
      <c r="P451" s="27">
        <v>1</v>
      </c>
      <c r="Q451" s="27">
        <v>1</v>
      </c>
      <c r="R451" s="27">
        <v>0.1</v>
      </c>
      <c r="S451" s="27">
        <v>0</v>
      </c>
      <c r="T451" s="27">
        <v>0.02</v>
      </c>
      <c r="U451" s="27">
        <v>0.06</v>
      </c>
      <c r="V451">
        <v>5</v>
      </c>
      <c r="W451" s="27">
        <v>0</v>
      </c>
      <c r="X451" s="27"/>
      <c r="Y451" s="27"/>
      <c r="Z451" s="27"/>
    </row>
    <row r="452" spans="1:26" ht="21" x14ac:dyDescent="0.35">
      <c r="A452" s="27">
        <v>1</v>
      </c>
      <c r="B452" s="27">
        <v>3</v>
      </c>
      <c r="C452" s="28">
        <v>50</v>
      </c>
      <c r="D452" s="27">
        <v>30</v>
      </c>
      <c r="E452" s="27">
        <v>0.5</v>
      </c>
      <c r="F452" s="27">
        <v>0</v>
      </c>
      <c r="G452" s="27">
        <v>0</v>
      </c>
      <c r="H452" s="27">
        <v>1</v>
      </c>
      <c r="I452" s="27">
        <v>1</v>
      </c>
      <c r="J452" s="27">
        <v>0</v>
      </c>
      <c r="K452" s="27">
        <v>0</v>
      </c>
      <c r="L452" s="27">
        <v>0</v>
      </c>
      <c r="M452" s="27">
        <v>1</v>
      </c>
      <c r="N452" s="27">
        <v>1</v>
      </c>
      <c r="O452" s="27">
        <v>1</v>
      </c>
      <c r="P452" s="27">
        <v>1</v>
      </c>
      <c r="Q452" s="27">
        <v>1</v>
      </c>
      <c r="R452">
        <v>0.02</v>
      </c>
      <c r="S452">
        <v>0.04</v>
      </c>
      <c r="T452">
        <v>0</v>
      </c>
      <c r="U452">
        <v>0.02</v>
      </c>
      <c r="V452">
        <v>6</v>
      </c>
      <c r="W452">
        <v>0</v>
      </c>
    </row>
    <row r="453" spans="1:26" ht="21" x14ac:dyDescent="0.35">
      <c r="A453" s="27">
        <v>1</v>
      </c>
      <c r="B453" s="27">
        <v>3</v>
      </c>
      <c r="C453" s="28">
        <v>50</v>
      </c>
      <c r="D453" s="27">
        <v>30</v>
      </c>
      <c r="E453" s="27">
        <v>0.6</v>
      </c>
      <c r="F453" s="27">
        <v>0</v>
      </c>
      <c r="G453" s="27">
        <v>0</v>
      </c>
      <c r="H453" s="27">
        <v>1</v>
      </c>
      <c r="I453" s="27">
        <v>1</v>
      </c>
      <c r="J453" s="27">
        <v>0</v>
      </c>
      <c r="K453" s="27">
        <v>0</v>
      </c>
      <c r="L453" s="27">
        <v>0</v>
      </c>
      <c r="M453" s="27">
        <v>1</v>
      </c>
      <c r="N453" s="27">
        <v>1</v>
      </c>
      <c r="O453" s="27">
        <v>1</v>
      </c>
      <c r="P453" s="27">
        <v>1</v>
      </c>
      <c r="Q453" s="27">
        <v>1</v>
      </c>
      <c r="R453">
        <v>0.04</v>
      </c>
      <c r="S453">
        <v>0.08</v>
      </c>
      <c r="T453">
        <v>0</v>
      </c>
      <c r="U453">
        <v>0.1</v>
      </c>
      <c r="V453">
        <v>7</v>
      </c>
      <c r="W453">
        <v>0.5</v>
      </c>
    </row>
    <row r="454" spans="1:26" ht="21" x14ac:dyDescent="0.35">
      <c r="A454" s="27">
        <v>1</v>
      </c>
      <c r="B454" s="27">
        <v>3</v>
      </c>
      <c r="C454" s="28">
        <v>50</v>
      </c>
      <c r="D454" s="27">
        <v>30</v>
      </c>
      <c r="E454" s="27">
        <v>0.7</v>
      </c>
      <c r="F454" s="27">
        <v>0</v>
      </c>
      <c r="G454" s="27">
        <v>0</v>
      </c>
      <c r="H454" s="27">
        <v>1</v>
      </c>
      <c r="I454" s="27">
        <v>1</v>
      </c>
      <c r="J454" s="27">
        <v>0</v>
      </c>
      <c r="K454" s="27">
        <v>0</v>
      </c>
      <c r="L454" s="27">
        <v>0</v>
      </c>
      <c r="M454" s="27">
        <v>1</v>
      </c>
      <c r="N454" s="27">
        <v>1</v>
      </c>
      <c r="O454" s="27">
        <v>1</v>
      </c>
      <c r="P454" s="27">
        <v>1</v>
      </c>
      <c r="Q454" s="27">
        <v>1</v>
      </c>
      <c r="R454">
        <v>0.06</v>
      </c>
      <c r="S454">
        <v>0.06</v>
      </c>
      <c r="T454">
        <v>0.04</v>
      </c>
      <c r="U454">
        <v>0.04</v>
      </c>
      <c r="V454">
        <v>7.9</v>
      </c>
      <c r="W454">
        <v>0.5</v>
      </c>
    </row>
    <row r="455" spans="1:26" ht="21" x14ac:dyDescent="0.35">
      <c r="A455" s="27">
        <v>1</v>
      </c>
      <c r="B455" s="27">
        <v>3</v>
      </c>
      <c r="C455" s="28">
        <v>50</v>
      </c>
      <c r="D455" s="27">
        <v>30</v>
      </c>
      <c r="E455" s="27">
        <v>0.8</v>
      </c>
      <c r="F455" s="27">
        <v>0</v>
      </c>
      <c r="G455" s="27">
        <v>0</v>
      </c>
      <c r="H455" s="27">
        <v>1</v>
      </c>
      <c r="I455" s="27">
        <v>1</v>
      </c>
      <c r="J455" s="27">
        <v>0</v>
      </c>
      <c r="K455" s="27">
        <v>0</v>
      </c>
      <c r="L455" s="27">
        <v>0</v>
      </c>
      <c r="M455" s="27">
        <v>1</v>
      </c>
      <c r="N455" s="27">
        <v>1</v>
      </c>
      <c r="O455" s="27">
        <v>1</v>
      </c>
      <c r="P455" s="27">
        <v>1</v>
      </c>
      <c r="Q455" s="27">
        <v>1</v>
      </c>
      <c r="R455">
        <v>0.02</v>
      </c>
      <c r="S455">
        <v>0.06</v>
      </c>
      <c r="T455">
        <v>0</v>
      </c>
      <c r="U455">
        <v>0.06</v>
      </c>
      <c r="V455">
        <v>8</v>
      </c>
      <c r="W455">
        <v>0.5</v>
      </c>
    </row>
    <row r="456" spans="1:26" ht="21" x14ac:dyDescent="0.35">
      <c r="A456" s="27">
        <v>1</v>
      </c>
      <c r="B456" s="27">
        <v>3</v>
      </c>
      <c r="C456" s="28">
        <v>50</v>
      </c>
      <c r="D456" s="27">
        <v>30</v>
      </c>
      <c r="E456" s="27">
        <v>0.9</v>
      </c>
      <c r="F456" s="27">
        <v>0</v>
      </c>
      <c r="G456" s="27">
        <v>0</v>
      </c>
      <c r="H456" s="27">
        <v>1</v>
      </c>
      <c r="I456" s="27">
        <v>1</v>
      </c>
      <c r="J456" s="27">
        <v>0</v>
      </c>
      <c r="K456" s="27">
        <v>0</v>
      </c>
      <c r="L456" s="27">
        <v>0</v>
      </c>
      <c r="M456" s="27">
        <v>1</v>
      </c>
      <c r="N456" s="27">
        <v>1</v>
      </c>
      <c r="O456" s="27">
        <v>1</v>
      </c>
      <c r="P456" s="27">
        <v>1</v>
      </c>
      <c r="Q456" s="27">
        <v>1</v>
      </c>
      <c r="R456">
        <v>0.02</v>
      </c>
      <c r="S456">
        <v>0.18</v>
      </c>
      <c r="T456">
        <v>0.08</v>
      </c>
      <c r="U456">
        <v>0.1</v>
      </c>
      <c r="V456">
        <v>9</v>
      </c>
      <c r="W456">
        <v>0.5</v>
      </c>
    </row>
    <row r="457" spans="1:26" ht="21.75" thickBot="1" x14ac:dyDescent="0.4">
      <c r="A457" s="27">
        <v>1</v>
      </c>
      <c r="B457" s="27">
        <v>3</v>
      </c>
      <c r="C457" s="28">
        <v>50</v>
      </c>
      <c r="D457" s="27">
        <v>30</v>
      </c>
      <c r="E457" s="27">
        <v>1</v>
      </c>
      <c r="F457" s="27">
        <v>0</v>
      </c>
      <c r="G457" s="27">
        <v>0</v>
      </c>
      <c r="H457" s="27">
        <v>1</v>
      </c>
      <c r="I457" s="27">
        <v>1</v>
      </c>
      <c r="J457" s="27">
        <v>0</v>
      </c>
      <c r="K457" s="27">
        <v>0</v>
      </c>
      <c r="L457" s="27">
        <v>0</v>
      </c>
      <c r="M457" s="27">
        <v>1</v>
      </c>
      <c r="N457" s="27">
        <v>1</v>
      </c>
      <c r="O457" s="27">
        <v>1</v>
      </c>
      <c r="P457" s="27">
        <v>1</v>
      </c>
      <c r="Q457" s="27">
        <v>1</v>
      </c>
      <c r="R457" s="14">
        <v>0.1</v>
      </c>
      <c r="S457" s="14">
        <v>0.12</v>
      </c>
      <c r="T457" s="14">
        <v>0.08</v>
      </c>
      <c r="U457" s="14">
        <v>0.1</v>
      </c>
      <c r="V457">
        <v>10</v>
      </c>
      <c r="W457">
        <v>0</v>
      </c>
    </row>
    <row r="458" spans="1:26" ht="21.75" thickTop="1" x14ac:dyDescent="0.35">
      <c r="A458" s="27"/>
      <c r="B458" s="27"/>
      <c r="C458" s="28"/>
      <c r="D458" s="27"/>
      <c r="E458" s="27"/>
      <c r="F458" s="27"/>
      <c r="G458" s="27"/>
      <c r="H458" s="27"/>
      <c r="I458" s="27"/>
      <c r="J458" s="27"/>
      <c r="K458" s="27"/>
      <c r="L458" s="27"/>
      <c r="M458" s="27"/>
      <c r="N458" s="27"/>
      <c r="O458" s="27"/>
      <c r="P458" s="27"/>
      <c r="Q458" s="27"/>
      <c r="R458" s="33">
        <f>AVERAGE(R447:R457)</f>
        <v>4.3636363636363647E-2</v>
      </c>
      <c r="S458" s="33">
        <f>AVERAGE(S447:S457)</f>
        <v>6.9090909090909092E-2</v>
      </c>
      <c r="T458" s="33">
        <f>AVERAGE(T447:T457)</f>
        <v>2.1818181818181816E-2</v>
      </c>
      <c r="U458" s="33">
        <f>AVERAGE(U447:U457)</f>
        <v>4.5454545454545456E-2</v>
      </c>
    </row>
    <row r="459" spans="1:26" ht="21" x14ac:dyDescent="0.35">
      <c r="A459" s="27"/>
      <c r="B459" s="27"/>
      <c r="C459" s="28"/>
      <c r="D459" s="27"/>
      <c r="E459" s="27"/>
      <c r="F459" s="27"/>
      <c r="G459" s="27"/>
      <c r="H459" s="27"/>
      <c r="I459" s="27"/>
      <c r="J459" s="27"/>
      <c r="K459" s="27"/>
      <c r="L459" s="27"/>
      <c r="M459" s="27"/>
      <c r="N459" s="27"/>
      <c r="O459" s="27"/>
      <c r="P459" s="27"/>
      <c r="Q459" s="27"/>
    </row>
    <row r="460" spans="1:26" ht="21" x14ac:dyDescent="0.35">
      <c r="A460" s="27"/>
      <c r="B460" s="27"/>
      <c r="C460" s="28"/>
      <c r="D460" s="27"/>
      <c r="E460" s="27"/>
      <c r="F460" s="27"/>
      <c r="G460" s="27"/>
      <c r="H460" s="27"/>
      <c r="I460" s="27"/>
      <c r="J460" s="27"/>
      <c r="K460" s="27"/>
      <c r="L460" s="27"/>
      <c r="M460" s="27"/>
      <c r="N460" s="27"/>
      <c r="O460" s="27"/>
      <c r="P460" s="27"/>
      <c r="Q460" s="27"/>
    </row>
    <row r="465" spans="12:17" ht="15.75" thickBot="1" x14ac:dyDescent="0.3">
      <c r="N465" s="17" t="s">
        <v>27</v>
      </c>
      <c r="O465" s="17" t="s">
        <v>28</v>
      </c>
      <c r="P465" s="17" t="s">
        <v>29</v>
      </c>
      <c r="Q465" s="17" t="s">
        <v>30</v>
      </c>
    </row>
    <row r="466" spans="12:17" ht="15.75" thickTop="1" x14ac:dyDescent="0.25">
      <c r="L466" s="27"/>
      <c r="M466" s="27"/>
      <c r="N466" s="27">
        <v>0</v>
      </c>
      <c r="O466">
        <v>-3.4096170000000002E-2</v>
      </c>
      <c r="P466">
        <v>4.7021180000000003E-2</v>
      </c>
      <c r="Q466">
        <f>O466 - P466</f>
        <v>-8.1117350000000005E-2</v>
      </c>
    </row>
    <row r="467" spans="12:17" x14ac:dyDescent="0.25">
      <c r="L467" s="27"/>
      <c r="M467" s="27"/>
      <c r="N467" s="27">
        <v>0.1</v>
      </c>
      <c r="O467">
        <v>3.498975E-2</v>
      </c>
      <c r="P467">
        <v>2.1327200000000001E-2</v>
      </c>
      <c r="Q467">
        <f t="shared" ref="Q467:Q476" si="4">O467 - P467</f>
        <v>1.3662549999999999E-2</v>
      </c>
    </row>
    <row r="468" spans="12:17" x14ac:dyDescent="0.25">
      <c r="L468" s="27"/>
      <c r="M468" s="27"/>
      <c r="N468" s="27">
        <v>0.2</v>
      </c>
      <c r="O468">
        <v>-7.5614650000000005E-2</v>
      </c>
      <c r="P468">
        <v>-2.995018E-2</v>
      </c>
      <c r="Q468">
        <f t="shared" si="4"/>
        <v>-4.5664470000000006E-2</v>
      </c>
    </row>
    <row r="469" spans="12:17" x14ac:dyDescent="0.25">
      <c r="L469" s="27"/>
      <c r="M469" s="27"/>
      <c r="N469" s="27">
        <v>0.3</v>
      </c>
      <c r="O469">
        <v>-2.6898169999999999E-2</v>
      </c>
      <c r="P469">
        <v>-8.0572879999999993E-3</v>
      </c>
      <c r="Q469">
        <f t="shared" si="4"/>
        <v>-1.8840882E-2</v>
      </c>
    </row>
    <row r="470" spans="12:17" x14ac:dyDescent="0.25">
      <c r="L470" s="27"/>
      <c r="M470" s="27"/>
      <c r="N470" s="27">
        <v>0.4</v>
      </c>
      <c r="O470">
        <v>-7.1750910000000001E-2</v>
      </c>
      <c r="P470">
        <v>-4.0631189999999998E-2</v>
      </c>
      <c r="Q470">
        <f t="shared" si="4"/>
        <v>-3.1119720000000003E-2</v>
      </c>
    </row>
    <row r="471" spans="12:17" x14ac:dyDescent="0.25">
      <c r="L471" s="27"/>
      <c r="M471" s="27"/>
      <c r="N471" s="27">
        <v>0.5</v>
      </c>
      <c r="O471">
        <v>-9.940823E-2</v>
      </c>
      <c r="P471">
        <v>1.712559E-2</v>
      </c>
      <c r="Q471">
        <f t="shared" si="4"/>
        <v>-0.11653382</v>
      </c>
    </row>
    <row r="472" spans="12:17" x14ac:dyDescent="0.25">
      <c r="L472" s="27"/>
      <c r="M472" s="27"/>
      <c r="N472" s="27">
        <v>0.6</v>
      </c>
      <c r="O472">
        <v>-7.6774739999999994E-2</v>
      </c>
      <c r="P472">
        <v>-1.5139959999999999E-2</v>
      </c>
      <c r="Q472">
        <f t="shared" si="4"/>
        <v>-6.1634779999999993E-2</v>
      </c>
    </row>
    <row r="473" spans="12:17" x14ac:dyDescent="0.25">
      <c r="L473" s="27"/>
      <c r="M473" s="27"/>
      <c r="N473" s="27">
        <v>0.7</v>
      </c>
      <c r="O473">
        <v>-0.18834890000000001</v>
      </c>
      <c r="P473">
        <v>-8.7280689999999998E-3</v>
      </c>
      <c r="Q473">
        <f t="shared" si="4"/>
        <v>-0.17962083100000001</v>
      </c>
    </row>
    <row r="474" spans="12:17" x14ac:dyDescent="0.25">
      <c r="L474" s="27"/>
      <c r="M474" s="27"/>
      <c r="N474" s="27">
        <v>0.8</v>
      </c>
      <c r="O474">
        <v>-0.1145461</v>
      </c>
      <c r="P474">
        <v>-2.959115E-2</v>
      </c>
      <c r="Q474">
        <f t="shared" si="4"/>
        <v>-8.4954950000000001E-2</v>
      </c>
    </row>
    <row r="475" spans="12:17" x14ac:dyDescent="0.25">
      <c r="L475" s="27"/>
      <c r="M475" s="27"/>
      <c r="N475" s="27">
        <v>0.9</v>
      </c>
      <c r="O475">
        <v>-0.14152300000000001</v>
      </c>
      <c r="P475">
        <v>5.3290990000000003E-2</v>
      </c>
      <c r="Q475">
        <f t="shared" si="4"/>
        <v>-0.19481399000000002</v>
      </c>
    </row>
    <row r="476" spans="12:17" x14ac:dyDescent="0.25">
      <c r="L476" s="27"/>
      <c r="M476" s="27"/>
      <c r="N476" s="27">
        <v>1</v>
      </c>
      <c r="O476">
        <v>-0.14773600000000001</v>
      </c>
      <c r="P476">
        <v>1.6868580000000001E-2</v>
      </c>
      <c r="Q476">
        <f t="shared" si="4"/>
        <v>-0.16460458</v>
      </c>
    </row>
    <row r="477" spans="12:17" x14ac:dyDescent="0.25">
      <c r="L477" s="27"/>
      <c r="M477" s="27"/>
      <c r="N477" s="27"/>
    </row>
    <row r="478" spans="12:17" x14ac:dyDescent="0.25">
      <c r="L478" s="27"/>
      <c r="M478" s="27"/>
      <c r="N478" s="27"/>
    </row>
    <row r="479" spans="12:17" x14ac:dyDescent="0.25">
      <c r="L479" s="27"/>
      <c r="M479" s="27"/>
      <c r="N479" s="27"/>
    </row>
    <row r="525" spans="1:23" ht="151.5" thickBot="1" x14ac:dyDescent="0.4">
      <c r="A525" s="7" t="s">
        <v>47</v>
      </c>
      <c r="B525" s="1"/>
      <c r="C525" s="1"/>
      <c r="D525" s="1"/>
      <c r="E525" s="1"/>
      <c r="F525" s="1"/>
      <c r="J525" s="1"/>
      <c r="K525" s="1"/>
      <c r="L525" s="1"/>
      <c r="M525" s="1"/>
      <c r="N525" s="1"/>
      <c r="O525" s="1"/>
      <c r="Q525" s="23" t="s">
        <v>23</v>
      </c>
      <c r="R525" s="23" t="s">
        <v>14</v>
      </c>
      <c r="S525" s="23" t="s">
        <v>24</v>
      </c>
      <c r="T525" s="23" t="s">
        <v>25</v>
      </c>
      <c r="U525" s="23" t="s">
        <v>33</v>
      </c>
      <c r="V525" s="114" t="s">
        <v>44</v>
      </c>
      <c r="W525" s="115"/>
    </row>
    <row r="526" spans="1:23" ht="21.75" thickTop="1" x14ac:dyDescent="0.35">
      <c r="A526" s="27">
        <v>1</v>
      </c>
      <c r="B526" s="27">
        <v>3</v>
      </c>
      <c r="C526" s="28">
        <v>250</v>
      </c>
      <c r="D526" s="27">
        <v>30</v>
      </c>
      <c r="E526" s="27">
        <v>0</v>
      </c>
      <c r="F526" s="27">
        <v>0</v>
      </c>
      <c r="G526" s="27">
        <v>0</v>
      </c>
      <c r="H526" s="27">
        <v>1</v>
      </c>
      <c r="I526" s="27">
        <v>1</v>
      </c>
      <c r="J526" s="27">
        <v>0</v>
      </c>
      <c r="K526" s="27">
        <v>0</v>
      </c>
      <c r="L526" s="27">
        <v>0</v>
      </c>
      <c r="M526" s="27">
        <v>1</v>
      </c>
      <c r="N526" s="27">
        <v>1</v>
      </c>
      <c r="O526" s="27">
        <v>1</v>
      </c>
      <c r="P526" s="27">
        <v>1</v>
      </c>
      <c r="Q526" s="27">
        <v>1</v>
      </c>
      <c r="R526">
        <v>0.02</v>
      </c>
      <c r="S526">
        <v>4.8000000000000001E-2</v>
      </c>
      <c r="T526">
        <v>8.0000000000000002E-3</v>
      </c>
      <c r="U526">
        <v>0.04</v>
      </c>
      <c r="V526">
        <v>1</v>
      </c>
      <c r="W526">
        <v>0</v>
      </c>
    </row>
    <row r="527" spans="1:23" ht="21" x14ac:dyDescent="0.35">
      <c r="A527" s="27">
        <v>1</v>
      </c>
      <c r="B527" s="27">
        <v>3</v>
      </c>
      <c r="C527" s="28">
        <v>250</v>
      </c>
      <c r="D527" s="27">
        <v>30</v>
      </c>
      <c r="E527" s="27">
        <v>0.1</v>
      </c>
      <c r="F527" s="27">
        <v>0</v>
      </c>
      <c r="G527" s="27">
        <v>0</v>
      </c>
      <c r="H527" s="27">
        <v>1</v>
      </c>
      <c r="I527" s="27">
        <v>1</v>
      </c>
      <c r="J527" s="27">
        <v>0</v>
      </c>
      <c r="K527" s="27">
        <v>0</v>
      </c>
      <c r="L527" s="27">
        <v>0</v>
      </c>
      <c r="M527" s="27">
        <v>1</v>
      </c>
      <c r="N527" s="27">
        <v>1</v>
      </c>
      <c r="O527" s="27">
        <v>1</v>
      </c>
      <c r="P527" s="27">
        <v>1</v>
      </c>
      <c r="Q527" s="27">
        <v>1</v>
      </c>
      <c r="R527">
        <v>3.2000000000000001E-2</v>
      </c>
      <c r="S527" s="27">
        <v>6.4000000000000001E-2</v>
      </c>
      <c r="T527" s="27">
        <v>0.02</v>
      </c>
      <c r="U527">
        <v>2.8000000000000001E-2</v>
      </c>
      <c r="V527">
        <v>2</v>
      </c>
      <c r="W527">
        <v>0</v>
      </c>
    </row>
    <row r="528" spans="1:23" ht="21" x14ac:dyDescent="0.35">
      <c r="A528" s="27">
        <v>1</v>
      </c>
      <c r="B528" s="27">
        <v>3</v>
      </c>
      <c r="C528" s="28">
        <v>250</v>
      </c>
      <c r="D528" s="27">
        <v>30</v>
      </c>
      <c r="E528" s="27">
        <v>0.2</v>
      </c>
      <c r="F528" s="27">
        <v>0</v>
      </c>
      <c r="G528" s="27">
        <v>0</v>
      </c>
      <c r="H528" s="27">
        <v>1</v>
      </c>
      <c r="I528" s="27">
        <v>1</v>
      </c>
      <c r="J528" s="27">
        <v>0</v>
      </c>
      <c r="K528" s="27">
        <v>0</v>
      </c>
      <c r="L528" s="27">
        <v>0</v>
      </c>
      <c r="M528" s="27">
        <v>1</v>
      </c>
      <c r="N528" s="27">
        <v>1</v>
      </c>
      <c r="O528" s="27">
        <v>1</v>
      </c>
      <c r="P528" s="27">
        <v>1</v>
      </c>
      <c r="Q528" s="27">
        <v>1</v>
      </c>
      <c r="R528">
        <v>1.2E-2</v>
      </c>
      <c r="S528">
        <v>3.5999999999999997E-2</v>
      </c>
      <c r="T528">
        <v>1.2E-2</v>
      </c>
      <c r="U528">
        <v>0.04</v>
      </c>
      <c r="V528">
        <v>3</v>
      </c>
      <c r="W528">
        <v>0</v>
      </c>
    </row>
    <row r="529" spans="1:33" ht="21" x14ac:dyDescent="0.35">
      <c r="A529" s="27">
        <v>1</v>
      </c>
      <c r="B529" s="27">
        <v>3</v>
      </c>
      <c r="C529" s="28">
        <v>250</v>
      </c>
      <c r="D529" s="27">
        <v>30</v>
      </c>
      <c r="E529" s="27">
        <v>0.3</v>
      </c>
      <c r="F529" s="27">
        <v>0</v>
      </c>
      <c r="G529" s="27">
        <v>0</v>
      </c>
      <c r="H529" s="27">
        <v>1</v>
      </c>
      <c r="I529" s="27">
        <v>1</v>
      </c>
      <c r="J529" s="27">
        <v>0</v>
      </c>
      <c r="K529" s="27">
        <v>0</v>
      </c>
      <c r="L529" s="27">
        <v>0</v>
      </c>
      <c r="M529" s="27">
        <v>1</v>
      </c>
      <c r="N529" s="27">
        <v>1</v>
      </c>
      <c r="O529" s="27">
        <v>1</v>
      </c>
      <c r="P529" s="27">
        <v>1</v>
      </c>
      <c r="Q529" s="27">
        <v>1</v>
      </c>
      <c r="R529" s="27">
        <v>1.6E-2</v>
      </c>
      <c r="S529">
        <v>5.6000000000000001E-2</v>
      </c>
      <c r="T529">
        <v>1.6E-2</v>
      </c>
      <c r="U529">
        <v>0.02</v>
      </c>
      <c r="V529">
        <v>4</v>
      </c>
      <c r="W529">
        <v>0</v>
      </c>
    </row>
    <row r="530" spans="1:33" ht="21" x14ac:dyDescent="0.35">
      <c r="A530" s="27">
        <v>1</v>
      </c>
      <c r="B530" s="27">
        <v>3</v>
      </c>
      <c r="C530" s="28">
        <v>250</v>
      </c>
      <c r="D530" s="27">
        <v>30</v>
      </c>
      <c r="E530" s="27">
        <v>0.4</v>
      </c>
      <c r="F530" s="27">
        <v>0</v>
      </c>
      <c r="G530" s="27">
        <v>0</v>
      </c>
      <c r="H530" s="27">
        <v>1</v>
      </c>
      <c r="I530" s="27">
        <v>1</v>
      </c>
      <c r="J530" s="27">
        <v>0</v>
      </c>
      <c r="K530" s="27">
        <v>0</v>
      </c>
      <c r="L530" s="27">
        <v>0</v>
      </c>
      <c r="M530" s="27">
        <v>1</v>
      </c>
      <c r="N530" s="27">
        <v>1</v>
      </c>
      <c r="O530" s="27">
        <v>1</v>
      </c>
      <c r="P530" s="27">
        <v>1</v>
      </c>
      <c r="Q530" s="27">
        <v>1</v>
      </c>
      <c r="R530" s="27">
        <v>4.3999999999999997E-2</v>
      </c>
      <c r="S530" s="27">
        <v>5.6000000000000001E-2</v>
      </c>
      <c r="T530" s="27">
        <v>0.02</v>
      </c>
      <c r="U530" s="27">
        <v>3.5999999999999997E-2</v>
      </c>
      <c r="V530">
        <v>5</v>
      </c>
      <c r="W530" s="27">
        <v>0</v>
      </c>
      <c r="X530" s="27"/>
      <c r="AG530" s="27"/>
    </row>
    <row r="531" spans="1:33" ht="21" x14ac:dyDescent="0.35">
      <c r="A531" s="27">
        <v>1</v>
      </c>
      <c r="B531" s="27">
        <v>3</v>
      </c>
      <c r="C531" s="28">
        <v>250</v>
      </c>
      <c r="D531" s="27">
        <v>30</v>
      </c>
      <c r="E531" s="27">
        <v>0.5</v>
      </c>
      <c r="F531" s="27">
        <v>0</v>
      </c>
      <c r="G531" s="27">
        <v>0</v>
      </c>
      <c r="H531" s="27">
        <v>1</v>
      </c>
      <c r="I531" s="27">
        <v>1</v>
      </c>
      <c r="J531" s="27">
        <v>0</v>
      </c>
      <c r="K531" s="27">
        <v>0</v>
      </c>
      <c r="L531" s="27">
        <v>0</v>
      </c>
      <c r="M531" s="27">
        <v>1</v>
      </c>
      <c r="N531" s="27">
        <v>1</v>
      </c>
      <c r="O531" s="27">
        <v>1</v>
      </c>
      <c r="P531" s="27">
        <v>1</v>
      </c>
      <c r="Q531" s="27">
        <v>1</v>
      </c>
      <c r="R531">
        <v>0.02</v>
      </c>
      <c r="S531">
        <v>4.8000000000000001E-2</v>
      </c>
      <c r="T531">
        <v>2.8000000000000001E-2</v>
      </c>
      <c r="U531">
        <v>5.1999999999999998E-2</v>
      </c>
      <c r="V531">
        <v>6</v>
      </c>
      <c r="W531">
        <v>0</v>
      </c>
    </row>
    <row r="532" spans="1:33" ht="21" x14ac:dyDescent="0.35">
      <c r="A532" s="27">
        <v>1</v>
      </c>
      <c r="B532" s="27">
        <v>3</v>
      </c>
      <c r="C532" s="28">
        <v>250</v>
      </c>
      <c r="D532" s="27">
        <v>30</v>
      </c>
      <c r="E532" s="27">
        <v>0.6</v>
      </c>
      <c r="F532" s="27">
        <v>0</v>
      </c>
      <c r="G532" s="27">
        <v>0</v>
      </c>
      <c r="H532" s="27">
        <v>1</v>
      </c>
      <c r="I532" s="27">
        <v>1</v>
      </c>
      <c r="J532" s="27">
        <v>0</v>
      </c>
      <c r="K532" s="27">
        <v>0</v>
      </c>
      <c r="L532" s="27">
        <v>0</v>
      </c>
      <c r="M532" s="27">
        <v>1</v>
      </c>
      <c r="N532" s="27">
        <v>1</v>
      </c>
      <c r="O532" s="27">
        <v>1</v>
      </c>
      <c r="P532" s="27">
        <v>1</v>
      </c>
      <c r="Q532" s="27">
        <v>1</v>
      </c>
      <c r="R532">
        <v>1.6E-2</v>
      </c>
      <c r="S532">
        <v>0.04</v>
      </c>
      <c r="T532">
        <v>2.8000000000000001E-2</v>
      </c>
      <c r="U532">
        <v>4.8000000000000001E-2</v>
      </c>
      <c r="V532">
        <v>7</v>
      </c>
      <c r="W532">
        <v>0.5</v>
      </c>
    </row>
    <row r="533" spans="1:33" ht="21" x14ac:dyDescent="0.35">
      <c r="A533" s="27">
        <v>1</v>
      </c>
      <c r="B533" s="27">
        <v>3</v>
      </c>
      <c r="C533" s="28">
        <v>250</v>
      </c>
      <c r="D533" s="27">
        <v>30</v>
      </c>
      <c r="E533" s="27">
        <v>0.7</v>
      </c>
      <c r="F533" s="27">
        <v>0</v>
      </c>
      <c r="G533" s="27">
        <v>0</v>
      </c>
      <c r="H533" s="27">
        <v>1</v>
      </c>
      <c r="I533" s="27">
        <v>1</v>
      </c>
      <c r="J533" s="27">
        <v>0</v>
      </c>
      <c r="K533" s="27">
        <v>0</v>
      </c>
      <c r="L533" s="27">
        <v>0</v>
      </c>
      <c r="M533" s="27">
        <v>1</v>
      </c>
      <c r="N533" s="27">
        <v>1</v>
      </c>
      <c r="O533" s="27">
        <v>1</v>
      </c>
      <c r="P533" s="27">
        <v>1</v>
      </c>
      <c r="Q533" s="27">
        <v>1</v>
      </c>
      <c r="R533">
        <v>3.2000000000000001E-2</v>
      </c>
      <c r="S533">
        <v>6.4000000000000001E-2</v>
      </c>
      <c r="T533">
        <v>2.4E-2</v>
      </c>
      <c r="U533">
        <v>3.5999999999999997E-2</v>
      </c>
      <c r="V533">
        <v>7.9</v>
      </c>
      <c r="W533">
        <v>0.5</v>
      </c>
    </row>
    <row r="534" spans="1:33" ht="21" x14ac:dyDescent="0.35">
      <c r="A534" s="27">
        <v>1</v>
      </c>
      <c r="B534" s="27">
        <v>3</v>
      </c>
      <c r="C534" s="28">
        <v>250</v>
      </c>
      <c r="D534" s="27">
        <v>30</v>
      </c>
      <c r="E534" s="27">
        <v>0.8</v>
      </c>
      <c r="F534" s="27">
        <v>0</v>
      </c>
      <c r="G534" s="27">
        <v>0</v>
      </c>
      <c r="H534" s="27">
        <v>1</v>
      </c>
      <c r="I534" s="27">
        <v>1</v>
      </c>
      <c r="J534" s="27">
        <v>0</v>
      </c>
      <c r="K534" s="27">
        <v>0</v>
      </c>
      <c r="L534" s="27">
        <v>0</v>
      </c>
      <c r="M534" s="27">
        <v>1</v>
      </c>
      <c r="N534" s="27">
        <v>1</v>
      </c>
      <c r="O534" s="27">
        <v>1</v>
      </c>
      <c r="P534" s="27">
        <v>1</v>
      </c>
      <c r="Q534" s="27">
        <v>1</v>
      </c>
      <c r="R534">
        <v>2.4E-2</v>
      </c>
      <c r="S534">
        <v>3.5999999999999997E-2</v>
      </c>
      <c r="T534">
        <v>0.02</v>
      </c>
      <c r="U534">
        <v>4.8000000000000001E-2</v>
      </c>
      <c r="V534">
        <v>8</v>
      </c>
      <c r="W534">
        <v>0.5</v>
      </c>
    </row>
    <row r="535" spans="1:33" ht="21" x14ac:dyDescent="0.35">
      <c r="A535" s="27">
        <v>1</v>
      </c>
      <c r="B535" s="27">
        <v>3</v>
      </c>
      <c r="C535" s="28">
        <v>250</v>
      </c>
      <c r="D535" s="27">
        <v>30</v>
      </c>
      <c r="E535" s="27">
        <v>0.9</v>
      </c>
      <c r="F535" s="27">
        <v>0</v>
      </c>
      <c r="G535" s="27">
        <v>0</v>
      </c>
      <c r="H535" s="27">
        <v>1</v>
      </c>
      <c r="I535" s="27">
        <v>1</v>
      </c>
      <c r="J535" s="27">
        <v>0</v>
      </c>
      <c r="K535" s="27">
        <v>0</v>
      </c>
      <c r="L535" s="27">
        <v>0</v>
      </c>
      <c r="M535" s="27">
        <v>1</v>
      </c>
      <c r="N535" s="27">
        <v>1</v>
      </c>
      <c r="O535" s="27">
        <v>1</v>
      </c>
      <c r="P535" s="27">
        <v>1</v>
      </c>
      <c r="Q535" s="27">
        <v>1</v>
      </c>
      <c r="R535">
        <v>8.0000000000000002E-3</v>
      </c>
      <c r="S535">
        <v>0.06</v>
      </c>
      <c r="T535">
        <v>1.6E-2</v>
      </c>
      <c r="U535">
        <v>0.04</v>
      </c>
      <c r="V535">
        <v>9</v>
      </c>
      <c r="W535">
        <v>0.5</v>
      </c>
    </row>
    <row r="536" spans="1:33" ht="21.75" thickBot="1" x14ac:dyDescent="0.4">
      <c r="A536" s="27">
        <v>1</v>
      </c>
      <c r="B536" s="27">
        <v>3</v>
      </c>
      <c r="C536" s="28">
        <v>250</v>
      </c>
      <c r="D536" s="27">
        <v>30</v>
      </c>
      <c r="E536" s="27">
        <v>1</v>
      </c>
      <c r="F536" s="27">
        <v>0</v>
      </c>
      <c r="G536" s="27">
        <v>0</v>
      </c>
      <c r="H536" s="27">
        <v>1</v>
      </c>
      <c r="I536" s="27">
        <v>1</v>
      </c>
      <c r="J536" s="27">
        <v>0</v>
      </c>
      <c r="K536" s="27">
        <v>0</v>
      </c>
      <c r="L536" s="27">
        <v>0</v>
      </c>
      <c r="M536" s="27">
        <v>1</v>
      </c>
      <c r="N536" s="27">
        <v>1</v>
      </c>
      <c r="O536" s="27">
        <v>1</v>
      </c>
      <c r="P536" s="27">
        <v>1</v>
      </c>
      <c r="Q536" s="27">
        <v>1</v>
      </c>
      <c r="R536" s="14">
        <v>0.02</v>
      </c>
      <c r="S536" s="14">
        <v>7.1999999999999995E-2</v>
      </c>
      <c r="T536" s="14">
        <v>5.6000000000000001E-2</v>
      </c>
      <c r="U536" s="14">
        <v>4.8000000000000001E-2</v>
      </c>
      <c r="V536">
        <v>10</v>
      </c>
      <c r="W536">
        <v>0</v>
      </c>
    </row>
    <row r="537" spans="1:33" ht="21.75" thickTop="1" x14ac:dyDescent="0.35">
      <c r="A537" s="27"/>
      <c r="B537" s="27"/>
      <c r="C537" s="28"/>
      <c r="D537" s="27"/>
      <c r="E537" s="27"/>
      <c r="F537" s="27"/>
      <c r="G537" s="27"/>
      <c r="H537" s="27"/>
      <c r="I537" s="27"/>
      <c r="J537" s="27"/>
      <c r="K537" s="27"/>
      <c r="L537" s="27"/>
      <c r="M537" s="27"/>
      <c r="N537" s="27"/>
      <c r="O537" s="27"/>
      <c r="P537" s="27"/>
      <c r="Q537" s="27"/>
      <c r="R537" s="33">
        <f>AVERAGE(R526:R536)</f>
        <v>2.2181818181818178E-2</v>
      </c>
      <c r="S537" s="33">
        <f>AVERAGE(S526:S536)</f>
        <v>5.2727272727272727E-2</v>
      </c>
      <c r="T537" s="33">
        <f>AVERAGE(T526:T536)</f>
        <v>2.2545454545454546E-2</v>
      </c>
      <c r="U537" s="33">
        <f>AVERAGE(U526:U536)</f>
        <v>3.9636363636363629E-2</v>
      </c>
    </row>
    <row r="538" spans="1:33" ht="21" x14ac:dyDescent="0.35">
      <c r="A538" s="27"/>
      <c r="B538" s="27"/>
      <c r="C538" s="28"/>
      <c r="D538" s="27"/>
      <c r="E538" s="27"/>
      <c r="F538" s="27"/>
      <c r="G538" s="27"/>
      <c r="H538" s="27"/>
      <c r="I538" s="27"/>
      <c r="J538" s="27"/>
      <c r="K538" s="27"/>
      <c r="L538" s="27"/>
      <c r="M538" s="27"/>
      <c r="N538" s="27"/>
      <c r="O538" s="27"/>
      <c r="P538" s="27"/>
      <c r="Q538" s="27"/>
    </row>
    <row r="539" spans="1:33" ht="21" x14ac:dyDescent="0.35">
      <c r="A539" s="27"/>
      <c r="B539" s="27"/>
      <c r="C539" s="28"/>
      <c r="D539" s="27"/>
      <c r="E539" s="27"/>
      <c r="F539" s="27"/>
      <c r="G539" s="27"/>
      <c r="H539" s="27"/>
      <c r="I539" s="27"/>
      <c r="J539" s="27"/>
      <c r="K539" s="27"/>
      <c r="L539" s="27"/>
      <c r="M539" s="27"/>
      <c r="N539" s="27"/>
      <c r="O539" s="27"/>
      <c r="P539" s="27"/>
      <c r="Q539" s="27"/>
    </row>
    <row r="544" spans="1:33" ht="15.75" thickBot="1" x14ac:dyDescent="0.3">
      <c r="N544" s="17" t="s">
        <v>27</v>
      </c>
      <c r="O544" s="17" t="s">
        <v>28</v>
      </c>
      <c r="P544" s="17" t="s">
        <v>29</v>
      </c>
      <c r="Q544" s="17" t="s">
        <v>30</v>
      </c>
    </row>
    <row r="545" spans="12:17" ht="15.75" thickTop="1" x14ac:dyDescent="0.25">
      <c r="L545" s="27"/>
      <c r="M545" s="27"/>
      <c r="N545" s="27">
        <v>0</v>
      </c>
      <c r="O545">
        <v>-3.731777E-4</v>
      </c>
      <c r="P545">
        <v>1.5487580000000001E-2</v>
      </c>
      <c r="Q545">
        <f>O545 - P545</f>
        <v>-1.5860757700000002E-2</v>
      </c>
    </row>
    <row r="546" spans="12:17" x14ac:dyDescent="0.25">
      <c r="L546" s="27"/>
      <c r="M546" s="27"/>
      <c r="N546" s="27">
        <v>0.1</v>
      </c>
      <c r="O546">
        <v>-7.195506E-3</v>
      </c>
      <c r="P546">
        <v>-1.468731E-2</v>
      </c>
      <c r="Q546">
        <f t="shared" ref="Q546:Q555" si="5">O546 - P546</f>
        <v>7.4918040000000003E-3</v>
      </c>
    </row>
    <row r="547" spans="12:17" x14ac:dyDescent="0.25">
      <c r="L547" s="27"/>
      <c r="M547" s="27"/>
      <c r="N547" s="27">
        <v>0.2</v>
      </c>
      <c r="O547">
        <v>-4.521725E-2</v>
      </c>
      <c r="P547">
        <v>-2.2182730000000001E-2</v>
      </c>
      <c r="Q547">
        <f t="shared" si="5"/>
        <v>-2.3034519999999999E-2</v>
      </c>
    </row>
    <row r="548" spans="12:17" x14ac:dyDescent="0.25">
      <c r="L548" s="27"/>
      <c r="M548" s="27"/>
      <c r="N548" s="27">
        <v>0.3</v>
      </c>
      <c r="O548">
        <v>-2.3325789999999999E-2</v>
      </c>
      <c r="P548">
        <v>-1.027439E-3</v>
      </c>
      <c r="Q548">
        <f t="shared" si="5"/>
        <v>-2.2298350999999998E-2</v>
      </c>
    </row>
    <row r="549" spans="12:17" x14ac:dyDescent="0.25">
      <c r="L549" s="27"/>
      <c r="M549" s="27"/>
      <c r="N549" s="27">
        <v>0.4</v>
      </c>
      <c r="O549">
        <v>-4.7540480000000003E-2</v>
      </c>
      <c r="P549">
        <v>1.6802859999999999E-2</v>
      </c>
      <c r="Q549">
        <f t="shared" si="5"/>
        <v>-6.4343339999999999E-2</v>
      </c>
    </row>
    <row r="550" spans="12:17" x14ac:dyDescent="0.25">
      <c r="L550" s="27"/>
      <c r="M550" s="27"/>
      <c r="N550" s="27">
        <v>0.5</v>
      </c>
      <c r="O550">
        <v>-8.516261E-2</v>
      </c>
      <c r="P550">
        <v>5.2392410000000004E-3</v>
      </c>
      <c r="Q550">
        <f t="shared" si="5"/>
        <v>-9.0401851000000005E-2</v>
      </c>
    </row>
    <row r="551" spans="12:17" x14ac:dyDescent="0.25">
      <c r="L551" s="27"/>
      <c r="M551" s="27"/>
      <c r="N551" s="27">
        <v>0.6</v>
      </c>
      <c r="O551">
        <v>-7.5585159999999998E-2</v>
      </c>
      <c r="P551">
        <v>1.8710129999999998E-2</v>
      </c>
      <c r="Q551">
        <f t="shared" si="5"/>
        <v>-9.4295290000000004E-2</v>
      </c>
    </row>
    <row r="552" spans="12:17" x14ac:dyDescent="0.25">
      <c r="L552" s="27"/>
      <c r="M552" s="27"/>
      <c r="N552" s="27">
        <v>0.7</v>
      </c>
      <c r="O552">
        <v>-0.1027141</v>
      </c>
      <c r="P552">
        <v>-6.7769299999999996E-3</v>
      </c>
      <c r="Q552">
        <f t="shared" si="5"/>
        <v>-9.5937170000000002E-2</v>
      </c>
    </row>
    <row r="553" spans="12:17" x14ac:dyDescent="0.25">
      <c r="L553" s="27"/>
      <c r="M553" s="27"/>
      <c r="N553" s="27">
        <v>0.8</v>
      </c>
      <c r="O553">
        <v>-0.1147985</v>
      </c>
      <c r="P553">
        <v>-2.3172890000000002E-2</v>
      </c>
      <c r="Q553">
        <f t="shared" si="5"/>
        <v>-9.1625609999999996E-2</v>
      </c>
    </row>
    <row r="554" spans="12:17" x14ac:dyDescent="0.25">
      <c r="L554" s="27"/>
      <c r="M554" s="27"/>
      <c r="N554" s="27">
        <v>0.9</v>
      </c>
      <c r="O554">
        <v>-0.12365660000000001</v>
      </c>
      <c r="P554">
        <v>-3.7657709999999998E-3</v>
      </c>
      <c r="Q554">
        <f t="shared" si="5"/>
        <v>-0.119890829</v>
      </c>
    </row>
    <row r="555" spans="12:17" x14ac:dyDescent="0.25">
      <c r="L555" s="27"/>
      <c r="M555" s="27"/>
      <c r="N555" s="27">
        <v>1</v>
      </c>
      <c r="O555">
        <v>-0.16554469999999999</v>
      </c>
      <c r="P555">
        <v>1.1933720000000001E-3</v>
      </c>
      <c r="Q555">
        <f t="shared" si="5"/>
        <v>-0.16673807199999999</v>
      </c>
    </row>
    <row r="556" spans="12:17" x14ac:dyDescent="0.25">
      <c r="L556" s="27"/>
      <c r="M556" s="27"/>
      <c r="N556" s="27"/>
    </row>
    <row r="557" spans="12:17" x14ac:dyDescent="0.25">
      <c r="L557" s="27"/>
      <c r="M557" s="27"/>
      <c r="N557" s="27"/>
    </row>
    <row r="558" spans="12:17" x14ac:dyDescent="0.25">
      <c r="L558" s="27"/>
      <c r="M558" s="27"/>
      <c r="N558" s="27"/>
    </row>
    <row r="599" spans="1:24" ht="132.75" thickBot="1" x14ac:dyDescent="0.4">
      <c r="A599" s="7" t="s">
        <v>48</v>
      </c>
      <c r="B599" s="1"/>
      <c r="C599" s="1"/>
      <c r="D599" s="1"/>
      <c r="E599" s="1"/>
      <c r="F599" s="1"/>
      <c r="J599" s="1"/>
      <c r="K599" s="1"/>
      <c r="L599" s="1"/>
      <c r="M599" s="1"/>
      <c r="N599" s="1"/>
      <c r="O599" s="1"/>
      <c r="Q599" s="23" t="s">
        <v>23</v>
      </c>
      <c r="R599" s="23" t="s">
        <v>14</v>
      </c>
      <c r="S599" s="23" t="s">
        <v>24</v>
      </c>
      <c r="T599" s="23" t="s">
        <v>25</v>
      </c>
      <c r="U599" s="23" t="s">
        <v>33</v>
      </c>
      <c r="V599" s="114" t="s">
        <v>44</v>
      </c>
      <c r="W599" s="115"/>
    </row>
    <row r="600" spans="1:24" ht="21.75" thickTop="1" x14ac:dyDescent="0.35">
      <c r="A600" s="27">
        <v>1</v>
      </c>
      <c r="B600" s="27">
        <v>3</v>
      </c>
      <c r="C600" s="28">
        <v>50</v>
      </c>
      <c r="D600" s="27">
        <v>30</v>
      </c>
      <c r="E600" s="27">
        <v>0</v>
      </c>
      <c r="F600" s="27">
        <v>0</v>
      </c>
      <c r="G600" s="27">
        <v>0</v>
      </c>
      <c r="H600" s="27">
        <v>1</v>
      </c>
      <c r="I600" s="27">
        <v>1</v>
      </c>
      <c r="J600" s="27">
        <v>0</v>
      </c>
      <c r="K600" s="27">
        <v>0</v>
      </c>
      <c r="L600" s="27">
        <v>0</v>
      </c>
      <c r="M600" s="27">
        <v>1</v>
      </c>
      <c r="N600" s="27">
        <v>1</v>
      </c>
      <c r="O600" s="27">
        <v>1</v>
      </c>
      <c r="P600" s="27">
        <v>1</v>
      </c>
      <c r="Q600" s="27">
        <v>1</v>
      </c>
      <c r="R600">
        <v>0</v>
      </c>
      <c r="S600">
        <v>0.08</v>
      </c>
      <c r="T600" s="3" t="s">
        <v>49</v>
      </c>
      <c r="U600" s="3" t="s">
        <v>49</v>
      </c>
      <c r="V600">
        <v>1</v>
      </c>
      <c r="W600">
        <v>0</v>
      </c>
    </row>
    <row r="601" spans="1:24" ht="21" x14ac:dyDescent="0.35">
      <c r="A601" s="27">
        <v>1</v>
      </c>
      <c r="B601" s="27">
        <v>3</v>
      </c>
      <c r="C601" s="28">
        <v>50</v>
      </c>
      <c r="D601" s="27">
        <v>30</v>
      </c>
      <c r="E601" s="27">
        <v>0</v>
      </c>
      <c r="F601" s="27">
        <v>0</v>
      </c>
      <c r="G601" s="27">
        <v>10</v>
      </c>
      <c r="H601" s="27">
        <v>1</v>
      </c>
      <c r="I601" s="27">
        <v>1</v>
      </c>
      <c r="J601" s="27">
        <v>0</v>
      </c>
      <c r="K601" s="27">
        <v>0</v>
      </c>
      <c r="L601" s="27">
        <v>0</v>
      </c>
      <c r="M601" s="27">
        <v>1</v>
      </c>
      <c r="N601" s="27">
        <v>1</v>
      </c>
      <c r="O601" s="27">
        <v>1</v>
      </c>
      <c r="P601" s="27">
        <v>1</v>
      </c>
      <c r="Q601" s="27">
        <v>1</v>
      </c>
      <c r="R601">
        <v>0.06</v>
      </c>
      <c r="S601" s="27">
        <v>0.06</v>
      </c>
      <c r="T601" s="27"/>
      <c r="V601">
        <v>2</v>
      </c>
      <c r="W601">
        <v>0</v>
      </c>
    </row>
    <row r="602" spans="1:24" ht="21" x14ac:dyDescent="0.35">
      <c r="A602" s="27">
        <v>1</v>
      </c>
      <c r="B602" s="27">
        <v>3</v>
      </c>
      <c r="C602" s="28">
        <v>50</v>
      </c>
      <c r="D602" s="27">
        <v>30</v>
      </c>
      <c r="E602" s="27">
        <v>0</v>
      </c>
      <c r="F602" s="27">
        <v>0</v>
      </c>
      <c r="G602" s="27">
        <v>20</v>
      </c>
      <c r="H602" s="27">
        <v>1</v>
      </c>
      <c r="I602" s="27">
        <v>1</v>
      </c>
      <c r="J602" s="27">
        <v>0</v>
      </c>
      <c r="K602" s="27">
        <v>0</v>
      </c>
      <c r="L602" s="27">
        <v>0</v>
      </c>
      <c r="M602" s="27">
        <v>1</v>
      </c>
      <c r="N602" s="27">
        <v>1</v>
      </c>
      <c r="O602" s="27">
        <v>1</v>
      </c>
      <c r="P602" s="27">
        <v>1</v>
      </c>
      <c r="Q602" s="27">
        <v>1</v>
      </c>
      <c r="R602">
        <v>0.02</v>
      </c>
      <c r="S602">
        <v>0.04</v>
      </c>
      <c r="V602">
        <v>3</v>
      </c>
      <c r="W602">
        <v>0</v>
      </c>
    </row>
    <row r="603" spans="1:24" ht="21" x14ac:dyDescent="0.35">
      <c r="A603" s="27">
        <v>1</v>
      </c>
      <c r="B603" s="27">
        <v>3</v>
      </c>
      <c r="C603" s="28">
        <v>50</v>
      </c>
      <c r="D603" s="27">
        <v>30</v>
      </c>
      <c r="E603" s="27">
        <v>0</v>
      </c>
      <c r="F603" s="27">
        <v>0</v>
      </c>
      <c r="G603" s="27">
        <v>30</v>
      </c>
      <c r="H603" s="27">
        <v>1</v>
      </c>
      <c r="I603" s="27">
        <v>1</v>
      </c>
      <c r="J603" s="27">
        <v>0</v>
      </c>
      <c r="K603" s="27">
        <v>0</v>
      </c>
      <c r="L603" s="27">
        <v>0</v>
      </c>
      <c r="M603" s="27">
        <v>1</v>
      </c>
      <c r="N603" s="27">
        <v>1</v>
      </c>
      <c r="O603" s="27">
        <v>1</v>
      </c>
      <c r="P603" s="27">
        <v>1</v>
      </c>
      <c r="Q603" s="27">
        <v>1</v>
      </c>
      <c r="R603" s="27">
        <v>0.04</v>
      </c>
      <c r="S603">
        <v>0.04</v>
      </c>
      <c r="V603">
        <v>4</v>
      </c>
      <c r="W603">
        <v>0</v>
      </c>
    </row>
    <row r="604" spans="1:24" ht="21" x14ac:dyDescent="0.35">
      <c r="A604" s="27">
        <v>1</v>
      </c>
      <c r="B604" s="27">
        <v>3</v>
      </c>
      <c r="C604" s="28">
        <v>50</v>
      </c>
      <c r="D604" s="27">
        <v>30</v>
      </c>
      <c r="E604" s="27">
        <v>0</v>
      </c>
      <c r="F604" s="27">
        <v>0</v>
      </c>
      <c r="G604" s="27">
        <v>40</v>
      </c>
      <c r="H604" s="27">
        <v>1</v>
      </c>
      <c r="I604" s="27">
        <v>1</v>
      </c>
      <c r="J604" s="27">
        <v>0</v>
      </c>
      <c r="K604" s="27">
        <v>0</v>
      </c>
      <c r="L604" s="27">
        <v>0</v>
      </c>
      <c r="M604" s="27">
        <v>1</v>
      </c>
      <c r="N604" s="27">
        <v>1</v>
      </c>
      <c r="O604" s="27">
        <v>1</v>
      </c>
      <c r="P604" s="27">
        <v>1</v>
      </c>
      <c r="Q604" s="27">
        <v>1</v>
      </c>
      <c r="R604" s="27">
        <v>0.06</v>
      </c>
      <c r="S604" s="27">
        <v>0.06</v>
      </c>
      <c r="T604" s="27"/>
      <c r="U604" s="27"/>
      <c r="V604">
        <v>5</v>
      </c>
      <c r="W604" s="27">
        <v>0</v>
      </c>
      <c r="X604" s="27"/>
    </row>
    <row r="605" spans="1:24" ht="21" x14ac:dyDescent="0.35">
      <c r="A605" s="27">
        <v>1</v>
      </c>
      <c r="B605" s="27">
        <v>3</v>
      </c>
      <c r="C605" s="28">
        <v>50</v>
      </c>
      <c r="D605" s="27">
        <v>30</v>
      </c>
      <c r="E605" s="27">
        <v>0</v>
      </c>
      <c r="F605" s="27">
        <v>0</v>
      </c>
      <c r="G605" s="27">
        <v>50</v>
      </c>
      <c r="H605" s="27">
        <v>1</v>
      </c>
      <c r="I605" s="27">
        <v>1</v>
      </c>
      <c r="J605" s="27">
        <v>0</v>
      </c>
      <c r="K605" s="27">
        <v>0</v>
      </c>
      <c r="L605" s="27">
        <v>0</v>
      </c>
      <c r="M605" s="27">
        <v>1</v>
      </c>
      <c r="N605" s="27">
        <v>1</v>
      </c>
      <c r="O605" s="27">
        <v>1</v>
      </c>
      <c r="P605" s="27">
        <v>1</v>
      </c>
      <c r="Q605" s="27">
        <v>1</v>
      </c>
      <c r="R605">
        <v>0.04</v>
      </c>
      <c r="S605">
        <v>0.14000000000000001</v>
      </c>
      <c r="V605">
        <v>6</v>
      </c>
      <c r="W605">
        <v>0</v>
      </c>
    </row>
    <row r="606" spans="1:24" ht="21" x14ac:dyDescent="0.35">
      <c r="A606" s="27">
        <v>1</v>
      </c>
      <c r="B606" s="27">
        <v>3</v>
      </c>
      <c r="C606" s="28">
        <v>50</v>
      </c>
      <c r="D606" s="27">
        <v>30</v>
      </c>
      <c r="E606" s="27">
        <v>0</v>
      </c>
      <c r="F606" s="27">
        <v>0</v>
      </c>
      <c r="G606" s="27">
        <v>60</v>
      </c>
      <c r="H606" s="27">
        <v>1</v>
      </c>
      <c r="I606" s="27">
        <v>1</v>
      </c>
      <c r="J606" s="27">
        <v>0</v>
      </c>
      <c r="K606" s="27">
        <v>0</v>
      </c>
      <c r="L606" s="27">
        <v>0</v>
      </c>
      <c r="M606" s="27">
        <v>1</v>
      </c>
      <c r="N606" s="27">
        <v>1</v>
      </c>
      <c r="O606" s="27">
        <v>1</v>
      </c>
      <c r="P606" s="27">
        <v>1</v>
      </c>
      <c r="Q606" s="27">
        <v>1</v>
      </c>
      <c r="R606">
        <v>0.04</v>
      </c>
      <c r="S606">
        <v>0.12</v>
      </c>
      <c r="V606">
        <v>7</v>
      </c>
      <c r="W606">
        <v>0.5</v>
      </c>
    </row>
    <row r="607" spans="1:24" ht="21" x14ac:dyDescent="0.35">
      <c r="A607" s="27">
        <v>1</v>
      </c>
      <c r="B607" s="27">
        <v>3</v>
      </c>
      <c r="C607" s="28">
        <v>50</v>
      </c>
      <c r="D607" s="27">
        <v>30</v>
      </c>
      <c r="E607" s="27">
        <v>0</v>
      </c>
      <c r="F607" s="27">
        <v>0</v>
      </c>
      <c r="G607" s="27">
        <v>70</v>
      </c>
      <c r="H607" s="27">
        <v>1</v>
      </c>
      <c r="I607" s="27">
        <v>1</v>
      </c>
      <c r="J607" s="27">
        <v>0</v>
      </c>
      <c r="K607" s="27">
        <v>0</v>
      </c>
      <c r="L607" s="27">
        <v>0</v>
      </c>
      <c r="M607" s="27">
        <v>1</v>
      </c>
      <c r="N607" s="27">
        <v>1</v>
      </c>
      <c r="O607" s="27">
        <v>1</v>
      </c>
      <c r="P607" s="27">
        <v>1</v>
      </c>
      <c r="Q607" s="27">
        <v>1</v>
      </c>
      <c r="R607">
        <v>0.02</v>
      </c>
      <c r="S607">
        <v>0.08</v>
      </c>
      <c r="V607">
        <v>7.9</v>
      </c>
      <c r="W607">
        <v>0.5</v>
      </c>
    </row>
    <row r="608" spans="1:24" ht="21" x14ac:dyDescent="0.35">
      <c r="A608" s="27">
        <v>1</v>
      </c>
      <c r="B608" s="27">
        <v>3</v>
      </c>
      <c r="C608" s="28">
        <v>50</v>
      </c>
      <c r="D608" s="27">
        <v>30</v>
      </c>
      <c r="E608" s="27">
        <v>0</v>
      </c>
      <c r="F608" s="27">
        <v>0</v>
      </c>
      <c r="G608" s="27">
        <v>80</v>
      </c>
      <c r="H608" s="27">
        <v>1</v>
      </c>
      <c r="I608" s="27">
        <v>1</v>
      </c>
      <c r="J608" s="27">
        <v>0</v>
      </c>
      <c r="K608" s="27">
        <v>0</v>
      </c>
      <c r="L608" s="27">
        <v>0</v>
      </c>
      <c r="M608" s="27">
        <v>1</v>
      </c>
      <c r="N608" s="27">
        <v>1</v>
      </c>
      <c r="O608" s="27">
        <v>1</v>
      </c>
      <c r="P608" s="27">
        <v>1</v>
      </c>
      <c r="Q608" s="27">
        <v>1</v>
      </c>
      <c r="R608">
        <v>0.04</v>
      </c>
      <c r="S608">
        <v>0.1</v>
      </c>
      <c r="V608">
        <v>8</v>
      </c>
      <c r="W608">
        <v>0.5</v>
      </c>
    </row>
    <row r="609" spans="1:23" ht="21" x14ac:dyDescent="0.35">
      <c r="A609" s="27">
        <v>1</v>
      </c>
      <c r="B609" s="27">
        <v>3</v>
      </c>
      <c r="C609" s="28">
        <v>50</v>
      </c>
      <c r="D609" s="27">
        <v>30</v>
      </c>
      <c r="E609" s="27">
        <v>0</v>
      </c>
      <c r="F609" s="27">
        <v>0</v>
      </c>
      <c r="G609" s="27">
        <v>90</v>
      </c>
      <c r="H609" s="27">
        <v>1</v>
      </c>
      <c r="I609" s="27">
        <v>1</v>
      </c>
      <c r="J609" s="27">
        <v>0</v>
      </c>
      <c r="K609" s="27">
        <v>0</v>
      </c>
      <c r="L609" s="27">
        <v>0</v>
      </c>
      <c r="M609" s="27">
        <v>1</v>
      </c>
      <c r="N609" s="27">
        <v>1</v>
      </c>
      <c r="O609" s="27">
        <v>1</v>
      </c>
      <c r="P609" s="27">
        <v>1</v>
      </c>
      <c r="Q609" s="27">
        <v>1</v>
      </c>
      <c r="R609">
        <v>0.04</v>
      </c>
      <c r="S609">
        <v>0.1</v>
      </c>
      <c r="V609">
        <v>9</v>
      </c>
      <c r="W609">
        <v>0.5</v>
      </c>
    </row>
    <row r="610" spans="1:23" ht="21.75" thickBot="1" x14ac:dyDescent="0.4">
      <c r="A610" s="27">
        <v>1</v>
      </c>
      <c r="B610" s="27">
        <v>3</v>
      </c>
      <c r="C610" s="28">
        <v>50</v>
      </c>
      <c r="D610" s="27">
        <v>30</v>
      </c>
      <c r="E610" s="27">
        <v>0</v>
      </c>
      <c r="F610" s="27">
        <v>0</v>
      </c>
      <c r="G610" s="27">
        <v>100</v>
      </c>
      <c r="H610" s="27">
        <v>1</v>
      </c>
      <c r="I610" s="27">
        <v>1</v>
      </c>
      <c r="J610" s="27">
        <v>0</v>
      </c>
      <c r="K610" s="27">
        <v>0</v>
      </c>
      <c r="L610" s="27">
        <v>0</v>
      </c>
      <c r="M610" s="27">
        <v>1</v>
      </c>
      <c r="N610" s="27">
        <v>1</v>
      </c>
      <c r="O610" s="27">
        <v>1</v>
      </c>
      <c r="P610" s="27">
        <v>1</v>
      </c>
      <c r="Q610" s="27">
        <v>1</v>
      </c>
      <c r="R610" s="14">
        <v>0.02</v>
      </c>
      <c r="S610" s="14">
        <v>0.1</v>
      </c>
      <c r="T610" s="14"/>
      <c r="U610" s="14"/>
      <c r="V610">
        <v>10</v>
      </c>
      <c r="W610">
        <v>0</v>
      </c>
    </row>
    <row r="611" spans="1:23" ht="21.75" thickTop="1" x14ac:dyDescent="0.35">
      <c r="A611" s="27"/>
      <c r="B611" s="27"/>
      <c r="C611" s="28"/>
      <c r="D611" s="27"/>
      <c r="E611" s="27"/>
      <c r="F611" s="27"/>
      <c r="G611" s="27"/>
      <c r="H611" s="27"/>
      <c r="I611" s="27"/>
      <c r="J611" s="27"/>
      <c r="K611" s="27"/>
      <c r="L611" s="27"/>
      <c r="M611" s="27"/>
      <c r="N611" s="27"/>
      <c r="O611" s="27"/>
      <c r="P611" s="27"/>
      <c r="Q611" s="27"/>
      <c r="R611" s="33">
        <f>AVERAGE(R600:R610)</f>
        <v>3.4545454545454546E-2</v>
      </c>
      <c r="S611" s="33">
        <f>AVERAGE(S600:S610)</f>
        <v>8.3636363636363634E-2</v>
      </c>
      <c r="T611" s="33" t="e">
        <f>AVERAGE(T600:T610)</f>
        <v>#DIV/0!</v>
      </c>
      <c r="U611" s="33" t="e">
        <f>AVERAGE(U600:U610)</f>
        <v>#DIV/0!</v>
      </c>
    </row>
    <row r="612" spans="1:23" ht="21" x14ac:dyDescent="0.35">
      <c r="A612" s="27"/>
      <c r="B612" s="27"/>
      <c r="C612" s="28"/>
      <c r="D612" s="27"/>
      <c r="E612" s="27"/>
      <c r="F612" s="27"/>
      <c r="G612" s="27"/>
      <c r="H612" s="27"/>
      <c r="I612" s="27"/>
      <c r="J612" s="27"/>
      <c r="K612" s="27"/>
      <c r="L612" s="27"/>
      <c r="M612" s="27"/>
      <c r="N612" s="27"/>
      <c r="O612" s="27"/>
      <c r="P612" s="27"/>
      <c r="Q612" s="27"/>
    </row>
    <row r="613" spans="1:23" ht="21" x14ac:dyDescent="0.35">
      <c r="A613" s="27"/>
      <c r="B613" s="27"/>
      <c r="C613" s="28"/>
      <c r="D613" s="27"/>
      <c r="E613" s="27"/>
      <c r="F613" s="27"/>
      <c r="G613" s="27"/>
      <c r="H613" s="27"/>
      <c r="I613" s="27"/>
      <c r="J613" s="27"/>
      <c r="K613" s="27"/>
      <c r="L613" s="27"/>
      <c r="M613" s="27"/>
      <c r="N613" s="27"/>
      <c r="O613" s="27"/>
      <c r="P613" s="27"/>
      <c r="Q613" s="27"/>
    </row>
    <row r="618" spans="1:23" ht="15.75" thickBot="1" x14ac:dyDescent="0.3">
      <c r="N618" s="17" t="s">
        <v>50</v>
      </c>
      <c r="O618" s="17" t="s">
        <v>28</v>
      </c>
      <c r="P618" s="17" t="s">
        <v>29</v>
      </c>
      <c r="Q618" s="17" t="s">
        <v>30</v>
      </c>
    </row>
    <row r="619" spans="1:23" ht="15.75" thickTop="1" x14ac:dyDescent="0.25">
      <c r="L619" s="27"/>
      <c r="M619" s="27"/>
      <c r="N619" s="27">
        <v>0</v>
      </c>
      <c r="O619">
        <v>7.3404209999999998E-3</v>
      </c>
      <c r="P619">
        <v>3.4990559999999997E-2</v>
      </c>
      <c r="Q619">
        <f>O619 - P619</f>
        <v>-2.7650138999999997E-2</v>
      </c>
    </row>
    <row r="620" spans="1:23" x14ac:dyDescent="0.25">
      <c r="L620" s="27"/>
      <c r="M620" s="27"/>
      <c r="N620" s="27">
        <v>10</v>
      </c>
      <c r="O620">
        <v>-7.0816450000000001E-3</v>
      </c>
      <c r="P620">
        <v>-4.7951859999999999E-3</v>
      </c>
      <c r="Q620">
        <f t="shared" ref="Q620:Q629" si="6">O620 - P620</f>
        <v>-2.2864590000000002E-3</v>
      </c>
    </row>
    <row r="621" spans="1:23" x14ac:dyDescent="0.25">
      <c r="L621" s="27"/>
      <c r="M621" s="27"/>
      <c r="N621" s="27">
        <v>20</v>
      </c>
      <c r="O621">
        <v>-6.975724E-3</v>
      </c>
      <c r="P621">
        <v>-3.0147389999999998E-3</v>
      </c>
      <c r="Q621">
        <f t="shared" si="6"/>
        <v>-3.9609850000000002E-3</v>
      </c>
    </row>
    <row r="622" spans="1:23" x14ac:dyDescent="0.25">
      <c r="L622" s="27"/>
      <c r="M622" s="27"/>
      <c r="N622" s="27">
        <v>30</v>
      </c>
      <c r="O622">
        <v>8.5804760000000001E-3</v>
      </c>
      <c r="P622">
        <v>-4.085163E-2</v>
      </c>
      <c r="Q622">
        <f t="shared" si="6"/>
        <v>4.9432106000000003E-2</v>
      </c>
    </row>
    <row r="623" spans="1:23" x14ac:dyDescent="0.25">
      <c r="L623" s="27"/>
      <c r="M623" s="27"/>
      <c r="N623" s="27">
        <v>40</v>
      </c>
      <c r="O623">
        <v>-1.6601349999999999E-4</v>
      </c>
      <c r="P623">
        <v>2.2615799999999998E-2</v>
      </c>
      <c r="Q623">
        <f t="shared" si="6"/>
        <v>-2.2781813499999998E-2</v>
      </c>
    </row>
    <row r="624" spans="1:23" x14ac:dyDescent="0.25">
      <c r="L624" s="27"/>
      <c r="M624" s="27"/>
      <c r="N624" s="27">
        <v>50</v>
      </c>
      <c r="O624">
        <v>-1.21598E-3</v>
      </c>
      <c r="P624">
        <v>2.5547859999999999E-2</v>
      </c>
      <c r="Q624">
        <f t="shared" si="6"/>
        <v>-2.6763839999999997E-2</v>
      </c>
    </row>
    <row r="625" spans="12:17" x14ac:dyDescent="0.25">
      <c r="L625" s="27"/>
      <c r="M625" s="27"/>
      <c r="N625" s="27">
        <v>60</v>
      </c>
      <c r="O625">
        <v>1.1499399999999999E-3</v>
      </c>
      <c r="P625">
        <v>-4.695788E-2</v>
      </c>
      <c r="Q625">
        <f t="shared" si="6"/>
        <v>4.8107820000000003E-2</v>
      </c>
    </row>
    <row r="626" spans="12:17" x14ac:dyDescent="0.25">
      <c r="L626" s="27"/>
      <c r="M626" s="27"/>
      <c r="N626" s="27">
        <v>70</v>
      </c>
      <c r="O626">
        <v>9.6486209999999996E-3</v>
      </c>
      <c r="P626">
        <v>2.895936E-2</v>
      </c>
      <c r="Q626">
        <f t="shared" si="6"/>
        <v>-1.9310739E-2</v>
      </c>
    </row>
    <row r="627" spans="12:17" x14ac:dyDescent="0.25">
      <c r="L627" s="27"/>
      <c r="M627" s="27"/>
      <c r="N627" s="27">
        <v>80</v>
      </c>
      <c r="O627">
        <v>-7.3306889999999996E-3</v>
      </c>
      <c r="P627">
        <v>-1.0281510000000001E-2</v>
      </c>
      <c r="Q627">
        <f t="shared" si="6"/>
        <v>2.950821000000001E-3</v>
      </c>
    </row>
    <row r="628" spans="12:17" x14ac:dyDescent="0.25">
      <c r="L628" s="27"/>
      <c r="M628" s="27"/>
      <c r="N628" s="27">
        <v>90</v>
      </c>
      <c r="O628">
        <v>3.6671870000000001E-3</v>
      </c>
      <c r="P628">
        <v>5.6201549999999999E-3</v>
      </c>
      <c r="Q628">
        <f t="shared" si="6"/>
        <v>-1.9529679999999998E-3</v>
      </c>
    </row>
    <row r="629" spans="12:17" x14ac:dyDescent="0.25">
      <c r="L629" s="27"/>
      <c r="M629" s="27"/>
      <c r="N629" s="27">
        <v>100</v>
      </c>
      <c r="O629">
        <v>-2.7205509999999999E-2</v>
      </c>
      <c r="P629">
        <v>3.1033959999999999E-2</v>
      </c>
      <c r="Q629">
        <f t="shared" si="6"/>
        <v>-5.8239470000000002E-2</v>
      </c>
    </row>
    <row r="630" spans="12:17" x14ac:dyDescent="0.25">
      <c r="L630" s="27"/>
      <c r="M630" s="27"/>
      <c r="N630" s="27"/>
    </row>
    <row r="631" spans="12:17" x14ac:dyDescent="0.25">
      <c r="L631" s="27"/>
      <c r="M631" s="27"/>
      <c r="N631" s="27"/>
    </row>
    <row r="632" spans="12:17" x14ac:dyDescent="0.25">
      <c r="L632" s="27"/>
      <c r="M632" s="27"/>
      <c r="N632" s="27"/>
    </row>
    <row r="674" spans="1:24" ht="132.75" thickBot="1" x14ac:dyDescent="0.4">
      <c r="A674" s="7" t="s">
        <v>48</v>
      </c>
      <c r="B674" s="1"/>
      <c r="C674" s="1"/>
      <c r="D674" s="1"/>
      <c r="E674" s="1"/>
      <c r="F674" s="1"/>
      <c r="J674" s="1"/>
      <c r="K674" s="1"/>
      <c r="L674" s="1"/>
      <c r="M674" s="1"/>
      <c r="N674" s="1"/>
      <c r="O674" s="1"/>
      <c r="Q674" s="23" t="s">
        <v>23</v>
      </c>
      <c r="R674" s="23" t="s">
        <v>14</v>
      </c>
      <c r="S674" s="23" t="s">
        <v>24</v>
      </c>
      <c r="T674" s="23" t="s">
        <v>25</v>
      </c>
      <c r="U674" s="23" t="s">
        <v>33</v>
      </c>
      <c r="V674" s="114" t="s">
        <v>44</v>
      </c>
      <c r="W674" s="115"/>
    </row>
    <row r="675" spans="1:24" ht="21.75" thickTop="1" x14ac:dyDescent="0.35">
      <c r="A675" s="27">
        <v>1</v>
      </c>
      <c r="B675" s="27">
        <v>3</v>
      </c>
      <c r="C675" s="28">
        <v>250</v>
      </c>
      <c r="D675" s="27">
        <v>30</v>
      </c>
      <c r="E675" s="27">
        <v>0</v>
      </c>
      <c r="F675" s="27">
        <v>0</v>
      </c>
      <c r="G675" s="27">
        <v>0</v>
      </c>
      <c r="H675" s="27">
        <v>1</v>
      </c>
      <c r="I675" s="27">
        <v>1</v>
      </c>
      <c r="J675" s="27">
        <v>0</v>
      </c>
      <c r="K675" s="27">
        <v>0</v>
      </c>
      <c r="L675" s="27">
        <v>0</v>
      </c>
      <c r="M675" s="27">
        <v>1</v>
      </c>
      <c r="N675" s="27">
        <v>1</v>
      </c>
      <c r="O675" s="27">
        <v>1</v>
      </c>
      <c r="P675" s="27">
        <v>1</v>
      </c>
      <c r="Q675" s="27">
        <v>1</v>
      </c>
      <c r="R675">
        <v>2.8000000000000001E-2</v>
      </c>
      <c r="S675">
        <v>3.2000000000000001E-2</v>
      </c>
      <c r="T675">
        <v>0.02</v>
      </c>
      <c r="U675">
        <v>1.6E-2</v>
      </c>
      <c r="V675">
        <v>1</v>
      </c>
      <c r="W675">
        <v>0</v>
      </c>
    </row>
    <row r="676" spans="1:24" ht="21" x14ac:dyDescent="0.35">
      <c r="A676" s="27">
        <v>1</v>
      </c>
      <c r="B676" s="27">
        <v>3</v>
      </c>
      <c r="C676" s="28">
        <v>250</v>
      </c>
      <c r="D676" s="27">
        <v>30</v>
      </c>
      <c r="E676" s="27">
        <v>0</v>
      </c>
      <c r="F676" s="27">
        <v>0</v>
      </c>
      <c r="G676" s="27">
        <v>10</v>
      </c>
      <c r="H676" s="27">
        <v>1</v>
      </c>
      <c r="I676" s="27">
        <v>1</v>
      </c>
      <c r="J676" s="27">
        <v>0</v>
      </c>
      <c r="K676" s="27">
        <v>0</v>
      </c>
      <c r="L676" s="27">
        <v>0</v>
      </c>
      <c r="M676" s="27">
        <v>1</v>
      </c>
      <c r="N676" s="27">
        <v>1</v>
      </c>
      <c r="O676" s="27">
        <v>1</v>
      </c>
      <c r="P676" s="27">
        <v>1</v>
      </c>
      <c r="Q676" s="27">
        <v>1</v>
      </c>
      <c r="R676">
        <v>3.2000000000000001E-2</v>
      </c>
      <c r="S676" s="27">
        <v>0.104</v>
      </c>
      <c r="T676" s="27">
        <v>2.8000000000000001E-2</v>
      </c>
      <c r="U676">
        <v>7.1999999999999995E-2</v>
      </c>
      <c r="V676">
        <v>2</v>
      </c>
      <c r="W676">
        <v>0</v>
      </c>
    </row>
    <row r="677" spans="1:24" ht="21" x14ac:dyDescent="0.35">
      <c r="A677" s="27">
        <v>1</v>
      </c>
      <c r="B677" s="27">
        <v>3</v>
      </c>
      <c r="C677" s="28">
        <v>250</v>
      </c>
      <c r="D677" s="27">
        <v>30</v>
      </c>
      <c r="E677" s="27">
        <v>0</v>
      </c>
      <c r="F677" s="27">
        <v>0</v>
      </c>
      <c r="G677" s="27">
        <v>20</v>
      </c>
      <c r="H677" s="27">
        <v>1</v>
      </c>
      <c r="I677" s="27">
        <v>1</v>
      </c>
      <c r="J677" s="27">
        <v>0</v>
      </c>
      <c r="K677" s="27">
        <v>0</v>
      </c>
      <c r="L677" s="27">
        <v>0</v>
      </c>
      <c r="M677" s="27">
        <v>1</v>
      </c>
      <c r="N677" s="27">
        <v>1</v>
      </c>
      <c r="O677" s="27">
        <v>1</v>
      </c>
      <c r="P677" s="27">
        <v>1</v>
      </c>
      <c r="Q677" s="27">
        <v>1</v>
      </c>
      <c r="R677">
        <v>4.3999999999999997E-2</v>
      </c>
      <c r="S677">
        <v>8.7999999999999995E-2</v>
      </c>
      <c r="T677">
        <v>3.2000000000000001E-2</v>
      </c>
      <c r="U677">
        <v>4.8000000000000001E-2</v>
      </c>
      <c r="V677">
        <v>3</v>
      </c>
      <c r="W677">
        <v>0</v>
      </c>
    </row>
    <row r="678" spans="1:24" ht="21" x14ac:dyDescent="0.35">
      <c r="A678" s="27">
        <v>1</v>
      </c>
      <c r="B678" s="27">
        <v>3</v>
      </c>
      <c r="C678" s="28">
        <v>250</v>
      </c>
      <c r="D678" s="27">
        <v>30</v>
      </c>
      <c r="E678" s="27">
        <v>0</v>
      </c>
      <c r="F678" s="27">
        <v>0</v>
      </c>
      <c r="G678" s="27">
        <v>30</v>
      </c>
      <c r="H678" s="27">
        <v>1</v>
      </c>
      <c r="I678" s="27">
        <v>1</v>
      </c>
      <c r="J678" s="27">
        <v>0</v>
      </c>
      <c r="K678" s="27">
        <v>0</v>
      </c>
      <c r="L678" s="27">
        <v>0</v>
      </c>
      <c r="M678" s="27">
        <v>1</v>
      </c>
      <c r="N678" s="27">
        <v>1</v>
      </c>
      <c r="O678" s="27">
        <v>1</v>
      </c>
      <c r="P678" s="27">
        <v>1</v>
      </c>
      <c r="Q678" s="27">
        <v>1</v>
      </c>
      <c r="R678" s="27">
        <v>2.8000000000000001E-2</v>
      </c>
      <c r="S678">
        <v>5.6000000000000001E-2</v>
      </c>
      <c r="T678">
        <v>3.5999999999999997E-2</v>
      </c>
      <c r="U678">
        <v>2.8000000000000001E-2</v>
      </c>
      <c r="V678">
        <v>4</v>
      </c>
      <c r="W678">
        <v>0</v>
      </c>
    </row>
    <row r="679" spans="1:24" ht="21" x14ac:dyDescent="0.35">
      <c r="A679" s="27">
        <v>1</v>
      </c>
      <c r="B679" s="27">
        <v>3</v>
      </c>
      <c r="C679" s="28">
        <v>250</v>
      </c>
      <c r="D679" s="27">
        <v>30</v>
      </c>
      <c r="E679" s="27">
        <v>0</v>
      </c>
      <c r="F679" s="27">
        <v>0</v>
      </c>
      <c r="G679" s="27">
        <v>40</v>
      </c>
      <c r="H679" s="27">
        <v>1</v>
      </c>
      <c r="I679" s="27">
        <v>1</v>
      </c>
      <c r="J679" s="27">
        <v>0</v>
      </c>
      <c r="K679" s="27">
        <v>0</v>
      </c>
      <c r="L679" s="27">
        <v>0</v>
      </c>
      <c r="M679" s="27">
        <v>1</v>
      </c>
      <c r="N679" s="27">
        <v>1</v>
      </c>
      <c r="O679" s="27">
        <v>1</v>
      </c>
      <c r="P679" s="27">
        <v>1</v>
      </c>
      <c r="Q679" s="27">
        <v>1</v>
      </c>
      <c r="R679" s="27">
        <v>5.6000000000000001E-2</v>
      </c>
      <c r="S679" s="27">
        <v>5.6000000000000001E-2</v>
      </c>
      <c r="T679" s="27">
        <v>6.4000000000000001E-2</v>
      </c>
      <c r="U679" s="27">
        <v>5.1999999999999998E-2</v>
      </c>
      <c r="V679">
        <v>5</v>
      </c>
      <c r="W679" s="27">
        <v>0</v>
      </c>
      <c r="X679" s="27"/>
    </row>
    <row r="680" spans="1:24" ht="21" x14ac:dyDescent="0.35">
      <c r="A680" s="27">
        <v>1</v>
      </c>
      <c r="B680" s="27">
        <v>3</v>
      </c>
      <c r="C680" s="28">
        <v>250</v>
      </c>
      <c r="D680" s="27">
        <v>30</v>
      </c>
      <c r="E680" s="27">
        <v>0</v>
      </c>
      <c r="F680" s="27">
        <v>0</v>
      </c>
      <c r="G680" s="27">
        <v>50</v>
      </c>
      <c r="H680" s="27">
        <v>1</v>
      </c>
      <c r="I680" s="27">
        <v>1</v>
      </c>
      <c r="J680" s="27">
        <v>0</v>
      </c>
      <c r="K680" s="27">
        <v>0</v>
      </c>
      <c r="L680" s="27">
        <v>0</v>
      </c>
      <c r="M680" s="27">
        <v>1</v>
      </c>
      <c r="N680" s="27">
        <v>1</v>
      </c>
      <c r="O680" s="27">
        <v>1</v>
      </c>
      <c r="P680" s="27">
        <v>1</v>
      </c>
      <c r="Q680" s="27">
        <v>1</v>
      </c>
      <c r="R680">
        <v>0.04</v>
      </c>
      <c r="S680">
        <v>0.06</v>
      </c>
      <c r="T680">
        <v>8.7999999999999995E-2</v>
      </c>
      <c r="U680">
        <v>5.6000000000000001E-2</v>
      </c>
      <c r="V680">
        <v>6</v>
      </c>
      <c r="W680">
        <v>0</v>
      </c>
    </row>
    <row r="681" spans="1:24" ht="21" x14ac:dyDescent="0.35">
      <c r="A681" s="27">
        <v>1</v>
      </c>
      <c r="B681" s="27">
        <v>3</v>
      </c>
      <c r="C681" s="28">
        <v>250</v>
      </c>
      <c r="D681" s="27">
        <v>30</v>
      </c>
      <c r="E681" s="27">
        <v>0</v>
      </c>
      <c r="F681" s="27">
        <v>0</v>
      </c>
      <c r="G681" s="27">
        <v>60</v>
      </c>
      <c r="H681" s="27">
        <v>1</v>
      </c>
      <c r="I681" s="27">
        <v>1</v>
      </c>
      <c r="J681" s="27">
        <v>0</v>
      </c>
      <c r="K681" s="27">
        <v>0</v>
      </c>
      <c r="L681" s="27">
        <v>0</v>
      </c>
      <c r="M681" s="27">
        <v>1</v>
      </c>
      <c r="N681" s="27">
        <v>1</v>
      </c>
      <c r="O681" s="27">
        <v>1</v>
      </c>
      <c r="P681" s="27">
        <v>1</v>
      </c>
      <c r="Q681" s="27">
        <v>1</v>
      </c>
      <c r="R681">
        <v>0.06</v>
      </c>
      <c r="S681">
        <v>8.4000000000000005E-2</v>
      </c>
      <c r="T681">
        <v>0.08</v>
      </c>
      <c r="U681">
        <v>6.8000000000000005E-2</v>
      </c>
      <c r="V681">
        <v>7</v>
      </c>
      <c r="W681">
        <v>0.5</v>
      </c>
    </row>
    <row r="682" spans="1:24" ht="21" x14ac:dyDescent="0.35">
      <c r="A682" s="27">
        <v>1</v>
      </c>
      <c r="B682" s="27">
        <v>3</v>
      </c>
      <c r="C682" s="28">
        <v>250</v>
      </c>
      <c r="D682" s="27">
        <v>30</v>
      </c>
      <c r="E682" s="27">
        <v>0</v>
      </c>
      <c r="F682" s="27">
        <v>0</v>
      </c>
      <c r="G682" s="27">
        <v>70</v>
      </c>
      <c r="H682" s="27">
        <v>1</v>
      </c>
      <c r="I682" s="27">
        <v>1</v>
      </c>
      <c r="J682" s="27">
        <v>0</v>
      </c>
      <c r="K682" s="27">
        <v>0</v>
      </c>
      <c r="L682" s="27">
        <v>0</v>
      </c>
      <c r="M682" s="27">
        <v>1</v>
      </c>
      <c r="N682" s="27">
        <v>1</v>
      </c>
      <c r="O682" s="27">
        <v>1</v>
      </c>
      <c r="P682" s="27">
        <v>1</v>
      </c>
      <c r="Q682" s="27">
        <v>1</v>
      </c>
      <c r="R682">
        <v>6.8000000000000005E-2</v>
      </c>
      <c r="S682">
        <v>0.04</v>
      </c>
      <c r="T682">
        <v>2.4E-2</v>
      </c>
      <c r="U682">
        <v>2.8000000000000001E-2</v>
      </c>
      <c r="V682">
        <v>7.9</v>
      </c>
      <c r="W682">
        <v>0.5</v>
      </c>
    </row>
    <row r="683" spans="1:24" ht="21" x14ac:dyDescent="0.35">
      <c r="A683" s="27">
        <v>1</v>
      </c>
      <c r="B683" s="27">
        <v>3</v>
      </c>
      <c r="C683" s="28">
        <v>250</v>
      </c>
      <c r="D683" s="27">
        <v>30</v>
      </c>
      <c r="E683" s="27">
        <v>0</v>
      </c>
      <c r="F683" s="27">
        <v>0</v>
      </c>
      <c r="G683" s="27">
        <v>80</v>
      </c>
      <c r="H683" s="27">
        <v>1</v>
      </c>
      <c r="I683" s="27">
        <v>1</v>
      </c>
      <c r="J683" s="27">
        <v>0</v>
      </c>
      <c r="K683" s="27">
        <v>0</v>
      </c>
      <c r="L683" s="27">
        <v>0</v>
      </c>
      <c r="M683" s="27">
        <v>1</v>
      </c>
      <c r="N683" s="27">
        <v>1</v>
      </c>
      <c r="O683" s="27">
        <v>1</v>
      </c>
      <c r="P683" s="27">
        <v>1</v>
      </c>
      <c r="Q683" s="27">
        <v>1</v>
      </c>
      <c r="R683">
        <v>0.06</v>
      </c>
      <c r="S683">
        <v>0.1</v>
      </c>
      <c r="T683">
        <v>4.3999999999999997E-2</v>
      </c>
      <c r="U683">
        <v>5.1999999999999998E-2</v>
      </c>
      <c r="V683">
        <v>8</v>
      </c>
      <c r="W683">
        <v>0.5</v>
      </c>
    </row>
    <row r="684" spans="1:24" ht="21" x14ac:dyDescent="0.35">
      <c r="A684" s="27">
        <v>1</v>
      </c>
      <c r="B684" s="27">
        <v>3</v>
      </c>
      <c r="C684" s="28">
        <v>250</v>
      </c>
      <c r="D684" s="27">
        <v>30</v>
      </c>
      <c r="E684" s="27">
        <v>0</v>
      </c>
      <c r="F684" s="27">
        <v>0</v>
      </c>
      <c r="G684" s="27">
        <v>90</v>
      </c>
      <c r="H684" s="27">
        <v>1</v>
      </c>
      <c r="I684" s="27">
        <v>1</v>
      </c>
      <c r="J684" s="27">
        <v>0</v>
      </c>
      <c r="K684" s="27">
        <v>0</v>
      </c>
      <c r="L684" s="27">
        <v>0</v>
      </c>
      <c r="M684" s="27">
        <v>1</v>
      </c>
      <c r="N684" s="27">
        <v>1</v>
      </c>
      <c r="O684" s="27">
        <v>1</v>
      </c>
      <c r="P684" s="27">
        <v>1</v>
      </c>
      <c r="Q684" s="27">
        <v>1</v>
      </c>
      <c r="R684">
        <v>4.3999999999999997E-2</v>
      </c>
      <c r="S684">
        <v>6.4000000000000001E-2</v>
      </c>
      <c r="T684">
        <v>5.6000000000000001E-2</v>
      </c>
      <c r="U684">
        <v>4.3999999999999997E-2</v>
      </c>
      <c r="V684">
        <v>9</v>
      </c>
      <c r="W684">
        <v>0.5</v>
      </c>
    </row>
    <row r="685" spans="1:24" ht="21.75" thickBot="1" x14ac:dyDescent="0.4">
      <c r="A685" s="27">
        <v>1</v>
      </c>
      <c r="B685" s="27">
        <v>3</v>
      </c>
      <c r="C685" s="28">
        <v>250</v>
      </c>
      <c r="D685" s="27">
        <v>30</v>
      </c>
      <c r="E685" s="27">
        <v>0</v>
      </c>
      <c r="F685" s="27">
        <v>0</v>
      </c>
      <c r="G685" s="27">
        <v>100</v>
      </c>
      <c r="H685" s="27">
        <v>1</v>
      </c>
      <c r="I685" s="27">
        <v>1</v>
      </c>
      <c r="J685" s="27">
        <v>0</v>
      </c>
      <c r="K685" s="27">
        <v>0</v>
      </c>
      <c r="L685" s="27">
        <v>0</v>
      </c>
      <c r="M685" s="27">
        <v>1</v>
      </c>
      <c r="N685" s="27">
        <v>1</v>
      </c>
      <c r="O685" s="27">
        <v>1</v>
      </c>
      <c r="P685" s="27">
        <v>1</v>
      </c>
      <c r="Q685" s="27">
        <v>1</v>
      </c>
      <c r="R685" s="14">
        <v>2.8000000000000001E-2</v>
      </c>
      <c r="S685" s="14">
        <v>5.1999999999999998E-2</v>
      </c>
      <c r="T685" s="14">
        <v>8.0000000000000002E-3</v>
      </c>
      <c r="U685" s="14">
        <v>0.04</v>
      </c>
      <c r="V685">
        <v>10</v>
      </c>
      <c r="W685">
        <v>0</v>
      </c>
    </row>
    <row r="686" spans="1:24" ht="21.75" thickTop="1" x14ac:dyDescent="0.35">
      <c r="A686" s="27"/>
      <c r="B686" s="27"/>
      <c r="C686" s="28"/>
      <c r="D686" s="27"/>
      <c r="E686" s="27"/>
      <c r="F686" s="27"/>
      <c r="G686" s="27"/>
      <c r="H686" s="27"/>
      <c r="I686" s="27"/>
      <c r="J686" s="27"/>
      <c r="K686" s="27"/>
      <c r="L686" s="27"/>
      <c r="M686" s="27"/>
      <c r="N686" s="27"/>
      <c r="O686" s="27"/>
      <c r="P686" s="27"/>
      <c r="Q686" s="27"/>
      <c r="R686" s="33">
        <f>AVERAGE(R675:R685)</f>
        <v>4.4363636363636369E-2</v>
      </c>
      <c r="S686" s="33">
        <f>AVERAGE(S675:S685)</f>
        <v>6.6909090909090904E-2</v>
      </c>
      <c r="T686" s="33">
        <f>AVERAGE(T675:T685)</f>
        <v>4.363636363636364E-2</v>
      </c>
      <c r="U686" s="33">
        <f>AVERAGE(U675:U685)</f>
        <v>4.581818181818182E-2</v>
      </c>
    </row>
    <row r="687" spans="1:24" ht="21" x14ac:dyDescent="0.35">
      <c r="A687" s="27"/>
      <c r="B687" s="27"/>
      <c r="C687" s="28"/>
      <c r="D687" s="27"/>
      <c r="E687" s="27"/>
      <c r="F687" s="27"/>
      <c r="G687" s="27"/>
      <c r="H687" s="27"/>
      <c r="I687" s="27"/>
      <c r="J687" s="27"/>
      <c r="K687" s="27"/>
      <c r="L687" s="27"/>
      <c r="M687" s="27"/>
      <c r="N687" s="27"/>
      <c r="O687" s="27"/>
      <c r="P687" s="27"/>
      <c r="Q687" s="27"/>
    </row>
    <row r="688" spans="1:24" ht="21" x14ac:dyDescent="0.35">
      <c r="A688" s="27"/>
      <c r="B688" s="27"/>
      <c r="C688" s="28"/>
      <c r="D688" s="27"/>
      <c r="E688" s="27"/>
      <c r="F688" s="27"/>
      <c r="G688" s="27"/>
      <c r="H688" s="27"/>
      <c r="I688" s="27"/>
      <c r="J688" s="27"/>
      <c r="K688" s="27"/>
      <c r="L688" s="27"/>
      <c r="M688" s="27"/>
      <c r="N688" s="27"/>
      <c r="O688" s="27"/>
      <c r="P688" s="27"/>
      <c r="Q688" s="27"/>
    </row>
    <row r="693" spans="12:17" ht="15.75" thickBot="1" x14ac:dyDescent="0.3">
      <c r="N693" s="17" t="s">
        <v>50</v>
      </c>
      <c r="O693" s="17" t="s">
        <v>28</v>
      </c>
      <c r="P693" s="17" t="s">
        <v>29</v>
      </c>
      <c r="Q693" s="17" t="s">
        <v>30</v>
      </c>
    </row>
    <row r="694" spans="12:17" ht="15.75" thickTop="1" x14ac:dyDescent="0.25">
      <c r="L694" s="27"/>
      <c r="M694" s="27"/>
      <c r="N694" s="27">
        <v>0</v>
      </c>
      <c r="O694">
        <v>1.020688E-2</v>
      </c>
      <c r="P694">
        <v>-9.4703600000000006E-3</v>
      </c>
      <c r="Q694">
        <f>O694 - P694</f>
        <v>1.9677239999999999E-2</v>
      </c>
    </row>
    <row r="695" spans="12:17" x14ac:dyDescent="0.25">
      <c r="L695" s="27"/>
      <c r="M695" s="27"/>
      <c r="N695" s="27">
        <v>10</v>
      </c>
      <c r="O695">
        <v>-3.3264179999999998E-3</v>
      </c>
      <c r="P695">
        <v>1.3527809999999999E-2</v>
      </c>
      <c r="Q695">
        <f t="shared" ref="Q695:Q704" si="7">O695 - P695</f>
        <v>-1.6854227999999999E-2</v>
      </c>
    </row>
    <row r="696" spans="12:17" x14ac:dyDescent="0.25">
      <c r="L696" s="27"/>
      <c r="M696" s="27"/>
      <c r="N696" s="27">
        <v>20</v>
      </c>
      <c r="O696">
        <v>-5.0652529999999996E-3</v>
      </c>
      <c r="P696">
        <v>2.0480620000000001E-2</v>
      </c>
      <c r="Q696">
        <f t="shared" si="7"/>
        <v>-2.5545873E-2</v>
      </c>
    </row>
    <row r="697" spans="12:17" x14ac:dyDescent="0.25">
      <c r="L697" s="27"/>
      <c r="M697" s="27"/>
      <c r="N697" s="27">
        <v>30</v>
      </c>
      <c r="O697">
        <v>-9.7337409999999997E-4</v>
      </c>
      <c r="P697">
        <v>-1.9668689999999999E-2</v>
      </c>
      <c r="Q697">
        <f t="shared" si="7"/>
        <v>1.8695315899999999E-2</v>
      </c>
    </row>
    <row r="698" spans="12:17" x14ac:dyDescent="0.25">
      <c r="L698" s="27"/>
      <c r="M698" s="27"/>
      <c r="N698" s="27">
        <v>40</v>
      </c>
      <c r="O698" s="34">
        <v>-4.612951E-5</v>
      </c>
      <c r="P698">
        <v>1.219724E-2</v>
      </c>
      <c r="Q698">
        <f t="shared" si="7"/>
        <v>-1.2243369509999999E-2</v>
      </c>
    </row>
    <row r="699" spans="12:17" x14ac:dyDescent="0.25">
      <c r="L699" s="27"/>
      <c r="M699" s="27"/>
      <c r="N699" s="27">
        <v>50</v>
      </c>
      <c r="O699">
        <v>2.6338259999999998E-4</v>
      </c>
      <c r="P699">
        <v>-7.6546380000000001E-3</v>
      </c>
      <c r="Q699">
        <f t="shared" si="7"/>
        <v>7.9180206000000006E-3</v>
      </c>
    </row>
    <row r="700" spans="12:17" x14ac:dyDescent="0.25">
      <c r="L700" s="27"/>
      <c r="M700" s="27"/>
      <c r="N700" s="27">
        <v>60</v>
      </c>
      <c r="O700">
        <v>1.124355E-4</v>
      </c>
      <c r="P700">
        <v>-5.324779E-3</v>
      </c>
      <c r="Q700">
        <f t="shared" si="7"/>
        <v>5.4372144999999998E-3</v>
      </c>
    </row>
    <row r="701" spans="12:17" x14ac:dyDescent="0.25">
      <c r="L701" s="27"/>
      <c r="M701" s="27"/>
      <c r="N701" s="27">
        <v>70</v>
      </c>
      <c r="O701">
        <v>2.5902799999999999E-3</v>
      </c>
      <c r="P701">
        <v>-1.4541109999999999E-2</v>
      </c>
      <c r="Q701">
        <f t="shared" si="7"/>
        <v>1.713139E-2</v>
      </c>
    </row>
    <row r="702" spans="12:17" x14ac:dyDescent="0.25">
      <c r="L702" s="27"/>
      <c r="M702" s="27"/>
      <c r="N702" s="27">
        <v>80</v>
      </c>
      <c r="O702">
        <v>7.7242639999999998E-3</v>
      </c>
      <c r="P702">
        <v>-4.1702889999999998E-3</v>
      </c>
      <c r="Q702">
        <f t="shared" si="7"/>
        <v>1.1894552999999999E-2</v>
      </c>
    </row>
    <row r="703" spans="12:17" x14ac:dyDescent="0.25">
      <c r="L703" s="27"/>
      <c r="M703" s="27"/>
      <c r="N703" s="27">
        <v>90</v>
      </c>
      <c r="O703">
        <v>-5.450084E-3</v>
      </c>
      <c r="P703">
        <v>-4.088581E-3</v>
      </c>
      <c r="Q703">
        <f t="shared" si="7"/>
        <v>-1.361503E-3</v>
      </c>
    </row>
    <row r="704" spans="12:17" x14ac:dyDescent="0.25">
      <c r="L704" s="27"/>
      <c r="M704" s="27"/>
      <c r="N704" s="27">
        <v>100</v>
      </c>
      <c r="O704">
        <v>2.366559E-2</v>
      </c>
      <c r="P704">
        <v>-1.520583E-2</v>
      </c>
      <c r="Q704">
        <f t="shared" si="7"/>
        <v>3.8871420000000004E-2</v>
      </c>
    </row>
    <row r="705" spans="12:14" x14ac:dyDescent="0.25">
      <c r="L705" s="27"/>
      <c r="M705" s="27"/>
      <c r="N705" s="27"/>
    </row>
    <row r="706" spans="12:14" x14ac:dyDescent="0.25">
      <c r="L706" s="27"/>
      <c r="M706" s="27"/>
      <c r="N706" s="27"/>
    </row>
    <row r="707" spans="12:14" x14ac:dyDescent="0.25">
      <c r="L707" s="27"/>
      <c r="M707" s="27"/>
      <c r="N707" s="27"/>
    </row>
    <row r="742" spans="1:24" ht="208.5" customHeight="1" thickBot="1" x14ac:dyDescent="0.4">
      <c r="A742" s="7" t="s">
        <v>51</v>
      </c>
      <c r="B742" s="1"/>
      <c r="C742" s="1"/>
      <c r="D742" s="1"/>
      <c r="E742" s="1"/>
      <c r="F742" s="1"/>
      <c r="J742" s="1"/>
      <c r="K742" s="1"/>
      <c r="L742" s="1"/>
      <c r="M742" s="1"/>
      <c r="N742" s="1"/>
      <c r="O742" s="1"/>
      <c r="Q742" s="23" t="s">
        <v>23</v>
      </c>
      <c r="R742" s="23" t="s">
        <v>14</v>
      </c>
      <c r="S742" s="23" t="s">
        <v>24</v>
      </c>
      <c r="T742" s="23" t="s">
        <v>25</v>
      </c>
      <c r="U742" s="23" t="s">
        <v>33</v>
      </c>
      <c r="V742" s="114" t="s">
        <v>44</v>
      </c>
      <c r="W742" s="115"/>
    </row>
    <row r="743" spans="1:24" ht="21.75" thickTop="1" x14ac:dyDescent="0.35">
      <c r="A743" s="27">
        <v>1</v>
      </c>
      <c r="B743" s="27">
        <v>3</v>
      </c>
      <c r="C743" s="28">
        <v>50</v>
      </c>
      <c r="D743" s="27">
        <v>30</v>
      </c>
      <c r="E743" s="27">
        <v>3</v>
      </c>
      <c r="F743" s="27">
        <v>3</v>
      </c>
      <c r="G743" s="27">
        <v>0</v>
      </c>
      <c r="H743" s="27">
        <v>1</v>
      </c>
      <c r="I743" s="27">
        <v>1</v>
      </c>
      <c r="J743" s="27">
        <v>0</v>
      </c>
      <c r="K743" s="27">
        <v>0</v>
      </c>
      <c r="L743" s="27">
        <v>0</v>
      </c>
      <c r="M743" s="27">
        <v>1</v>
      </c>
      <c r="N743" s="27">
        <v>1</v>
      </c>
      <c r="O743" s="27">
        <v>1</v>
      </c>
      <c r="P743" s="27">
        <v>1</v>
      </c>
      <c r="Q743" s="27">
        <v>1</v>
      </c>
      <c r="R743">
        <v>0</v>
      </c>
      <c r="S743">
        <v>0</v>
      </c>
      <c r="T743">
        <v>0</v>
      </c>
      <c r="U743">
        <v>0.04</v>
      </c>
      <c r="V743">
        <v>1</v>
      </c>
      <c r="W743">
        <v>0</v>
      </c>
    </row>
    <row r="744" spans="1:24" ht="21" x14ac:dyDescent="0.35">
      <c r="A744" s="27">
        <v>1</v>
      </c>
      <c r="B744" s="27">
        <v>3</v>
      </c>
      <c r="C744" s="28">
        <v>50</v>
      </c>
      <c r="D744" s="27">
        <v>30</v>
      </c>
      <c r="E744" s="27">
        <v>3</v>
      </c>
      <c r="F744" s="27">
        <v>3</v>
      </c>
      <c r="G744" s="27">
        <v>10</v>
      </c>
      <c r="H744" s="27">
        <v>1</v>
      </c>
      <c r="I744" s="27">
        <v>1</v>
      </c>
      <c r="J744" s="27">
        <v>0</v>
      </c>
      <c r="K744" s="27">
        <v>0</v>
      </c>
      <c r="L744" s="27">
        <v>0</v>
      </c>
      <c r="M744" s="27">
        <v>1</v>
      </c>
      <c r="N744" s="27">
        <v>1</v>
      </c>
      <c r="O744" s="27">
        <v>1</v>
      </c>
      <c r="P744" s="27">
        <v>1</v>
      </c>
      <c r="Q744" s="27">
        <v>1</v>
      </c>
      <c r="R744">
        <v>0.02</v>
      </c>
      <c r="S744" s="27">
        <v>0.1</v>
      </c>
      <c r="T744" s="27">
        <v>0.02</v>
      </c>
      <c r="U744">
        <v>0.12</v>
      </c>
      <c r="V744">
        <v>2</v>
      </c>
      <c r="W744">
        <v>0</v>
      </c>
    </row>
    <row r="745" spans="1:24" ht="21" x14ac:dyDescent="0.35">
      <c r="A745" s="27">
        <v>1</v>
      </c>
      <c r="B745" s="27">
        <v>3</v>
      </c>
      <c r="C745" s="28">
        <v>50</v>
      </c>
      <c r="D745" s="27">
        <v>30</v>
      </c>
      <c r="E745" s="27">
        <v>3</v>
      </c>
      <c r="F745" s="27">
        <v>3</v>
      </c>
      <c r="G745" s="27">
        <v>20</v>
      </c>
      <c r="H745" s="27">
        <v>1</v>
      </c>
      <c r="I745" s="27">
        <v>1</v>
      </c>
      <c r="J745" s="27">
        <v>0</v>
      </c>
      <c r="K745" s="27">
        <v>0</v>
      </c>
      <c r="L745" s="27">
        <v>0</v>
      </c>
      <c r="M745" s="27">
        <v>1</v>
      </c>
      <c r="N745" s="27">
        <v>1</v>
      </c>
      <c r="O745" s="27">
        <v>1</v>
      </c>
      <c r="P745" s="27">
        <v>1</v>
      </c>
      <c r="Q745" s="27">
        <v>1</v>
      </c>
      <c r="R745">
        <v>0.02</v>
      </c>
      <c r="S745">
        <v>0.02</v>
      </c>
      <c r="T745">
        <v>0.02</v>
      </c>
      <c r="U745">
        <v>0.02</v>
      </c>
      <c r="V745">
        <v>3</v>
      </c>
      <c r="W745">
        <v>0</v>
      </c>
    </row>
    <row r="746" spans="1:24" ht="21" x14ac:dyDescent="0.35">
      <c r="A746" s="27">
        <v>1</v>
      </c>
      <c r="B746" s="27">
        <v>3</v>
      </c>
      <c r="C746" s="28">
        <v>50</v>
      </c>
      <c r="D746" s="27">
        <v>30</v>
      </c>
      <c r="E746" s="27">
        <v>3</v>
      </c>
      <c r="F746" s="27">
        <v>3</v>
      </c>
      <c r="G746" s="27">
        <v>30</v>
      </c>
      <c r="H746" s="27">
        <v>1</v>
      </c>
      <c r="I746" s="27">
        <v>1</v>
      </c>
      <c r="J746" s="27">
        <v>0</v>
      </c>
      <c r="K746" s="27">
        <v>0</v>
      </c>
      <c r="L746" s="27">
        <v>0</v>
      </c>
      <c r="M746" s="27">
        <v>1</v>
      </c>
      <c r="N746" s="27">
        <v>1</v>
      </c>
      <c r="O746" s="27">
        <v>1</v>
      </c>
      <c r="P746" s="27">
        <v>1</v>
      </c>
      <c r="Q746" s="27">
        <v>1</v>
      </c>
      <c r="R746" s="27">
        <v>0.08</v>
      </c>
      <c r="S746">
        <v>0.1</v>
      </c>
      <c r="T746">
        <v>0.12</v>
      </c>
      <c r="U746">
        <v>0.08</v>
      </c>
      <c r="V746">
        <v>4</v>
      </c>
      <c r="W746">
        <v>0</v>
      </c>
    </row>
    <row r="747" spans="1:24" ht="21" x14ac:dyDescent="0.35">
      <c r="A747" s="27">
        <v>1</v>
      </c>
      <c r="B747" s="27">
        <v>3</v>
      </c>
      <c r="C747" s="28">
        <v>50</v>
      </c>
      <c r="D747" s="27">
        <v>30</v>
      </c>
      <c r="E747" s="27">
        <v>3</v>
      </c>
      <c r="F747" s="27">
        <v>3</v>
      </c>
      <c r="G747" s="27">
        <v>40</v>
      </c>
      <c r="H747" s="27">
        <v>1</v>
      </c>
      <c r="I747" s="27">
        <v>1</v>
      </c>
      <c r="J747" s="27">
        <v>0</v>
      </c>
      <c r="K747" s="27">
        <v>0</v>
      </c>
      <c r="L747" s="27">
        <v>0</v>
      </c>
      <c r="M747" s="27">
        <v>1</v>
      </c>
      <c r="N747" s="27">
        <v>1</v>
      </c>
      <c r="O747" s="27">
        <v>1</v>
      </c>
      <c r="P747" s="27">
        <v>1</v>
      </c>
      <c r="Q747" s="27">
        <v>1</v>
      </c>
      <c r="R747" s="27">
        <v>0.1</v>
      </c>
      <c r="S747" s="27">
        <v>0.26</v>
      </c>
      <c r="T747" s="27">
        <v>0.24</v>
      </c>
      <c r="U747" s="27">
        <v>0.28000000000000003</v>
      </c>
      <c r="V747">
        <v>5</v>
      </c>
      <c r="W747" s="27">
        <v>0</v>
      </c>
      <c r="X747" s="27"/>
    </row>
    <row r="748" spans="1:24" ht="21" x14ac:dyDescent="0.35">
      <c r="A748" s="27">
        <v>1</v>
      </c>
      <c r="B748" s="27">
        <v>3</v>
      </c>
      <c r="C748" s="28">
        <v>50</v>
      </c>
      <c r="D748" s="27">
        <v>30</v>
      </c>
      <c r="E748" s="27">
        <v>3</v>
      </c>
      <c r="F748" s="27">
        <v>3</v>
      </c>
      <c r="G748" s="27">
        <v>50</v>
      </c>
      <c r="H748" s="27">
        <v>1</v>
      </c>
      <c r="I748" s="27">
        <v>1</v>
      </c>
      <c r="J748" s="27">
        <v>0</v>
      </c>
      <c r="K748" s="27">
        <v>0</v>
      </c>
      <c r="L748" s="27">
        <v>0</v>
      </c>
      <c r="M748" s="27">
        <v>1</v>
      </c>
      <c r="N748" s="27">
        <v>1</v>
      </c>
      <c r="O748" s="27">
        <v>1</v>
      </c>
      <c r="P748" s="27">
        <v>1</v>
      </c>
      <c r="Q748" s="27">
        <v>1</v>
      </c>
      <c r="R748">
        <v>0.02</v>
      </c>
      <c r="S748">
        <v>0.3</v>
      </c>
      <c r="T748">
        <v>0.3</v>
      </c>
      <c r="U748">
        <v>0.14000000000000001</v>
      </c>
      <c r="V748">
        <v>6</v>
      </c>
      <c r="W748">
        <v>0</v>
      </c>
    </row>
    <row r="749" spans="1:24" ht="21" x14ac:dyDescent="0.35">
      <c r="A749" s="27">
        <v>1</v>
      </c>
      <c r="B749" s="27">
        <v>3</v>
      </c>
      <c r="C749" s="28">
        <v>50</v>
      </c>
      <c r="D749" s="27">
        <v>30</v>
      </c>
      <c r="E749" s="27">
        <v>3</v>
      </c>
      <c r="F749" s="27">
        <v>3</v>
      </c>
      <c r="G749" s="27">
        <v>60</v>
      </c>
      <c r="H749" s="27">
        <v>1</v>
      </c>
      <c r="I749" s="27">
        <v>1</v>
      </c>
      <c r="J749" s="27">
        <v>0</v>
      </c>
      <c r="K749" s="27">
        <v>0</v>
      </c>
      <c r="L749" s="27">
        <v>0</v>
      </c>
      <c r="M749" s="27">
        <v>1</v>
      </c>
      <c r="N749" s="27">
        <v>1</v>
      </c>
      <c r="O749" s="27">
        <v>1</v>
      </c>
      <c r="P749" s="27">
        <v>1</v>
      </c>
      <c r="Q749" s="27">
        <v>1</v>
      </c>
      <c r="R749">
        <v>0.04</v>
      </c>
      <c r="S749">
        <v>0.4</v>
      </c>
      <c r="T749">
        <v>0.4</v>
      </c>
      <c r="U749">
        <v>0.36</v>
      </c>
      <c r="V749">
        <v>7</v>
      </c>
      <c r="W749">
        <v>0.5</v>
      </c>
    </row>
    <row r="750" spans="1:24" ht="21" x14ac:dyDescent="0.35">
      <c r="A750" s="27">
        <v>1</v>
      </c>
      <c r="B750" s="27">
        <v>3</v>
      </c>
      <c r="C750" s="28">
        <v>50</v>
      </c>
      <c r="D750" s="27">
        <v>30</v>
      </c>
      <c r="E750" s="27">
        <v>3</v>
      </c>
      <c r="F750" s="27">
        <v>3</v>
      </c>
      <c r="G750" s="27">
        <v>70</v>
      </c>
      <c r="H750" s="27">
        <v>1</v>
      </c>
      <c r="I750" s="27">
        <v>1</v>
      </c>
      <c r="J750" s="27">
        <v>0</v>
      </c>
      <c r="K750" s="27">
        <v>0</v>
      </c>
      <c r="L750" s="27">
        <v>0</v>
      </c>
      <c r="M750" s="27">
        <v>1</v>
      </c>
      <c r="N750" s="27">
        <v>1</v>
      </c>
      <c r="O750" s="27">
        <v>1</v>
      </c>
      <c r="P750" s="27">
        <v>1</v>
      </c>
      <c r="Q750" s="27">
        <v>1</v>
      </c>
      <c r="R750">
        <v>0.06</v>
      </c>
      <c r="S750">
        <v>0.34</v>
      </c>
      <c r="T750">
        <v>0.3</v>
      </c>
      <c r="U750">
        <v>0.28000000000000003</v>
      </c>
      <c r="V750">
        <v>7.9</v>
      </c>
      <c r="W750">
        <v>0.5</v>
      </c>
    </row>
    <row r="751" spans="1:24" ht="21" x14ac:dyDescent="0.35">
      <c r="A751" s="27">
        <v>1</v>
      </c>
      <c r="B751" s="27">
        <v>3</v>
      </c>
      <c r="C751" s="28">
        <v>50</v>
      </c>
      <c r="D751" s="27">
        <v>30</v>
      </c>
      <c r="E751" s="27">
        <v>3</v>
      </c>
      <c r="F751" s="27">
        <v>3</v>
      </c>
      <c r="G751" s="27">
        <v>80</v>
      </c>
      <c r="H751" s="27">
        <v>1</v>
      </c>
      <c r="I751" s="27">
        <v>1</v>
      </c>
      <c r="J751" s="27">
        <v>0</v>
      </c>
      <c r="K751" s="27">
        <v>0</v>
      </c>
      <c r="L751" s="27">
        <v>0</v>
      </c>
      <c r="M751" s="27">
        <v>1</v>
      </c>
      <c r="N751" s="27">
        <v>1</v>
      </c>
      <c r="O751" s="27">
        <v>1</v>
      </c>
      <c r="P751" s="27">
        <v>1</v>
      </c>
      <c r="Q751" s="27">
        <v>1</v>
      </c>
      <c r="R751">
        <v>0.06</v>
      </c>
      <c r="S751">
        <v>0.38</v>
      </c>
      <c r="T751">
        <v>0.22</v>
      </c>
      <c r="U751">
        <v>0.26</v>
      </c>
      <c r="V751">
        <v>8</v>
      </c>
      <c r="W751">
        <v>0.5</v>
      </c>
    </row>
    <row r="752" spans="1:24" ht="21" x14ac:dyDescent="0.35">
      <c r="A752" s="27">
        <v>1</v>
      </c>
      <c r="B752" s="27">
        <v>3</v>
      </c>
      <c r="C752" s="28">
        <v>50</v>
      </c>
      <c r="D752" s="27">
        <v>30</v>
      </c>
      <c r="E752" s="27">
        <v>3</v>
      </c>
      <c r="F752" s="27">
        <v>3</v>
      </c>
      <c r="G752" s="27">
        <v>90</v>
      </c>
      <c r="H752" s="27">
        <v>1</v>
      </c>
      <c r="I752" s="27">
        <v>1</v>
      </c>
      <c r="J752" s="27">
        <v>0</v>
      </c>
      <c r="K752" s="27">
        <v>0</v>
      </c>
      <c r="L752" s="27">
        <v>0</v>
      </c>
      <c r="M752" s="27">
        <v>1</v>
      </c>
      <c r="N752" s="27">
        <v>1</v>
      </c>
      <c r="O752" s="27">
        <v>1</v>
      </c>
      <c r="P752" s="27">
        <v>1</v>
      </c>
      <c r="Q752" s="27">
        <v>1</v>
      </c>
      <c r="R752">
        <v>0.08</v>
      </c>
      <c r="S752">
        <v>0.5</v>
      </c>
      <c r="T752">
        <v>0.28000000000000003</v>
      </c>
      <c r="U752">
        <v>0.3</v>
      </c>
      <c r="V752">
        <v>9</v>
      </c>
      <c r="W752">
        <v>0.5</v>
      </c>
    </row>
    <row r="753" spans="1:23" ht="21.75" thickBot="1" x14ac:dyDescent="0.4">
      <c r="A753" s="27">
        <v>1</v>
      </c>
      <c r="B753" s="27">
        <v>3</v>
      </c>
      <c r="C753" s="28">
        <v>50</v>
      </c>
      <c r="D753" s="27">
        <v>30</v>
      </c>
      <c r="E753" s="27">
        <v>3</v>
      </c>
      <c r="F753" s="27">
        <v>3</v>
      </c>
      <c r="G753" s="27">
        <v>100</v>
      </c>
      <c r="H753" s="27">
        <v>1</v>
      </c>
      <c r="I753" s="27">
        <v>1</v>
      </c>
      <c r="J753" s="27">
        <v>0</v>
      </c>
      <c r="K753" s="27">
        <v>0</v>
      </c>
      <c r="L753" s="27">
        <v>0</v>
      </c>
      <c r="M753" s="27">
        <v>1</v>
      </c>
      <c r="N753" s="27">
        <v>1</v>
      </c>
      <c r="O753" s="27">
        <v>1</v>
      </c>
      <c r="P753" s="27">
        <v>1</v>
      </c>
      <c r="Q753" s="27">
        <v>1</v>
      </c>
      <c r="R753" s="14">
        <v>0.04</v>
      </c>
      <c r="S753" s="14">
        <v>0.14000000000000001</v>
      </c>
      <c r="T753" s="14">
        <v>0.18</v>
      </c>
      <c r="U753" s="14">
        <v>0.14000000000000001</v>
      </c>
      <c r="V753">
        <v>10</v>
      </c>
      <c r="W753">
        <v>0</v>
      </c>
    </row>
    <row r="754" spans="1:23" ht="21.75" thickTop="1" x14ac:dyDescent="0.35">
      <c r="A754" s="27"/>
      <c r="B754" s="27"/>
      <c r="C754" s="28"/>
      <c r="D754" s="27"/>
      <c r="E754" s="27"/>
      <c r="F754" s="27"/>
      <c r="G754" s="27"/>
      <c r="H754" s="27"/>
      <c r="I754" s="27"/>
      <c r="J754" s="27"/>
      <c r="K754" s="27"/>
      <c r="L754" s="27"/>
      <c r="M754" s="27"/>
      <c r="N754" s="27"/>
      <c r="O754" s="27"/>
      <c r="P754" s="27"/>
      <c r="Q754" s="27"/>
      <c r="R754" s="33">
        <f>AVERAGE(R743:R753)</f>
        <v>4.7272727272727272E-2</v>
      </c>
      <c r="S754" s="33">
        <f>AVERAGE(S743:S753)</f>
        <v>0.23090909090909095</v>
      </c>
      <c r="T754" s="33">
        <f>AVERAGE(T743:T753)</f>
        <v>0.18909090909090909</v>
      </c>
      <c r="U754" s="33">
        <f>AVERAGE(U743:U753)</f>
        <v>0.18363636363636363</v>
      </c>
    </row>
    <row r="755" spans="1:23" ht="21" x14ac:dyDescent="0.35">
      <c r="A755" s="27"/>
      <c r="B755" s="27"/>
      <c r="C755" s="28"/>
      <c r="D755" s="27"/>
      <c r="E755" s="27"/>
      <c r="F755" s="27"/>
      <c r="G755" s="27"/>
      <c r="H755" s="27"/>
      <c r="I755" s="27"/>
      <c r="J755" s="27"/>
      <c r="K755" s="27"/>
      <c r="L755" s="27"/>
      <c r="M755" s="27"/>
      <c r="N755" s="27"/>
      <c r="O755" s="27"/>
      <c r="P755" s="27"/>
      <c r="Q755" s="27"/>
    </row>
    <row r="756" spans="1:23" ht="21" x14ac:dyDescent="0.35">
      <c r="A756" s="27"/>
      <c r="B756" s="27"/>
      <c r="C756" s="28"/>
      <c r="D756" s="27"/>
      <c r="E756" s="27"/>
      <c r="F756" s="27"/>
      <c r="G756" s="27"/>
      <c r="H756" s="27"/>
      <c r="I756" s="27"/>
      <c r="J756" s="27"/>
      <c r="K756" s="27"/>
      <c r="L756" s="27"/>
      <c r="M756" s="27"/>
      <c r="N756" s="27"/>
      <c r="O756" s="27"/>
      <c r="P756" s="27"/>
      <c r="Q756" s="27"/>
    </row>
    <row r="760" spans="1:23" ht="30.75" thickBot="1" x14ac:dyDescent="0.3">
      <c r="K760" s="35" t="s">
        <v>52</v>
      </c>
    </row>
    <row r="761" spans="1:23" ht="16.5" thickTop="1" thickBot="1" x14ac:dyDescent="0.3">
      <c r="K761">
        <v>-2.2519580000000001</v>
      </c>
      <c r="N761" s="17" t="s">
        <v>50</v>
      </c>
      <c r="O761" s="17" t="s">
        <v>28</v>
      </c>
      <c r="P761" s="17" t="s">
        <v>29</v>
      </c>
      <c r="Q761" s="17" t="s">
        <v>30</v>
      </c>
    </row>
    <row r="762" spans="1:23" ht="15.75" thickTop="1" x14ac:dyDescent="0.25">
      <c r="K762">
        <v>-0.79737190000000002</v>
      </c>
      <c r="L762" s="27"/>
      <c r="M762" s="27"/>
      <c r="N762" s="27">
        <v>0</v>
      </c>
      <c r="O762">
        <v>-0.31618750000000001</v>
      </c>
      <c r="P762">
        <v>-0.2734104</v>
      </c>
      <c r="Q762">
        <f>O762 - P762</f>
        <v>-4.2777100000000012E-2</v>
      </c>
    </row>
    <row r="763" spans="1:23" x14ac:dyDescent="0.25">
      <c r="K763">
        <v>11.863110000000001</v>
      </c>
      <c r="L763" s="27"/>
      <c r="M763" s="27"/>
      <c r="N763" s="27">
        <v>10</v>
      </c>
      <c r="O763">
        <v>-0.33707819999999999</v>
      </c>
      <c r="P763">
        <v>-0.31665470000000001</v>
      </c>
      <c r="Q763">
        <f t="shared" ref="Q763:Q772" si="8">O763 - P763</f>
        <v>-2.0423499999999983E-2</v>
      </c>
    </row>
    <row r="764" spans="1:23" x14ac:dyDescent="0.25">
      <c r="K764">
        <v>11.961959999999999</v>
      </c>
      <c r="L764" s="27"/>
      <c r="M764" s="27"/>
      <c r="N764" s="27">
        <v>20</v>
      </c>
      <c r="O764">
        <v>-0.26060359999999999</v>
      </c>
      <c r="P764">
        <v>-0.30587259999999999</v>
      </c>
      <c r="Q764">
        <f t="shared" si="8"/>
        <v>4.5269000000000004E-2</v>
      </c>
    </row>
    <row r="765" spans="1:23" x14ac:dyDescent="0.25">
      <c r="K765" s="31">
        <v>240.7424</v>
      </c>
      <c r="L765" s="27"/>
      <c r="M765" s="27"/>
      <c r="N765" s="27">
        <v>30</v>
      </c>
      <c r="O765">
        <v>-0.19952329999999999</v>
      </c>
      <c r="P765">
        <v>-0.3004966</v>
      </c>
      <c r="Q765">
        <f t="shared" si="8"/>
        <v>0.10097330000000002</v>
      </c>
    </row>
    <row r="766" spans="1:23" x14ac:dyDescent="0.25">
      <c r="K766">
        <v>97.403040000000004</v>
      </c>
      <c r="L766" s="27"/>
      <c r="M766" s="27"/>
      <c r="N766" s="27">
        <v>40</v>
      </c>
      <c r="O766" s="34">
        <v>-0.17309579999999999</v>
      </c>
      <c r="P766">
        <v>-0.30149369999999998</v>
      </c>
      <c r="Q766">
        <f t="shared" si="8"/>
        <v>0.12839789999999998</v>
      </c>
    </row>
    <row r="767" spans="1:23" x14ac:dyDescent="0.25">
      <c r="K767">
        <v>9.6362199999999998</v>
      </c>
      <c r="L767" s="27"/>
      <c r="M767" s="27"/>
      <c r="N767" s="27">
        <v>50</v>
      </c>
      <c r="O767">
        <v>-0.14781630000000001</v>
      </c>
      <c r="P767">
        <v>-0.32813009999999998</v>
      </c>
      <c r="Q767">
        <f t="shared" si="8"/>
        <v>0.18031379999999997</v>
      </c>
    </row>
    <row r="768" spans="1:23" x14ac:dyDescent="0.25">
      <c r="K768">
        <v>-3.9500459999999999</v>
      </c>
      <c r="L768" s="27"/>
      <c r="M768" s="27"/>
      <c r="N768" s="27">
        <v>60</v>
      </c>
      <c r="O768">
        <v>-0.11440060000000001</v>
      </c>
      <c r="P768">
        <v>-0.31766680000000003</v>
      </c>
      <c r="Q768">
        <f t="shared" si="8"/>
        <v>0.20326620000000001</v>
      </c>
    </row>
    <row r="769" spans="11:17" x14ac:dyDescent="0.25">
      <c r="K769">
        <v>28.41629</v>
      </c>
      <c r="L769" s="27"/>
      <c r="M769" s="27"/>
      <c r="N769" s="27">
        <v>70</v>
      </c>
      <c r="O769">
        <v>-0.1077041</v>
      </c>
      <c r="P769">
        <v>-0.31418879999999999</v>
      </c>
      <c r="Q769">
        <f t="shared" si="8"/>
        <v>0.20648469999999999</v>
      </c>
    </row>
    <row r="770" spans="11:17" x14ac:dyDescent="0.25">
      <c r="K770">
        <v>-4.0568790000000003</v>
      </c>
      <c r="L770" s="27"/>
      <c r="M770" s="27"/>
      <c r="N770" s="27">
        <v>80</v>
      </c>
      <c r="O770">
        <v>-7.6413610000000007E-2</v>
      </c>
      <c r="P770">
        <v>-0.33478160000000001</v>
      </c>
      <c r="Q770">
        <f t="shared" si="8"/>
        <v>0.25836798999999999</v>
      </c>
    </row>
    <row r="771" spans="11:17" x14ac:dyDescent="0.25">
      <c r="K771">
        <v>102.50149999999999</v>
      </c>
      <c r="L771" s="27"/>
      <c r="M771" s="27"/>
      <c r="N771" s="27">
        <v>90</v>
      </c>
      <c r="O771">
        <v>-5.9181530000000003E-2</v>
      </c>
      <c r="P771">
        <v>-0.3274628</v>
      </c>
      <c r="Q771">
        <f t="shared" si="8"/>
        <v>0.26828127000000002</v>
      </c>
    </row>
    <row r="772" spans="11:17" x14ac:dyDescent="0.25">
      <c r="K772" s="31">
        <v>112.5329</v>
      </c>
      <c r="L772" s="27"/>
      <c r="M772" s="27"/>
      <c r="N772" s="27">
        <v>100</v>
      </c>
      <c r="O772">
        <v>-5.8532109999999998E-2</v>
      </c>
      <c r="P772">
        <v>-0.3104401</v>
      </c>
      <c r="Q772">
        <f t="shared" si="8"/>
        <v>0.25190798999999997</v>
      </c>
    </row>
    <row r="773" spans="11:17" x14ac:dyDescent="0.25">
      <c r="K773">
        <v>2.31141</v>
      </c>
      <c r="L773" s="27"/>
      <c r="M773" s="27"/>
      <c r="N773" s="27"/>
    </row>
    <row r="774" spans="11:17" x14ac:dyDescent="0.25">
      <c r="K774" s="31">
        <v>213.4667</v>
      </c>
      <c r="L774" s="27"/>
      <c r="M774" s="27"/>
      <c r="N774" s="27"/>
    </row>
    <row r="775" spans="11:17" x14ac:dyDescent="0.25">
      <c r="K775">
        <v>-4.5839670000000003</v>
      </c>
      <c r="L775" s="27"/>
      <c r="M775" s="27"/>
      <c r="N775" s="27"/>
    </row>
    <row r="776" spans="11:17" x14ac:dyDescent="0.25">
      <c r="K776">
        <v>51.929560000000002</v>
      </c>
    </row>
    <row r="777" spans="11:17" x14ac:dyDescent="0.25">
      <c r="K777">
        <v>-2.0123220000000002</v>
      </c>
    </row>
    <row r="778" spans="11:17" x14ac:dyDescent="0.25">
      <c r="K778">
        <v>6.3351730000000002</v>
      </c>
    </row>
    <row r="779" spans="11:17" x14ac:dyDescent="0.25">
      <c r="K779">
        <v>82.201750000000004</v>
      </c>
    </row>
    <row r="780" spans="11:17" x14ac:dyDescent="0.25">
      <c r="K780">
        <v>-3.9119169999999999</v>
      </c>
    </row>
    <row r="781" spans="11:17" x14ac:dyDescent="0.25">
      <c r="K781">
        <v>2.3028599999999999</v>
      </c>
    </row>
    <row r="782" spans="11:17" x14ac:dyDescent="0.25">
      <c r="K782">
        <v>270.77330000000001</v>
      </c>
    </row>
    <row r="783" spans="11:17" x14ac:dyDescent="0.25">
      <c r="K783">
        <v>21.022079999999999</v>
      </c>
    </row>
    <row r="784" spans="11:17" x14ac:dyDescent="0.25">
      <c r="K784">
        <v>-4.4120710000000001</v>
      </c>
    </row>
    <row r="785" spans="11:11" x14ac:dyDescent="0.25">
      <c r="K785" s="31">
        <v>136.7406</v>
      </c>
    </row>
    <row r="786" spans="11:11" x14ac:dyDescent="0.25">
      <c r="K786" s="31">
        <v>146.2801</v>
      </c>
    </row>
    <row r="787" spans="11:11" x14ac:dyDescent="0.25">
      <c r="K787">
        <v>-3.9783249999999999</v>
      </c>
    </row>
    <row r="788" spans="11:11" x14ac:dyDescent="0.25">
      <c r="K788" s="31">
        <v>142.23609999999999</v>
      </c>
    </row>
    <row r="789" spans="11:11" x14ac:dyDescent="0.25">
      <c r="K789" s="31">
        <v>146.70179999999999</v>
      </c>
    </row>
    <row r="790" spans="11:11" x14ac:dyDescent="0.25">
      <c r="K790">
        <v>6.948728</v>
      </c>
    </row>
    <row r="791" spans="11:11" x14ac:dyDescent="0.25">
      <c r="K791" s="31">
        <v>206.58340000000001</v>
      </c>
    </row>
    <row r="792" spans="11:11" x14ac:dyDescent="0.25">
      <c r="K792">
        <v>40.552579999999999</v>
      </c>
    </row>
    <row r="793" spans="11:11" x14ac:dyDescent="0.25">
      <c r="K793">
        <v>18.146619999999999</v>
      </c>
    </row>
    <row r="794" spans="11:11" x14ac:dyDescent="0.25">
      <c r="K794">
        <v>18.705269999999999</v>
      </c>
    </row>
    <row r="795" spans="11:11" x14ac:dyDescent="0.25">
      <c r="K795">
        <v>13.802289999999999</v>
      </c>
    </row>
    <row r="796" spans="11:11" x14ac:dyDescent="0.25">
      <c r="K796">
        <v>-4.0506330000000004</v>
      </c>
    </row>
    <row r="797" spans="11:11" x14ac:dyDescent="0.25">
      <c r="K797">
        <v>59.061509999999998</v>
      </c>
    </row>
    <row r="798" spans="11:11" x14ac:dyDescent="0.25">
      <c r="K798">
        <v>1.3953260000000001</v>
      </c>
    </row>
    <row r="799" spans="11:11" x14ac:dyDescent="0.25">
      <c r="K799" s="31">
        <v>195.52600000000001</v>
      </c>
    </row>
    <row r="800" spans="11:11" x14ac:dyDescent="0.25">
      <c r="K800">
        <v>-0.49767470000000003</v>
      </c>
    </row>
    <row r="801" spans="1:23" x14ac:dyDescent="0.25">
      <c r="K801" s="31">
        <v>152.5856</v>
      </c>
    </row>
    <row r="802" spans="1:23" x14ac:dyDescent="0.25">
      <c r="K802" s="31">
        <v>243.4727</v>
      </c>
    </row>
    <row r="803" spans="1:23" x14ac:dyDescent="0.25">
      <c r="K803" s="31">
        <v>189.15029999999999</v>
      </c>
    </row>
    <row r="804" spans="1:23" x14ac:dyDescent="0.25">
      <c r="K804">
        <v>-1.8421749999999999</v>
      </c>
    </row>
    <row r="805" spans="1:23" x14ac:dyDescent="0.25">
      <c r="K805">
        <v>-4.4970920000000003</v>
      </c>
    </row>
    <row r="806" spans="1:23" x14ac:dyDescent="0.25">
      <c r="K806">
        <v>1.6387309999999999</v>
      </c>
    </row>
    <row r="807" spans="1:23" x14ac:dyDescent="0.25">
      <c r="K807">
        <v>5.2570769999999998</v>
      </c>
    </row>
    <row r="808" spans="1:23" x14ac:dyDescent="0.25">
      <c r="K808">
        <v>14.539059999999999</v>
      </c>
    </row>
    <row r="809" spans="1:23" x14ac:dyDescent="0.25">
      <c r="K809">
        <v>13.93041</v>
      </c>
    </row>
    <row r="810" spans="1:23" x14ac:dyDescent="0.25">
      <c r="K810">
        <v>10.81354</v>
      </c>
    </row>
    <row r="815" spans="1:23" ht="198" customHeight="1" thickBot="1" x14ac:dyDescent="0.4">
      <c r="A815" s="7" t="s">
        <v>53</v>
      </c>
      <c r="B815" s="1"/>
      <c r="C815" s="1"/>
      <c r="D815" s="1"/>
      <c r="E815" s="1"/>
      <c r="F815" s="1"/>
      <c r="J815" s="1"/>
      <c r="K815" s="1"/>
      <c r="L815" s="1"/>
      <c r="M815" s="1"/>
      <c r="N815" s="1"/>
      <c r="O815" s="1"/>
      <c r="Q815" s="23" t="s">
        <v>23</v>
      </c>
      <c r="R815" s="23" t="s">
        <v>14</v>
      </c>
      <c r="S815" s="23" t="s">
        <v>24</v>
      </c>
      <c r="T815" s="23" t="s">
        <v>25</v>
      </c>
      <c r="U815" s="23" t="s">
        <v>33</v>
      </c>
      <c r="V815" s="114" t="s">
        <v>44</v>
      </c>
      <c r="W815" s="115"/>
    </row>
    <row r="816" spans="1:23" ht="21.75" thickTop="1" x14ac:dyDescent="0.35">
      <c r="A816" s="27">
        <v>1</v>
      </c>
      <c r="B816" s="27">
        <v>3</v>
      </c>
      <c r="C816" s="28">
        <v>50</v>
      </c>
      <c r="D816" s="27">
        <v>25</v>
      </c>
      <c r="E816" s="27">
        <v>0</v>
      </c>
      <c r="F816" s="27">
        <v>0</v>
      </c>
      <c r="G816" s="27">
        <v>0</v>
      </c>
      <c r="H816" s="27">
        <v>4</v>
      </c>
      <c r="I816" s="27">
        <v>1</v>
      </c>
      <c r="J816" s="27">
        <v>0</v>
      </c>
      <c r="K816" s="27">
        <v>0</v>
      </c>
      <c r="L816" s="27">
        <v>0</v>
      </c>
      <c r="M816" s="27">
        <v>1</v>
      </c>
      <c r="N816" s="27">
        <v>1</v>
      </c>
      <c r="O816" s="27">
        <v>1</v>
      </c>
      <c r="P816" s="27">
        <v>1</v>
      </c>
      <c r="Q816" s="27">
        <v>1</v>
      </c>
      <c r="R816">
        <v>0.02</v>
      </c>
      <c r="S816">
        <v>0.02</v>
      </c>
      <c r="T816">
        <v>0</v>
      </c>
      <c r="U816">
        <v>0.04</v>
      </c>
      <c r="V816">
        <v>1</v>
      </c>
      <c r="W816">
        <v>0</v>
      </c>
    </row>
    <row r="817" spans="1:24" ht="21" x14ac:dyDescent="0.35">
      <c r="A817" s="27">
        <v>1</v>
      </c>
      <c r="B817" s="27">
        <v>3</v>
      </c>
      <c r="C817" s="28">
        <v>50</v>
      </c>
      <c r="D817" s="27">
        <v>25</v>
      </c>
      <c r="E817" s="27">
        <v>0.5</v>
      </c>
      <c r="F817" s="27">
        <v>0.5</v>
      </c>
      <c r="G817" s="27">
        <v>0</v>
      </c>
      <c r="H817" s="27">
        <v>4</v>
      </c>
      <c r="I817" s="27">
        <v>1</v>
      </c>
      <c r="J817" s="27">
        <v>0</v>
      </c>
      <c r="K817" s="27">
        <v>0</v>
      </c>
      <c r="L817" s="27">
        <v>0</v>
      </c>
      <c r="M817" s="27">
        <v>1</v>
      </c>
      <c r="N817" s="27">
        <v>1</v>
      </c>
      <c r="O817" s="27">
        <v>1</v>
      </c>
      <c r="P817" s="27">
        <v>1</v>
      </c>
      <c r="Q817" s="27">
        <v>1</v>
      </c>
      <c r="R817">
        <v>0.08</v>
      </c>
      <c r="S817" s="27">
        <v>0.08</v>
      </c>
      <c r="T817" s="27">
        <v>0.04</v>
      </c>
      <c r="U817">
        <v>0.04</v>
      </c>
      <c r="V817">
        <v>2</v>
      </c>
      <c r="W817">
        <v>0</v>
      </c>
    </row>
    <row r="818" spans="1:24" ht="21" x14ac:dyDescent="0.35">
      <c r="A818" s="27">
        <v>1</v>
      </c>
      <c r="B818" s="27">
        <v>3</v>
      </c>
      <c r="C818" s="28">
        <v>50</v>
      </c>
      <c r="D818" s="27">
        <v>25</v>
      </c>
      <c r="E818" s="27">
        <v>1</v>
      </c>
      <c r="F818" s="27">
        <v>1</v>
      </c>
      <c r="G818" s="27">
        <v>0</v>
      </c>
      <c r="H818" s="27">
        <v>4</v>
      </c>
      <c r="I818" s="27">
        <v>1</v>
      </c>
      <c r="J818" s="27">
        <v>0</v>
      </c>
      <c r="K818" s="27">
        <v>0</v>
      </c>
      <c r="L818" s="27">
        <v>0</v>
      </c>
      <c r="M818" s="27">
        <v>1</v>
      </c>
      <c r="N818" s="27">
        <v>1</v>
      </c>
      <c r="O818" s="27">
        <v>1</v>
      </c>
      <c r="P818" s="27">
        <v>1</v>
      </c>
      <c r="Q818" s="27">
        <v>1</v>
      </c>
      <c r="R818">
        <v>0.04</v>
      </c>
      <c r="S818">
        <v>0.16</v>
      </c>
      <c r="T818">
        <v>0.04</v>
      </c>
      <c r="U818">
        <v>0.08</v>
      </c>
      <c r="V818">
        <v>3</v>
      </c>
      <c r="W818">
        <v>0</v>
      </c>
    </row>
    <row r="819" spans="1:24" ht="21" x14ac:dyDescent="0.35">
      <c r="A819" s="27">
        <v>1</v>
      </c>
      <c r="B819" s="27">
        <v>3</v>
      </c>
      <c r="C819" s="28">
        <v>50</v>
      </c>
      <c r="D819" s="27">
        <v>25</v>
      </c>
      <c r="E819" s="27">
        <v>1.5</v>
      </c>
      <c r="F819" s="27">
        <v>1.5</v>
      </c>
      <c r="G819" s="27">
        <v>0</v>
      </c>
      <c r="H819" s="27">
        <v>4</v>
      </c>
      <c r="I819" s="27">
        <v>1</v>
      </c>
      <c r="J819" s="27">
        <v>0</v>
      </c>
      <c r="K819" s="27">
        <v>0</v>
      </c>
      <c r="L819" s="27">
        <v>0</v>
      </c>
      <c r="M819" s="27">
        <v>1</v>
      </c>
      <c r="N819" s="27">
        <v>1</v>
      </c>
      <c r="O819" s="27">
        <v>1</v>
      </c>
      <c r="P819" s="27">
        <v>1</v>
      </c>
      <c r="Q819" s="27">
        <v>1</v>
      </c>
      <c r="R819" s="27">
        <v>0.04</v>
      </c>
      <c r="S819">
        <v>0.18</v>
      </c>
      <c r="T819">
        <v>0.08</v>
      </c>
      <c r="U819">
        <v>0.08</v>
      </c>
      <c r="V819">
        <v>4</v>
      </c>
      <c r="W819">
        <v>0</v>
      </c>
    </row>
    <row r="820" spans="1:24" ht="21" x14ac:dyDescent="0.35">
      <c r="A820" s="27">
        <v>1</v>
      </c>
      <c r="B820" s="27">
        <v>3</v>
      </c>
      <c r="C820" s="28">
        <v>50</v>
      </c>
      <c r="D820" s="27">
        <v>25</v>
      </c>
      <c r="E820" s="27">
        <v>2</v>
      </c>
      <c r="F820" s="27">
        <v>2</v>
      </c>
      <c r="G820" s="27">
        <v>0</v>
      </c>
      <c r="H820" s="27">
        <v>4</v>
      </c>
      <c r="I820" s="27">
        <v>1</v>
      </c>
      <c r="J820" s="27">
        <v>0</v>
      </c>
      <c r="K820" s="27">
        <v>0</v>
      </c>
      <c r="L820" s="27">
        <v>0</v>
      </c>
      <c r="M820" s="27">
        <v>1</v>
      </c>
      <c r="N820" s="27">
        <v>1</v>
      </c>
      <c r="O820" s="27">
        <v>1</v>
      </c>
      <c r="P820" s="27">
        <v>1</v>
      </c>
      <c r="Q820" s="27">
        <v>1</v>
      </c>
      <c r="R820" s="27">
        <v>0.02</v>
      </c>
      <c r="S820" s="27">
        <v>0.12</v>
      </c>
      <c r="T820" s="27">
        <v>0.12</v>
      </c>
      <c r="U820" s="27">
        <v>0.1</v>
      </c>
      <c r="V820">
        <v>5</v>
      </c>
      <c r="W820" s="27">
        <v>0</v>
      </c>
      <c r="X820" s="27"/>
    </row>
    <row r="821" spans="1:24" ht="21" x14ac:dyDescent="0.35">
      <c r="A821" s="27">
        <v>1</v>
      </c>
      <c r="B821" s="27">
        <v>3</v>
      </c>
      <c r="C821" s="28">
        <v>50</v>
      </c>
      <c r="D821" s="27">
        <v>25</v>
      </c>
      <c r="E821" s="27">
        <v>2.5</v>
      </c>
      <c r="F821" s="27">
        <v>2.5</v>
      </c>
      <c r="G821" s="27">
        <v>0</v>
      </c>
      <c r="H821" s="27">
        <v>4</v>
      </c>
      <c r="I821" s="27">
        <v>1</v>
      </c>
      <c r="J821" s="27">
        <v>0</v>
      </c>
      <c r="K821" s="27">
        <v>0</v>
      </c>
      <c r="L821" s="27">
        <v>0</v>
      </c>
      <c r="M821" s="27">
        <v>1</v>
      </c>
      <c r="N821" s="27">
        <v>1</v>
      </c>
      <c r="O821" s="27">
        <v>1</v>
      </c>
      <c r="P821" s="27">
        <v>1</v>
      </c>
      <c r="Q821" s="27">
        <v>1</v>
      </c>
      <c r="R821">
        <v>0.08</v>
      </c>
      <c r="S821">
        <v>0.2</v>
      </c>
      <c r="T821">
        <v>0.02</v>
      </c>
      <c r="U821">
        <v>0.12</v>
      </c>
      <c r="V821">
        <v>6</v>
      </c>
      <c r="W821">
        <v>0</v>
      </c>
    </row>
    <row r="822" spans="1:24" ht="21" x14ac:dyDescent="0.35">
      <c r="A822" s="27">
        <v>1</v>
      </c>
      <c r="B822" s="27">
        <v>3</v>
      </c>
      <c r="C822" s="28">
        <v>50</v>
      </c>
      <c r="D822" s="27">
        <v>25</v>
      </c>
      <c r="E822" s="27">
        <v>3</v>
      </c>
      <c r="F822" s="27">
        <v>3</v>
      </c>
      <c r="G822" s="27">
        <v>0</v>
      </c>
      <c r="H822" s="27">
        <v>4</v>
      </c>
      <c r="I822" s="27">
        <v>1</v>
      </c>
      <c r="J822" s="27">
        <v>0</v>
      </c>
      <c r="K822" s="27">
        <v>0</v>
      </c>
      <c r="L822" s="27">
        <v>0</v>
      </c>
      <c r="M822" s="27">
        <v>1</v>
      </c>
      <c r="N822" s="27">
        <v>1</v>
      </c>
      <c r="O822" s="27">
        <v>1</v>
      </c>
      <c r="P822" s="27">
        <v>1</v>
      </c>
      <c r="Q822" s="27">
        <v>1</v>
      </c>
      <c r="R822">
        <v>0.02</v>
      </c>
      <c r="S822">
        <v>0.26</v>
      </c>
      <c r="T822">
        <v>0.18</v>
      </c>
      <c r="U822">
        <v>0.22</v>
      </c>
      <c r="V822">
        <v>7</v>
      </c>
      <c r="W822">
        <v>0.5</v>
      </c>
    </row>
    <row r="823" spans="1:24" ht="21" x14ac:dyDescent="0.35">
      <c r="A823" s="27">
        <v>1</v>
      </c>
      <c r="B823" s="27">
        <v>3</v>
      </c>
      <c r="C823" s="28">
        <v>50</v>
      </c>
      <c r="D823" s="27">
        <v>25</v>
      </c>
      <c r="E823" s="27">
        <v>3.5</v>
      </c>
      <c r="F823" s="27">
        <v>3.5</v>
      </c>
      <c r="G823" s="27">
        <v>0</v>
      </c>
      <c r="H823" s="27">
        <v>4</v>
      </c>
      <c r="I823" s="27">
        <v>1</v>
      </c>
      <c r="J823" s="27">
        <v>0</v>
      </c>
      <c r="K823" s="27">
        <v>0</v>
      </c>
      <c r="L823" s="27">
        <v>0</v>
      </c>
      <c r="M823" s="27">
        <v>1</v>
      </c>
      <c r="N823" s="27">
        <v>1</v>
      </c>
      <c r="O823" s="27">
        <v>1</v>
      </c>
      <c r="P823" s="27">
        <v>1</v>
      </c>
      <c r="Q823" s="27">
        <v>1</v>
      </c>
      <c r="R823">
        <v>0.02</v>
      </c>
      <c r="S823">
        <v>0.48</v>
      </c>
      <c r="T823">
        <v>0.26</v>
      </c>
      <c r="U823">
        <v>0.32</v>
      </c>
      <c r="V823">
        <v>7.9</v>
      </c>
      <c r="W823">
        <v>0.5</v>
      </c>
    </row>
    <row r="824" spans="1:24" ht="21" x14ac:dyDescent="0.35">
      <c r="A824" s="27">
        <v>1</v>
      </c>
      <c r="B824" s="27">
        <v>3</v>
      </c>
      <c r="C824" s="28">
        <v>50</v>
      </c>
      <c r="D824" s="27">
        <v>25</v>
      </c>
      <c r="E824" s="27">
        <v>4</v>
      </c>
      <c r="F824" s="27">
        <v>4</v>
      </c>
      <c r="G824" s="27">
        <v>0</v>
      </c>
      <c r="H824" s="27">
        <v>4</v>
      </c>
      <c r="I824" s="27">
        <v>1</v>
      </c>
      <c r="J824" s="27">
        <v>0</v>
      </c>
      <c r="K824" s="27">
        <v>0</v>
      </c>
      <c r="L824" s="27">
        <v>0</v>
      </c>
      <c r="M824" s="27">
        <v>1</v>
      </c>
      <c r="N824" s="27">
        <v>1</v>
      </c>
      <c r="O824" s="27">
        <v>1</v>
      </c>
      <c r="P824" s="27">
        <v>1</v>
      </c>
      <c r="Q824" s="27">
        <v>1</v>
      </c>
      <c r="R824">
        <v>0.04</v>
      </c>
      <c r="S824">
        <v>0.54</v>
      </c>
      <c r="T824">
        <v>0.32</v>
      </c>
      <c r="U824">
        <v>0.42</v>
      </c>
      <c r="V824">
        <v>8</v>
      </c>
      <c r="W824">
        <v>0.5</v>
      </c>
    </row>
    <row r="825" spans="1:24" ht="21" x14ac:dyDescent="0.35">
      <c r="A825" s="27">
        <v>1</v>
      </c>
      <c r="B825" s="27">
        <v>3</v>
      </c>
      <c r="C825" s="28">
        <v>50</v>
      </c>
      <c r="D825" s="27">
        <v>25</v>
      </c>
      <c r="E825" s="27">
        <v>4.5</v>
      </c>
      <c r="F825" s="27">
        <v>4.5</v>
      </c>
      <c r="G825" s="27">
        <v>0</v>
      </c>
      <c r="H825" s="27">
        <v>4</v>
      </c>
      <c r="I825" s="27">
        <v>1</v>
      </c>
      <c r="J825" s="27">
        <v>0</v>
      </c>
      <c r="K825" s="27">
        <v>0</v>
      </c>
      <c r="L825" s="27">
        <v>0</v>
      </c>
      <c r="M825" s="27">
        <v>1</v>
      </c>
      <c r="N825" s="27">
        <v>1</v>
      </c>
      <c r="O825" s="27">
        <v>1</v>
      </c>
      <c r="P825" s="27">
        <v>1</v>
      </c>
      <c r="Q825" s="27">
        <v>1</v>
      </c>
      <c r="R825">
        <v>0</v>
      </c>
      <c r="S825">
        <v>0.52</v>
      </c>
      <c r="T825">
        <v>0.32</v>
      </c>
      <c r="U825">
        <v>0.38</v>
      </c>
      <c r="V825">
        <v>9</v>
      </c>
      <c r="W825">
        <v>0.5</v>
      </c>
    </row>
    <row r="826" spans="1:24" ht="21.75" thickBot="1" x14ac:dyDescent="0.4">
      <c r="A826" s="27">
        <v>1</v>
      </c>
      <c r="B826" s="27">
        <v>3</v>
      </c>
      <c r="C826" s="28">
        <v>50</v>
      </c>
      <c r="D826" s="27">
        <v>25</v>
      </c>
      <c r="E826" s="27">
        <v>5</v>
      </c>
      <c r="F826" s="27">
        <v>5</v>
      </c>
      <c r="G826" s="27">
        <v>0</v>
      </c>
      <c r="H826" s="27">
        <v>4</v>
      </c>
      <c r="I826" s="27">
        <v>1</v>
      </c>
      <c r="J826" s="27">
        <v>0</v>
      </c>
      <c r="K826" s="27">
        <v>0</v>
      </c>
      <c r="L826" s="27">
        <v>0</v>
      </c>
      <c r="M826" s="27">
        <v>1</v>
      </c>
      <c r="N826" s="27">
        <v>1</v>
      </c>
      <c r="O826" s="27">
        <v>1</v>
      </c>
      <c r="P826" s="27">
        <v>1</v>
      </c>
      <c r="Q826" s="27">
        <v>1</v>
      </c>
      <c r="R826" s="14">
        <v>0.04</v>
      </c>
      <c r="S826" s="14">
        <v>0.6</v>
      </c>
      <c r="T826" s="14">
        <v>0.36</v>
      </c>
      <c r="U826" s="14">
        <v>0.44</v>
      </c>
      <c r="V826">
        <v>10</v>
      </c>
      <c r="W826">
        <v>0</v>
      </c>
    </row>
    <row r="827" spans="1:24" ht="21.75" thickTop="1" x14ac:dyDescent="0.35">
      <c r="A827" s="27"/>
      <c r="B827" s="27"/>
      <c r="C827" s="28"/>
      <c r="D827" s="27"/>
      <c r="E827" s="27"/>
      <c r="F827" s="27"/>
      <c r="G827" s="27"/>
      <c r="H827" s="27"/>
      <c r="I827" s="27"/>
      <c r="J827" s="27"/>
      <c r="K827" s="27"/>
      <c r="L827" s="27"/>
      <c r="M827" s="27"/>
      <c r="N827" s="27"/>
      <c r="O827" s="27"/>
      <c r="P827" s="27"/>
      <c r="Q827" s="27"/>
      <c r="R827" s="33">
        <f>AVERAGE(R816:R826)</f>
        <v>3.6363636363636369E-2</v>
      </c>
      <c r="S827" s="33">
        <f>AVERAGE(S816:S826)</f>
        <v>0.28727272727272729</v>
      </c>
      <c r="T827" s="33">
        <f>AVERAGE(T816:T826)</f>
        <v>0.1581818181818182</v>
      </c>
      <c r="U827" s="33">
        <f>AVERAGE(U816:U826)</f>
        <v>0.20363636363636362</v>
      </c>
    </row>
    <row r="828" spans="1:24" ht="21" x14ac:dyDescent="0.35">
      <c r="A828" s="27"/>
      <c r="B828" s="27"/>
      <c r="C828" s="28"/>
      <c r="D828" s="27"/>
      <c r="E828" s="27"/>
      <c r="F828" s="27"/>
      <c r="G828" s="27"/>
      <c r="H828" s="27"/>
      <c r="I828" s="27"/>
      <c r="J828" s="27"/>
      <c r="K828" s="27"/>
      <c r="L828" s="27"/>
      <c r="M828" s="27"/>
      <c r="N828" s="27"/>
      <c r="O828" s="27"/>
      <c r="P828" s="27"/>
      <c r="Q828" s="27"/>
    </row>
    <row r="829" spans="1:24" ht="21" x14ac:dyDescent="0.35">
      <c r="A829" s="27"/>
      <c r="B829" s="27"/>
      <c r="C829" s="28"/>
      <c r="D829" s="27"/>
      <c r="E829" s="27"/>
      <c r="F829" s="27"/>
      <c r="G829" s="27"/>
      <c r="H829" s="27"/>
      <c r="I829" s="27"/>
      <c r="J829" s="27"/>
      <c r="K829" s="27"/>
      <c r="L829" s="27"/>
      <c r="M829" s="27"/>
      <c r="N829" s="27"/>
      <c r="O829" s="27"/>
      <c r="P829" s="27"/>
      <c r="Q829" s="27"/>
    </row>
    <row r="833" spans="11:18" ht="30.75" thickBot="1" x14ac:dyDescent="0.3">
      <c r="K833" s="35" t="s">
        <v>52</v>
      </c>
    </row>
    <row r="834" spans="11:18" ht="16.5" thickTop="1" thickBot="1" x14ac:dyDescent="0.3">
      <c r="K834">
        <v>-2.2519580000000001</v>
      </c>
      <c r="N834" s="17"/>
      <c r="O834" s="17" t="s">
        <v>28</v>
      </c>
      <c r="P834" s="17" t="s">
        <v>29</v>
      </c>
      <c r="Q834" s="17" t="s">
        <v>30</v>
      </c>
    </row>
    <row r="835" spans="11:18" ht="15.75" thickTop="1" x14ac:dyDescent="0.25">
      <c r="K835">
        <v>-0.79737190000000002</v>
      </c>
      <c r="L835" s="27"/>
      <c r="M835" s="27"/>
      <c r="N835" s="27"/>
      <c r="O835">
        <v>3.1286910000000001E-2</v>
      </c>
      <c r="P835">
        <v>-4.3918569999999997E-2</v>
      </c>
      <c r="Q835">
        <f>O835 - P835</f>
        <v>7.5205479999999991E-2</v>
      </c>
    </row>
    <row r="836" spans="11:18" x14ac:dyDescent="0.25">
      <c r="K836">
        <v>11.863110000000001</v>
      </c>
      <c r="L836" s="27"/>
      <c r="M836" s="27"/>
      <c r="N836" s="27"/>
      <c r="O836">
        <v>-0.21336849999999999</v>
      </c>
      <c r="P836">
        <v>-0.10352</v>
      </c>
      <c r="Q836">
        <f t="shared" ref="Q836:Q845" si="9">O836 - P836</f>
        <v>-0.10984849999999999</v>
      </c>
      <c r="R836">
        <v>1</v>
      </c>
    </row>
    <row r="837" spans="11:18" x14ac:dyDescent="0.25">
      <c r="K837">
        <v>11.961959999999999</v>
      </c>
      <c r="L837" s="27"/>
      <c r="M837" s="27"/>
      <c r="N837" s="27"/>
      <c r="O837">
        <v>-0.27848630000000002</v>
      </c>
      <c r="P837">
        <v>-0.12788160000000001</v>
      </c>
      <c r="Q837">
        <f t="shared" si="9"/>
        <v>-0.15060470000000001</v>
      </c>
      <c r="R837">
        <v>2</v>
      </c>
    </row>
    <row r="838" spans="11:18" x14ac:dyDescent="0.25">
      <c r="K838" s="31">
        <v>240.7424</v>
      </c>
      <c r="L838" s="27"/>
      <c r="M838" s="27"/>
      <c r="N838" s="27"/>
      <c r="O838">
        <v>-0.38775949999999998</v>
      </c>
      <c r="P838">
        <v>-0.1634081</v>
      </c>
      <c r="Q838">
        <f t="shared" si="9"/>
        <v>-0.22435139999999998</v>
      </c>
      <c r="R838">
        <v>3</v>
      </c>
    </row>
    <row r="839" spans="11:18" x14ac:dyDescent="0.25">
      <c r="K839">
        <v>97.403040000000004</v>
      </c>
      <c r="L839" s="27"/>
      <c r="M839" s="27"/>
      <c r="N839" s="27"/>
      <c r="O839" s="34">
        <v>-0.51105420000000001</v>
      </c>
      <c r="P839">
        <v>-0.1985391</v>
      </c>
      <c r="Q839">
        <f t="shared" si="9"/>
        <v>-0.31251510000000005</v>
      </c>
      <c r="R839">
        <v>4</v>
      </c>
    </row>
    <row r="840" spans="11:18" x14ac:dyDescent="0.25">
      <c r="K840">
        <v>9.6362199999999998</v>
      </c>
      <c r="L840" s="27"/>
      <c r="M840" s="27"/>
      <c r="N840" s="27"/>
      <c r="O840">
        <v>-0.55865849999999995</v>
      </c>
      <c r="P840">
        <v>-0.28936050000000002</v>
      </c>
      <c r="Q840">
        <f t="shared" si="9"/>
        <v>-0.26929799999999993</v>
      </c>
      <c r="R840">
        <v>5</v>
      </c>
    </row>
    <row r="841" spans="11:18" x14ac:dyDescent="0.25">
      <c r="K841">
        <v>-3.9500459999999999</v>
      </c>
      <c r="L841" s="27"/>
      <c r="M841" s="27"/>
      <c r="N841" s="27"/>
      <c r="O841">
        <v>-0.60768350000000004</v>
      </c>
      <c r="P841">
        <v>-0.32911950000000001</v>
      </c>
      <c r="Q841">
        <f t="shared" si="9"/>
        <v>-0.27856400000000003</v>
      </c>
      <c r="R841">
        <v>6</v>
      </c>
    </row>
    <row r="842" spans="11:18" x14ac:dyDescent="0.25">
      <c r="K842">
        <v>28.41629</v>
      </c>
      <c r="L842" s="27"/>
      <c r="M842" s="27"/>
      <c r="N842" s="27"/>
      <c r="O842">
        <v>-0.66639329999999997</v>
      </c>
      <c r="P842">
        <v>-0.324438</v>
      </c>
      <c r="Q842">
        <f t="shared" si="9"/>
        <v>-0.34195529999999996</v>
      </c>
      <c r="R842">
        <v>7</v>
      </c>
    </row>
    <row r="843" spans="11:18" x14ac:dyDescent="0.25">
      <c r="K843">
        <v>-4.0568790000000003</v>
      </c>
      <c r="L843" s="27"/>
      <c r="M843" s="27"/>
      <c r="N843" s="27"/>
      <c r="O843">
        <v>-0.6137011</v>
      </c>
      <c r="P843">
        <v>-0.31130170000000001</v>
      </c>
      <c r="Q843">
        <f t="shared" si="9"/>
        <v>-0.30239939999999998</v>
      </c>
      <c r="R843">
        <v>8</v>
      </c>
    </row>
    <row r="844" spans="11:18" x14ac:dyDescent="0.25">
      <c r="K844">
        <v>102.50149999999999</v>
      </c>
      <c r="L844" s="27"/>
      <c r="M844" s="27"/>
      <c r="N844" s="27"/>
      <c r="O844">
        <v>-0.69241660000000005</v>
      </c>
      <c r="P844">
        <v>-0.3198587</v>
      </c>
      <c r="Q844">
        <f t="shared" si="9"/>
        <v>-0.37255790000000005</v>
      </c>
      <c r="R844">
        <v>9</v>
      </c>
    </row>
    <row r="845" spans="11:18" x14ac:dyDescent="0.25">
      <c r="K845" s="31">
        <v>112.5329</v>
      </c>
      <c r="L845" s="27"/>
      <c r="M845" s="27"/>
      <c r="N845" s="27"/>
      <c r="O845">
        <v>-0.67232349999999996</v>
      </c>
      <c r="P845">
        <v>-0.3058613</v>
      </c>
      <c r="Q845">
        <f t="shared" si="9"/>
        <v>-0.36646219999999996</v>
      </c>
      <c r="R845">
        <v>10</v>
      </c>
    </row>
    <row r="846" spans="11:18" x14ac:dyDescent="0.25">
      <c r="K846">
        <v>2.31141</v>
      </c>
      <c r="L846" s="27"/>
      <c r="M846" s="27"/>
      <c r="N846" s="27"/>
      <c r="R846">
        <v>11</v>
      </c>
    </row>
    <row r="847" spans="11:18" x14ac:dyDescent="0.25">
      <c r="K847" s="31">
        <v>213.4667</v>
      </c>
      <c r="L847" s="27"/>
      <c r="M847" s="27"/>
      <c r="N847" s="27"/>
    </row>
    <row r="848" spans="11:18" x14ac:dyDescent="0.25">
      <c r="K848">
        <v>-4.5839670000000003</v>
      </c>
      <c r="L848" s="27"/>
      <c r="M848" s="27"/>
      <c r="N848" s="27"/>
    </row>
    <row r="849" spans="11:11" x14ac:dyDescent="0.25">
      <c r="K849">
        <v>51.929560000000002</v>
      </c>
    </row>
    <row r="850" spans="11:11" x14ac:dyDescent="0.25">
      <c r="K850">
        <v>-2.0123220000000002</v>
      </c>
    </row>
    <row r="851" spans="11:11" x14ac:dyDescent="0.25">
      <c r="K851">
        <v>6.3351730000000002</v>
      </c>
    </row>
    <row r="852" spans="11:11" x14ac:dyDescent="0.25">
      <c r="K852">
        <v>82.201750000000004</v>
      </c>
    </row>
    <row r="853" spans="11:11" x14ac:dyDescent="0.25">
      <c r="K853">
        <v>-3.9119169999999999</v>
      </c>
    </row>
    <row r="854" spans="11:11" x14ac:dyDescent="0.25">
      <c r="K854">
        <v>2.3028599999999999</v>
      </c>
    </row>
    <row r="855" spans="11:11" x14ac:dyDescent="0.25">
      <c r="K855">
        <v>270.77330000000001</v>
      </c>
    </row>
    <row r="856" spans="11:11" x14ac:dyDescent="0.25">
      <c r="K856">
        <v>21.022079999999999</v>
      </c>
    </row>
    <row r="857" spans="11:11" x14ac:dyDescent="0.25">
      <c r="K857">
        <v>-4.4120710000000001</v>
      </c>
    </row>
    <row r="858" spans="11:11" x14ac:dyDescent="0.25">
      <c r="K858" s="31">
        <v>136.7406</v>
      </c>
    </row>
    <row r="859" spans="11:11" x14ac:dyDescent="0.25">
      <c r="K859" s="31">
        <v>146.2801</v>
      </c>
    </row>
    <row r="860" spans="11:11" x14ac:dyDescent="0.25">
      <c r="K860">
        <v>-3.9783249999999999</v>
      </c>
    </row>
    <row r="861" spans="11:11" x14ac:dyDescent="0.25">
      <c r="K861" s="31">
        <v>142.23609999999999</v>
      </c>
    </row>
    <row r="862" spans="11:11" x14ac:dyDescent="0.25">
      <c r="K862" s="31">
        <v>146.70179999999999</v>
      </c>
    </row>
    <row r="863" spans="11:11" x14ac:dyDescent="0.25">
      <c r="K863">
        <v>6.948728</v>
      </c>
    </row>
    <row r="864" spans="11:11" x14ac:dyDescent="0.25">
      <c r="K864" s="31">
        <v>206.58340000000001</v>
      </c>
    </row>
    <row r="865" spans="11:11" x14ac:dyDescent="0.25">
      <c r="K865">
        <v>40.552579999999999</v>
      </c>
    </row>
    <row r="866" spans="11:11" x14ac:dyDescent="0.25">
      <c r="K866">
        <v>18.146619999999999</v>
      </c>
    </row>
    <row r="867" spans="11:11" x14ac:dyDescent="0.25">
      <c r="K867">
        <v>18.705269999999999</v>
      </c>
    </row>
    <row r="868" spans="11:11" x14ac:dyDescent="0.25">
      <c r="K868">
        <v>13.802289999999999</v>
      </c>
    </row>
    <row r="869" spans="11:11" x14ac:dyDescent="0.25">
      <c r="K869">
        <v>-4.0506330000000004</v>
      </c>
    </row>
    <row r="870" spans="11:11" x14ac:dyDescent="0.25">
      <c r="K870">
        <v>59.061509999999998</v>
      </c>
    </row>
    <row r="871" spans="11:11" x14ac:dyDescent="0.25">
      <c r="K871">
        <v>1.3953260000000001</v>
      </c>
    </row>
    <row r="872" spans="11:11" x14ac:dyDescent="0.25">
      <c r="K872" s="31">
        <v>195.52600000000001</v>
      </c>
    </row>
    <row r="873" spans="11:11" x14ac:dyDescent="0.25">
      <c r="K873">
        <v>-0.49767470000000003</v>
      </c>
    </row>
    <row r="874" spans="11:11" x14ac:dyDescent="0.25">
      <c r="K874" s="31">
        <v>152.5856</v>
      </c>
    </row>
    <row r="875" spans="11:11" x14ac:dyDescent="0.25">
      <c r="K875" s="31">
        <v>243.4727</v>
      </c>
    </row>
    <row r="876" spans="11:11" x14ac:dyDescent="0.25">
      <c r="K876" s="31">
        <v>189.15029999999999</v>
      </c>
    </row>
    <row r="877" spans="11:11" x14ac:dyDescent="0.25">
      <c r="K877">
        <v>-1.8421749999999999</v>
      </c>
    </row>
    <row r="878" spans="11:11" x14ac:dyDescent="0.25">
      <c r="K878">
        <v>-4.4970920000000003</v>
      </c>
    </row>
    <row r="879" spans="11:11" x14ac:dyDescent="0.25">
      <c r="K879">
        <v>1.6387309999999999</v>
      </c>
    </row>
    <row r="880" spans="11:11" x14ac:dyDescent="0.25">
      <c r="K880">
        <v>5.2570769999999998</v>
      </c>
    </row>
    <row r="881" spans="1:24" x14ac:dyDescent="0.25">
      <c r="K881">
        <v>14.539059999999999</v>
      </c>
    </row>
    <row r="890" spans="1:24" ht="252.75" customHeight="1" thickBot="1" x14ac:dyDescent="0.4">
      <c r="A890" s="7" t="s">
        <v>54</v>
      </c>
      <c r="B890" s="1"/>
      <c r="C890" s="1"/>
      <c r="D890" s="1"/>
      <c r="E890" s="1"/>
      <c r="F890" s="1"/>
      <c r="J890" s="1"/>
      <c r="K890" s="1"/>
      <c r="L890" s="1"/>
      <c r="M890" s="1"/>
      <c r="N890" s="1"/>
      <c r="O890" s="1"/>
      <c r="Q890" s="23" t="s">
        <v>23</v>
      </c>
      <c r="R890" s="23" t="s">
        <v>14</v>
      </c>
      <c r="S890" s="23" t="s">
        <v>24</v>
      </c>
      <c r="T890" s="23" t="s">
        <v>25</v>
      </c>
      <c r="U890" s="23" t="s">
        <v>33</v>
      </c>
      <c r="V890" s="114" t="s">
        <v>44</v>
      </c>
      <c r="W890" s="115"/>
    </row>
    <row r="891" spans="1:24" ht="21.75" thickTop="1" x14ac:dyDescent="0.35">
      <c r="A891" s="27">
        <v>1</v>
      </c>
      <c r="B891" s="27">
        <v>3</v>
      </c>
      <c r="C891" s="28">
        <v>50</v>
      </c>
      <c r="D891" s="27">
        <v>25</v>
      </c>
      <c r="E891" s="27">
        <v>0</v>
      </c>
      <c r="F891" s="27">
        <v>0</v>
      </c>
      <c r="G891" s="27">
        <v>0</v>
      </c>
      <c r="H891" s="27">
        <v>4</v>
      </c>
      <c r="I891" s="27">
        <v>1</v>
      </c>
      <c r="J891" s="27">
        <v>0</v>
      </c>
      <c r="K891" s="27">
        <v>0</v>
      </c>
      <c r="L891" s="27">
        <v>0</v>
      </c>
      <c r="M891" s="27">
        <v>1</v>
      </c>
      <c r="N891" s="27">
        <v>1</v>
      </c>
      <c r="O891" s="27">
        <v>1</v>
      </c>
      <c r="P891" s="27">
        <v>1</v>
      </c>
      <c r="Q891" s="27">
        <v>1</v>
      </c>
    </row>
    <row r="892" spans="1:24" ht="21" x14ac:dyDescent="0.35">
      <c r="A892" s="27">
        <v>1</v>
      </c>
      <c r="B892" s="27">
        <v>3</v>
      </c>
      <c r="C892" s="28">
        <v>50</v>
      </c>
      <c r="D892" s="27">
        <v>25</v>
      </c>
      <c r="E892" s="27">
        <v>0.5</v>
      </c>
      <c r="F892" s="27">
        <v>0.5</v>
      </c>
      <c r="G892" s="27">
        <v>0</v>
      </c>
      <c r="H892" s="27">
        <v>4</v>
      </c>
      <c r="I892" s="27">
        <v>1</v>
      </c>
      <c r="J892" s="27">
        <v>0</v>
      </c>
      <c r="K892" s="27">
        <v>0</v>
      </c>
      <c r="L892" s="27">
        <v>0</v>
      </c>
      <c r="M892" s="27">
        <v>1</v>
      </c>
      <c r="N892" s="27">
        <v>1</v>
      </c>
      <c r="O892" s="27">
        <v>1</v>
      </c>
      <c r="P892" s="27">
        <v>1</v>
      </c>
      <c r="Q892" s="27">
        <v>1</v>
      </c>
      <c r="S892" s="27"/>
      <c r="T892" s="27"/>
    </row>
    <row r="893" spans="1:24" ht="21" x14ac:dyDescent="0.35">
      <c r="A893" s="27">
        <v>1</v>
      </c>
      <c r="B893" s="27">
        <v>3</v>
      </c>
      <c r="C893" s="28">
        <v>50</v>
      </c>
      <c r="D893" s="27">
        <v>25</v>
      </c>
      <c r="E893" s="27">
        <v>1</v>
      </c>
      <c r="F893" s="27">
        <v>1</v>
      </c>
      <c r="G893" s="27">
        <v>0</v>
      </c>
      <c r="H893" s="27">
        <v>4</v>
      </c>
      <c r="I893" s="27">
        <v>1</v>
      </c>
      <c r="J893" s="27">
        <v>0</v>
      </c>
      <c r="K893" s="27">
        <v>0</v>
      </c>
      <c r="L893" s="27">
        <v>0</v>
      </c>
      <c r="M893" s="27">
        <v>1</v>
      </c>
      <c r="N893" s="27">
        <v>1</v>
      </c>
      <c r="O893" s="27">
        <v>1</v>
      </c>
      <c r="P893" s="27">
        <v>1</v>
      </c>
      <c r="Q893" s="27">
        <v>1</v>
      </c>
    </row>
    <row r="894" spans="1:24" ht="21" x14ac:dyDescent="0.35">
      <c r="A894" s="27">
        <v>1</v>
      </c>
      <c r="B894" s="27">
        <v>3</v>
      </c>
      <c r="C894" s="28">
        <v>50</v>
      </c>
      <c r="D894" s="27">
        <v>25</v>
      </c>
      <c r="E894" s="27">
        <v>1.5</v>
      </c>
      <c r="F894" s="27">
        <v>1.5</v>
      </c>
      <c r="G894" s="27">
        <v>0</v>
      </c>
      <c r="H894" s="27">
        <v>4</v>
      </c>
      <c r="I894" s="27">
        <v>1</v>
      </c>
      <c r="J894" s="27">
        <v>0</v>
      </c>
      <c r="K894" s="27">
        <v>0</v>
      </c>
      <c r="L894" s="27">
        <v>0</v>
      </c>
      <c r="M894" s="27">
        <v>1</v>
      </c>
      <c r="N894" s="27">
        <v>1</v>
      </c>
      <c r="O894" s="27">
        <v>1</v>
      </c>
      <c r="P894" s="27">
        <v>1</v>
      </c>
      <c r="Q894" s="27">
        <v>1</v>
      </c>
      <c r="R894" s="27"/>
    </row>
    <row r="895" spans="1:24" ht="21" x14ac:dyDescent="0.35">
      <c r="A895" s="27">
        <v>1</v>
      </c>
      <c r="B895" s="27">
        <v>3</v>
      </c>
      <c r="C895" s="28">
        <v>50</v>
      </c>
      <c r="D895" s="27">
        <v>25</v>
      </c>
      <c r="E895" s="27">
        <v>2</v>
      </c>
      <c r="F895" s="27">
        <v>2</v>
      </c>
      <c r="G895" s="27">
        <v>0</v>
      </c>
      <c r="H895" s="27">
        <v>4</v>
      </c>
      <c r="I895" s="27">
        <v>1</v>
      </c>
      <c r="J895" s="27">
        <v>0</v>
      </c>
      <c r="K895" s="27">
        <v>0</v>
      </c>
      <c r="L895" s="27">
        <v>0</v>
      </c>
      <c r="M895" s="27">
        <v>1</v>
      </c>
      <c r="N895" s="27">
        <v>1</v>
      </c>
      <c r="O895" s="27">
        <v>1</v>
      </c>
      <c r="P895" s="27">
        <v>1</v>
      </c>
      <c r="Q895" s="27">
        <v>1</v>
      </c>
      <c r="R895" s="27"/>
      <c r="S895" s="27"/>
      <c r="T895" s="27"/>
      <c r="U895" s="27"/>
      <c r="W895" s="27"/>
      <c r="X895" s="27"/>
    </row>
    <row r="896" spans="1:24" ht="21" x14ac:dyDescent="0.35">
      <c r="A896" s="27">
        <v>1</v>
      </c>
      <c r="B896" s="27">
        <v>3</v>
      </c>
      <c r="C896" s="28">
        <v>50</v>
      </c>
      <c r="D896" s="27">
        <v>25</v>
      </c>
      <c r="E896" s="27">
        <v>2.5</v>
      </c>
      <c r="F896" s="27">
        <v>2.5</v>
      </c>
      <c r="G896" s="27">
        <v>0</v>
      </c>
      <c r="H896" s="27">
        <v>4</v>
      </c>
      <c r="I896" s="27">
        <v>1</v>
      </c>
      <c r="J896" s="27">
        <v>0</v>
      </c>
      <c r="K896" s="27">
        <v>0</v>
      </c>
      <c r="L896" s="27">
        <v>0</v>
      </c>
      <c r="M896" s="27">
        <v>1</v>
      </c>
      <c r="N896" s="27">
        <v>1</v>
      </c>
      <c r="O896" s="27">
        <v>1</v>
      </c>
      <c r="P896" s="27">
        <v>1</v>
      </c>
      <c r="Q896" s="27">
        <v>1</v>
      </c>
    </row>
    <row r="897" spans="1:21" ht="21" x14ac:dyDescent="0.35">
      <c r="A897" s="27">
        <v>1</v>
      </c>
      <c r="B897" s="27">
        <v>3</v>
      </c>
      <c r="C897" s="28">
        <v>50</v>
      </c>
      <c r="D897" s="27">
        <v>25</v>
      </c>
      <c r="E897" s="27">
        <v>3</v>
      </c>
      <c r="F897" s="27">
        <v>3</v>
      </c>
      <c r="G897" s="27">
        <v>0</v>
      </c>
      <c r="H897" s="27">
        <v>4</v>
      </c>
      <c r="I897" s="27">
        <v>1</v>
      </c>
      <c r="J897" s="27">
        <v>0</v>
      </c>
      <c r="K897" s="27">
        <v>0</v>
      </c>
      <c r="L897" s="27">
        <v>0</v>
      </c>
      <c r="M897" s="27">
        <v>1</v>
      </c>
      <c r="N897" s="27">
        <v>1</v>
      </c>
      <c r="O897" s="27">
        <v>1</v>
      </c>
      <c r="P897" s="27">
        <v>1</v>
      </c>
      <c r="Q897" s="27">
        <v>1</v>
      </c>
    </row>
    <row r="898" spans="1:21" ht="21" x14ac:dyDescent="0.35">
      <c r="A898" s="27">
        <v>1</v>
      </c>
      <c r="B898" s="27">
        <v>3</v>
      </c>
      <c r="C898" s="28">
        <v>50</v>
      </c>
      <c r="D898" s="27">
        <v>25</v>
      </c>
      <c r="E898" s="27">
        <v>3.5</v>
      </c>
      <c r="F898" s="27">
        <v>3.5</v>
      </c>
      <c r="G898" s="27">
        <v>0</v>
      </c>
      <c r="H898" s="27">
        <v>4</v>
      </c>
      <c r="I898" s="27">
        <v>1</v>
      </c>
      <c r="J898" s="27">
        <v>0</v>
      </c>
      <c r="K898" s="27">
        <v>0</v>
      </c>
      <c r="L898" s="27">
        <v>0</v>
      </c>
      <c r="M898" s="27">
        <v>1</v>
      </c>
      <c r="N898" s="27">
        <v>1</v>
      </c>
      <c r="O898" s="27">
        <v>1</v>
      </c>
      <c r="P898" s="27">
        <v>1</v>
      </c>
      <c r="Q898" s="27">
        <v>1</v>
      </c>
    </row>
    <row r="899" spans="1:21" ht="21" x14ac:dyDescent="0.35">
      <c r="A899" s="27">
        <v>1</v>
      </c>
      <c r="B899" s="27">
        <v>3</v>
      </c>
      <c r="C899" s="28">
        <v>50</v>
      </c>
      <c r="D899" s="27">
        <v>25</v>
      </c>
      <c r="E899" s="27">
        <v>4</v>
      </c>
      <c r="F899" s="27">
        <v>4</v>
      </c>
      <c r="G899" s="27">
        <v>0</v>
      </c>
      <c r="H899" s="27">
        <v>4</v>
      </c>
      <c r="I899" s="27">
        <v>1</v>
      </c>
      <c r="J899" s="27">
        <v>0</v>
      </c>
      <c r="K899" s="27">
        <v>0</v>
      </c>
      <c r="L899" s="27">
        <v>0</v>
      </c>
      <c r="M899" s="27">
        <v>1</v>
      </c>
      <c r="N899" s="27">
        <v>1</v>
      </c>
      <c r="O899" s="27">
        <v>1</v>
      </c>
      <c r="P899" s="27">
        <v>1</v>
      </c>
      <c r="Q899" s="27">
        <v>1</v>
      </c>
    </row>
    <row r="900" spans="1:21" ht="21" x14ac:dyDescent="0.35">
      <c r="A900" s="27">
        <v>1</v>
      </c>
      <c r="B900" s="27">
        <v>3</v>
      </c>
      <c r="C900" s="28">
        <v>50</v>
      </c>
      <c r="D900" s="27">
        <v>25</v>
      </c>
      <c r="E900" s="27">
        <v>0</v>
      </c>
      <c r="F900" s="27">
        <v>0</v>
      </c>
      <c r="G900" s="27">
        <v>0</v>
      </c>
      <c r="H900" s="27">
        <v>1</v>
      </c>
      <c r="I900" s="27">
        <v>4</v>
      </c>
      <c r="J900" s="27">
        <v>0</v>
      </c>
      <c r="K900" s="27">
        <v>0</v>
      </c>
      <c r="L900" s="27">
        <v>0</v>
      </c>
      <c r="M900" s="27">
        <v>1</v>
      </c>
      <c r="N900" s="27">
        <v>1</v>
      </c>
      <c r="O900" s="27">
        <v>1</v>
      </c>
      <c r="P900" s="27">
        <v>1</v>
      </c>
      <c r="Q900" s="27">
        <v>1</v>
      </c>
    </row>
    <row r="901" spans="1:21" ht="21.75" thickBot="1" x14ac:dyDescent="0.4">
      <c r="A901" s="27">
        <v>1</v>
      </c>
      <c r="B901" s="27">
        <v>3</v>
      </c>
      <c r="C901" s="28">
        <v>50</v>
      </c>
      <c r="D901" s="27">
        <v>25</v>
      </c>
      <c r="E901" s="27">
        <v>0.5</v>
      </c>
      <c r="F901" s="27">
        <v>0.5</v>
      </c>
      <c r="G901" s="27">
        <v>0</v>
      </c>
      <c r="H901" s="27">
        <v>1</v>
      </c>
      <c r="I901" s="27">
        <v>4</v>
      </c>
      <c r="J901" s="27">
        <v>0</v>
      </c>
      <c r="K901" s="27">
        <v>0</v>
      </c>
      <c r="L901" s="27">
        <v>0</v>
      </c>
      <c r="M901" s="27">
        <v>1</v>
      </c>
      <c r="N901" s="27">
        <v>1</v>
      </c>
      <c r="O901" s="27">
        <v>1</v>
      </c>
      <c r="P901" s="27">
        <v>1</v>
      </c>
      <c r="Q901" s="27">
        <v>1</v>
      </c>
      <c r="R901" s="14"/>
      <c r="S901" s="14"/>
      <c r="T901" s="14"/>
      <c r="U901" s="14"/>
    </row>
    <row r="902" spans="1:21" ht="21.75" thickTop="1" x14ac:dyDescent="0.35">
      <c r="A902" s="27">
        <v>1</v>
      </c>
      <c r="B902" s="27">
        <v>3</v>
      </c>
      <c r="C902" s="28">
        <v>50</v>
      </c>
      <c r="D902" s="27">
        <v>25</v>
      </c>
      <c r="E902" s="27">
        <v>1</v>
      </c>
      <c r="F902" s="27">
        <v>1</v>
      </c>
      <c r="G902" s="27">
        <v>0</v>
      </c>
      <c r="H902" s="27">
        <v>1</v>
      </c>
      <c r="I902" s="27">
        <v>4</v>
      </c>
      <c r="J902" s="27">
        <v>0</v>
      </c>
      <c r="K902" s="27">
        <v>0</v>
      </c>
      <c r="L902" s="27">
        <v>0</v>
      </c>
      <c r="M902" s="27">
        <v>1</v>
      </c>
      <c r="N902" s="27">
        <v>1</v>
      </c>
      <c r="O902" s="27">
        <v>1</v>
      </c>
      <c r="P902" s="27">
        <v>1</v>
      </c>
      <c r="Q902" s="27">
        <v>1</v>
      </c>
      <c r="R902" s="33" t="e">
        <f>AVERAGE(R891:R901)</f>
        <v>#DIV/0!</v>
      </c>
      <c r="S902" s="33" t="e">
        <f>AVERAGE(S891:S901)</f>
        <v>#DIV/0!</v>
      </c>
      <c r="T902" s="33" t="e">
        <f>AVERAGE(T891:T901)</f>
        <v>#DIV/0!</v>
      </c>
      <c r="U902" s="33" t="e">
        <f>AVERAGE(U891:U901)</f>
        <v>#DIV/0!</v>
      </c>
    </row>
    <row r="903" spans="1:21" ht="21" x14ac:dyDescent="0.35">
      <c r="A903" s="27">
        <v>1</v>
      </c>
      <c r="B903" s="27">
        <v>3</v>
      </c>
      <c r="C903" s="28">
        <v>50</v>
      </c>
      <c r="D903" s="27">
        <v>25</v>
      </c>
      <c r="E903" s="27">
        <v>1.5</v>
      </c>
      <c r="F903" s="27">
        <v>1.5</v>
      </c>
      <c r="G903" s="27">
        <v>0</v>
      </c>
      <c r="H903" s="27">
        <v>1</v>
      </c>
      <c r="I903" s="27">
        <v>4</v>
      </c>
      <c r="J903" s="27">
        <v>0</v>
      </c>
      <c r="K903" s="27">
        <v>0</v>
      </c>
      <c r="L903" s="27">
        <v>0</v>
      </c>
      <c r="M903" s="27">
        <v>1</v>
      </c>
      <c r="N903" s="27">
        <v>1</v>
      </c>
      <c r="O903" s="27">
        <v>1</v>
      </c>
      <c r="P903" s="27">
        <v>1</v>
      </c>
      <c r="Q903" s="27">
        <v>1</v>
      </c>
    </row>
    <row r="904" spans="1:21" ht="21" x14ac:dyDescent="0.35">
      <c r="A904" s="27">
        <v>1</v>
      </c>
      <c r="B904" s="27">
        <v>3</v>
      </c>
      <c r="C904" s="28">
        <v>50</v>
      </c>
      <c r="D904" s="27">
        <v>25</v>
      </c>
      <c r="E904" s="27">
        <v>2</v>
      </c>
      <c r="F904" s="27">
        <v>2</v>
      </c>
      <c r="G904" s="27">
        <v>0</v>
      </c>
      <c r="H904" s="27">
        <v>1</v>
      </c>
      <c r="I904" s="27">
        <v>4</v>
      </c>
      <c r="J904" s="27">
        <v>0</v>
      </c>
      <c r="K904" s="27">
        <v>0</v>
      </c>
      <c r="L904" s="27">
        <v>0</v>
      </c>
      <c r="M904" s="27">
        <v>1</v>
      </c>
      <c r="N904" s="27">
        <v>1</v>
      </c>
      <c r="O904" s="27">
        <v>1</v>
      </c>
      <c r="P904" s="27">
        <v>1</v>
      </c>
      <c r="Q904" s="27">
        <v>1</v>
      </c>
    </row>
    <row r="905" spans="1:21" ht="21" x14ac:dyDescent="0.35">
      <c r="A905" s="27">
        <v>1</v>
      </c>
      <c r="B905" s="27">
        <v>3</v>
      </c>
      <c r="C905" s="28">
        <v>50</v>
      </c>
      <c r="D905" s="27">
        <v>25</v>
      </c>
      <c r="E905" s="27">
        <v>2.5</v>
      </c>
      <c r="F905" s="27">
        <v>2.5</v>
      </c>
      <c r="G905" s="27">
        <v>0</v>
      </c>
      <c r="H905" s="27">
        <v>1</v>
      </c>
      <c r="I905" s="27">
        <v>4</v>
      </c>
      <c r="J905" s="27">
        <v>0</v>
      </c>
      <c r="K905" s="27">
        <v>0</v>
      </c>
      <c r="L905" s="27">
        <v>0</v>
      </c>
      <c r="M905" s="27">
        <v>1</v>
      </c>
      <c r="N905" s="27">
        <v>1</v>
      </c>
      <c r="O905" s="27">
        <v>1</v>
      </c>
      <c r="P905" s="27">
        <v>1</v>
      </c>
      <c r="Q905" s="27">
        <v>1</v>
      </c>
    </row>
    <row r="906" spans="1:21" ht="21" x14ac:dyDescent="0.35">
      <c r="A906" s="27">
        <v>1</v>
      </c>
      <c r="B906" s="27">
        <v>3</v>
      </c>
      <c r="C906" s="28">
        <v>50</v>
      </c>
      <c r="D906" s="27">
        <v>25</v>
      </c>
      <c r="E906" s="27">
        <v>3</v>
      </c>
      <c r="F906" s="27">
        <v>3</v>
      </c>
      <c r="G906" s="27">
        <v>0</v>
      </c>
      <c r="H906" s="27">
        <v>1</v>
      </c>
      <c r="I906" s="27">
        <v>4</v>
      </c>
      <c r="J906" s="27">
        <v>0</v>
      </c>
      <c r="K906" s="27">
        <v>0</v>
      </c>
      <c r="L906" s="27">
        <v>0</v>
      </c>
      <c r="M906" s="27">
        <v>1</v>
      </c>
      <c r="N906" s="27">
        <v>1</v>
      </c>
      <c r="O906" s="27">
        <v>1</v>
      </c>
      <c r="P906" s="27">
        <v>1</v>
      </c>
      <c r="Q906" s="27">
        <v>1</v>
      </c>
    </row>
    <row r="907" spans="1:21" ht="21" x14ac:dyDescent="0.35">
      <c r="A907" s="27">
        <v>1</v>
      </c>
      <c r="B907" s="27">
        <v>3</v>
      </c>
      <c r="C907" s="28">
        <v>50</v>
      </c>
      <c r="D907" s="27">
        <v>25</v>
      </c>
      <c r="E907" s="27">
        <v>3.5</v>
      </c>
      <c r="F907" s="27">
        <v>3.5</v>
      </c>
      <c r="G907" s="27">
        <v>0</v>
      </c>
      <c r="H907" s="27">
        <v>1</v>
      </c>
      <c r="I907" s="27">
        <v>4</v>
      </c>
      <c r="J907" s="27">
        <v>0</v>
      </c>
      <c r="K907" s="27">
        <v>0</v>
      </c>
      <c r="L907" s="27">
        <v>0</v>
      </c>
      <c r="M907" s="27">
        <v>1</v>
      </c>
      <c r="N907" s="27">
        <v>1</v>
      </c>
      <c r="O907" s="27">
        <v>1</v>
      </c>
      <c r="P907" s="27">
        <v>1</v>
      </c>
      <c r="Q907" s="27">
        <v>1</v>
      </c>
    </row>
    <row r="908" spans="1:21" ht="21" x14ac:dyDescent="0.35">
      <c r="A908" s="27">
        <v>1</v>
      </c>
      <c r="B908" s="27">
        <v>3</v>
      </c>
      <c r="C908" s="28">
        <v>50</v>
      </c>
      <c r="D908" s="27">
        <v>25</v>
      </c>
      <c r="E908" s="27">
        <v>4</v>
      </c>
      <c r="F908" s="27">
        <v>4</v>
      </c>
      <c r="G908" s="27">
        <v>0</v>
      </c>
      <c r="H908" s="27">
        <v>1</v>
      </c>
      <c r="I908" s="27">
        <v>4</v>
      </c>
      <c r="J908" s="27">
        <v>0</v>
      </c>
      <c r="K908" s="27">
        <v>0</v>
      </c>
      <c r="L908" s="27">
        <v>0</v>
      </c>
      <c r="M908" s="27">
        <v>1</v>
      </c>
      <c r="N908" s="27">
        <v>1</v>
      </c>
      <c r="O908" s="27">
        <v>1</v>
      </c>
      <c r="P908" s="27">
        <v>1</v>
      </c>
      <c r="Q908" s="27">
        <v>1</v>
      </c>
    </row>
    <row r="909" spans="1:21" ht="21" x14ac:dyDescent="0.35">
      <c r="B909" s="27">
        <v>3</v>
      </c>
      <c r="C909" s="28">
        <v>50</v>
      </c>
      <c r="D909" s="27">
        <v>25</v>
      </c>
      <c r="E909" s="27">
        <v>0</v>
      </c>
      <c r="F909" s="27">
        <v>0</v>
      </c>
      <c r="G909" s="27">
        <v>0</v>
      </c>
      <c r="H909" s="27">
        <v>1</v>
      </c>
      <c r="I909" s="27">
        <v>4</v>
      </c>
      <c r="J909" s="27">
        <v>1</v>
      </c>
      <c r="K909" s="27">
        <v>0</v>
      </c>
      <c r="L909" s="27">
        <v>0</v>
      </c>
    </row>
    <row r="910" spans="1:21" ht="21" x14ac:dyDescent="0.35">
      <c r="B910" s="27">
        <v>3</v>
      </c>
      <c r="C910" s="28">
        <v>50</v>
      </c>
      <c r="D910" s="27">
        <v>25</v>
      </c>
      <c r="E910" s="27">
        <v>0.5</v>
      </c>
      <c r="F910" s="27">
        <v>0.5</v>
      </c>
      <c r="G910" s="27">
        <v>0</v>
      </c>
      <c r="H910" s="27">
        <v>1</v>
      </c>
      <c r="I910" s="27">
        <v>4</v>
      </c>
      <c r="J910" s="27">
        <v>1</v>
      </c>
      <c r="K910" s="27">
        <v>0</v>
      </c>
      <c r="L910" s="27">
        <v>0</v>
      </c>
    </row>
    <row r="911" spans="1:21" ht="21" x14ac:dyDescent="0.35">
      <c r="B911" s="27">
        <v>3</v>
      </c>
      <c r="C911" s="28">
        <v>50</v>
      </c>
      <c r="D911" s="27">
        <v>25</v>
      </c>
      <c r="E911" s="27">
        <v>1</v>
      </c>
      <c r="F911" s="27">
        <v>1</v>
      </c>
      <c r="G911" s="27">
        <v>0</v>
      </c>
      <c r="H911" s="27">
        <v>1</v>
      </c>
      <c r="I911" s="27">
        <v>4</v>
      </c>
      <c r="J911" s="27">
        <v>1</v>
      </c>
      <c r="K911" s="27">
        <v>0</v>
      </c>
      <c r="L911" s="27">
        <v>0</v>
      </c>
    </row>
    <row r="912" spans="1:21" ht="21" x14ac:dyDescent="0.35">
      <c r="B912" s="27">
        <v>3</v>
      </c>
      <c r="C912" s="28">
        <v>50</v>
      </c>
      <c r="D912" s="27">
        <v>25</v>
      </c>
      <c r="E912" s="27">
        <v>1.5</v>
      </c>
      <c r="F912" s="27">
        <v>1.5</v>
      </c>
      <c r="G912" s="27">
        <v>0</v>
      </c>
      <c r="H912" s="27">
        <v>1</v>
      </c>
      <c r="I912" s="27">
        <v>4</v>
      </c>
      <c r="J912" s="27">
        <v>1</v>
      </c>
      <c r="K912" s="27">
        <v>0</v>
      </c>
      <c r="L912" s="27">
        <v>0</v>
      </c>
    </row>
    <row r="913" spans="2:17" ht="21" x14ac:dyDescent="0.35">
      <c r="B913" s="27">
        <v>3</v>
      </c>
      <c r="C913" s="28">
        <v>50</v>
      </c>
      <c r="D913" s="27">
        <v>25</v>
      </c>
      <c r="E913" s="27">
        <v>2</v>
      </c>
      <c r="F913" s="27">
        <v>2</v>
      </c>
      <c r="G913" s="27">
        <v>0</v>
      </c>
      <c r="H913" s="27">
        <v>1</v>
      </c>
      <c r="I913" s="27">
        <v>4</v>
      </c>
      <c r="J913" s="27">
        <v>1</v>
      </c>
      <c r="K913" s="27">
        <v>0</v>
      </c>
      <c r="L913" s="27">
        <v>0</v>
      </c>
    </row>
    <row r="914" spans="2:17" ht="21" x14ac:dyDescent="0.35">
      <c r="B914" s="27">
        <v>3</v>
      </c>
      <c r="C914" s="28">
        <v>50</v>
      </c>
      <c r="D914" s="27">
        <v>25</v>
      </c>
      <c r="E914" s="27">
        <v>2.5</v>
      </c>
      <c r="F914" s="27">
        <v>2.5</v>
      </c>
      <c r="G914" s="27">
        <v>0</v>
      </c>
      <c r="H914" s="27">
        <v>1</v>
      </c>
      <c r="I914" s="27">
        <v>4</v>
      </c>
      <c r="J914" s="27">
        <v>1</v>
      </c>
      <c r="K914" s="27">
        <v>0</v>
      </c>
      <c r="L914" s="27">
        <v>0</v>
      </c>
    </row>
    <row r="915" spans="2:17" ht="21" x14ac:dyDescent="0.35">
      <c r="B915" s="27">
        <v>3</v>
      </c>
      <c r="C915" s="28">
        <v>50</v>
      </c>
      <c r="D915" s="27">
        <v>25</v>
      </c>
      <c r="E915" s="27">
        <v>3</v>
      </c>
      <c r="F915" s="27">
        <v>3</v>
      </c>
      <c r="G915" s="27">
        <v>0</v>
      </c>
      <c r="H915" s="27">
        <v>1</v>
      </c>
      <c r="I915" s="27">
        <v>4</v>
      </c>
      <c r="J915" s="27">
        <v>1</v>
      </c>
      <c r="K915" s="27">
        <v>0</v>
      </c>
      <c r="L915" s="27">
        <v>0</v>
      </c>
    </row>
    <row r="916" spans="2:17" ht="21" x14ac:dyDescent="0.35">
      <c r="B916" s="27">
        <v>3</v>
      </c>
      <c r="C916" s="28">
        <v>50</v>
      </c>
      <c r="D916" s="27">
        <v>25</v>
      </c>
      <c r="E916" s="27">
        <v>3.5</v>
      </c>
      <c r="F916" s="27">
        <v>3.5</v>
      </c>
      <c r="G916" s="27">
        <v>0</v>
      </c>
      <c r="H916" s="27">
        <v>1</v>
      </c>
      <c r="I916" s="27">
        <v>4</v>
      </c>
      <c r="J916" s="27">
        <v>1</v>
      </c>
      <c r="K916" s="27">
        <v>0</v>
      </c>
      <c r="L916" s="27">
        <v>0</v>
      </c>
    </row>
    <row r="917" spans="2:17" ht="21" x14ac:dyDescent="0.35">
      <c r="B917" s="27">
        <v>3</v>
      </c>
      <c r="C917" s="28">
        <v>50</v>
      </c>
      <c r="D917" s="27">
        <v>25</v>
      </c>
      <c r="E917" s="27">
        <v>4</v>
      </c>
      <c r="F917" s="27">
        <v>4</v>
      </c>
      <c r="G917" s="27">
        <v>0</v>
      </c>
      <c r="H917" s="27">
        <v>1</v>
      </c>
      <c r="I917" s="27">
        <v>4</v>
      </c>
      <c r="J917" s="27">
        <v>1</v>
      </c>
      <c r="K917" s="27">
        <v>0</v>
      </c>
      <c r="L917" s="27">
        <v>0</v>
      </c>
    </row>
    <row r="918" spans="2:17" ht="21" x14ac:dyDescent="0.35">
      <c r="B918" s="27">
        <v>3</v>
      </c>
      <c r="C918" s="28">
        <v>50</v>
      </c>
      <c r="D918" s="27">
        <v>25</v>
      </c>
      <c r="E918" s="27">
        <v>0</v>
      </c>
      <c r="F918" s="27">
        <v>0</v>
      </c>
      <c r="G918" s="27">
        <v>0</v>
      </c>
      <c r="H918" s="27">
        <v>1</v>
      </c>
      <c r="I918" s="27">
        <v>4</v>
      </c>
      <c r="J918" s="27">
        <v>0</v>
      </c>
      <c r="K918" s="27">
        <v>1</v>
      </c>
      <c r="L918" s="27">
        <v>0</v>
      </c>
    </row>
    <row r="919" spans="2:17" ht="21" x14ac:dyDescent="0.35">
      <c r="B919" s="27">
        <v>3</v>
      </c>
      <c r="C919" s="28">
        <v>50</v>
      </c>
      <c r="D919" s="27">
        <v>25</v>
      </c>
      <c r="E919" s="27">
        <v>0.5</v>
      </c>
      <c r="F919" s="27">
        <v>0.5</v>
      </c>
      <c r="G919" s="27">
        <v>0</v>
      </c>
      <c r="H919" s="27">
        <v>1</v>
      </c>
      <c r="I919" s="27">
        <v>4</v>
      </c>
      <c r="J919" s="27">
        <v>0</v>
      </c>
      <c r="K919" s="27">
        <v>1</v>
      </c>
      <c r="L919" s="27">
        <v>0</v>
      </c>
    </row>
    <row r="920" spans="2:17" ht="21" x14ac:dyDescent="0.35">
      <c r="B920" s="27">
        <v>3</v>
      </c>
      <c r="C920" s="28">
        <v>50</v>
      </c>
      <c r="D920" s="27">
        <v>25</v>
      </c>
      <c r="E920" s="27">
        <v>1</v>
      </c>
      <c r="F920" s="27">
        <v>1</v>
      </c>
      <c r="G920" s="27">
        <v>0</v>
      </c>
      <c r="H920" s="27">
        <v>1</v>
      </c>
      <c r="I920" s="27">
        <v>4</v>
      </c>
      <c r="J920" s="27">
        <v>0</v>
      </c>
      <c r="K920" s="27">
        <v>1</v>
      </c>
      <c r="L920" s="27">
        <v>0</v>
      </c>
    </row>
    <row r="921" spans="2:17" ht="21" x14ac:dyDescent="0.35">
      <c r="B921" s="27">
        <v>3</v>
      </c>
      <c r="C921" s="28">
        <v>50</v>
      </c>
      <c r="D921" s="27">
        <v>25</v>
      </c>
      <c r="E921" s="27">
        <v>1.5</v>
      </c>
      <c r="F921" s="27">
        <v>1.5</v>
      </c>
      <c r="G921" s="27">
        <v>0</v>
      </c>
      <c r="H921" s="27">
        <v>1</v>
      </c>
      <c r="I921" s="27">
        <v>4</v>
      </c>
      <c r="J921" s="27">
        <v>0</v>
      </c>
      <c r="K921" s="27">
        <v>1</v>
      </c>
      <c r="L921" s="27">
        <v>0</v>
      </c>
    </row>
    <row r="922" spans="2:17" ht="21" x14ac:dyDescent="0.35">
      <c r="B922" s="27">
        <v>3</v>
      </c>
      <c r="C922" s="28">
        <v>50</v>
      </c>
      <c r="D922" s="27">
        <v>25</v>
      </c>
      <c r="E922" s="27">
        <v>2</v>
      </c>
      <c r="F922" s="27">
        <v>2</v>
      </c>
      <c r="G922" s="27">
        <v>0</v>
      </c>
      <c r="H922" s="27">
        <v>1</v>
      </c>
      <c r="I922" s="27">
        <v>4</v>
      </c>
      <c r="J922" s="27">
        <v>0</v>
      </c>
      <c r="K922" s="27">
        <v>1</v>
      </c>
      <c r="L922" s="27">
        <v>0</v>
      </c>
    </row>
    <row r="923" spans="2:17" ht="21" x14ac:dyDescent="0.35">
      <c r="B923" s="27">
        <v>3</v>
      </c>
      <c r="C923" s="28">
        <v>50</v>
      </c>
      <c r="D923" s="27">
        <v>25</v>
      </c>
      <c r="E923" s="27">
        <v>2.5</v>
      </c>
      <c r="F923" s="27">
        <v>2.5</v>
      </c>
      <c r="G923" s="27">
        <v>0</v>
      </c>
      <c r="H923" s="27">
        <v>1</v>
      </c>
      <c r="I923" s="27">
        <v>4</v>
      </c>
      <c r="J923" s="27">
        <v>0</v>
      </c>
      <c r="K923" s="27">
        <v>1</v>
      </c>
      <c r="L923" s="27">
        <v>0</v>
      </c>
    </row>
    <row r="924" spans="2:17" ht="21" x14ac:dyDescent="0.35">
      <c r="B924" s="27">
        <v>3</v>
      </c>
      <c r="C924" s="28">
        <v>50</v>
      </c>
      <c r="D924" s="27">
        <v>25</v>
      </c>
      <c r="E924" s="27">
        <v>3</v>
      </c>
      <c r="F924" s="27">
        <v>3</v>
      </c>
      <c r="G924" s="27">
        <v>0</v>
      </c>
      <c r="H924" s="27">
        <v>1</v>
      </c>
      <c r="I924" s="27">
        <v>4</v>
      </c>
      <c r="J924" s="27">
        <v>0</v>
      </c>
      <c r="K924" s="27">
        <v>1</v>
      </c>
      <c r="L924" s="27">
        <v>0</v>
      </c>
    </row>
    <row r="925" spans="2:17" ht="21.75" thickBot="1" x14ac:dyDescent="0.4">
      <c r="B925" s="27">
        <v>3</v>
      </c>
      <c r="C925" s="28">
        <v>50</v>
      </c>
      <c r="D925" s="27">
        <v>25</v>
      </c>
      <c r="E925" s="27">
        <v>3.5</v>
      </c>
      <c r="F925" s="27">
        <v>3.5</v>
      </c>
      <c r="G925" s="27">
        <v>0</v>
      </c>
      <c r="H925" s="27">
        <v>1</v>
      </c>
      <c r="I925" s="27">
        <v>4</v>
      </c>
      <c r="J925" s="27">
        <v>0</v>
      </c>
      <c r="K925" s="27">
        <v>1</v>
      </c>
      <c r="L925" s="27">
        <v>0</v>
      </c>
      <c r="N925" s="17"/>
      <c r="O925" s="17" t="s">
        <v>28</v>
      </c>
      <c r="P925" s="17" t="s">
        <v>29</v>
      </c>
      <c r="Q925" s="17" t="s">
        <v>30</v>
      </c>
    </row>
    <row r="926" spans="2:17" ht="21.75" thickTop="1" x14ac:dyDescent="0.35">
      <c r="B926" s="27">
        <v>3</v>
      </c>
      <c r="C926" s="28">
        <v>50</v>
      </c>
      <c r="D926" s="27">
        <v>25</v>
      </c>
      <c r="E926" s="27">
        <v>4</v>
      </c>
      <c r="F926" s="27">
        <v>4</v>
      </c>
      <c r="G926" s="27">
        <v>0</v>
      </c>
      <c r="H926" s="27">
        <v>1</v>
      </c>
      <c r="I926" s="27">
        <v>4</v>
      </c>
      <c r="J926" s="27">
        <v>0</v>
      </c>
      <c r="K926" s="27">
        <v>1</v>
      </c>
      <c r="L926" s="27">
        <v>0</v>
      </c>
    </row>
    <row r="927" spans="2:17" x14ac:dyDescent="0.25">
      <c r="E927" s="27">
        <v>0</v>
      </c>
      <c r="F927" s="27">
        <v>0</v>
      </c>
      <c r="H927" s="27">
        <v>4</v>
      </c>
      <c r="I927" s="27">
        <v>1</v>
      </c>
      <c r="J927" s="27">
        <v>2</v>
      </c>
      <c r="K927" s="27">
        <v>0</v>
      </c>
    </row>
    <row r="928" spans="2:17" x14ac:dyDescent="0.25">
      <c r="E928" s="27">
        <v>0.5</v>
      </c>
      <c r="F928" s="27">
        <v>0.5</v>
      </c>
      <c r="H928" s="27">
        <v>4</v>
      </c>
      <c r="I928" s="27">
        <v>1</v>
      </c>
      <c r="J928" s="27">
        <v>2</v>
      </c>
      <c r="K928" s="27">
        <v>0</v>
      </c>
    </row>
    <row r="929" spans="5:15" x14ac:dyDescent="0.25">
      <c r="E929" s="27">
        <v>1</v>
      </c>
      <c r="F929" s="27">
        <v>1</v>
      </c>
      <c r="H929" s="27">
        <v>4</v>
      </c>
      <c r="I929" s="27">
        <v>1</v>
      </c>
      <c r="J929" s="27">
        <v>2</v>
      </c>
      <c r="K929" s="27">
        <v>0</v>
      </c>
    </row>
    <row r="930" spans="5:15" x14ac:dyDescent="0.25">
      <c r="E930" s="27">
        <v>1.5</v>
      </c>
      <c r="F930" s="27">
        <v>1.5</v>
      </c>
      <c r="H930" s="27">
        <v>4</v>
      </c>
      <c r="I930" s="27">
        <v>1</v>
      </c>
      <c r="J930" s="27">
        <v>2</v>
      </c>
      <c r="K930" s="27">
        <v>0</v>
      </c>
    </row>
    <row r="931" spans="5:15" x14ac:dyDescent="0.25">
      <c r="E931" s="27">
        <v>2</v>
      </c>
      <c r="F931" s="27">
        <v>2</v>
      </c>
      <c r="H931" s="27">
        <v>4</v>
      </c>
      <c r="I931" s="27">
        <v>1</v>
      </c>
      <c r="J931" s="27">
        <v>2</v>
      </c>
      <c r="K931" s="27">
        <v>0</v>
      </c>
    </row>
    <row r="932" spans="5:15" x14ac:dyDescent="0.25">
      <c r="E932" s="27">
        <v>2.5</v>
      </c>
      <c r="F932" s="27">
        <v>2.5</v>
      </c>
      <c r="H932" s="27">
        <v>4</v>
      </c>
      <c r="I932" s="27">
        <v>1</v>
      </c>
      <c r="J932" s="27">
        <v>2</v>
      </c>
      <c r="K932" s="27">
        <v>0</v>
      </c>
      <c r="L932" s="27"/>
      <c r="M932" s="27"/>
      <c r="N932" s="27"/>
    </row>
    <row r="933" spans="5:15" x14ac:dyDescent="0.25">
      <c r="E933" s="27">
        <v>3</v>
      </c>
      <c r="F933" s="27">
        <v>3</v>
      </c>
      <c r="H933" s="27">
        <v>4</v>
      </c>
      <c r="I933" s="27">
        <v>1</v>
      </c>
      <c r="J933" s="27">
        <v>2</v>
      </c>
      <c r="K933" s="27">
        <v>0</v>
      </c>
      <c r="L933" s="27"/>
      <c r="M933" s="27"/>
      <c r="N933" s="27"/>
    </row>
    <row r="934" spans="5:15" x14ac:dyDescent="0.25">
      <c r="E934" s="27">
        <v>3.5</v>
      </c>
      <c r="F934" s="27">
        <v>3.5</v>
      </c>
      <c r="H934" s="27">
        <v>4</v>
      </c>
      <c r="I934" s="27">
        <v>1</v>
      </c>
      <c r="J934" s="27">
        <v>2</v>
      </c>
      <c r="K934" s="27">
        <v>0</v>
      </c>
      <c r="L934" s="27"/>
      <c r="M934" s="27"/>
      <c r="N934" s="27"/>
    </row>
    <row r="935" spans="5:15" x14ac:dyDescent="0.25">
      <c r="E935" s="27">
        <v>4</v>
      </c>
      <c r="F935" s="27">
        <v>4</v>
      </c>
      <c r="H935" s="27">
        <v>4</v>
      </c>
      <c r="I935" s="27">
        <v>1</v>
      </c>
      <c r="J935" s="27">
        <v>2</v>
      </c>
      <c r="K935" s="27">
        <v>0</v>
      </c>
      <c r="L935" s="27"/>
      <c r="M935" s="27"/>
      <c r="N935" s="27"/>
    </row>
    <row r="936" spans="5:15" x14ac:dyDescent="0.25">
      <c r="E936" s="27">
        <v>0</v>
      </c>
      <c r="F936" s="27">
        <v>0</v>
      </c>
      <c r="H936" s="27">
        <v>4</v>
      </c>
      <c r="I936" s="27">
        <v>1</v>
      </c>
      <c r="J936" s="27">
        <v>2</v>
      </c>
      <c r="K936" s="27">
        <v>0</v>
      </c>
      <c r="L936" s="27"/>
      <c r="M936" s="27"/>
      <c r="N936" s="27"/>
      <c r="O936" s="34"/>
    </row>
    <row r="937" spans="5:15" x14ac:dyDescent="0.25">
      <c r="E937" s="27">
        <v>0.5</v>
      </c>
      <c r="F937" s="27">
        <v>0.5</v>
      </c>
      <c r="H937" s="27">
        <v>4</v>
      </c>
      <c r="I937" s="27">
        <v>1</v>
      </c>
      <c r="J937" s="27">
        <v>2</v>
      </c>
      <c r="K937" s="27">
        <v>0</v>
      </c>
      <c r="L937" s="27"/>
      <c r="M937" s="27"/>
      <c r="N937" s="27"/>
    </row>
    <row r="938" spans="5:15" x14ac:dyDescent="0.25">
      <c r="E938" s="27">
        <v>1</v>
      </c>
      <c r="F938" s="27">
        <v>1</v>
      </c>
      <c r="H938" s="27">
        <v>4</v>
      </c>
      <c r="I938" s="27">
        <v>1</v>
      </c>
      <c r="J938" s="27">
        <v>2</v>
      </c>
      <c r="K938" s="27">
        <v>0</v>
      </c>
      <c r="L938" s="27"/>
      <c r="M938" s="27"/>
      <c r="N938" s="27"/>
    </row>
    <row r="939" spans="5:15" x14ac:dyDescent="0.25">
      <c r="E939" s="27">
        <v>1.5</v>
      </c>
      <c r="F939" s="27">
        <v>1.5</v>
      </c>
      <c r="H939" s="27">
        <v>4</v>
      </c>
      <c r="I939" s="27">
        <v>1</v>
      </c>
      <c r="J939" s="27">
        <v>2</v>
      </c>
      <c r="K939" s="27">
        <v>0</v>
      </c>
      <c r="L939" s="27"/>
      <c r="M939" s="27"/>
      <c r="N939" s="27"/>
    </row>
    <row r="940" spans="5:15" x14ac:dyDescent="0.25">
      <c r="E940" s="27">
        <v>2</v>
      </c>
      <c r="F940" s="27">
        <v>2</v>
      </c>
      <c r="H940" s="27">
        <v>4</v>
      </c>
      <c r="I940" s="27">
        <v>1</v>
      </c>
      <c r="J940" s="27">
        <v>2</v>
      </c>
      <c r="K940" s="27">
        <v>0</v>
      </c>
      <c r="L940" s="27"/>
      <c r="M940" s="27"/>
      <c r="N940" s="27"/>
    </row>
    <row r="941" spans="5:15" x14ac:dyDescent="0.25">
      <c r="E941" s="27">
        <v>2.5</v>
      </c>
      <c r="F941" s="27">
        <v>2.5</v>
      </c>
      <c r="H941" s="27">
        <v>4</v>
      </c>
      <c r="I941" s="27">
        <v>1</v>
      </c>
      <c r="J941" s="27">
        <v>2</v>
      </c>
      <c r="K941" s="27">
        <v>0</v>
      </c>
      <c r="L941" s="27"/>
      <c r="M941" s="27"/>
      <c r="N941" s="27"/>
    </row>
    <row r="942" spans="5:15" x14ac:dyDescent="0.25">
      <c r="E942" s="27">
        <v>3</v>
      </c>
      <c r="F942" s="27">
        <v>3</v>
      </c>
      <c r="H942" s="27">
        <v>4</v>
      </c>
      <c r="I942" s="27">
        <v>1</v>
      </c>
      <c r="J942" s="27">
        <v>2</v>
      </c>
      <c r="K942" s="27">
        <v>0</v>
      </c>
      <c r="L942" s="27"/>
      <c r="M942" s="27"/>
      <c r="N942" s="27"/>
    </row>
    <row r="943" spans="5:15" x14ac:dyDescent="0.25">
      <c r="E943" s="27">
        <v>3.5</v>
      </c>
      <c r="F943" s="27">
        <v>3.5</v>
      </c>
      <c r="H943" s="27">
        <v>4</v>
      </c>
      <c r="I943" s="27">
        <v>1</v>
      </c>
      <c r="J943" s="27">
        <v>2</v>
      </c>
      <c r="K943" s="27">
        <v>0</v>
      </c>
      <c r="L943" s="27"/>
      <c r="M943" s="27"/>
      <c r="N943" s="27"/>
    </row>
    <row r="944" spans="5:15" x14ac:dyDescent="0.25">
      <c r="E944" s="27">
        <v>4</v>
      </c>
      <c r="F944" s="27">
        <v>4</v>
      </c>
      <c r="H944" s="27">
        <v>4</v>
      </c>
      <c r="I944" s="27">
        <v>1</v>
      </c>
      <c r="J944" s="27">
        <v>2</v>
      </c>
      <c r="K944" s="27">
        <v>0</v>
      </c>
      <c r="L944" s="27"/>
      <c r="M944" s="27"/>
      <c r="N944" s="27"/>
    </row>
    <row r="945" spans="5:14" x14ac:dyDescent="0.25">
      <c r="E945" s="27">
        <v>0</v>
      </c>
      <c r="F945" s="27">
        <v>0</v>
      </c>
      <c r="H945" s="27">
        <v>1</v>
      </c>
      <c r="I945" s="27">
        <v>4</v>
      </c>
      <c r="L945" s="27"/>
      <c r="M945" s="27"/>
      <c r="N945" s="27"/>
    </row>
    <row r="946" spans="5:14" x14ac:dyDescent="0.25">
      <c r="E946" s="27">
        <v>0.5</v>
      </c>
      <c r="F946" s="27">
        <v>0.5</v>
      </c>
      <c r="H946" s="27">
        <v>1</v>
      </c>
      <c r="I946" s="27">
        <v>4</v>
      </c>
    </row>
    <row r="947" spans="5:14" x14ac:dyDescent="0.25">
      <c r="E947" s="27">
        <v>1</v>
      </c>
      <c r="F947" s="27">
        <v>1</v>
      </c>
      <c r="H947" s="27">
        <v>1</v>
      </c>
      <c r="I947" s="27">
        <v>4</v>
      </c>
    </row>
    <row r="948" spans="5:14" x14ac:dyDescent="0.25">
      <c r="E948" s="27">
        <v>1.5</v>
      </c>
      <c r="F948" s="27">
        <v>1.5</v>
      </c>
      <c r="H948" s="27">
        <v>1</v>
      </c>
      <c r="I948" s="27">
        <v>4</v>
      </c>
    </row>
    <row r="949" spans="5:14" x14ac:dyDescent="0.25">
      <c r="E949" s="27">
        <v>2</v>
      </c>
      <c r="F949" s="27">
        <v>2</v>
      </c>
      <c r="H949" s="27">
        <v>1</v>
      </c>
      <c r="I949" s="27">
        <v>4</v>
      </c>
    </row>
    <row r="950" spans="5:14" x14ac:dyDescent="0.25">
      <c r="E950" s="27">
        <v>2.5</v>
      </c>
      <c r="F950" s="27">
        <v>2.5</v>
      </c>
      <c r="H950" s="27">
        <v>1</v>
      </c>
      <c r="I950" s="27">
        <v>4</v>
      </c>
    </row>
    <row r="951" spans="5:14" x14ac:dyDescent="0.25">
      <c r="E951" s="27">
        <v>3</v>
      </c>
      <c r="F951" s="27">
        <v>3</v>
      </c>
      <c r="H951" s="27">
        <v>1</v>
      </c>
      <c r="I951" s="27">
        <v>4</v>
      </c>
    </row>
    <row r="952" spans="5:14" x14ac:dyDescent="0.25">
      <c r="E952" s="27">
        <v>3.5</v>
      </c>
      <c r="F952" s="27">
        <v>3.5</v>
      </c>
      <c r="H952" s="27">
        <v>1</v>
      </c>
      <c r="I952" s="27">
        <v>4</v>
      </c>
    </row>
    <row r="953" spans="5:14" x14ac:dyDescent="0.25">
      <c r="E953" s="27">
        <v>4</v>
      </c>
      <c r="F953" s="27">
        <v>4</v>
      </c>
      <c r="H953" s="27">
        <v>1</v>
      </c>
      <c r="I953" s="27">
        <v>4</v>
      </c>
    </row>
    <row r="954" spans="5:14" x14ac:dyDescent="0.25">
      <c r="E954" s="27">
        <v>0</v>
      </c>
      <c r="F954" s="27">
        <v>0</v>
      </c>
      <c r="H954" s="27">
        <v>1</v>
      </c>
      <c r="I954" s="27">
        <v>4</v>
      </c>
    </row>
    <row r="955" spans="5:14" x14ac:dyDescent="0.25">
      <c r="E955" s="27">
        <v>0.5</v>
      </c>
      <c r="F955" s="27">
        <v>0.5</v>
      </c>
      <c r="H955" s="27">
        <v>1</v>
      </c>
      <c r="I955" s="27">
        <v>4</v>
      </c>
    </row>
    <row r="956" spans="5:14" x14ac:dyDescent="0.25">
      <c r="E956" s="27">
        <v>1</v>
      </c>
      <c r="F956" s="27">
        <v>1</v>
      </c>
      <c r="H956" s="27">
        <v>1</v>
      </c>
      <c r="I956" s="27">
        <v>4</v>
      </c>
    </row>
    <row r="957" spans="5:14" x14ac:dyDescent="0.25">
      <c r="E957" s="27">
        <v>1.5</v>
      </c>
      <c r="F957" s="27">
        <v>1.5</v>
      </c>
      <c r="H957" s="27">
        <v>1</v>
      </c>
      <c r="I957" s="27">
        <v>4</v>
      </c>
    </row>
    <row r="958" spans="5:14" x14ac:dyDescent="0.25">
      <c r="E958" s="27">
        <v>2</v>
      </c>
      <c r="F958" s="27">
        <v>2</v>
      </c>
      <c r="H958" s="27">
        <v>1</v>
      </c>
      <c r="I958" s="27">
        <v>4</v>
      </c>
    </row>
    <row r="959" spans="5:14" x14ac:dyDescent="0.25">
      <c r="E959" s="27">
        <v>2.5</v>
      </c>
      <c r="F959" s="27">
        <v>2.5</v>
      </c>
      <c r="H959" s="27">
        <v>1</v>
      </c>
      <c r="I959" s="27">
        <v>4</v>
      </c>
    </row>
    <row r="960" spans="5:14" x14ac:dyDescent="0.25">
      <c r="E960" s="27">
        <v>3</v>
      </c>
      <c r="F960" s="27">
        <v>3</v>
      </c>
      <c r="H960" s="27">
        <v>1</v>
      </c>
      <c r="I960" s="27">
        <v>4</v>
      </c>
    </row>
    <row r="961" spans="5:9" x14ac:dyDescent="0.25">
      <c r="E961" s="27">
        <v>3.5</v>
      </c>
      <c r="F961" s="27">
        <v>3.5</v>
      </c>
      <c r="H961" s="27">
        <v>1</v>
      </c>
      <c r="I961" s="27">
        <v>4</v>
      </c>
    </row>
    <row r="962" spans="5:9" x14ac:dyDescent="0.25">
      <c r="E962" s="27">
        <v>4</v>
      </c>
      <c r="F962" s="27">
        <v>4</v>
      </c>
      <c r="H962" s="27">
        <v>1</v>
      </c>
      <c r="I962" s="27">
        <v>4</v>
      </c>
    </row>
    <row r="984" spans="1:17" ht="21" x14ac:dyDescent="0.35">
      <c r="A984" s="27">
        <v>1</v>
      </c>
      <c r="B984" s="27">
        <v>3</v>
      </c>
      <c r="C984" s="28">
        <v>50</v>
      </c>
      <c r="D984" s="27">
        <v>30</v>
      </c>
      <c r="E984" s="27">
        <v>0</v>
      </c>
      <c r="F984" s="27">
        <v>0</v>
      </c>
      <c r="G984" s="27">
        <v>0</v>
      </c>
      <c r="H984" s="27">
        <v>1</v>
      </c>
      <c r="I984" s="27">
        <v>1</v>
      </c>
      <c r="J984" s="27">
        <v>0</v>
      </c>
      <c r="K984" s="27">
        <v>0</v>
      </c>
      <c r="L984" s="27">
        <v>0</v>
      </c>
      <c r="M984" s="27">
        <v>1</v>
      </c>
      <c r="N984" s="27">
        <v>1</v>
      </c>
      <c r="O984" s="27">
        <v>1</v>
      </c>
      <c r="P984" s="27">
        <v>1</v>
      </c>
      <c r="Q984" s="27">
        <v>1</v>
      </c>
    </row>
    <row r="985" spans="1:17" ht="21" x14ac:dyDescent="0.35">
      <c r="A985" s="27">
        <v>1</v>
      </c>
      <c r="B985" s="27">
        <v>3</v>
      </c>
      <c r="C985" s="28">
        <v>50</v>
      </c>
      <c r="D985" s="27">
        <v>30</v>
      </c>
      <c r="E985" s="27">
        <v>0.5</v>
      </c>
      <c r="F985" s="27">
        <v>0</v>
      </c>
      <c r="G985" s="27">
        <v>0</v>
      </c>
      <c r="H985" s="27">
        <v>1</v>
      </c>
      <c r="I985" s="27">
        <v>1</v>
      </c>
      <c r="J985" s="27">
        <v>0</v>
      </c>
      <c r="K985" s="27">
        <v>0</v>
      </c>
      <c r="L985" s="27">
        <v>0</v>
      </c>
      <c r="M985" s="27">
        <v>1</v>
      </c>
      <c r="N985" s="27">
        <v>1</v>
      </c>
      <c r="O985" s="27">
        <v>1</v>
      </c>
      <c r="P985" s="27">
        <v>1</v>
      </c>
      <c r="Q985" s="27">
        <v>1</v>
      </c>
    </row>
    <row r="986" spans="1:17" ht="21" x14ac:dyDescent="0.35">
      <c r="A986" s="27">
        <v>1</v>
      </c>
      <c r="B986" s="27">
        <v>3</v>
      </c>
      <c r="C986" s="28">
        <v>50</v>
      </c>
      <c r="D986" s="27">
        <v>30</v>
      </c>
      <c r="E986" s="27">
        <v>1</v>
      </c>
      <c r="F986" s="27">
        <v>0</v>
      </c>
      <c r="G986" s="27">
        <v>0</v>
      </c>
      <c r="H986" s="27">
        <v>1</v>
      </c>
      <c r="I986" s="27">
        <v>1</v>
      </c>
      <c r="J986" s="27">
        <v>0</v>
      </c>
      <c r="K986" s="27">
        <v>0</v>
      </c>
      <c r="L986" s="27">
        <v>0</v>
      </c>
      <c r="M986" s="27">
        <v>1</v>
      </c>
      <c r="N986" s="27">
        <v>1</v>
      </c>
      <c r="O986" s="27">
        <v>1</v>
      </c>
      <c r="P986" s="27">
        <v>1</v>
      </c>
      <c r="Q986" s="27">
        <v>1</v>
      </c>
    </row>
    <row r="987" spans="1:17" ht="21" x14ac:dyDescent="0.35">
      <c r="A987" s="27">
        <v>1</v>
      </c>
      <c r="B987" s="27">
        <v>3</v>
      </c>
      <c r="C987" s="28">
        <v>50</v>
      </c>
      <c r="D987" s="27">
        <v>30</v>
      </c>
      <c r="E987" s="27">
        <v>1.5</v>
      </c>
      <c r="F987" s="27">
        <v>0</v>
      </c>
      <c r="G987" s="27">
        <v>0</v>
      </c>
      <c r="H987" s="27">
        <v>1</v>
      </c>
      <c r="I987" s="27">
        <v>1</v>
      </c>
      <c r="J987" s="27">
        <v>0</v>
      </c>
      <c r="K987" s="27">
        <v>0</v>
      </c>
      <c r="L987" s="27">
        <v>0</v>
      </c>
      <c r="M987" s="27">
        <v>1</v>
      </c>
      <c r="N987" s="27">
        <v>1</v>
      </c>
      <c r="O987" s="27">
        <v>1</v>
      </c>
      <c r="P987" s="27">
        <v>1</v>
      </c>
      <c r="Q987" s="27">
        <v>1</v>
      </c>
    </row>
    <row r="988" spans="1:17" ht="21" x14ac:dyDescent="0.35">
      <c r="A988" s="27">
        <v>1</v>
      </c>
      <c r="B988" s="27">
        <v>3</v>
      </c>
      <c r="C988" s="28">
        <v>50</v>
      </c>
      <c r="D988" s="27">
        <v>30</v>
      </c>
      <c r="E988" s="27">
        <v>2</v>
      </c>
      <c r="F988" s="27">
        <v>0</v>
      </c>
      <c r="G988" s="27">
        <v>0</v>
      </c>
      <c r="H988" s="27">
        <v>1</v>
      </c>
      <c r="I988" s="27">
        <v>1</v>
      </c>
      <c r="J988" s="27">
        <v>0</v>
      </c>
      <c r="K988" s="27">
        <v>0</v>
      </c>
      <c r="L988" s="27">
        <v>0</v>
      </c>
      <c r="M988" s="27">
        <v>1</v>
      </c>
      <c r="N988" s="27">
        <v>1</v>
      </c>
      <c r="O988" s="27">
        <v>1</v>
      </c>
      <c r="P988" s="27">
        <v>1</v>
      </c>
      <c r="Q988" s="27">
        <v>1</v>
      </c>
    </row>
    <row r="989" spans="1:17" ht="21" x14ac:dyDescent="0.35">
      <c r="A989" s="27">
        <v>1</v>
      </c>
      <c r="B989" s="27">
        <v>3</v>
      </c>
      <c r="C989" s="28">
        <v>50</v>
      </c>
      <c r="D989" s="27">
        <v>30</v>
      </c>
      <c r="E989" s="27">
        <v>2.5</v>
      </c>
      <c r="F989" s="27">
        <v>0</v>
      </c>
      <c r="G989" s="27">
        <v>0</v>
      </c>
      <c r="H989" s="27">
        <v>1</v>
      </c>
      <c r="I989" s="27">
        <v>1</v>
      </c>
      <c r="J989" s="27">
        <v>0</v>
      </c>
      <c r="K989" s="27">
        <v>0</v>
      </c>
      <c r="L989" s="27">
        <v>0</v>
      </c>
      <c r="M989" s="27">
        <v>1</v>
      </c>
      <c r="N989" s="27">
        <v>1</v>
      </c>
      <c r="O989" s="27">
        <v>1</v>
      </c>
      <c r="P989" s="27">
        <v>1</v>
      </c>
      <c r="Q989" s="27">
        <v>1</v>
      </c>
    </row>
    <row r="990" spans="1:17" ht="21" x14ac:dyDescent="0.35">
      <c r="A990" s="27">
        <v>1</v>
      </c>
      <c r="B990" s="27">
        <v>3</v>
      </c>
      <c r="C990" s="28">
        <v>50</v>
      </c>
      <c r="D990" s="27">
        <v>30</v>
      </c>
      <c r="E990" s="27">
        <v>3</v>
      </c>
      <c r="F990" s="27">
        <v>0</v>
      </c>
      <c r="G990" s="27">
        <v>0</v>
      </c>
      <c r="H990" s="27">
        <v>1</v>
      </c>
      <c r="I990" s="27">
        <v>1</v>
      </c>
      <c r="J990" s="27">
        <v>0</v>
      </c>
      <c r="K990" s="27">
        <v>0</v>
      </c>
      <c r="L990" s="27">
        <v>0</v>
      </c>
      <c r="M990" s="27">
        <v>1</v>
      </c>
      <c r="N990" s="27">
        <v>1</v>
      </c>
      <c r="O990" s="27">
        <v>1</v>
      </c>
      <c r="P990" s="27">
        <v>1</v>
      </c>
      <c r="Q990" s="27">
        <v>1</v>
      </c>
    </row>
    <row r="991" spans="1:17" ht="21" x14ac:dyDescent="0.35">
      <c r="A991" s="27">
        <v>1</v>
      </c>
      <c r="B991" s="27">
        <v>3</v>
      </c>
      <c r="C991" s="28">
        <v>50</v>
      </c>
      <c r="D991" s="27">
        <v>30</v>
      </c>
      <c r="E991" s="27">
        <v>3.5</v>
      </c>
      <c r="F991" s="27">
        <v>0</v>
      </c>
      <c r="G991" s="27">
        <v>0</v>
      </c>
      <c r="H991" s="27">
        <v>1</v>
      </c>
      <c r="I991" s="27">
        <v>1</v>
      </c>
      <c r="J991" s="27">
        <v>0</v>
      </c>
      <c r="K991" s="27">
        <v>0</v>
      </c>
      <c r="L991" s="27">
        <v>0</v>
      </c>
      <c r="M991" s="27">
        <v>1</v>
      </c>
      <c r="N991" s="27">
        <v>1</v>
      </c>
      <c r="O991" s="27">
        <v>1</v>
      </c>
      <c r="P991" s="27">
        <v>1</v>
      </c>
      <c r="Q991" s="27">
        <v>1</v>
      </c>
    </row>
    <row r="992" spans="1:17" ht="21" x14ac:dyDescent="0.35">
      <c r="A992" s="27">
        <v>1</v>
      </c>
      <c r="B992" s="27">
        <v>3</v>
      </c>
      <c r="C992" s="28">
        <v>50</v>
      </c>
      <c r="D992" s="27">
        <v>30</v>
      </c>
      <c r="E992" s="27">
        <v>4</v>
      </c>
      <c r="F992" s="27">
        <v>0</v>
      </c>
      <c r="G992" s="27">
        <v>0</v>
      </c>
      <c r="H992" s="27">
        <v>1</v>
      </c>
      <c r="I992" s="27">
        <v>1</v>
      </c>
      <c r="J992" s="27">
        <v>0</v>
      </c>
      <c r="K992" s="27">
        <v>0</v>
      </c>
      <c r="L992" s="27">
        <v>0</v>
      </c>
      <c r="M992" s="27">
        <v>1</v>
      </c>
      <c r="N992" s="27">
        <v>1</v>
      </c>
      <c r="O992" s="27">
        <v>1</v>
      </c>
      <c r="P992" s="27">
        <v>1</v>
      </c>
      <c r="Q992" s="27">
        <v>1</v>
      </c>
    </row>
    <row r="994" spans="1:21" ht="21.75" thickBot="1" x14ac:dyDescent="0.4">
      <c r="R994" s="23" t="s">
        <v>14</v>
      </c>
      <c r="S994" s="23" t="s">
        <v>24</v>
      </c>
      <c r="T994" s="23" t="s">
        <v>25</v>
      </c>
      <c r="U994" s="23" t="s">
        <v>33</v>
      </c>
    </row>
    <row r="995" spans="1:21" ht="21.75" thickTop="1" x14ac:dyDescent="0.35">
      <c r="A995" s="27">
        <v>1</v>
      </c>
      <c r="B995" s="27">
        <v>3</v>
      </c>
      <c r="C995" s="28">
        <v>50</v>
      </c>
      <c r="D995" s="27">
        <v>30</v>
      </c>
      <c r="E995" s="27">
        <v>0</v>
      </c>
      <c r="F995" s="27">
        <v>0</v>
      </c>
      <c r="G995" s="27">
        <v>0</v>
      </c>
      <c r="H995" s="27">
        <v>1</v>
      </c>
      <c r="I995" s="27">
        <v>1</v>
      </c>
      <c r="J995" s="27">
        <v>0</v>
      </c>
      <c r="K995" s="27">
        <v>0</v>
      </c>
      <c r="L995" s="27">
        <v>0</v>
      </c>
      <c r="M995" s="27">
        <v>1</v>
      </c>
      <c r="N995" s="27">
        <v>1</v>
      </c>
      <c r="O995" s="27">
        <v>1</v>
      </c>
      <c r="P995" s="27">
        <v>1</v>
      </c>
      <c r="Q995" s="27">
        <v>1</v>
      </c>
      <c r="R995">
        <v>0</v>
      </c>
      <c r="S995">
        <v>0.04</v>
      </c>
      <c r="T995">
        <v>0</v>
      </c>
      <c r="U995">
        <v>0.04</v>
      </c>
    </row>
    <row r="996" spans="1:21" ht="21" x14ac:dyDescent="0.35">
      <c r="A996" s="27">
        <v>1</v>
      </c>
      <c r="B996" s="27">
        <v>3</v>
      </c>
      <c r="C996" s="28">
        <v>50</v>
      </c>
      <c r="D996" s="27">
        <v>30</v>
      </c>
      <c r="E996" s="27">
        <v>0</v>
      </c>
      <c r="F996" s="27">
        <v>0.5</v>
      </c>
      <c r="G996" s="27">
        <v>0</v>
      </c>
      <c r="H996" s="27">
        <v>1</v>
      </c>
      <c r="I996" s="27">
        <v>1</v>
      </c>
      <c r="J996" s="27">
        <v>0</v>
      </c>
      <c r="K996" s="27">
        <v>0</v>
      </c>
      <c r="L996" s="27">
        <v>0</v>
      </c>
      <c r="M996" s="27">
        <v>1</v>
      </c>
      <c r="N996" s="27">
        <v>1</v>
      </c>
      <c r="O996" s="27">
        <v>1</v>
      </c>
      <c r="P996" s="27">
        <v>1</v>
      </c>
      <c r="Q996" s="27">
        <v>1</v>
      </c>
      <c r="R996">
        <v>0</v>
      </c>
      <c r="S996">
        <v>0.06</v>
      </c>
      <c r="T996">
        <v>0</v>
      </c>
      <c r="U996">
        <v>0.02</v>
      </c>
    </row>
    <row r="997" spans="1:21" ht="21" x14ac:dyDescent="0.35">
      <c r="A997" s="27">
        <v>1</v>
      </c>
      <c r="B997" s="27">
        <v>3</v>
      </c>
      <c r="C997" s="28">
        <v>50</v>
      </c>
      <c r="D997" s="27">
        <v>30</v>
      </c>
      <c r="E997" s="27">
        <v>0</v>
      </c>
      <c r="F997" s="27">
        <v>1</v>
      </c>
      <c r="G997" s="27">
        <v>0</v>
      </c>
      <c r="H997" s="27">
        <v>1</v>
      </c>
      <c r="I997" s="27">
        <v>1</v>
      </c>
      <c r="J997" s="27">
        <v>0</v>
      </c>
      <c r="K997" s="27">
        <v>0</v>
      </c>
      <c r="L997" s="27">
        <v>0</v>
      </c>
      <c r="M997" s="27">
        <v>1</v>
      </c>
      <c r="N997" s="27">
        <v>1</v>
      </c>
      <c r="O997" s="27">
        <v>1</v>
      </c>
      <c r="P997" s="27">
        <v>1</v>
      </c>
      <c r="Q997" s="27">
        <v>1</v>
      </c>
      <c r="R997">
        <v>0.02</v>
      </c>
      <c r="S997">
        <v>0.02</v>
      </c>
      <c r="T997">
        <v>0.02</v>
      </c>
      <c r="U997">
        <v>0.04</v>
      </c>
    </row>
    <row r="998" spans="1:21" ht="21" x14ac:dyDescent="0.35">
      <c r="A998" s="27">
        <v>1</v>
      </c>
      <c r="B998" s="27">
        <v>3</v>
      </c>
      <c r="C998" s="28">
        <v>50</v>
      </c>
      <c r="D998" s="27">
        <v>30</v>
      </c>
      <c r="E998" s="27">
        <v>0</v>
      </c>
      <c r="F998" s="27">
        <v>1.5</v>
      </c>
      <c r="G998" s="27">
        <v>0</v>
      </c>
      <c r="H998" s="27">
        <v>1</v>
      </c>
      <c r="I998" s="27">
        <v>1</v>
      </c>
      <c r="J998" s="27">
        <v>0</v>
      </c>
      <c r="K998" s="27">
        <v>0</v>
      </c>
      <c r="L998" s="27">
        <v>0</v>
      </c>
      <c r="M998" s="27">
        <v>1</v>
      </c>
      <c r="N998" s="27">
        <v>1</v>
      </c>
      <c r="O998" s="27">
        <v>1</v>
      </c>
      <c r="P998" s="27">
        <v>1</v>
      </c>
      <c r="Q998" s="27">
        <v>1</v>
      </c>
      <c r="R998">
        <v>0.06</v>
      </c>
      <c r="S998">
        <v>0.08</v>
      </c>
      <c r="T998">
        <v>0.06</v>
      </c>
      <c r="U998">
        <v>0.1</v>
      </c>
    </row>
    <row r="999" spans="1:21" ht="21" x14ac:dyDescent="0.35">
      <c r="A999" s="27">
        <v>1</v>
      </c>
      <c r="B999" s="27">
        <v>3</v>
      </c>
      <c r="C999" s="28">
        <v>50</v>
      </c>
      <c r="D999" s="27">
        <v>30</v>
      </c>
      <c r="E999" s="27">
        <v>0</v>
      </c>
      <c r="F999" s="27">
        <v>2</v>
      </c>
      <c r="G999" s="27">
        <v>0</v>
      </c>
      <c r="H999" s="27">
        <v>1</v>
      </c>
      <c r="I999" s="27">
        <v>1</v>
      </c>
      <c r="J999" s="27">
        <v>0</v>
      </c>
      <c r="K999" s="27">
        <v>0</v>
      </c>
      <c r="L999" s="27">
        <v>0</v>
      </c>
      <c r="M999" s="27">
        <v>1</v>
      </c>
      <c r="N999" s="27">
        <v>1</v>
      </c>
      <c r="O999" s="27">
        <v>1</v>
      </c>
      <c r="P999" s="27">
        <v>1</v>
      </c>
      <c r="Q999" s="27">
        <v>1</v>
      </c>
      <c r="R999">
        <v>0.08</v>
      </c>
      <c r="S999">
        <v>0.08</v>
      </c>
      <c r="T999">
        <v>0.06</v>
      </c>
      <c r="U999">
        <v>0.08</v>
      </c>
    </row>
    <row r="1000" spans="1:21" ht="21" x14ac:dyDescent="0.35">
      <c r="A1000" s="27">
        <v>1</v>
      </c>
      <c r="B1000" s="27">
        <v>3</v>
      </c>
      <c r="C1000" s="28">
        <v>50</v>
      </c>
      <c r="D1000" s="27">
        <v>30</v>
      </c>
      <c r="E1000" s="27">
        <v>0</v>
      </c>
      <c r="F1000" s="27">
        <v>2.5</v>
      </c>
      <c r="G1000" s="27">
        <v>0</v>
      </c>
      <c r="H1000" s="27">
        <v>1</v>
      </c>
      <c r="I1000" s="27">
        <v>1</v>
      </c>
      <c r="J1000" s="27">
        <v>0</v>
      </c>
      <c r="K1000" s="27">
        <v>0</v>
      </c>
      <c r="L1000" s="27">
        <v>0</v>
      </c>
      <c r="M1000" s="27">
        <v>1</v>
      </c>
      <c r="N1000" s="27">
        <v>1</v>
      </c>
      <c r="O1000" s="27">
        <v>1</v>
      </c>
      <c r="P1000" s="27">
        <v>1</v>
      </c>
      <c r="Q1000" s="27">
        <v>1</v>
      </c>
      <c r="R1000">
        <v>0.02</v>
      </c>
      <c r="S1000">
        <v>0.08</v>
      </c>
      <c r="T1000">
        <v>0.12</v>
      </c>
      <c r="U1000">
        <v>0.06</v>
      </c>
    </row>
    <row r="1001" spans="1:21" ht="21" x14ac:dyDescent="0.35">
      <c r="A1001" s="27">
        <v>1</v>
      </c>
      <c r="B1001" s="27">
        <v>3</v>
      </c>
      <c r="C1001" s="28">
        <v>50</v>
      </c>
      <c r="D1001" s="27">
        <v>30</v>
      </c>
      <c r="E1001" s="27">
        <v>0</v>
      </c>
      <c r="F1001" s="27">
        <v>3</v>
      </c>
      <c r="G1001" s="27">
        <v>0</v>
      </c>
      <c r="H1001" s="27">
        <v>1</v>
      </c>
      <c r="I1001" s="27">
        <v>1</v>
      </c>
      <c r="J1001" s="27">
        <v>0</v>
      </c>
      <c r="K1001" s="27">
        <v>0</v>
      </c>
      <c r="L1001" s="27">
        <v>0</v>
      </c>
      <c r="M1001" s="27">
        <v>1</v>
      </c>
      <c r="N1001" s="27">
        <v>1</v>
      </c>
      <c r="O1001" s="27">
        <v>1</v>
      </c>
      <c r="P1001" s="27">
        <v>1</v>
      </c>
      <c r="Q1001" s="27">
        <v>1</v>
      </c>
      <c r="R1001">
        <v>0.08</v>
      </c>
      <c r="S1001">
        <v>0.1</v>
      </c>
      <c r="T1001">
        <v>0.14000000000000001</v>
      </c>
      <c r="U1001">
        <v>0.1</v>
      </c>
    </row>
    <row r="1002" spans="1:21" ht="21" x14ac:dyDescent="0.35">
      <c r="A1002" s="27">
        <v>1</v>
      </c>
      <c r="B1002" s="27">
        <v>3</v>
      </c>
      <c r="C1002" s="28">
        <v>50</v>
      </c>
      <c r="D1002" s="27">
        <v>30</v>
      </c>
      <c r="E1002" s="27">
        <v>0</v>
      </c>
      <c r="F1002" s="27">
        <v>3.5</v>
      </c>
      <c r="G1002" s="27">
        <v>0</v>
      </c>
      <c r="H1002" s="27">
        <v>1</v>
      </c>
      <c r="I1002" s="27">
        <v>1</v>
      </c>
      <c r="J1002" s="27">
        <v>0</v>
      </c>
      <c r="K1002" s="27">
        <v>0</v>
      </c>
      <c r="L1002" s="27">
        <v>0</v>
      </c>
      <c r="M1002" s="27">
        <v>1</v>
      </c>
      <c r="N1002" s="27">
        <v>1</v>
      </c>
      <c r="O1002" s="27">
        <v>1</v>
      </c>
      <c r="P1002" s="27">
        <v>1</v>
      </c>
      <c r="Q1002" s="27">
        <v>1</v>
      </c>
      <c r="R1002">
        <v>0.02</v>
      </c>
      <c r="S1002">
        <v>0.14000000000000001</v>
      </c>
      <c r="T1002">
        <v>0.16</v>
      </c>
      <c r="U1002">
        <v>0.08</v>
      </c>
    </row>
    <row r="1003" spans="1:21" ht="21.75" thickBot="1" x14ac:dyDescent="0.4">
      <c r="A1003" s="27">
        <v>1</v>
      </c>
      <c r="B1003" s="27">
        <v>3</v>
      </c>
      <c r="C1003" s="28">
        <v>50</v>
      </c>
      <c r="D1003" s="27">
        <v>30</v>
      </c>
      <c r="E1003" s="27">
        <v>0</v>
      </c>
      <c r="F1003" s="27">
        <v>4</v>
      </c>
      <c r="G1003" s="27">
        <v>0</v>
      </c>
      <c r="H1003" s="27">
        <v>1</v>
      </c>
      <c r="I1003" s="27">
        <v>1</v>
      </c>
      <c r="J1003" s="27">
        <v>0</v>
      </c>
      <c r="K1003" s="27">
        <v>0</v>
      </c>
      <c r="L1003" s="27">
        <v>0</v>
      </c>
      <c r="M1003" s="27">
        <v>1</v>
      </c>
      <c r="N1003" s="27">
        <v>1</v>
      </c>
      <c r="O1003" s="27">
        <v>1</v>
      </c>
      <c r="P1003" s="27">
        <v>1</v>
      </c>
      <c r="Q1003" s="27">
        <v>1</v>
      </c>
      <c r="R1003" s="14">
        <v>0.02</v>
      </c>
      <c r="S1003" s="14">
        <v>0.06</v>
      </c>
      <c r="T1003" s="14">
        <v>0.14000000000000001</v>
      </c>
      <c r="U1003" s="14">
        <v>0.04</v>
      </c>
    </row>
    <row r="1004" spans="1:21" ht="15.75" thickTop="1" x14ac:dyDescent="0.25">
      <c r="R1004" s="15">
        <f>AVERAGE(R995:R1003)</f>
        <v>3.333333333333334E-2</v>
      </c>
      <c r="S1004" s="15">
        <f>AVERAGE(S995:S1003)</f>
        <v>7.3333333333333348E-2</v>
      </c>
      <c r="T1004" s="15">
        <f>AVERAGE(T995:T1003)</f>
        <v>7.7777777777777779E-2</v>
      </c>
      <c r="U1004" s="15">
        <f>AVERAGE(U995:U1003)</f>
        <v>6.2222222222222227E-2</v>
      </c>
    </row>
    <row r="1006" spans="1:21" ht="21" x14ac:dyDescent="0.35">
      <c r="A1006" s="27">
        <v>1</v>
      </c>
      <c r="B1006" s="27">
        <v>3</v>
      </c>
      <c r="C1006" s="28">
        <v>50</v>
      </c>
      <c r="D1006" s="27">
        <v>30</v>
      </c>
      <c r="E1006" s="27">
        <v>0</v>
      </c>
      <c r="F1006" s="27">
        <v>0</v>
      </c>
      <c r="G1006" s="27">
        <v>0</v>
      </c>
      <c r="H1006" s="27">
        <v>1</v>
      </c>
      <c r="I1006" s="27">
        <v>1</v>
      </c>
      <c r="J1006" s="27">
        <v>1</v>
      </c>
      <c r="K1006" s="27">
        <v>0</v>
      </c>
      <c r="L1006" s="27">
        <v>0</v>
      </c>
      <c r="M1006" s="27">
        <v>1</v>
      </c>
      <c r="N1006" s="27">
        <v>1</v>
      </c>
      <c r="O1006" s="27">
        <v>1</v>
      </c>
      <c r="P1006" s="27">
        <v>1</v>
      </c>
      <c r="Q1006" s="27">
        <v>1</v>
      </c>
      <c r="R1006">
        <v>0.24</v>
      </c>
      <c r="S1006">
        <v>0.96</v>
      </c>
    </row>
    <row r="1007" spans="1:21" ht="21" x14ac:dyDescent="0.35">
      <c r="A1007" s="27">
        <v>1</v>
      </c>
      <c r="B1007" s="27">
        <v>3</v>
      </c>
      <c r="C1007" s="28">
        <v>50</v>
      </c>
      <c r="D1007" s="27">
        <v>30</v>
      </c>
      <c r="E1007" s="27">
        <v>0</v>
      </c>
      <c r="F1007" s="27">
        <v>0.5</v>
      </c>
      <c r="G1007" s="27">
        <v>0</v>
      </c>
      <c r="H1007" s="27">
        <v>1</v>
      </c>
      <c r="I1007" s="27">
        <v>1</v>
      </c>
      <c r="J1007" s="27">
        <v>1</v>
      </c>
      <c r="K1007" s="27">
        <v>0</v>
      </c>
      <c r="L1007" s="27">
        <v>0</v>
      </c>
      <c r="M1007" s="27">
        <v>1</v>
      </c>
      <c r="N1007" s="27">
        <v>1</v>
      </c>
      <c r="O1007" s="27">
        <v>1</v>
      </c>
      <c r="P1007" s="27">
        <v>1</v>
      </c>
      <c r="Q1007" s="27">
        <v>1</v>
      </c>
      <c r="R1007">
        <v>0.08</v>
      </c>
      <c r="S1007">
        <v>0.98</v>
      </c>
    </row>
    <row r="1008" spans="1:21" ht="21" x14ac:dyDescent="0.35">
      <c r="A1008" s="27">
        <v>1</v>
      </c>
      <c r="B1008" s="27">
        <v>3</v>
      </c>
      <c r="C1008" s="28">
        <v>50</v>
      </c>
      <c r="D1008" s="27">
        <v>30</v>
      </c>
      <c r="E1008" s="27">
        <v>0</v>
      </c>
      <c r="F1008" s="27">
        <v>1</v>
      </c>
      <c r="G1008" s="27">
        <v>0</v>
      </c>
      <c r="H1008" s="27">
        <v>1</v>
      </c>
      <c r="I1008" s="27">
        <v>1</v>
      </c>
      <c r="J1008" s="27">
        <v>1</v>
      </c>
      <c r="K1008" s="27">
        <v>0</v>
      </c>
      <c r="L1008" s="27">
        <v>0</v>
      </c>
      <c r="M1008" s="27">
        <v>1</v>
      </c>
      <c r="N1008" s="27">
        <v>1</v>
      </c>
      <c r="O1008" s="27">
        <v>1</v>
      </c>
      <c r="P1008" s="27">
        <v>1</v>
      </c>
      <c r="Q1008" s="27">
        <v>1</v>
      </c>
      <c r="R1008">
        <v>0.14000000000000001</v>
      </c>
      <c r="S1008">
        <v>0.92</v>
      </c>
    </row>
    <row r="1009" spans="1:19" ht="21" x14ac:dyDescent="0.35">
      <c r="A1009" s="27">
        <v>1</v>
      </c>
      <c r="B1009" s="27">
        <v>3</v>
      </c>
      <c r="C1009" s="28">
        <v>50</v>
      </c>
      <c r="D1009" s="27">
        <v>30</v>
      </c>
      <c r="E1009" s="27">
        <v>0</v>
      </c>
      <c r="F1009" s="27">
        <v>1.5</v>
      </c>
      <c r="G1009" s="27">
        <v>0</v>
      </c>
      <c r="H1009" s="27">
        <v>1</v>
      </c>
      <c r="I1009" s="27">
        <v>1</v>
      </c>
      <c r="J1009" s="27">
        <v>1</v>
      </c>
      <c r="K1009" s="27">
        <v>0</v>
      </c>
      <c r="L1009" s="27">
        <v>0</v>
      </c>
      <c r="M1009" s="27">
        <v>1</v>
      </c>
      <c r="N1009" s="27">
        <v>1</v>
      </c>
      <c r="O1009" s="27">
        <v>1</v>
      </c>
      <c r="P1009" s="27">
        <v>1</v>
      </c>
      <c r="Q1009" s="27">
        <v>1</v>
      </c>
      <c r="R1009">
        <v>0.04</v>
      </c>
      <c r="S1009">
        <v>0.96</v>
      </c>
    </row>
    <row r="1010" spans="1:19" ht="21" x14ac:dyDescent="0.35">
      <c r="A1010" s="27">
        <v>1</v>
      </c>
      <c r="B1010" s="27">
        <v>3</v>
      </c>
      <c r="C1010" s="28">
        <v>50</v>
      </c>
      <c r="D1010" s="27">
        <v>30</v>
      </c>
      <c r="E1010" s="27">
        <v>0</v>
      </c>
      <c r="F1010" s="27">
        <v>2</v>
      </c>
      <c r="G1010" s="27">
        <v>0</v>
      </c>
      <c r="H1010" s="27">
        <v>1</v>
      </c>
      <c r="I1010" s="27">
        <v>1</v>
      </c>
      <c r="J1010" s="27">
        <v>1</v>
      </c>
      <c r="K1010" s="27">
        <v>0</v>
      </c>
      <c r="L1010" s="27">
        <v>0</v>
      </c>
      <c r="M1010" s="27">
        <v>1</v>
      </c>
      <c r="N1010" s="27">
        <v>1</v>
      </c>
      <c r="O1010" s="27">
        <v>1</v>
      </c>
      <c r="P1010" s="27">
        <v>1</v>
      </c>
      <c r="Q1010" s="27">
        <v>1</v>
      </c>
      <c r="R1010">
        <v>0.12</v>
      </c>
      <c r="S1010">
        <v>0.9</v>
      </c>
    </row>
    <row r="1011" spans="1:19" ht="21" x14ac:dyDescent="0.35">
      <c r="A1011" s="27">
        <v>1</v>
      </c>
      <c r="B1011" s="27">
        <v>3</v>
      </c>
      <c r="C1011" s="28">
        <v>50</v>
      </c>
      <c r="D1011" s="27">
        <v>30</v>
      </c>
      <c r="E1011" s="27">
        <v>0</v>
      </c>
      <c r="F1011" s="27">
        <v>2.5</v>
      </c>
      <c r="G1011" s="27">
        <v>0</v>
      </c>
      <c r="H1011" s="27">
        <v>1</v>
      </c>
      <c r="I1011" s="27">
        <v>1</v>
      </c>
      <c r="J1011" s="27">
        <v>1</v>
      </c>
      <c r="K1011" s="27">
        <v>0</v>
      </c>
      <c r="L1011" s="27">
        <v>0</v>
      </c>
      <c r="M1011" s="27">
        <v>1</v>
      </c>
      <c r="N1011" s="27">
        <v>1</v>
      </c>
      <c r="O1011" s="27">
        <v>1</v>
      </c>
      <c r="P1011" s="27">
        <v>1</v>
      </c>
      <c r="Q1011" s="27">
        <v>1</v>
      </c>
      <c r="R1011">
        <v>0.06</v>
      </c>
      <c r="S1011">
        <v>0.96</v>
      </c>
    </row>
    <row r="1012" spans="1:19" ht="21" x14ac:dyDescent="0.35">
      <c r="A1012" s="27">
        <v>1</v>
      </c>
      <c r="B1012" s="27">
        <v>3</v>
      </c>
      <c r="C1012" s="28">
        <v>50</v>
      </c>
      <c r="D1012" s="27">
        <v>30</v>
      </c>
      <c r="E1012" s="27">
        <v>0</v>
      </c>
      <c r="F1012" s="27">
        <v>3</v>
      </c>
      <c r="G1012" s="27">
        <v>0</v>
      </c>
      <c r="H1012" s="27">
        <v>1</v>
      </c>
      <c r="I1012" s="27">
        <v>1</v>
      </c>
      <c r="J1012" s="27">
        <v>1</v>
      </c>
      <c r="K1012" s="27">
        <v>0</v>
      </c>
      <c r="L1012" s="27">
        <v>0</v>
      </c>
      <c r="M1012" s="27">
        <v>1</v>
      </c>
      <c r="N1012" s="27">
        <v>1</v>
      </c>
      <c r="O1012" s="27">
        <v>1</v>
      </c>
      <c r="P1012" s="27">
        <v>1</v>
      </c>
      <c r="Q1012" s="27">
        <v>1</v>
      </c>
      <c r="R1012">
        <v>0.1</v>
      </c>
      <c r="S1012">
        <v>0.98</v>
      </c>
    </row>
    <row r="1013" spans="1:19" ht="21" x14ac:dyDescent="0.35">
      <c r="A1013" s="27">
        <v>1</v>
      </c>
      <c r="B1013" s="27">
        <v>3</v>
      </c>
      <c r="C1013" s="28">
        <v>50</v>
      </c>
      <c r="D1013" s="27">
        <v>30</v>
      </c>
      <c r="E1013" s="27">
        <v>0</v>
      </c>
      <c r="F1013" s="27">
        <v>3.5</v>
      </c>
      <c r="G1013" s="27">
        <v>0</v>
      </c>
      <c r="H1013" s="27">
        <v>1</v>
      </c>
      <c r="I1013" s="27">
        <v>1</v>
      </c>
      <c r="J1013" s="27">
        <v>1</v>
      </c>
      <c r="K1013" s="27">
        <v>0</v>
      </c>
      <c r="L1013" s="27">
        <v>0</v>
      </c>
      <c r="M1013" s="27">
        <v>1</v>
      </c>
      <c r="N1013" s="27">
        <v>1</v>
      </c>
      <c r="O1013" s="27">
        <v>1</v>
      </c>
      <c r="P1013" s="27">
        <v>1</v>
      </c>
      <c r="Q1013" s="27">
        <v>1</v>
      </c>
      <c r="R1013">
        <v>0.08</v>
      </c>
      <c r="S1013">
        <v>0.98</v>
      </c>
    </row>
    <row r="1014" spans="1:19" ht="21" x14ac:dyDescent="0.35">
      <c r="A1014" s="27">
        <v>1</v>
      </c>
      <c r="B1014" s="27">
        <v>3</v>
      </c>
      <c r="C1014" s="28">
        <v>50</v>
      </c>
      <c r="D1014" s="27">
        <v>30</v>
      </c>
      <c r="E1014" s="27">
        <v>0</v>
      </c>
      <c r="F1014" s="27">
        <v>4</v>
      </c>
      <c r="G1014" s="27">
        <v>0</v>
      </c>
      <c r="H1014" s="27">
        <v>1</v>
      </c>
      <c r="I1014" s="27">
        <v>1</v>
      </c>
      <c r="J1014" s="27">
        <v>1</v>
      </c>
      <c r="K1014" s="27">
        <v>0</v>
      </c>
      <c r="L1014" s="27">
        <v>0</v>
      </c>
      <c r="M1014" s="27">
        <v>1</v>
      </c>
      <c r="N1014" s="27">
        <v>1</v>
      </c>
      <c r="O1014" s="27">
        <v>1</v>
      </c>
      <c r="P1014" s="27">
        <v>1</v>
      </c>
      <c r="Q1014" s="27">
        <v>1</v>
      </c>
      <c r="R1014">
        <v>0.08</v>
      </c>
      <c r="S1014">
        <v>0.96</v>
      </c>
    </row>
    <row r="1016" spans="1:19" x14ac:dyDescent="0.25">
      <c r="A1016">
        <v>1</v>
      </c>
      <c r="B1016">
        <v>3</v>
      </c>
      <c r="C1016">
        <v>50</v>
      </c>
      <c r="D1016">
        <v>30</v>
      </c>
      <c r="E1016">
        <v>0</v>
      </c>
      <c r="F1016">
        <v>0</v>
      </c>
      <c r="G1016">
        <v>0</v>
      </c>
      <c r="H1016">
        <v>1</v>
      </c>
      <c r="I1016">
        <v>1</v>
      </c>
      <c r="J1016">
        <v>0</v>
      </c>
      <c r="K1016">
        <v>0.25</v>
      </c>
      <c r="L1016">
        <v>0</v>
      </c>
      <c r="M1016">
        <v>1</v>
      </c>
      <c r="N1016">
        <v>1</v>
      </c>
      <c r="O1016">
        <v>1</v>
      </c>
      <c r="P1016">
        <v>1</v>
      </c>
      <c r="Q1016">
        <v>1</v>
      </c>
      <c r="R1016">
        <v>0.1</v>
      </c>
      <c r="S1016">
        <v>0.88</v>
      </c>
    </row>
    <row r="1017" spans="1:19" x14ac:dyDescent="0.25">
      <c r="A1017">
        <v>1</v>
      </c>
      <c r="B1017">
        <v>3</v>
      </c>
      <c r="C1017">
        <v>50</v>
      </c>
      <c r="D1017">
        <v>30</v>
      </c>
      <c r="E1017">
        <v>0</v>
      </c>
      <c r="F1017">
        <v>0.5</v>
      </c>
      <c r="G1017">
        <v>0</v>
      </c>
      <c r="H1017">
        <v>1</v>
      </c>
      <c r="I1017">
        <v>1</v>
      </c>
      <c r="J1017">
        <v>0</v>
      </c>
      <c r="K1017">
        <v>0.25</v>
      </c>
      <c r="L1017">
        <v>0</v>
      </c>
      <c r="M1017">
        <v>1</v>
      </c>
      <c r="N1017">
        <v>1</v>
      </c>
      <c r="O1017">
        <v>1</v>
      </c>
      <c r="P1017">
        <v>1</v>
      </c>
      <c r="Q1017">
        <v>1</v>
      </c>
      <c r="R1017">
        <v>0.16</v>
      </c>
      <c r="S1017">
        <v>0.9</v>
      </c>
    </row>
    <row r="1018" spans="1:19" x14ac:dyDescent="0.25">
      <c r="A1018">
        <v>1</v>
      </c>
      <c r="B1018">
        <v>3</v>
      </c>
      <c r="C1018">
        <v>50</v>
      </c>
      <c r="D1018">
        <v>30</v>
      </c>
      <c r="E1018">
        <v>0</v>
      </c>
      <c r="F1018">
        <v>1</v>
      </c>
      <c r="G1018">
        <v>0</v>
      </c>
      <c r="H1018">
        <v>1</v>
      </c>
      <c r="I1018">
        <v>1</v>
      </c>
      <c r="J1018">
        <v>0</v>
      </c>
      <c r="K1018">
        <v>0.25</v>
      </c>
      <c r="L1018">
        <v>0</v>
      </c>
      <c r="M1018">
        <v>1</v>
      </c>
      <c r="N1018">
        <v>1</v>
      </c>
      <c r="O1018">
        <v>1</v>
      </c>
      <c r="P1018">
        <v>1</v>
      </c>
      <c r="Q1018">
        <v>1</v>
      </c>
      <c r="R1018">
        <v>0.04</v>
      </c>
      <c r="S1018">
        <v>0.94</v>
      </c>
    </row>
    <row r="1019" spans="1:19" x14ac:dyDescent="0.25">
      <c r="A1019">
        <v>1</v>
      </c>
      <c r="B1019">
        <v>3</v>
      </c>
      <c r="C1019">
        <v>50</v>
      </c>
      <c r="D1019">
        <v>30</v>
      </c>
      <c r="E1019">
        <v>0</v>
      </c>
      <c r="F1019">
        <v>1.5</v>
      </c>
      <c r="G1019">
        <v>0</v>
      </c>
      <c r="H1019">
        <v>1</v>
      </c>
      <c r="I1019">
        <v>1</v>
      </c>
      <c r="J1019">
        <v>0</v>
      </c>
      <c r="K1019">
        <v>0.25</v>
      </c>
      <c r="L1019">
        <v>0</v>
      </c>
      <c r="M1019">
        <v>1</v>
      </c>
      <c r="N1019">
        <v>1</v>
      </c>
      <c r="O1019">
        <v>1</v>
      </c>
      <c r="P1019">
        <v>1</v>
      </c>
      <c r="Q1019">
        <v>1</v>
      </c>
      <c r="R1019">
        <v>0.12</v>
      </c>
      <c r="S1019">
        <v>0.92</v>
      </c>
    </row>
    <row r="1020" spans="1:19" x14ac:dyDescent="0.25">
      <c r="A1020">
        <v>1</v>
      </c>
      <c r="B1020">
        <v>3</v>
      </c>
      <c r="C1020">
        <v>50</v>
      </c>
      <c r="D1020">
        <v>30</v>
      </c>
      <c r="E1020">
        <v>0</v>
      </c>
      <c r="F1020">
        <v>2</v>
      </c>
      <c r="G1020">
        <v>0</v>
      </c>
      <c r="H1020">
        <v>1</v>
      </c>
      <c r="I1020">
        <v>1</v>
      </c>
      <c r="J1020">
        <v>0</v>
      </c>
      <c r="K1020">
        <v>0.25</v>
      </c>
      <c r="L1020">
        <v>0</v>
      </c>
      <c r="M1020">
        <v>1</v>
      </c>
      <c r="N1020">
        <v>1</v>
      </c>
      <c r="O1020">
        <v>1</v>
      </c>
      <c r="P1020">
        <v>1</v>
      </c>
      <c r="Q1020">
        <v>1</v>
      </c>
      <c r="R1020">
        <v>0.02</v>
      </c>
      <c r="S1020">
        <v>0.98</v>
      </c>
    </row>
    <row r="1021" spans="1:19" x14ac:dyDescent="0.25">
      <c r="A1021">
        <v>1</v>
      </c>
      <c r="B1021">
        <v>3</v>
      </c>
      <c r="C1021">
        <v>50</v>
      </c>
      <c r="D1021">
        <v>30</v>
      </c>
      <c r="E1021">
        <v>0</v>
      </c>
      <c r="F1021">
        <v>2.5</v>
      </c>
      <c r="G1021">
        <v>0</v>
      </c>
      <c r="H1021">
        <v>1</v>
      </c>
      <c r="I1021">
        <v>1</v>
      </c>
      <c r="J1021">
        <v>0</v>
      </c>
      <c r="K1021">
        <v>0.25</v>
      </c>
      <c r="L1021">
        <v>0</v>
      </c>
      <c r="M1021">
        <v>1</v>
      </c>
      <c r="N1021">
        <v>1</v>
      </c>
      <c r="O1021">
        <v>1</v>
      </c>
      <c r="P1021">
        <v>1</v>
      </c>
      <c r="Q1021">
        <v>1</v>
      </c>
      <c r="R1021">
        <v>0.1</v>
      </c>
      <c r="S1021">
        <v>0.98</v>
      </c>
    </row>
    <row r="1022" spans="1:19" x14ac:dyDescent="0.25">
      <c r="A1022">
        <v>1</v>
      </c>
      <c r="B1022">
        <v>3</v>
      </c>
      <c r="C1022">
        <v>50</v>
      </c>
      <c r="D1022">
        <v>30</v>
      </c>
      <c r="E1022">
        <v>0</v>
      </c>
      <c r="F1022">
        <v>3</v>
      </c>
      <c r="G1022">
        <v>0</v>
      </c>
      <c r="H1022">
        <v>1</v>
      </c>
      <c r="I1022">
        <v>1</v>
      </c>
      <c r="J1022">
        <v>0</v>
      </c>
      <c r="K1022">
        <v>0.25</v>
      </c>
      <c r="L1022">
        <v>0</v>
      </c>
      <c r="M1022">
        <v>1</v>
      </c>
      <c r="N1022">
        <v>1</v>
      </c>
      <c r="O1022">
        <v>1</v>
      </c>
      <c r="P1022">
        <v>1</v>
      </c>
      <c r="Q1022">
        <v>1</v>
      </c>
      <c r="R1022">
        <v>0.04</v>
      </c>
      <c r="S1022">
        <v>0.96</v>
      </c>
    </row>
    <row r="1023" spans="1:19" x14ac:dyDescent="0.25">
      <c r="A1023">
        <v>1</v>
      </c>
      <c r="B1023">
        <v>3</v>
      </c>
      <c r="C1023">
        <v>50</v>
      </c>
      <c r="D1023">
        <v>30</v>
      </c>
      <c r="E1023">
        <v>0</v>
      </c>
      <c r="F1023">
        <v>3.5</v>
      </c>
      <c r="G1023">
        <v>0</v>
      </c>
      <c r="H1023">
        <v>1</v>
      </c>
      <c r="I1023">
        <v>1</v>
      </c>
      <c r="J1023">
        <v>0</v>
      </c>
      <c r="K1023">
        <v>0.25</v>
      </c>
      <c r="L1023">
        <v>0</v>
      </c>
      <c r="M1023">
        <v>1</v>
      </c>
      <c r="N1023">
        <v>1</v>
      </c>
      <c r="O1023">
        <v>1</v>
      </c>
      <c r="P1023">
        <v>1</v>
      </c>
      <c r="Q1023">
        <v>1</v>
      </c>
      <c r="R1023">
        <v>0.04</v>
      </c>
      <c r="S1023">
        <v>0.98</v>
      </c>
    </row>
    <row r="1024" spans="1:19" ht="15.75" thickBot="1" x14ac:dyDescent="0.3">
      <c r="A1024">
        <v>1</v>
      </c>
      <c r="B1024">
        <v>3</v>
      </c>
      <c r="C1024">
        <v>50</v>
      </c>
      <c r="D1024">
        <v>30</v>
      </c>
      <c r="E1024">
        <v>0</v>
      </c>
      <c r="F1024">
        <v>4</v>
      </c>
      <c r="G1024">
        <v>0</v>
      </c>
      <c r="H1024">
        <v>1</v>
      </c>
      <c r="I1024">
        <v>1</v>
      </c>
      <c r="J1024">
        <v>0</v>
      </c>
      <c r="K1024">
        <v>0.25</v>
      </c>
      <c r="L1024">
        <v>0</v>
      </c>
      <c r="M1024">
        <v>1</v>
      </c>
      <c r="N1024">
        <v>1</v>
      </c>
      <c r="O1024">
        <v>1</v>
      </c>
      <c r="P1024">
        <v>1</v>
      </c>
      <c r="Q1024">
        <v>1</v>
      </c>
      <c r="R1024" s="14">
        <v>0.06</v>
      </c>
      <c r="S1024" s="14">
        <v>0.96</v>
      </c>
    </row>
    <row r="1025" spans="1:21" ht="15.75" thickTop="1" x14ac:dyDescent="0.25">
      <c r="R1025" s="15">
        <f>AVERAGE(R1016:R1024)</f>
        <v>7.555555555555557E-2</v>
      </c>
      <c r="S1025" s="15">
        <f>AVERAGE(S1016:S1024)</f>
        <v>0.94444444444444442</v>
      </c>
    </row>
    <row r="1026" spans="1:21" x14ac:dyDescent="0.25">
      <c r="R1026" s="15"/>
      <c r="S1026" s="15"/>
    </row>
    <row r="1027" spans="1:21" ht="21" x14ac:dyDescent="0.35">
      <c r="A1027" s="27">
        <v>1</v>
      </c>
      <c r="B1027" s="27">
        <v>3</v>
      </c>
      <c r="C1027" s="28">
        <v>50</v>
      </c>
      <c r="D1027" s="27">
        <v>30</v>
      </c>
      <c r="E1027" s="27">
        <v>0</v>
      </c>
      <c r="F1027" s="27">
        <v>0</v>
      </c>
      <c r="G1027" s="27">
        <v>0</v>
      </c>
      <c r="H1027" s="27">
        <v>1</v>
      </c>
      <c r="I1027" s="27">
        <v>1</v>
      </c>
      <c r="J1027" s="27">
        <v>0.25</v>
      </c>
      <c r="K1027" s="27">
        <v>0</v>
      </c>
      <c r="L1027" s="27">
        <v>0</v>
      </c>
      <c r="M1027" s="27">
        <v>1</v>
      </c>
      <c r="N1027" s="27">
        <v>1</v>
      </c>
      <c r="O1027" s="27">
        <v>1</v>
      </c>
      <c r="P1027" s="27">
        <v>1</v>
      </c>
      <c r="Q1027" s="27">
        <v>1</v>
      </c>
      <c r="R1027">
        <v>0.02</v>
      </c>
      <c r="S1027">
        <v>0.12</v>
      </c>
      <c r="T1027">
        <v>0.08</v>
      </c>
      <c r="U1027">
        <v>0.08</v>
      </c>
    </row>
    <row r="1028" spans="1:21" ht="21" x14ac:dyDescent="0.35">
      <c r="A1028" s="27">
        <v>1</v>
      </c>
      <c r="B1028" s="27">
        <v>3</v>
      </c>
      <c r="C1028" s="28">
        <v>50</v>
      </c>
      <c r="D1028" s="27">
        <v>30</v>
      </c>
      <c r="E1028" s="27">
        <v>0</v>
      </c>
      <c r="F1028" s="27">
        <v>0.5</v>
      </c>
      <c r="G1028" s="27">
        <v>0</v>
      </c>
      <c r="H1028" s="27">
        <v>1</v>
      </c>
      <c r="I1028" s="27">
        <v>1</v>
      </c>
      <c r="J1028" s="27">
        <v>0.25</v>
      </c>
      <c r="K1028" s="27">
        <v>0</v>
      </c>
      <c r="L1028" s="27">
        <v>0</v>
      </c>
      <c r="M1028" s="27">
        <v>1</v>
      </c>
      <c r="N1028" s="27">
        <v>1</v>
      </c>
      <c r="O1028" s="27">
        <v>1</v>
      </c>
      <c r="P1028" s="27">
        <v>1</v>
      </c>
      <c r="Q1028" s="27">
        <v>1</v>
      </c>
      <c r="R1028">
        <v>0.06</v>
      </c>
      <c r="S1028">
        <v>0.2</v>
      </c>
      <c r="T1028">
        <v>0.12</v>
      </c>
      <c r="U1028">
        <v>0.12</v>
      </c>
    </row>
    <row r="1029" spans="1:21" ht="21" x14ac:dyDescent="0.35">
      <c r="A1029" s="27">
        <v>1</v>
      </c>
      <c r="B1029" s="27">
        <v>3</v>
      </c>
      <c r="C1029" s="28">
        <v>50</v>
      </c>
      <c r="D1029" s="27">
        <v>30</v>
      </c>
      <c r="E1029" s="27">
        <v>0</v>
      </c>
      <c r="F1029" s="27">
        <v>1</v>
      </c>
      <c r="G1029" s="27">
        <v>0</v>
      </c>
      <c r="H1029" s="27">
        <v>1</v>
      </c>
      <c r="I1029" s="27">
        <v>1</v>
      </c>
      <c r="J1029" s="27">
        <v>0.25</v>
      </c>
      <c r="K1029" s="27">
        <v>0</v>
      </c>
      <c r="L1029" s="27">
        <v>0</v>
      </c>
      <c r="M1029" s="27">
        <v>1</v>
      </c>
      <c r="N1029" s="27">
        <v>1</v>
      </c>
      <c r="O1029" s="27">
        <v>1</v>
      </c>
      <c r="P1029" s="27">
        <v>1</v>
      </c>
      <c r="Q1029" s="27">
        <v>1</v>
      </c>
      <c r="R1029">
        <v>0.02</v>
      </c>
      <c r="S1029">
        <v>0.32</v>
      </c>
      <c r="T1029">
        <v>0.16</v>
      </c>
      <c r="U1029">
        <v>0.24</v>
      </c>
    </row>
    <row r="1030" spans="1:21" ht="21" x14ac:dyDescent="0.35">
      <c r="A1030" s="27">
        <v>1</v>
      </c>
      <c r="B1030" s="27">
        <v>3</v>
      </c>
      <c r="C1030" s="28">
        <v>50</v>
      </c>
      <c r="D1030" s="27">
        <v>30</v>
      </c>
      <c r="E1030" s="27">
        <v>0</v>
      </c>
      <c r="F1030" s="27">
        <v>1.5</v>
      </c>
      <c r="G1030" s="27">
        <v>0</v>
      </c>
      <c r="H1030" s="27">
        <v>1</v>
      </c>
      <c r="I1030" s="27">
        <v>1</v>
      </c>
      <c r="J1030" s="27">
        <v>0.25</v>
      </c>
      <c r="K1030" s="27">
        <v>0</v>
      </c>
      <c r="L1030" s="27">
        <v>0</v>
      </c>
      <c r="M1030" s="27">
        <v>1</v>
      </c>
      <c r="N1030" s="27">
        <v>1</v>
      </c>
      <c r="O1030" s="27">
        <v>1</v>
      </c>
      <c r="P1030" s="27">
        <v>1</v>
      </c>
      <c r="Q1030" s="27">
        <v>1</v>
      </c>
      <c r="R1030">
        <v>0.04</v>
      </c>
      <c r="S1030">
        <v>0.24</v>
      </c>
      <c r="T1030">
        <v>0.2</v>
      </c>
      <c r="U1030">
        <v>0.16</v>
      </c>
    </row>
    <row r="1031" spans="1:21" ht="21" x14ac:dyDescent="0.35">
      <c r="A1031" s="27">
        <v>1</v>
      </c>
      <c r="B1031" s="27">
        <v>3</v>
      </c>
      <c r="C1031" s="28">
        <v>50</v>
      </c>
      <c r="D1031" s="27">
        <v>30</v>
      </c>
      <c r="E1031" s="27">
        <v>0</v>
      </c>
      <c r="F1031" s="27">
        <v>2</v>
      </c>
      <c r="G1031" s="27">
        <v>0</v>
      </c>
      <c r="H1031" s="27">
        <v>1</v>
      </c>
      <c r="I1031" s="27">
        <v>1</v>
      </c>
      <c r="J1031" s="27">
        <v>0.25</v>
      </c>
      <c r="K1031" s="27">
        <v>0</v>
      </c>
      <c r="L1031" s="27">
        <v>0</v>
      </c>
      <c r="M1031" s="27">
        <v>1</v>
      </c>
      <c r="N1031" s="27">
        <v>1</v>
      </c>
      <c r="O1031" s="27">
        <v>1</v>
      </c>
      <c r="P1031" s="27">
        <v>1</v>
      </c>
      <c r="Q1031" s="27">
        <v>1</v>
      </c>
      <c r="R1031">
        <v>0</v>
      </c>
      <c r="S1031">
        <v>0.26</v>
      </c>
      <c r="T1031">
        <v>0.3</v>
      </c>
      <c r="U1031">
        <v>0.18</v>
      </c>
    </row>
    <row r="1032" spans="1:21" ht="21" x14ac:dyDescent="0.35">
      <c r="A1032" s="27">
        <v>1</v>
      </c>
      <c r="B1032" s="27">
        <v>3</v>
      </c>
      <c r="C1032" s="28">
        <v>50</v>
      </c>
      <c r="D1032" s="27">
        <v>30</v>
      </c>
      <c r="E1032" s="27">
        <v>0</v>
      </c>
      <c r="F1032" s="27">
        <v>2.5</v>
      </c>
      <c r="G1032" s="27">
        <v>0</v>
      </c>
      <c r="H1032" s="27">
        <v>1</v>
      </c>
      <c r="I1032" s="27">
        <v>1</v>
      </c>
      <c r="J1032" s="27">
        <v>0.25</v>
      </c>
      <c r="K1032" s="27">
        <v>0</v>
      </c>
      <c r="L1032" s="27">
        <v>0</v>
      </c>
      <c r="M1032" s="27">
        <v>1</v>
      </c>
      <c r="N1032" s="27">
        <v>1</v>
      </c>
      <c r="O1032" s="27">
        <v>1</v>
      </c>
      <c r="P1032" s="27">
        <v>1</v>
      </c>
      <c r="Q1032" s="27">
        <v>1</v>
      </c>
      <c r="R1032">
        <v>0.08</v>
      </c>
      <c r="S1032">
        <v>0.32</v>
      </c>
      <c r="T1032">
        <v>0.34</v>
      </c>
      <c r="U1032">
        <v>0.22</v>
      </c>
    </row>
    <row r="1033" spans="1:21" ht="21" x14ac:dyDescent="0.35">
      <c r="A1033" s="27">
        <v>1</v>
      </c>
      <c r="B1033" s="27">
        <v>3</v>
      </c>
      <c r="C1033" s="28">
        <v>50</v>
      </c>
      <c r="D1033" s="27">
        <v>30</v>
      </c>
      <c r="E1033" s="27">
        <v>0</v>
      </c>
      <c r="F1033" s="27">
        <v>3</v>
      </c>
      <c r="G1033" s="27">
        <v>0</v>
      </c>
      <c r="H1033" s="27">
        <v>1</v>
      </c>
      <c r="I1033" s="27">
        <v>1</v>
      </c>
      <c r="J1033" s="27">
        <v>0.25</v>
      </c>
      <c r="K1033" s="27">
        <v>0</v>
      </c>
      <c r="L1033" s="27">
        <v>0</v>
      </c>
      <c r="M1033" s="27">
        <v>1</v>
      </c>
      <c r="N1033" s="27">
        <v>1</v>
      </c>
      <c r="O1033" s="27">
        <v>1</v>
      </c>
      <c r="P1033" s="27">
        <v>1</v>
      </c>
      <c r="Q1033" s="27">
        <v>1</v>
      </c>
      <c r="R1033">
        <v>0.14000000000000001</v>
      </c>
      <c r="S1033">
        <v>0.48</v>
      </c>
      <c r="T1033">
        <v>0.44</v>
      </c>
      <c r="U1033">
        <v>0.3</v>
      </c>
    </row>
    <row r="1034" spans="1:21" ht="21" x14ac:dyDescent="0.35">
      <c r="A1034" s="27">
        <v>1</v>
      </c>
      <c r="B1034" s="27">
        <v>3</v>
      </c>
      <c r="C1034" s="28">
        <v>50</v>
      </c>
      <c r="D1034" s="27">
        <v>30</v>
      </c>
      <c r="E1034" s="27">
        <v>0</v>
      </c>
      <c r="F1034" s="27">
        <v>3.5</v>
      </c>
      <c r="G1034" s="27">
        <v>0</v>
      </c>
      <c r="H1034" s="27">
        <v>1</v>
      </c>
      <c r="I1034" s="27">
        <v>1</v>
      </c>
      <c r="J1034" s="27">
        <v>0.25</v>
      </c>
      <c r="K1034" s="27">
        <v>0</v>
      </c>
      <c r="L1034" s="27">
        <v>0</v>
      </c>
      <c r="M1034" s="27">
        <v>1</v>
      </c>
      <c r="N1034" s="27">
        <v>1</v>
      </c>
      <c r="O1034" s="27">
        <v>1</v>
      </c>
      <c r="P1034" s="27">
        <v>1</v>
      </c>
      <c r="Q1034" s="27">
        <v>1</v>
      </c>
      <c r="R1034">
        <v>0.04</v>
      </c>
      <c r="S1034">
        <v>0.4</v>
      </c>
      <c r="T1034">
        <v>0.48</v>
      </c>
      <c r="U1034">
        <v>0.26</v>
      </c>
    </row>
    <row r="1035" spans="1:21" ht="21" x14ac:dyDescent="0.35">
      <c r="A1035" s="27">
        <v>1</v>
      </c>
      <c r="B1035" s="27">
        <v>3</v>
      </c>
      <c r="C1035" s="28">
        <v>50</v>
      </c>
      <c r="D1035" s="27">
        <v>30</v>
      </c>
      <c r="E1035" s="27">
        <v>0</v>
      </c>
      <c r="F1035" s="27">
        <v>4</v>
      </c>
      <c r="G1035" s="27">
        <v>0</v>
      </c>
      <c r="H1035" s="27">
        <v>1</v>
      </c>
      <c r="I1035" s="27">
        <v>1</v>
      </c>
      <c r="J1035" s="27">
        <v>0.25</v>
      </c>
      <c r="K1035" s="27">
        <v>0</v>
      </c>
      <c r="L1035" s="27">
        <v>0</v>
      </c>
      <c r="M1035" s="27">
        <v>1</v>
      </c>
      <c r="N1035" s="27">
        <v>1</v>
      </c>
      <c r="O1035" s="27">
        <v>1</v>
      </c>
      <c r="P1035" s="27">
        <v>1</v>
      </c>
      <c r="Q1035" s="27">
        <v>1</v>
      </c>
      <c r="R1035">
        <v>0.06</v>
      </c>
      <c r="S1035">
        <v>0.4</v>
      </c>
      <c r="T1035">
        <v>0.6</v>
      </c>
      <c r="U1035">
        <v>0.3</v>
      </c>
    </row>
    <row r="1044" spans="1:21" x14ac:dyDescent="0.25">
      <c r="H1044">
        <f>22.8*11</f>
        <v>250.8</v>
      </c>
    </row>
    <row r="1051" spans="1:21" ht="272.25" customHeight="1" thickBot="1" x14ac:dyDescent="0.4">
      <c r="A1051" s="116" t="s">
        <v>55</v>
      </c>
      <c r="B1051" s="116"/>
      <c r="C1051" s="116"/>
      <c r="D1051" s="116"/>
      <c r="E1051" s="116"/>
      <c r="G1051">
        <v>0</v>
      </c>
      <c r="H1051">
        <v>1</v>
      </c>
      <c r="I1051">
        <v>1</v>
      </c>
      <c r="Q1051" s="36" t="s">
        <v>56</v>
      </c>
      <c r="R1051" s="36" t="s">
        <v>14</v>
      </c>
      <c r="S1051" s="36" t="s">
        <v>24</v>
      </c>
      <c r="T1051" s="36" t="s">
        <v>25</v>
      </c>
      <c r="U1051" s="36" t="s">
        <v>33</v>
      </c>
    </row>
    <row r="1052" spans="1:21" ht="21.75" thickTop="1" x14ac:dyDescent="0.35">
      <c r="A1052">
        <v>1</v>
      </c>
      <c r="B1052">
        <v>3</v>
      </c>
      <c r="C1052" s="10">
        <v>50</v>
      </c>
      <c r="D1052" s="10">
        <v>30</v>
      </c>
      <c r="E1052">
        <v>0</v>
      </c>
      <c r="F1052">
        <v>0</v>
      </c>
      <c r="G1052">
        <v>0</v>
      </c>
      <c r="H1052">
        <v>1</v>
      </c>
      <c r="I1052">
        <v>1</v>
      </c>
      <c r="J1052" s="10">
        <v>0</v>
      </c>
      <c r="K1052" s="10">
        <v>0</v>
      </c>
      <c r="L1052">
        <v>2</v>
      </c>
      <c r="M1052">
        <v>1</v>
      </c>
      <c r="N1052">
        <v>0.5</v>
      </c>
      <c r="O1052">
        <v>1</v>
      </c>
      <c r="P1052">
        <v>0.5</v>
      </c>
      <c r="Q1052" s="37">
        <v>1</v>
      </c>
      <c r="R1052">
        <v>0</v>
      </c>
      <c r="S1052">
        <v>0</v>
      </c>
      <c r="T1052">
        <v>0.02</v>
      </c>
      <c r="U1052">
        <v>0</v>
      </c>
    </row>
    <row r="1053" spans="1:21" ht="21" x14ac:dyDescent="0.35">
      <c r="A1053">
        <v>1</v>
      </c>
      <c r="B1053">
        <v>3</v>
      </c>
      <c r="C1053" s="10">
        <v>50</v>
      </c>
      <c r="D1053" s="10">
        <v>30</v>
      </c>
      <c r="E1053">
        <v>0</v>
      </c>
      <c r="F1053">
        <v>0</v>
      </c>
      <c r="G1053">
        <v>0</v>
      </c>
      <c r="H1053">
        <v>1</v>
      </c>
      <c r="I1053">
        <v>1</v>
      </c>
      <c r="J1053" s="10">
        <v>0</v>
      </c>
      <c r="K1053" s="10">
        <v>0</v>
      </c>
      <c r="L1053">
        <v>2</v>
      </c>
      <c r="M1053">
        <v>1</v>
      </c>
      <c r="N1053">
        <v>0.75</v>
      </c>
      <c r="O1053">
        <v>1</v>
      </c>
      <c r="P1053">
        <v>0.5</v>
      </c>
      <c r="Q1053" s="37">
        <v>1</v>
      </c>
      <c r="R1053">
        <v>0.1</v>
      </c>
      <c r="S1053">
        <v>0.2</v>
      </c>
      <c r="T1053">
        <v>0.04</v>
      </c>
      <c r="U1053">
        <v>0.06</v>
      </c>
    </row>
    <row r="1054" spans="1:21" ht="21" x14ac:dyDescent="0.35">
      <c r="A1054">
        <v>1</v>
      </c>
      <c r="B1054">
        <v>3</v>
      </c>
      <c r="C1054" s="10">
        <v>50</v>
      </c>
      <c r="D1054" s="10">
        <v>30</v>
      </c>
      <c r="E1054">
        <v>0</v>
      </c>
      <c r="F1054">
        <v>0</v>
      </c>
      <c r="G1054">
        <v>0</v>
      </c>
      <c r="H1054">
        <v>1</v>
      </c>
      <c r="I1054">
        <v>1</v>
      </c>
      <c r="J1054" s="10">
        <v>0</v>
      </c>
      <c r="K1054" s="10">
        <v>0</v>
      </c>
      <c r="L1054">
        <v>2</v>
      </c>
      <c r="M1054">
        <v>1</v>
      </c>
      <c r="N1054">
        <v>1</v>
      </c>
      <c r="O1054">
        <v>1</v>
      </c>
      <c r="P1054">
        <v>0.5</v>
      </c>
      <c r="Q1054" s="37">
        <v>1</v>
      </c>
      <c r="R1054">
        <v>0.06</v>
      </c>
      <c r="S1054">
        <v>0.7</v>
      </c>
      <c r="T1054">
        <v>0.26</v>
      </c>
      <c r="U1054">
        <v>0.36</v>
      </c>
    </row>
    <row r="1055" spans="1:21" ht="21" x14ac:dyDescent="0.35">
      <c r="A1055">
        <v>1</v>
      </c>
      <c r="B1055">
        <v>3</v>
      </c>
      <c r="C1055" s="10">
        <v>50</v>
      </c>
      <c r="D1055" s="10">
        <v>30</v>
      </c>
      <c r="E1055">
        <v>0</v>
      </c>
      <c r="F1055">
        <v>0</v>
      </c>
      <c r="G1055">
        <v>0</v>
      </c>
      <c r="H1055">
        <v>1</v>
      </c>
      <c r="I1055">
        <v>1</v>
      </c>
      <c r="J1055" s="10">
        <v>0</v>
      </c>
      <c r="K1055" s="10">
        <v>0</v>
      </c>
      <c r="L1055">
        <v>2</v>
      </c>
      <c r="M1055">
        <v>1</v>
      </c>
      <c r="N1055">
        <v>1.25</v>
      </c>
      <c r="O1055">
        <v>1</v>
      </c>
      <c r="P1055">
        <v>0.5</v>
      </c>
      <c r="Q1055" s="37">
        <v>1</v>
      </c>
      <c r="R1055">
        <v>0.06</v>
      </c>
      <c r="S1055">
        <v>0.92</v>
      </c>
      <c r="T1055">
        <v>0.56000000000000005</v>
      </c>
      <c r="U1055">
        <v>0.72</v>
      </c>
    </row>
    <row r="1056" spans="1:21" ht="21" x14ac:dyDescent="0.35">
      <c r="A1056">
        <v>1</v>
      </c>
      <c r="B1056">
        <v>3</v>
      </c>
      <c r="C1056" s="10">
        <v>50</v>
      </c>
      <c r="D1056" s="10">
        <v>30</v>
      </c>
      <c r="E1056">
        <v>0</v>
      </c>
      <c r="F1056">
        <v>0</v>
      </c>
      <c r="G1056">
        <v>0</v>
      </c>
      <c r="H1056">
        <v>1</v>
      </c>
      <c r="I1056">
        <v>1</v>
      </c>
      <c r="J1056" s="10">
        <v>0</v>
      </c>
      <c r="K1056" s="10">
        <v>0</v>
      </c>
      <c r="L1056">
        <v>2</v>
      </c>
      <c r="M1056">
        <v>1</v>
      </c>
      <c r="N1056">
        <v>1.5</v>
      </c>
      <c r="O1056">
        <v>1</v>
      </c>
      <c r="P1056">
        <v>0.5</v>
      </c>
      <c r="Q1056" s="37">
        <v>1</v>
      </c>
      <c r="R1056">
        <v>0.12</v>
      </c>
      <c r="S1056">
        <v>0.9</v>
      </c>
      <c r="T1056">
        <v>0.68</v>
      </c>
      <c r="U1056">
        <v>0.8</v>
      </c>
    </row>
    <row r="1057" spans="1:21" ht="21" x14ac:dyDescent="0.35">
      <c r="A1057">
        <v>1</v>
      </c>
      <c r="B1057">
        <v>3</v>
      </c>
      <c r="C1057" s="10">
        <v>50</v>
      </c>
      <c r="D1057" s="10">
        <v>30</v>
      </c>
      <c r="E1057">
        <v>0</v>
      </c>
      <c r="F1057">
        <v>0</v>
      </c>
      <c r="G1057">
        <v>0</v>
      </c>
      <c r="H1057" s="12">
        <v>1</v>
      </c>
      <c r="I1057" s="12">
        <v>1</v>
      </c>
      <c r="J1057" s="10">
        <v>0</v>
      </c>
      <c r="K1057" s="10">
        <v>0</v>
      </c>
      <c r="L1057">
        <v>2</v>
      </c>
      <c r="M1057">
        <v>1</v>
      </c>
      <c r="N1057">
        <v>1.75</v>
      </c>
      <c r="O1057">
        <v>1</v>
      </c>
      <c r="P1057">
        <v>0.5</v>
      </c>
      <c r="Q1057" s="37">
        <v>1</v>
      </c>
      <c r="R1057">
        <v>0.16</v>
      </c>
      <c r="S1057">
        <v>1</v>
      </c>
      <c r="T1057">
        <v>0.8</v>
      </c>
      <c r="U1057">
        <v>0.88</v>
      </c>
    </row>
    <row r="1058" spans="1:21" ht="21" x14ac:dyDescent="0.35">
      <c r="A1058" s="12">
        <v>1</v>
      </c>
      <c r="B1058" s="12">
        <v>3</v>
      </c>
      <c r="C1058" s="10">
        <v>50</v>
      </c>
      <c r="D1058" s="10">
        <v>30</v>
      </c>
      <c r="E1058">
        <v>0</v>
      </c>
      <c r="F1058">
        <v>0</v>
      </c>
      <c r="G1058">
        <v>0</v>
      </c>
      <c r="H1058" s="13">
        <v>1</v>
      </c>
      <c r="I1058" s="13">
        <v>1</v>
      </c>
      <c r="J1058" s="10">
        <v>0</v>
      </c>
      <c r="K1058" s="10">
        <v>0</v>
      </c>
      <c r="L1058">
        <v>2</v>
      </c>
      <c r="M1058">
        <v>1</v>
      </c>
      <c r="N1058">
        <v>2</v>
      </c>
      <c r="O1058">
        <v>1</v>
      </c>
      <c r="P1058">
        <v>0.5</v>
      </c>
      <c r="Q1058" s="37">
        <v>1</v>
      </c>
      <c r="R1058">
        <v>0.1</v>
      </c>
      <c r="S1058">
        <v>1</v>
      </c>
      <c r="T1058">
        <v>0.92</v>
      </c>
      <c r="U1058">
        <v>0.98</v>
      </c>
    </row>
    <row r="1059" spans="1:21" ht="21" x14ac:dyDescent="0.35">
      <c r="A1059" s="13">
        <v>1</v>
      </c>
      <c r="B1059" s="13">
        <v>3</v>
      </c>
      <c r="C1059" s="10">
        <v>50</v>
      </c>
      <c r="D1059" s="10">
        <v>30</v>
      </c>
      <c r="E1059">
        <v>0</v>
      </c>
      <c r="F1059">
        <v>0</v>
      </c>
      <c r="G1059">
        <v>0</v>
      </c>
      <c r="H1059" s="13">
        <v>1</v>
      </c>
      <c r="I1059" s="13">
        <v>1</v>
      </c>
      <c r="J1059" s="10">
        <v>0</v>
      </c>
      <c r="K1059" s="10">
        <v>0</v>
      </c>
      <c r="L1059">
        <v>2</v>
      </c>
      <c r="M1059">
        <v>1</v>
      </c>
      <c r="N1059">
        <v>2.25</v>
      </c>
      <c r="O1059">
        <v>1</v>
      </c>
      <c r="P1059">
        <v>0.5</v>
      </c>
      <c r="Q1059" s="37">
        <v>1</v>
      </c>
      <c r="R1059">
        <v>0.28000000000000003</v>
      </c>
      <c r="S1059">
        <v>1</v>
      </c>
      <c r="T1059">
        <v>0.96</v>
      </c>
      <c r="U1059">
        <v>0.98</v>
      </c>
    </row>
    <row r="1060" spans="1:21" ht="21" x14ac:dyDescent="0.35">
      <c r="A1060" s="13">
        <v>1</v>
      </c>
      <c r="B1060" s="13">
        <v>3</v>
      </c>
      <c r="C1060" s="10">
        <v>50</v>
      </c>
      <c r="D1060" s="10">
        <v>30</v>
      </c>
      <c r="E1060">
        <v>0</v>
      </c>
      <c r="F1060">
        <v>0</v>
      </c>
      <c r="G1060">
        <v>0</v>
      </c>
      <c r="H1060" s="13">
        <v>1</v>
      </c>
      <c r="I1060" s="13">
        <v>1</v>
      </c>
      <c r="J1060" s="10">
        <v>0</v>
      </c>
      <c r="K1060" s="10">
        <v>0</v>
      </c>
      <c r="L1060">
        <v>2</v>
      </c>
      <c r="M1060">
        <v>1</v>
      </c>
      <c r="N1060">
        <v>2.5</v>
      </c>
      <c r="O1060">
        <v>1</v>
      </c>
      <c r="P1060">
        <v>0.5</v>
      </c>
      <c r="Q1060" s="37">
        <v>1</v>
      </c>
      <c r="R1060">
        <v>0.18</v>
      </c>
      <c r="S1060">
        <v>1</v>
      </c>
      <c r="T1060">
        <v>0.98</v>
      </c>
      <c r="U1060">
        <v>0.98</v>
      </c>
    </row>
    <row r="1061" spans="1:21" ht="21" x14ac:dyDescent="0.35">
      <c r="A1061" s="13">
        <v>1</v>
      </c>
      <c r="B1061" s="13">
        <v>3</v>
      </c>
      <c r="C1061" s="10">
        <v>50</v>
      </c>
      <c r="D1061" s="10">
        <v>30</v>
      </c>
      <c r="E1061">
        <v>0</v>
      </c>
      <c r="F1061">
        <v>0</v>
      </c>
      <c r="G1061">
        <v>0</v>
      </c>
      <c r="H1061" s="13">
        <v>1</v>
      </c>
      <c r="I1061" s="13">
        <v>1</v>
      </c>
      <c r="J1061" s="10">
        <v>0</v>
      </c>
      <c r="K1061" s="10">
        <v>0</v>
      </c>
      <c r="L1061">
        <v>2</v>
      </c>
      <c r="M1061">
        <v>1</v>
      </c>
      <c r="N1061">
        <v>2.75</v>
      </c>
      <c r="O1061">
        <v>1</v>
      </c>
      <c r="P1061">
        <v>0.5</v>
      </c>
      <c r="Q1061" s="37">
        <v>1</v>
      </c>
      <c r="R1061">
        <v>0.18</v>
      </c>
      <c r="S1061">
        <v>1</v>
      </c>
      <c r="T1061">
        <v>1</v>
      </c>
      <c r="U1061">
        <v>1</v>
      </c>
    </row>
    <row r="1062" spans="1:21" ht="21" x14ac:dyDescent="0.35">
      <c r="A1062" s="13">
        <v>1</v>
      </c>
      <c r="B1062" s="13">
        <v>3</v>
      </c>
      <c r="C1062" s="10">
        <v>50</v>
      </c>
      <c r="D1062" s="10">
        <v>30</v>
      </c>
      <c r="E1062">
        <v>0</v>
      </c>
      <c r="F1062">
        <v>0</v>
      </c>
      <c r="G1062">
        <v>0</v>
      </c>
      <c r="H1062">
        <v>1</v>
      </c>
      <c r="I1062">
        <v>1</v>
      </c>
      <c r="J1062" s="10">
        <v>0</v>
      </c>
      <c r="K1062" s="10">
        <v>0</v>
      </c>
      <c r="L1062">
        <v>2</v>
      </c>
      <c r="M1062">
        <v>1</v>
      </c>
      <c r="N1062">
        <v>3</v>
      </c>
      <c r="O1062">
        <v>1</v>
      </c>
      <c r="P1062">
        <v>0.5</v>
      </c>
      <c r="Q1062" s="37">
        <v>1</v>
      </c>
      <c r="R1062">
        <v>0.2</v>
      </c>
      <c r="S1062">
        <v>1</v>
      </c>
      <c r="T1062">
        <v>1</v>
      </c>
      <c r="U1062">
        <v>1</v>
      </c>
    </row>
    <row r="1063" spans="1:21" ht="21" x14ac:dyDescent="0.35">
      <c r="A1063">
        <v>1</v>
      </c>
      <c r="B1063">
        <v>3</v>
      </c>
      <c r="C1063" s="10">
        <v>50</v>
      </c>
      <c r="D1063" s="10">
        <v>30</v>
      </c>
      <c r="E1063">
        <v>0</v>
      </c>
      <c r="F1063">
        <v>0</v>
      </c>
      <c r="G1063">
        <v>0</v>
      </c>
      <c r="H1063">
        <v>1</v>
      </c>
      <c r="I1063">
        <v>1</v>
      </c>
      <c r="J1063" s="10">
        <v>0</v>
      </c>
      <c r="K1063" s="10">
        <v>0</v>
      </c>
      <c r="L1063">
        <v>2</v>
      </c>
      <c r="M1063">
        <v>1</v>
      </c>
      <c r="N1063">
        <v>3.25</v>
      </c>
      <c r="O1063">
        <v>1</v>
      </c>
      <c r="P1063">
        <v>0.5</v>
      </c>
      <c r="Q1063" s="37">
        <v>1</v>
      </c>
      <c r="R1063">
        <v>0.2</v>
      </c>
      <c r="S1063">
        <v>1</v>
      </c>
      <c r="T1063">
        <v>1</v>
      </c>
      <c r="U1063">
        <v>1</v>
      </c>
    </row>
    <row r="1064" spans="1:21" ht="21" x14ac:dyDescent="0.35">
      <c r="A1064">
        <v>1</v>
      </c>
      <c r="B1064">
        <v>3</v>
      </c>
      <c r="C1064" s="10">
        <v>50</v>
      </c>
      <c r="D1064" s="10">
        <v>30</v>
      </c>
      <c r="E1064">
        <v>0</v>
      </c>
      <c r="F1064">
        <v>0</v>
      </c>
      <c r="G1064">
        <v>0</v>
      </c>
      <c r="H1064">
        <v>1</v>
      </c>
      <c r="I1064">
        <v>1</v>
      </c>
      <c r="J1064" s="10">
        <v>0</v>
      </c>
      <c r="K1064" s="10">
        <v>0</v>
      </c>
      <c r="L1064">
        <v>2</v>
      </c>
      <c r="M1064">
        <v>1</v>
      </c>
      <c r="N1064">
        <v>3.5</v>
      </c>
      <c r="O1064">
        <v>1</v>
      </c>
      <c r="P1064">
        <v>0.5</v>
      </c>
      <c r="Q1064" s="37">
        <v>1</v>
      </c>
      <c r="R1064">
        <v>0.1</v>
      </c>
      <c r="S1064">
        <v>1</v>
      </c>
      <c r="T1064">
        <v>1</v>
      </c>
      <c r="U1064">
        <v>1</v>
      </c>
    </row>
    <row r="1065" spans="1:21" ht="21" x14ac:dyDescent="0.35">
      <c r="A1065">
        <v>1</v>
      </c>
      <c r="B1065">
        <v>3</v>
      </c>
      <c r="C1065" s="10">
        <v>50</v>
      </c>
      <c r="D1065" s="10">
        <v>30</v>
      </c>
      <c r="E1065">
        <v>0</v>
      </c>
      <c r="F1065">
        <v>0</v>
      </c>
      <c r="G1065">
        <v>0</v>
      </c>
      <c r="H1065">
        <v>1</v>
      </c>
      <c r="I1065">
        <v>1</v>
      </c>
      <c r="J1065" s="10">
        <v>0</v>
      </c>
      <c r="K1065" s="10">
        <v>0</v>
      </c>
      <c r="L1065">
        <v>2</v>
      </c>
      <c r="M1065">
        <v>1</v>
      </c>
      <c r="N1065">
        <v>3.75</v>
      </c>
      <c r="O1065">
        <v>1</v>
      </c>
      <c r="P1065">
        <v>0.5</v>
      </c>
      <c r="Q1065" s="37">
        <v>1</v>
      </c>
      <c r="R1065">
        <v>0.08</v>
      </c>
      <c r="S1065">
        <v>1</v>
      </c>
      <c r="T1065">
        <v>1</v>
      </c>
      <c r="U1065">
        <v>0.98</v>
      </c>
    </row>
    <row r="1066" spans="1:21" ht="21" x14ac:dyDescent="0.35">
      <c r="A1066">
        <v>1</v>
      </c>
      <c r="B1066">
        <v>3</v>
      </c>
      <c r="C1066" s="10">
        <v>50</v>
      </c>
      <c r="D1066" s="10">
        <v>30</v>
      </c>
      <c r="E1066">
        <v>0</v>
      </c>
      <c r="F1066">
        <v>0</v>
      </c>
      <c r="G1066">
        <v>0</v>
      </c>
      <c r="H1066">
        <v>1</v>
      </c>
      <c r="I1066">
        <v>1</v>
      </c>
      <c r="J1066" s="10">
        <v>0</v>
      </c>
      <c r="K1066" s="10">
        <v>0</v>
      </c>
      <c r="L1066">
        <v>2</v>
      </c>
      <c r="M1066">
        <v>1</v>
      </c>
      <c r="N1066">
        <v>4</v>
      </c>
      <c r="O1066">
        <v>1</v>
      </c>
      <c r="P1066">
        <v>0.5</v>
      </c>
      <c r="Q1066" s="37">
        <v>1</v>
      </c>
      <c r="R1066">
        <v>0.08</v>
      </c>
      <c r="S1066">
        <v>1</v>
      </c>
      <c r="T1066">
        <v>1</v>
      </c>
      <c r="U1066">
        <v>1</v>
      </c>
    </row>
    <row r="1067" spans="1:21" ht="21" x14ac:dyDescent="0.35">
      <c r="A1067">
        <v>1</v>
      </c>
      <c r="B1067">
        <v>3</v>
      </c>
      <c r="C1067" s="10">
        <v>50</v>
      </c>
      <c r="D1067" s="10">
        <v>30</v>
      </c>
      <c r="E1067">
        <v>0</v>
      </c>
      <c r="F1067">
        <v>0</v>
      </c>
      <c r="G1067">
        <v>0</v>
      </c>
      <c r="H1067">
        <v>1</v>
      </c>
      <c r="I1067">
        <v>1</v>
      </c>
      <c r="J1067" s="10">
        <v>0</v>
      </c>
      <c r="K1067" s="10">
        <v>0</v>
      </c>
      <c r="L1067">
        <v>2</v>
      </c>
      <c r="M1067">
        <v>1</v>
      </c>
      <c r="N1067">
        <v>4.25</v>
      </c>
      <c r="O1067">
        <v>1</v>
      </c>
      <c r="P1067">
        <v>0.5</v>
      </c>
      <c r="Q1067" s="37">
        <v>1</v>
      </c>
      <c r="R1067">
        <v>0.12</v>
      </c>
      <c r="S1067">
        <v>1</v>
      </c>
      <c r="T1067">
        <v>1</v>
      </c>
      <c r="U1067">
        <v>1</v>
      </c>
    </row>
    <row r="1068" spans="1:21" ht="21" x14ac:dyDescent="0.35">
      <c r="A1068">
        <v>1</v>
      </c>
      <c r="B1068">
        <v>3</v>
      </c>
      <c r="C1068" s="10">
        <v>50</v>
      </c>
      <c r="D1068" s="10">
        <v>30</v>
      </c>
      <c r="E1068">
        <v>0</v>
      </c>
      <c r="F1068">
        <v>0</v>
      </c>
      <c r="G1068">
        <v>0</v>
      </c>
      <c r="H1068">
        <v>1</v>
      </c>
      <c r="I1068">
        <v>1</v>
      </c>
      <c r="J1068" s="10">
        <v>0</v>
      </c>
      <c r="K1068" s="10">
        <v>0</v>
      </c>
      <c r="L1068">
        <v>2</v>
      </c>
      <c r="M1068">
        <v>1</v>
      </c>
      <c r="N1068">
        <v>4.5</v>
      </c>
      <c r="O1068">
        <v>1</v>
      </c>
      <c r="P1068">
        <v>0.5</v>
      </c>
      <c r="Q1068" s="37">
        <v>1</v>
      </c>
      <c r="R1068">
        <v>0.22</v>
      </c>
      <c r="S1068">
        <v>1</v>
      </c>
      <c r="T1068">
        <v>1</v>
      </c>
      <c r="U1068">
        <v>1</v>
      </c>
    </row>
    <row r="1069" spans="1:21" ht="21" x14ac:dyDescent="0.35">
      <c r="A1069">
        <v>1</v>
      </c>
      <c r="B1069">
        <v>3</v>
      </c>
      <c r="C1069" s="10">
        <v>50</v>
      </c>
      <c r="D1069" s="10">
        <v>30</v>
      </c>
      <c r="E1069">
        <v>0</v>
      </c>
      <c r="F1069">
        <v>0</v>
      </c>
      <c r="G1069">
        <v>0</v>
      </c>
      <c r="H1069">
        <v>1</v>
      </c>
      <c r="I1069">
        <v>1</v>
      </c>
      <c r="J1069" s="10">
        <v>0</v>
      </c>
      <c r="K1069" s="10">
        <v>0</v>
      </c>
      <c r="L1069">
        <v>2</v>
      </c>
      <c r="M1069">
        <v>1</v>
      </c>
      <c r="N1069">
        <v>4.75</v>
      </c>
      <c r="O1069">
        <v>1</v>
      </c>
      <c r="P1069">
        <v>0.5</v>
      </c>
      <c r="Q1069" s="37">
        <v>1</v>
      </c>
      <c r="R1069">
        <v>0.16</v>
      </c>
      <c r="S1069">
        <v>1</v>
      </c>
      <c r="T1069">
        <v>1</v>
      </c>
      <c r="U1069">
        <v>1</v>
      </c>
    </row>
    <row r="1070" spans="1:21" ht="21.75" thickBot="1" x14ac:dyDescent="0.4">
      <c r="A1070">
        <v>1</v>
      </c>
      <c r="B1070">
        <v>3</v>
      </c>
      <c r="C1070" s="10">
        <v>50</v>
      </c>
      <c r="D1070" s="10">
        <v>30</v>
      </c>
      <c r="E1070">
        <v>0</v>
      </c>
      <c r="F1070">
        <v>0</v>
      </c>
      <c r="J1070" s="10">
        <v>0</v>
      </c>
      <c r="K1070" s="10">
        <v>0</v>
      </c>
      <c r="L1070">
        <v>2</v>
      </c>
      <c r="M1070">
        <v>1</v>
      </c>
      <c r="N1070">
        <v>5</v>
      </c>
      <c r="O1070">
        <v>1</v>
      </c>
      <c r="P1070">
        <v>0.5</v>
      </c>
      <c r="Q1070" s="37">
        <v>1</v>
      </c>
      <c r="R1070" s="14">
        <v>0.14000000000000001</v>
      </c>
      <c r="S1070" s="14">
        <v>1</v>
      </c>
      <c r="T1070" s="14">
        <v>1</v>
      </c>
      <c r="U1070" s="14">
        <v>1</v>
      </c>
    </row>
    <row r="1071" spans="1:21" ht="15.75" thickTop="1" x14ac:dyDescent="0.25">
      <c r="R1071" s="15">
        <f>AVERAGE(R1052:R1070)</f>
        <v>0.13368421052631582</v>
      </c>
      <c r="S1071" s="15">
        <f>AVERAGE(S1052:S1070)</f>
        <v>0.87999999999999989</v>
      </c>
      <c r="T1071" s="15">
        <f>AVERAGE(T1052:T1070)</f>
        <v>0.80105263157894735</v>
      </c>
      <c r="U1071" s="15">
        <f>AVERAGE(U1052:U1070)</f>
        <v>0.82842105263157895</v>
      </c>
    </row>
    <row r="1073" spans="3:6" ht="15.75" thickBot="1" x14ac:dyDescent="0.3">
      <c r="C1073" s="17" t="s">
        <v>27</v>
      </c>
      <c r="D1073" s="17" t="s">
        <v>35</v>
      </c>
      <c r="E1073" s="17" t="s">
        <v>36</v>
      </c>
      <c r="F1073" s="17" t="s">
        <v>57</v>
      </c>
    </row>
    <row r="1074" spans="3:6" ht="15.75" thickTop="1" x14ac:dyDescent="0.25">
      <c r="C1074">
        <v>0.5</v>
      </c>
      <c r="D1074">
        <v>1.404034</v>
      </c>
      <c r="E1074">
        <v>1.3535809999999999</v>
      </c>
      <c r="F1074">
        <f>D1074-E1074</f>
        <v>5.0453000000000081E-2</v>
      </c>
    </row>
    <row r="1075" spans="3:6" x14ac:dyDescent="0.25">
      <c r="C1075">
        <v>0.75</v>
      </c>
      <c r="D1075">
        <v>1.02277</v>
      </c>
      <c r="E1075">
        <v>1.371626</v>
      </c>
      <c r="F1075">
        <f t="shared" ref="F1075:F1092" si="10">D1075-E1075</f>
        <v>-0.34885600000000005</v>
      </c>
    </row>
    <row r="1076" spans="3:6" x14ac:dyDescent="0.25">
      <c r="C1076">
        <v>1</v>
      </c>
      <c r="D1076">
        <v>0.71624069999999995</v>
      </c>
      <c r="E1076">
        <v>1.4956590000000001</v>
      </c>
      <c r="F1076">
        <f t="shared" si="10"/>
        <v>-0.77941830000000012</v>
      </c>
    </row>
    <row r="1077" spans="3:6" x14ac:dyDescent="0.25">
      <c r="C1077">
        <v>1.25</v>
      </c>
      <c r="D1077">
        <v>0.53799680000000005</v>
      </c>
      <c r="E1077">
        <v>1.3794729999999999</v>
      </c>
      <c r="F1077">
        <f t="shared" si="10"/>
        <v>-0.8414761999999999</v>
      </c>
    </row>
    <row r="1078" spans="3:6" x14ac:dyDescent="0.25">
      <c r="C1078">
        <v>1.5</v>
      </c>
      <c r="D1078">
        <v>0.47511439999999999</v>
      </c>
      <c r="E1078">
        <v>1.431503</v>
      </c>
      <c r="F1078">
        <f t="shared" si="10"/>
        <v>-0.95638859999999992</v>
      </c>
    </row>
    <row r="1079" spans="3:6" x14ac:dyDescent="0.25">
      <c r="C1079">
        <v>1.75</v>
      </c>
      <c r="D1079">
        <v>0.3866716</v>
      </c>
      <c r="E1079">
        <v>1.5103260000000001</v>
      </c>
      <c r="F1079">
        <f t="shared" si="10"/>
        <v>-1.1236543999999999</v>
      </c>
    </row>
    <row r="1080" spans="3:6" x14ac:dyDescent="0.25">
      <c r="C1080">
        <v>2</v>
      </c>
      <c r="D1080">
        <v>0.34921619999999998</v>
      </c>
      <c r="E1080">
        <v>1.402817</v>
      </c>
      <c r="F1080">
        <f t="shared" si="10"/>
        <v>-1.0536007999999999</v>
      </c>
    </row>
    <row r="1081" spans="3:6" x14ac:dyDescent="0.25">
      <c r="C1081">
        <v>2.25</v>
      </c>
      <c r="D1081">
        <v>0.33174940000000003</v>
      </c>
      <c r="E1081">
        <v>1.4880690000000001</v>
      </c>
      <c r="F1081">
        <f t="shared" si="10"/>
        <v>-1.1563196</v>
      </c>
    </row>
    <row r="1082" spans="3:6" x14ac:dyDescent="0.25">
      <c r="C1082">
        <v>2.5</v>
      </c>
      <c r="D1082">
        <v>0.26682610000000001</v>
      </c>
      <c r="E1082">
        <v>1.4329069999999999</v>
      </c>
      <c r="F1082">
        <f t="shared" si="10"/>
        <v>-1.1660808999999999</v>
      </c>
    </row>
    <row r="1083" spans="3:6" x14ac:dyDescent="0.25">
      <c r="C1083">
        <v>2.75</v>
      </c>
      <c r="D1083">
        <v>0.2521911</v>
      </c>
      <c r="E1083">
        <v>1.3666450000000001</v>
      </c>
      <c r="F1083">
        <f t="shared" si="10"/>
        <v>-1.1144539</v>
      </c>
    </row>
    <row r="1084" spans="3:6" x14ac:dyDescent="0.25">
      <c r="C1084">
        <v>3</v>
      </c>
      <c r="D1084">
        <v>0.22453290000000001</v>
      </c>
      <c r="E1084">
        <v>1.469571</v>
      </c>
      <c r="F1084">
        <f t="shared" si="10"/>
        <v>-1.2450380999999999</v>
      </c>
    </row>
    <row r="1085" spans="3:6" x14ac:dyDescent="0.25">
      <c r="C1085">
        <v>3.25</v>
      </c>
      <c r="D1085">
        <v>0.2126489</v>
      </c>
      <c r="E1085">
        <v>1.4167829999999999</v>
      </c>
      <c r="F1085">
        <f t="shared" si="10"/>
        <v>-1.2041340999999999</v>
      </c>
    </row>
    <row r="1086" spans="3:6" x14ac:dyDescent="0.25">
      <c r="C1086">
        <v>3.5</v>
      </c>
      <c r="D1086">
        <v>0.20534769999999999</v>
      </c>
      <c r="E1086">
        <v>1.441073</v>
      </c>
      <c r="F1086">
        <f t="shared" si="10"/>
        <v>-1.2357253000000001</v>
      </c>
    </row>
    <row r="1087" spans="3:6" x14ac:dyDescent="0.25">
      <c r="C1087">
        <v>3.75</v>
      </c>
      <c r="D1087">
        <v>0.17507329999999999</v>
      </c>
      <c r="E1087">
        <v>1.5227999999999999</v>
      </c>
      <c r="F1087">
        <f t="shared" si="10"/>
        <v>-1.3477266999999999</v>
      </c>
    </row>
    <row r="1088" spans="3:6" x14ac:dyDescent="0.25">
      <c r="C1088">
        <v>4</v>
      </c>
      <c r="D1088">
        <v>0.1791471</v>
      </c>
      <c r="E1088">
        <v>1.405972</v>
      </c>
      <c r="F1088">
        <f t="shared" si="10"/>
        <v>-1.2268249</v>
      </c>
    </row>
    <row r="1089" spans="3:6" x14ac:dyDescent="0.25">
      <c r="C1089">
        <v>4.25</v>
      </c>
      <c r="D1089">
        <v>0.173816</v>
      </c>
      <c r="E1089">
        <v>1.3745700000000001</v>
      </c>
      <c r="F1089">
        <f t="shared" si="10"/>
        <v>-1.2007540000000001</v>
      </c>
    </row>
    <row r="1090" spans="3:6" x14ac:dyDescent="0.25">
      <c r="C1090">
        <v>4.5</v>
      </c>
      <c r="D1090">
        <v>0.15976570000000001</v>
      </c>
      <c r="E1090">
        <v>1.3479179999999999</v>
      </c>
      <c r="F1090">
        <f t="shared" si="10"/>
        <v>-1.1881523000000001</v>
      </c>
    </row>
    <row r="1091" spans="3:6" x14ac:dyDescent="0.25">
      <c r="C1091">
        <v>4.75</v>
      </c>
      <c r="D1091">
        <v>0.14332590000000001</v>
      </c>
      <c r="E1091">
        <v>1.3941410000000001</v>
      </c>
      <c r="F1091">
        <f t="shared" si="10"/>
        <v>-1.2508151000000001</v>
      </c>
    </row>
    <row r="1092" spans="3:6" x14ac:dyDescent="0.25">
      <c r="C1092">
        <v>5</v>
      </c>
      <c r="D1092">
        <v>0.136075</v>
      </c>
      <c r="E1092">
        <v>1.4507950000000001</v>
      </c>
      <c r="F1092">
        <f t="shared" si="10"/>
        <v>-1.3147200000000001</v>
      </c>
    </row>
    <row r="1112" spans="1:23" ht="111" thickBot="1" x14ac:dyDescent="0.3">
      <c r="A1112" s="38" t="s">
        <v>58</v>
      </c>
      <c r="B1112" s="39"/>
      <c r="C1112" s="39"/>
      <c r="D1112" s="39"/>
      <c r="E1112" s="39"/>
      <c r="F1112" s="39"/>
      <c r="G1112" s="39"/>
      <c r="H1112" s="39"/>
      <c r="I1112" s="39"/>
      <c r="J1112" s="39"/>
      <c r="K1112" s="39"/>
      <c r="L1112" s="39"/>
      <c r="M1112" s="39"/>
      <c r="N1112" s="39"/>
      <c r="O1112" s="39"/>
      <c r="P1112" s="39"/>
      <c r="Q1112" s="40" t="s">
        <v>23</v>
      </c>
      <c r="R1112" s="40" t="s">
        <v>14</v>
      </c>
      <c r="S1112" s="40" t="s">
        <v>24</v>
      </c>
      <c r="T1112" s="40" t="s">
        <v>25</v>
      </c>
      <c r="U1112" s="40" t="s">
        <v>33</v>
      </c>
      <c r="V1112" s="39"/>
      <c r="W1112" s="39"/>
    </row>
    <row r="1113" spans="1:23" ht="16.5" thickTop="1" x14ac:dyDescent="0.25">
      <c r="A1113" s="41">
        <v>1</v>
      </c>
      <c r="B1113" s="41">
        <v>3</v>
      </c>
      <c r="C1113" s="42">
        <v>50</v>
      </c>
      <c r="D1113" s="41">
        <v>30</v>
      </c>
      <c r="E1113" s="41">
        <v>0</v>
      </c>
      <c r="F1113" s="41">
        <v>0</v>
      </c>
      <c r="G1113" s="41">
        <v>0</v>
      </c>
      <c r="H1113" s="41">
        <v>1</v>
      </c>
      <c r="I1113" s="41">
        <v>1</v>
      </c>
      <c r="J1113" s="41">
        <v>0</v>
      </c>
      <c r="K1113" s="41">
        <v>0</v>
      </c>
      <c r="L1113" s="41">
        <v>0</v>
      </c>
      <c r="M1113" s="41">
        <v>1</v>
      </c>
      <c r="N1113" s="41">
        <v>1</v>
      </c>
      <c r="O1113" s="41">
        <v>1</v>
      </c>
      <c r="P1113" s="41">
        <v>1</v>
      </c>
      <c r="Q1113" s="41">
        <v>1</v>
      </c>
      <c r="R1113" s="43">
        <v>0.02</v>
      </c>
      <c r="S1113" s="43">
        <v>0.02</v>
      </c>
      <c r="T1113" s="43">
        <v>0.02</v>
      </c>
      <c r="U1113" s="43">
        <v>0.04</v>
      </c>
      <c r="V1113" s="39"/>
      <c r="W1113" s="39"/>
    </row>
    <row r="1114" spans="1:23" ht="15.75" x14ac:dyDescent="0.25">
      <c r="A1114" s="41">
        <v>1</v>
      </c>
      <c r="B1114" s="41">
        <v>3</v>
      </c>
      <c r="C1114" s="42">
        <v>50</v>
      </c>
      <c r="D1114" s="41">
        <v>30</v>
      </c>
      <c r="E1114" s="41">
        <v>0</v>
      </c>
      <c r="F1114" s="41">
        <v>0</v>
      </c>
      <c r="G1114" s="41">
        <v>0</v>
      </c>
      <c r="H1114" s="41">
        <v>1.5</v>
      </c>
      <c r="I1114" s="41">
        <v>1</v>
      </c>
      <c r="J1114" s="41">
        <v>0</v>
      </c>
      <c r="K1114" s="41">
        <v>0</v>
      </c>
      <c r="L1114" s="41">
        <v>0</v>
      </c>
      <c r="M1114" s="41">
        <v>1</v>
      </c>
      <c r="N1114" s="41">
        <v>1</v>
      </c>
      <c r="O1114" s="41">
        <v>1</v>
      </c>
      <c r="P1114" s="41">
        <v>1</v>
      </c>
      <c r="Q1114" s="41">
        <v>1</v>
      </c>
      <c r="R1114" s="43">
        <v>0.04</v>
      </c>
      <c r="S1114" s="43">
        <v>0.06</v>
      </c>
      <c r="T1114" s="43">
        <v>0.02</v>
      </c>
      <c r="U1114" s="43">
        <v>0.1</v>
      </c>
      <c r="V1114" s="39"/>
      <c r="W1114" s="39"/>
    </row>
    <row r="1115" spans="1:23" ht="15.75" x14ac:dyDescent="0.25">
      <c r="A1115" s="41">
        <v>1</v>
      </c>
      <c r="B1115" s="41">
        <v>3</v>
      </c>
      <c r="C1115" s="42">
        <v>50</v>
      </c>
      <c r="D1115" s="41">
        <v>30</v>
      </c>
      <c r="E1115" s="41">
        <v>0</v>
      </c>
      <c r="F1115" s="41">
        <v>0</v>
      </c>
      <c r="G1115" s="41">
        <v>0</v>
      </c>
      <c r="H1115" s="41">
        <v>2</v>
      </c>
      <c r="I1115" s="41">
        <v>1</v>
      </c>
      <c r="J1115" s="41">
        <v>0</v>
      </c>
      <c r="K1115" s="41">
        <v>0</v>
      </c>
      <c r="L1115" s="41">
        <v>0</v>
      </c>
      <c r="M1115" s="41">
        <v>1</v>
      </c>
      <c r="N1115" s="41">
        <v>1</v>
      </c>
      <c r="O1115" s="41">
        <v>1</v>
      </c>
      <c r="P1115" s="41">
        <v>1</v>
      </c>
      <c r="Q1115" s="41">
        <v>1</v>
      </c>
      <c r="R1115" s="43">
        <v>0.02</v>
      </c>
      <c r="S1115" s="43">
        <v>0.08</v>
      </c>
      <c r="T1115" s="43">
        <v>0.04</v>
      </c>
      <c r="U1115" s="43">
        <v>0.04</v>
      </c>
      <c r="V1115" s="39"/>
      <c r="W1115" s="39"/>
    </row>
    <row r="1116" spans="1:23" ht="15.75" x14ac:dyDescent="0.25">
      <c r="A1116" s="41">
        <v>1</v>
      </c>
      <c r="B1116" s="41">
        <v>3</v>
      </c>
      <c r="C1116" s="42">
        <v>50</v>
      </c>
      <c r="D1116" s="41">
        <v>30</v>
      </c>
      <c r="E1116" s="41">
        <v>0</v>
      </c>
      <c r="F1116" s="41">
        <v>0</v>
      </c>
      <c r="G1116" s="41">
        <v>0</v>
      </c>
      <c r="H1116" s="41">
        <v>2.5</v>
      </c>
      <c r="I1116" s="41">
        <v>1</v>
      </c>
      <c r="J1116" s="41">
        <v>0</v>
      </c>
      <c r="K1116" s="41">
        <v>0</v>
      </c>
      <c r="L1116" s="41">
        <v>0</v>
      </c>
      <c r="M1116" s="41">
        <v>1</v>
      </c>
      <c r="N1116" s="41">
        <v>1</v>
      </c>
      <c r="O1116" s="41">
        <v>1</v>
      </c>
      <c r="P1116" s="41">
        <v>1</v>
      </c>
      <c r="Q1116" s="41">
        <v>1</v>
      </c>
      <c r="R1116" s="43">
        <v>0</v>
      </c>
      <c r="S1116" s="43">
        <v>0.04</v>
      </c>
      <c r="T1116" s="43">
        <v>0</v>
      </c>
      <c r="U1116" s="43">
        <v>0.02</v>
      </c>
      <c r="V1116" s="39"/>
      <c r="W1116" s="39"/>
    </row>
    <row r="1117" spans="1:23" ht="15.75" x14ac:dyDescent="0.25">
      <c r="A1117" s="41">
        <v>1</v>
      </c>
      <c r="B1117" s="41">
        <v>3</v>
      </c>
      <c r="C1117" s="42">
        <v>50</v>
      </c>
      <c r="D1117" s="41">
        <v>30</v>
      </c>
      <c r="E1117" s="41">
        <v>0</v>
      </c>
      <c r="F1117" s="41">
        <v>0</v>
      </c>
      <c r="G1117" s="41">
        <v>0</v>
      </c>
      <c r="H1117" s="41">
        <v>3</v>
      </c>
      <c r="I1117" s="41">
        <v>1</v>
      </c>
      <c r="J1117" s="41">
        <v>0</v>
      </c>
      <c r="K1117" s="41">
        <v>0</v>
      </c>
      <c r="L1117" s="41">
        <v>0</v>
      </c>
      <c r="M1117" s="41">
        <v>1</v>
      </c>
      <c r="N1117" s="41">
        <v>1</v>
      </c>
      <c r="O1117" s="41">
        <v>1</v>
      </c>
      <c r="P1117" s="41">
        <v>1</v>
      </c>
      <c r="Q1117" s="41">
        <v>1</v>
      </c>
      <c r="R1117" s="44">
        <v>0</v>
      </c>
      <c r="S1117" s="44">
        <v>0.02</v>
      </c>
      <c r="T1117" s="44">
        <v>0</v>
      </c>
      <c r="U1117" s="44">
        <v>0.04</v>
      </c>
      <c r="V1117" s="39"/>
      <c r="W1117" s="39"/>
    </row>
    <row r="1118" spans="1:23" ht="15.75" x14ac:dyDescent="0.25">
      <c r="A1118" s="41">
        <v>1</v>
      </c>
      <c r="B1118" s="41">
        <v>3</v>
      </c>
      <c r="C1118" s="42">
        <v>50</v>
      </c>
      <c r="D1118" s="41">
        <v>30</v>
      </c>
      <c r="E1118" s="41">
        <v>0</v>
      </c>
      <c r="F1118" s="41">
        <v>0</v>
      </c>
      <c r="G1118" s="41">
        <v>0</v>
      </c>
      <c r="H1118" s="41">
        <v>3.5</v>
      </c>
      <c r="I1118" s="41">
        <v>1</v>
      </c>
      <c r="J1118" s="41">
        <v>0</v>
      </c>
      <c r="K1118" s="41">
        <v>0</v>
      </c>
      <c r="L1118" s="41">
        <v>0</v>
      </c>
      <c r="M1118" s="41">
        <v>1</v>
      </c>
      <c r="N1118" s="41">
        <v>1</v>
      </c>
      <c r="O1118" s="41">
        <v>1</v>
      </c>
      <c r="P1118" s="41">
        <v>1</v>
      </c>
      <c r="Q1118" s="41">
        <v>1</v>
      </c>
      <c r="R1118" s="43">
        <v>0.06</v>
      </c>
      <c r="S1118" s="43">
        <v>0.04</v>
      </c>
      <c r="T1118" s="43">
        <v>0</v>
      </c>
      <c r="U1118" s="43">
        <v>0.04</v>
      </c>
      <c r="V1118" s="39"/>
      <c r="W1118" s="39"/>
    </row>
    <row r="1119" spans="1:23" ht="15.75" x14ac:dyDescent="0.25">
      <c r="A1119" s="41">
        <v>1</v>
      </c>
      <c r="B1119" s="41">
        <v>3</v>
      </c>
      <c r="C1119" s="42">
        <v>50</v>
      </c>
      <c r="D1119" s="41">
        <v>30</v>
      </c>
      <c r="E1119" s="41">
        <v>0</v>
      </c>
      <c r="F1119" s="41">
        <v>0</v>
      </c>
      <c r="G1119" s="41">
        <v>0</v>
      </c>
      <c r="H1119" s="41">
        <v>4</v>
      </c>
      <c r="I1119" s="41">
        <v>1</v>
      </c>
      <c r="J1119" s="41">
        <v>0</v>
      </c>
      <c r="K1119" s="41">
        <v>0</v>
      </c>
      <c r="L1119" s="41">
        <v>0</v>
      </c>
      <c r="M1119" s="41">
        <v>1</v>
      </c>
      <c r="N1119" s="41">
        <v>1</v>
      </c>
      <c r="O1119" s="41">
        <v>1</v>
      </c>
      <c r="P1119" s="41">
        <v>1</v>
      </c>
      <c r="Q1119" s="41">
        <v>1</v>
      </c>
      <c r="R1119" s="43">
        <v>0.02</v>
      </c>
      <c r="S1119" s="43">
        <v>0.02</v>
      </c>
      <c r="T1119" s="43">
        <v>0.02</v>
      </c>
      <c r="U1119" s="43">
        <v>0.02</v>
      </c>
      <c r="V1119" s="39"/>
      <c r="W1119" s="39"/>
    </row>
    <row r="1120" spans="1:23" ht="15.75" x14ac:dyDescent="0.25">
      <c r="A1120" s="41">
        <v>1</v>
      </c>
      <c r="B1120" s="41">
        <v>3</v>
      </c>
      <c r="C1120" s="42">
        <v>50</v>
      </c>
      <c r="D1120" s="41">
        <v>30</v>
      </c>
      <c r="E1120" s="41">
        <v>2</v>
      </c>
      <c r="F1120" s="41">
        <v>2</v>
      </c>
      <c r="G1120" s="41">
        <v>0</v>
      </c>
      <c r="H1120" s="41">
        <v>1</v>
      </c>
      <c r="I1120" s="41">
        <v>1</v>
      </c>
      <c r="J1120" s="41">
        <v>0</v>
      </c>
      <c r="K1120" s="41">
        <v>0</v>
      </c>
      <c r="L1120" s="41">
        <v>0</v>
      </c>
      <c r="M1120" s="41">
        <v>1</v>
      </c>
      <c r="N1120" s="41">
        <v>1</v>
      </c>
      <c r="O1120" s="41">
        <v>1</v>
      </c>
      <c r="P1120" s="41">
        <v>1</v>
      </c>
      <c r="Q1120" s="41">
        <v>1</v>
      </c>
      <c r="R1120" s="45">
        <v>0.02</v>
      </c>
      <c r="S1120" s="45">
        <v>0.04</v>
      </c>
      <c r="T1120" s="45">
        <v>0.04</v>
      </c>
      <c r="U1120" s="45">
        <v>0.08</v>
      </c>
      <c r="V1120" s="39"/>
      <c r="W1120" s="39"/>
    </row>
    <row r="1121" spans="1:23" ht="15.75" x14ac:dyDescent="0.25">
      <c r="A1121" s="41">
        <v>1</v>
      </c>
      <c r="B1121" s="41">
        <v>3</v>
      </c>
      <c r="C1121" s="42">
        <v>50</v>
      </c>
      <c r="D1121" s="41">
        <v>30</v>
      </c>
      <c r="E1121" s="41">
        <v>2</v>
      </c>
      <c r="F1121" s="41">
        <v>2</v>
      </c>
      <c r="G1121" s="41">
        <v>0</v>
      </c>
      <c r="H1121" s="41">
        <v>1.5</v>
      </c>
      <c r="I1121" s="41">
        <v>1</v>
      </c>
      <c r="J1121" s="41">
        <v>0</v>
      </c>
      <c r="K1121" s="41">
        <v>0</v>
      </c>
      <c r="L1121" s="41">
        <v>0</v>
      </c>
      <c r="M1121" s="41">
        <v>1</v>
      </c>
      <c r="N1121" s="41">
        <v>1</v>
      </c>
      <c r="O1121" s="41">
        <v>1</v>
      </c>
      <c r="P1121" s="41">
        <v>1</v>
      </c>
      <c r="Q1121" s="41">
        <v>1</v>
      </c>
      <c r="R1121" s="45">
        <v>0.08</v>
      </c>
      <c r="S1121" s="45">
        <v>0.08</v>
      </c>
      <c r="T1121" s="45">
        <v>0</v>
      </c>
      <c r="U1121" s="45">
        <v>0.12</v>
      </c>
      <c r="V1121" s="39"/>
      <c r="W1121" s="39"/>
    </row>
    <row r="1122" spans="1:23" ht="15.75" x14ac:dyDescent="0.25">
      <c r="A1122" s="41">
        <v>1</v>
      </c>
      <c r="B1122" s="41">
        <v>3</v>
      </c>
      <c r="C1122" s="42">
        <v>50</v>
      </c>
      <c r="D1122" s="41">
        <v>30</v>
      </c>
      <c r="E1122" s="41">
        <v>2</v>
      </c>
      <c r="F1122" s="41">
        <v>2</v>
      </c>
      <c r="G1122" s="41">
        <v>0</v>
      </c>
      <c r="H1122" s="41">
        <v>2</v>
      </c>
      <c r="I1122" s="41">
        <v>1</v>
      </c>
      <c r="J1122" s="41">
        <v>0</v>
      </c>
      <c r="K1122" s="41">
        <v>0</v>
      </c>
      <c r="L1122" s="41">
        <v>0</v>
      </c>
      <c r="M1122" s="41">
        <v>1</v>
      </c>
      <c r="N1122" s="41">
        <v>1</v>
      </c>
      <c r="O1122" s="41">
        <v>1</v>
      </c>
      <c r="P1122" s="41">
        <v>1</v>
      </c>
      <c r="Q1122" s="41">
        <v>1</v>
      </c>
      <c r="R1122" s="45">
        <v>0.04</v>
      </c>
      <c r="S1122" s="45">
        <v>0.14000000000000001</v>
      </c>
      <c r="T1122" s="45">
        <v>0.04</v>
      </c>
      <c r="U1122" s="45">
        <v>0.06</v>
      </c>
      <c r="V1122" s="39"/>
      <c r="W1122" s="39"/>
    </row>
    <row r="1123" spans="1:23" ht="15.75" x14ac:dyDescent="0.25">
      <c r="A1123" s="41">
        <v>1</v>
      </c>
      <c r="B1123" s="41">
        <v>3</v>
      </c>
      <c r="C1123" s="42">
        <v>50</v>
      </c>
      <c r="D1123" s="41">
        <v>30</v>
      </c>
      <c r="E1123" s="41">
        <v>2</v>
      </c>
      <c r="F1123" s="41">
        <v>2</v>
      </c>
      <c r="G1123" s="41">
        <v>0</v>
      </c>
      <c r="H1123" s="41">
        <v>2.5</v>
      </c>
      <c r="I1123" s="41">
        <v>1</v>
      </c>
      <c r="J1123" s="41">
        <v>0</v>
      </c>
      <c r="K1123" s="41">
        <v>0</v>
      </c>
      <c r="L1123" s="41">
        <v>0</v>
      </c>
      <c r="M1123" s="41">
        <v>1</v>
      </c>
      <c r="N1123" s="41">
        <v>1</v>
      </c>
      <c r="O1123" s="41">
        <v>1</v>
      </c>
      <c r="P1123" s="41">
        <v>1</v>
      </c>
      <c r="Q1123" s="41">
        <v>1</v>
      </c>
      <c r="R1123" s="45">
        <v>0.06</v>
      </c>
      <c r="S1123" s="45">
        <v>0.2</v>
      </c>
      <c r="T1123" s="45">
        <v>0</v>
      </c>
      <c r="U1123" s="45">
        <v>0.06</v>
      </c>
      <c r="V1123" s="39"/>
      <c r="W1123" s="39"/>
    </row>
    <row r="1124" spans="1:23" ht="15.75" x14ac:dyDescent="0.25">
      <c r="A1124" s="41">
        <v>1</v>
      </c>
      <c r="B1124" s="41">
        <v>3</v>
      </c>
      <c r="C1124" s="42">
        <v>50</v>
      </c>
      <c r="D1124" s="41">
        <v>30</v>
      </c>
      <c r="E1124" s="41">
        <v>2</v>
      </c>
      <c r="F1124" s="41">
        <v>2</v>
      </c>
      <c r="G1124" s="41">
        <v>0</v>
      </c>
      <c r="H1124" s="41">
        <v>3</v>
      </c>
      <c r="I1124" s="41">
        <v>1</v>
      </c>
      <c r="J1124" s="41">
        <v>0</v>
      </c>
      <c r="K1124" s="41">
        <v>0</v>
      </c>
      <c r="L1124" s="41">
        <v>0</v>
      </c>
      <c r="M1124" s="41">
        <v>1</v>
      </c>
      <c r="N1124" s="41">
        <v>1</v>
      </c>
      <c r="O1124" s="41">
        <v>1</v>
      </c>
      <c r="P1124" s="41">
        <v>1</v>
      </c>
      <c r="Q1124" s="41">
        <v>1</v>
      </c>
      <c r="R1124" s="46">
        <v>0.04</v>
      </c>
      <c r="S1124" s="45">
        <v>0.16</v>
      </c>
      <c r="T1124" s="45">
        <v>0.02</v>
      </c>
      <c r="U1124" s="45">
        <v>0.1</v>
      </c>
      <c r="V1124" s="39"/>
      <c r="W1124" s="39"/>
    </row>
    <row r="1125" spans="1:23" ht="15.75" x14ac:dyDescent="0.25">
      <c r="A1125" s="41">
        <v>1</v>
      </c>
      <c r="B1125" s="41">
        <v>3</v>
      </c>
      <c r="C1125" s="42">
        <v>50</v>
      </c>
      <c r="D1125" s="41">
        <v>30</v>
      </c>
      <c r="E1125" s="41">
        <v>2</v>
      </c>
      <c r="F1125" s="41">
        <v>2</v>
      </c>
      <c r="G1125" s="41">
        <v>0</v>
      </c>
      <c r="H1125" s="41">
        <v>3.5</v>
      </c>
      <c r="I1125" s="41">
        <v>1</v>
      </c>
      <c r="J1125" s="41">
        <v>0</v>
      </c>
      <c r="K1125" s="41">
        <v>0</v>
      </c>
      <c r="L1125" s="41">
        <v>0</v>
      </c>
      <c r="M1125" s="41">
        <v>1</v>
      </c>
      <c r="N1125" s="41">
        <v>1</v>
      </c>
      <c r="O1125" s="41">
        <v>1</v>
      </c>
      <c r="P1125" s="41">
        <v>1</v>
      </c>
      <c r="Q1125" s="41">
        <v>1</v>
      </c>
      <c r="R1125" s="45">
        <v>0</v>
      </c>
      <c r="S1125" s="45">
        <v>0.18</v>
      </c>
      <c r="T1125" s="45">
        <v>0.06</v>
      </c>
      <c r="U1125" s="45">
        <v>0.08</v>
      </c>
      <c r="V1125" s="39"/>
      <c r="W1125" s="39"/>
    </row>
    <row r="1126" spans="1:23" ht="16.5" thickBot="1" x14ac:dyDescent="0.3">
      <c r="A1126" s="41">
        <v>1</v>
      </c>
      <c r="B1126" s="41">
        <v>3</v>
      </c>
      <c r="C1126" s="42">
        <v>50</v>
      </c>
      <c r="D1126" s="41">
        <v>30</v>
      </c>
      <c r="E1126" s="41">
        <v>2</v>
      </c>
      <c r="F1126" s="41">
        <v>2</v>
      </c>
      <c r="G1126" s="41">
        <v>0</v>
      </c>
      <c r="H1126" s="41">
        <v>4</v>
      </c>
      <c r="I1126" s="41">
        <v>1</v>
      </c>
      <c r="J1126" s="41">
        <v>0</v>
      </c>
      <c r="K1126" s="41">
        <v>0</v>
      </c>
      <c r="L1126" s="41">
        <v>0</v>
      </c>
      <c r="M1126" s="41">
        <v>1</v>
      </c>
      <c r="N1126" s="41">
        <v>1</v>
      </c>
      <c r="O1126" s="41">
        <v>1</v>
      </c>
      <c r="P1126" s="41">
        <v>1</v>
      </c>
      <c r="Q1126" s="41">
        <v>1</v>
      </c>
      <c r="R1126" s="47">
        <v>0.04</v>
      </c>
      <c r="S1126" s="47">
        <v>0.24</v>
      </c>
      <c r="T1126" s="47">
        <v>0.12</v>
      </c>
      <c r="U1126" s="47">
        <v>0.24</v>
      </c>
      <c r="V1126" s="39"/>
      <c r="W1126" s="39"/>
    </row>
    <row r="1127" spans="1:23" ht="16.5" thickTop="1" x14ac:dyDescent="0.25">
      <c r="A1127" s="41"/>
      <c r="B1127" s="41"/>
      <c r="C1127" s="42"/>
      <c r="D1127" s="41"/>
      <c r="E1127" s="41"/>
      <c r="F1127" s="41"/>
      <c r="G1127" s="41"/>
      <c r="H1127" s="41"/>
      <c r="I1127" s="41"/>
      <c r="J1127" s="41"/>
      <c r="K1127" s="41"/>
      <c r="L1127" s="41"/>
      <c r="M1127" s="41"/>
      <c r="N1127" s="41"/>
      <c r="O1127" s="41"/>
      <c r="P1127" s="41"/>
      <c r="Q1127" s="41"/>
      <c r="R1127" s="48">
        <f>AVERAGE(R1120:R1126)</f>
        <v>0.04</v>
      </c>
      <c r="S1127" s="48">
        <f>AVERAGE(S1120:S1126)</f>
        <v>0.14857142857142858</v>
      </c>
      <c r="T1127" s="48">
        <f>AVERAGE(T1120:T1126)</f>
        <v>0.04</v>
      </c>
      <c r="U1127" s="48">
        <f>AVERAGE(U1120:U1126)</f>
        <v>0.10571428571428572</v>
      </c>
      <c r="V1127" s="39"/>
      <c r="W1127" s="39"/>
    </row>
    <row r="1128" spans="1:23" ht="15.75" x14ac:dyDescent="0.25">
      <c r="A1128" s="41"/>
      <c r="B1128" s="41"/>
      <c r="C1128" s="42"/>
      <c r="D1128" s="41"/>
      <c r="E1128" s="41"/>
      <c r="F1128" s="41"/>
      <c r="G1128" s="39"/>
      <c r="H1128" s="39"/>
      <c r="I1128" s="39"/>
      <c r="J1128" s="41"/>
      <c r="K1128" s="41"/>
      <c r="L1128" s="41"/>
      <c r="M1128" s="41"/>
      <c r="N1128" s="41"/>
      <c r="O1128" s="41"/>
      <c r="P1128" s="41"/>
      <c r="Q1128" s="41"/>
      <c r="R1128" s="39"/>
      <c r="S1128" s="39"/>
      <c r="T1128" s="39"/>
      <c r="U1128" s="39"/>
      <c r="V1128" s="39"/>
      <c r="W1128" s="39"/>
    </row>
    <row r="1129" spans="1:23" ht="15.75" x14ac:dyDescent="0.25">
      <c r="A1129" s="39"/>
      <c r="B1129" s="39"/>
      <c r="C1129" s="39"/>
      <c r="D1129" s="39"/>
      <c r="E1129" s="39"/>
      <c r="F1129" s="39"/>
      <c r="G1129" s="39"/>
      <c r="H1129" s="39"/>
      <c r="I1129" s="39"/>
      <c r="J1129" s="39"/>
      <c r="K1129" s="39"/>
      <c r="L1129" s="39"/>
      <c r="M1129" s="39"/>
      <c r="N1129" s="39"/>
      <c r="O1129" s="39"/>
      <c r="P1129" s="39"/>
      <c r="Q1129" s="39"/>
      <c r="R1129" s="39"/>
      <c r="S1129" s="39"/>
      <c r="T1129" s="39"/>
      <c r="U1129" s="39"/>
      <c r="V1129" s="39"/>
      <c r="W1129" s="39"/>
    </row>
    <row r="1131" spans="1:23" x14ac:dyDescent="0.25">
      <c r="Q1131" s="49" t="s">
        <v>59</v>
      </c>
      <c r="R1131" s="49" t="s">
        <v>35</v>
      </c>
      <c r="S1131" s="49" t="s">
        <v>36</v>
      </c>
      <c r="T1131" s="49" t="s">
        <v>60</v>
      </c>
    </row>
    <row r="1132" spans="1:23" ht="15.75" x14ac:dyDescent="0.25">
      <c r="Q1132" s="41">
        <v>1</v>
      </c>
      <c r="R1132">
        <v>-4.1396780000000001E-2</v>
      </c>
      <c r="S1132">
        <v>2.2019009999999999E-2</v>
      </c>
      <c r="T1132">
        <f>R1132-S1132</f>
        <v>-6.341579E-2</v>
      </c>
    </row>
    <row r="1133" spans="1:23" ht="15.75" x14ac:dyDescent="0.25">
      <c r="Q1133" s="41">
        <v>1.5</v>
      </c>
      <c r="R1133">
        <v>1.843156E-2</v>
      </c>
      <c r="S1133">
        <v>3.351208E-2</v>
      </c>
      <c r="T1133">
        <f t="shared" ref="T1133:T1145" si="11">R1133-S1133</f>
        <v>-1.508052E-2</v>
      </c>
    </row>
    <row r="1134" spans="1:23" ht="15.75" x14ac:dyDescent="0.25">
      <c r="B1134" s="49" t="s">
        <v>61</v>
      </c>
      <c r="C1134" s="49" t="s">
        <v>62</v>
      </c>
      <c r="Q1134" s="41">
        <v>2</v>
      </c>
      <c r="R1134">
        <v>-6.7400390000000004E-2</v>
      </c>
      <c r="S1134">
        <v>-1.533256E-2</v>
      </c>
      <c r="T1134">
        <f t="shared" si="11"/>
        <v>-5.2067830000000002E-2</v>
      </c>
    </row>
    <row r="1135" spans="1:23" ht="15.75" x14ac:dyDescent="0.25">
      <c r="B1135">
        <v>2020</v>
      </c>
      <c r="C1135" s="50">
        <v>130000</v>
      </c>
      <c r="Q1135" s="41">
        <v>2.5</v>
      </c>
      <c r="R1135">
        <v>6.8872929999999999E-2</v>
      </c>
      <c r="S1135">
        <v>2.969368E-2</v>
      </c>
      <c r="T1135">
        <f t="shared" si="11"/>
        <v>3.9179249999999999E-2</v>
      </c>
    </row>
    <row r="1136" spans="1:23" ht="15.75" x14ac:dyDescent="0.25">
      <c r="B1136">
        <v>2021</v>
      </c>
      <c r="C1136" s="50">
        <v>122000</v>
      </c>
      <c r="Q1136" s="41">
        <v>3</v>
      </c>
      <c r="R1136">
        <v>7.062654E-4</v>
      </c>
      <c r="S1136">
        <v>2.6740509999999999E-2</v>
      </c>
      <c r="T1136">
        <f t="shared" si="11"/>
        <v>-2.6034244599999999E-2</v>
      </c>
    </row>
    <row r="1137" spans="1:20" ht="15.75" x14ac:dyDescent="0.25">
      <c r="B1137">
        <v>2022</v>
      </c>
      <c r="C1137" s="50">
        <v>94000</v>
      </c>
      <c r="Q1137" s="41">
        <v>3.5</v>
      </c>
      <c r="R1137">
        <v>-7.0032800000000006E-2</v>
      </c>
      <c r="S1137">
        <v>2.439962E-2</v>
      </c>
      <c r="T1137">
        <f t="shared" si="11"/>
        <v>-9.4432420000000003E-2</v>
      </c>
    </row>
    <row r="1138" spans="1:20" ht="15.75" x14ac:dyDescent="0.25">
      <c r="B1138">
        <v>2023</v>
      </c>
      <c r="C1138" s="50">
        <v>79100</v>
      </c>
      <c r="Q1138" s="41">
        <v>4</v>
      </c>
      <c r="R1138">
        <v>4.3288260000000002E-2</v>
      </c>
      <c r="S1138">
        <v>-7.4362419999999998E-4</v>
      </c>
      <c r="T1138">
        <f t="shared" si="11"/>
        <v>4.4031884200000003E-2</v>
      </c>
    </row>
    <row r="1139" spans="1:20" ht="15.75" x14ac:dyDescent="0.25">
      <c r="B1139">
        <v>2024</v>
      </c>
      <c r="C1139" s="50">
        <v>55000</v>
      </c>
      <c r="Q1139" s="41">
        <v>1</v>
      </c>
      <c r="R1139">
        <v>-0.2063046</v>
      </c>
      <c r="S1139">
        <v>-0.2266804</v>
      </c>
      <c r="T1139">
        <f t="shared" si="11"/>
        <v>2.0375799999999999E-2</v>
      </c>
    </row>
    <row r="1140" spans="1:20" ht="15.75" x14ac:dyDescent="0.25">
      <c r="B1140">
        <v>2025</v>
      </c>
      <c r="C1140" s="50">
        <v>29600</v>
      </c>
      <c r="Q1140" s="41">
        <v>1.5</v>
      </c>
      <c r="R1140">
        <v>-0.29900060000000001</v>
      </c>
      <c r="S1140">
        <v>-0.2494828</v>
      </c>
      <c r="T1140">
        <f t="shared" si="11"/>
        <v>-4.9517800000000001E-2</v>
      </c>
    </row>
    <row r="1141" spans="1:20" ht="15.75" x14ac:dyDescent="0.25">
      <c r="C1141" s="50"/>
      <c r="Q1141" s="41">
        <v>2</v>
      </c>
      <c r="R1141">
        <v>-0.38089469999999997</v>
      </c>
      <c r="S1141">
        <v>-0.23446420000000001</v>
      </c>
      <c r="T1141">
        <f t="shared" si="11"/>
        <v>-0.14643049999999996</v>
      </c>
    </row>
    <row r="1142" spans="1:20" ht="15.75" x14ac:dyDescent="0.25">
      <c r="C1142" s="50"/>
      <c r="Q1142" s="41">
        <v>2.5</v>
      </c>
      <c r="R1142">
        <v>-0.39737349999999999</v>
      </c>
      <c r="S1142">
        <v>-0.2205869</v>
      </c>
      <c r="T1142">
        <f t="shared" si="11"/>
        <v>-0.17678659999999999</v>
      </c>
    </row>
    <row r="1143" spans="1:20" ht="15.75" x14ac:dyDescent="0.25">
      <c r="C1143" s="50"/>
      <c r="Q1143" s="41">
        <v>3</v>
      </c>
      <c r="R1143">
        <v>-0.47177819999999998</v>
      </c>
      <c r="S1143">
        <v>-0.2563105</v>
      </c>
      <c r="T1143">
        <f t="shared" si="11"/>
        <v>-0.21546769999999998</v>
      </c>
    </row>
    <row r="1144" spans="1:20" ht="15.75" x14ac:dyDescent="0.25">
      <c r="C1144" s="50"/>
      <c r="Q1144" s="41">
        <v>3.5</v>
      </c>
      <c r="R1144">
        <v>-0.4238673</v>
      </c>
      <c r="S1144">
        <v>-0.24230380000000001</v>
      </c>
      <c r="T1144">
        <f t="shared" si="11"/>
        <v>-0.18156349999999999</v>
      </c>
    </row>
    <row r="1145" spans="1:20" ht="15.75" x14ac:dyDescent="0.25">
      <c r="C1145" s="50"/>
      <c r="Q1145" s="41">
        <v>4</v>
      </c>
      <c r="R1145">
        <v>-0.60608980000000001</v>
      </c>
      <c r="S1145">
        <v>-0.2685032</v>
      </c>
      <c r="T1145">
        <f t="shared" si="11"/>
        <v>-0.33758660000000001</v>
      </c>
    </row>
    <row r="1146" spans="1:20" x14ac:dyDescent="0.25">
      <c r="C1146" s="50"/>
    </row>
    <row r="1147" spans="1:20" ht="15.75" x14ac:dyDescent="0.25">
      <c r="A1147" s="51" t="s">
        <v>63</v>
      </c>
      <c r="C1147" s="50"/>
    </row>
    <row r="1148" spans="1:20" ht="15.75" x14ac:dyDescent="0.25">
      <c r="A1148" s="51" t="s">
        <v>64</v>
      </c>
    </row>
    <row r="1153" spans="1:21" ht="150.75" thickBot="1" x14ac:dyDescent="0.35">
      <c r="A1153" s="7" t="s">
        <v>65</v>
      </c>
      <c r="B1153" s="1"/>
      <c r="C1153" s="1"/>
      <c r="D1153" s="1"/>
      <c r="E1153" s="1"/>
      <c r="F1153" s="1"/>
      <c r="J1153" s="1"/>
      <c r="K1153" s="1"/>
      <c r="L1153" s="1"/>
      <c r="M1153" s="1"/>
      <c r="N1153" s="1"/>
      <c r="O1153" s="1"/>
      <c r="Q1153" s="8" t="s">
        <v>32</v>
      </c>
      <c r="R1153" s="17" t="s">
        <v>14</v>
      </c>
      <c r="S1153" s="17" t="s">
        <v>24</v>
      </c>
      <c r="T1153" s="17" t="s">
        <v>25</v>
      </c>
      <c r="U1153" s="17" t="s">
        <v>33</v>
      </c>
    </row>
    <row r="1154" spans="1:21" ht="24" thickTop="1" x14ac:dyDescent="0.35">
      <c r="A1154">
        <v>1</v>
      </c>
      <c r="B1154">
        <v>3</v>
      </c>
      <c r="C1154">
        <v>250</v>
      </c>
      <c r="D1154" s="11">
        <v>30</v>
      </c>
      <c r="E1154">
        <v>0</v>
      </c>
      <c r="F1154">
        <v>0</v>
      </c>
      <c r="G1154">
        <v>0</v>
      </c>
      <c r="H1154">
        <v>1</v>
      </c>
      <c r="I1154">
        <v>1</v>
      </c>
      <c r="J1154" s="10">
        <v>0</v>
      </c>
      <c r="K1154">
        <v>0</v>
      </c>
      <c r="L1154">
        <v>3</v>
      </c>
      <c r="M1154">
        <v>0</v>
      </c>
      <c r="N1154">
        <v>0.05</v>
      </c>
      <c r="O1154">
        <v>0</v>
      </c>
      <c r="P1154">
        <v>0.05</v>
      </c>
      <c r="Q1154">
        <v>1</v>
      </c>
      <c r="R1154">
        <v>3.5999999999999997E-2</v>
      </c>
      <c r="S1154">
        <v>3.5999999999999997E-2</v>
      </c>
      <c r="T1154">
        <v>1.6E-2</v>
      </c>
      <c r="U1154">
        <v>3.2000000000000001E-2</v>
      </c>
    </row>
    <row r="1155" spans="1:21" ht="23.25" x14ac:dyDescent="0.35">
      <c r="A1155">
        <v>1</v>
      </c>
      <c r="B1155">
        <v>3</v>
      </c>
      <c r="C1155">
        <v>250</v>
      </c>
      <c r="D1155" s="11">
        <v>30</v>
      </c>
      <c r="E1155">
        <v>0</v>
      </c>
      <c r="F1155">
        <v>0</v>
      </c>
      <c r="G1155">
        <v>0</v>
      </c>
      <c r="H1155">
        <v>1</v>
      </c>
      <c r="I1155">
        <v>1</v>
      </c>
      <c r="J1155" s="10">
        <v>0</v>
      </c>
      <c r="K1155">
        <v>0</v>
      </c>
      <c r="L1155">
        <v>3</v>
      </c>
      <c r="M1155">
        <v>0</v>
      </c>
      <c r="N1155">
        <v>0.1</v>
      </c>
      <c r="O1155">
        <v>0</v>
      </c>
      <c r="P1155">
        <v>0.05</v>
      </c>
      <c r="Q1155">
        <v>1</v>
      </c>
      <c r="R1155">
        <v>0.04</v>
      </c>
      <c r="S1155">
        <v>6.8000000000000005E-2</v>
      </c>
      <c r="T1155">
        <v>2.8000000000000001E-2</v>
      </c>
      <c r="U1155">
        <v>4.3999999999999997E-2</v>
      </c>
    </row>
    <row r="1156" spans="1:21" ht="23.25" x14ac:dyDescent="0.35">
      <c r="A1156">
        <v>1</v>
      </c>
      <c r="B1156">
        <v>3</v>
      </c>
      <c r="C1156">
        <v>250</v>
      </c>
      <c r="D1156" s="11">
        <v>30</v>
      </c>
      <c r="E1156">
        <v>0</v>
      </c>
      <c r="F1156">
        <v>0</v>
      </c>
      <c r="G1156">
        <v>0</v>
      </c>
      <c r="H1156">
        <v>1</v>
      </c>
      <c r="I1156">
        <v>1</v>
      </c>
      <c r="J1156" s="10">
        <v>0</v>
      </c>
      <c r="K1156">
        <v>0</v>
      </c>
      <c r="L1156">
        <v>3</v>
      </c>
      <c r="M1156">
        <v>0</v>
      </c>
      <c r="N1156">
        <v>0.15</v>
      </c>
      <c r="O1156">
        <v>0</v>
      </c>
      <c r="P1156">
        <v>0.05</v>
      </c>
      <c r="Q1156">
        <v>1</v>
      </c>
      <c r="R1156">
        <v>0.02</v>
      </c>
      <c r="S1156">
        <v>0.06</v>
      </c>
      <c r="T1156">
        <v>0.04</v>
      </c>
      <c r="U1156">
        <v>5.1999999999999998E-2</v>
      </c>
    </row>
    <row r="1157" spans="1:21" ht="23.25" x14ac:dyDescent="0.35">
      <c r="A1157">
        <v>1</v>
      </c>
      <c r="B1157">
        <v>3</v>
      </c>
      <c r="C1157">
        <v>250</v>
      </c>
      <c r="D1157" s="11">
        <v>30</v>
      </c>
      <c r="E1157">
        <v>0</v>
      </c>
      <c r="F1157">
        <v>0</v>
      </c>
      <c r="G1157">
        <v>0</v>
      </c>
      <c r="H1157">
        <v>1</v>
      </c>
      <c r="I1157">
        <v>1</v>
      </c>
      <c r="J1157" s="10">
        <v>0</v>
      </c>
      <c r="K1157">
        <v>0</v>
      </c>
      <c r="L1157">
        <v>3</v>
      </c>
      <c r="M1157">
        <v>0</v>
      </c>
      <c r="N1157">
        <v>0.2</v>
      </c>
      <c r="O1157">
        <v>0</v>
      </c>
      <c r="P1157">
        <v>0.05</v>
      </c>
      <c r="Q1157">
        <v>1</v>
      </c>
      <c r="R1157">
        <v>0.02</v>
      </c>
      <c r="S1157">
        <v>4.8000000000000001E-2</v>
      </c>
      <c r="T1157">
        <v>2.4E-2</v>
      </c>
      <c r="U1157">
        <v>0.02</v>
      </c>
    </row>
    <row r="1158" spans="1:21" ht="23.25" x14ac:dyDescent="0.35">
      <c r="A1158">
        <v>1</v>
      </c>
      <c r="B1158">
        <v>3</v>
      </c>
      <c r="C1158">
        <v>250</v>
      </c>
      <c r="D1158" s="11">
        <v>30</v>
      </c>
      <c r="E1158">
        <v>0</v>
      </c>
      <c r="F1158">
        <v>0</v>
      </c>
      <c r="G1158">
        <v>0</v>
      </c>
      <c r="H1158">
        <v>1</v>
      </c>
      <c r="I1158">
        <v>1</v>
      </c>
      <c r="J1158" s="10">
        <v>0</v>
      </c>
      <c r="K1158">
        <v>0</v>
      </c>
      <c r="L1158">
        <v>3</v>
      </c>
      <c r="M1158">
        <v>0</v>
      </c>
      <c r="N1158">
        <v>0.25</v>
      </c>
      <c r="O1158">
        <v>0</v>
      </c>
      <c r="P1158">
        <v>0.05</v>
      </c>
      <c r="Q1158">
        <v>1</v>
      </c>
      <c r="R1158">
        <v>1.2E-2</v>
      </c>
      <c r="S1158">
        <v>9.1999999999999998E-2</v>
      </c>
      <c r="T1158">
        <v>6.8000000000000005E-2</v>
      </c>
      <c r="U1158">
        <v>4.8000000000000001E-2</v>
      </c>
    </row>
    <row r="1159" spans="1:21" ht="23.25" x14ac:dyDescent="0.35">
      <c r="A1159">
        <v>1</v>
      </c>
      <c r="B1159">
        <v>3</v>
      </c>
      <c r="C1159">
        <v>250</v>
      </c>
      <c r="D1159" s="11">
        <v>30</v>
      </c>
      <c r="E1159">
        <v>0</v>
      </c>
      <c r="F1159">
        <v>0</v>
      </c>
      <c r="G1159">
        <v>0</v>
      </c>
      <c r="H1159">
        <v>1</v>
      </c>
      <c r="I1159">
        <v>1</v>
      </c>
      <c r="J1159" s="10">
        <v>0</v>
      </c>
      <c r="K1159">
        <v>0</v>
      </c>
      <c r="L1159">
        <v>3</v>
      </c>
      <c r="M1159">
        <v>0</v>
      </c>
      <c r="N1159">
        <v>0.3</v>
      </c>
      <c r="O1159">
        <v>0</v>
      </c>
      <c r="P1159">
        <v>0.05</v>
      </c>
      <c r="Q1159">
        <v>1</v>
      </c>
      <c r="R1159">
        <v>1.6E-2</v>
      </c>
      <c r="S1159">
        <v>4.3999999999999997E-2</v>
      </c>
      <c r="T1159">
        <v>2.4E-2</v>
      </c>
      <c r="U1159">
        <v>2.4E-2</v>
      </c>
    </row>
    <row r="1160" spans="1:21" ht="23.25" x14ac:dyDescent="0.35">
      <c r="A1160">
        <v>1</v>
      </c>
      <c r="B1160">
        <v>3</v>
      </c>
      <c r="C1160">
        <v>250</v>
      </c>
      <c r="D1160" s="11">
        <v>30</v>
      </c>
      <c r="E1160">
        <v>0</v>
      </c>
      <c r="F1160">
        <v>0</v>
      </c>
      <c r="G1160">
        <v>0</v>
      </c>
      <c r="H1160">
        <v>1</v>
      </c>
      <c r="I1160">
        <v>1</v>
      </c>
      <c r="J1160" s="10">
        <v>0</v>
      </c>
      <c r="K1160">
        <v>0</v>
      </c>
      <c r="L1160">
        <v>3</v>
      </c>
      <c r="M1160">
        <v>0</v>
      </c>
      <c r="N1160">
        <v>0.35</v>
      </c>
      <c r="O1160">
        <v>0</v>
      </c>
      <c r="P1160">
        <v>0.05</v>
      </c>
      <c r="Q1160">
        <v>1</v>
      </c>
      <c r="R1160">
        <v>1.6E-2</v>
      </c>
      <c r="S1160">
        <v>9.1999999999999998E-2</v>
      </c>
      <c r="T1160">
        <v>0.06</v>
      </c>
      <c r="U1160">
        <v>0.04</v>
      </c>
    </row>
    <row r="1161" spans="1:21" ht="23.25" x14ac:dyDescent="0.35">
      <c r="A1161">
        <v>1</v>
      </c>
      <c r="B1161">
        <v>3</v>
      </c>
      <c r="C1161">
        <v>250</v>
      </c>
      <c r="D1161" s="11">
        <v>30</v>
      </c>
      <c r="E1161">
        <v>0</v>
      </c>
      <c r="F1161">
        <v>0</v>
      </c>
      <c r="G1161">
        <v>0</v>
      </c>
      <c r="H1161">
        <v>1</v>
      </c>
      <c r="I1161">
        <v>1</v>
      </c>
      <c r="J1161" s="10">
        <v>0</v>
      </c>
      <c r="K1161">
        <v>0</v>
      </c>
      <c r="L1161">
        <v>3</v>
      </c>
      <c r="M1161">
        <v>0</v>
      </c>
      <c r="N1161">
        <v>0.4</v>
      </c>
      <c r="O1161">
        <v>0</v>
      </c>
      <c r="P1161">
        <v>0.05</v>
      </c>
      <c r="Q1161">
        <v>1</v>
      </c>
      <c r="R1161">
        <v>2.4E-2</v>
      </c>
      <c r="S1161">
        <v>6.8000000000000005E-2</v>
      </c>
      <c r="T1161">
        <v>4.8000000000000001E-2</v>
      </c>
      <c r="U1161">
        <v>2.4E-2</v>
      </c>
    </row>
    <row r="1162" spans="1:21" ht="23.25" x14ac:dyDescent="0.35">
      <c r="A1162">
        <v>1</v>
      </c>
      <c r="B1162">
        <v>3</v>
      </c>
      <c r="C1162">
        <v>250</v>
      </c>
      <c r="D1162" s="11">
        <v>30</v>
      </c>
      <c r="E1162">
        <v>0</v>
      </c>
      <c r="F1162">
        <v>0</v>
      </c>
      <c r="G1162">
        <v>0</v>
      </c>
      <c r="H1162">
        <v>1</v>
      </c>
      <c r="I1162">
        <v>1</v>
      </c>
      <c r="J1162" s="10">
        <v>0</v>
      </c>
      <c r="K1162">
        <v>0</v>
      </c>
      <c r="L1162">
        <v>3</v>
      </c>
      <c r="M1162">
        <v>0</v>
      </c>
      <c r="N1162">
        <v>0.45</v>
      </c>
      <c r="O1162">
        <v>0</v>
      </c>
      <c r="P1162">
        <v>0.05</v>
      </c>
      <c r="Q1162">
        <v>1</v>
      </c>
      <c r="R1162">
        <v>0.02</v>
      </c>
      <c r="S1162">
        <v>8.4000000000000005E-2</v>
      </c>
      <c r="T1162">
        <v>6.4000000000000001E-2</v>
      </c>
      <c r="U1162">
        <v>2.8000000000000001E-2</v>
      </c>
    </row>
    <row r="1163" spans="1:21" ht="23.25" x14ac:dyDescent="0.35">
      <c r="A1163">
        <v>1</v>
      </c>
      <c r="B1163">
        <v>3</v>
      </c>
      <c r="C1163">
        <v>250</v>
      </c>
      <c r="D1163" s="11">
        <v>30</v>
      </c>
      <c r="E1163">
        <v>0</v>
      </c>
      <c r="F1163">
        <v>0</v>
      </c>
      <c r="G1163">
        <v>0</v>
      </c>
      <c r="H1163">
        <v>1</v>
      </c>
      <c r="I1163">
        <v>1</v>
      </c>
      <c r="J1163" s="10">
        <v>0</v>
      </c>
      <c r="K1163">
        <v>0</v>
      </c>
      <c r="L1163">
        <v>3</v>
      </c>
      <c r="M1163">
        <v>0</v>
      </c>
      <c r="N1163">
        <v>0.5</v>
      </c>
      <c r="O1163">
        <v>0</v>
      </c>
      <c r="P1163">
        <v>0.05</v>
      </c>
      <c r="Q1163">
        <v>1</v>
      </c>
      <c r="R1163">
        <v>0.02</v>
      </c>
      <c r="S1163">
        <v>0.08</v>
      </c>
      <c r="T1163">
        <v>6.4000000000000001E-2</v>
      </c>
      <c r="U1163">
        <v>2.8000000000000001E-2</v>
      </c>
    </row>
    <row r="1164" spans="1:21" ht="23.25" x14ac:dyDescent="0.35">
      <c r="A1164">
        <v>1</v>
      </c>
      <c r="B1164">
        <v>3</v>
      </c>
      <c r="C1164">
        <v>250</v>
      </c>
      <c r="D1164" s="11">
        <v>30</v>
      </c>
      <c r="E1164">
        <v>0</v>
      </c>
      <c r="F1164">
        <v>0</v>
      </c>
      <c r="G1164">
        <v>0</v>
      </c>
      <c r="H1164">
        <v>1</v>
      </c>
      <c r="I1164">
        <v>1</v>
      </c>
      <c r="J1164" s="10">
        <v>0</v>
      </c>
      <c r="K1164">
        <v>0</v>
      </c>
      <c r="L1164">
        <v>3</v>
      </c>
      <c r="M1164">
        <v>0</v>
      </c>
      <c r="N1164">
        <v>0.55000000000000004</v>
      </c>
      <c r="O1164">
        <v>0</v>
      </c>
      <c r="P1164">
        <v>0.05</v>
      </c>
      <c r="Q1164">
        <v>1</v>
      </c>
      <c r="R1164">
        <v>2.8000000000000001E-2</v>
      </c>
      <c r="S1164">
        <v>8.4000000000000005E-2</v>
      </c>
      <c r="T1164">
        <v>7.1999999999999995E-2</v>
      </c>
      <c r="U1164">
        <v>0.04</v>
      </c>
    </row>
    <row r="1165" spans="1:21" ht="23.25" x14ac:dyDescent="0.35">
      <c r="A1165">
        <v>1</v>
      </c>
      <c r="B1165">
        <v>3</v>
      </c>
      <c r="C1165">
        <v>250</v>
      </c>
      <c r="D1165" s="11">
        <v>30</v>
      </c>
      <c r="E1165">
        <v>0</v>
      </c>
      <c r="F1165">
        <v>0</v>
      </c>
      <c r="G1165">
        <v>0</v>
      </c>
      <c r="H1165">
        <v>1</v>
      </c>
      <c r="I1165">
        <v>1</v>
      </c>
      <c r="J1165" s="10">
        <v>0</v>
      </c>
      <c r="K1165">
        <v>0</v>
      </c>
      <c r="L1165">
        <v>3</v>
      </c>
      <c r="M1165">
        <v>0</v>
      </c>
      <c r="N1165">
        <v>0.6</v>
      </c>
      <c r="O1165">
        <v>0</v>
      </c>
      <c r="P1165">
        <v>0.05</v>
      </c>
      <c r="Q1165">
        <v>1</v>
      </c>
      <c r="R1165">
        <v>1.2E-2</v>
      </c>
      <c r="S1165">
        <v>0.1</v>
      </c>
      <c r="T1165">
        <v>9.1999999999999998E-2</v>
      </c>
      <c r="U1165">
        <v>3.5999999999999997E-2</v>
      </c>
    </row>
    <row r="1166" spans="1:21" ht="23.25" x14ac:dyDescent="0.35">
      <c r="A1166">
        <v>1</v>
      </c>
      <c r="B1166">
        <v>3</v>
      </c>
      <c r="C1166">
        <v>250</v>
      </c>
      <c r="D1166" s="11">
        <v>30</v>
      </c>
      <c r="E1166">
        <v>0</v>
      </c>
      <c r="F1166">
        <v>0</v>
      </c>
      <c r="G1166">
        <v>0</v>
      </c>
      <c r="H1166">
        <v>1</v>
      </c>
      <c r="I1166">
        <v>1</v>
      </c>
      <c r="J1166" s="10">
        <v>0</v>
      </c>
      <c r="K1166">
        <v>0</v>
      </c>
      <c r="L1166">
        <v>3</v>
      </c>
      <c r="M1166">
        <v>0</v>
      </c>
      <c r="N1166">
        <v>0.65</v>
      </c>
      <c r="O1166">
        <v>0</v>
      </c>
      <c r="P1166">
        <v>0.05</v>
      </c>
      <c r="Q1166">
        <v>1</v>
      </c>
      <c r="R1166">
        <v>8.0000000000000002E-3</v>
      </c>
      <c r="S1166">
        <v>7.5999999999999998E-2</v>
      </c>
      <c r="T1166">
        <v>6.4000000000000001E-2</v>
      </c>
      <c r="U1166">
        <v>4.3999999999999997E-2</v>
      </c>
    </row>
    <row r="1167" spans="1:21" ht="23.25" x14ac:dyDescent="0.35">
      <c r="A1167">
        <v>1</v>
      </c>
      <c r="B1167">
        <v>3</v>
      </c>
      <c r="C1167">
        <v>250</v>
      </c>
      <c r="D1167" s="11">
        <v>30</v>
      </c>
      <c r="E1167">
        <v>0</v>
      </c>
      <c r="F1167">
        <v>0</v>
      </c>
      <c r="G1167">
        <v>0</v>
      </c>
      <c r="H1167">
        <v>1</v>
      </c>
      <c r="I1167">
        <v>1</v>
      </c>
      <c r="J1167" s="10">
        <v>0</v>
      </c>
      <c r="K1167">
        <v>0</v>
      </c>
      <c r="L1167">
        <v>3</v>
      </c>
      <c r="M1167">
        <v>0</v>
      </c>
      <c r="N1167">
        <v>0.7</v>
      </c>
      <c r="O1167">
        <v>0</v>
      </c>
      <c r="P1167">
        <v>0.05</v>
      </c>
      <c r="Q1167">
        <v>1</v>
      </c>
      <c r="R1167">
        <v>3.2000000000000001E-2</v>
      </c>
      <c r="S1167">
        <v>9.1999999999999998E-2</v>
      </c>
      <c r="T1167">
        <v>7.5999999999999998E-2</v>
      </c>
      <c r="U1167">
        <v>4.8000000000000001E-2</v>
      </c>
    </row>
    <row r="1168" spans="1:21" ht="23.25" x14ac:dyDescent="0.35">
      <c r="A1168">
        <v>1</v>
      </c>
      <c r="B1168">
        <v>3</v>
      </c>
      <c r="C1168">
        <v>250</v>
      </c>
      <c r="D1168" s="11">
        <v>30</v>
      </c>
      <c r="E1168">
        <v>0</v>
      </c>
      <c r="F1168">
        <v>0</v>
      </c>
      <c r="G1168">
        <v>0</v>
      </c>
      <c r="H1168">
        <v>1</v>
      </c>
      <c r="I1168">
        <v>1</v>
      </c>
      <c r="J1168" s="10">
        <v>0</v>
      </c>
      <c r="K1168">
        <v>0</v>
      </c>
      <c r="L1168">
        <v>3</v>
      </c>
      <c r="M1168">
        <v>0</v>
      </c>
      <c r="N1168">
        <v>0.75</v>
      </c>
      <c r="O1168">
        <v>0</v>
      </c>
      <c r="P1168">
        <v>0.05</v>
      </c>
      <c r="Q1168">
        <v>1</v>
      </c>
      <c r="R1168">
        <v>3.2000000000000001E-2</v>
      </c>
      <c r="S1168">
        <v>0.1</v>
      </c>
      <c r="T1168">
        <v>0.08</v>
      </c>
      <c r="U1168">
        <v>2.8000000000000001E-2</v>
      </c>
    </row>
    <row r="1169" spans="1:21" ht="23.25" x14ac:dyDescent="0.35">
      <c r="A1169">
        <v>1</v>
      </c>
      <c r="B1169">
        <v>3</v>
      </c>
      <c r="C1169">
        <v>250</v>
      </c>
      <c r="D1169" s="11">
        <v>30</v>
      </c>
      <c r="E1169">
        <v>0</v>
      </c>
      <c r="F1169">
        <v>0</v>
      </c>
      <c r="G1169">
        <v>0</v>
      </c>
      <c r="H1169">
        <v>1</v>
      </c>
      <c r="I1169">
        <v>1</v>
      </c>
      <c r="J1169" s="10">
        <v>0</v>
      </c>
      <c r="K1169">
        <v>0</v>
      </c>
      <c r="L1169">
        <v>3</v>
      </c>
      <c r="M1169">
        <v>0</v>
      </c>
      <c r="N1169">
        <v>0.8</v>
      </c>
      <c r="O1169">
        <v>0</v>
      </c>
      <c r="P1169">
        <v>0.05</v>
      </c>
      <c r="Q1169">
        <v>1</v>
      </c>
      <c r="R1169">
        <v>2.8000000000000001E-2</v>
      </c>
      <c r="S1169">
        <v>6.4000000000000001E-2</v>
      </c>
      <c r="T1169">
        <v>6.4000000000000001E-2</v>
      </c>
      <c r="U1169">
        <v>0.02</v>
      </c>
    </row>
    <row r="1170" spans="1:21" ht="23.25" x14ac:dyDescent="0.35">
      <c r="A1170">
        <v>1</v>
      </c>
      <c r="B1170">
        <v>3</v>
      </c>
      <c r="C1170">
        <v>250</v>
      </c>
      <c r="D1170" s="11">
        <v>30</v>
      </c>
      <c r="E1170">
        <v>0</v>
      </c>
      <c r="F1170">
        <v>0</v>
      </c>
      <c r="G1170">
        <v>0</v>
      </c>
      <c r="H1170">
        <v>1</v>
      </c>
      <c r="I1170">
        <v>1</v>
      </c>
      <c r="J1170" s="10">
        <v>0</v>
      </c>
      <c r="K1170">
        <v>0</v>
      </c>
      <c r="L1170">
        <v>3</v>
      </c>
      <c r="M1170">
        <v>0</v>
      </c>
      <c r="N1170">
        <v>0.85</v>
      </c>
      <c r="O1170">
        <v>0</v>
      </c>
      <c r="P1170">
        <v>0.05</v>
      </c>
      <c r="Q1170">
        <v>1</v>
      </c>
      <c r="R1170">
        <v>2.8000000000000001E-2</v>
      </c>
      <c r="S1170">
        <v>9.6000000000000002E-2</v>
      </c>
      <c r="T1170">
        <v>8.7999999999999995E-2</v>
      </c>
      <c r="U1170">
        <v>5.1999999999999998E-2</v>
      </c>
    </row>
    <row r="1171" spans="1:21" ht="23.25" x14ac:dyDescent="0.35">
      <c r="A1171">
        <v>1</v>
      </c>
      <c r="B1171">
        <v>3</v>
      </c>
      <c r="C1171">
        <v>250</v>
      </c>
      <c r="D1171" s="11">
        <v>30</v>
      </c>
      <c r="E1171">
        <v>0</v>
      </c>
      <c r="F1171">
        <v>0</v>
      </c>
      <c r="G1171">
        <v>0</v>
      </c>
      <c r="H1171">
        <v>1</v>
      </c>
      <c r="I1171">
        <v>1</v>
      </c>
      <c r="J1171" s="10">
        <v>0</v>
      </c>
      <c r="K1171">
        <v>0</v>
      </c>
      <c r="L1171">
        <v>3</v>
      </c>
      <c r="M1171">
        <v>0</v>
      </c>
      <c r="N1171">
        <v>0.9</v>
      </c>
      <c r="O1171">
        <v>0</v>
      </c>
      <c r="P1171">
        <v>0.05</v>
      </c>
      <c r="Q1171">
        <v>1</v>
      </c>
      <c r="R1171">
        <v>1.6E-2</v>
      </c>
      <c r="S1171">
        <v>6.8000000000000005E-2</v>
      </c>
      <c r="T1171">
        <v>5.6000000000000001E-2</v>
      </c>
      <c r="U1171">
        <v>2.8000000000000001E-2</v>
      </c>
    </row>
    <row r="1172" spans="1:21" ht="23.25" x14ac:dyDescent="0.35">
      <c r="A1172">
        <v>1</v>
      </c>
      <c r="B1172">
        <v>3</v>
      </c>
      <c r="C1172">
        <v>250</v>
      </c>
      <c r="D1172" s="11">
        <v>30</v>
      </c>
      <c r="E1172">
        <v>0</v>
      </c>
      <c r="F1172">
        <v>0</v>
      </c>
      <c r="G1172">
        <v>0</v>
      </c>
      <c r="H1172">
        <v>1</v>
      </c>
      <c r="I1172">
        <v>1</v>
      </c>
      <c r="J1172" s="10">
        <v>0</v>
      </c>
      <c r="K1172">
        <v>0</v>
      </c>
      <c r="L1172">
        <v>3</v>
      </c>
      <c r="M1172">
        <v>0</v>
      </c>
      <c r="N1172">
        <v>0.95</v>
      </c>
      <c r="O1172">
        <v>0</v>
      </c>
      <c r="P1172">
        <v>0.05</v>
      </c>
      <c r="Q1172">
        <v>1</v>
      </c>
      <c r="R1172">
        <v>4.3999999999999997E-2</v>
      </c>
      <c r="S1172">
        <v>8.7999999999999995E-2</v>
      </c>
      <c r="T1172">
        <v>7.5999999999999998E-2</v>
      </c>
      <c r="U1172">
        <v>6.4000000000000001E-2</v>
      </c>
    </row>
    <row r="1173" spans="1:21" ht="24" thickBot="1" x14ac:dyDescent="0.4">
      <c r="A1173">
        <v>1</v>
      </c>
      <c r="B1173">
        <v>3</v>
      </c>
      <c r="C1173">
        <v>250</v>
      </c>
      <c r="D1173" s="11">
        <v>30</v>
      </c>
      <c r="E1173">
        <v>0</v>
      </c>
      <c r="F1173">
        <v>0</v>
      </c>
      <c r="G1173">
        <v>0</v>
      </c>
      <c r="H1173">
        <v>1</v>
      </c>
      <c r="I1173">
        <v>1</v>
      </c>
      <c r="J1173" s="10">
        <v>0</v>
      </c>
      <c r="K1173">
        <v>0</v>
      </c>
      <c r="L1173">
        <v>3</v>
      </c>
      <c r="M1173">
        <v>0</v>
      </c>
      <c r="N1173">
        <v>1</v>
      </c>
      <c r="O1173">
        <v>0</v>
      </c>
      <c r="P1173">
        <v>0.05</v>
      </c>
      <c r="Q1173">
        <v>1</v>
      </c>
      <c r="R1173" s="14">
        <v>3.2000000000000001E-2</v>
      </c>
      <c r="S1173" s="14">
        <v>0.128</v>
      </c>
      <c r="T1173" s="14">
        <v>0.108</v>
      </c>
      <c r="U1173" s="14">
        <v>4.8000000000000001E-2</v>
      </c>
    </row>
    <row r="1174" spans="1:21" ht="15.75" thickTop="1" x14ac:dyDescent="0.25">
      <c r="R1174" s="15">
        <f>AVERAGE(R1154:R1173)</f>
        <v>2.4200000000000006E-2</v>
      </c>
      <c r="S1174" s="15">
        <f>AVERAGE(S1154:S1173)</f>
        <v>7.8399999999999997E-2</v>
      </c>
      <c r="T1174" s="15">
        <f>AVERAGE(T1154:T1173)</f>
        <v>6.0600000000000001E-2</v>
      </c>
      <c r="U1174" s="15">
        <f>AVERAGE(U1154:U1173)</f>
        <v>3.740000000000001E-2</v>
      </c>
    </row>
    <row r="1178" spans="1:21" x14ac:dyDescent="0.25">
      <c r="R1178" s="20" t="s">
        <v>37</v>
      </c>
      <c r="S1178" s="21">
        <f>S1174/R1174</f>
        <v>3.2396694214876023</v>
      </c>
    </row>
    <row r="1181" spans="1:21" x14ac:dyDescent="0.25">
      <c r="J1181" s="49" t="s">
        <v>66</v>
      </c>
      <c r="K1181" s="49" t="s">
        <v>35</v>
      </c>
      <c r="L1181" s="49" t="s">
        <v>36</v>
      </c>
      <c r="M1181" s="49" t="s">
        <v>60</v>
      </c>
    </row>
    <row r="1182" spans="1:21" x14ac:dyDescent="0.25">
      <c r="J1182">
        <v>0.05</v>
      </c>
      <c r="K1182">
        <v>-4.380101E-4</v>
      </c>
      <c r="L1182">
        <v>9.6304880000000004E-4</v>
      </c>
      <c r="M1182">
        <f>K1182-L1182</f>
        <v>-1.4010589E-3</v>
      </c>
    </row>
    <row r="1183" spans="1:21" x14ac:dyDescent="0.25">
      <c r="J1183">
        <v>0.1</v>
      </c>
      <c r="K1183">
        <v>1.1898449999999999E-3</v>
      </c>
      <c r="L1183">
        <v>-5.7133909999999995E-4</v>
      </c>
      <c r="M1183">
        <f t="shared" ref="M1183:M1194" si="12">K1183-L1183</f>
        <v>1.7611840999999999E-3</v>
      </c>
    </row>
    <row r="1184" spans="1:21" x14ac:dyDescent="0.25">
      <c r="J1184">
        <v>0.15</v>
      </c>
      <c r="K1184">
        <v>-1.8379939999999999E-3</v>
      </c>
      <c r="L1184">
        <v>-6.5126249999999995E-4</v>
      </c>
      <c r="M1184">
        <f t="shared" si="12"/>
        <v>-1.1867315000000001E-3</v>
      </c>
    </row>
    <row r="1185" spans="10:13" x14ac:dyDescent="0.25">
      <c r="J1185">
        <v>0.2</v>
      </c>
      <c r="K1185">
        <v>3.825082E-3</v>
      </c>
      <c r="L1185">
        <v>8.8462079999999997E-4</v>
      </c>
      <c r="M1185">
        <f t="shared" si="12"/>
        <v>2.9404612000000002E-3</v>
      </c>
    </row>
    <row r="1186" spans="10:13" x14ac:dyDescent="0.25">
      <c r="J1186">
        <v>0.25</v>
      </c>
      <c r="K1186">
        <v>-8.778767E-4</v>
      </c>
      <c r="L1186">
        <v>-1.18486E-3</v>
      </c>
      <c r="M1186">
        <f t="shared" si="12"/>
        <v>3.0698330000000003E-4</v>
      </c>
    </row>
    <row r="1187" spans="10:13" x14ac:dyDescent="0.25">
      <c r="J1187">
        <v>0.3</v>
      </c>
      <c r="K1187">
        <v>-4.349782E-3</v>
      </c>
      <c r="L1187">
        <v>-8.0302979999999997E-4</v>
      </c>
      <c r="M1187">
        <f t="shared" si="12"/>
        <v>-3.5467521999999999E-3</v>
      </c>
    </row>
    <row r="1188" spans="10:13" x14ac:dyDescent="0.25">
      <c r="J1188">
        <v>0.35</v>
      </c>
      <c r="K1188">
        <v>-4.6037819999999998E-3</v>
      </c>
      <c r="L1188">
        <v>3.0621609999999998E-4</v>
      </c>
      <c r="M1188">
        <f t="shared" si="12"/>
        <v>-4.9099981000000001E-3</v>
      </c>
    </row>
    <row r="1189" spans="10:13" x14ac:dyDescent="0.25">
      <c r="J1189">
        <v>0.4</v>
      </c>
      <c r="K1189">
        <v>-2.5035919999999998E-3</v>
      </c>
      <c r="L1189" s="34">
        <v>2.7982690000000002E-5</v>
      </c>
      <c r="M1189">
        <f t="shared" si="12"/>
        <v>-2.5315746899999998E-3</v>
      </c>
    </row>
    <row r="1190" spans="10:13" x14ac:dyDescent="0.25">
      <c r="J1190">
        <v>0.45</v>
      </c>
      <c r="K1190">
        <v>-1.625907E-3</v>
      </c>
      <c r="L1190">
        <v>-2.9431910000000001E-4</v>
      </c>
      <c r="M1190">
        <f t="shared" si="12"/>
        <v>-1.3315879000000001E-3</v>
      </c>
    </row>
    <row r="1191" spans="10:13" x14ac:dyDescent="0.25">
      <c r="J1191">
        <v>0.5</v>
      </c>
      <c r="K1191">
        <v>1.48922E-2</v>
      </c>
      <c r="L1191">
        <v>2.2714529999999999E-4</v>
      </c>
      <c r="M1191">
        <f t="shared" si="12"/>
        <v>1.4665054699999999E-2</v>
      </c>
    </row>
    <row r="1192" spans="10:13" x14ac:dyDescent="0.25">
      <c r="J1192">
        <v>0.55000000000000004</v>
      </c>
      <c r="K1192">
        <v>3.833365E-3</v>
      </c>
      <c r="L1192">
        <v>-6.1906449999999996E-4</v>
      </c>
      <c r="M1192">
        <f t="shared" si="12"/>
        <v>4.4524294999999997E-3</v>
      </c>
    </row>
    <row r="1193" spans="10:13" x14ac:dyDescent="0.25">
      <c r="J1193">
        <v>0.6</v>
      </c>
      <c r="K1193">
        <v>-6.591665E-3</v>
      </c>
      <c r="L1193">
        <v>-3.8866299999999998E-4</v>
      </c>
      <c r="M1193">
        <f t="shared" si="12"/>
        <v>-6.203002E-3</v>
      </c>
    </row>
    <row r="1194" spans="10:13" x14ac:dyDescent="0.25">
      <c r="J1194">
        <v>0.65</v>
      </c>
      <c r="K1194">
        <v>6.4475560000000001E-3</v>
      </c>
      <c r="L1194">
        <v>-1.0900339999999999E-3</v>
      </c>
      <c r="M1194">
        <f t="shared" si="12"/>
        <v>7.5375900000000003E-3</v>
      </c>
    </row>
    <row r="1195" spans="10:13" x14ac:dyDescent="0.25">
      <c r="J1195">
        <v>0.7</v>
      </c>
      <c r="K1195">
        <v>8.1322949999999995E-3</v>
      </c>
      <c r="L1195">
        <v>9.7165209999999997E-4</v>
      </c>
      <c r="M1195">
        <f>K1195-L1195</f>
        <v>7.1606428999999999E-3</v>
      </c>
    </row>
    <row r="1196" spans="10:13" x14ac:dyDescent="0.25">
      <c r="J1196">
        <v>0.75</v>
      </c>
      <c r="K1196">
        <v>-2.0918640000000001E-3</v>
      </c>
      <c r="L1196">
        <v>-3.6003750000000002E-4</v>
      </c>
      <c r="M1196">
        <f t="shared" ref="M1196:M1201" si="13">K1196-L1196</f>
        <v>-1.7318265000000001E-3</v>
      </c>
    </row>
    <row r="1197" spans="10:13" x14ac:dyDescent="0.25">
      <c r="J1197">
        <v>0.8</v>
      </c>
      <c r="K1197">
        <v>1.779942E-2</v>
      </c>
      <c r="L1197">
        <v>-1.9934600000000001E-4</v>
      </c>
      <c r="M1197">
        <f t="shared" si="13"/>
        <v>1.7998765999999999E-2</v>
      </c>
    </row>
    <row r="1198" spans="10:13" x14ac:dyDescent="0.25">
      <c r="J1198">
        <v>0.85</v>
      </c>
      <c r="K1198">
        <v>1.089321E-2</v>
      </c>
      <c r="L1198">
        <v>-3.863588E-4</v>
      </c>
      <c r="M1198">
        <f t="shared" si="13"/>
        <v>1.1279568800000001E-2</v>
      </c>
    </row>
    <row r="1199" spans="10:13" x14ac:dyDescent="0.25">
      <c r="J1199">
        <v>0.9</v>
      </c>
      <c r="K1199">
        <v>1.2494679999999999E-2</v>
      </c>
      <c r="L1199">
        <v>9.4824939999999999E-4</v>
      </c>
      <c r="M1199">
        <f t="shared" si="13"/>
        <v>1.1546430599999999E-2</v>
      </c>
    </row>
    <row r="1200" spans="10:13" x14ac:dyDescent="0.25">
      <c r="J1200">
        <v>0.95</v>
      </c>
      <c r="K1200">
        <v>-6.8258549999999996E-3</v>
      </c>
      <c r="L1200">
        <v>-1.0423640000000001E-3</v>
      </c>
      <c r="M1200">
        <f t="shared" si="13"/>
        <v>-5.783491E-3</v>
      </c>
    </row>
    <row r="1201" spans="10:13" x14ac:dyDescent="0.25">
      <c r="J1201">
        <v>1</v>
      </c>
      <c r="K1201">
        <v>7.9000379999999999E-3</v>
      </c>
      <c r="L1201">
        <v>1.983434E-4</v>
      </c>
      <c r="M1201">
        <f t="shared" si="13"/>
        <v>7.7016945999999996E-3</v>
      </c>
    </row>
    <row r="1221" spans="1:21" ht="252" customHeight="1" thickBot="1" x14ac:dyDescent="0.35">
      <c r="A1221" s="7" t="s">
        <v>65</v>
      </c>
      <c r="B1221" s="1"/>
      <c r="C1221" s="1"/>
      <c r="D1221" s="1"/>
      <c r="E1221" s="1"/>
      <c r="F1221" s="1"/>
      <c r="G1221">
        <v>0</v>
      </c>
      <c r="H1221">
        <v>1</v>
      </c>
      <c r="I1221">
        <v>1</v>
      </c>
      <c r="J1221" s="1"/>
      <c r="K1221" s="1"/>
      <c r="L1221" s="1"/>
      <c r="M1221" s="1"/>
      <c r="N1221" s="1"/>
      <c r="O1221" s="1"/>
      <c r="Q1221" s="8" t="s">
        <v>32</v>
      </c>
      <c r="R1221" s="17" t="s">
        <v>14</v>
      </c>
      <c r="S1221" s="17" t="s">
        <v>24</v>
      </c>
      <c r="T1221" s="17" t="s">
        <v>25</v>
      </c>
      <c r="U1221" s="17" t="s">
        <v>33</v>
      </c>
    </row>
    <row r="1222" spans="1:21" ht="24" thickTop="1" x14ac:dyDescent="0.35">
      <c r="A1222">
        <v>1</v>
      </c>
      <c r="B1222">
        <v>3</v>
      </c>
      <c r="C1222">
        <v>250</v>
      </c>
      <c r="D1222" s="11">
        <v>30</v>
      </c>
      <c r="E1222">
        <v>0</v>
      </c>
      <c r="F1222">
        <v>0</v>
      </c>
      <c r="G1222">
        <v>0</v>
      </c>
      <c r="H1222">
        <v>1</v>
      </c>
      <c r="I1222">
        <v>1</v>
      </c>
      <c r="J1222" s="10">
        <v>0</v>
      </c>
      <c r="K1222">
        <v>0</v>
      </c>
      <c r="L1222">
        <v>3</v>
      </c>
      <c r="M1222">
        <v>0</v>
      </c>
      <c r="N1222" s="52">
        <v>0.05</v>
      </c>
      <c r="O1222">
        <v>0</v>
      </c>
      <c r="P1222" s="52">
        <v>0.05</v>
      </c>
      <c r="Q1222">
        <v>1</v>
      </c>
      <c r="R1222">
        <v>3.2000000000000001E-2</v>
      </c>
      <c r="S1222">
        <v>0.06</v>
      </c>
      <c r="T1222">
        <v>0.02</v>
      </c>
      <c r="U1222">
        <v>3.5999999999999997E-2</v>
      </c>
    </row>
    <row r="1223" spans="1:21" ht="23.25" x14ac:dyDescent="0.35">
      <c r="A1223">
        <v>1</v>
      </c>
      <c r="B1223">
        <v>3</v>
      </c>
      <c r="C1223">
        <v>250</v>
      </c>
      <c r="D1223" s="11">
        <v>30</v>
      </c>
      <c r="E1223">
        <v>0</v>
      </c>
      <c r="F1223">
        <v>0</v>
      </c>
      <c r="G1223">
        <v>0</v>
      </c>
      <c r="H1223">
        <v>1</v>
      </c>
      <c r="I1223">
        <v>1</v>
      </c>
      <c r="J1223" s="10">
        <v>0</v>
      </c>
      <c r="K1223">
        <v>0</v>
      </c>
      <c r="L1223">
        <v>3</v>
      </c>
      <c r="M1223">
        <v>0</v>
      </c>
      <c r="N1223" s="52">
        <v>0.1</v>
      </c>
      <c r="O1223">
        <v>0</v>
      </c>
      <c r="P1223" s="52">
        <v>0.1</v>
      </c>
      <c r="Q1223">
        <v>1</v>
      </c>
      <c r="R1223">
        <v>0.02</v>
      </c>
      <c r="S1223">
        <v>0.06</v>
      </c>
      <c r="T1223">
        <v>3.5999999999999997E-2</v>
      </c>
      <c r="U1223">
        <v>0.06</v>
      </c>
    </row>
    <row r="1224" spans="1:21" ht="23.25" x14ac:dyDescent="0.35">
      <c r="A1224">
        <v>1</v>
      </c>
      <c r="B1224">
        <v>3</v>
      </c>
      <c r="C1224">
        <v>250</v>
      </c>
      <c r="D1224" s="11">
        <v>30</v>
      </c>
      <c r="E1224">
        <v>0</v>
      </c>
      <c r="F1224">
        <v>0</v>
      </c>
      <c r="G1224">
        <v>0</v>
      </c>
      <c r="H1224">
        <v>1</v>
      </c>
      <c r="I1224">
        <v>1</v>
      </c>
      <c r="J1224" s="10">
        <v>0</v>
      </c>
      <c r="K1224">
        <v>0</v>
      </c>
      <c r="L1224">
        <v>3</v>
      </c>
      <c r="M1224">
        <v>0</v>
      </c>
      <c r="N1224" s="52">
        <v>0.15</v>
      </c>
      <c r="O1224">
        <v>0</v>
      </c>
      <c r="P1224" s="52">
        <v>0.15</v>
      </c>
      <c r="Q1224">
        <v>1</v>
      </c>
      <c r="R1224">
        <v>1.2E-2</v>
      </c>
      <c r="S1224">
        <v>0.04</v>
      </c>
      <c r="T1224">
        <v>3.2000000000000001E-2</v>
      </c>
      <c r="U1224">
        <v>3.2000000000000001E-2</v>
      </c>
    </row>
    <row r="1225" spans="1:21" ht="23.25" x14ac:dyDescent="0.35">
      <c r="A1225">
        <v>1</v>
      </c>
      <c r="B1225">
        <v>3</v>
      </c>
      <c r="C1225">
        <v>250</v>
      </c>
      <c r="D1225" s="11">
        <v>30</v>
      </c>
      <c r="E1225">
        <v>0</v>
      </c>
      <c r="F1225">
        <v>0</v>
      </c>
      <c r="G1225">
        <v>0</v>
      </c>
      <c r="H1225">
        <v>1</v>
      </c>
      <c r="I1225">
        <v>1</v>
      </c>
      <c r="J1225" s="10">
        <v>0</v>
      </c>
      <c r="K1225">
        <v>0</v>
      </c>
      <c r="L1225">
        <v>3</v>
      </c>
      <c r="M1225">
        <v>0</v>
      </c>
      <c r="N1225" s="52">
        <v>0.2</v>
      </c>
      <c r="O1225">
        <v>0</v>
      </c>
      <c r="P1225" s="52">
        <v>0.2</v>
      </c>
      <c r="Q1225">
        <v>1</v>
      </c>
      <c r="R1225">
        <v>8.0000000000000002E-3</v>
      </c>
      <c r="S1225">
        <v>4.3999999999999997E-2</v>
      </c>
      <c r="T1225">
        <v>2.8000000000000001E-2</v>
      </c>
      <c r="U1225">
        <v>2.8000000000000001E-2</v>
      </c>
    </row>
    <row r="1226" spans="1:21" ht="23.25" x14ac:dyDescent="0.35">
      <c r="A1226">
        <v>1</v>
      </c>
      <c r="B1226">
        <v>3</v>
      </c>
      <c r="C1226">
        <v>250</v>
      </c>
      <c r="D1226" s="11">
        <v>30</v>
      </c>
      <c r="E1226">
        <v>0</v>
      </c>
      <c r="F1226">
        <v>0</v>
      </c>
      <c r="G1226">
        <v>0</v>
      </c>
      <c r="H1226">
        <v>1</v>
      </c>
      <c r="I1226">
        <v>1</v>
      </c>
      <c r="J1226" s="10">
        <v>0</v>
      </c>
      <c r="K1226">
        <v>0</v>
      </c>
      <c r="L1226">
        <v>3</v>
      </c>
      <c r="M1226">
        <v>0</v>
      </c>
      <c r="N1226" s="52">
        <v>0.25</v>
      </c>
      <c r="O1226">
        <v>0</v>
      </c>
      <c r="P1226" s="52">
        <v>0.25</v>
      </c>
      <c r="Q1226">
        <v>1</v>
      </c>
      <c r="R1226">
        <v>1.6E-2</v>
      </c>
      <c r="S1226">
        <v>2.8000000000000001E-2</v>
      </c>
      <c r="T1226">
        <v>1.2E-2</v>
      </c>
      <c r="U1226">
        <v>1.6E-2</v>
      </c>
    </row>
    <row r="1227" spans="1:21" ht="23.25" x14ac:dyDescent="0.35">
      <c r="A1227">
        <v>1</v>
      </c>
      <c r="B1227">
        <v>3</v>
      </c>
      <c r="C1227">
        <v>250</v>
      </c>
      <c r="D1227" s="11">
        <v>30</v>
      </c>
      <c r="E1227">
        <v>0</v>
      </c>
      <c r="F1227">
        <v>0</v>
      </c>
      <c r="G1227">
        <v>0</v>
      </c>
      <c r="H1227">
        <v>1</v>
      </c>
      <c r="I1227">
        <v>1</v>
      </c>
      <c r="J1227" s="10">
        <v>0</v>
      </c>
      <c r="K1227">
        <v>0</v>
      </c>
      <c r="L1227">
        <v>3</v>
      </c>
      <c r="M1227">
        <v>0</v>
      </c>
      <c r="N1227" s="52">
        <v>0.3</v>
      </c>
      <c r="O1227">
        <v>0</v>
      </c>
      <c r="P1227" s="52">
        <v>0.3</v>
      </c>
      <c r="Q1227">
        <v>1</v>
      </c>
      <c r="R1227">
        <v>0.02</v>
      </c>
      <c r="S1227">
        <v>0.06</v>
      </c>
      <c r="T1227">
        <v>1.6E-2</v>
      </c>
      <c r="U1227">
        <v>6.4000000000000001E-2</v>
      </c>
    </row>
    <row r="1228" spans="1:21" ht="23.25" x14ac:dyDescent="0.35">
      <c r="A1228">
        <v>1</v>
      </c>
      <c r="B1228">
        <v>3</v>
      </c>
      <c r="C1228">
        <v>250</v>
      </c>
      <c r="D1228" s="11">
        <v>30</v>
      </c>
      <c r="E1228">
        <v>0</v>
      </c>
      <c r="F1228">
        <v>0</v>
      </c>
      <c r="G1228">
        <v>0</v>
      </c>
      <c r="H1228">
        <v>1</v>
      </c>
      <c r="I1228">
        <v>1</v>
      </c>
      <c r="J1228" s="10">
        <v>0</v>
      </c>
      <c r="K1228">
        <v>0</v>
      </c>
      <c r="L1228">
        <v>3</v>
      </c>
      <c r="M1228">
        <v>0</v>
      </c>
      <c r="N1228" s="52">
        <v>0.35</v>
      </c>
      <c r="O1228">
        <v>0</v>
      </c>
      <c r="P1228" s="52">
        <v>0.35</v>
      </c>
      <c r="Q1228">
        <v>1</v>
      </c>
      <c r="R1228">
        <v>2.4E-2</v>
      </c>
      <c r="S1228">
        <v>3.5999999999999997E-2</v>
      </c>
      <c r="T1228">
        <v>2.4E-2</v>
      </c>
      <c r="U1228">
        <v>0.04</v>
      </c>
    </row>
    <row r="1229" spans="1:21" ht="23.25" x14ac:dyDescent="0.35">
      <c r="A1229">
        <v>1</v>
      </c>
      <c r="B1229">
        <v>3</v>
      </c>
      <c r="C1229">
        <v>250</v>
      </c>
      <c r="D1229" s="11">
        <v>30</v>
      </c>
      <c r="E1229">
        <v>0</v>
      </c>
      <c r="F1229">
        <v>0</v>
      </c>
      <c r="G1229">
        <v>0</v>
      </c>
      <c r="H1229">
        <v>1</v>
      </c>
      <c r="I1229">
        <v>1</v>
      </c>
      <c r="J1229" s="10">
        <v>0</v>
      </c>
      <c r="K1229">
        <v>0</v>
      </c>
      <c r="L1229">
        <v>3</v>
      </c>
      <c r="M1229">
        <v>0</v>
      </c>
      <c r="N1229" s="52">
        <v>0.4</v>
      </c>
      <c r="O1229">
        <v>0</v>
      </c>
      <c r="P1229" s="52">
        <v>0.4</v>
      </c>
      <c r="Q1229">
        <v>1</v>
      </c>
      <c r="R1229">
        <v>2.8000000000000001E-2</v>
      </c>
      <c r="S1229">
        <v>3.5999999999999997E-2</v>
      </c>
      <c r="T1229">
        <v>2.8000000000000001E-2</v>
      </c>
      <c r="U1229">
        <v>4.8000000000000001E-2</v>
      </c>
    </row>
    <row r="1230" spans="1:21" ht="23.25" x14ac:dyDescent="0.35">
      <c r="A1230">
        <v>1</v>
      </c>
      <c r="B1230">
        <v>3</v>
      </c>
      <c r="C1230">
        <v>250</v>
      </c>
      <c r="D1230" s="11">
        <v>30</v>
      </c>
      <c r="E1230">
        <v>0</v>
      </c>
      <c r="F1230">
        <v>0</v>
      </c>
      <c r="G1230">
        <v>0</v>
      </c>
      <c r="H1230">
        <v>1</v>
      </c>
      <c r="I1230">
        <v>1</v>
      </c>
      <c r="J1230" s="10">
        <v>0</v>
      </c>
      <c r="K1230">
        <v>0</v>
      </c>
      <c r="L1230">
        <v>3</v>
      </c>
      <c r="M1230">
        <v>0</v>
      </c>
      <c r="N1230" s="52">
        <v>0.45</v>
      </c>
      <c r="O1230">
        <v>0</v>
      </c>
      <c r="P1230" s="52">
        <v>0.45</v>
      </c>
      <c r="Q1230">
        <v>1</v>
      </c>
      <c r="R1230">
        <v>1.6E-2</v>
      </c>
      <c r="S1230">
        <v>4.3999999999999997E-2</v>
      </c>
      <c r="T1230">
        <v>1.2E-2</v>
      </c>
      <c r="U1230">
        <v>3.5999999999999997E-2</v>
      </c>
    </row>
    <row r="1231" spans="1:21" ht="23.25" x14ac:dyDescent="0.35">
      <c r="A1231">
        <v>1</v>
      </c>
      <c r="B1231">
        <v>3</v>
      </c>
      <c r="C1231">
        <v>250</v>
      </c>
      <c r="D1231" s="11">
        <v>30</v>
      </c>
      <c r="E1231">
        <v>0</v>
      </c>
      <c r="F1231">
        <v>0</v>
      </c>
      <c r="G1231">
        <v>0</v>
      </c>
      <c r="H1231">
        <v>1</v>
      </c>
      <c r="I1231">
        <v>1</v>
      </c>
      <c r="J1231" s="10">
        <v>0</v>
      </c>
      <c r="K1231">
        <v>0</v>
      </c>
      <c r="L1231">
        <v>3</v>
      </c>
      <c r="M1231">
        <v>0</v>
      </c>
      <c r="N1231" s="52">
        <v>0.5</v>
      </c>
      <c r="O1231">
        <v>0</v>
      </c>
      <c r="P1231" s="52">
        <v>0.5</v>
      </c>
      <c r="Q1231">
        <v>1</v>
      </c>
      <c r="R1231">
        <v>2.8000000000000001E-2</v>
      </c>
      <c r="S1231">
        <v>4.8000000000000001E-2</v>
      </c>
      <c r="T1231">
        <v>2.4E-2</v>
      </c>
      <c r="U1231">
        <v>0.04</v>
      </c>
    </row>
    <row r="1232" spans="1:21" ht="23.25" x14ac:dyDescent="0.35">
      <c r="A1232">
        <v>1</v>
      </c>
      <c r="B1232">
        <v>3</v>
      </c>
      <c r="C1232">
        <v>250</v>
      </c>
      <c r="D1232" s="11">
        <v>30</v>
      </c>
      <c r="E1232">
        <v>0</v>
      </c>
      <c r="F1232">
        <v>0</v>
      </c>
      <c r="G1232">
        <v>0</v>
      </c>
      <c r="H1232">
        <v>1</v>
      </c>
      <c r="I1232">
        <v>1</v>
      </c>
      <c r="J1232" s="10">
        <v>0</v>
      </c>
      <c r="K1232">
        <v>0</v>
      </c>
      <c r="L1232">
        <v>3</v>
      </c>
      <c r="M1232">
        <v>0</v>
      </c>
      <c r="N1232" s="52">
        <v>0.55000000000000004</v>
      </c>
      <c r="O1232">
        <v>0</v>
      </c>
      <c r="P1232" s="52">
        <v>0.55000000000000004</v>
      </c>
      <c r="Q1232">
        <v>1</v>
      </c>
      <c r="R1232">
        <v>2.4E-2</v>
      </c>
      <c r="S1232">
        <v>3.5999999999999997E-2</v>
      </c>
      <c r="T1232">
        <v>1.6E-2</v>
      </c>
      <c r="U1232">
        <v>2.8000000000000001E-2</v>
      </c>
    </row>
    <row r="1233" spans="1:21" ht="23.25" x14ac:dyDescent="0.35">
      <c r="A1233">
        <v>1</v>
      </c>
      <c r="B1233">
        <v>3</v>
      </c>
      <c r="C1233">
        <v>250</v>
      </c>
      <c r="D1233" s="11">
        <v>30</v>
      </c>
      <c r="E1233">
        <v>0</v>
      </c>
      <c r="F1233">
        <v>0</v>
      </c>
      <c r="G1233">
        <v>0</v>
      </c>
      <c r="H1233">
        <v>1</v>
      </c>
      <c r="I1233">
        <v>1</v>
      </c>
      <c r="J1233" s="10">
        <v>0</v>
      </c>
      <c r="K1233">
        <v>0</v>
      </c>
      <c r="L1233">
        <v>3</v>
      </c>
      <c r="M1233">
        <v>0</v>
      </c>
      <c r="N1233" s="52">
        <v>0.6</v>
      </c>
      <c r="O1233">
        <v>0</v>
      </c>
      <c r="P1233" s="52">
        <v>0.6</v>
      </c>
      <c r="Q1233">
        <v>1</v>
      </c>
      <c r="R1233">
        <v>8.0000000000000002E-3</v>
      </c>
      <c r="S1233">
        <v>0.06</v>
      </c>
      <c r="T1233">
        <v>2.8000000000000001E-2</v>
      </c>
      <c r="U1233">
        <v>5.6000000000000001E-2</v>
      </c>
    </row>
    <row r="1234" spans="1:21" ht="23.25" x14ac:dyDescent="0.35">
      <c r="A1234">
        <v>1</v>
      </c>
      <c r="B1234">
        <v>3</v>
      </c>
      <c r="C1234">
        <v>250</v>
      </c>
      <c r="D1234" s="11">
        <v>30</v>
      </c>
      <c r="E1234">
        <v>0</v>
      </c>
      <c r="F1234">
        <v>0</v>
      </c>
      <c r="G1234">
        <v>0</v>
      </c>
      <c r="H1234">
        <v>1</v>
      </c>
      <c r="I1234">
        <v>1</v>
      </c>
      <c r="J1234" s="10">
        <v>0</v>
      </c>
      <c r="K1234">
        <v>0</v>
      </c>
      <c r="L1234">
        <v>3</v>
      </c>
      <c r="M1234">
        <v>0</v>
      </c>
      <c r="N1234" s="52">
        <v>0.65</v>
      </c>
      <c r="O1234">
        <v>0</v>
      </c>
      <c r="P1234" s="52">
        <v>0.65</v>
      </c>
      <c r="Q1234">
        <v>1</v>
      </c>
      <c r="R1234">
        <v>1.6E-2</v>
      </c>
      <c r="S1234">
        <v>4.8000000000000001E-2</v>
      </c>
      <c r="T1234">
        <v>2.8000000000000001E-2</v>
      </c>
      <c r="U1234">
        <v>5.1999999999999998E-2</v>
      </c>
    </row>
    <row r="1235" spans="1:21" ht="23.25" x14ac:dyDescent="0.35">
      <c r="A1235">
        <v>1</v>
      </c>
      <c r="B1235">
        <v>3</v>
      </c>
      <c r="C1235">
        <v>250</v>
      </c>
      <c r="D1235" s="11">
        <v>30</v>
      </c>
      <c r="E1235">
        <v>0</v>
      </c>
      <c r="F1235">
        <v>0</v>
      </c>
      <c r="G1235">
        <v>0</v>
      </c>
      <c r="H1235">
        <v>1</v>
      </c>
      <c r="I1235">
        <v>1</v>
      </c>
      <c r="J1235" s="10">
        <v>0</v>
      </c>
      <c r="K1235">
        <v>0</v>
      </c>
      <c r="L1235">
        <v>3</v>
      </c>
      <c r="M1235">
        <v>0</v>
      </c>
      <c r="N1235" s="52">
        <v>0.7</v>
      </c>
      <c r="O1235">
        <v>0</v>
      </c>
      <c r="P1235" s="52">
        <v>0.7</v>
      </c>
      <c r="Q1235">
        <v>1</v>
      </c>
      <c r="R1235">
        <v>0.02</v>
      </c>
      <c r="S1235">
        <v>6.4000000000000001E-2</v>
      </c>
      <c r="T1235">
        <v>0.02</v>
      </c>
      <c r="U1235">
        <v>5.1999999999999998E-2</v>
      </c>
    </row>
    <row r="1236" spans="1:21" ht="23.25" x14ac:dyDescent="0.35">
      <c r="A1236">
        <v>1</v>
      </c>
      <c r="B1236">
        <v>3</v>
      </c>
      <c r="C1236">
        <v>250</v>
      </c>
      <c r="D1236" s="11">
        <v>30</v>
      </c>
      <c r="E1236">
        <v>0</v>
      </c>
      <c r="F1236">
        <v>0</v>
      </c>
      <c r="G1236">
        <v>0</v>
      </c>
      <c r="H1236">
        <v>1</v>
      </c>
      <c r="I1236">
        <v>1</v>
      </c>
      <c r="J1236" s="10">
        <v>0</v>
      </c>
      <c r="K1236">
        <v>0</v>
      </c>
      <c r="L1236">
        <v>3</v>
      </c>
      <c r="M1236">
        <v>0</v>
      </c>
      <c r="N1236" s="52">
        <v>0.75</v>
      </c>
      <c r="O1236">
        <v>0</v>
      </c>
      <c r="P1236" s="52">
        <v>0.75</v>
      </c>
      <c r="Q1236">
        <v>1</v>
      </c>
      <c r="R1236">
        <v>8.0000000000000002E-3</v>
      </c>
      <c r="S1236">
        <v>0.04</v>
      </c>
      <c r="T1236">
        <v>1.6E-2</v>
      </c>
      <c r="U1236">
        <v>3.5999999999999997E-2</v>
      </c>
    </row>
    <row r="1237" spans="1:21" ht="23.25" x14ac:dyDescent="0.35">
      <c r="A1237">
        <v>1</v>
      </c>
      <c r="B1237">
        <v>3</v>
      </c>
      <c r="C1237">
        <v>250</v>
      </c>
      <c r="D1237" s="11">
        <v>30</v>
      </c>
      <c r="E1237">
        <v>0</v>
      </c>
      <c r="F1237">
        <v>0</v>
      </c>
      <c r="G1237">
        <v>0</v>
      </c>
      <c r="H1237">
        <v>1</v>
      </c>
      <c r="I1237">
        <v>1</v>
      </c>
      <c r="J1237" s="10">
        <v>0</v>
      </c>
      <c r="K1237">
        <v>0</v>
      </c>
      <c r="L1237">
        <v>3</v>
      </c>
      <c r="M1237">
        <v>0</v>
      </c>
      <c r="N1237" s="52">
        <v>0.8</v>
      </c>
      <c r="O1237">
        <v>0</v>
      </c>
      <c r="P1237" s="52">
        <v>0.8</v>
      </c>
      <c r="Q1237">
        <v>1</v>
      </c>
      <c r="R1237">
        <v>3.5999999999999997E-2</v>
      </c>
      <c r="S1237">
        <v>0.06</v>
      </c>
      <c r="T1237">
        <v>3.2000000000000001E-2</v>
      </c>
      <c r="U1237">
        <v>0.06</v>
      </c>
    </row>
    <row r="1238" spans="1:21" ht="23.25" x14ac:dyDescent="0.35">
      <c r="A1238">
        <v>1</v>
      </c>
      <c r="B1238">
        <v>3</v>
      </c>
      <c r="C1238">
        <v>250</v>
      </c>
      <c r="D1238" s="11">
        <v>30</v>
      </c>
      <c r="E1238">
        <v>0</v>
      </c>
      <c r="F1238">
        <v>0</v>
      </c>
      <c r="G1238">
        <v>0</v>
      </c>
      <c r="H1238">
        <v>1</v>
      </c>
      <c r="I1238">
        <v>1</v>
      </c>
      <c r="J1238" s="10">
        <v>0</v>
      </c>
      <c r="K1238">
        <v>0</v>
      </c>
      <c r="L1238">
        <v>3</v>
      </c>
      <c r="M1238">
        <v>0</v>
      </c>
      <c r="N1238" s="52">
        <v>0.85</v>
      </c>
      <c r="O1238">
        <v>0</v>
      </c>
      <c r="P1238" s="52">
        <v>0.85</v>
      </c>
      <c r="Q1238">
        <v>1</v>
      </c>
      <c r="R1238">
        <v>2.8000000000000001E-2</v>
      </c>
      <c r="S1238">
        <v>6.4000000000000001E-2</v>
      </c>
      <c r="T1238">
        <v>0.02</v>
      </c>
      <c r="U1238">
        <v>4.3999999999999997E-2</v>
      </c>
    </row>
    <row r="1239" spans="1:21" ht="23.25" x14ac:dyDescent="0.35">
      <c r="A1239">
        <v>1</v>
      </c>
      <c r="B1239">
        <v>3</v>
      </c>
      <c r="C1239">
        <v>250</v>
      </c>
      <c r="D1239" s="11">
        <v>30</v>
      </c>
      <c r="E1239">
        <v>0</v>
      </c>
      <c r="F1239">
        <v>0</v>
      </c>
      <c r="G1239">
        <v>0</v>
      </c>
      <c r="H1239">
        <v>1</v>
      </c>
      <c r="I1239">
        <v>1</v>
      </c>
      <c r="J1239" s="10">
        <v>0</v>
      </c>
      <c r="K1239">
        <v>0</v>
      </c>
      <c r="L1239">
        <v>3</v>
      </c>
      <c r="M1239">
        <v>0</v>
      </c>
      <c r="N1239" s="52">
        <v>0.9</v>
      </c>
      <c r="O1239">
        <v>0</v>
      </c>
      <c r="P1239" s="52">
        <v>0.9</v>
      </c>
      <c r="Q1239">
        <v>1</v>
      </c>
      <c r="R1239">
        <v>2.8000000000000001E-2</v>
      </c>
      <c r="S1239">
        <v>2.8000000000000001E-2</v>
      </c>
      <c r="T1239">
        <v>8.0000000000000002E-3</v>
      </c>
      <c r="U1239">
        <v>2.4E-2</v>
      </c>
    </row>
    <row r="1240" spans="1:21" ht="23.25" x14ac:dyDescent="0.35">
      <c r="A1240">
        <v>1</v>
      </c>
      <c r="B1240">
        <v>3</v>
      </c>
      <c r="C1240">
        <v>250</v>
      </c>
      <c r="D1240" s="11">
        <v>30</v>
      </c>
      <c r="E1240">
        <v>0</v>
      </c>
      <c r="F1240">
        <v>0</v>
      </c>
      <c r="G1240">
        <v>0</v>
      </c>
      <c r="H1240">
        <v>1</v>
      </c>
      <c r="I1240">
        <v>1</v>
      </c>
      <c r="J1240" s="10">
        <v>0</v>
      </c>
      <c r="K1240">
        <v>0</v>
      </c>
      <c r="L1240">
        <v>3</v>
      </c>
      <c r="M1240">
        <v>0</v>
      </c>
      <c r="N1240" s="52">
        <v>0.95</v>
      </c>
      <c r="O1240">
        <v>0</v>
      </c>
      <c r="P1240" s="52">
        <v>0.95</v>
      </c>
      <c r="Q1240">
        <v>1</v>
      </c>
      <c r="R1240">
        <v>1.2E-2</v>
      </c>
      <c r="S1240">
        <v>0.06</v>
      </c>
      <c r="T1240">
        <v>3.5999999999999997E-2</v>
      </c>
      <c r="U1240">
        <v>3.5999999999999997E-2</v>
      </c>
    </row>
    <row r="1241" spans="1:21" ht="24" thickBot="1" x14ac:dyDescent="0.4">
      <c r="A1241">
        <v>1</v>
      </c>
      <c r="B1241">
        <v>3</v>
      </c>
      <c r="C1241">
        <v>250</v>
      </c>
      <c r="D1241" s="11">
        <v>30</v>
      </c>
      <c r="E1241">
        <v>0</v>
      </c>
      <c r="F1241">
        <v>0</v>
      </c>
      <c r="J1241" s="10">
        <v>0</v>
      </c>
      <c r="K1241">
        <v>0</v>
      </c>
      <c r="L1241">
        <v>3</v>
      </c>
      <c r="M1241">
        <v>0</v>
      </c>
      <c r="N1241" s="52">
        <v>1</v>
      </c>
      <c r="O1241">
        <v>0</v>
      </c>
      <c r="P1241" s="52">
        <v>1</v>
      </c>
      <c r="Q1241">
        <v>1</v>
      </c>
      <c r="R1241" s="14">
        <v>2.4E-2</v>
      </c>
      <c r="S1241" s="14">
        <v>4.8000000000000001E-2</v>
      </c>
      <c r="T1241" s="14">
        <v>2.4E-2</v>
      </c>
      <c r="U1241" s="14">
        <v>4.8000000000000001E-2</v>
      </c>
    </row>
    <row r="1242" spans="1:21" ht="15.75" thickTop="1" x14ac:dyDescent="0.25">
      <c r="R1242" s="15">
        <f>AVERAGE(R1222:R1241)</f>
        <v>2.0400000000000005E-2</v>
      </c>
      <c r="S1242" s="15">
        <f>AVERAGE(S1222:S1241)</f>
        <v>4.8200000000000007E-2</v>
      </c>
      <c r="T1242" s="15">
        <f>AVERAGE(T1222:T1241)</f>
        <v>2.3000000000000007E-2</v>
      </c>
      <c r="U1242" s="15">
        <f>AVERAGE(U1222:U1241)</f>
        <v>4.1800000000000004E-2</v>
      </c>
    </row>
    <row r="1246" spans="1:21" x14ac:dyDescent="0.25">
      <c r="R1246" s="20" t="s">
        <v>37</v>
      </c>
      <c r="S1246" s="21">
        <f>S1242/R1242</f>
        <v>2.3627450980392153</v>
      </c>
    </row>
    <row r="1249" spans="10:13" x14ac:dyDescent="0.25">
      <c r="J1249" s="49" t="s">
        <v>66</v>
      </c>
      <c r="K1249" s="49" t="s">
        <v>35</v>
      </c>
      <c r="L1249" s="49" t="s">
        <v>36</v>
      </c>
      <c r="M1249" s="49" t="s">
        <v>60</v>
      </c>
    </row>
    <row r="1250" spans="10:13" x14ac:dyDescent="0.25">
      <c r="J1250">
        <v>0.05</v>
      </c>
      <c r="K1250">
        <v>1.4100970000000001E-4</v>
      </c>
      <c r="L1250">
        <v>7.190435E-4</v>
      </c>
      <c r="M1250">
        <f>K1250-L1250</f>
        <v>-5.7803379999999999E-4</v>
      </c>
    </row>
    <row r="1251" spans="10:13" x14ac:dyDescent="0.25">
      <c r="J1251">
        <v>0.1</v>
      </c>
      <c r="K1251" s="34">
        <v>5.9791340000000001E-5</v>
      </c>
      <c r="L1251">
        <v>-1.9665249999999998E-3</v>
      </c>
      <c r="M1251">
        <f t="shared" ref="M1251:M1262" si="14">K1251-L1251</f>
        <v>2.0263163399999997E-3</v>
      </c>
    </row>
    <row r="1252" spans="10:13" x14ac:dyDescent="0.25">
      <c r="J1252">
        <v>0.15</v>
      </c>
      <c r="K1252">
        <v>-3.607439E-3</v>
      </c>
      <c r="L1252">
        <v>-3.515364E-3</v>
      </c>
      <c r="M1252">
        <f t="shared" si="14"/>
        <v>-9.2075000000000056E-5</v>
      </c>
    </row>
    <row r="1253" spans="10:13" x14ac:dyDescent="0.25">
      <c r="J1253">
        <v>0.2</v>
      </c>
      <c r="K1253">
        <v>-2.431416E-3</v>
      </c>
      <c r="L1253">
        <v>2.4025209999999999E-3</v>
      </c>
      <c r="M1253">
        <f t="shared" si="14"/>
        <v>-4.833937E-3</v>
      </c>
    </row>
    <row r="1254" spans="10:13" x14ac:dyDescent="0.25">
      <c r="J1254">
        <v>0.25</v>
      </c>
      <c r="K1254">
        <v>2.2040110000000001E-3</v>
      </c>
      <c r="L1254">
        <v>7.7720360000000004E-3</v>
      </c>
      <c r="M1254">
        <f t="shared" si="14"/>
        <v>-5.5680250000000008E-3</v>
      </c>
    </row>
    <row r="1255" spans="10:13" x14ac:dyDescent="0.25">
      <c r="J1255">
        <v>0.3</v>
      </c>
      <c r="K1255">
        <v>2.5686789999999999E-3</v>
      </c>
      <c r="L1255">
        <v>5.1036199999999999E-4</v>
      </c>
      <c r="M1255">
        <f t="shared" si="14"/>
        <v>2.058317E-3</v>
      </c>
    </row>
    <row r="1256" spans="10:13" x14ac:dyDescent="0.25">
      <c r="J1256">
        <v>0.35</v>
      </c>
      <c r="K1256">
        <v>3.4913499999999998E-3</v>
      </c>
      <c r="L1256">
        <v>1.2933249999999999E-3</v>
      </c>
      <c r="M1256">
        <f t="shared" si="14"/>
        <v>2.1980250000000002E-3</v>
      </c>
    </row>
    <row r="1257" spans="10:13" x14ac:dyDescent="0.25">
      <c r="J1257">
        <v>0.4</v>
      </c>
      <c r="K1257">
        <v>1.882538E-3</v>
      </c>
      <c r="L1257" s="34">
        <v>-7.349001E-3</v>
      </c>
      <c r="M1257">
        <f t="shared" si="14"/>
        <v>9.2315390000000004E-3</v>
      </c>
    </row>
    <row r="1258" spans="10:13" x14ac:dyDescent="0.25">
      <c r="J1258">
        <v>0.45</v>
      </c>
      <c r="K1258">
        <v>-4.4254660000000003E-3</v>
      </c>
      <c r="L1258">
        <v>2.704925E-3</v>
      </c>
      <c r="M1258">
        <f t="shared" si="14"/>
        <v>-7.1303909999999998E-3</v>
      </c>
    </row>
    <row r="1259" spans="10:13" x14ac:dyDescent="0.25">
      <c r="J1259">
        <v>0.5</v>
      </c>
      <c r="K1259">
        <v>-9.0105849999999998E-3</v>
      </c>
      <c r="L1259">
        <v>6.6383220000000003E-3</v>
      </c>
      <c r="M1259">
        <f t="shared" si="14"/>
        <v>-1.5648907E-2</v>
      </c>
    </row>
    <row r="1260" spans="10:13" x14ac:dyDescent="0.25">
      <c r="J1260">
        <v>0.55000000000000004</v>
      </c>
      <c r="K1260">
        <v>9.8814400000000004E-4</v>
      </c>
      <c r="L1260">
        <v>6.4972379999999998E-3</v>
      </c>
      <c r="M1260">
        <f t="shared" si="14"/>
        <v>-5.509094E-3</v>
      </c>
    </row>
    <row r="1261" spans="10:13" x14ac:dyDescent="0.25">
      <c r="J1261">
        <v>0.6</v>
      </c>
      <c r="K1261">
        <v>-8.191528E-3</v>
      </c>
      <c r="L1261">
        <v>-1.176549E-2</v>
      </c>
      <c r="M1261">
        <f t="shared" si="14"/>
        <v>3.573962E-3</v>
      </c>
    </row>
    <row r="1262" spans="10:13" x14ac:dyDescent="0.25">
      <c r="J1262">
        <v>0.65</v>
      </c>
      <c r="K1262" s="34">
        <v>-2.251209E-5</v>
      </c>
      <c r="L1262">
        <v>-9.6586720000000001E-3</v>
      </c>
      <c r="M1262">
        <f t="shared" si="14"/>
        <v>9.6361599100000007E-3</v>
      </c>
    </row>
    <row r="1263" spans="10:13" x14ac:dyDescent="0.25">
      <c r="J1263">
        <v>0.7</v>
      </c>
      <c r="K1263">
        <v>-1.264911E-2</v>
      </c>
      <c r="L1263">
        <v>1.298207E-3</v>
      </c>
      <c r="M1263">
        <f>K1263-L1263</f>
        <v>-1.3947317000000001E-2</v>
      </c>
    </row>
    <row r="1264" spans="10:13" x14ac:dyDescent="0.25">
      <c r="J1264">
        <v>0.75</v>
      </c>
      <c r="K1264">
        <v>2.2267840000000001E-2</v>
      </c>
      <c r="L1264">
        <v>-2.0477910000000002E-3</v>
      </c>
      <c r="M1264">
        <f t="shared" ref="M1264:M1269" si="15">K1264-L1264</f>
        <v>2.4315631000000001E-2</v>
      </c>
    </row>
    <row r="1265" spans="1:21" x14ac:dyDescent="0.25">
      <c r="J1265">
        <v>0.8</v>
      </c>
      <c r="K1265">
        <v>-1.6108999999999998E-2</v>
      </c>
      <c r="L1265">
        <v>1.0429860000000001E-2</v>
      </c>
      <c r="M1265">
        <f t="shared" si="15"/>
        <v>-2.6538859999999997E-2</v>
      </c>
    </row>
    <row r="1266" spans="1:21" x14ac:dyDescent="0.25">
      <c r="J1266">
        <v>0.85</v>
      </c>
      <c r="K1266">
        <v>-5.8287399999999998E-3</v>
      </c>
      <c r="L1266">
        <v>-9.5535719999999998E-3</v>
      </c>
      <c r="M1266">
        <f t="shared" si="15"/>
        <v>3.724832E-3</v>
      </c>
    </row>
    <row r="1267" spans="1:21" x14ac:dyDescent="0.25">
      <c r="J1267">
        <v>0.9</v>
      </c>
      <c r="K1267">
        <v>-3.0015939999999998E-3</v>
      </c>
      <c r="L1267">
        <v>-8.977835E-3</v>
      </c>
      <c r="M1267">
        <f t="shared" si="15"/>
        <v>5.9762410000000002E-3</v>
      </c>
    </row>
    <row r="1268" spans="1:21" x14ac:dyDescent="0.25">
      <c r="J1268">
        <v>0.95</v>
      </c>
      <c r="K1268">
        <v>1.374502E-2</v>
      </c>
      <c r="L1268">
        <v>2.1543050000000001E-2</v>
      </c>
      <c r="M1268">
        <f t="shared" si="15"/>
        <v>-7.7980300000000009E-3</v>
      </c>
    </row>
    <row r="1269" spans="1:21" x14ac:dyDescent="0.25">
      <c r="J1269">
        <v>1</v>
      </c>
      <c r="K1269">
        <v>2.324302E-2</v>
      </c>
      <c r="L1269">
        <v>-6.5861729999999999E-3</v>
      </c>
      <c r="M1269">
        <f t="shared" si="15"/>
        <v>2.9829193E-2</v>
      </c>
    </row>
    <row r="1274" spans="1:21" ht="63" customHeight="1" thickBot="1" x14ac:dyDescent="0.3">
      <c r="A1274" s="8" t="s">
        <v>67</v>
      </c>
      <c r="R1274" s="17" t="s">
        <v>14</v>
      </c>
      <c r="S1274" s="17" t="s">
        <v>24</v>
      </c>
      <c r="T1274" s="17" t="s">
        <v>25</v>
      </c>
      <c r="U1274" s="17" t="s">
        <v>33</v>
      </c>
    </row>
    <row r="1275" spans="1:21" ht="24" thickTop="1" x14ac:dyDescent="0.35">
      <c r="A1275">
        <v>1</v>
      </c>
      <c r="B1275">
        <v>3</v>
      </c>
      <c r="C1275">
        <v>250</v>
      </c>
      <c r="D1275" s="11">
        <v>30</v>
      </c>
      <c r="E1275">
        <v>0</v>
      </c>
      <c r="F1275">
        <v>0</v>
      </c>
      <c r="G1275">
        <v>0</v>
      </c>
      <c r="H1275">
        <v>1</v>
      </c>
      <c r="I1275">
        <v>1</v>
      </c>
      <c r="J1275" s="10">
        <v>0</v>
      </c>
      <c r="K1275">
        <v>0</v>
      </c>
      <c r="L1275">
        <v>0</v>
      </c>
      <c r="M1275">
        <v>1</v>
      </c>
      <c r="N1275">
        <v>1</v>
      </c>
      <c r="O1275">
        <v>1</v>
      </c>
      <c r="P1275">
        <v>1</v>
      </c>
      <c r="Q1275">
        <v>1</v>
      </c>
      <c r="R1275">
        <v>1.2E-2</v>
      </c>
      <c r="S1275">
        <v>0.04</v>
      </c>
      <c r="T1275">
        <v>1.6E-2</v>
      </c>
      <c r="U1275">
        <v>5.6000000000000001E-2</v>
      </c>
    </row>
    <row r="1276" spans="1:21" ht="23.25" x14ac:dyDescent="0.35">
      <c r="A1276">
        <v>1</v>
      </c>
      <c r="B1276">
        <v>3</v>
      </c>
      <c r="C1276">
        <v>250</v>
      </c>
      <c r="D1276" s="11">
        <v>30</v>
      </c>
      <c r="E1276">
        <v>0.5</v>
      </c>
      <c r="F1276">
        <v>0</v>
      </c>
      <c r="G1276">
        <v>0</v>
      </c>
      <c r="H1276">
        <v>1</v>
      </c>
      <c r="I1276">
        <v>1</v>
      </c>
      <c r="J1276" s="10">
        <v>0</v>
      </c>
      <c r="K1276">
        <v>0</v>
      </c>
      <c r="L1276">
        <v>0</v>
      </c>
      <c r="M1276">
        <v>1</v>
      </c>
      <c r="N1276">
        <v>1</v>
      </c>
      <c r="O1276">
        <v>1</v>
      </c>
      <c r="P1276">
        <v>1</v>
      </c>
      <c r="Q1276">
        <v>1</v>
      </c>
      <c r="R1276">
        <v>0.02</v>
      </c>
      <c r="S1276">
        <v>0.04</v>
      </c>
      <c r="T1276">
        <v>2.8000000000000001E-2</v>
      </c>
      <c r="U1276">
        <v>3.5999999999999997E-2</v>
      </c>
    </row>
    <row r="1277" spans="1:21" ht="23.25" x14ac:dyDescent="0.35">
      <c r="A1277">
        <v>1</v>
      </c>
      <c r="B1277">
        <v>3</v>
      </c>
      <c r="C1277">
        <v>250</v>
      </c>
      <c r="D1277" s="11">
        <v>30</v>
      </c>
      <c r="E1277">
        <v>1</v>
      </c>
      <c r="F1277">
        <v>0</v>
      </c>
      <c r="G1277">
        <v>0</v>
      </c>
      <c r="H1277">
        <v>1</v>
      </c>
      <c r="I1277">
        <v>1</v>
      </c>
      <c r="J1277" s="10">
        <v>0</v>
      </c>
      <c r="K1277">
        <v>0</v>
      </c>
      <c r="L1277">
        <v>0</v>
      </c>
      <c r="M1277">
        <v>1</v>
      </c>
      <c r="N1277">
        <v>1</v>
      </c>
      <c r="O1277">
        <v>1</v>
      </c>
      <c r="P1277">
        <v>1</v>
      </c>
      <c r="Q1277">
        <v>1</v>
      </c>
      <c r="R1277">
        <v>0.02</v>
      </c>
      <c r="S1277">
        <v>4.8000000000000001E-2</v>
      </c>
      <c r="T1277">
        <v>4.8000000000000001E-2</v>
      </c>
      <c r="U1277">
        <v>5.6000000000000001E-2</v>
      </c>
    </row>
    <row r="1278" spans="1:21" ht="23.25" x14ac:dyDescent="0.35">
      <c r="A1278">
        <v>1</v>
      </c>
      <c r="B1278">
        <v>3</v>
      </c>
      <c r="C1278">
        <v>250</v>
      </c>
      <c r="D1278" s="11">
        <v>30</v>
      </c>
      <c r="E1278">
        <v>1.5</v>
      </c>
      <c r="F1278">
        <v>0</v>
      </c>
      <c r="G1278">
        <v>0</v>
      </c>
      <c r="H1278">
        <v>1</v>
      </c>
      <c r="I1278">
        <v>1</v>
      </c>
      <c r="J1278" s="10">
        <v>0</v>
      </c>
      <c r="K1278">
        <v>0</v>
      </c>
      <c r="L1278">
        <v>0</v>
      </c>
      <c r="M1278">
        <v>1</v>
      </c>
      <c r="N1278">
        <v>1</v>
      </c>
      <c r="O1278">
        <v>1</v>
      </c>
      <c r="P1278">
        <v>1</v>
      </c>
      <c r="Q1278">
        <v>1</v>
      </c>
      <c r="R1278">
        <v>1.6E-2</v>
      </c>
      <c r="S1278">
        <v>6.8000000000000005E-2</v>
      </c>
      <c r="T1278">
        <v>5.1999999999999998E-2</v>
      </c>
      <c r="U1278">
        <v>5.6000000000000001E-2</v>
      </c>
    </row>
    <row r="1279" spans="1:21" ht="23.25" x14ac:dyDescent="0.35">
      <c r="A1279">
        <v>1</v>
      </c>
      <c r="B1279">
        <v>3</v>
      </c>
      <c r="C1279">
        <v>250</v>
      </c>
      <c r="D1279" s="11">
        <v>30</v>
      </c>
      <c r="E1279">
        <v>2</v>
      </c>
      <c r="F1279">
        <v>0</v>
      </c>
      <c r="G1279">
        <v>0</v>
      </c>
      <c r="H1279">
        <v>1</v>
      </c>
      <c r="I1279">
        <v>1</v>
      </c>
      <c r="J1279" s="10">
        <v>0</v>
      </c>
      <c r="K1279">
        <v>0</v>
      </c>
      <c r="L1279">
        <v>0</v>
      </c>
      <c r="M1279">
        <v>1</v>
      </c>
      <c r="N1279">
        <v>1</v>
      </c>
      <c r="O1279">
        <v>1</v>
      </c>
      <c r="P1279">
        <v>1</v>
      </c>
      <c r="Q1279">
        <v>1</v>
      </c>
      <c r="R1279">
        <v>4.8000000000000001E-2</v>
      </c>
      <c r="S1279">
        <v>6.4000000000000001E-2</v>
      </c>
      <c r="T1279">
        <v>7.1999999999999995E-2</v>
      </c>
      <c r="U1279">
        <v>3.2000000000000001E-2</v>
      </c>
    </row>
    <row r="1280" spans="1:21" ht="23.25" x14ac:dyDescent="0.35">
      <c r="A1280">
        <v>1</v>
      </c>
      <c r="B1280">
        <v>3</v>
      </c>
      <c r="C1280">
        <v>250</v>
      </c>
      <c r="D1280" s="11">
        <v>30</v>
      </c>
      <c r="E1280">
        <v>2.5</v>
      </c>
      <c r="F1280">
        <v>0</v>
      </c>
      <c r="G1280">
        <v>0</v>
      </c>
      <c r="H1280">
        <v>1</v>
      </c>
      <c r="I1280">
        <v>1</v>
      </c>
      <c r="J1280" s="10">
        <v>0</v>
      </c>
      <c r="K1280">
        <v>0</v>
      </c>
      <c r="L1280">
        <v>0</v>
      </c>
      <c r="M1280">
        <v>1</v>
      </c>
      <c r="N1280">
        <v>1</v>
      </c>
      <c r="O1280">
        <v>1</v>
      </c>
      <c r="P1280">
        <v>1</v>
      </c>
      <c r="Q1280">
        <v>1</v>
      </c>
      <c r="R1280">
        <v>4.8000000000000001E-2</v>
      </c>
      <c r="S1280">
        <v>7.5999999999999998E-2</v>
      </c>
      <c r="T1280">
        <v>0.11600000000000001</v>
      </c>
      <c r="U1280">
        <v>0.06</v>
      </c>
    </row>
    <row r="1281" spans="1:21" ht="24" thickBot="1" x14ac:dyDescent="0.4">
      <c r="A1281">
        <v>1</v>
      </c>
      <c r="B1281">
        <v>3</v>
      </c>
      <c r="C1281">
        <v>250</v>
      </c>
      <c r="D1281" s="11">
        <v>30</v>
      </c>
      <c r="E1281">
        <v>3</v>
      </c>
      <c r="F1281">
        <v>0</v>
      </c>
      <c r="G1281">
        <v>0</v>
      </c>
      <c r="H1281">
        <v>1</v>
      </c>
      <c r="I1281">
        <v>1</v>
      </c>
      <c r="J1281" s="10">
        <v>0</v>
      </c>
      <c r="K1281">
        <v>0</v>
      </c>
      <c r="L1281">
        <v>0</v>
      </c>
      <c r="M1281">
        <v>1</v>
      </c>
      <c r="N1281">
        <v>1</v>
      </c>
      <c r="O1281">
        <v>1</v>
      </c>
      <c r="P1281">
        <v>1</v>
      </c>
      <c r="Q1281">
        <v>1</v>
      </c>
      <c r="R1281" s="14">
        <v>3.2000000000000001E-2</v>
      </c>
      <c r="S1281" s="14">
        <v>0.1</v>
      </c>
      <c r="T1281" s="14">
        <v>0.14000000000000001</v>
      </c>
      <c r="U1281" s="14">
        <v>7.1999999999999995E-2</v>
      </c>
    </row>
    <row r="1282" spans="1:21" ht="21.75" thickTop="1" x14ac:dyDescent="0.35">
      <c r="J1282" s="10"/>
      <c r="R1282" s="15">
        <f>AVERAGE(R1275:R1281)</f>
        <v>2.8000000000000001E-2</v>
      </c>
      <c r="S1282" s="15">
        <f>AVERAGE(S1275:S1281)</f>
        <v>6.2285714285714291E-2</v>
      </c>
      <c r="T1282" s="15">
        <f>AVERAGE(T1275:T1281)</f>
        <v>6.7428571428571421E-2</v>
      </c>
      <c r="U1282" s="15">
        <f>AVERAGE(U1275:U1281)</f>
        <v>5.2571428571428568E-2</v>
      </c>
    </row>
    <row r="1283" spans="1:21" ht="21" x14ac:dyDescent="0.35">
      <c r="J1283" s="10"/>
    </row>
    <row r="1284" spans="1:21" x14ac:dyDescent="0.25">
      <c r="J1284" s="49" t="s">
        <v>68</v>
      </c>
      <c r="K1284" s="49" t="s">
        <v>35</v>
      </c>
      <c r="L1284" s="49" t="s">
        <v>36</v>
      </c>
      <c r="M1284" s="49" t="s">
        <v>60</v>
      </c>
    </row>
    <row r="1285" spans="1:21" x14ac:dyDescent="0.25">
      <c r="J1285">
        <v>0</v>
      </c>
      <c r="K1285">
        <v>-2.2418899999999999E-2</v>
      </c>
      <c r="L1285">
        <v>-1.8710049999999999E-2</v>
      </c>
      <c r="M1285">
        <f>K1285-L1285</f>
        <v>-3.7088499999999996E-3</v>
      </c>
    </row>
    <row r="1286" spans="1:21" x14ac:dyDescent="0.25">
      <c r="J1286">
        <v>0.5</v>
      </c>
      <c r="K1286">
        <v>-7.3750830000000003E-2</v>
      </c>
      <c r="L1286">
        <v>6.3162419999999997E-4</v>
      </c>
      <c r="M1286">
        <f t="shared" ref="M1286:M1291" si="16">K1286-L1286</f>
        <v>-7.4382454200000003E-2</v>
      </c>
    </row>
    <row r="1287" spans="1:21" x14ac:dyDescent="0.25">
      <c r="J1287">
        <v>1</v>
      </c>
      <c r="K1287">
        <v>-0.14016339999999999</v>
      </c>
      <c r="L1287">
        <v>-5.2498939999999997E-3</v>
      </c>
      <c r="M1287">
        <f t="shared" si="16"/>
        <v>-0.13491350599999999</v>
      </c>
    </row>
    <row r="1288" spans="1:21" x14ac:dyDescent="0.25">
      <c r="J1288">
        <v>1.5</v>
      </c>
      <c r="K1288">
        <v>-0.1913474</v>
      </c>
      <c r="L1288">
        <v>5.5898400000000004E-3</v>
      </c>
      <c r="M1288">
        <f t="shared" si="16"/>
        <v>-0.19693724000000001</v>
      </c>
    </row>
    <row r="1289" spans="1:21" x14ac:dyDescent="0.25">
      <c r="J1289">
        <v>2</v>
      </c>
      <c r="K1289">
        <v>-0.25599509999999998</v>
      </c>
      <c r="L1289">
        <v>-1.9093570000000001E-2</v>
      </c>
      <c r="M1289">
        <f t="shared" si="16"/>
        <v>-0.23690152999999997</v>
      </c>
    </row>
    <row r="1290" spans="1:21" x14ac:dyDescent="0.25">
      <c r="J1290">
        <v>2.5</v>
      </c>
      <c r="K1290">
        <v>-0.28586329999999999</v>
      </c>
      <c r="L1290">
        <v>8.3321479999999993E-3</v>
      </c>
      <c r="M1290">
        <f t="shared" si="16"/>
        <v>-0.29419544799999997</v>
      </c>
    </row>
    <row r="1291" spans="1:21" x14ac:dyDescent="0.25">
      <c r="J1291">
        <v>3</v>
      </c>
      <c r="K1291">
        <v>-0.30083290000000001</v>
      </c>
      <c r="L1291">
        <v>3.123745E-2</v>
      </c>
      <c r="M1291">
        <f t="shared" si="16"/>
        <v>-0.33207035000000001</v>
      </c>
    </row>
    <row r="1317" spans="1:26" ht="95.25" thickBot="1" x14ac:dyDescent="0.4">
      <c r="A1317" s="7" t="s">
        <v>69</v>
      </c>
      <c r="B1317" s="1"/>
      <c r="C1317" s="1"/>
      <c r="D1317" s="1"/>
      <c r="E1317" s="1"/>
      <c r="F1317" s="1"/>
      <c r="J1317" s="1"/>
      <c r="K1317" s="1"/>
      <c r="L1317" s="1"/>
      <c r="M1317" s="1"/>
      <c r="N1317" s="1"/>
      <c r="O1317" s="1"/>
      <c r="Q1317" s="23" t="s">
        <v>23</v>
      </c>
      <c r="R1317" s="23" t="s">
        <v>14</v>
      </c>
      <c r="S1317" s="23" t="s">
        <v>24</v>
      </c>
      <c r="T1317" s="23" t="s">
        <v>25</v>
      </c>
      <c r="U1317" s="23" t="s">
        <v>33</v>
      </c>
      <c r="V1317" s="114" t="s">
        <v>44</v>
      </c>
      <c r="W1317" s="115"/>
    </row>
    <row r="1318" spans="1:26" ht="21.75" thickTop="1" x14ac:dyDescent="0.35">
      <c r="A1318" s="27">
        <v>1</v>
      </c>
      <c r="B1318" s="27">
        <v>3</v>
      </c>
      <c r="C1318" s="28">
        <v>50</v>
      </c>
      <c r="D1318" s="27">
        <v>30</v>
      </c>
      <c r="E1318" s="27">
        <v>0</v>
      </c>
      <c r="F1318" s="27">
        <v>0</v>
      </c>
      <c r="G1318" s="27">
        <v>0</v>
      </c>
      <c r="H1318" s="27">
        <v>1</v>
      </c>
      <c r="I1318" s="27">
        <v>1</v>
      </c>
      <c r="J1318" s="27">
        <v>0</v>
      </c>
      <c r="K1318" s="27">
        <v>0</v>
      </c>
      <c r="L1318" s="27">
        <v>0</v>
      </c>
      <c r="M1318" s="27">
        <v>1</v>
      </c>
      <c r="N1318" s="27">
        <v>1</v>
      </c>
      <c r="O1318" s="27">
        <v>1</v>
      </c>
      <c r="P1318" s="27">
        <v>1</v>
      </c>
      <c r="Q1318" s="27">
        <v>1</v>
      </c>
      <c r="R1318" s="27">
        <v>0.02</v>
      </c>
      <c r="S1318" s="27">
        <v>0.08</v>
      </c>
      <c r="T1318">
        <v>0</v>
      </c>
      <c r="U1318">
        <v>0.04</v>
      </c>
    </row>
    <row r="1319" spans="1:26" ht="21" x14ac:dyDescent="0.35">
      <c r="A1319" s="27">
        <v>1</v>
      </c>
      <c r="B1319" s="27">
        <v>3</v>
      </c>
      <c r="C1319" s="28">
        <v>50</v>
      </c>
      <c r="D1319" s="27">
        <v>30</v>
      </c>
      <c r="E1319" s="27">
        <v>0.25</v>
      </c>
      <c r="F1319" s="27">
        <v>0</v>
      </c>
      <c r="G1319" s="27">
        <v>0</v>
      </c>
      <c r="H1319" s="27">
        <v>1</v>
      </c>
      <c r="I1319" s="27">
        <v>1</v>
      </c>
      <c r="J1319" s="27">
        <v>0</v>
      </c>
      <c r="K1319" s="27">
        <v>0</v>
      </c>
      <c r="L1319" s="27">
        <v>0</v>
      </c>
      <c r="M1319" s="27">
        <v>1</v>
      </c>
      <c r="N1319" s="27">
        <v>1</v>
      </c>
      <c r="O1319" s="27">
        <v>1</v>
      </c>
      <c r="P1319" s="27">
        <v>1</v>
      </c>
      <c r="Q1319" s="27">
        <v>1</v>
      </c>
      <c r="R1319">
        <v>0</v>
      </c>
      <c r="S1319" s="27">
        <v>0.04</v>
      </c>
      <c r="T1319" s="27">
        <v>0</v>
      </c>
      <c r="U1319">
        <v>0.04</v>
      </c>
    </row>
    <row r="1320" spans="1:26" ht="21" x14ac:dyDescent="0.35">
      <c r="A1320" s="27">
        <v>1</v>
      </c>
      <c r="B1320" s="27">
        <v>3</v>
      </c>
      <c r="C1320" s="28">
        <v>50</v>
      </c>
      <c r="D1320" s="27">
        <v>30</v>
      </c>
      <c r="E1320" s="27">
        <v>0.5</v>
      </c>
      <c r="F1320" s="27">
        <v>0</v>
      </c>
      <c r="G1320" s="27">
        <v>0</v>
      </c>
      <c r="H1320" s="27">
        <v>1</v>
      </c>
      <c r="I1320" s="27">
        <v>1</v>
      </c>
      <c r="J1320" s="27">
        <v>0</v>
      </c>
      <c r="K1320" s="27">
        <v>0</v>
      </c>
      <c r="L1320" s="27">
        <v>0</v>
      </c>
      <c r="M1320" s="27">
        <v>1</v>
      </c>
      <c r="N1320" s="27">
        <v>1</v>
      </c>
      <c r="O1320" s="27">
        <v>1</v>
      </c>
      <c r="P1320" s="27">
        <v>1</v>
      </c>
      <c r="Q1320" s="27">
        <v>1</v>
      </c>
      <c r="R1320">
        <v>0</v>
      </c>
      <c r="S1320">
        <v>0.1</v>
      </c>
      <c r="T1320">
        <v>0.02</v>
      </c>
      <c r="U1320">
        <v>0.02</v>
      </c>
    </row>
    <row r="1321" spans="1:26" ht="21" x14ac:dyDescent="0.35">
      <c r="A1321" s="27">
        <v>1</v>
      </c>
      <c r="B1321" s="27">
        <v>3</v>
      </c>
      <c r="C1321" s="28">
        <v>50</v>
      </c>
      <c r="D1321" s="27">
        <v>30</v>
      </c>
      <c r="E1321" s="27">
        <v>0.75</v>
      </c>
      <c r="F1321" s="27">
        <v>0</v>
      </c>
      <c r="G1321" s="27">
        <v>0</v>
      </c>
      <c r="H1321" s="27">
        <v>1</v>
      </c>
      <c r="I1321" s="27">
        <v>1</v>
      </c>
      <c r="J1321" s="27">
        <v>0</v>
      </c>
      <c r="K1321" s="27">
        <v>0</v>
      </c>
      <c r="L1321" s="27">
        <v>0</v>
      </c>
      <c r="M1321" s="27">
        <v>1</v>
      </c>
      <c r="N1321" s="27">
        <v>1</v>
      </c>
      <c r="O1321" s="27">
        <v>1</v>
      </c>
      <c r="P1321" s="27">
        <v>1</v>
      </c>
      <c r="Q1321" s="27">
        <v>1</v>
      </c>
      <c r="R1321" s="27">
        <v>0.02</v>
      </c>
      <c r="S1321">
        <v>0.06</v>
      </c>
      <c r="T1321">
        <v>0.04</v>
      </c>
      <c r="U1321">
        <v>0.08</v>
      </c>
    </row>
    <row r="1322" spans="1:26" ht="21" x14ac:dyDescent="0.35">
      <c r="A1322" s="27">
        <v>1</v>
      </c>
      <c r="B1322" s="27">
        <v>3</v>
      </c>
      <c r="C1322" s="28">
        <v>50</v>
      </c>
      <c r="D1322" s="27">
        <v>30</v>
      </c>
      <c r="E1322" s="27">
        <v>1</v>
      </c>
      <c r="F1322" s="27">
        <v>0</v>
      </c>
      <c r="G1322" s="27">
        <v>0</v>
      </c>
      <c r="H1322" s="27">
        <v>1</v>
      </c>
      <c r="I1322" s="27">
        <v>1</v>
      </c>
      <c r="J1322" s="27">
        <v>0</v>
      </c>
      <c r="K1322" s="27">
        <v>0</v>
      </c>
      <c r="L1322" s="27">
        <v>0</v>
      </c>
      <c r="M1322" s="27">
        <v>1</v>
      </c>
      <c r="N1322" s="27">
        <v>1</v>
      </c>
      <c r="O1322" s="27">
        <v>1</v>
      </c>
      <c r="P1322" s="27">
        <v>1</v>
      </c>
      <c r="Q1322" s="27">
        <v>1</v>
      </c>
      <c r="R1322" s="27">
        <v>0.02</v>
      </c>
      <c r="S1322" s="27">
        <v>0.08</v>
      </c>
      <c r="T1322" s="27">
        <v>0.08</v>
      </c>
      <c r="U1322" s="27">
        <v>0.08</v>
      </c>
      <c r="W1322" s="27"/>
      <c r="X1322" s="27"/>
      <c r="Y1322" s="27"/>
      <c r="Z1322" s="27"/>
    </row>
    <row r="1323" spans="1:26" ht="21" x14ac:dyDescent="0.35">
      <c r="A1323" s="27">
        <v>1</v>
      </c>
      <c r="B1323" s="27">
        <v>3</v>
      </c>
      <c r="C1323" s="28">
        <v>50</v>
      </c>
      <c r="D1323" s="27">
        <v>30</v>
      </c>
      <c r="E1323" s="27">
        <v>1.25</v>
      </c>
      <c r="F1323" s="27">
        <v>0</v>
      </c>
      <c r="G1323" s="27">
        <v>0</v>
      </c>
      <c r="H1323" s="27">
        <v>1</v>
      </c>
      <c r="I1323" s="27">
        <v>1</v>
      </c>
      <c r="J1323" s="27">
        <v>0</v>
      </c>
      <c r="K1323" s="27">
        <v>0</v>
      </c>
      <c r="L1323" s="27">
        <v>0</v>
      </c>
      <c r="M1323" s="27">
        <v>1</v>
      </c>
      <c r="N1323" s="27">
        <v>1</v>
      </c>
      <c r="O1323" s="27">
        <v>1</v>
      </c>
      <c r="P1323" s="27">
        <v>1</v>
      </c>
      <c r="Q1323" s="27">
        <v>1</v>
      </c>
      <c r="R1323">
        <v>0.06</v>
      </c>
      <c r="S1323">
        <v>0.04</v>
      </c>
      <c r="T1323">
        <v>0</v>
      </c>
      <c r="U1323">
        <v>0.04</v>
      </c>
    </row>
    <row r="1324" spans="1:26" ht="21" x14ac:dyDescent="0.35">
      <c r="A1324" s="27">
        <v>1</v>
      </c>
      <c r="B1324" s="27">
        <v>3</v>
      </c>
      <c r="C1324" s="28">
        <v>50</v>
      </c>
      <c r="D1324" s="27">
        <v>30</v>
      </c>
      <c r="E1324" s="27">
        <v>1.5</v>
      </c>
      <c r="F1324" s="27">
        <v>0</v>
      </c>
      <c r="G1324" s="27">
        <v>0</v>
      </c>
      <c r="H1324" s="27">
        <v>1</v>
      </c>
      <c r="I1324" s="27">
        <v>1</v>
      </c>
      <c r="J1324" s="27">
        <v>0</v>
      </c>
      <c r="K1324" s="27">
        <v>0</v>
      </c>
      <c r="L1324" s="27">
        <v>0</v>
      </c>
      <c r="M1324" s="27">
        <v>1</v>
      </c>
      <c r="N1324" s="27">
        <v>1</v>
      </c>
      <c r="O1324" s="27">
        <v>1</v>
      </c>
      <c r="P1324" s="27">
        <v>1</v>
      </c>
      <c r="Q1324" s="27">
        <v>1</v>
      </c>
      <c r="R1324">
        <v>0.02</v>
      </c>
      <c r="S1324">
        <v>0.04</v>
      </c>
      <c r="T1324">
        <v>0.06</v>
      </c>
      <c r="U1324">
        <v>0.02</v>
      </c>
    </row>
    <row r="1325" spans="1:26" ht="21" x14ac:dyDescent="0.35">
      <c r="A1325" s="27">
        <v>1</v>
      </c>
      <c r="B1325" s="27">
        <v>3</v>
      </c>
      <c r="C1325" s="28">
        <v>50</v>
      </c>
      <c r="D1325" s="27">
        <v>30</v>
      </c>
      <c r="E1325" s="27">
        <v>1.75</v>
      </c>
      <c r="F1325" s="27">
        <v>0</v>
      </c>
      <c r="G1325" s="27">
        <v>0</v>
      </c>
      <c r="H1325" s="27">
        <v>1</v>
      </c>
      <c r="I1325" s="27">
        <v>1</v>
      </c>
      <c r="J1325" s="27">
        <v>0</v>
      </c>
      <c r="K1325" s="27">
        <v>0</v>
      </c>
      <c r="L1325" s="27">
        <v>0</v>
      </c>
      <c r="M1325" s="27">
        <v>1</v>
      </c>
      <c r="N1325" s="27">
        <v>1</v>
      </c>
      <c r="O1325" s="27">
        <v>1</v>
      </c>
      <c r="P1325" s="27">
        <v>1</v>
      </c>
      <c r="Q1325" s="27">
        <v>1</v>
      </c>
      <c r="R1325">
        <v>0.04</v>
      </c>
      <c r="S1325">
        <v>0.1</v>
      </c>
      <c r="T1325">
        <v>0.02</v>
      </c>
      <c r="U1325">
        <v>0.1</v>
      </c>
    </row>
    <row r="1326" spans="1:26" ht="21" x14ac:dyDescent="0.35">
      <c r="A1326" s="27">
        <v>1</v>
      </c>
      <c r="B1326" s="27">
        <v>3</v>
      </c>
      <c r="C1326" s="28">
        <v>50</v>
      </c>
      <c r="D1326" s="27">
        <v>30</v>
      </c>
      <c r="E1326" s="27">
        <v>2</v>
      </c>
      <c r="F1326" s="27">
        <v>0</v>
      </c>
      <c r="G1326" s="27">
        <v>0</v>
      </c>
      <c r="H1326" s="27">
        <v>1</v>
      </c>
      <c r="I1326" s="27">
        <v>1</v>
      </c>
      <c r="J1326" s="27">
        <v>0</v>
      </c>
      <c r="K1326" s="27">
        <v>0</v>
      </c>
      <c r="L1326" s="27">
        <v>0</v>
      </c>
      <c r="M1326" s="27">
        <v>1</v>
      </c>
      <c r="N1326" s="27">
        <v>1</v>
      </c>
      <c r="O1326" s="27">
        <v>1</v>
      </c>
      <c r="P1326" s="27">
        <v>1</v>
      </c>
      <c r="Q1326" s="27">
        <v>1</v>
      </c>
      <c r="R1326">
        <v>0.02</v>
      </c>
      <c r="S1326">
        <v>0.08</v>
      </c>
      <c r="T1326">
        <v>0.04</v>
      </c>
      <c r="U1326">
        <v>0.08</v>
      </c>
    </row>
    <row r="1327" spans="1:26" ht="21" x14ac:dyDescent="0.35">
      <c r="A1327" s="27">
        <v>1</v>
      </c>
      <c r="B1327" s="27">
        <v>3</v>
      </c>
      <c r="C1327" s="28">
        <v>50</v>
      </c>
      <c r="D1327" s="27">
        <v>30</v>
      </c>
      <c r="E1327" s="27">
        <v>2.25</v>
      </c>
      <c r="F1327" s="27">
        <v>0</v>
      </c>
      <c r="G1327" s="27">
        <v>0</v>
      </c>
      <c r="H1327" s="27">
        <v>1</v>
      </c>
      <c r="I1327" s="27">
        <v>1</v>
      </c>
      <c r="J1327" s="27">
        <v>0</v>
      </c>
      <c r="K1327" s="27">
        <v>0</v>
      </c>
      <c r="L1327" s="27">
        <v>0</v>
      </c>
      <c r="M1327" s="27">
        <v>1</v>
      </c>
      <c r="N1327" s="27">
        <v>1</v>
      </c>
      <c r="O1327" s="27">
        <v>1</v>
      </c>
      <c r="P1327" s="27">
        <v>1</v>
      </c>
      <c r="Q1327" s="27">
        <v>1</v>
      </c>
      <c r="R1327">
        <v>0</v>
      </c>
      <c r="S1327">
        <v>0.08</v>
      </c>
      <c r="T1327">
        <v>0.08</v>
      </c>
      <c r="U1327">
        <v>0.08</v>
      </c>
    </row>
    <row r="1328" spans="1:26" ht="21" x14ac:dyDescent="0.35">
      <c r="A1328" s="27">
        <v>1</v>
      </c>
      <c r="B1328" s="27">
        <v>3</v>
      </c>
      <c r="C1328" s="28">
        <v>50</v>
      </c>
      <c r="D1328" s="27">
        <v>30</v>
      </c>
      <c r="E1328" s="27">
        <v>2.5</v>
      </c>
      <c r="F1328" s="27">
        <v>0</v>
      </c>
      <c r="G1328" s="27">
        <v>0</v>
      </c>
      <c r="H1328" s="27">
        <v>1</v>
      </c>
      <c r="I1328" s="27">
        <v>1</v>
      </c>
      <c r="J1328" s="27">
        <v>0</v>
      </c>
      <c r="K1328" s="27">
        <v>0</v>
      </c>
      <c r="L1328" s="27">
        <v>0</v>
      </c>
      <c r="M1328" s="27">
        <v>1</v>
      </c>
      <c r="N1328" s="27">
        <v>1</v>
      </c>
      <c r="O1328" s="27">
        <v>1</v>
      </c>
      <c r="P1328" s="27">
        <v>1</v>
      </c>
      <c r="Q1328" s="27">
        <v>1</v>
      </c>
      <c r="R1328">
        <v>0.04</v>
      </c>
      <c r="S1328">
        <v>0.08</v>
      </c>
      <c r="T1328">
        <v>0.08</v>
      </c>
      <c r="U1328">
        <v>0.06</v>
      </c>
    </row>
    <row r="1329" spans="1:21" ht="21" x14ac:dyDescent="0.35">
      <c r="A1329" s="27">
        <v>1</v>
      </c>
      <c r="B1329" s="27">
        <v>3</v>
      </c>
      <c r="C1329" s="28">
        <v>50</v>
      </c>
      <c r="D1329" s="27">
        <v>30</v>
      </c>
      <c r="E1329" s="27">
        <v>2.75</v>
      </c>
      <c r="F1329" s="27">
        <v>0</v>
      </c>
      <c r="G1329" s="27">
        <v>0</v>
      </c>
      <c r="H1329" s="27">
        <v>1</v>
      </c>
      <c r="I1329" s="27">
        <v>1</v>
      </c>
      <c r="J1329" s="27">
        <v>0</v>
      </c>
      <c r="K1329" s="27">
        <v>0</v>
      </c>
      <c r="L1329" s="27">
        <v>0</v>
      </c>
      <c r="M1329" s="27">
        <v>1</v>
      </c>
      <c r="N1329" s="27">
        <v>1</v>
      </c>
      <c r="O1329" s="27">
        <v>1</v>
      </c>
      <c r="P1329" s="27">
        <v>1</v>
      </c>
      <c r="Q1329" s="27">
        <v>1</v>
      </c>
      <c r="R1329">
        <v>0.06</v>
      </c>
      <c r="S1329">
        <v>0.06</v>
      </c>
      <c r="T1329">
        <v>0.12</v>
      </c>
      <c r="U1329">
        <v>0.02</v>
      </c>
    </row>
    <row r="1330" spans="1:21" ht="21.75" thickBot="1" x14ac:dyDescent="0.4">
      <c r="A1330" s="27">
        <v>1</v>
      </c>
      <c r="B1330" s="27">
        <v>3</v>
      </c>
      <c r="C1330" s="28">
        <v>50</v>
      </c>
      <c r="D1330" s="27">
        <v>30</v>
      </c>
      <c r="E1330" s="27">
        <v>3</v>
      </c>
      <c r="F1330" s="27">
        <v>0</v>
      </c>
      <c r="G1330" s="27">
        <v>0</v>
      </c>
      <c r="H1330" s="27">
        <v>1</v>
      </c>
      <c r="I1330" s="27">
        <v>1</v>
      </c>
      <c r="J1330" s="27">
        <v>0</v>
      </c>
      <c r="K1330" s="27">
        <v>0</v>
      </c>
      <c r="L1330" s="27">
        <v>0</v>
      </c>
      <c r="M1330" s="27">
        <v>1</v>
      </c>
      <c r="N1330" s="27">
        <v>1</v>
      </c>
      <c r="O1330" s="27">
        <v>1</v>
      </c>
      <c r="P1330" s="27">
        <v>1</v>
      </c>
      <c r="Q1330" s="27">
        <v>1</v>
      </c>
      <c r="R1330" s="14">
        <v>0</v>
      </c>
      <c r="S1330" s="14">
        <v>0.14000000000000001</v>
      </c>
      <c r="T1330" s="14">
        <v>0.18</v>
      </c>
      <c r="U1330" s="14">
        <v>0.06</v>
      </c>
    </row>
    <row r="1331" spans="1:21" ht="21.75" thickTop="1" x14ac:dyDescent="0.35">
      <c r="A1331" s="27"/>
      <c r="B1331" s="27"/>
      <c r="C1331" s="28"/>
      <c r="D1331" s="27"/>
      <c r="E1331" s="27"/>
      <c r="F1331" s="27"/>
      <c r="G1331" s="27"/>
      <c r="H1331" s="27"/>
      <c r="I1331" s="27"/>
      <c r="J1331" s="27"/>
      <c r="K1331" s="27"/>
      <c r="L1331" s="27"/>
      <c r="M1331" s="27"/>
      <c r="N1331" s="27"/>
      <c r="O1331" s="27"/>
      <c r="P1331" s="27"/>
      <c r="Q1331" s="27"/>
      <c r="R1331" s="33">
        <f>AVERAGE(R1318:R1330)</f>
        <v>2.3076923076923075E-2</v>
      </c>
      <c r="S1331" s="33">
        <f>AVERAGE(S1318:S1330)</f>
        <v>7.5384615384615369E-2</v>
      </c>
      <c r="T1331" s="33">
        <f>AVERAGE(T1318:T1330)</f>
        <v>5.5384615384615379E-2</v>
      </c>
      <c r="U1331" s="33">
        <f>AVERAGE(U1318:U1330)</f>
        <v>5.5384615384615379E-2</v>
      </c>
    </row>
    <row r="1336" spans="1:21" ht="15.75" thickBot="1" x14ac:dyDescent="0.3">
      <c r="N1336" s="17" t="s">
        <v>27</v>
      </c>
      <c r="O1336" s="17" t="s">
        <v>28</v>
      </c>
      <c r="P1336" s="17" t="s">
        <v>29</v>
      </c>
      <c r="Q1336" s="17" t="s">
        <v>30</v>
      </c>
    </row>
    <row r="1337" spans="1:21" ht="15.75" thickTop="1" x14ac:dyDescent="0.25">
      <c r="L1337" s="27"/>
      <c r="M1337" s="27"/>
      <c r="N1337" s="27">
        <v>0</v>
      </c>
      <c r="Q1337">
        <f>O1337 - P1337</f>
        <v>0</v>
      </c>
    </row>
    <row r="1338" spans="1:21" x14ac:dyDescent="0.25">
      <c r="L1338" s="27"/>
      <c r="M1338" s="27"/>
      <c r="N1338" s="27">
        <v>0.1</v>
      </c>
      <c r="Q1338">
        <f t="shared" ref="Q1338:Q1347" si="17">O1338 - P1338</f>
        <v>0</v>
      </c>
    </row>
    <row r="1339" spans="1:21" x14ac:dyDescent="0.25">
      <c r="L1339" s="27"/>
      <c r="M1339" s="27"/>
      <c r="N1339" s="27">
        <v>0.2</v>
      </c>
      <c r="Q1339">
        <f t="shared" si="17"/>
        <v>0</v>
      </c>
    </row>
    <row r="1340" spans="1:21" x14ac:dyDescent="0.25">
      <c r="L1340" s="27"/>
      <c r="M1340" s="27"/>
      <c r="N1340" s="27">
        <v>0.3</v>
      </c>
      <c r="Q1340">
        <f t="shared" si="17"/>
        <v>0</v>
      </c>
    </row>
    <row r="1341" spans="1:21" x14ac:dyDescent="0.25">
      <c r="L1341" s="27"/>
      <c r="M1341" s="27"/>
      <c r="N1341" s="27">
        <v>0.4</v>
      </c>
      <c r="Q1341">
        <f t="shared" si="17"/>
        <v>0</v>
      </c>
    </row>
    <row r="1342" spans="1:21" x14ac:dyDescent="0.25">
      <c r="L1342" s="27"/>
      <c r="M1342" s="27"/>
      <c r="N1342" s="27">
        <v>0.5</v>
      </c>
      <c r="Q1342">
        <f t="shared" si="17"/>
        <v>0</v>
      </c>
    </row>
    <row r="1343" spans="1:21" x14ac:dyDescent="0.25">
      <c r="L1343" s="27"/>
      <c r="M1343" s="27"/>
      <c r="N1343" s="27">
        <v>0.6</v>
      </c>
      <c r="Q1343">
        <f t="shared" si="17"/>
        <v>0</v>
      </c>
    </row>
    <row r="1344" spans="1:21" x14ac:dyDescent="0.25">
      <c r="L1344" s="27"/>
      <c r="M1344" s="27"/>
      <c r="N1344" s="27">
        <v>0.7</v>
      </c>
      <c r="Q1344">
        <f t="shared" si="17"/>
        <v>0</v>
      </c>
    </row>
    <row r="1345" spans="12:17" x14ac:dyDescent="0.25">
      <c r="L1345" s="27"/>
      <c r="M1345" s="27"/>
      <c r="N1345" s="27">
        <v>0.8</v>
      </c>
      <c r="Q1345">
        <f t="shared" si="17"/>
        <v>0</v>
      </c>
    </row>
    <row r="1346" spans="12:17" x14ac:dyDescent="0.25">
      <c r="L1346" s="27"/>
      <c r="M1346" s="27"/>
      <c r="N1346" s="27">
        <v>0.9</v>
      </c>
      <c r="Q1346">
        <f t="shared" si="17"/>
        <v>0</v>
      </c>
    </row>
    <row r="1347" spans="12:17" x14ac:dyDescent="0.25">
      <c r="L1347" s="27"/>
      <c r="M1347" s="27"/>
      <c r="N1347" s="27">
        <v>1</v>
      </c>
      <c r="Q1347">
        <f t="shared" si="17"/>
        <v>0</v>
      </c>
    </row>
    <row r="1348" spans="12:17" x14ac:dyDescent="0.25">
      <c r="L1348" s="27"/>
      <c r="M1348" s="27"/>
      <c r="N1348" s="27"/>
    </row>
    <row r="1349" spans="12:17" x14ac:dyDescent="0.25">
      <c r="L1349" s="27"/>
      <c r="M1349" s="27"/>
      <c r="N1349" s="27"/>
    </row>
    <row r="1350" spans="12:17" x14ac:dyDescent="0.25">
      <c r="L1350" s="27"/>
      <c r="M1350" s="27"/>
      <c r="N1350" s="27"/>
    </row>
    <row r="1398" spans="1:26" ht="136.5" customHeight="1" thickBot="1" x14ac:dyDescent="0.4">
      <c r="A1398" s="7" t="s">
        <v>70</v>
      </c>
      <c r="B1398" s="1"/>
      <c r="C1398" s="1"/>
      <c r="D1398" s="1"/>
      <c r="E1398" s="1"/>
      <c r="F1398" s="1"/>
      <c r="J1398" s="1"/>
      <c r="K1398" s="1"/>
      <c r="L1398" s="1"/>
      <c r="M1398" s="1"/>
      <c r="N1398" s="1"/>
      <c r="O1398" s="1"/>
      <c r="Q1398" s="23" t="s">
        <v>23</v>
      </c>
      <c r="R1398" s="23" t="s">
        <v>14</v>
      </c>
      <c r="S1398" s="23" t="s">
        <v>24</v>
      </c>
      <c r="T1398" s="23" t="s">
        <v>25</v>
      </c>
      <c r="U1398" s="23" t="s">
        <v>33</v>
      </c>
      <c r="V1398" s="114" t="s">
        <v>44</v>
      </c>
      <c r="W1398" s="115"/>
    </row>
    <row r="1399" spans="1:26" ht="21.75" thickTop="1" x14ac:dyDescent="0.35">
      <c r="A1399" s="27">
        <v>1</v>
      </c>
      <c r="B1399" s="27">
        <v>3</v>
      </c>
      <c r="C1399" s="28">
        <v>250</v>
      </c>
      <c r="D1399" s="27">
        <v>30</v>
      </c>
      <c r="E1399" s="27">
        <v>0</v>
      </c>
      <c r="F1399" s="27">
        <v>0</v>
      </c>
      <c r="G1399" s="27">
        <v>0</v>
      </c>
      <c r="H1399" s="27">
        <v>1</v>
      </c>
      <c r="I1399" s="27">
        <v>1</v>
      </c>
      <c r="J1399" s="27">
        <v>0</v>
      </c>
      <c r="K1399" s="27">
        <v>0</v>
      </c>
      <c r="L1399" s="27">
        <v>0</v>
      </c>
      <c r="M1399" s="27">
        <v>1</v>
      </c>
      <c r="N1399" s="27">
        <v>1</v>
      </c>
      <c r="O1399" s="27">
        <v>1</v>
      </c>
      <c r="P1399" s="27">
        <v>1</v>
      </c>
      <c r="Q1399" s="27">
        <v>1</v>
      </c>
      <c r="R1399" s="27">
        <v>3.5999999999999997E-2</v>
      </c>
      <c r="S1399" s="27">
        <v>5.6000000000000001E-2</v>
      </c>
    </row>
    <row r="1400" spans="1:26" ht="21" x14ac:dyDescent="0.35">
      <c r="A1400" s="27">
        <v>1</v>
      </c>
      <c r="B1400" s="27">
        <v>3</v>
      </c>
      <c r="C1400" s="28">
        <v>250</v>
      </c>
      <c r="D1400" s="27">
        <v>30</v>
      </c>
      <c r="E1400" s="27">
        <v>0.25</v>
      </c>
      <c r="F1400" s="27">
        <v>0</v>
      </c>
      <c r="G1400" s="27">
        <v>0</v>
      </c>
      <c r="H1400" s="27">
        <v>1</v>
      </c>
      <c r="I1400" s="27">
        <v>1</v>
      </c>
      <c r="J1400" s="27">
        <v>0</v>
      </c>
      <c r="K1400" s="27">
        <v>0</v>
      </c>
      <c r="L1400" s="27">
        <v>0</v>
      </c>
      <c r="M1400" s="27">
        <v>1</v>
      </c>
      <c r="N1400" s="27">
        <v>1</v>
      </c>
      <c r="O1400" s="27">
        <v>1</v>
      </c>
      <c r="P1400" s="27">
        <v>1</v>
      </c>
      <c r="Q1400" s="27">
        <v>1</v>
      </c>
      <c r="R1400">
        <v>2.4E-2</v>
      </c>
      <c r="S1400" s="27">
        <v>4.8000000000000001E-2</v>
      </c>
      <c r="T1400" s="27"/>
    </row>
    <row r="1401" spans="1:26" ht="21" x14ac:dyDescent="0.35">
      <c r="A1401" s="27">
        <v>1</v>
      </c>
      <c r="B1401" s="27">
        <v>3</v>
      </c>
      <c r="C1401" s="28">
        <v>250</v>
      </c>
      <c r="D1401" s="27">
        <v>30</v>
      </c>
      <c r="E1401" s="27">
        <v>0.5</v>
      </c>
      <c r="F1401" s="27">
        <v>0</v>
      </c>
      <c r="G1401" s="27">
        <v>0</v>
      </c>
      <c r="H1401" s="27">
        <v>1</v>
      </c>
      <c r="I1401" s="27">
        <v>1</v>
      </c>
      <c r="J1401" s="27">
        <v>0</v>
      </c>
      <c r="K1401" s="27">
        <v>0</v>
      </c>
      <c r="L1401" s="27">
        <v>0</v>
      </c>
      <c r="M1401" s="27">
        <v>1</v>
      </c>
      <c r="N1401" s="27">
        <v>1</v>
      </c>
      <c r="O1401" s="27">
        <v>1</v>
      </c>
      <c r="P1401" s="27">
        <v>1</v>
      </c>
      <c r="Q1401" s="27">
        <v>1</v>
      </c>
      <c r="R1401">
        <v>8.0000000000000002E-3</v>
      </c>
      <c r="S1401">
        <v>4.3999999999999997E-2</v>
      </c>
    </row>
    <row r="1402" spans="1:26" ht="21" x14ac:dyDescent="0.35">
      <c r="A1402" s="27">
        <v>1</v>
      </c>
      <c r="B1402" s="27">
        <v>3</v>
      </c>
      <c r="C1402" s="28">
        <v>250</v>
      </c>
      <c r="D1402" s="27">
        <v>30</v>
      </c>
      <c r="E1402" s="27">
        <v>0.75</v>
      </c>
      <c r="F1402" s="27">
        <v>0</v>
      </c>
      <c r="G1402" s="27">
        <v>0</v>
      </c>
      <c r="H1402" s="27">
        <v>1</v>
      </c>
      <c r="I1402" s="27">
        <v>1</v>
      </c>
      <c r="J1402" s="27">
        <v>0</v>
      </c>
      <c r="K1402" s="27">
        <v>0</v>
      </c>
      <c r="L1402" s="27">
        <v>0</v>
      </c>
      <c r="M1402" s="27">
        <v>1</v>
      </c>
      <c r="N1402" s="27">
        <v>1</v>
      </c>
      <c r="O1402" s="27">
        <v>1</v>
      </c>
      <c r="P1402" s="27">
        <v>1</v>
      </c>
      <c r="Q1402" s="27">
        <v>1</v>
      </c>
      <c r="R1402" s="27">
        <v>3.2000000000000001E-2</v>
      </c>
      <c r="S1402">
        <v>7.1999999999999995E-2</v>
      </c>
    </row>
    <row r="1403" spans="1:26" ht="21" x14ac:dyDescent="0.35">
      <c r="A1403" s="27">
        <v>1</v>
      </c>
      <c r="B1403" s="27">
        <v>3</v>
      </c>
      <c r="C1403" s="28">
        <v>250</v>
      </c>
      <c r="D1403" s="27">
        <v>30</v>
      </c>
      <c r="E1403" s="27">
        <v>1</v>
      </c>
      <c r="F1403" s="27">
        <v>0</v>
      </c>
      <c r="G1403" s="27">
        <v>0</v>
      </c>
      <c r="H1403" s="27">
        <v>1</v>
      </c>
      <c r="I1403" s="27">
        <v>1</v>
      </c>
      <c r="J1403" s="27">
        <v>0</v>
      </c>
      <c r="K1403" s="27">
        <v>0</v>
      </c>
      <c r="L1403" s="27">
        <v>0</v>
      </c>
      <c r="M1403" s="27">
        <v>1</v>
      </c>
      <c r="N1403" s="27">
        <v>1</v>
      </c>
      <c r="O1403" s="27">
        <v>1</v>
      </c>
      <c r="P1403" s="27">
        <v>1</v>
      </c>
      <c r="Q1403" s="27">
        <v>1</v>
      </c>
      <c r="R1403" s="27">
        <v>2.8000000000000001E-2</v>
      </c>
      <c r="S1403" s="27">
        <v>0.06</v>
      </c>
      <c r="T1403" s="27"/>
      <c r="U1403" s="27"/>
      <c r="W1403" s="27"/>
      <c r="X1403" s="27"/>
      <c r="Y1403" s="27"/>
      <c r="Z1403" s="27"/>
    </row>
    <row r="1404" spans="1:26" ht="21" x14ac:dyDescent="0.35">
      <c r="A1404" s="27">
        <v>1</v>
      </c>
      <c r="B1404" s="27">
        <v>3</v>
      </c>
      <c r="C1404" s="28">
        <v>250</v>
      </c>
      <c r="D1404" s="27">
        <v>30</v>
      </c>
      <c r="E1404" s="27">
        <v>1.25</v>
      </c>
      <c r="F1404" s="27">
        <v>0</v>
      </c>
      <c r="G1404" s="27">
        <v>0</v>
      </c>
      <c r="H1404" s="27">
        <v>1</v>
      </c>
      <c r="I1404" s="27">
        <v>1</v>
      </c>
      <c r="J1404" s="27">
        <v>0</v>
      </c>
      <c r="K1404" s="27">
        <v>0</v>
      </c>
      <c r="L1404" s="27">
        <v>0</v>
      </c>
      <c r="M1404" s="27">
        <v>1</v>
      </c>
      <c r="N1404" s="27">
        <v>1</v>
      </c>
      <c r="O1404" s="27">
        <v>1</v>
      </c>
      <c r="P1404" s="27">
        <v>1</v>
      </c>
      <c r="Q1404" s="27">
        <v>1</v>
      </c>
      <c r="R1404">
        <v>3.2000000000000001E-2</v>
      </c>
      <c r="S1404">
        <v>0.08</v>
      </c>
    </row>
    <row r="1405" spans="1:26" ht="21" x14ac:dyDescent="0.35">
      <c r="A1405" s="27">
        <v>1</v>
      </c>
      <c r="B1405" s="27">
        <v>3</v>
      </c>
      <c r="C1405" s="28">
        <v>250</v>
      </c>
      <c r="D1405" s="27">
        <v>30</v>
      </c>
      <c r="E1405" s="27">
        <v>1.5</v>
      </c>
      <c r="F1405" s="27">
        <v>0</v>
      </c>
      <c r="G1405" s="27">
        <v>0</v>
      </c>
      <c r="H1405" s="27">
        <v>1</v>
      </c>
      <c r="I1405" s="27">
        <v>1</v>
      </c>
      <c r="J1405" s="27">
        <v>0</v>
      </c>
      <c r="K1405" s="27">
        <v>0</v>
      </c>
      <c r="L1405" s="27">
        <v>0</v>
      </c>
      <c r="M1405" s="27">
        <v>1</v>
      </c>
      <c r="N1405" s="27">
        <v>1</v>
      </c>
      <c r="O1405" s="27">
        <v>1</v>
      </c>
      <c r="P1405" s="27">
        <v>1</v>
      </c>
      <c r="Q1405" s="27">
        <v>1</v>
      </c>
      <c r="R1405">
        <v>1.2E-2</v>
      </c>
      <c r="S1405">
        <v>7.1999999999999995E-2</v>
      </c>
    </row>
    <row r="1406" spans="1:26" ht="21" x14ac:dyDescent="0.35">
      <c r="A1406" s="27">
        <v>1</v>
      </c>
      <c r="B1406" s="27">
        <v>3</v>
      </c>
      <c r="C1406" s="28">
        <v>250</v>
      </c>
      <c r="D1406" s="27">
        <v>30</v>
      </c>
      <c r="E1406" s="27">
        <v>1.75</v>
      </c>
      <c r="F1406" s="27">
        <v>0</v>
      </c>
      <c r="G1406" s="27">
        <v>0</v>
      </c>
      <c r="H1406" s="27">
        <v>1</v>
      </c>
      <c r="I1406" s="27">
        <v>1</v>
      </c>
      <c r="J1406" s="27">
        <v>0</v>
      </c>
      <c r="K1406" s="27">
        <v>0</v>
      </c>
      <c r="L1406" s="27">
        <v>0</v>
      </c>
      <c r="M1406" s="27">
        <v>1</v>
      </c>
      <c r="N1406" s="27">
        <v>1</v>
      </c>
      <c r="O1406" s="27">
        <v>1</v>
      </c>
      <c r="P1406" s="27">
        <v>1</v>
      </c>
      <c r="Q1406" s="27">
        <v>1</v>
      </c>
      <c r="R1406">
        <v>2.8000000000000001E-2</v>
      </c>
      <c r="S1406">
        <v>5.1999999999999998E-2</v>
      </c>
    </row>
    <row r="1407" spans="1:26" ht="21" x14ac:dyDescent="0.35">
      <c r="A1407" s="27">
        <v>1</v>
      </c>
      <c r="B1407" s="27">
        <v>3</v>
      </c>
      <c r="C1407" s="28">
        <v>250</v>
      </c>
      <c r="D1407" s="27">
        <v>30</v>
      </c>
      <c r="E1407" s="27">
        <v>2</v>
      </c>
      <c r="F1407" s="27">
        <v>0</v>
      </c>
      <c r="G1407" s="27">
        <v>0</v>
      </c>
      <c r="H1407" s="27">
        <v>1</v>
      </c>
      <c r="I1407" s="27">
        <v>1</v>
      </c>
      <c r="J1407" s="27">
        <v>0</v>
      </c>
      <c r="K1407" s="27">
        <v>0</v>
      </c>
      <c r="L1407" s="27">
        <v>0</v>
      </c>
      <c r="M1407" s="27">
        <v>1</v>
      </c>
      <c r="N1407" s="27">
        <v>1</v>
      </c>
      <c r="O1407" s="27">
        <v>1</v>
      </c>
      <c r="P1407" s="27">
        <v>1</v>
      </c>
      <c r="Q1407" s="27">
        <v>1</v>
      </c>
      <c r="R1407">
        <v>2.8000000000000001E-2</v>
      </c>
      <c r="S1407">
        <v>8.4000000000000005E-2</v>
      </c>
    </row>
    <row r="1408" spans="1:26" ht="21" x14ac:dyDescent="0.35">
      <c r="A1408" s="27">
        <v>1</v>
      </c>
      <c r="B1408" s="27">
        <v>3</v>
      </c>
      <c r="C1408" s="28">
        <v>250</v>
      </c>
      <c r="D1408" s="27">
        <v>30</v>
      </c>
      <c r="E1408" s="27">
        <v>2.25</v>
      </c>
      <c r="F1408" s="27">
        <v>0</v>
      </c>
      <c r="G1408" s="27">
        <v>0</v>
      </c>
      <c r="H1408" s="27">
        <v>1</v>
      </c>
      <c r="I1408" s="27">
        <v>1</v>
      </c>
      <c r="J1408" s="27">
        <v>0</v>
      </c>
      <c r="K1408" s="27">
        <v>0</v>
      </c>
      <c r="L1408" s="27">
        <v>0</v>
      </c>
      <c r="M1408" s="27">
        <v>1</v>
      </c>
      <c r="N1408" s="27">
        <v>1</v>
      </c>
      <c r="O1408" s="27">
        <v>1</v>
      </c>
      <c r="P1408" s="27">
        <v>1</v>
      </c>
      <c r="Q1408" s="27">
        <v>1</v>
      </c>
      <c r="R1408">
        <v>0.04</v>
      </c>
      <c r="S1408">
        <v>9.6000000000000002E-2</v>
      </c>
    </row>
    <row r="1409" spans="1:21" ht="21" x14ac:dyDescent="0.35">
      <c r="A1409" s="27">
        <v>1</v>
      </c>
      <c r="B1409" s="27">
        <v>3</v>
      </c>
      <c r="C1409" s="28">
        <v>250</v>
      </c>
      <c r="D1409" s="27">
        <v>30</v>
      </c>
      <c r="E1409" s="27">
        <v>2.5</v>
      </c>
      <c r="F1409" s="27">
        <v>0</v>
      </c>
      <c r="G1409" s="27">
        <v>0</v>
      </c>
      <c r="H1409" s="27">
        <v>1</v>
      </c>
      <c r="I1409" s="27">
        <v>1</v>
      </c>
      <c r="J1409" s="27">
        <v>0</v>
      </c>
      <c r="K1409" s="27">
        <v>0</v>
      </c>
      <c r="L1409" s="27">
        <v>0</v>
      </c>
      <c r="M1409" s="27">
        <v>1</v>
      </c>
      <c r="N1409" s="27">
        <v>1</v>
      </c>
      <c r="O1409" s="27">
        <v>1</v>
      </c>
      <c r="P1409" s="27">
        <v>1</v>
      </c>
      <c r="Q1409" s="27">
        <v>1</v>
      </c>
      <c r="R1409">
        <v>0.04</v>
      </c>
      <c r="S1409">
        <v>8.7999999999999995E-2</v>
      </c>
    </row>
    <row r="1410" spans="1:21" ht="21" x14ac:dyDescent="0.35">
      <c r="A1410" s="27">
        <v>1</v>
      </c>
      <c r="B1410" s="27">
        <v>3</v>
      </c>
      <c r="C1410" s="28">
        <v>250</v>
      </c>
      <c r="D1410" s="27">
        <v>30</v>
      </c>
      <c r="E1410" s="27">
        <v>2.75</v>
      </c>
      <c r="F1410" s="27">
        <v>0</v>
      </c>
      <c r="G1410" s="27">
        <v>0</v>
      </c>
      <c r="H1410" s="27">
        <v>1</v>
      </c>
      <c r="I1410" s="27">
        <v>1</v>
      </c>
      <c r="J1410" s="27">
        <v>0</v>
      </c>
      <c r="K1410" s="27">
        <v>0</v>
      </c>
      <c r="L1410" s="27">
        <v>0</v>
      </c>
      <c r="M1410" s="27">
        <v>1</v>
      </c>
      <c r="N1410" s="27">
        <v>1</v>
      </c>
      <c r="O1410" s="27">
        <v>1</v>
      </c>
      <c r="P1410" s="27">
        <v>1</v>
      </c>
      <c r="Q1410" s="27">
        <v>1</v>
      </c>
      <c r="R1410">
        <v>3.2000000000000001E-2</v>
      </c>
      <c r="S1410">
        <v>8.4000000000000005E-2</v>
      </c>
    </row>
    <row r="1411" spans="1:21" ht="21.75" thickBot="1" x14ac:dyDescent="0.4">
      <c r="A1411" s="27">
        <v>1</v>
      </c>
      <c r="B1411" s="27">
        <v>3</v>
      </c>
      <c r="C1411" s="28">
        <v>250</v>
      </c>
      <c r="D1411" s="27">
        <v>30</v>
      </c>
      <c r="E1411" s="27">
        <v>3</v>
      </c>
      <c r="F1411" s="27">
        <v>0</v>
      </c>
      <c r="G1411" s="27">
        <v>0</v>
      </c>
      <c r="H1411" s="27">
        <v>1</v>
      </c>
      <c r="I1411" s="27">
        <v>1</v>
      </c>
      <c r="J1411" s="27">
        <v>0</v>
      </c>
      <c r="K1411" s="27">
        <v>0</v>
      </c>
      <c r="L1411" s="27">
        <v>0</v>
      </c>
      <c r="M1411" s="27">
        <v>1</v>
      </c>
      <c r="N1411" s="27">
        <v>1</v>
      </c>
      <c r="O1411" s="27">
        <v>1</v>
      </c>
      <c r="P1411" s="27">
        <v>1</v>
      </c>
      <c r="Q1411" s="27">
        <v>1</v>
      </c>
      <c r="R1411" s="14">
        <v>3.5999999999999997E-2</v>
      </c>
      <c r="S1411" s="14">
        <v>8.4000000000000005E-2</v>
      </c>
      <c r="T1411" s="14"/>
      <c r="U1411" s="14"/>
    </row>
    <row r="1412" spans="1:21" ht="21.75" thickTop="1" x14ac:dyDescent="0.35">
      <c r="A1412" s="27"/>
      <c r="B1412" s="27"/>
      <c r="C1412" s="28"/>
      <c r="D1412" s="27"/>
      <c r="E1412" s="27"/>
      <c r="F1412" s="27"/>
      <c r="G1412" s="27"/>
      <c r="H1412" s="27"/>
      <c r="I1412" s="27"/>
      <c r="J1412" s="27"/>
      <c r="K1412" s="27"/>
      <c r="L1412" s="27"/>
      <c r="M1412" s="27"/>
      <c r="N1412" s="27"/>
      <c r="O1412" s="27"/>
      <c r="P1412" s="27"/>
      <c r="Q1412" s="27"/>
      <c r="R1412" s="33">
        <f>AVERAGE(R1399:R1411)</f>
        <v>2.8923076923076919E-2</v>
      </c>
      <c r="S1412" s="33">
        <f>AVERAGE(S1399:S1411)</f>
        <v>7.0769230769230765E-2</v>
      </c>
      <c r="T1412" s="33" t="e">
        <f>AVERAGE(T1399:T1411)</f>
        <v>#DIV/0!</v>
      </c>
      <c r="U1412" s="33" t="e">
        <f>AVERAGE(U1399:U1411)</f>
        <v>#DIV/0!</v>
      </c>
    </row>
    <row r="1417" spans="1:21" ht="15.75" thickBot="1" x14ac:dyDescent="0.3">
      <c r="N1417" s="17" t="s">
        <v>27</v>
      </c>
      <c r="O1417" s="17" t="s">
        <v>28</v>
      </c>
      <c r="P1417" s="17" t="s">
        <v>29</v>
      </c>
      <c r="Q1417" s="17" t="s">
        <v>30</v>
      </c>
    </row>
    <row r="1418" spans="1:21" ht="15.75" thickTop="1" x14ac:dyDescent="0.25">
      <c r="L1418" s="27"/>
      <c r="M1418" s="27"/>
      <c r="N1418" s="27">
        <v>0</v>
      </c>
      <c r="Q1418">
        <f>O1418 - P1418</f>
        <v>0</v>
      </c>
    </row>
    <row r="1419" spans="1:21" x14ac:dyDescent="0.25">
      <c r="L1419" s="27"/>
      <c r="M1419" s="27"/>
      <c r="N1419" s="27">
        <v>0.1</v>
      </c>
      <c r="Q1419">
        <f t="shared" ref="Q1419:Q1428" si="18">O1419 - P1419</f>
        <v>0</v>
      </c>
    </row>
    <row r="1420" spans="1:21" x14ac:dyDescent="0.25">
      <c r="L1420" s="27"/>
      <c r="M1420" s="27"/>
      <c r="N1420" s="27">
        <v>0.2</v>
      </c>
      <c r="Q1420">
        <f t="shared" si="18"/>
        <v>0</v>
      </c>
    </row>
    <row r="1421" spans="1:21" x14ac:dyDescent="0.25">
      <c r="L1421" s="27"/>
      <c r="M1421" s="27"/>
      <c r="N1421" s="27">
        <v>0.3</v>
      </c>
      <c r="Q1421">
        <f t="shared" si="18"/>
        <v>0</v>
      </c>
    </row>
    <row r="1422" spans="1:21" x14ac:dyDescent="0.25">
      <c r="L1422" s="27"/>
      <c r="M1422" s="27"/>
      <c r="N1422" s="27">
        <v>0.4</v>
      </c>
      <c r="Q1422">
        <f t="shared" si="18"/>
        <v>0</v>
      </c>
    </row>
    <row r="1423" spans="1:21" x14ac:dyDescent="0.25">
      <c r="L1423" s="27"/>
      <c r="M1423" s="27"/>
      <c r="N1423" s="27">
        <v>0.5</v>
      </c>
      <c r="Q1423">
        <f t="shared" si="18"/>
        <v>0</v>
      </c>
    </row>
    <row r="1424" spans="1:21" x14ac:dyDescent="0.25">
      <c r="L1424" s="27"/>
      <c r="M1424" s="27"/>
      <c r="N1424" s="27">
        <v>0.6</v>
      </c>
      <c r="Q1424">
        <f t="shared" si="18"/>
        <v>0</v>
      </c>
    </row>
    <row r="1425" spans="12:17" x14ac:dyDescent="0.25">
      <c r="L1425" s="27"/>
      <c r="M1425" s="27"/>
      <c r="N1425" s="27">
        <v>0.7</v>
      </c>
      <c r="Q1425">
        <f t="shared" si="18"/>
        <v>0</v>
      </c>
    </row>
    <row r="1426" spans="12:17" x14ac:dyDescent="0.25">
      <c r="L1426" s="27"/>
      <c r="M1426" s="27"/>
      <c r="N1426" s="27">
        <v>0.8</v>
      </c>
      <c r="Q1426">
        <f t="shared" si="18"/>
        <v>0</v>
      </c>
    </row>
    <row r="1427" spans="12:17" x14ac:dyDescent="0.25">
      <c r="L1427" s="27"/>
      <c r="M1427" s="27"/>
      <c r="N1427" s="27">
        <v>0.9</v>
      </c>
      <c r="Q1427">
        <f t="shared" si="18"/>
        <v>0</v>
      </c>
    </row>
    <row r="1428" spans="12:17" x14ac:dyDescent="0.25">
      <c r="L1428" s="27"/>
      <c r="M1428" s="27"/>
      <c r="N1428" s="27">
        <v>1</v>
      </c>
      <c r="Q1428">
        <f t="shared" si="18"/>
        <v>0</v>
      </c>
    </row>
    <row r="1429" spans="12:17" x14ac:dyDescent="0.25">
      <c r="L1429" s="27"/>
      <c r="M1429" s="27"/>
      <c r="N1429" s="27"/>
    </row>
    <row r="1430" spans="12:17" x14ac:dyDescent="0.25">
      <c r="L1430" s="27"/>
      <c r="M1430" s="27"/>
      <c r="N1430" s="27"/>
    </row>
    <row r="1431" spans="12:17" x14ac:dyDescent="0.25">
      <c r="L1431" s="27"/>
      <c r="M1431" s="27"/>
      <c r="N1431" s="27"/>
    </row>
    <row r="1446" spans="1:26" ht="180.75" customHeight="1" thickBot="1" x14ac:dyDescent="0.4">
      <c r="A1446" s="7" t="s">
        <v>71</v>
      </c>
      <c r="B1446" s="1"/>
      <c r="C1446" s="1"/>
      <c r="D1446" s="1"/>
      <c r="E1446" s="1"/>
      <c r="F1446" s="1"/>
      <c r="J1446" s="1"/>
      <c r="K1446" s="1"/>
      <c r="L1446" s="1"/>
      <c r="M1446" s="1"/>
      <c r="N1446" s="1"/>
      <c r="O1446" s="1"/>
      <c r="Q1446" s="23" t="s">
        <v>23</v>
      </c>
      <c r="R1446" s="23" t="s">
        <v>14</v>
      </c>
      <c r="S1446" s="23" t="s">
        <v>24</v>
      </c>
      <c r="T1446" s="23" t="s">
        <v>25</v>
      </c>
      <c r="U1446" s="23" t="s">
        <v>33</v>
      </c>
      <c r="V1446" s="114" t="s">
        <v>44</v>
      </c>
      <c r="W1446" s="115"/>
    </row>
    <row r="1447" spans="1:26" ht="21.75" thickTop="1" x14ac:dyDescent="0.35">
      <c r="A1447" s="27">
        <v>1</v>
      </c>
      <c r="B1447" s="27">
        <v>3</v>
      </c>
      <c r="C1447" s="28">
        <v>50</v>
      </c>
      <c r="D1447" s="27">
        <v>30</v>
      </c>
      <c r="E1447" s="27">
        <v>-3</v>
      </c>
      <c r="F1447" s="27">
        <v>0</v>
      </c>
      <c r="G1447" s="27">
        <v>0</v>
      </c>
      <c r="H1447" s="27">
        <v>1</v>
      </c>
      <c r="I1447" s="27">
        <v>1</v>
      </c>
      <c r="J1447" s="27">
        <v>0</v>
      </c>
      <c r="K1447" s="27">
        <v>0</v>
      </c>
      <c r="L1447" s="27">
        <v>0</v>
      </c>
      <c r="M1447" s="27">
        <v>1</v>
      </c>
      <c r="N1447" s="27">
        <v>1</v>
      </c>
      <c r="O1447" s="27">
        <v>1</v>
      </c>
      <c r="P1447" s="27">
        <v>1</v>
      </c>
      <c r="Q1447" s="27">
        <v>1</v>
      </c>
      <c r="R1447" s="27">
        <v>0.04</v>
      </c>
      <c r="S1447" s="27">
        <v>0.14000000000000001</v>
      </c>
    </row>
    <row r="1448" spans="1:26" ht="21" x14ac:dyDescent="0.35">
      <c r="A1448" s="27">
        <v>1</v>
      </c>
      <c r="B1448" s="27">
        <v>3</v>
      </c>
      <c r="C1448" s="28">
        <v>50</v>
      </c>
      <c r="D1448" s="27">
        <v>30</v>
      </c>
      <c r="E1448" s="27">
        <v>-2.5</v>
      </c>
      <c r="F1448" s="27">
        <v>0</v>
      </c>
      <c r="G1448" s="27">
        <v>0</v>
      </c>
      <c r="H1448" s="27">
        <v>1</v>
      </c>
      <c r="I1448" s="27">
        <v>1</v>
      </c>
      <c r="J1448" s="27">
        <v>0</v>
      </c>
      <c r="K1448" s="27">
        <v>0</v>
      </c>
      <c r="L1448" s="27">
        <v>0</v>
      </c>
      <c r="M1448" s="27">
        <v>1</v>
      </c>
      <c r="N1448" s="27">
        <v>1</v>
      </c>
      <c r="O1448" s="27">
        <v>1</v>
      </c>
      <c r="P1448" s="27">
        <v>1</v>
      </c>
      <c r="Q1448" s="27">
        <v>1</v>
      </c>
      <c r="R1448">
        <v>0.02</v>
      </c>
      <c r="S1448" s="27">
        <v>0.1</v>
      </c>
      <c r="T1448" s="27"/>
    </row>
    <row r="1449" spans="1:26" ht="21" x14ac:dyDescent="0.35">
      <c r="A1449" s="27">
        <v>1</v>
      </c>
      <c r="B1449" s="27">
        <v>3</v>
      </c>
      <c r="C1449" s="28">
        <v>50</v>
      </c>
      <c r="D1449" s="27">
        <v>30</v>
      </c>
      <c r="E1449" s="27">
        <v>-2</v>
      </c>
      <c r="F1449" s="27">
        <v>0</v>
      </c>
      <c r="G1449" s="27">
        <v>0</v>
      </c>
      <c r="H1449" s="27">
        <v>1</v>
      </c>
      <c r="I1449" s="27">
        <v>1</v>
      </c>
      <c r="J1449" s="27">
        <v>0</v>
      </c>
      <c r="K1449" s="27">
        <v>0</v>
      </c>
      <c r="L1449" s="27">
        <v>0</v>
      </c>
      <c r="M1449" s="27">
        <v>1</v>
      </c>
      <c r="N1449" s="27">
        <v>1</v>
      </c>
      <c r="O1449" s="27">
        <v>1</v>
      </c>
      <c r="P1449" s="27">
        <v>1</v>
      </c>
      <c r="Q1449" s="27">
        <v>1</v>
      </c>
      <c r="R1449">
        <v>0</v>
      </c>
      <c r="S1449">
        <v>0.06</v>
      </c>
    </row>
    <row r="1450" spans="1:26" ht="21" x14ac:dyDescent="0.35">
      <c r="A1450" s="27">
        <v>1</v>
      </c>
      <c r="B1450" s="27">
        <v>3</v>
      </c>
      <c r="C1450" s="28">
        <v>50</v>
      </c>
      <c r="D1450" s="27">
        <v>30</v>
      </c>
      <c r="E1450" s="27">
        <v>-1.5</v>
      </c>
      <c r="F1450" s="27">
        <v>0</v>
      </c>
      <c r="G1450" s="27">
        <v>0</v>
      </c>
      <c r="H1450" s="27">
        <v>1</v>
      </c>
      <c r="I1450" s="27">
        <v>1</v>
      </c>
      <c r="J1450" s="27">
        <v>0</v>
      </c>
      <c r="K1450" s="27">
        <v>0</v>
      </c>
      <c r="L1450" s="27">
        <v>0</v>
      </c>
      <c r="M1450" s="27">
        <v>1</v>
      </c>
      <c r="N1450" s="27">
        <v>1</v>
      </c>
      <c r="O1450" s="27">
        <v>1</v>
      </c>
      <c r="P1450" s="27">
        <v>1</v>
      </c>
      <c r="Q1450" s="27">
        <v>1</v>
      </c>
      <c r="R1450" s="27">
        <v>0.02</v>
      </c>
      <c r="S1450">
        <v>0.08</v>
      </c>
    </row>
    <row r="1451" spans="1:26" ht="21" x14ac:dyDescent="0.35">
      <c r="A1451" s="27">
        <v>1</v>
      </c>
      <c r="B1451" s="27">
        <v>3</v>
      </c>
      <c r="C1451" s="28">
        <v>50</v>
      </c>
      <c r="D1451" s="27">
        <v>30</v>
      </c>
      <c r="E1451" s="27">
        <v>-1</v>
      </c>
      <c r="F1451" s="27">
        <v>0</v>
      </c>
      <c r="G1451" s="27">
        <v>0</v>
      </c>
      <c r="H1451" s="27">
        <v>1</v>
      </c>
      <c r="I1451" s="27">
        <v>1</v>
      </c>
      <c r="J1451" s="27">
        <v>0</v>
      </c>
      <c r="K1451" s="27">
        <v>0</v>
      </c>
      <c r="L1451" s="27">
        <v>0</v>
      </c>
      <c r="M1451" s="27">
        <v>1</v>
      </c>
      <c r="N1451" s="27">
        <v>1</v>
      </c>
      <c r="O1451" s="27">
        <v>1</v>
      </c>
      <c r="P1451" s="27">
        <v>1</v>
      </c>
      <c r="Q1451" s="27">
        <v>1</v>
      </c>
      <c r="R1451" s="27">
        <v>0</v>
      </c>
      <c r="S1451" s="27">
        <v>0.02</v>
      </c>
      <c r="T1451" s="27"/>
      <c r="U1451" s="27"/>
      <c r="W1451" s="27"/>
      <c r="X1451" s="27"/>
      <c r="Y1451" s="27"/>
      <c r="Z1451" s="27"/>
    </row>
    <row r="1452" spans="1:26" ht="21" x14ac:dyDescent="0.35">
      <c r="A1452" s="27">
        <v>1</v>
      </c>
      <c r="B1452" s="27">
        <v>3</v>
      </c>
      <c r="C1452" s="28">
        <v>50</v>
      </c>
      <c r="D1452" s="27">
        <v>30</v>
      </c>
      <c r="E1452" s="27">
        <v>-0.5</v>
      </c>
      <c r="F1452" s="27">
        <v>0</v>
      </c>
      <c r="G1452" s="27">
        <v>0</v>
      </c>
      <c r="H1452" s="27">
        <v>1</v>
      </c>
      <c r="I1452" s="27">
        <v>1</v>
      </c>
      <c r="J1452" s="27">
        <v>0</v>
      </c>
      <c r="K1452" s="27">
        <v>0</v>
      </c>
      <c r="L1452" s="27">
        <v>0</v>
      </c>
      <c r="M1452" s="27">
        <v>1</v>
      </c>
      <c r="N1452" s="27">
        <v>1</v>
      </c>
      <c r="O1452" s="27">
        <v>1</v>
      </c>
      <c r="P1452" s="27">
        <v>1</v>
      </c>
      <c r="Q1452" s="27">
        <v>1</v>
      </c>
      <c r="R1452">
        <v>0</v>
      </c>
      <c r="S1452">
        <v>0.06</v>
      </c>
    </row>
    <row r="1453" spans="1:26" ht="21" x14ac:dyDescent="0.35">
      <c r="A1453" s="27">
        <v>1</v>
      </c>
      <c r="B1453" s="27">
        <v>3</v>
      </c>
      <c r="C1453" s="28">
        <v>50</v>
      </c>
      <c r="D1453" s="27">
        <v>30</v>
      </c>
      <c r="E1453" s="27">
        <v>0</v>
      </c>
      <c r="F1453" s="27">
        <v>0</v>
      </c>
      <c r="G1453" s="27">
        <v>0</v>
      </c>
      <c r="H1453" s="27">
        <v>1</v>
      </c>
      <c r="I1453" s="27">
        <v>1</v>
      </c>
      <c r="J1453" s="27">
        <v>0</v>
      </c>
      <c r="K1453" s="27">
        <v>0</v>
      </c>
      <c r="L1453" s="27">
        <v>0</v>
      </c>
      <c r="M1453" s="27">
        <v>1</v>
      </c>
      <c r="N1453" s="27">
        <v>1</v>
      </c>
      <c r="O1453" s="27">
        <v>1</v>
      </c>
      <c r="P1453" s="27">
        <v>1</v>
      </c>
      <c r="Q1453" s="27">
        <v>1</v>
      </c>
      <c r="R1453">
        <v>0.04</v>
      </c>
      <c r="S1453">
        <v>0.04</v>
      </c>
    </row>
    <row r="1454" spans="1:26" ht="21" x14ac:dyDescent="0.35">
      <c r="A1454" s="27">
        <v>1</v>
      </c>
      <c r="B1454" s="27">
        <v>3</v>
      </c>
      <c r="C1454" s="28">
        <v>50</v>
      </c>
      <c r="D1454" s="27">
        <v>30</v>
      </c>
      <c r="E1454" s="27">
        <v>0.5</v>
      </c>
      <c r="F1454" s="27">
        <v>0</v>
      </c>
      <c r="G1454" s="27">
        <v>0</v>
      </c>
      <c r="H1454" s="27">
        <v>1</v>
      </c>
      <c r="I1454" s="27">
        <v>1</v>
      </c>
      <c r="J1454" s="27">
        <v>0</v>
      </c>
      <c r="K1454" s="27">
        <v>0</v>
      </c>
      <c r="L1454" s="27">
        <v>0</v>
      </c>
      <c r="M1454" s="27">
        <v>1</v>
      </c>
      <c r="N1454" s="27">
        <v>1</v>
      </c>
      <c r="O1454" s="27">
        <v>1</v>
      </c>
      <c r="P1454" s="27">
        <v>1</v>
      </c>
      <c r="Q1454" s="27">
        <v>1</v>
      </c>
      <c r="R1454">
        <v>0.02</v>
      </c>
      <c r="S1454">
        <v>0.02</v>
      </c>
    </row>
    <row r="1455" spans="1:26" ht="21" x14ac:dyDescent="0.35">
      <c r="A1455" s="27">
        <v>1</v>
      </c>
      <c r="B1455" s="27">
        <v>3</v>
      </c>
      <c r="C1455" s="28">
        <v>50</v>
      </c>
      <c r="D1455" s="27">
        <v>30</v>
      </c>
      <c r="E1455" s="27">
        <v>1</v>
      </c>
      <c r="F1455" s="27">
        <v>0</v>
      </c>
      <c r="G1455" s="27">
        <v>0</v>
      </c>
      <c r="H1455" s="27">
        <v>1</v>
      </c>
      <c r="I1455" s="27">
        <v>1</v>
      </c>
      <c r="J1455" s="27">
        <v>0</v>
      </c>
      <c r="K1455" s="27">
        <v>0</v>
      </c>
      <c r="L1455" s="27">
        <v>0</v>
      </c>
      <c r="M1455" s="27">
        <v>1</v>
      </c>
      <c r="N1455" s="27">
        <v>1</v>
      </c>
      <c r="O1455" s="27">
        <v>1</v>
      </c>
      <c r="P1455" s="27">
        <v>1</v>
      </c>
      <c r="Q1455" s="27">
        <v>1</v>
      </c>
      <c r="R1455">
        <v>0.08</v>
      </c>
      <c r="S1455">
        <v>0.08</v>
      </c>
    </row>
    <row r="1456" spans="1:26" ht="21" x14ac:dyDescent="0.35">
      <c r="A1456" s="27">
        <v>1</v>
      </c>
      <c r="B1456" s="27">
        <v>3</v>
      </c>
      <c r="C1456" s="28">
        <v>50</v>
      </c>
      <c r="D1456" s="27">
        <v>30</v>
      </c>
      <c r="E1456" s="27">
        <v>1.5</v>
      </c>
      <c r="F1456" s="27">
        <v>0</v>
      </c>
      <c r="G1456" s="27">
        <v>0</v>
      </c>
      <c r="H1456" s="27">
        <v>1</v>
      </c>
      <c r="I1456" s="27">
        <v>1</v>
      </c>
      <c r="J1456" s="27">
        <v>0</v>
      </c>
      <c r="K1456" s="27">
        <v>0</v>
      </c>
      <c r="L1456" s="27">
        <v>0</v>
      </c>
      <c r="M1456" s="27">
        <v>1</v>
      </c>
      <c r="N1456" s="27">
        <v>1</v>
      </c>
      <c r="O1456" s="27">
        <v>1</v>
      </c>
      <c r="P1456" s="27">
        <v>1</v>
      </c>
      <c r="Q1456" s="27">
        <v>1</v>
      </c>
      <c r="R1456">
        <v>0.04</v>
      </c>
      <c r="S1456">
        <v>0.06</v>
      </c>
    </row>
    <row r="1457" spans="1:21" ht="21" x14ac:dyDescent="0.35">
      <c r="A1457" s="27">
        <v>1</v>
      </c>
      <c r="B1457" s="27">
        <v>3</v>
      </c>
      <c r="C1457" s="28">
        <v>50</v>
      </c>
      <c r="D1457" s="27">
        <v>30</v>
      </c>
      <c r="E1457" s="27">
        <v>2</v>
      </c>
      <c r="F1457" s="27">
        <v>0</v>
      </c>
      <c r="G1457" s="27">
        <v>0</v>
      </c>
      <c r="H1457" s="27">
        <v>1</v>
      </c>
      <c r="I1457" s="27">
        <v>1</v>
      </c>
      <c r="J1457" s="27">
        <v>0</v>
      </c>
      <c r="K1457" s="27">
        <v>0</v>
      </c>
      <c r="L1457" s="27">
        <v>0</v>
      </c>
      <c r="M1457" s="27">
        <v>1</v>
      </c>
      <c r="N1457" s="27">
        <v>1</v>
      </c>
      <c r="O1457" s="27">
        <v>1</v>
      </c>
      <c r="P1457" s="27">
        <v>1</v>
      </c>
      <c r="Q1457" s="27">
        <v>1</v>
      </c>
      <c r="R1457">
        <v>0.02</v>
      </c>
      <c r="S1457">
        <v>0.1</v>
      </c>
    </row>
    <row r="1458" spans="1:21" ht="21" x14ac:dyDescent="0.35">
      <c r="A1458" s="27">
        <v>1</v>
      </c>
      <c r="B1458" s="27">
        <v>3</v>
      </c>
      <c r="C1458" s="28">
        <v>50</v>
      </c>
      <c r="D1458" s="27">
        <v>30</v>
      </c>
      <c r="E1458" s="27">
        <v>2.5</v>
      </c>
      <c r="F1458" s="27">
        <v>0</v>
      </c>
      <c r="G1458" s="27">
        <v>0</v>
      </c>
      <c r="H1458" s="27">
        <v>1</v>
      </c>
      <c r="I1458" s="27">
        <v>1</v>
      </c>
      <c r="J1458" s="27">
        <v>0</v>
      </c>
      <c r="K1458" s="27">
        <v>0</v>
      </c>
      <c r="L1458" s="27">
        <v>0</v>
      </c>
      <c r="M1458" s="27">
        <v>1</v>
      </c>
      <c r="N1458" s="27">
        <v>1</v>
      </c>
      <c r="O1458" s="27">
        <v>1</v>
      </c>
      <c r="P1458" s="27">
        <v>1</v>
      </c>
      <c r="Q1458" s="27">
        <v>1</v>
      </c>
      <c r="R1458">
        <v>0.06</v>
      </c>
      <c r="S1458">
        <v>0.12</v>
      </c>
    </row>
    <row r="1459" spans="1:21" ht="21.75" thickBot="1" x14ac:dyDescent="0.4">
      <c r="A1459" s="27">
        <v>1</v>
      </c>
      <c r="B1459" s="27">
        <v>3</v>
      </c>
      <c r="C1459" s="28">
        <v>50</v>
      </c>
      <c r="D1459" s="27">
        <v>30</v>
      </c>
      <c r="E1459" s="27">
        <v>3</v>
      </c>
      <c r="F1459" s="27">
        <v>0</v>
      </c>
      <c r="G1459" s="27">
        <v>0</v>
      </c>
      <c r="H1459" s="27">
        <v>1</v>
      </c>
      <c r="I1459" s="27">
        <v>1</v>
      </c>
      <c r="J1459" s="27">
        <v>0</v>
      </c>
      <c r="K1459" s="27">
        <v>0</v>
      </c>
      <c r="L1459" s="27">
        <v>0</v>
      </c>
      <c r="M1459" s="27">
        <v>1</v>
      </c>
      <c r="N1459" s="27">
        <v>1</v>
      </c>
      <c r="O1459" s="27">
        <v>1</v>
      </c>
      <c r="P1459" s="27">
        <v>1</v>
      </c>
      <c r="Q1459" s="27">
        <v>1</v>
      </c>
      <c r="R1459" s="14">
        <v>0.02</v>
      </c>
      <c r="S1459" s="14">
        <v>0.08</v>
      </c>
      <c r="T1459" s="14"/>
      <c r="U1459" s="14"/>
    </row>
    <row r="1460" spans="1:21" ht="21.75" thickTop="1" x14ac:dyDescent="0.35">
      <c r="A1460" s="27"/>
      <c r="B1460" s="27"/>
      <c r="C1460" s="28"/>
      <c r="D1460" s="27"/>
      <c r="E1460" s="27"/>
      <c r="F1460" s="27"/>
      <c r="G1460" s="27"/>
      <c r="H1460" s="27"/>
      <c r="I1460" s="27"/>
      <c r="J1460" s="27"/>
      <c r="K1460" s="27"/>
      <c r="L1460" s="27"/>
      <c r="M1460" s="27"/>
      <c r="N1460" s="27"/>
      <c r="O1460" s="27"/>
      <c r="P1460" s="27"/>
      <c r="Q1460" s="27"/>
      <c r="R1460" s="33">
        <f>AVERAGE(R1447:R1459)</f>
        <v>2.769230769230769E-2</v>
      </c>
      <c r="S1460" s="33">
        <f>AVERAGE(S1447:S1459)</f>
        <v>7.3846153846153853E-2</v>
      </c>
      <c r="T1460" s="33" t="e">
        <f>AVERAGE(T1447:T1459)</f>
        <v>#DIV/0!</v>
      </c>
      <c r="U1460" s="33" t="e">
        <f>AVERAGE(U1447:U1459)</f>
        <v>#DIV/0!</v>
      </c>
    </row>
    <row r="1465" spans="1:21" ht="15.75" thickBot="1" x14ac:dyDescent="0.3">
      <c r="N1465" s="17" t="s">
        <v>27</v>
      </c>
      <c r="O1465" s="17" t="s">
        <v>28</v>
      </c>
      <c r="P1465" s="17" t="s">
        <v>29</v>
      </c>
      <c r="Q1465" s="17" t="s">
        <v>30</v>
      </c>
    </row>
    <row r="1466" spans="1:21" ht="15.75" thickTop="1" x14ac:dyDescent="0.25">
      <c r="L1466" s="27"/>
      <c r="M1466" s="27"/>
      <c r="N1466" s="27">
        <v>-3</v>
      </c>
      <c r="O1466">
        <v>0.33053100000000002</v>
      </c>
      <c r="P1466">
        <v>-1.492281E-2</v>
      </c>
      <c r="Q1466">
        <f>O1466 - P1466</f>
        <v>0.34545381000000003</v>
      </c>
    </row>
    <row r="1467" spans="1:21" x14ac:dyDescent="0.25">
      <c r="L1467" s="27"/>
      <c r="M1467" s="27"/>
      <c r="N1467" s="27">
        <v>-2.5</v>
      </c>
      <c r="O1467">
        <v>0.29340579999999999</v>
      </c>
      <c r="P1467">
        <v>-4.5862630000000001E-2</v>
      </c>
      <c r="Q1467">
        <f t="shared" ref="Q1467:Q1478" si="19">O1467 - P1467</f>
        <v>0.33926843000000001</v>
      </c>
    </row>
    <row r="1468" spans="1:21" x14ac:dyDescent="0.25">
      <c r="L1468" s="27"/>
      <c r="M1468" s="27"/>
      <c r="N1468" s="27">
        <v>-2</v>
      </c>
      <c r="O1468">
        <v>0.2444733</v>
      </c>
      <c r="P1468">
        <v>-4.5763539999999998E-2</v>
      </c>
      <c r="Q1468">
        <f t="shared" si="19"/>
        <v>0.29023684</v>
      </c>
    </row>
    <row r="1469" spans="1:21" x14ac:dyDescent="0.25">
      <c r="L1469" s="27"/>
      <c r="M1469" s="27"/>
      <c r="N1469" s="27">
        <v>-1.5</v>
      </c>
      <c r="O1469">
        <v>0.20884749999999999</v>
      </c>
      <c r="P1469">
        <v>-4.6202519999999997E-2</v>
      </c>
      <c r="Q1469">
        <f t="shared" si="19"/>
        <v>0.25505001999999999</v>
      </c>
    </row>
    <row r="1470" spans="1:21" x14ac:dyDescent="0.25">
      <c r="L1470" s="27"/>
      <c r="M1470" s="27"/>
      <c r="N1470" s="27">
        <v>-1</v>
      </c>
      <c r="O1470">
        <v>8.4540560000000001E-2</v>
      </c>
      <c r="P1470">
        <v>-2.987739E-2</v>
      </c>
      <c r="Q1470">
        <f t="shared" si="19"/>
        <v>0.11441795</v>
      </c>
    </row>
    <row r="1471" spans="1:21" x14ac:dyDescent="0.25">
      <c r="L1471" s="27"/>
      <c r="M1471" s="27"/>
      <c r="N1471" s="27">
        <v>-0.5</v>
      </c>
      <c r="O1471">
        <v>6.4606040000000003E-2</v>
      </c>
      <c r="P1471">
        <v>1.8949569999999999E-2</v>
      </c>
      <c r="Q1471">
        <f t="shared" si="19"/>
        <v>4.5656470000000005E-2</v>
      </c>
    </row>
    <row r="1472" spans="1:21" x14ac:dyDescent="0.25">
      <c r="L1472" s="27"/>
      <c r="M1472" s="27"/>
      <c r="N1472" s="27">
        <v>0</v>
      </c>
      <c r="O1472">
        <v>1.6055059999999999E-2</v>
      </c>
      <c r="P1472">
        <v>-3.0214129999999999E-2</v>
      </c>
      <c r="Q1472">
        <f t="shared" si="19"/>
        <v>4.6269190000000002E-2</v>
      </c>
    </row>
    <row r="1473" spans="12:17" x14ac:dyDescent="0.25">
      <c r="L1473" s="27"/>
      <c r="M1473" s="27"/>
      <c r="N1473" s="27">
        <v>0.5</v>
      </c>
      <c r="O1473">
        <v>-0.1128016</v>
      </c>
      <c r="P1473">
        <v>4.5987149999999997E-2</v>
      </c>
      <c r="Q1473">
        <f t="shared" si="19"/>
        <v>-0.15878875000000001</v>
      </c>
    </row>
    <row r="1474" spans="12:17" x14ac:dyDescent="0.25">
      <c r="L1474" s="27"/>
      <c r="M1474" s="27"/>
      <c r="N1474" s="27">
        <v>1</v>
      </c>
      <c r="O1474">
        <v>-9.6386459999999993E-2</v>
      </c>
      <c r="P1474">
        <v>-3.3443680000000003E-2</v>
      </c>
      <c r="Q1474">
        <f t="shared" si="19"/>
        <v>-6.294277999999999E-2</v>
      </c>
    </row>
    <row r="1475" spans="12:17" x14ac:dyDescent="0.25">
      <c r="L1475" s="27"/>
      <c r="M1475" s="27"/>
      <c r="N1475" s="27">
        <v>1.5</v>
      </c>
      <c r="O1475">
        <v>-0.245227</v>
      </c>
      <c r="P1475">
        <v>5.6095219999999996E-3</v>
      </c>
      <c r="Q1475">
        <f t="shared" si="19"/>
        <v>-0.25083652200000001</v>
      </c>
    </row>
    <row r="1476" spans="12:17" x14ac:dyDescent="0.25">
      <c r="L1476" s="27"/>
      <c r="M1476" s="27"/>
      <c r="N1476" s="27">
        <v>2</v>
      </c>
      <c r="O1476">
        <v>-0.23561299999999999</v>
      </c>
      <c r="P1476">
        <v>-2.0330350000000001E-2</v>
      </c>
      <c r="Q1476">
        <f t="shared" si="19"/>
        <v>-0.21528264999999999</v>
      </c>
    </row>
    <row r="1477" spans="12:17" x14ac:dyDescent="0.25">
      <c r="L1477" s="27"/>
      <c r="M1477" s="27"/>
      <c r="N1477" s="27">
        <v>2.5</v>
      </c>
      <c r="O1477">
        <v>-0.28864269999999997</v>
      </c>
      <c r="P1477">
        <v>-1.516811E-2</v>
      </c>
      <c r="Q1477">
        <f t="shared" si="19"/>
        <v>-0.27347458999999996</v>
      </c>
    </row>
    <row r="1478" spans="12:17" x14ac:dyDescent="0.25">
      <c r="L1478" s="27"/>
      <c r="M1478" s="27"/>
      <c r="N1478" s="27">
        <v>3</v>
      </c>
      <c r="O1478">
        <v>-0.32495039999999997</v>
      </c>
      <c r="P1478">
        <v>2.2852589999999999E-2</v>
      </c>
      <c r="Q1478">
        <f t="shared" si="19"/>
        <v>-0.34780298999999998</v>
      </c>
    </row>
    <row r="1479" spans="12:17" x14ac:dyDescent="0.25">
      <c r="L1479" s="27"/>
      <c r="M1479" s="27"/>
      <c r="N1479" s="27"/>
    </row>
    <row r="1498" spans="1:26" ht="178.5" customHeight="1" thickBot="1" x14ac:dyDescent="0.4">
      <c r="A1498" s="7" t="s">
        <v>71</v>
      </c>
      <c r="B1498" s="1"/>
      <c r="C1498" s="1"/>
      <c r="D1498" s="1"/>
      <c r="E1498" s="1"/>
      <c r="F1498" s="1"/>
      <c r="J1498" s="1"/>
      <c r="K1498" s="1"/>
      <c r="L1498" s="1"/>
      <c r="M1498" s="1"/>
      <c r="N1498" s="1"/>
      <c r="O1498" s="1"/>
      <c r="Q1498" s="23" t="s">
        <v>23</v>
      </c>
      <c r="R1498" s="23" t="s">
        <v>14</v>
      </c>
      <c r="S1498" s="23" t="s">
        <v>24</v>
      </c>
      <c r="T1498" s="23" t="s">
        <v>25</v>
      </c>
      <c r="U1498" s="23" t="s">
        <v>33</v>
      </c>
      <c r="V1498" s="114" t="s">
        <v>44</v>
      </c>
      <c r="W1498" s="115"/>
    </row>
    <row r="1499" spans="1:26" ht="22.5" thickTop="1" thickBot="1" x14ac:dyDescent="0.4">
      <c r="A1499" s="27">
        <v>1</v>
      </c>
      <c r="B1499" s="27">
        <v>3</v>
      </c>
      <c r="C1499" s="28">
        <v>250</v>
      </c>
      <c r="D1499" s="27">
        <v>30</v>
      </c>
      <c r="E1499" s="27">
        <v>-3</v>
      </c>
      <c r="F1499" s="27">
        <v>0</v>
      </c>
      <c r="G1499" s="27">
        <v>0</v>
      </c>
      <c r="H1499" s="27">
        <v>1</v>
      </c>
      <c r="I1499" s="27">
        <v>1</v>
      </c>
      <c r="J1499" s="27">
        <v>0</v>
      </c>
      <c r="K1499" s="27">
        <v>0</v>
      </c>
      <c r="L1499" s="27">
        <v>0</v>
      </c>
      <c r="M1499" s="27">
        <v>1</v>
      </c>
      <c r="N1499" s="27">
        <v>1</v>
      </c>
      <c r="O1499" s="27">
        <v>1</v>
      </c>
      <c r="P1499" s="27">
        <v>1</v>
      </c>
      <c r="Q1499" s="27">
        <v>1</v>
      </c>
      <c r="R1499" s="53">
        <v>0.02</v>
      </c>
      <c r="S1499" s="53">
        <v>9.6000000000000002E-2</v>
      </c>
      <c r="T1499" s="54"/>
      <c r="U1499" s="54"/>
    </row>
    <row r="1500" spans="1:26" ht="21.75" thickTop="1" x14ac:dyDescent="0.35">
      <c r="A1500" s="27">
        <v>1</v>
      </c>
      <c r="B1500" s="27">
        <v>3</v>
      </c>
      <c r="C1500" s="28">
        <v>250</v>
      </c>
      <c r="D1500" s="27">
        <v>30</v>
      </c>
      <c r="E1500" s="27">
        <v>-2.5</v>
      </c>
      <c r="F1500" s="27">
        <v>0</v>
      </c>
      <c r="G1500" s="27">
        <v>0</v>
      </c>
      <c r="H1500" s="27">
        <v>1</v>
      </c>
      <c r="I1500" s="27">
        <v>1</v>
      </c>
      <c r="J1500" s="27">
        <v>0</v>
      </c>
      <c r="K1500" s="27">
        <v>0</v>
      </c>
      <c r="L1500" s="27">
        <v>0</v>
      </c>
      <c r="M1500" s="27">
        <v>1</v>
      </c>
      <c r="N1500" s="27">
        <v>1</v>
      </c>
      <c r="O1500" s="27">
        <v>1</v>
      </c>
      <c r="P1500" s="27">
        <v>1</v>
      </c>
      <c r="Q1500" s="27">
        <v>1</v>
      </c>
      <c r="R1500" s="27">
        <v>0.04</v>
      </c>
      <c r="S1500" s="27">
        <v>7.1999999999999995E-2</v>
      </c>
      <c r="T1500" s="27"/>
    </row>
    <row r="1501" spans="1:26" ht="21" x14ac:dyDescent="0.35">
      <c r="A1501" s="27">
        <v>1</v>
      </c>
      <c r="B1501" s="27">
        <v>3</v>
      </c>
      <c r="C1501" s="28">
        <v>250</v>
      </c>
      <c r="D1501" s="27">
        <v>30</v>
      </c>
      <c r="E1501" s="27">
        <v>-2</v>
      </c>
      <c r="F1501" s="27">
        <v>0</v>
      </c>
      <c r="G1501" s="27">
        <v>0</v>
      </c>
      <c r="H1501" s="27">
        <v>1</v>
      </c>
      <c r="I1501" s="27">
        <v>1</v>
      </c>
      <c r="J1501" s="27">
        <v>0</v>
      </c>
      <c r="K1501" s="27">
        <v>0</v>
      </c>
      <c r="L1501" s="27">
        <v>0</v>
      </c>
      <c r="M1501" s="27">
        <v>1</v>
      </c>
      <c r="N1501" s="27">
        <v>1</v>
      </c>
      <c r="O1501" s="27">
        <v>1</v>
      </c>
      <c r="P1501" s="27">
        <v>1</v>
      </c>
      <c r="Q1501" s="27">
        <v>1</v>
      </c>
      <c r="R1501">
        <v>4.8000000000000001E-2</v>
      </c>
      <c r="S1501">
        <v>0.08</v>
      </c>
    </row>
    <row r="1502" spans="1:26" ht="21" x14ac:dyDescent="0.35">
      <c r="A1502" s="27">
        <v>1</v>
      </c>
      <c r="B1502" s="27">
        <v>3</v>
      </c>
      <c r="C1502" s="28">
        <v>250</v>
      </c>
      <c r="D1502" s="27">
        <v>30</v>
      </c>
      <c r="E1502" s="27">
        <v>-1.5</v>
      </c>
      <c r="F1502" s="27">
        <v>0</v>
      </c>
      <c r="G1502" s="27">
        <v>0</v>
      </c>
      <c r="H1502" s="27">
        <v>1</v>
      </c>
      <c r="I1502" s="27">
        <v>1</v>
      </c>
      <c r="J1502" s="27">
        <v>0</v>
      </c>
      <c r="K1502" s="27">
        <v>0</v>
      </c>
      <c r="L1502" s="27">
        <v>0</v>
      </c>
      <c r="M1502" s="27">
        <v>1</v>
      </c>
      <c r="N1502" s="27">
        <v>1</v>
      </c>
      <c r="O1502" s="27">
        <v>1</v>
      </c>
      <c r="P1502" s="27">
        <v>1</v>
      </c>
      <c r="Q1502" s="27">
        <v>1</v>
      </c>
      <c r="R1502" s="27">
        <v>0.04</v>
      </c>
      <c r="S1502">
        <v>2.8000000000000001E-2</v>
      </c>
    </row>
    <row r="1503" spans="1:26" ht="21" x14ac:dyDescent="0.35">
      <c r="A1503" s="27">
        <v>1</v>
      </c>
      <c r="B1503" s="27">
        <v>3</v>
      </c>
      <c r="C1503" s="28">
        <v>250</v>
      </c>
      <c r="D1503" s="27">
        <v>30</v>
      </c>
      <c r="E1503" s="27">
        <v>-1</v>
      </c>
      <c r="F1503" s="27">
        <v>0</v>
      </c>
      <c r="G1503" s="27">
        <v>0</v>
      </c>
      <c r="H1503" s="27">
        <v>1</v>
      </c>
      <c r="I1503" s="27">
        <v>1</v>
      </c>
      <c r="J1503" s="27">
        <v>0</v>
      </c>
      <c r="K1503" s="27">
        <v>0</v>
      </c>
      <c r="L1503" s="27">
        <v>0</v>
      </c>
      <c r="M1503" s="27">
        <v>1</v>
      </c>
      <c r="N1503" s="27">
        <v>1</v>
      </c>
      <c r="O1503" s="27">
        <v>1</v>
      </c>
      <c r="P1503" s="27">
        <v>1</v>
      </c>
      <c r="Q1503" s="27">
        <v>1</v>
      </c>
      <c r="R1503" s="27">
        <v>0.02</v>
      </c>
      <c r="S1503" s="27">
        <v>7.5999999999999998E-2</v>
      </c>
      <c r="T1503" s="27"/>
      <c r="U1503" s="27"/>
      <c r="W1503" s="27"/>
      <c r="X1503" s="27"/>
      <c r="Y1503" s="27"/>
      <c r="Z1503" s="27"/>
    </row>
    <row r="1504" spans="1:26" ht="21" x14ac:dyDescent="0.35">
      <c r="A1504" s="27">
        <v>1</v>
      </c>
      <c r="B1504" s="27">
        <v>3</v>
      </c>
      <c r="C1504" s="28">
        <v>250</v>
      </c>
      <c r="D1504" s="27">
        <v>30</v>
      </c>
      <c r="E1504" s="27">
        <v>-0.5</v>
      </c>
      <c r="F1504" s="27">
        <v>0</v>
      </c>
      <c r="G1504" s="27">
        <v>0</v>
      </c>
      <c r="H1504" s="27">
        <v>1</v>
      </c>
      <c r="I1504" s="27">
        <v>1</v>
      </c>
      <c r="J1504" s="27">
        <v>0</v>
      </c>
      <c r="K1504" s="27">
        <v>0</v>
      </c>
      <c r="L1504" s="27">
        <v>0</v>
      </c>
      <c r="M1504" s="27">
        <v>1</v>
      </c>
      <c r="N1504" s="27">
        <v>1</v>
      </c>
      <c r="O1504" s="27">
        <v>1</v>
      </c>
      <c r="P1504" s="27">
        <v>1</v>
      </c>
      <c r="Q1504" s="27">
        <v>1</v>
      </c>
      <c r="R1504">
        <v>3.5999999999999997E-2</v>
      </c>
      <c r="S1504">
        <v>0.08</v>
      </c>
    </row>
    <row r="1505" spans="1:21" ht="21" x14ac:dyDescent="0.35">
      <c r="A1505" s="27">
        <v>1</v>
      </c>
      <c r="B1505" s="27">
        <v>3</v>
      </c>
      <c r="C1505" s="28">
        <v>250</v>
      </c>
      <c r="D1505" s="27">
        <v>30</v>
      </c>
      <c r="E1505" s="27">
        <v>0</v>
      </c>
      <c r="F1505" s="27">
        <v>0</v>
      </c>
      <c r="G1505" s="27">
        <v>0</v>
      </c>
      <c r="H1505" s="27">
        <v>1</v>
      </c>
      <c r="I1505" s="27">
        <v>1</v>
      </c>
      <c r="J1505" s="27">
        <v>0</v>
      </c>
      <c r="K1505" s="27">
        <v>0</v>
      </c>
      <c r="L1505" s="27">
        <v>0</v>
      </c>
      <c r="M1505" s="27">
        <v>1</v>
      </c>
      <c r="N1505" s="27">
        <v>1</v>
      </c>
      <c r="O1505" s="27">
        <v>1</v>
      </c>
      <c r="P1505" s="27">
        <v>1</v>
      </c>
      <c r="Q1505" s="27">
        <v>1</v>
      </c>
      <c r="R1505">
        <v>2.4E-2</v>
      </c>
      <c r="S1505">
        <v>3.2000000000000001E-2</v>
      </c>
    </row>
    <row r="1506" spans="1:21" ht="21" x14ac:dyDescent="0.35">
      <c r="A1506" s="27">
        <v>1</v>
      </c>
      <c r="B1506" s="27">
        <v>3</v>
      </c>
      <c r="C1506" s="28">
        <v>250</v>
      </c>
      <c r="D1506" s="27">
        <v>30</v>
      </c>
      <c r="E1506" s="27">
        <v>0.5</v>
      </c>
      <c r="F1506" s="27">
        <v>0</v>
      </c>
      <c r="G1506" s="27">
        <v>0</v>
      </c>
      <c r="H1506" s="27">
        <v>1</v>
      </c>
      <c r="I1506" s="27">
        <v>1</v>
      </c>
      <c r="J1506" s="27">
        <v>0</v>
      </c>
      <c r="K1506" s="27">
        <v>0</v>
      </c>
      <c r="L1506" s="27">
        <v>0</v>
      </c>
      <c r="M1506" s="27">
        <v>1</v>
      </c>
      <c r="N1506" s="27">
        <v>1</v>
      </c>
      <c r="O1506" s="27">
        <v>1</v>
      </c>
      <c r="P1506" s="27">
        <v>1</v>
      </c>
      <c r="Q1506" s="27">
        <v>1</v>
      </c>
      <c r="R1506">
        <v>0.02</v>
      </c>
      <c r="S1506">
        <v>4.8000000000000001E-2</v>
      </c>
    </row>
    <row r="1507" spans="1:21" ht="21" x14ac:dyDescent="0.35">
      <c r="A1507" s="27">
        <v>1</v>
      </c>
      <c r="B1507" s="27">
        <v>3</v>
      </c>
      <c r="C1507" s="28">
        <v>250</v>
      </c>
      <c r="D1507" s="27">
        <v>30</v>
      </c>
      <c r="E1507" s="27">
        <v>1</v>
      </c>
      <c r="F1507" s="27">
        <v>0</v>
      </c>
      <c r="G1507" s="27">
        <v>0</v>
      </c>
      <c r="H1507" s="27">
        <v>1</v>
      </c>
      <c r="I1507" s="27">
        <v>1</v>
      </c>
      <c r="J1507" s="27">
        <v>0</v>
      </c>
      <c r="K1507" s="27">
        <v>0</v>
      </c>
      <c r="L1507" s="27">
        <v>0</v>
      </c>
      <c r="M1507" s="27">
        <v>1</v>
      </c>
      <c r="N1507" s="27">
        <v>1</v>
      </c>
      <c r="O1507" s="27">
        <v>1</v>
      </c>
      <c r="P1507" s="27">
        <v>1</v>
      </c>
      <c r="Q1507" s="27">
        <v>1</v>
      </c>
      <c r="R1507">
        <v>3.2000000000000001E-2</v>
      </c>
      <c r="S1507">
        <v>3.2000000000000001E-2</v>
      </c>
    </row>
    <row r="1508" spans="1:21" ht="21" x14ac:dyDescent="0.35">
      <c r="A1508" s="27">
        <v>1</v>
      </c>
      <c r="B1508" s="27">
        <v>3</v>
      </c>
      <c r="C1508" s="28">
        <v>250</v>
      </c>
      <c r="D1508" s="27">
        <v>30</v>
      </c>
      <c r="E1508" s="27">
        <v>1.5</v>
      </c>
      <c r="F1508" s="27">
        <v>0</v>
      </c>
      <c r="G1508" s="27">
        <v>0</v>
      </c>
      <c r="H1508" s="27">
        <v>1</v>
      </c>
      <c r="I1508" s="27">
        <v>1</v>
      </c>
      <c r="J1508" s="27">
        <v>0</v>
      </c>
      <c r="K1508" s="27">
        <v>0</v>
      </c>
      <c r="L1508" s="27">
        <v>0</v>
      </c>
      <c r="M1508" s="27">
        <v>1</v>
      </c>
      <c r="N1508" s="27">
        <v>1</v>
      </c>
      <c r="O1508" s="27">
        <v>1</v>
      </c>
      <c r="P1508" s="27">
        <v>1</v>
      </c>
      <c r="Q1508" s="27">
        <v>1</v>
      </c>
      <c r="R1508">
        <v>4.3999999999999997E-2</v>
      </c>
      <c r="S1508">
        <v>5.6000000000000001E-2</v>
      </c>
    </row>
    <row r="1509" spans="1:21" ht="21" x14ac:dyDescent="0.35">
      <c r="A1509" s="27">
        <v>1</v>
      </c>
      <c r="B1509" s="27">
        <v>3</v>
      </c>
      <c r="C1509" s="28">
        <v>250</v>
      </c>
      <c r="D1509" s="27">
        <v>30</v>
      </c>
      <c r="E1509" s="27">
        <v>2</v>
      </c>
      <c r="F1509" s="27">
        <v>0</v>
      </c>
      <c r="G1509" s="27">
        <v>0</v>
      </c>
      <c r="H1509" s="27">
        <v>1</v>
      </c>
      <c r="I1509" s="27">
        <v>1</v>
      </c>
      <c r="J1509" s="27">
        <v>0</v>
      </c>
      <c r="K1509" s="27">
        <v>0</v>
      </c>
      <c r="L1509" s="27">
        <v>0</v>
      </c>
      <c r="M1509" s="27">
        <v>1</v>
      </c>
      <c r="N1509" s="27">
        <v>1</v>
      </c>
      <c r="O1509" s="27">
        <v>1</v>
      </c>
      <c r="P1509" s="27">
        <v>1</v>
      </c>
      <c r="Q1509" s="27">
        <v>1</v>
      </c>
      <c r="R1509">
        <v>0.02</v>
      </c>
      <c r="S1509">
        <v>0.06</v>
      </c>
    </row>
    <row r="1510" spans="1:21" ht="21" x14ac:dyDescent="0.35">
      <c r="A1510" s="27">
        <v>1</v>
      </c>
      <c r="B1510" s="27">
        <v>3</v>
      </c>
      <c r="C1510" s="28">
        <v>250</v>
      </c>
      <c r="D1510" s="27">
        <v>30</v>
      </c>
      <c r="E1510" s="27">
        <v>2.5</v>
      </c>
      <c r="F1510" s="27">
        <v>0</v>
      </c>
      <c r="G1510" s="27">
        <v>0</v>
      </c>
      <c r="H1510" s="27">
        <v>1</v>
      </c>
      <c r="I1510" s="27">
        <v>1</v>
      </c>
      <c r="J1510" s="27">
        <v>0</v>
      </c>
      <c r="K1510" s="27">
        <v>0</v>
      </c>
      <c r="L1510" s="27">
        <v>0</v>
      </c>
      <c r="M1510" s="27">
        <v>1</v>
      </c>
      <c r="N1510" s="27">
        <v>1</v>
      </c>
      <c r="O1510" s="27">
        <v>1</v>
      </c>
      <c r="P1510" s="27">
        <v>1</v>
      </c>
      <c r="Q1510" s="27">
        <v>1</v>
      </c>
      <c r="R1510">
        <v>3.2000000000000001E-2</v>
      </c>
      <c r="S1510">
        <v>9.6000000000000002E-2</v>
      </c>
    </row>
    <row r="1511" spans="1:21" ht="21.75" thickBot="1" x14ac:dyDescent="0.4">
      <c r="A1511" s="27">
        <v>1</v>
      </c>
      <c r="B1511" s="27">
        <v>3</v>
      </c>
      <c r="C1511" s="28">
        <v>250</v>
      </c>
      <c r="D1511" s="27">
        <v>30</v>
      </c>
      <c r="E1511" s="27">
        <v>3</v>
      </c>
      <c r="F1511" s="27">
        <v>0</v>
      </c>
      <c r="G1511" s="27">
        <v>0</v>
      </c>
      <c r="H1511" s="27">
        <v>1</v>
      </c>
      <c r="I1511" s="27">
        <v>1</v>
      </c>
      <c r="J1511" s="27">
        <v>0</v>
      </c>
      <c r="K1511" s="27">
        <v>0</v>
      </c>
      <c r="L1511" s="27">
        <v>0</v>
      </c>
      <c r="M1511" s="27">
        <v>1</v>
      </c>
      <c r="N1511" s="27">
        <v>1</v>
      </c>
      <c r="O1511" s="27">
        <v>1</v>
      </c>
      <c r="P1511" s="27">
        <v>1</v>
      </c>
      <c r="Q1511" s="27">
        <v>1</v>
      </c>
      <c r="R1511" s="14">
        <v>3.5999999999999997E-2</v>
      </c>
      <c r="S1511" s="14">
        <v>0.08</v>
      </c>
      <c r="T1511" s="14"/>
      <c r="U1511" s="14"/>
    </row>
    <row r="1512" spans="1:21" ht="21.75" thickTop="1" x14ac:dyDescent="0.35">
      <c r="A1512" s="27"/>
      <c r="B1512" s="27"/>
      <c r="C1512" s="28"/>
      <c r="D1512" s="27"/>
      <c r="E1512" s="27"/>
      <c r="F1512" s="27"/>
      <c r="G1512" s="27"/>
      <c r="H1512" s="27"/>
      <c r="I1512" s="27"/>
      <c r="J1512" s="27"/>
      <c r="K1512" s="27"/>
      <c r="L1512" s="27"/>
      <c r="M1512" s="27"/>
      <c r="N1512" s="27"/>
      <c r="O1512" s="27"/>
      <c r="P1512" s="27"/>
      <c r="Q1512" s="27"/>
      <c r="R1512" s="33">
        <f>AVERAGE(R1499:R1511)</f>
        <v>3.1692307692307693E-2</v>
      </c>
      <c r="S1512" s="33">
        <f>AVERAGE(S1499:S1511)</f>
        <v>6.4307692307692316E-2</v>
      </c>
      <c r="T1512" s="33" t="e">
        <f>AVERAGE(T1499:T1511)</f>
        <v>#DIV/0!</v>
      </c>
      <c r="U1512" s="33" t="e">
        <f>AVERAGE(U1499:U1511)</f>
        <v>#DIV/0!</v>
      </c>
    </row>
    <row r="1517" spans="1:21" ht="15.75" thickBot="1" x14ac:dyDescent="0.3">
      <c r="N1517" s="17" t="s">
        <v>27</v>
      </c>
      <c r="O1517" s="17" t="s">
        <v>28</v>
      </c>
      <c r="P1517" s="17" t="s">
        <v>29</v>
      </c>
      <c r="Q1517" s="17" t="s">
        <v>30</v>
      </c>
    </row>
    <row r="1518" spans="1:21" ht="15.75" thickTop="1" x14ac:dyDescent="0.25">
      <c r="L1518" s="27"/>
      <c r="M1518" s="27"/>
      <c r="N1518" s="27">
        <v>0</v>
      </c>
      <c r="Q1518">
        <f>O1518 - P1518</f>
        <v>0</v>
      </c>
    </row>
    <row r="1519" spans="1:21" x14ac:dyDescent="0.25">
      <c r="L1519" s="27"/>
      <c r="M1519" s="27"/>
      <c r="N1519" s="27">
        <v>0.1</v>
      </c>
      <c r="Q1519">
        <f t="shared" ref="Q1519:Q1528" si="20">O1519 - P1519</f>
        <v>0</v>
      </c>
    </row>
    <row r="1520" spans="1:21" x14ac:dyDescent="0.25">
      <c r="L1520" s="27"/>
      <c r="M1520" s="27"/>
      <c r="N1520" s="27">
        <v>0.2</v>
      </c>
      <c r="Q1520">
        <f t="shared" si="20"/>
        <v>0</v>
      </c>
    </row>
    <row r="1521" spans="12:17" x14ac:dyDescent="0.25">
      <c r="L1521" s="27"/>
      <c r="M1521" s="27"/>
      <c r="N1521" s="27">
        <v>0.3</v>
      </c>
      <c r="Q1521">
        <f t="shared" si="20"/>
        <v>0</v>
      </c>
    </row>
    <row r="1522" spans="12:17" x14ac:dyDescent="0.25">
      <c r="L1522" s="27"/>
      <c r="M1522" s="27"/>
      <c r="N1522" s="27">
        <v>0.4</v>
      </c>
      <c r="Q1522">
        <f t="shared" si="20"/>
        <v>0</v>
      </c>
    </row>
    <row r="1523" spans="12:17" x14ac:dyDescent="0.25">
      <c r="L1523" s="27"/>
      <c r="M1523" s="27"/>
      <c r="N1523" s="27">
        <v>0.5</v>
      </c>
      <c r="Q1523">
        <f t="shared" si="20"/>
        <v>0</v>
      </c>
    </row>
    <row r="1524" spans="12:17" x14ac:dyDescent="0.25">
      <c r="L1524" s="27"/>
      <c r="M1524" s="27"/>
      <c r="N1524" s="27">
        <v>0.6</v>
      </c>
      <c r="Q1524">
        <f t="shared" si="20"/>
        <v>0</v>
      </c>
    </row>
    <row r="1525" spans="12:17" x14ac:dyDescent="0.25">
      <c r="L1525" s="27"/>
      <c r="M1525" s="27"/>
      <c r="N1525" s="27">
        <v>0.7</v>
      </c>
      <c r="Q1525">
        <f t="shared" si="20"/>
        <v>0</v>
      </c>
    </row>
    <row r="1526" spans="12:17" x14ac:dyDescent="0.25">
      <c r="L1526" s="27"/>
      <c r="M1526" s="27"/>
      <c r="N1526" s="27">
        <v>0.8</v>
      </c>
      <c r="Q1526">
        <f t="shared" si="20"/>
        <v>0</v>
      </c>
    </row>
    <row r="1527" spans="12:17" x14ac:dyDescent="0.25">
      <c r="L1527" s="27"/>
      <c r="M1527" s="27"/>
      <c r="N1527" s="27">
        <v>0.9</v>
      </c>
      <c r="Q1527">
        <f t="shared" si="20"/>
        <v>0</v>
      </c>
    </row>
    <row r="1528" spans="12:17" x14ac:dyDescent="0.25">
      <c r="L1528" s="27"/>
      <c r="M1528" s="27"/>
      <c r="N1528" s="27">
        <v>1</v>
      </c>
      <c r="Q1528">
        <f t="shared" si="20"/>
        <v>0</v>
      </c>
    </row>
    <row r="1529" spans="12:17" x14ac:dyDescent="0.25">
      <c r="L1529" s="27"/>
      <c r="M1529" s="27"/>
      <c r="N1529" s="27"/>
    </row>
    <row r="1530" spans="12:17" x14ac:dyDescent="0.25">
      <c r="L1530" s="27"/>
      <c r="M1530" s="27"/>
      <c r="N1530" s="27"/>
    </row>
    <row r="1531" spans="12:17" x14ac:dyDescent="0.25">
      <c r="L1531" s="27"/>
      <c r="M1531" s="27"/>
      <c r="N1531" s="27"/>
    </row>
    <row r="1546" spans="1:26" ht="138" customHeight="1" thickBot="1" x14ac:dyDescent="0.4">
      <c r="A1546" s="7" t="s">
        <v>71</v>
      </c>
      <c r="B1546" s="1"/>
      <c r="C1546" s="1"/>
      <c r="D1546" s="1"/>
      <c r="E1546" s="1"/>
      <c r="F1546" s="1"/>
      <c r="J1546" s="1"/>
      <c r="K1546" s="1"/>
      <c r="L1546" s="1"/>
      <c r="M1546" s="1"/>
      <c r="N1546" s="1"/>
      <c r="O1546" s="1"/>
      <c r="Q1546" s="23" t="s">
        <v>23</v>
      </c>
      <c r="R1546" s="23" t="s">
        <v>14</v>
      </c>
      <c r="S1546" s="23" t="s">
        <v>24</v>
      </c>
      <c r="T1546" s="23" t="s">
        <v>25</v>
      </c>
      <c r="U1546" s="23" t="s">
        <v>33</v>
      </c>
      <c r="V1546" s="114" t="s">
        <v>44</v>
      </c>
      <c r="W1546" s="115"/>
    </row>
    <row r="1547" spans="1:26" ht="21.75" thickTop="1" x14ac:dyDescent="0.35">
      <c r="A1547" s="27">
        <v>1</v>
      </c>
      <c r="B1547" s="27">
        <v>3</v>
      </c>
      <c r="C1547" s="28">
        <v>1000</v>
      </c>
      <c r="D1547" s="27">
        <v>30</v>
      </c>
      <c r="E1547" s="27">
        <v>-3</v>
      </c>
      <c r="F1547" s="27">
        <v>0</v>
      </c>
      <c r="G1547" s="27">
        <v>0</v>
      </c>
      <c r="H1547" s="27">
        <v>1</v>
      </c>
      <c r="I1547" s="27">
        <v>1</v>
      </c>
      <c r="J1547" s="27">
        <v>0</v>
      </c>
      <c r="K1547" s="27">
        <v>0</v>
      </c>
      <c r="L1547" s="27">
        <v>0</v>
      </c>
      <c r="M1547" s="27">
        <v>1</v>
      </c>
      <c r="N1547" s="27">
        <v>1</v>
      </c>
      <c r="O1547" s="27">
        <v>1</v>
      </c>
      <c r="P1547" s="27">
        <v>1</v>
      </c>
      <c r="Q1547" s="27">
        <v>1</v>
      </c>
      <c r="R1547" s="27">
        <v>3.7999999999999999E-2</v>
      </c>
      <c r="S1547" s="27">
        <v>0.1</v>
      </c>
      <c r="T1547" s="27">
        <v>0.124</v>
      </c>
      <c r="U1547" s="27">
        <v>6.9000000000000006E-2</v>
      </c>
    </row>
    <row r="1548" spans="1:26" ht="21" x14ac:dyDescent="0.35">
      <c r="A1548" s="27">
        <v>1</v>
      </c>
      <c r="B1548" s="27">
        <v>3</v>
      </c>
      <c r="C1548" s="28">
        <v>1000</v>
      </c>
      <c r="D1548" s="27">
        <v>30</v>
      </c>
      <c r="E1548" s="27">
        <v>-2.5</v>
      </c>
      <c r="F1548" s="27">
        <v>0</v>
      </c>
      <c r="G1548" s="27">
        <v>0</v>
      </c>
      <c r="H1548" s="27">
        <v>1</v>
      </c>
      <c r="I1548" s="27">
        <v>1</v>
      </c>
      <c r="J1548" s="27">
        <v>0</v>
      </c>
      <c r="K1548" s="27">
        <v>0</v>
      </c>
      <c r="L1548" s="27">
        <v>0</v>
      </c>
      <c r="M1548" s="27">
        <v>1</v>
      </c>
      <c r="N1548" s="27">
        <v>1</v>
      </c>
      <c r="O1548" s="27">
        <v>1</v>
      </c>
      <c r="P1548" s="27">
        <v>1</v>
      </c>
      <c r="Q1548" s="27">
        <v>1</v>
      </c>
      <c r="R1548" s="27">
        <v>0.03</v>
      </c>
      <c r="S1548" s="27">
        <v>8.2000000000000003E-2</v>
      </c>
      <c r="T1548" s="27">
        <v>9.4E-2</v>
      </c>
      <c r="U1548">
        <v>6.2E-2</v>
      </c>
    </row>
    <row r="1549" spans="1:26" ht="21" x14ac:dyDescent="0.35">
      <c r="A1549" s="27">
        <v>1</v>
      </c>
      <c r="B1549" s="27">
        <v>3</v>
      </c>
      <c r="C1549" s="28">
        <v>1000</v>
      </c>
      <c r="D1549" s="27">
        <v>30</v>
      </c>
      <c r="E1549" s="27">
        <v>-2</v>
      </c>
      <c r="F1549" s="27">
        <v>0</v>
      </c>
      <c r="G1549" s="27">
        <v>0</v>
      </c>
      <c r="H1549" s="27">
        <v>1</v>
      </c>
      <c r="I1549" s="27">
        <v>1</v>
      </c>
      <c r="J1549" s="27">
        <v>0</v>
      </c>
      <c r="K1549" s="27">
        <v>0</v>
      </c>
      <c r="L1549" s="27">
        <v>0</v>
      </c>
      <c r="M1549" s="27">
        <v>1</v>
      </c>
      <c r="N1549" s="27">
        <v>1</v>
      </c>
      <c r="O1549" s="27">
        <v>1</v>
      </c>
      <c r="P1549" s="27">
        <v>1</v>
      </c>
      <c r="Q1549" s="27">
        <v>1</v>
      </c>
      <c r="R1549">
        <v>3.6999999999999998E-2</v>
      </c>
      <c r="S1549">
        <v>8.8999999999999996E-2</v>
      </c>
      <c r="T1549">
        <v>7.6999999999999999E-2</v>
      </c>
      <c r="U1549">
        <v>6.6000000000000003E-2</v>
      </c>
    </row>
    <row r="1550" spans="1:26" ht="21" x14ac:dyDescent="0.35">
      <c r="A1550" s="27">
        <v>1</v>
      </c>
      <c r="B1550" s="27">
        <v>3</v>
      </c>
      <c r="C1550" s="28">
        <v>1000</v>
      </c>
      <c r="D1550" s="27">
        <v>30</v>
      </c>
      <c r="E1550" s="27">
        <v>-1.5</v>
      </c>
      <c r="F1550" s="27">
        <v>0</v>
      </c>
      <c r="G1550" s="27">
        <v>0</v>
      </c>
      <c r="H1550" s="27">
        <v>1</v>
      </c>
      <c r="I1550" s="27">
        <v>1</v>
      </c>
      <c r="J1550" s="27">
        <v>0</v>
      </c>
      <c r="K1550" s="27">
        <v>0</v>
      </c>
      <c r="L1550" s="27">
        <v>0</v>
      </c>
      <c r="M1550" s="27">
        <v>1</v>
      </c>
      <c r="N1550" s="27">
        <v>1</v>
      </c>
      <c r="O1550" s="27">
        <v>1</v>
      </c>
      <c r="P1550" s="27">
        <v>1</v>
      </c>
      <c r="Q1550" s="27">
        <v>1</v>
      </c>
      <c r="R1550" s="27">
        <v>2.9000000000000001E-2</v>
      </c>
      <c r="S1550">
        <v>8.4000000000000005E-2</v>
      </c>
      <c r="T1550">
        <v>0.06</v>
      </c>
      <c r="U1550">
        <v>5.8999999999999997E-2</v>
      </c>
    </row>
    <row r="1551" spans="1:26" ht="21" x14ac:dyDescent="0.35">
      <c r="A1551" s="27">
        <v>1</v>
      </c>
      <c r="B1551" s="27">
        <v>3</v>
      </c>
      <c r="C1551" s="28">
        <v>1000</v>
      </c>
      <c r="D1551" s="27">
        <v>30</v>
      </c>
      <c r="E1551" s="27">
        <v>-1</v>
      </c>
      <c r="F1551" s="27">
        <v>0</v>
      </c>
      <c r="G1551" s="27">
        <v>0</v>
      </c>
      <c r="H1551" s="27">
        <v>1</v>
      </c>
      <c r="I1551" s="27">
        <v>1</v>
      </c>
      <c r="J1551" s="27">
        <v>0</v>
      </c>
      <c r="K1551" s="27">
        <v>0</v>
      </c>
      <c r="L1551" s="27">
        <v>0</v>
      </c>
      <c r="M1551" s="27">
        <v>1</v>
      </c>
      <c r="N1551" s="27">
        <v>1</v>
      </c>
      <c r="O1551" s="27">
        <v>1</v>
      </c>
      <c r="P1551" s="27">
        <v>1</v>
      </c>
      <c r="Q1551" s="27">
        <v>1</v>
      </c>
      <c r="R1551" s="27">
        <v>3.4000000000000002E-2</v>
      </c>
      <c r="S1551" s="27">
        <v>5.7000000000000002E-2</v>
      </c>
      <c r="T1551" s="27">
        <v>3.5000000000000003E-2</v>
      </c>
      <c r="U1551" s="27">
        <v>4.1000000000000002E-2</v>
      </c>
      <c r="W1551" s="27"/>
      <c r="X1551" s="27"/>
      <c r="Y1551" s="27"/>
      <c r="Z1551" s="27"/>
    </row>
    <row r="1552" spans="1:26" ht="21" x14ac:dyDescent="0.35">
      <c r="A1552" s="27">
        <v>1</v>
      </c>
      <c r="B1552" s="27">
        <v>3</v>
      </c>
      <c r="C1552" s="28">
        <v>1000</v>
      </c>
      <c r="D1552" s="27">
        <v>30</v>
      </c>
      <c r="E1552" s="27">
        <v>-0.5</v>
      </c>
      <c r="F1552" s="27">
        <v>0</v>
      </c>
      <c r="G1552" s="27">
        <v>0</v>
      </c>
      <c r="H1552" s="27">
        <v>1</v>
      </c>
      <c r="I1552" s="27">
        <v>1</v>
      </c>
      <c r="J1552" s="27">
        <v>0</v>
      </c>
      <c r="K1552" s="27">
        <v>0</v>
      </c>
      <c r="L1552" s="27">
        <v>0</v>
      </c>
      <c r="M1552" s="27">
        <v>1</v>
      </c>
      <c r="N1552" s="27">
        <v>1</v>
      </c>
      <c r="O1552" s="27">
        <v>1</v>
      </c>
      <c r="P1552" s="27">
        <v>1</v>
      </c>
      <c r="Q1552" s="27">
        <v>1</v>
      </c>
      <c r="R1552">
        <v>2.7E-2</v>
      </c>
      <c r="S1552">
        <v>4.8000000000000001E-2</v>
      </c>
      <c r="T1552">
        <v>0.02</v>
      </c>
      <c r="U1552">
        <v>4.8000000000000001E-2</v>
      </c>
    </row>
    <row r="1553" spans="1:21" ht="21" x14ac:dyDescent="0.35">
      <c r="A1553" s="27">
        <v>1</v>
      </c>
      <c r="B1553" s="27">
        <v>3</v>
      </c>
      <c r="C1553" s="28">
        <v>1000</v>
      </c>
      <c r="D1553" s="27">
        <v>30</v>
      </c>
      <c r="E1553" s="27">
        <v>0</v>
      </c>
      <c r="F1553" s="27">
        <v>0</v>
      </c>
      <c r="G1553" s="27">
        <v>0</v>
      </c>
      <c r="H1553" s="27">
        <v>1</v>
      </c>
      <c r="I1553" s="27">
        <v>1</v>
      </c>
      <c r="J1553" s="27">
        <v>0</v>
      </c>
      <c r="K1553" s="27">
        <v>0</v>
      </c>
      <c r="L1553" s="27">
        <v>0</v>
      </c>
      <c r="M1553" s="27">
        <v>1</v>
      </c>
      <c r="N1553" s="27">
        <v>1</v>
      </c>
      <c r="O1553" s="27">
        <v>1</v>
      </c>
      <c r="P1553" s="27">
        <v>1</v>
      </c>
      <c r="Q1553" s="27">
        <v>1</v>
      </c>
      <c r="R1553">
        <v>0.02</v>
      </c>
      <c r="S1553">
        <v>5.7000000000000002E-2</v>
      </c>
      <c r="T1553">
        <v>2.3E-2</v>
      </c>
      <c r="U1553">
        <v>5.5E-2</v>
      </c>
    </row>
    <row r="1554" spans="1:21" ht="21" x14ac:dyDescent="0.35">
      <c r="A1554" s="27">
        <v>1</v>
      </c>
      <c r="B1554" s="27">
        <v>3</v>
      </c>
      <c r="C1554" s="28">
        <v>1000</v>
      </c>
      <c r="D1554" s="27">
        <v>30</v>
      </c>
      <c r="E1554" s="27">
        <v>0.5</v>
      </c>
      <c r="F1554" s="27">
        <v>0</v>
      </c>
      <c r="G1554" s="27">
        <v>0</v>
      </c>
      <c r="H1554" s="27">
        <v>1</v>
      </c>
      <c r="I1554" s="27">
        <v>1</v>
      </c>
      <c r="J1554" s="27">
        <v>0</v>
      </c>
      <c r="K1554" s="27">
        <v>0</v>
      </c>
      <c r="L1554" s="27">
        <v>0</v>
      </c>
      <c r="M1554" s="27">
        <v>1</v>
      </c>
      <c r="N1554" s="27">
        <v>1</v>
      </c>
      <c r="O1554" s="27">
        <v>1</v>
      </c>
      <c r="P1554" s="27">
        <v>1</v>
      </c>
      <c r="Q1554" s="27">
        <v>1</v>
      </c>
      <c r="R1554">
        <v>2.3E-2</v>
      </c>
      <c r="S1554">
        <v>5.2999999999999999E-2</v>
      </c>
      <c r="T1554">
        <v>3.3000000000000002E-2</v>
      </c>
      <c r="U1554">
        <v>5.0999999999999997E-2</v>
      </c>
    </row>
    <row r="1555" spans="1:21" ht="21" x14ac:dyDescent="0.35">
      <c r="A1555" s="27">
        <v>1</v>
      </c>
      <c r="B1555" s="27">
        <v>3</v>
      </c>
      <c r="C1555" s="28">
        <v>1000</v>
      </c>
      <c r="D1555" s="27">
        <v>30</v>
      </c>
      <c r="E1555" s="27">
        <v>1</v>
      </c>
      <c r="F1555" s="27">
        <v>0</v>
      </c>
      <c r="G1555" s="27">
        <v>0</v>
      </c>
      <c r="H1555" s="27">
        <v>1</v>
      </c>
      <c r="I1555" s="27">
        <v>1</v>
      </c>
      <c r="J1555" s="27">
        <v>0</v>
      </c>
      <c r="K1555" s="27">
        <v>0</v>
      </c>
      <c r="L1555" s="27">
        <v>0</v>
      </c>
      <c r="M1555" s="27">
        <v>1</v>
      </c>
      <c r="N1555" s="27">
        <v>1</v>
      </c>
      <c r="O1555" s="27">
        <v>1</v>
      </c>
      <c r="P1555" s="27">
        <v>1</v>
      </c>
      <c r="Q1555" s="27">
        <v>1</v>
      </c>
      <c r="R1555">
        <v>0.02</v>
      </c>
      <c r="S1555">
        <v>6.0999999999999999E-2</v>
      </c>
      <c r="T1555">
        <v>3.5999999999999997E-2</v>
      </c>
      <c r="U1555">
        <v>5.2999999999999999E-2</v>
      </c>
    </row>
    <row r="1556" spans="1:21" ht="21" x14ac:dyDescent="0.35">
      <c r="A1556" s="27">
        <v>1</v>
      </c>
      <c r="B1556" s="27">
        <v>3</v>
      </c>
      <c r="C1556" s="28">
        <v>1000</v>
      </c>
      <c r="D1556" s="27">
        <v>30</v>
      </c>
      <c r="E1556" s="27">
        <v>1.5</v>
      </c>
      <c r="F1556" s="27">
        <v>0</v>
      </c>
      <c r="G1556" s="27">
        <v>0</v>
      </c>
      <c r="H1556" s="27">
        <v>1</v>
      </c>
      <c r="I1556" s="27">
        <v>1</v>
      </c>
      <c r="J1556" s="27">
        <v>0</v>
      </c>
      <c r="K1556" s="27">
        <v>0</v>
      </c>
      <c r="L1556" s="27">
        <v>0</v>
      </c>
      <c r="M1556" s="27">
        <v>1</v>
      </c>
      <c r="N1556" s="27">
        <v>1</v>
      </c>
      <c r="O1556" s="27">
        <v>1</v>
      </c>
      <c r="P1556" s="27">
        <v>1</v>
      </c>
      <c r="Q1556" s="27">
        <v>1</v>
      </c>
      <c r="R1556">
        <v>2.9000000000000001E-2</v>
      </c>
      <c r="S1556">
        <v>7.2999999999999995E-2</v>
      </c>
      <c r="T1556">
        <v>5.1999999999999998E-2</v>
      </c>
      <c r="U1556">
        <v>5.3999999999999999E-2</v>
      </c>
    </row>
    <row r="1557" spans="1:21" ht="21" x14ac:dyDescent="0.35">
      <c r="A1557" s="27">
        <v>1</v>
      </c>
      <c r="B1557" s="27">
        <v>3</v>
      </c>
      <c r="C1557" s="28">
        <v>1000</v>
      </c>
      <c r="D1557" s="27">
        <v>30</v>
      </c>
      <c r="E1557" s="27">
        <v>2</v>
      </c>
      <c r="F1557" s="27">
        <v>0</v>
      </c>
      <c r="G1557" s="27">
        <v>0</v>
      </c>
      <c r="H1557" s="27">
        <v>1</v>
      </c>
      <c r="I1557" s="27">
        <v>1</v>
      </c>
      <c r="J1557" s="27">
        <v>0</v>
      </c>
      <c r="K1557" s="27">
        <v>0</v>
      </c>
      <c r="L1557" s="27">
        <v>0</v>
      </c>
      <c r="M1557" s="27">
        <v>1</v>
      </c>
      <c r="N1557" s="27">
        <v>1</v>
      </c>
      <c r="O1557" s="27">
        <v>1</v>
      </c>
      <c r="P1557" s="27">
        <v>1</v>
      </c>
      <c r="Q1557" s="27">
        <v>1</v>
      </c>
      <c r="R1557">
        <v>0.04</v>
      </c>
      <c r="S1557">
        <v>8.6999999999999994E-2</v>
      </c>
      <c r="T1557">
        <v>9.1999999999999998E-2</v>
      </c>
      <c r="U1557">
        <v>7.1999999999999995E-2</v>
      </c>
    </row>
    <row r="1558" spans="1:21" ht="21" x14ac:dyDescent="0.35">
      <c r="A1558" s="27">
        <v>1</v>
      </c>
      <c r="B1558" s="27">
        <v>3</v>
      </c>
      <c r="C1558" s="28">
        <v>1000</v>
      </c>
      <c r="D1558" s="27">
        <v>30</v>
      </c>
      <c r="E1558" s="27">
        <v>2.5</v>
      </c>
      <c r="F1558" s="27">
        <v>0</v>
      </c>
      <c r="G1558" s="27">
        <v>0</v>
      </c>
      <c r="H1558" s="27">
        <v>1</v>
      </c>
      <c r="I1558" s="27">
        <v>1</v>
      </c>
      <c r="J1558" s="27">
        <v>0</v>
      </c>
      <c r="K1558" s="27">
        <v>0</v>
      </c>
      <c r="L1558" s="27">
        <v>0</v>
      </c>
      <c r="M1558" s="27">
        <v>1</v>
      </c>
      <c r="N1558" s="27">
        <v>1</v>
      </c>
      <c r="O1558" s="27">
        <v>1</v>
      </c>
      <c r="P1558" s="27">
        <v>1</v>
      </c>
      <c r="Q1558" s="27">
        <v>1</v>
      </c>
      <c r="R1558">
        <v>4.3999999999999997E-2</v>
      </c>
      <c r="S1558">
        <v>9.7000000000000003E-2</v>
      </c>
      <c r="T1558">
        <v>0.10100000000000001</v>
      </c>
      <c r="U1558">
        <v>6.5000000000000002E-2</v>
      </c>
    </row>
    <row r="1559" spans="1:21" ht="21.75" thickBot="1" x14ac:dyDescent="0.4">
      <c r="A1559" s="27">
        <v>1</v>
      </c>
      <c r="B1559" s="27">
        <v>3</v>
      </c>
      <c r="C1559" s="28">
        <v>1000</v>
      </c>
      <c r="D1559" s="27">
        <v>30</v>
      </c>
      <c r="E1559" s="27">
        <v>3</v>
      </c>
      <c r="F1559" s="27">
        <v>0</v>
      </c>
      <c r="G1559" s="27">
        <v>0</v>
      </c>
      <c r="H1559" s="27">
        <v>1</v>
      </c>
      <c r="I1559" s="27">
        <v>1</v>
      </c>
      <c r="J1559" s="27">
        <v>0</v>
      </c>
      <c r="K1559" s="27">
        <v>0</v>
      </c>
      <c r="L1559" s="27">
        <v>0</v>
      </c>
      <c r="M1559" s="27">
        <v>1</v>
      </c>
      <c r="N1559" s="27">
        <v>1</v>
      </c>
      <c r="O1559" s="27">
        <v>1</v>
      </c>
      <c r="P1559" s="27">
        <v>1</v>
      </c>
      <c r="Q1559" s="27">
        <v>1</v>
      </c>
      <c r="R1559" s="14">
        <v>4.8000000000000001E-2</v>
      </c>
      <c r="S1559" s="14">
        <v>8.2000000000000003E-2</v>
      </c>
      <c r="T1559" s="14">
        <v>0.127</v>
      </c>
      <c r="U1559" s="14">
        <v>7.9000000000000001E-2</v>
      </c>
    </row>
    <row r="1560" spans="1:21" ht="21.75" thickTop="1" x14ac:dyDescent="0.35">
      <c r="A1560" s="27"/>
      <c r="B1560" s="27"/>
      <c r="C1560" s="28"/>
      <c r="D1560" s="27"/>
      <c r="E1560" s="27"/>
      <c r="F1560" s="27"/>
      <c r="G1560" s="27"/>
      <c r="H1560" s="27"/>
      <c r="I1560" s="27"/>
      <c r="J1560" s="27"/>
      <c r="K1560" s="27"/>
      <c r="L1560" s="27"/>
      <c r="M1560" s="27"/>
      <c r="N1560" s="27"/>
      <c r="O1560" s="27"/>
      <c r="P1560" s="27"/>
      <c r="Q1560" s="27"/>
      <c r="R1560" s="33">
        <f>AVERAGE(R1547:R1559)</f>
        <v>3.223076923076923E-2</v>
      </c>
      <c r="S1560" s="33">
        <f>AVERAGE(S1547:S1559)</f>
        <v>7.4615384615384611E-2</v>
      </c>
      <c r="T1560" s="33">
        <f>AVERAGE(T1547:T1559)</f>
        <v>6.7230769230769233E-2</v>
      </c>
      <c r="U1560" s="33">
        <f>AVERAGE(U1547:U1559)</f>
        <v>5.953846153846154E-2</v>
      </c>
    </row>
    <row r="1565" spans="1:21" ht="15.75" thickBot="1" x14ac:dyDescent="0.3">
      <c r="N1565" s="17" t="s">
        <v>68</v>
      </c>
      <c r="O1565" s="17" t="s">
        <v>28</v>
      </c>
      <c r="P1565" s="17" t="s">
        <v>29</v>
      </c>
      <c r="Q1565" s="17" t="s">
        <v>30</v>
      </c>
    </row>
    <row r="1566" spans="1:21" ht="15.75" thickTop="1" x14ac:dyDescent="0.25">
      <c r="L1566" s="27"/>
      <c r="M1566" s="27"/>
      <c r="N1566" s="27">
        <v>-3</v>
      </c>
      <c r="O1566">
        <v>0.3099305</v>
      </c>
      <c r="P1566">
        <v>4.0342279999999999E-3</v>
      </c>
      <c r="Q1566">
        <f>O1566 - P1566</f>
        <v>0.30589627200000002</v>
      </c>
    </row>
    <row r="1567" spans="1:21" x14ac:dyDescent="0.25">
      <c r="L1567" s="27"/>
      <c r="M1567" s="27"/>
      <c r="N1567" s="27">
        <v>-2.5</v>
      </c>
      <c r="O1567">
        <v>0.2788525</v>
      </c>
      <c r="P1567">
        <v>9.8573799999999989E-4</v>
      </c>
      <c r="Q1567">
        <f t="shared" ref="Q1567:Q1578" si="21">O1567 - P1567</f>
        <v>0.27786676199999999</v>
      </c>
    </row>
    <row r="1568" spans="1:21" x14ac:dyDescent="0.25">
      <c r="L1568" s="27"/>
      <c r="M1568" s="27"/>
      <c r="N1568" s="27">
        <v>-2</v>
      </c>
      <c r="O1568">
        <v>0.2448468</v>
      </c>
      <c r="P1568">
        <v>5.6028709999999997E-3</v>
      </c>
      <c r="Q1568">
        <f t="shared" si="21"/>
        <v>0.23924392899999999</v>
      </c>
    </row>
    <row r="1569" spans="12:17" x14ac:dyDescent="0.25">
      <c r="L1569" s="27"/>
      <c r="M1569" s="27"/>
      <c r="N1569" s="27">
        <v>-1.5</v>
      </c>
      <c r="O1569">
        <v>0.19220010000000001</v>
      </c>
      <c r="P1569">
        <v>4.7850610000000002E-3</v>
      </c>
      <c r="Q1569">
        <f t="shared" si="21"/>
        <v>0.18741503900000001</v>
      </c>
    </row>
    <row r="1570" spans="12:17" x14ac:dyDescent="0.25">
      <c r="L1570" s="27"/>
      <c r="M1570" s="27"/>
      <c r="N1570" s="27">
        <v>-1</v>
      </c>
      <c r="O1570">
        <v>0.14924999999999999</v>
      </c>
      <c r="P1570">
        <v>2.9175160000000002E-4</v>
      </c>
      <c r="Q1570">
        <f t="shared" si="21"/>
        <v>0.14895824839999999</v>
      </c>
    </row>
    <row r="1571" spans="12:17" x14ac:dyDescent="0.25">
      <c r="L1571" s="27"/>
      <c r="M1571" s="27"/>
      <c r="N1571" s="27">
        <v>-0.5</v>
      </c>
      <c r="O1571">
        <v>7.2597330000000002E-2</v>
      </c>
      <c r="P1571">
        <v>-2.809289E-3</v>
      </c>
      <c r="Q1571">
        <f t="shared" si="21"/>
        <v>7.5406619000000008E-2</v>
      </c>
    </row>
    <row r="1572" spans="12:17" x14ac:dyDescent="0.25">
      <c r="L1572" s="27"/>
      <c r="M1572" s="27"/>
      <c r="N1572" s="27">
        <v>0</v>
      </c>
      <c r="O1572">
        <v>1.092095E-2</v>
      </c>
      <c r="P1572">
        <v>5.8257090000000001E-3</v>
      </c>
      <c r="Q1572">
        <f t="shared" si="21"/>
        <v>5.0952410000000004E-3</v>
      </c>
    </row>
    <row r="1573" spans="12:17" x14ac:dyDescent="0.25">
      <c r="L1573" s="27"/>
      <c r="M1573" s="27"/>
      <c r="N1573" s="27">
        <v>0.5</v>
      </c>
      <c r="O1573">
        <v>-8.4409040000000005E-2</v>
      </c>
      <c r="P1573">
        <v>-4.9019220000000004E-3</v>
      </c>
      <c r="Q1573">
        <f t="shared" si="21"/>
        <v>-7.9507118000000002E-2</v>
      </c>
    </row>
    <row r="1574" spans="12:17" x14ac:dyDescent="0.25">
      <c r="L1574" s="27"/>
      <c r="M1574" s="27"/>
      <c r="N1574" s="27">
        <v>1</v>
      </c>
      <c r="O1574">
        <v>-0.14693419999999999</v>
      </c>
      <c r="P1574">
        <v>2.8108080000000001E-3</v>
      </c>
      <c r="Q1574">
        <f t="shared" si="21"/>
        <v>-0.14974500799999999</v>
      </c>
    </row>
    <row r="1575" spans="12:17" x14ac:dyDescent="0.25">
      <c r="L1575" s="27"/>
      <c r="M1575" s="27"/>
      <c r="N1575" s="27">
        <v>1.5</v>
      </c>
      <c r="O1575">
        <v>-0.19908010000000001</v>
      </c>
      <c r="P1575">
        <v>2.424762E-3</v>
      </c>
      <c r="Q1575">
        <f t="shared" si="21"/>
        <v>-0.20150486200000001</v>
      </c>
    </row>
    <row r="1576" spans="12:17" x14ac:dyDescent="0.25">
      <c r="L1576" s="27"/>
      <c r="M1576" s="27"/>
      <c r="N1576" s="27">
        <v>2</v>
      </c>
      <c r="O1576">
        <v>-0.24756359999999999</v>
      </c>
      <c r="P1576">
        <v>1.0097139999999999E-2</v>
      </c>
      <c r="Q1576">
        <f t="shared" si="21"/>
        <v>-0.25766074</v>
      </c>
    </row>
    <row r="1577" spans="12:17" x14ac:dyDescent="0.25">
      <c r="L1577" s="27"/>
      <c r="M1577" s="27"/>
      <c r="N1577" s="27">
        <v>2.5</v>
      </c>
      <c r="O1577">
        <v>-0.2808233</v>
      </c>
      <c r="P1577">
        <v>9.9351360000000007E-3</v>
      </c>
      <c r="Q1577">
        <f t="shared" si="21"/>
        <v>-0.29075843600000001</v>
      </c>
    </row>
    <row r="1578" spans="12:17" x14ac:dyDescent="0.25">
      <c r="L1578" s="27"/>
      <c r="M1578" s="27"/>
      <c r="N1578" s="27">
        <v>3</v>
      </c>
      <c r="O1578">
        <v>-0.30766290000000002</v>
      </c>
      <c r="P1578">
        <v>-5.5229550000000004E-3</v>
      </c>
      <c r="Q1578">
        <f t="shared" si="21"/>
        <v>-0.30213994500000002</v>
      </c>
    </row>
    <row r="1579" spans="12:17" x14ac:dyDescent="0.25">
      <c r="L1579" s="27"/>
      <c r="M1579" s="27"/>
      <c r="N1579" s="27"/>
    </row>
    <row r="1602" spans="1:21" ht="106.5" customHeight="1" thickBot="1" x14ac:dyDescent="0.4">
      <c r="A1602" s="7" t="s">
        <v>72</v>
      </c>
      <c r="B1602" s="7"/>
      <c r="C1602" s="7"/>
      <c r="D1602" s="7"/>
      <c r="E1602" s="7"/>
      <c r="Q1602" s="36" t="s">
        <v>56</v>
      </c>
      <c r="R1602" s="36" t="s">
        <v>14</v>
      </c>
      <c r="S1602" s="36" t="s">
        <v>24</v>
      </c>
      <c r="T1602" s="36" t="s">
        <v>25</v>
      </c>
      <c r="U1602" s="36" t="s">
        <v>33</v>
      </c>
    </row>
    <row r="1603" spans="1:21" ht="21.75" thickTop="1" x14ac:dyDescent="0.35">
      <c r="A1603">
        <v>1</v>
      </c>
      <c r="B1603">
        <v>3</v>
      </c>
      <c r="C1603" s="10">
        <v>50</v>
      </c>
      <c r="D1603" s="10">
        <v>30</v>
      </c>
      <c r="E1603">
        <v>0</v>
      </c>
      <c r="F1603">
        <v>0</v>
      </c>
      <c r="G1603">
        <v>0</v>
      </c>
      <c r="H1603">
        <v>1</v>
      </c>
      <c r="I1603">
        <v>1</v>
      </c>
      <c r="J1603" s="10">
        <v>0</v>
      </c>
      <c r="K1603" s="10">
        <v>0</v>
      </c>
      <c r="L1603">
        <v>2</v>
      </c>
      <c r="M1603">
        <v>1</v>
      </c>
      <c r="N1603">
        <v>0.5</v>
      </c>
      <c r="O1603">
        <v>1</v>
      </c>
      <c r="P1603">
        <v>0.5</v>
      </c>
      <c r="Q1603" s="37">
        <v>1</v>
      </c>
      <c r="R1603">
        <v>0.62</v>
      </c>
      <c r="S1603">
        <v>0.06</v>
      </c>
    </row>
    <row r="1604" spans="1:21" ht="21" x14ac:dyDescent="0.35">
      <c r="A1604">
        <v>1</v>
      </c>
      <c r="B1604">
        <v>3</v>
      </c>
      <c r="C1604" s="10">
        <v>50</v>
      </c>
      <c r="D1604" s="10">
        <v>30</v>
      </c>
      <c r="E1604">
        <v>0</v>
      </c>
      <c r="F1604">
        <v>0</v>
      </c>
      <c r="G1604">
        <v>0</v>
      </c>
      <c r="H1604">
        <v>1</v>
      </c>
      <c r="I1604">
        <v>1</v>
      </c>
      <c r="J1604" s="10">
        <v>0</v>
      </c>
      <c r="K1604" s="10">
        <v>0</v>
      </c>
      <c r="L1604">
        <v>2</v>
      </c>
      <c r="M1604">
        <v>1</v>
      </c>
      <c r="N1604">
        <v>0.75</v>
      </c>
      <c r="O1604">
        <v>1</v>
      </c>
      <c r="P1604">
        <v>0.5</v>
      </c>
      <c r="Q1604" s="37">
        <v>1</v>
      </c>
      <c r="R1604">
        <v>0.44</v>
      </c>
      <c r="S1604">
        <v>0.22</v>
      </c>
    </row>
    <row r="1605" spans="1:21" ht="21" x14ac:dyDescent="0.35">
      <c r="A1605">
        <v>1</v>
      </c>
      <c r="B1605">
        <v>3</v>
      </c>
      <c r="C1605" s="10">
        <v>50</v>
      </c>
      <c r="D1605" s="10">
        <v>30</v>
      </c>
      <c r="E1605">
        <v>0</v>
      </c>
      <c r="F1605">
        <v>0</v>
      </c>
      <c r="G1605">
        <v>0</v>
      </c>
      <c r="H1605">
        <v>1</v>
      </c>
      <c r="I1605">
        <v>1</v>
      </c>
      <c r="J1605" s="10">
        <v>0</v>
      </c>
      <c r="K1605" s="10">
        <v>0</v>
      </c>
      <c r="L1605">
        <v>2</v>
      </c>
      <c r="M1605">
        <v>1</v>
      </c>
      <c r="N1605">
        <v>1</v>
      </c>
      <c r="O1605">
        <v>1</v>
      </c>
      <c r="P1605">
        <v>0.5</v>
      </c>
      <c r="Q1605" s="37">
        <v>1</v>
      </c>
      <c r="R1605">
        <v>0.24</v>
      </c>
      <c r="S1605">
        <v>0.66</v>
      </c>
    </row>
    <row r="1606" spans="1:21" ht="21" x14ac:dyDescent="0.35">
      <c r="A1606">
        <v>1</v>
      </c>
      <c r="B1606">
        <v>3</v>
      </c>
      <c r="C1606" s="10">
        <v>50</v>
      </c>
      <c r="D1606" s="10">
        <v>30</v>
      </c>
      <c r="E1606">
        <v>0</v>
      </c>
      <c r="F1606">
        <v>0</v>
      </c>
      <c r="G1606">
        <v>0</v>
      </c>
      <c r="H1606">
        <v>1</v>
      </c>
      <c r="I1606">
        <v>1</v>
      </c>
      <c r="J1606" s="10">
        <v>0</v>
      </c>
      <c r="K1606" s="10">
        <v>0</v>
      </c>
      <c r="L1606">
        <v>2</v>
      </c>
      <c r="M1606">
        <v>1</v>
      </c>
      <c r="N1606">
        <v>1.25</v>
      </c>
      <c r="O1606">
        <v>1</v>
      </c>
      <c r="P1606">
        <v>0.5</v>
      </c>
      <c r="Q1606" s="37">
        <v>1</v>
      </c>
      <c r="R1606">
        <v>0.32</v>
      </c>
      <c r="S1606">
        <v>0.76</v>
      </c>
    </row>
    <row r="1607" spans="1:21" ht="21" x14ac:dyDescent="0.35">
      <c r="A1607">
        <v>1</v>
      </c>
      <c r="B1607">
        <v>3</v>
      </c>
      <c r="C1607" s="10">
        <v>50</v>
      </c>
      <c r="D1607" s="10">
        <v>30</v>
      </c>
      <c r="E1607">
        <v>0</v>
      </c>
      <c r="F1607">
        <v>0</v>
      </c>
      <c r="G1607">
        <v>0</v>
      </c>
      <c r="H1607">
        <v>1</v>
      </c>
      <c r="I1607">
        <v>1</v>
      </c>
      <c r="J1607" s="10">
        <v>0</v>
      </c>
      <c r="K1607" s="10">
        <v>0</v>
      </c>
      <c r="L1607">
        <v>2</v>
      </c>
      <c r="M1607">
        <v>1</v>
      </c>
      <c r="N1607">
        <v>1.5</v>
      </c>
      <c r="O1607">
        <v>1</v>
      </c>
      <c r="P1607">
        <v>0.5</v>
      </c>
      <c r="Q1607" s="37">
        <v>1</v>
      </c>
      <c r="R1607">
        <v>0.18</v>
      </c>
      <c r="S1607">
        <v>0.94</v>
      </c>
    </row>
    <row r="1608" spans="1:21" ht="21" x14ac:dyDescent="0.35">
      <c r="A1608">
        <v>1</v>
      </c>
      <c r="B1608">
        <v>3</v>
      </c>
      <c r="C1608" s="10">
        <v>50</v>
      </c>
      <c r="D1608" s="10">
        <v>30</v>
      </c>
      <c r="E1608">
        <v>0</v>
      </c>
      <c r="F1608">
        <v>0</v>
      </c>
      <c r="G1608">
        <v>0</v>
      </c>
      <c r="H1608">
        <v>1</v>
      </c>
      <c r="I1608">
        <v>1</v>
      </c>
      <c r="J1608" s="10">
        <v>0</v>
      </c>
      <c r="K1608" s="10">
        <v>0</v>
      </c>
      <c r="L1608">
        <v>2</v>
      </c>
      <c r="M1608">
        <v>1</v>
      </c>
      <c r="N1608">
        <v>1.75</v>
      </c>
      <c r="O1608">
        <v>1</v>
      </c>
      <c r="P1608">
        <v>0.5</v>
      </c>
      <c r="Q1608" s="37">
        <v>1</v>
      </c>
      <c r="R1608">
        <v>0.34</v>
      </c>
      <c r="S1608">
        <v>1</v>
      </c>
    </row>
    <row r="1609" spans="1:21" ht="21" x14ac:dyDescent="0.35">
      <c r="A1609" s="12">
        <v>1</v>
      </c>
      <c r="B1609" s="12">
        <v>3</v>
      </c>
      <c r="C1609" s="10">
        <v>50</v>
      </c>
      <c r="D1609" s="10">
        <v>30</v>
      </c>
      <c r="E1609">
        <v>0</v>
      </c>
      <c r="F1609">
        <v>0</v>
      </c>
      <c r="G1609">
        <v>0</v>
      </c>
      <c r="H1609" s="12">
        <v>1</v>
      </c>
      <c r="I1609" s="12">
        <v>1</v>
      </c>
      <c r="J1609" s="10">
        <v>0</v>
      </c>
      <c r="K1609" s="10">
        <v>0</v>
      </c>
      <c r="L1609">
        <v>2</v>
      </c>
      <c r="M1609">
        <v>1</v>
      </c>
      <c r="N1609">
        <v>2</v>
      </c>
      <c r="O1609">
        <v>1</v>
      </c>
      <c r="P1609">
        <v>0.5</v>
      </c>
      <c r="Q1609" s="37">
        <v>1</v>
      </c>
      <c r="R1609">
        <v>0.24</v>
      </c>
      <c r="S1609">
        <v>1</v>
      </c>
    </row>
    <row r="1610" spans="1:21" ht="21" x14ac:dyDescent="0.35">
      <c r="A1610" s="13">
        <v>1</v>
      </c>
      <c r="B1610" s="13">
        <v>3</v>
      </c>
      <c r="C1610" s="10">
        <v>50</v>
      </c>
      <c r="D1610" s="10">
        <v>30</v>
      </c>
      <c r="E1610">
        <v>0</v>
      </c>
      <c r="F1610">
        <v>0</v>
      </c>
      <c r="G1610">
        <v>0</v>
      </c>
      <c r="H1610" s="13">
        <v>1</v>
      </c>
      <c r="I1610" s="13">
        <v>1</v>
      </c>
      <c r="J1610" s="10">
        <v>0</v>
      </c>
      <c r="K1610" s="10">
        <v>0</v>
      </c>
      <c r="L1610">
        <v>2</v>
      </c>
      <c r="M1610">
        <v>1</v>
      </c>
      <c r="N1610">
        <v>2.25</v>
      </c>
      <c r="O1610">
        <v>1</v>
      </c>
      <c r="P1610">
        <v>0.5</v>
      </c>
      <c r="Q1610" s="37">
        <v>1</v>
      </c>
      <c r="R1610">
        <v>0.34</v>
      </c>
      <c r="S1610">
        <v>1</v>
      </c>
    </row>
    <row r="1611" spans="1:21" ht="21" x14ac:dyDescent="0.35">
      <c r="A1611" s="13">
        <v>1</v>
      </c>
      <c r="B1611" s="13">
        <v>3</v>
      </c>
      <c r="C1611" s="10">
        <v>50</v>
      </c>
      <c r="D1611" s="10">
        <v>30</v>
      </c>
      <c r="E1611">
        <v>0</v>
      </c>
      <c r="F1611">
        <v>0</v>
      </c>
      <c r="G1611">
        <v>0</v>
      </c>
      <c r="H1611" s="13">
        <v>1</v>
      </c>
      <c r="I1611" s="13">
        <v>1</v>
      </c>
      <c r="J1611" s="10">
        <v>0</v>
      </c>
      <c r="K1611" s="10">
        <v>0</v>
      </c>
      <c r="L1611">
        <v>2</v>
      </c>
      <c r="M1611">
        <v>1</v>
      </c>
      <c r="N1611">
        <v>2.5</v>
      </c>
      <c r="O1611">
        <v>1</v>
      </c>
      <c r="P1611">
        <v>0.5</v>
      </c>
      <c r="Q1611" s="37">
        <v>1</v>
      </c>
      <c r="R1611">
        <v>0.34</v>
      </c>
      <c r="S1611">
        <v>1</v>
      </c>
    </row>
    <row r="1612" spans="1:21" ht="21" x14ac:dyDescent="0.35">
      <c r="A1612" s="13">
        <v>1</v>
      </c>
      <c r="B1612" s="13">
        <v>3</v>
      </c>
      <c r="C1612" s="10">
        <v>50</v>
      </c>
      <c r="D1612" s="10">
        <v>30</v>
      </c>
      <c r="E1612">
        <v>0</v>
      </c>
      <c r="F1612">
        <v>0</v>
      </c>
      <c r="G1612">
        <v>0</v>
      </c>
      <c r="H1612" s="13">
        <v>1</v>
      </c>
      <c r="I1612" s="13">
        <v>1</v>
      </c>
      <c r="J1612" s="10">
        <v>0</v>
      </c>
      <c r="K1612" s="10">
        <v>0</v>
      </c>
      <c r="L1612">
        <v>2</v>
      </c>
      <c r="M1612">
        <v>1</v>
      </c>
      <c r="N1612">
        <v>2.75</v>
      </c>
      <c r="O1612">
        <v>1</v>
      </c>
      <c r="P1612">
        <v>0.5</v>
      </c>
      <c r="Q1612" s="37">
        <v>1</v>
      </c>
      <c r="R1612">
        <v>0.26</v>
      </c>
      <c r="S1612">
        <v>1</v>
      </c>
    </row>
    <row r="1613" spans="1:21" ht="21" x14ac:dyDescent="0.35">
      <c r="A1613" s="13">
        <v>1</v>
      </c>
      <c r="B1613" s="13">
        <v>3</v>
      </c>
      <c r="C1613" s="10">
        <v>50</v>
      </c>
      <c r="D1613" s="10">
        <v>30</v>
      </c>
      <c r="E1613">
        <v>0</v>
      </c>
      <c r="F1613">
        <v>0</v>
      </c>
      <c r="G1613">
        <v>0</v>
      </c>
      <c r="H1613" s="13">
        <v>1</v>
      </c>
      <c r="I1613" s="13">
        <v>1</v>
      </c>
      <c r="J1613" s="10">
        <v>0</v>
      </c>
      <c r="K1613" s="10">
        <v>0</v>
      </c>
      <c r="L1613">
        <v>2</v>
      </c>
      <c r="M1613">
        <v>1</v>
      </c>
      <c r="N1613">
        <v>3</v>
      </c>
      <c r="O1613">
        <v>1</v>
      </c>
      <c r="P1613">
        <v>0.5</v>
      </c>
      <c r="Q1613" s="37">
        <v>1</v>
      </c>
      <c r="R1613">
        <v>0.28000000000000003</v>
      </c>
      <c r="S1613">
        <v>1</v>
      </c>
    </row>
    <row r="1614" spans="1:21" ht="21" x14ac:dyDescent="0.35">
      <c r="A1614">
        <v>1</v>
      </c>
      <c r="B1614">
        <v>3</v>
      </c>
      <c r="C1614" s="10">
        <v>50</v>
      </c>
      <c r="D1614" s="10">
        <v>30</v>
      </c>
      <c r="E1614">
        <v>0</v>
      </c>
      <c r="F1614">
        <v>0</v>
      </c>
      <c r="G1614">
        <v>0</v>
      </c>
      <c r="H1614">
        <v>1</v>
      </c>
      <c r="I1614">
        <v>1</v>
      </c>
      <c r="J1614" s="10">
        <v>0</v>
      </c>
      <c r="K1614" s="10">
        <v>0</v>
      </c>
      <c r="L1614">
        <v>2</v>
      </c>
      <c r="M1614">
        <v>1</v>
      </c>
      <c r="N1614">
        <v>3.25</v>
      </c>
      <c r="O1614">
        <v>1</v>
      </c>
      <c r="P1614">
        <v>0.5</v>
      </c>
      <c r="Q1614" s="37">
        <v>1</v>
      </c>
      <c r="R1614">
        <v>0.22</v>
      </c>
      <c r="S1614">
        <v>1</v>
      </c>
    </row>
    <row r="1615" spans="1:21" ht="21" x14ac:dyDescent="0.35">
      <c r="A1615">
        <v>1</v>
      </c>
      <c r="B1615">
        <v>3</v>
      </c>
      <c r="C1615" s="10">
        <v>50</v>
      </c>
      <c r="D1615" s="10">
        <v>30</v>
      </c>
      <c r="E1615">
        <v>0</v>
      </c>
      <c r="F1615">
        <v>0</v>
      </c>
      <c r="G1615">
        <v>0</v>
      </c>
      <c r="H1615">
        <v>1</v>
      </c>
      <c r="I1615">
        <v>1</v>
      </c>
      <c r="J1615" s="10">
        <v>0</v>
      </c>
      <c r="K1615" s="10">
        <v>0</v>
      </c>
      <c r="L1615">
        <v>2</v>
      </c>
      <c r="M1615">
        <v>1</v>
      </c>
      <c r="N1615">
        <v>3.5</v>
      </c>
      <c r="O1615">
        <v>1</v>
      </c>
      <c r="P1615">
        <v>0.5</v>
      </c>
      <c r="Q1615" s="37">
        <v>1</v>
      </c>
      <c r="R1615">
        <v>0.34</v>
      </c>
      <c r="S1615">
        <v>1</v>
      </c>
    </row>
    <row r="1616" spans="1:21" ht="21" x14ac:dyDescent="0.35">
      <c r="A1616">
        <v>1</v>
      </c>
      <c r="B1616">
        <v>3</v>
      </c>
      <c r="C1616" s="10">
        <v>50</v>
      </c>
      <c r="D1616" s="10">
        <v>30</v>
      </c>
      <c r="E1616">
        <v>0</v>
      </c>
      <c r="F1616">
        <v>0</v>
      </c>
      <c r="G1616">
        <v>0</v>
      </c>
      <c r="H1616">
        <v>1</v>
      </c>
      <c r="I1616">
        <v>1</v>
      </c>
      <c r="J1616" s="10">
        <v>0</v>
      </c>
      <c r="K1616" s="10">
        <v>0</v>
      </c>
      <c r="L1616">
        <v>2</v>
      </c>
      <c r="M1616">
        <v>1</v>
      </c>
      <c r="N1616">
        <v>3.75</v>
      </c>
      <c r="O1616">
        <v>1</v>
      </c>
      <c r="P1616">
        <v>0.5</v>
      </c>
      <c r="Q1616" s="37">
        <v>1</v>
      </c>
      <c r="R1616">
        <v>0.44</v>
      </c>
      <c r="S1616">
        <v>1</v>
      </c>
    </row>
    <row r="1617" spans="1:21" ht="21" x14ac:dyDescent="0.35">
      <c r="A1617">
        <v>1</v>
      </c>
      <c r="B1617">
        <v>3</v>
      </c>
      <c r="C1617" s="10">
        <v>50</v>
      </c>
      <c r="D1617" s="10">
        <v>30</v>
      </c>
      <c r="E1617">
        <v>0</v>
      </c>
      <c r="F1617">
        <v>0</v>
      </c>
      <c r="G1617">
        <v>0</v>
      </c>
      <c r="H1617">
        <v>1</v>
      </c>
      <c r="I1617">
        <v>1</v>
      </c>
      <c r="J1617" s="10">
        <v>0</v>
      </c>
      <c r="K1617" s="10">
        <v>0</v>
      </c>
      <c r="L1617">
        <v>2</v>
      </c>
      <c r="M1617">
        <v>1</v>
      </c>
      <c r="N1617">
        <v>4</v>
      </c>
      <c r="O1617">
        <v>1</v>
      </c>
      <c r="P1617">
        <v>0.5</v>
      </c>
      <c r="Q1617" s="37">
        <v>1</v>
      </c>
      <c r="R1617">
        <v>0.42</v>
      </c>
      <c r="S1617">
        <v>1</v>
      </c>
    </row>
    <row r="1618" spans="1:21" ht="21" x14ac:dyDescent="0.35">
      <c r="A1618">
        <v>1</v>
      </c>
      <c r="B1618">
        <v>3</v>
      </c>
      <c r="C1618" s="10">
        <v>50</v>
      </c>
      <c r="D1618" s="10">
        <v>30</v>
      </c>
      <c r="E1618">
        <v>0</v>
      </c>
      <c r="F1618">
        <v>0</v>
      </c>
      <c r="G1618">
        <v>0</v>
      </c>
      <c r="H1618">
        <v>1</v>
      </c>
      <c r="I1618">
        <v>1</v>
      </c>
      <c r="J1618" s="10">
        <v>0</v>
      </c>
      <c r="K1618" s="10">
        <v>0</v>
      </c>
      <c r="L1618">
        <v>2</v>
      </c>
      <c r="M1618">
        <v>1</v>
      </c>
      <c r="N1618">
        <v>4.25</v>
      </c>
      <c r="O1618">
        <v>1</v>
      </c>
      <c r="P1618">
        <v>0.5</v>
      </c>
      <c r="Q1618" s="37">
        <v>1</v>
      </c>
      <c r="R1618">
        <v>0.32</v>
      </c>
      <c r="S1618">
        <v>1</v>
      </c>
    </row>
    <row r="1619" spans="1:21" ht="21" x14ac:dyDescent="0.35">
      <c r="A1619">
        <v>1</v>
      </c>
      <c r="B1619">
        <v>3</v>
      </c>
      <c r="C1619" s="10">
        <v>50</v>
      </c>
      <c r="D1619" s="10">
        <v>30</v>
      </c>
      <c r="E1619">
        <v>0</v>
      </c>
      <c r="F1619">
        <v>0</v>
      </c>
      <c r="G1619">
        <v>0</v>
      </c>
      <c r="H1619">
        <v>1</v>
      </c>
      <c r="I1619">
        <v>1</v>
      </c>
      <c r="J1619" s="10">
        <v>0</v>
      </c>
      <c r="K1619" s="10">
        <v>0</v>
      </c>
      <c r="L1619">
        <v>2</v>
      </c>
      <c r="M1619">
        <v>1</v>
      </c>
      <c r="N1619">
        <v>4.5</v>
      </c>
      <c r="O1619">
        <v>1</v>
      </c>
      <c r="P1619">
        <v>0.5</v>
      </c>
      <c r="Q1619" s="37">
        <v>1</v>
      </c>
      <c r="R1619">
        <v>0.26</v>
      </c>
      <c r="S1619">
        <v>1</v>
      </c>
    </row>
    <row r="1620" spans="1:21" ht="21" x14ac:dyDescent="0.35">
      <c r="A1620">
        <v>1</v>
      </c>
      <c r="B1620">
        <v>3</v>
      </c>
      <c r="C1620" s="10">
        <v>50</v>
      </c>
      <c r="D1620" s="10">
        <v>30</v>
      </c>
      <c r="E1620">
        <v>0</v>
      </c>
      <c r="F1620">
        <v>0</v>
      </c>
      <c r="G1620">
        <v>0</v>
      </c>
      <c r="H1620">
        <v>1</v>
      </c>
      <c r="I1620">
        <v>1</v>
      </c>
      <c r="J1620" s="10">
        <v>0</v>
      </c>
      <c r="K1620" s="10">
        <v>0</v>
      </c>
      <c r="L1620">
        <v>2</v>
      </c>
      <c r="M1620">
        <v>1</v>
      </c>
      <c r="N1620">
        <v>4.75</v>
      </c>
      <c r="O1620">
        <v>1</v>
      </c>
      <c r="P1620">
        <v>0.5</v>
      </c>
      <c r="Q1620" s="37">
        <v>1</v>
      </c>
      <c r="R1620">
        <v>0.28000000000000003</v>
      </c>
      <c r="S1620">
        <v>1</v>
      </c>
    </row>
    <row r="1621" spans="1:21" ht="21.75" thickBot="1" x14ac:dyDescent="0.4">
      <c r="A1621">
        <v>1</v>
      </c>
      <c r="B1621">
        <v>3</v>
      </c>
      <c r="C1621" s="10">
        <v>50</v>
      </c>
      <c r="D1621" s="10">
        <v>30</v>
      </c>
      <c r="E1621">
        <v>0</v>
      </c>
      <c r="F1621">
        <v>0</v>
      </c>
      <c r="G1621">
        <v>0</v>
      </c>
      <c r="H1621">
        <v>1</v>
      </c>
      <c r="I1621">
        <v>1</v>
      </c>
      <c r="J1621" s="10">
        <v>0</v>
      </c>
      <c r="K1621" s="10">
        <v>0</v>
      </c>
      <c r="L1621">
        <v>2</v>
      </c>
      <c r="M1621">
        <v>1</v>
      </c>
      <c r="N1621">
        <v>5</v>
      </c>
      <c r="O1621">
        <v>1</v>
      </c>
      <c r="P1621">
        <v>0.5</v>
      </c>
      <c r="Q1621" s="37">
        <v>1</v>
      </c>
      <c r="R1621" s="14">
        <v>0.38</v>
      </c>
      <c r="S1621" s="14">
        <v>1</v>
      </c>
      <c r="T1621" s="14"/>
      <c r="U1621" s="14"/>
    </row>
    <row r="1622" spans="1:21" ht="15.75" thickTop="1" x14ac:dyDescent="0.25">
      <c r="R1622" s="15">
        <f>AVERAGE(R1603:R1621)</f>
        <v>0.32947368421052636</v>
      </c>
      <c r="S1622" s="15">
        <f>AVERAGE(S1603:S1621)</f>
        <v>0.87578947368421056</v>
      </c>
      <c r="T1622" s="15" t="e">
        <f>AVERAGE(T1603:T1621)</f>
        <v>#DIV/0!</v>
      </c>
      <c r="U1622" s="15" t="e">
        <f>AVERAGE(U1603:U1621)</f>
        <v>#DIV/0!</v>
      </c>
    </row>
    <row r="1624" spans="1:21" ht="15.75" thickBot="1" x14ac:dyDescent="0.3">
      <c r="C1624" s="17" t="s">
        <v>27</v>
      </c>
      <c r="D1624" s="17" t="s">
        <v>35</v>
      </c>
      <c r="E1624" s="17" t="s">
        <v>36</v>
      </c>
      <c r="F1624" s="17" t="s">
        <v>57</v>
      </c>
    </row>
    <row r="1625" spans="1:21" ht="15.75" thickTop="1" x14ac:dyDescent="0.25">
      <c r="C1625">
        <v>0.5</v>
      </c>
      <c r="D1625">
        <v>1.422866</v>
      </c>
      <c r="E1625">
        <v>1.470105</v>
      </c>
      <c r="F1625">
        <f>D1625-E1625</f>
        <v>-4.7239000000000031E-2</v>
      </c>
    </row>
    <row r="1626" spans="1:21" x14ac:dyDescent="0.25">
      <c r="C1626">
        <v>0.75</v>
      </c>
      <c r="D1626">
        <v>0.98376589999999997</v>
      </c>
      <c r="E1626">
        <v>1.396763</v>
      </c>
      <c r="F1626">
        <f t="shared" ref="F1626:F1643" si="22">D1626-E1626</f>
        <v>-0.41299710000000001</v>
      </c>
    </row>
    <row r="1627" spans="1:21" x14ac:dyDescent="0.25">
      <c r="C1627">
        <v>1</v>
      </c>
      <c r="D1627">
        <v>0.69575070000000006</v>
      </c>
      <c r="E1627">
        <v>1.4931859999999999</v>
      </c>
      <c r="F1627">
        <f t="shared" si="22"/>
        <v>-0.79743529999999985</v>
      </c>
    </row>
    <row r="1628" spans="1:21" x14ac:dyDescent="0.25">
      <c r="C1628">
        <v>1.25</v>
      </c>
      <c r="D1628">
        <v>0.55616330000000003</v>
      </c>
      <c r="E1628">
        <v>1.418801</v>
      </c>
      <c r="F1628">
        <f t="shared" si="22"/>
        <v>-0.86263769999999995</v>
      </c>
    </row>
    <row r="1629" spans="1:21" x14ac:dyDescent="0.25">
      <c r="C1629">
        <v>1.5</v>
      </c>
      <c r="D1629">
        <v>0.48033769999999998</v>
      </c>
      <c r="E1629">
        <v>1.4235340000000001</v>
      </c>
      <c r="F1629">
        <f t="shared" si="22"/>
        <v>-0.9431963000000001</v>
      </c>
    </row>
    <row r="1630" spans="1:21" x14ac:dyDescent="0.25">
      <c r="C1630">
        <v>1.75</v>
      </c>
      <c r="D1630">
        <v>0.4105761</v>
      </c>
      <c r="E1630">
        <v>1.4333119999999999</v>
      </c>
      <c r="F1630">
        <f t="shared" si="22"/>
        <v>-1.0227358999999998</v>
      </c>
    </row>
    <row r="1631" spans="1:21" x14ac:dyDescent="0.25">
      <c r="C1631">
        <v>2</v>
      </c>
      <c r="D1631">
        <v>0.35188049999999998</v>
      </c>
      <c r="E1631">
        <v>1.425216</v>
      </c>
      <c r="F1631">
        <f t="shared" si="22"/>
        <v>-1.0733355</v>
      </c>
    </row>
    <row r="1632" spans="1:21" x14ac:dyDescent="0.25">
      <c r="C1632">
        <v>2.25</v>
      </c>
      <c r="D1632">
        <v>0.32307039999999998</v>
      </c>
      <c r="E1632">
        <v>1.448472</v>
      </c>
      <c r="F1632">
        <f t="shared" si="22"/>
        <v>-1.1254016</v>
      </c>
    </row>
    <row r="1633" spans="3:6" x14ac:dyDescent="0.25">
      <c r="C1633">
        <v>2.5</v>
      </c>
      <c r="D1633">
        <v>0.28140739999999997</v>
      </c>
      <c r="E1633">
        <v>1.434893</v>
      </c>
      <c r="F1633">
        <f t="shared" si="22"/>
        <v>-1.1534856</v>
      </c>
    </row>
    <row r="1634" spans="3:6" x14ac:dyDescent="0.25">
      <c r="C1634">
        <v>2.75</v>
      </c>
      <c r="D1634">
        <v>0.2566485</v>
      </c>
      <c r="E1634">
        <v>1.3614459999999999</v>
      </c>
      <c r="F1634">
        <f t="shared" si="22"/>
        <v>-1.1047974999999999</v>
      </c>
    </row>
    <row r="1635" spans="3:6" x14ac:dyDescent="0.25">
      <c r="C1635">
        <v>3</v>
      </c>
      <c r="D1635">
        <v>0.25051040000000002</v>
      </c>
      <c r="E1635">
        <v>1.460307</v>
      </c>
      <c r="F1635">
        <f t="shared" si="22"/>
        <v>-1.2097966</v>
      </c>
    </row>
    <row r="1636" spans="3:6" x14ac:dyDescent="0.25">
      <c r="C1636">
        <v>3.25</v>
      </c>
      <c r="D1636">
        <v>0.23254440000000001</v>
      </c>
      <c r="E1636">
        <v>1.4558230000000001</v>
      </c>
      <c r="F1636">
        <f t="shared" si="22"/>
        <v>-1.2232786</v>
      </c>
    </row>
    <row r="1637" spans="3:6" x14ac:dyDescent="0.25">
      <c r="C1637">
        <v>3.5</v>
      </c>
      <c r="D1637">
        <v>0.20266480000000001</v>
      </c>
      <c r="E1637">
        <v>1.3509960000000001</v>
      </c>
      <c r="F1637">
        <f t="shared" si="22"/>
        <v>-1.1483312000000001</v>
      </c>
    </row>
    <row r="1638" spans="3:6" x14ac:dyDescent="0.25">
      <c r="C1638">
        <v>3.75</v>
      </c>
      <c r="D1638">
        <v>0.18311669999999999</v>
      </c>
      <c r="E1638">
        <v>1.4962800000000001</v>
      </c>
      <c r="F1638">
        <f t="shared" si="22"/>
        <v>-1.3131633</v>
      </c>
    </row>
    <row r="1639" spans="3:6" x14ac:dyDescent="0.25">
      <c r="C1639">
        <v>4</v>
      </c>
      <c r="D1639">
        <v>0.18345690000000001</v>
      </c>
      <c r="E1639">
        <v>1.439486</v>
      </c>
      <c r="F1639">
        <f t="shared" si="22"/>
        <v>-1.2560291000000001</v>
      </c>
    </row>
    <row r="1640" spans="3:6" x14ac:dyDescent="0.25">
      <c r="C1640">
        <v>4.25</v>
      </c>
      <c r="D1640">
        <v>0.15722230000000001</v>
      </c>
      <c r="E1640">
        <v>1.3382019999999999</v>
      </c>
      <c r="F1640">
        <f t="shared" si="22"/>
        <v>-1.1809797</v>
      </c>
    </row>
    <row r="1641" spans="3:6" x14ac:dyDescent="0.25">
      <c r="C1641">
        <v>4.5</v>
      </c>
      <c r="D1641">
        <v>0.15488869999999999</v>
      </c>
      <c r="E1641">
        <v>1.4454499999999999</v>
      </c>
      <c r="F1641">
        <f t="shared" si="22"/>
        <v>-1.2905612999999998</v>
      </c>
    </row>
    <row r="1642" spans="3:6" x14ac:dyDescent="0.25">
      <c r="C1642">
        <v>4.75</v>
      </c>
      <c r="D1642">
        <v>0.14046829999999999</v>
      </c>
      <c r="E1642">
        <v>1.3670629999999999</v>
      </c>
      <c r="F1642">
        <f t="shared" si="22"/>
        <v>-1.2265946999999999</v>
      </c>
    </row>
    <row r="1643" spans="3:6" x14ac:dyDescent="0.25">
      <c r="C1643">
        <v>5</v>
      </c>
      <c r="D1643">
        <v>0.1421714</v>
      </c>
      <c r="E1643">
        <v>1.338058</v>
      </c>
      <c r="F1643">
        <f t="shared" si="22"/>
        <v>-1.1958865999999999</v>
      </c>
    </row>
    <row r="1660" spans="1:19" x14ac:dyDescent="0.25">
      <c r="A1660" t="s">
        <v>73</v>
      </c>
    </row>
    <row r="1661" spans="1:19" ht="23.25" x14ac:dyDescent="0.35">
      <c r="A1661">
        <v>1</v>
      </c>
      <c r="B1661">
        <v>3</v>
      </c>
      <c r="C1661">
        <v>50</v>
      </c>
      <c r="D1661">
        <v>30</v>
      </c>
      <c r="E1661">
        <v>0</v>
      </c>
      <c r="F1661">
        <v>0</v>
      </c>
      <c r="G1661">
        <v>0</v>
      </c>
      <c r="H1661">
        <v>1</v>
      </c>
      <c r="I1661">
        <v>1</v>
      </c>
      <c r="J1661" s="55">
        <v>3</v>
      </c>
      <c r="K1661">
        <v>0</v>
      </c>
      <c r="L1661">
        <v>2</v>
      </c>
      <c r="M1661">
        <v>1</v>
      </c>
      <c r="N1661">
        <v>0.5</v>
      </c>
      <c r="O1661">
        <v>1</v>
      </c>
      <c r="P1661">
        <v>0.5</v>
      </c>
      <c r="Q1661">
        <v>1</v>
      </c>
      <c r="R1661">
        <v>0.56000000000000005</v>
      </c>
      <c r="S1661">
        <v>1</v>
      </c>
    </row>
    <row r="1662" spans="1:19" ht="23.25" x14ac:dyDescent="0.35">
      <c r="A1662">
        <v>1</v>
      </c>
      <c r="B1662">
        <v>3</v>
      </c>
      <c r="C1662">
        <v>50</v>
      </c>
      <c r="D1662">
        <v>30</v>
      </c>
      <c r="E1662">
        <v>0</v>
      </c>
      <c r="F1662">
        <v>0</v>
      </c>
      <c r="G1662">
        <v>0</v>
      </c>
      <c r="H1662">
        <v>1</v>
      </c>
      <c r="I1662">
        <v>1</v>
      </c>
      <c r="J1662" s="55">
        <v>-3</v>
      </c>
      <c r="K1662">
        <v>0</v>
      </c>
      <c r="L1662">
        <v>2</v>
      </c>
      <c r="M1662">
        <v>1</v>
      </c>
      <c r="N1662">
        <v>0.5</v>
      </c>
      <c r="O1662">
        <v>1</v>
      </c>
      <c r="P1662">
        <v>0.5</v>
      </c>
      <c r="Q1662">
        <v>1</v>
      </c>
      <c r="R1662">
        <v>0.57999999999999996</v>
      </c>
      <c r="S1662">
        <v>1</v>
      </c>
    </row>
    <row r="1663" spans="1:19" ht="23.25" x14ac:dyDescent="0.35">
      <c r="A1663">
        <v>1</v>
      </c>
      <c r="B1663">
        <v>3</v>
      </c>
      <c r="C1663">
        <v>50</v>
      </c>
      <c r="D1663">
        <v>30</v>
      </c>
      <c r="E1663">
        <v>0</v>
      </c>
      <c r="F1663">
        <v>0</v>
      </c>
      <c r="G1663">
        <v>0</v>
      </c>
      <c r="H1663">
        <v>1</v>
      </c>
      <c r="I1663">
        <v>1</v>
      </c>
      <c r="J1663" s="55">
        <v>3</v>
      </c>
      <c r="K1663">
        <v>0</v>
      </c>
      <c r="L1663">
        <v>2</v>
      </c>
      <c r="M1663">
        <v>1</v>
      </c>
      <c r="N1663">
        <v>2.5</v>
      </c>
      <c r="O1663">
        <v>1</v>
      </c>
      <c r="P1663">
        <v>0.5</v>
      </c>
      <c r="Q1663">
        <v>1</v>
      </c>
      <c r="R1663">
        <v>0.36</v>
      </c>
      <c r="S1663">
        <v>0.98</v>
      </c>
    </row>
    <row r="1664" spans="1:19" ht="23.25" x14ac:dyDescent="0.35">
      <c r="A1664">
        <v>1</v>
      </c>
      <c r="B1664">
        <v>3</v>
      </c>
      <c r="C1664">
        <v>50</v>
      </c>
      <c r="D1664">
        <v>30</v>
      </c>
      <c r="E1664">
        <v>0</v>
      </c>
      <c r="F1664">
        <v>0</v>
      </c>
      <c r="G1664">
        <v>0</v>
      </c>
      <c r="H1664">
        <v>1</v>
      </c>
      <c r="I1664">
        <v>1</v>
      </c>
      <c r="J1664" s="55">
        <v>-3</v>
      </c>
      <c r="K1664">
        <v>0</v>
      </c>
      <c r="L1664">
        <v>2</v>
      </c>
      <c r="M1664">
        <v>1</v>
      </c>
      <c r="N1664">
        <v>2.5</v>
      </c>
      <c r="O1664">
        <v>1</v>
      </c>
      <c r="P1664">
        <v>0.5</v>
      </c>
      <c r="Q1664">
        <v>1</v>
      </c>
      <c r="R1664">
        <v>0.98</v>
      </c>
      <c r="S1664">
        <v>1</v>
      </c>
    </row>
    <row r="1665" spans="1:19" ht="23.25" x14ac:dyDescent="0.35">
      <c r="A1665">
        <v>1</v>
      </c>
      <c r="B1665">
        <v>3</v>
      </c>
      <c r="C1665">
        <v>50</v>
      </c>
      <c r="D1665">
        <v>30</v>
      </c>
      <c r="E1665">
        <v>0</v>
      </c>
      <c r="F1665">
        <v>0</v>
      </c>
      <c r="G1665">
        <v>0</v>
      </c>
      <c r="H1665">
        <v>1</v>
      </c>
      <c r="I1665">
        <v>1</v>
      </c>
      <c r="J1665" s="55">
        <v>3</v>
      </c>
      <c r="K1665">
        <v>0</v>
      </c>
      <c r="L1665">
        <v>2</v>
      </c>
      <c r="M1665">
        <v>1</v>
      </c>
      <c r="N1665">
        <v>5</v>
      </c>
      <c r="O1665">
        <v>1</v>
      </c>
      <c r="P1665">
        <v>0.5</v>
      </c>
      <c r="Q1665">
        <v>1</v>
      </c>
      <c r="R1665">
        <v>0.4</v>
      </c>
      <c r="S1665">
        <v>1</v>
      </c>
    </row>
    <row r="1666" spans="1:19" ht="23.25" x14ac:dyDescent="0.35">
      <c r="A1666">
        <v>1</v>
      </c>
      <c r="B1666">
        <v>3</v>
      </c>
      <c r="C1666">
        <v>50</v>
      </c>
      <c r="D1666">
        <v>30</v>
      </c>
      <c r="E1666">
        <v>0</v>
      </c>
      <c r="F1666">
        <v>0</v>
      </c>
      <c r="G1666">
        <v>0</v>
      </c>
      <c r="H1666">
        <v>1</v>
      </c>
      <c r="I1666">
        <v>1</v>
      </c>
      <c r="J1666" s="55">
        <v>-3</v>
      </c>
      <c r="K1666">
        <v>0</v>
      </c>
      <c r="L1666">
        <v>2</v>
      </c>
      <c r="M1666">
        <v>1</v>
      </c>
      <c r="N1666">
        <v>5</v>
      </c>
      <c r="O1666">
        <v>1</v>
      </c>
      <c r="P1666">
        <v>0.5</v>
      </c>
      <c r="Q1666">
        <v>1</v>
      </c>
      <c r="R1666">
        <v>0.94</v>
      </c>
      <c r="S1666">
        <v>1</v>
      </c>
    </row>
    <row r="1668" spans="1:19" x14ac:dyDescent="0.25">
      <c r="A1668" t="s">
        <v>73</v>
      </c>
    </row>
    <row r="1669" spans="1:19" x14ac:dyDescent="0.25">
      <c r="A1669">
        <v>1</v>
      </c>
      <c r="B1669">
        <v>3</v>
      </c>
      <c r="C1669">
        <v>50</v>
      </c>
      <c r="D1669">
        <v>30</v>
      </c>
      <c r="E1669">
        <v>0</v>
      </c>
      <c r="F1669">
        <v>0</v>
      </c>
      <c r="G1669">
        <v>0</v>
      </c>
      <c r="H1669">
        <v>1</v>
      </c>
      <c r="I1669">
        <v>1</v>
      </c>
      <c r="J1669">
        <v>0</v>
      </c>
      <c r="K1669">
        <v>0</v>
      </c>
      <c r="L1669">
        <v>2</v>
      </c>
      <c r="M1669">
        <v>1</v>
      </c>
      <c r="N1669">
        <v>0.5</v>
      </c>
      <c r="O1669">
        <v>1</v>
      </c>
      <c r="P1669">
        <v>0.5</v>
      </c>
      <c r="Q1669">
        <v>1</v>
      </c>
      <c r="R1669">
        <v>0.16</v>
      </c>
      <c r="S1669">
        <v>0.06</v>
      </c>
    </row>
    <row r="1670" spans="1:19" x14ac:dyDescent="0.25">
      <c r="A1670">
        <v>1</v>
      </c>
      <c r="B1670">
        <v>3</v>
      </c>
      <c r="C1670">
        <v>50</v>
      </c>
      <c r="D1670">
        <v>30</v>
      </c>
      <c r="E1670">
        <v>0</v>
      </c>
      <c r="F1670">
        <v>0</v>
      </c>
      <c r="G1670">
        <v>0</v>
      </c>
      <c r="H1670">
        <v>1</v>
      </c>
      <c r="I1670">
        <v>1</v>
      </c>
      <c r="J1670">
        <v>0</v>
      </c>
      <c r="K1670">
        <v>0</v>
      </c>
      <c r="L1670">
        <v>2</v>
      </c>
      <c r="M1670">
        <v>1</v>
      </c>
      <c r="N1670">
        <v>1</v>
      </c>
      <c r="O1670">
        <v>1</v>
      </c>
      <c r="P1670">
        <v>0.5</v>
      </c>
      <c r="Q1670">
        <v>1</v>
      </c>
      <c r="R1670">
        <v>0.04</v>
      </c>
      <c r="S1670">
        <v>0.66</v>
      </c>
    </row>
    <row r="1671" spans="1:19" x14ac:dyDescent="0.25">
      <c r="A1671">
        <v>1</v>
      </c>
      <c r="B1671">
        <v>3</v>
      </c>
      <c r="C1671">
        <v>50</v>
      </c>
      <c r="D1671">
        <v>30</v>
      </c>
      <c r="E1671">
        <v>0</v>
      </c>
      <c r="F1671">
        <v>0</v>
      </c>
      <c r="G1671">
        <v>0</v>
      </c>
      <c r="H1671">
        <v>1</v>
      </c>
      <c r="I1671">
        <v>1</v>
      </c>
      <c r="J1671">
        <v>0</v>
      </c>
      <c r="K1671">
        <v>0</v>
      </c>
      <c r="L1671">
        <v>2</v>
      </c>
      <c r="M1671">
        <v>1</v>
      </c>
      <c r="N1671">
        <v>1.5</v>
      </c>
      <c r="O1671">
        <v>1</v>
      </c>
      <c r="P1671">
        <v>0.5</v>
      </c>
      <c r="Q1671">
        <v>1</v>
      </c>
      <c r="R1671">
        <v>0.06</v>
      </c>
      <c r="S1671">
        <v>0.96</v>
      </c>
    </row>
    <row r="1672" spans="1:19" x14ac:dyDescent="0.25">
      <c r="A1672">
        <v>1</v>
      </c>
      <c r="B1672">
        <v>3</v>
      </c>
      <c r="C1672">
        <v>50</v>
      </c>
      <c r="D1672">
        <v>30</v>
      </c>
      <c r="E1672">
        <v>0</v>
      </c>
      <c r="F1672">
        <v>0</v>
      </c>
      <c r="G1672">
        <v>0</v>
      </c>
      <c r="H1672">
        <v>1</v>
      </c>
      <c r="I1672">
        <v>1</v>
      </c>
      <c r="J1672">
        <v>0</v>
      </c>
      <c r="K1672">
        <v>0</v>
      </c>
      <c r="L1672">
        <v>2</v>
      </c>
      <c r="M1672">
        <v>1</v>
      </c>
      <c r="N1672">
        <v>2</v>
      </c>
      <c r="O1672">
        <v>1</v>
      </c>
      <c r="P1672">
        <v>0.5</v>
      </c>
      <c r="Q1672">
        <v>1</v>
      </c>
      <c r="R1672">
        <v>0.04</v>
      </c>
      <c r="S1672">
        <v>1</v>
      </c>
    </row>
    <row r="1673" spans="1:19" x14ac:dyDescent="0.25">
      <c r="A1673">
        <v>1</v>
      </c>
      <c r="B1673">
        <v>3</v>
      </c>
      <c r="C1673">
        <v>50</v>
      </c>
      <c r="D1673">
        <v>30</v>
      </c>
      <c r="E1673">
        <v>0</v>
      </c>
      <c r="F1673">
        <v>0</v>
      </c>
      <c r="G1673">
        <v>0</v>
      </c>
      <c r="H1673">
        <v>1</v>
      </c>
      <c r="I1673">
        <v>1</v>
      </c>
      <c r="J1673">
        <v>0</v>
      </c>
      <c r="K1673">
        <v>0</v>
      </c>
      <c r="L1673">
        <v>2</v>
      </c>
      <c r="M1673">
        <v>1</v>
      </c>
      <c r="N1673">
        <v>2.5</v>
      </c>
      <c r="O1673">
        <v>1</v>
      </c>
      <c r="P1673">
        <v>0.5</v>
      </c>
      <c r="Q1673">
        <v>1</v>
      </c>
      <c r="R1673">
        <v>0.02</v>
      </c>
      <c r="S1673">
        <v>1</v>
      </c>
    </row>
    <row r="1674" spans="1:19" x14ac:dyDescent="0.25">
      <c r="A1674">
        <v>1</v>
      </c>
      <c r="B1674">
        <v>3</v>
      </c>
      <c r="C1674">
        <v>50</v>
      </c>
      <c r="D1674">
        <v>30</v>
      </c>
      <c r="E1674">
        <v>0</v>
      </c>
      <c r="F1674">
        <v>0</v>
      </c>
      <c r="G1674">
        <v>0</v>
      </c>
      <c r="H1674">
        <v>1</v>
      </c>
      <c r="I1674">
        <v>1</v>
      </c>
      <c r="J1674">
        <v>0</v>
      </c>
      <c r="K1674">
        <v>0</v>
      </c>
      <c r="L1674">
        <v>2</v>
      </c>
      <c r="M1674">
        <v>1</v>
      </c>
      <c r="N1674">
        <v>3</v>
      </c>
      <c r="O1674">
        <v>1</v>
      </c>
      <c r="P1674">
        <v>0.5</v>
      </c>
      <c r="Q1674">
        <v>1</v>
      </c>
      <c r="R1674">
        <v>0.08</v>
      </c>
      <c r="S1674">
        <v>1</v>
      </c>
    </row>
    <row r="1675" spans="1:19" x14ac:dyDescent="0.25">
      <c r="A1675">
        <v>1</v>
      </c>
      <c r="B1675">
        <v>3</v>
      </c>
      <c r="C1675">
        <v>50</v>
      </c>
      <c r="D1675">
        <v>30</v>
      </c>
      <c r="E1675">
        <v>0</v>
      </c>
      <c r="F1675">
        <v>0</v>
      </c>
      <c r="G1675">
        <v>0</v>
      </c>
      <c r="H1675">
        <v>1</v>
      </c>
      <c r="I1675">
        <v>1</v>
      </c>
      <c r="J1675">
        <v>0</v>
      </c>
      <c r="K1675">
        <v>0</v>
      </c>
      <c r="L1675">
        <v>2</v>
      </c>
      <c r="M1675">
        <v>1</v>
      </c>
      <c r="N1675">
        <v>3.5</v>
      </c>
      <c r="O1675">
        <v>1</v>
      </c>
      <c r="P1675">
        <v>0.5</v>
      </c>
      <c r="Q1675">
        <v>1</v>
      </c>
      <c r="R1675">
        <v>0.02</v>
      </c>
      <c r="S1675">
        <v>1</v>
      </c>
    </row>
    <row r="1676" spans="1:19" x14ac:dyDescent="0.25">
      <c r="A1676">
        <v>1</v>
      </c>
      <c r="B1676">
        <v>3</v>
      </c>
      <c r="C1676">
        <v>50</v>
      </c>
      <c r="D1676">
        <v>30</v>
      </c>
      <c r="E1676">
        <v>0</v>
      </c>
      <c r="F1676">
        <v>0</v>
      </c>
      <c r="G1676">
        <v>0</v>
      </c>
      <c r="H1676">
        <v>1</v>
      </c>
      <c r="I1676">
        <v>1</v>
      </c>
      <c r="J1676">
        <v>0</v>
      </c>
      <c r="K1676">
        <v>0</v>
      </c>
      <c r="L1676">
        <v>2</v>
      </c>
      <c r="M1676">
        <v>1</v>
      </c>
      <c r="N1676">
        <v>4</v>
      </c>
      <c r="O1676">
        <v>1</v>
      </c>
      <c r="P1676">
        <v>0.5</v>
      </c>
      <c r="Q1676">
        <v>1</v>
      </c>
      <c r="R1676">
        <v>0.06</v>
      </c>
      <c r="S1676">
        <v>1</v>
      </c>
    </row>
    <row r="1677" spans="1:19" x14ac:dyDescent="0.25">
      <c r="A1677">
        <v>1</v>
      </c>
      <c r="B1677">
        <v>3</v>
      </c>
      <c r="C1677">
        <v>50</v>
      </c>
      <c r="D1677">
        <v>30</v>
      </c>
      <c r="E1677">
        <v>0</v>
      </c>
      <c r="F1677">
        <v>0</v>
      </c>
      <c r="G1677">
        <v>0</v>
      </c>
      <c r="H1677">
        <v>1</v>
      </c>
      <c r="I1677">
        <v>1</v>
      </c>
      <c r="J1677">
        <v>0</v>
      </c>
      <c r="K1677">
        <v>0</v>
      </c>
      <c r="L1677">
        <v>2</v>
      </c>
      <c r="M1677">
        <v>1</v>
      </c>
      <c r="N1677">
        <v>4.5</v>
      </c>
      <c r="O1677">
        <v>1</v>
      </c>
      <c r="P1677">
        <v>0.5</v>
      </c>
      <c r="Q1677">
        <v>1</v>
      </c>
      <c r="R1677">
        <v>0.08</v>
      </c>
      <c r="S1677">
        <v>1</v>
      </c>
    </row>
    <row r="1678" spans="1:19" ht="15.75" thickBot="1" x14ac:dyDescent="0.3">
      <c r="A1678">
        <v>1</v>
      </c>
      <c r="B1678">
        <v>3</v>
      </c>
      <c r="C1678">
        <v>50</v>
      </c>
      <c r="D1678">
        <v>30</v>
      </c>
      <c r="E1678">
        <v>0</v>
      </c>
      <c r="F1678">
        <v>0</v>
      </c>
      <c r="G1678">
        <v>0</v>
      </c>
      <c r="H1678">
        <v>1</v>
      </c>
      <c r="I1678">
        <v>1</v>
      </c>
      <c r="J1678">
        <v>0</v>
      </c>
      <c r="K1678">
        <v>0</v>
      </c>
      <c r="L1678">
        <v>2</v>
      </c>
      <c r="M1678">
        <v>1</v>
      </c>
      <c r="N1678">
        <v>5</v>
      </c>
      <c r="O1678">
        <v>1</v>
      </c>
      <c r="P1678">
        <v>0.5</v>
      </c>
      <c r="Q1678">
        <v>1</v>
      </c>
      <c r="R1678" s="14">
        <v>0.14000000000000001</v>
      </c>
      <c r="S1678" s="14">
        <v>1</v>
      </c>
    </row>
    <row r="1679" spans="1:19" ht="15.75" thickTop="1" x14ac:dyDescent="0.25">
      <c r="R1679" s="15">
        <f>AVERAGE(R1669:R1678)</f>
        <v>7.0000000000000007E-2</v>
      </c>
      <c r="S1679" s="15">
        <f>AVERAGE(S1669:S1678)</f>
        <v>0.86799999999999999</v>
      </c>
    </row>
    <row r="1683" spans="1:19" ht="30" x14ac:dyDescent="0.25">
      <c r="A1683" s="8" t="s">
        <v>74</v>
      </c>
    </row>
    <row r="1684" spans="1:19" x14ac:dyDescent="0.25">
      <c r="A1684">
        <v>1</v>
      </c>
      <c r="B1684">
        <v>3</v>
      </c>
      <c r="C1684">
        <v>50</v>
      </c>
      <c r="D1684">
        <v>30</v>
      </c>
      <c r="E1684">
        <v>0</v>
      </c>
      <c r="F1684">
        <v>0</v>
      </c>
      <c r="G1684">
        <v>0</v>
      </c>
      <c r="H1684">
        <v>1</v>
      </c>
      <c r="I1684">
        <v>1</v>
      </c>
      <c r="J1684">
        <v>0</v>
      </c>
      <c r="K1684">
        <v>0</v>
      </c>
      <c r="L1684">
        <v>2</v>
      </c>
      <c r="M1684">
        <v>1</v>
      </c>
      <c r="N1684">
        <v>0.5</v>
      </c>
      <c r="O1684">
        <v>1</v>
      </c>
      <c r="P1684">
        <v>0.5</v>
      </c>
      <c r="Q1684">
        <v>1</v>
      </c>
      <c r="R1684">
        <v>0.08</v>
      </c>
      <c r="S1684">
        <v>0.1</v>
      </c>
    </row>
    <row r="1685" spans="1:19" x14ac:dyDescent="0.25">
      <c r="A1685">
        <v>1</v>
      </c>
      <c r="B1685">
        <v>3</v>
      </c>
      <c r="C1685">
        <v>50</v>
      </c>
      <c r="D1685">
        <v>30</v>
      </c>
      <c r="E1685">
        <v>0</v>
      </c>
      <c r="F1685">
        <v>0</v>
      </c>
      <c r="G1685">
        <v>0</v>
      </c>
      <c r="H1685">
        <v>1</v>
      </c>
      <c r="I1685">
        <v>1</v>
      </c>
      <c r="J1685">
        <v>0</v>
      </c>
      <c r="K1685">
        <v>0</v>
      </c>
      <c r="L1685">
        <v>2</v>
      </c>
      <c r="M1685">
        <v>1</v>
      </c>
      <c r="N1685">
        <v>1</v>
      </c>
      <c r="O1685">
        <v>1</v>
      </c>
      <c r="P1685">
        <v>0.5</v>
      </c>
      <c r="Q1685">
        <v>1</v>
      </c>
      <c r="R1685">
        <v>0.3</v>
      </c>
      <c r="S1685">
        <v>0.54</v>
      </c>
    </row>
    <row r="1686" spans="1:19" x14ac:dyDescent="0.25">
      <c r="A1686">
        <v>1</v>
      </c>
      <c r="B1686">
        <v>3</v>
      </c>
      <c r="C1686">
        <v>50</v>
      </c>
      <c r="D1686">
        <v>30</v>
      </c>
      <c r="E1686">
        <v>0</v>
      </c>
      <c r="F1686">
        <v>0</v>
      </c>
      <c r="G1686">
        <v>0</v>
      </c>
      <c r="H1686">
        <v>1</v>
      </c>
      <c r="I1686">
        <v>1</v>
      </c>
      <c r="J1686">
        <v>0</v>
      </c>
      <c r="K1686">
        <v>0</v>
      </c>
      <c r="L1686">
        <v>2</v>
      </c>
      <c r="M1686">
        <v>1</v>
      </c>
      <c r="N1686">
        <v>1.5</v>
      </c>
      <c r="O1686">
        <v>1</v>
      </c>
      <c r="P1686">
        <v>0.5</v>
      </c>
      <c r="Q1686">
        <v>1</v>
      </c>
      <c r="R1686">
        <v>0.52</v>
      </c>
      <c r="S1686">
        <v>0.9</v>
      </c>
    </row>
    <row r="1687" spans="1:19" x14ac:dyDescent="0.25">
      <c r="A1687">
        <v>1</v>
      </c>
      <c r="B1687">
        <v>3</v>
      </c>
      <c r="C1687">
        <v>50</v>
      </c>
      <c r="D1687">
        <v>30</v>
      </c>
      <c r="E1687">
        <v>0</v>
      </c>
      <c r="F1687">
        <v>0</v>
      </c>
      <c r="G1687">
        <v>0</v>
      </c>
      <c r="H1687">
        <v>1</v>
      </c>
      <c r="I1687">
        <v>1</v>
      </c>
      <c r="J1687">
        <v>0</v>
      </c>
      <c r="K1687">
        <v>0</v>
      </c>
      <c r="L1687">
        <v>2</v>
      </c>
      <c r="M1687">
        <v>1</v>
      </c>
      <c r="N1687">
        <v>2</v>
      </c>
      <c r="O1687">
        <v>1</v>
      </c>
      <c r="P1687">
        <v>0.5</v>
      </c>
      <c r="Q1687">
        <v>1</v>
      </c>
      <c r="R1687">
        <v>0.6</v>
      </c>
      <c r="S1687">
        <v>0.98</v>
      </c>
    </row>
    <row r="1688" spans="1:19" x14ac:dyDescent="0.25">
      <c r="A1688">
        <v>1</v>
      </c>
      <c r="B1688">
        <v>3</v>
      </c>
      <c r="C1688">
        <v>50</v>
      </c>
      <c r="D1688">
        <v>30</v>
      </c>
      <c r="E1688">
        <v>0</v>
      </c>
      <c r="F1688">
        <v>0</v>
      </c>
      <c r="G1688">
        <v>0</v>
      </c>
      <c r="H1688">
        <v>1</v>
      </c>
      <c r="I1688">
        <v>1</v>
      </c>
      <c r="J1688">
        <v>0</v>
      </c>
      <c r="K1688">
        <v>0</v>
      </c>
      <c r="L1688">
        <v>2</v>
      </c>
      <c r="M1688">
        <v>1</v>
      </c>
      <c r="N1688">
        <v>2.5</v>
      </c>
      <c r="O1688">
        <v>1</v>
      </c>
      <c r="P1688">
        <v>0.5</v>
      </c>
      <c r="Q1688">
        <v>1</v>
      </c>
      <c r="R1688">
        <v>0.76</v>
      </c>
      <c r="S1688">
        <v>1</v>
      </c>
    </row>
    <row r="1689" spans="1:19" x14ac:dyDescent="0.25">
      <c r="A1689">
        <v>1</v>
      </c>
      <c r="B1689">
        <v>3</v>
      </c>
      <c r="C1689">
        <v>50</v>
      </c>
      <c r="D1689">
        <v>30</v>
      </c>
      <c r="E1689">
        <v>0</v>
      </c>
      <c r="F1689">
        <v>0</v>
      </c>
      <c r="G1689">
        <v>0</v>
      </c>
      <c r="H1689">
        <v>1</v>
      </c>
      <c r="I1689">
        <v>1</v>
      </c>
      <c r="J1689">
        <v>0</v>
      </c>
      <c r="K1689">
        <v>0</v>
      </c>
      <c r="L1689">
        <v>2</v>
      </c>
      <c r="M1689">
        <v>1</v>
      </c>
      <c r="N1689">
        <v>3</v>
      </c>
      <c r="O1689">
        <v>1</v>
      </c>
      <c r="P1689">
        <v>0.5</v>
      </c>
      <c r="Q1689">
        <v>1</v>
      </c>
      <c r="R1689">
        <v>0.78</v>
      </c>
      <c r="S1689">
        <v>1</v>
      </c>
    </row>
    <row r="1690" spans="1:19" x14ac:dyDescent="0.25">
      <c r="A1690">
        <v>1</v>
      </c>
      <c r="B1690">
        <v>3</v>
      </c>
      <c r="C1690">
        <v>50</v>
      </c>
      <c r="D1690">
        <v>30</v>
      </c>
      <c r="E1690">
        <v>0</v>
      </c>
      <c r="F1690">
        <v>0</v>
      </c>
      <c r="G1690">
        <v>0</v>
      </c>
      <c r="H1690">
        <v>1</v>
      </c>
      <c r="I1690">
        <v>1</v>
      </c>
      <c r="J1690">
        <v>0</v>
      </c>
      <c r="K1690">
        <v>0</v>
      </c>
      <c r="L1690">
        <v>2</v>
      </c>
      <c r="M1690">
        <v>1</v>
      </c>
      <c r="N1690">
        <v>3.5</v>
      </c>
      <c r="O1690">
        <v>1</v>
      </c>
      <c r="P1690">
        <v>0.5</v>
      </c>
      <c r="Q1690">
        <v>1</v>
      </c>
      <c r="R1690">
        <v>0.84</v>
      </c>
      <c r="S1690">
        <v>1</v>
      </c>
    </row>
    <row r="1691" spans="1:19" x14ac:dyDescent="0.25">
      <c r="A1691">
        <v>1</v>
      </c>
      <c r="B1691">
        <v>3</v>
      </c>
      <c r="C1691">
        <v>50</v>
      </c>
      <c r="D1691">
        <v>30</v>
      </c>
      <c r="E1691">
        <v>0</v>
      </c>
      <c r="F1691">
        <v>0</v>
      </c>
      <c r="G1691">
        <v>0</v>
      </c>
      <c r="H1691">
        <v>1</v>
      </c>
      <c r="I1691">
        <v>1</v>
      </c>
      <c r="J1691">
        <v>0</v>
      </c>
      <c r="K1691">
        <v>0</v>
      </c>
      <c r="L1691">
        <v>2</v>
      </c>
      <c r="M1691">
        <v>1</v>
      </c>
      <c r="N1691">
        <v>4</v>
      </c>
      <c r="O1691">
        <v>1</v>
      </c>
      <c r="P1691">
        <v>0.5</v>
      </c>
      <c r="Q1691">
        <v>1</v>
      </c>
      <c r="R1691">
        <v>0.82</v>
      </c>
      <c r="S1691">
        <v>1</v>
      </c>
    </row>
    <row r="1692" spans="1:19" x14ac:dyDescent="0.25">
      <c r="A1692">
        <v>1</v>
      </c>
      <c r="B1692">
        <v>3</v>
      </c>
      <c r="C1692">
        <v>50</v>
      </c>
      <c r="D1692">
        <v>30</v>
      </c>
      <c r="E1692">
        <v>0</v>
      </c>
      <c r="F1692">
        <v>0</v>
      </c>
      <c r="G1692">
        <v>0</v>
      </c>
      <c r="H1692">
        <v>1</v>
      </c>
      <c r="I1692">
        <v>1</v>
      </c>
      <c r="J1692">
        <v>0</v>
      </c>
      <c r="K1692">
        <v>0</v>
      </c>
      <c r="L1692">
        <v>2</v>
      </c>
      <c r="M1692">
        <v>1</v>
      </c>
      <c r="N1692">
        <v>4.5</v>
      </c>
      <c r="O1692">
        <v>1</v>
      </c>
      <c r="P1692">
        <v>0.5</v>
      </c>
      <c r="Q1692">
        <v>1</v>
      </c>
      <c r="R1692">
        <v>0.9</v>
      </c>
      <c r="S1692">
        <v>1</v>
      </c>
    </row>
    <row r="1693" spans="1:19" ht="15.75" thickBot="1" x14ac:dyDescent="0.3">
      <c r="A1693">
        <v>1</v>
      </c>
      <c r="B1693">
        <v>3</v>
      </c>
      <c r="C1693">
        <v>50</v>
      </c>
      <c r="D1693">
        <v>30</v>
      </c>
      <c r="E1693">
        <v>0</v>
      </c>
      <c r="F1693">
        <v>0</v>
      </c>
      <c r="G1693">
        <v>0</v>
      </c>
      <c r="H1693">
        <v>1</v>
      </c>
      <c r="I1693">
        <v>1</v>
      </c>
      <c r="J1693">
        <v>0</v>
      </c>
      <c r="K1693">
        <v>0</v>
      </c>
      <c r="L1693">
        <v>2</v>
      </c>
      <c r="M1693">
        <v>1</v>
      </c>
      <c r="N1693">
        <v>5</v>
      </c>
      <c r="O1693">
        <v>1</v>
      </c>
      <c r="P1693">
        <v>0.5</v>
      </c>
      <c r="Q1693">
        <v>1</v>
      </c>
      <c r="R1693" s="14">
        <v>0.78</v>
      </c>
      <c r="S1693" s="14">
        <v>1</v>
      </c>
    </row>
    <row r="1694" spans="1:19" ht="15.75" thickTop="1" x14ac:dyDescent="0.25">
      <c r="R1694" s="15">
        <f>AVERAGE(R1684:R1693)</f>
        <v>0.63800000000000012</v>
      </c>
      <c r="S1694" s="15">
        <f>AVERAGE(S1684:S1693)</f>
        <v>0.85199999999999998</v>
      </c>
    </row>
    <row r="1726" spans="1:19" ht="45.75" customHeight="1" thickBot="1" x14ac:dyDescent="0.35">
      <c r="A1726" s="8" t="s">
        <v>75</v>
      </c>
      <c r="Q1726" t="s">
        <v>76</v>
      </c>
      <c r="R1726" s="9" t="s">
        <v>14</v>
      </c>
      <c r="S1726" s="9" t="s">
        <v>24</v>
      </c>
    </row>
    <row r="1727" spans="1:19" ht="15.75" thickTop="1" x14ac:dyDescent="0.25">
      <c r="A1727">
        <v>1</v>
      </c>
      <c r="B1727">
        <v>3</v>
      </c>
      <c r="C1727">
        <v>250</v>
      </c>
      <c r="D1727">
        <v>30</v>
      </c>
      <c r="E1727">
        <v>0</v>
      </c>
      <c r="F1727">
        <v>0</v>
      </c>
      <c r="G1727">
        <v>0</v>
      </c>
      <c r="H1727">
        <v>1</v>
      </c>
      <c r="I1727">
        <v>1</v>
      </c>
      <c r="J1727">
        <v>0</v>
      </c>
      <c r="K1727">
        <v>0</v>
      </c>
      <c r="L1727">
        <v>2</v>
      </c>
      <c r="M1727">
        <v>1</v>
      </c>
      <c r="N1727">
        <v>0.5</v>
      </c>
      <c r="O1727">
        <v>1</v>
      </c>
      <c r="P1727">
        <v>0.5</v>
      </c>
      <c r="Q1727">
        <v>1</v>
      </c>
      <c r="R1727">
        <v>0.12</v>
      </c>
      <c r="S1727">
        <v>7.1999999999999995E-2</v>
      </c>
    </row>
    <row r="1728" spans="1:19" x14ac:dyDescent="0.25">
      <c r="A1728">
        <v>1</v>
      </c>
      <c r="B1728">
        <v>3</v>
      </c>
      <c r="C1728">
        <v>250</v>
      </c>
      <c r="D1728">
        <v>30</v>
      </c>
      <c r="E1728">
        <v>0</v>
      </c>
      <c r="F1728">
        <v>0</v>
      </c>
      <c r="G1728">
        <v>0</v>
      </c>
      <c r="H1728">
        <v>1</v>
      </c>
      <c r="I1728">
        <v>1</v>
      </c>
      <c r="J1728">
        <v>0</v>
      </c>
      <c r="K1728">
        <v>0</v>
      </c>
      <c r="L1728">
        <v>2</v>
      </c>
      <c r="M1728">
        <v>1</v>
      </c>
      <c r="N1728">
        <v>0.5</v>
      </c>
      <c r="O1728">
        <v>1</v>
      </c>
      <c r="P1728">
        <v>0.5</v>
      </c>
      <c r="Q1728">
        <v>1.1000000000000001</v>
      </c>
      <c r="R1728">
        <v>0.14799999999999999</v>
      </c>
      <c r="S1728">
        <v>4.3999999999999997E-2</v>
      </c>
    </row>
    <row r="1729" spans="1:19" x14ac:dyDescent="0.25">
      <c r="A1729">
        <v>1</v>
      </c>
      <c r="B1729">
        <v>3</v>
      </c>
      <c r="C1729">
        <v>250</v>
      </c>
      <c r="D1729">
        <v>30</v>
      </c>
      <c r="E1729">
        <v>0</v>
      </c>
      <c r="F1729">
        <v>0</v>
      </c>
      <c r="G1729">
        <v>0</v>
      </c>
      <c r="H1729">
        <v>1</v>
      </c>
      <c r="I1729">
        <v>1</v>
      </c>
      <c r="J1729">
        <v>0</v>
      </c>
      <c r="K1729">
        <v>0</v>
      </c>
      <c r="L1729">
        <v>2</v>
      </c>
      <c r="M1729">
        <v>1</v>
      </c>
      <c r="N1729">
        <v>0.5</v>
      </c>
      <c r="O1729">
        <v>1</v>
      </c>
      <c r="P1729">
        <v>0.5</v>
      </c>
      <c r="Q1729">
        <v>1.2</v>
      </c>
      <c r="R1729">
        <v>0.14399999999999999</v>
      </c>
      <c r="S1729">
        <v>5.6000000000000001E-2</v>
      </c>
    </row>
    <row r="1730" spans="1:19" x14ac:dyDescent="0.25">
      <c r="A1730">
        <v>1</v>
      </c>
      <c r="B1730">
        <v>3</v>
      </c>
      <c r="C1730">
        <v>250</v>
      </c>
      <c r="D1730">
        <v>30</v>
      </c>
      <c r="E1730">
        <v>0</v>
      </c>
      <c r="F1730">
        <v>0</v>
      </c>
      <c r="G1730">
        <v>0</v>
      </c>
      <c r="H1730">
        <v>1</v>
      </c>
      <c r="I1730">
        <v>1</v>
      </c>
      <c r="J1730">
        <v>0</v>
      </c>
      <c r="K1730">
        <v>0</v>
      </c>
      <c r="L1730">
        <v>2</v>
      </c>
      <c r="M1730">
        <v>1</v>
      </c>
      <c r="N1730">
        <v>0.5</v>
      </c>
      <c r="O1730">
        <v>1</v>
      </c>
      <c r="P1730">
        <v>0.5</v>
      </c>
      <c r="Q1730">
        <v>1.3</v>
      </c>
      <c r="R1730">
        <v>0.16</v>
      </c>
      <c r="S1730">
        <v>4.8000000000000001E-2</v>
      </c>
    </row>
    <row r="1731" spans="1:19" x14ac:dyDescent="0.25">
      <c r="A1731">
        <v>1</v>
      </c>
      <c r="B1731">
        <v>3</v>
      </c>
      <c r="C1731">
        <v>250</v>
      </c>
      <c r="D1731">
        <v>30</v>
      </c>
      <c r="E1731">
        <v>0</v>
      </c>
      <c r="F1731">
        <v>0</v>
      </c>
      <c r="G1731">
        <v>0</v>
      </c>
      <c r="H1731">
        <v>1</v>
      </c>
      <c r="I1731">
        <v>1</v>
      </c>
      <c r="J1731">
        <v>0</v>
      </c>
      <c r="K1731">
        <v>0</v>
      </c>
      <c r="L1731">
        <v>2</v>
      </c>
      <c r="M1731">
        <v>1</v>
      </c>
      <c r="N1731">
        <v>0.5</v>
      </c>
      <c r="O1731">
        <v>1</v>
      </c>
      <c r="P1731">
        <v>0.5</v>
      </c>
      <c r="Q1731">
        <v>1.4</v>
      </c>
      <c r="R1731">
        <v>0.16800000000000001</v>
      </c>
      <c r="S1731">
        <v>3.2000000000000001E-2</v>
      </c>
    </row>
    <row r="1732" spans="1:19" x14ac:dyDescent="0.25">
      <c r="A1732">
        <v>1</v>
      </c>
      <c r="B1732">
        <v>3</v>
      </c>
      <c r="C1732">
        <v>250</v>
      </c>
      <c r="D1732">
        <v>30</v>
      </c>
      <c r="E1732">
        <v>0</v>
      </c>
      <c r="F1732">
        <v>0</v>
      </c>
      <c r="G1732">
        <v>0</v>
      </c>
      <c r="H1732">
        <v>1</v>
      </c>
      <c r="I1732">
        <v>1</v>
      </c>
      <c r="J1732">
        <v>0</v>
      </c>
      <c r="K1732">
        <v>0</v>
      </c>
      <c r="L1732">
        <v>2</v>
      </c>
      <c r="M1732">
        <v>1</v>
      </c>
      <c r="N1732">
        <v>0.5</v>
      </c>
      <c r="O1732">
        <v>1</v>
      </c>
      <c r="P1732">
        <v>0.5</v>
      </c>
      <c r="Q1732">
        <v>1.5</v>
      </c>
      <c r="R1732">
        <v>0.19600000000000001</v>
      </c>
      <c r="S1732">
        <v>4.8000000000000001E-2</v>
      </c>
    </row>
    <row r="1733" spans="1:19" x14ac:dyDescent="0.25">
      <c r="A1733">
        <v>1</v>
      </c>
      <c r="B1733">
        <v>3</v>
      </c>
      <c r="C1733">
        <v>250</v>
      </c>
      <c r="D1733">
        <v>30</v>
      </c>
      <c r="E1733">
        <v>0</v>
      </c>
      <c r="F1733">
        <v>0</v>
      </c>
      <c r="G1733">
        <v>0</v>
      </c>
      <c r="H1733">
        <v>1</v>
      </c>
      <c r="I1733">
        <v>1</v>
      </c>
      <c r="J1733">
        <v>0</v>
      </c>
      <c r="K1733">
        <v>0</v>
      </c>
      <c r="L1733">
        <v>2</v>
      </c>
      <c r="M1733">
        <v>1</v>
      </c>
      <c r="N1733">
        <v>0.5</v>
      </c>
      <c r="O1733">
        <v>1</v>
      </c>
      <c r="P1733">
        <v>0.5</v>
      </c>
      <c r="Q1733">
        <v>1.6</v>
      </c>
      <c r="R1733">
        <v>0.17199999999999999</v>
      </c>
      <c r="S1733">
        <v>5.6000000000000001E-2</v>
      </c>
    </row>
    <row r="1734" spans="1:19" x14ac:dyDescent="0.25">
      <c r="A1734">
        <v>1</v>
      </c>
      <c r="B1734">
        <v>3</v>
      </c>
      <c r="C1734">
        <v>250</v>
      </c>
      <c r="D1734">
        <v>30</v>
      </c>
      <c r="E1734">
        <v>0</v>
      </c>
      <c r="F1734">
        <v>0</v>
      </c>
      <c r="G1734">
        <v>0</v>
      </c>
      <c r="H1734">
        <v>1</v>
      </c>
      <c r="I1734">
        <v>1</v>
      </c>
      <c r="J1734">
        <v>0</v>
      </c>
      <c r="K1734">
        <v>0</v>
      </c>
      <c r="L1734">
        <v>2</v>
      </c>
      <c r="M1734">
        <v>1</v>
      </c>
      <c r="N1734">
        <v>0.5</v>
      </c>
      <c r="O1734">
        <v>1</v>
      </c>
      <c r="P1734">
        <v>0.5</v>
      </c>
      <c r="Q1734">
        <v>1.7</v>
      </c>
      <c r="R1734">
        <v>0.18</v>
      </c>
      <c r="S1734">
        <v>3.2000000000000001E-2</v>
      </c>
    </row>
    <row r="1735" spans="1:19" x14ac:dyDescent="0.25">
      <c r="A1735">
        <v>1</v>
      </c>
      <c r="B1735">
        <v>3</v>
      </c>
      <c r="C1735">
        <v>250</v>
      </c>
      <c r="D1735">
        <v>30</v>
      </c>
      <c r="E1735">
        <v>0</v>
      </c>
      <c r="F1735">
        <v>0</v>
      </c>
      <c r="G1735">
        <v>0</v>
      </c>
      <c r="H1735">
        <v>1</v>
      </c>
      <c r="I1735">
        <v>1</v>
      </c>
      <c r="J1735">
        <v>0</v>
      </c>
      <c r="K1735">
        <v>0</v>
      </c>
      <c r="L1735">
        <v>2</v>
      </c>
      <c r="M1735">
        <v>1</v>
      </c>
      <c r="N1735">
        <v>0.5</v>
      </c>
      <c r="O1735">
        <v>1</v>
      </c>
      <c r="P1735">
        <v>0.5</v>
      </c>
      <c r="Q1735">
        <v>1.8</v>
      </c>
      <c r="R1735">
        <v>0.188</v>
      </c>
      <c r="S1735">
        <v>4.3999999999999997E-2</v>
      </c>
    </row>
    <row r="1736" spans="1:19" x14ac:dyDescent="0.25">
      <c r="A1736">
        <v>1</v>
      </c>
      <c r="B1736">
        <v>3</v>
      </c>
      <c r="C1736">
        <v>250</v>
      </c>
      <c r="D1736">
        <v>30</v>
      </c>
      <c r="E1736">
        <v>0</v>
      </c>
      <c r="F1736">
        <v>0</v>
      </c>
      <c r="G1736">
        <v>0</v>
      </c>
      <c r="H1736">
        <v>1</v>
      </c>
      <c r="I1736">
        <v>1</v>
      </c>
      <c r="J1736">
        <v>0</v>
      </c>
      <c r="K1736">
        <v>0</v>
      </c>
      <c r="L1736">
        <v>2</v>
      </c>
      <c r="M1736">
        <v>1</v>
      </c>
      <c r="N1736">
        <v>0.5</v>
      </c>
      <c r="O1736">
        <v>1</v>
      </c>
      <c r="P1736">
        <v>0.5</v>
      </c>
      <c r="Q1736">
        <v>1.9</v>
      </c>
      <c r="R1736">
        <v>0.156</v>
      </c>
      <c r="S1736">
        <v>7.1999999999999995E-2</v>
      </c>
    </row>
    <row r="1737" spans="1:19" ht="15.75" thickBot="1" x14ac:dyDescent="0.3">
      <c r="A1737">
        <v>1</v>
      </c>
      <c r="B1737">
        <v>3</v>
      </c>
      <c r="C1737">
        <v>250</v>
      </c>
      <c r="D1737">
        <v>30</v>
      </c>
      <c r="E1737">
        <v>0</v>
      </c>
      <c r="F1737">
        <v>0</v>
      </c>
      <c r="G1737">
        <v>0</v>
      </c>
      <c r="H1737">
        <v>1</v>
      </c>
      <c r="I1737">
        <v>1</v>
      </c>
      <c r="J1737">
        <v>0</v>
      </c>
      <c r="K1737">
        <v>0</v>
      </c>
      <c r="L1737">
        <v>2</v>
      </c>
      <c r="M1737">
        <v>1</v>
      </c>
      <c r="N1737">
        <v>0.5</v>
      </c>
      <c r="O1737">
        <v>1</v>
      </c>
      <c r="P1737">
        <v>0.5</v>
      </c>
      <c r="Q1737">
        <v>2</v>
      </c>
      <c r="R1737" s="14">
        <v>0.22800000000000001</v>
      </c>
      <c r="S1737" s="14">
        <v>0.04</v>
      </c>
    </row>
    <row r="1738" spans="1:19" ht="19.5" thickTop="1" x14ac:dyDescent="0.3">
      <c r="R1738" s="22">
        <f>AVERAGE(R1727:R1737)</f>
        <v>0.16909090909090907</v>
      </c>
      <c r="S1738" s="22">
        <f>AVERAGE(S1727:S1737)</f>
        <v>4.9454545454545459E-2</v>
      </c>
    </row>
    <row r="1749" spans="21:22" ht="15.75" thickBot="1" x14ac:dyDescent="0.3">
      <c r="U1749" s="56"/>
      <c r="V1749" s="56"/>
    </row>
    <row r="1750" spans="21:22" ht="15.75" thickTop="1" x14ac:dyDescent="0.25"/>
    <row r="1772" spans="1:22" ht="78" customHeight="1" thickBot="1" x14ac:dyDescent="0.35">
      <c r="A1772" s="8" t="s">
        <v>77</v>
      </c>
      <c r="Q1772" t="s">
        <v>76</v>
      </c>
      <c r="R1772" s="9" t="s">
        <v>14</v>
      </c>
      <c r="S1772" s="9" t="s">
        <v>24</v>
      </c>
    </row>
    <row r="1773" spans="1:22" ht="15.75" thickTop="1" x14ac:dyDescent="0.25">
      <c r="A1773">
        <v>1</v>
      </c>
      <c r="B1773">
        <v>3</v>
      </c>
      <c r="C1773">
        <v>250</v>
      </c>
      <c r="D1773">
        <v>30</v>
      </c>
      <c r="E1773">
        <v>0</v>
      </c>
      <c r="F1773">
        <v>0</v>
      </c>
      <c r="G1773">
        <v>0</v>
      </c>
      <c r="H1773">
        <v>1</v>
      </c>
      <c r="I1773">
        <v>1</v>
      </c>
      <c r="J1773">
        <v>0</v>
      </c>
      <c r="K1773">
        <v>0</v>
      </c>
      <c r="L1773">
        <v>2</v>
      </c>
      <c r="M1773">
        <v>1</v>
      </c>
      <c r="N1773">
        <v>2.5</v>
      </c>
      <c r="O1773">
        <v>1</v>
      </c>
      <c r="P1773">
        <v>0.5</v>
      </c>
      <c r="Q1773">
        <v>1</v>
      </c>
      <c r="R1773">
        <v>0.44800000000000001</v>
      </c>
      <c r="S1773">
        <v>1</v>
      </c>
      <c r="U1773">
        <v>0.48</v>
      </c>
      <c r="V1773">
        <v>1</v>
      </c>
    </row>
    <row r="1774" spans="1:22" x14ac:dyDescent="0.25">
      <c r="A1774">
        <v>1</v>
      </c>
      <c r="B1774">
        <v>3</v>
      </c>
      <c r="C1774">
        <v>250</v>
      </c>
      <c r="D1774">
        <v>30</v>
      </c>
      <c r="E1774">
        <v>0</v>
      </c>
      <c r="F1774">
        <v>0</v>
      </c>
      <c r="G1774">
        <v>0</v>
      </c>
      <c r="H1774">
        <v>1</v>
      </c>
      <c r="I1774">
        <v>1</v>
      </c>
      <c r="J1774">
        <v>0</v>
      </c>
      <c r="K1774">
        <v>0</v>
      </c>
      <c r="L1774">
        <v>2</v>
      </c>
      <c r="M1774">
        <v>1</v>
      </c>
      <c r="N1774">
        <v>2.5</v>
      </c>
      <c r="O1774">
        <v>1</v>
      </c>
      <c r="P1774">
        <v>0.5</v>
      </c>
      <c r="Q1774">
        <v>1.1000000000000001</v>
      </c>
      <c r="R1774">
        <v>0.36</v>
      </c>
      <c r="S1774">
        <v>0.996</v>
      </c>
      <c r="U1774">
        <v>0.32</v>
      </c>
      <c r="V1774">
        <v>1</v>
      </c>
    </row>
    <row r="1775" spans="1:22" x14ac:dyDescent="0.25">
      <c r="A1775">
        <v>1</v>
      </c>
      <c r="B1775">
        <v>3</v>
      </c>
      <c r="C1775">
        <v>250</v>
      </c>
      <c r="D1775">
        <v>30</v>
      </c>
      <c r="E1775">
        <v>0</v>
      </c>
      <c r="F1775">
        <v>0</v>
      </c>
      <c r="G1775">
        <v>0</v>
      </c>
      <c r="H1775">
        <v>1</v>
      </c>
      <c r="I1775">
        <v>1</v>
      </c>
      <c r="J1775">
        <v>0</v>
      </c>
      <c r="K1775">
        <v>0</v>
      </c>
      <c r="L1775">
        <v>2</v>
      </c>
      <c r="M1775">
        <v>1</v>
      </c>
      <c r="N1775">
        <v>2.5</v>
      </c>
      <c r="O1775">
        <v>1</v>
      </c>
      <c r="P1775">
        <v>0.5</v>
      </c>
      <c r="Q1775">
        <v>1.2</v>
      </c>
      <c r="R1775">
        <v>0.29199999999999998</v>
      </c>
      <c r="S1775">
        <v>0.996</v>
      </c>
      <c r="U1775">
        <v>0.4</v>
      </c>
      <c r="V1775">
        <v>1</v>
      </c>
    </row>
    <row r="1776" spans="1:22" x14ac:dyDescent="0.25">
      <c r="A1776">
        <v>1</v>
      </c>
      <c r="B1776">
        <v>3</v>
      </c>
      <c r="C1776">
        <v>250</v>
      </c>
      <c r="D1776">
        <v>30</v>
      </c>
      <c r="E1776">
        <v>0</v>
      </c>
      <c r="F1776">
        <v>0</v>
      </c>
      <c r="G1776">
        <v>0</v>
      </c>
      <c r="H1776">
        <v>1</v>
      </c>
      <c r="I1776">
        <v>1</v>
      </c>
      <c r="J1776">
        <v>0</v>
      </c>
      <c r="K1776">
        <v>0</v>
      </c>
      <c r="L1776">
        <v>2</v>
      </c>
      <c r="M1776">
        <v>1</v>
      </c>
      <c r="N1776">
        <v>2.5</v>
      </c>
      <c r="O1776">
        <v>1</v>
      </c>
      <c r="P1776">
        <v>0.5</v>
      </c>
      <c r="Q1776">
        <v>1.3</v>
      </c>
      <c r="R1776">
        <v>0.26800000000000002</v>
      </c>
      <c r="S1776">
        <v>1</v>
      </c>
      <c r="U1776">
        <v>0.2</v>
      </c>
      <c r="V1776">
        <v>1</v>
      </c>
    </row>
    <row r="1777" spans="1:22" x14ac:dyDescent="0.25">
      <c r="A1777">
        <v>1</v>
      </c>
      <c r="B1777">
        <v>3</v>
      </c>
      <c r="C1777">
        <v>250</v>
      </c>
      <c r="D1777">
        <v>30</v>
      </c>
      <c r="E1777">
        <v>0</v>
      </c>
      <c r="F1777">
        <v>0</v>
      </c>
      <c r="G1777">
        <v>0</v>
      </c>
      <c r="H1777">
        <v>1</v>
      </c>
      <c r="I1777">
        <v>1</v>
      </c>
      <c r="J1777">
        <v>0</v>
      </c>
      <c r="K1777">
        <v>0</v>
      </c>
      <c r="L1777">
        <v>2</v>
      </c>
      <c r="M1777">
        <v>1</v>
      </c>
      <c r="N1777">
        <v>2.5</v>
      </c>
      <c r="O1777">
        <v>1</v>
      </c>
      <c r="P1777">
        <v>0.5</v>
      </c>
      <c r="Q1777">
        <v>1.4</v>
      </c>
      <c r="R1777">
        <v>0.22</v>
      </c>
      <c r="S1777">
        <v>1</v>
      </c>
      <c r="U1777">
        <v>0.16</v>
      </c>
      <c r="V1777">
        <v>1</v>
      </c>
    </row>
    <row r="1778" spans="1:22" x14ac:dyDescent="0.25">
      <c r="A1778">
        <v>1</v>
      </c>
      <c r="B1778">
        <v>3</v>
      </c>
      <c r="C1778">
        <v>250</v>
      </c>
      <c r="D1778">
        <v>30</v>
      </c>
      <c r="E1778">
        <v>0</v>
      </c>
      <c r="F1778">
        <v>0</v>
      </c>
      <c r="G1778">
        <v>0</v>
      </c>
      <c r="H1778">
        <v>1</v>
      </c>
      <c r="I1778">
        <v>1</v>
      </c>
      <c r="J1778">
        <v>0</v>
      </c>
      <c r="K1778">
        <v>0</v>
      </c>
      <c r="L1778">
        <v>2</v>
      </c>
      <c r="M1778">
        <v>1</v>
      </c>
      <c r="N1778">
        <v>2.5</v>
      </c>
      <c r="O1778">
        <v>1</v>
      </c>
      <c r="P1778">
        <v>0.5</v>
      </c>
      <c r="Q1778">
        <v>1.5</v>
      </c>
      <c r="R1778">
        <v>0.11600000000000001</v>
      </c>
      <c r="S1778">
        <v>1</v>
      </c>
      <c r="U1778">
        <v>0.28000000000000003</v>
      </c>
      <c r="V1778">
        <v>1</v>
      </c>
    </row>
    <row r="1779" spans="1:22" x14ac:dyDescent="0.25">
      <c r="A1779">
        <v>1</v>
      </c>
      <c r="B1779">
        <v>3</v>
      </c>
      <c r="C1779">
        <v>250</v>
      </c>
      <c r="D1779">
        <v>30</v>
      </c>
      <c r="E1779">
        <v>0</v>
      </c>
      <c r="F1779">
        <v>0</v>
      </c>
      <c r="G1779">
        <v>0</v>
      </c>
      <c r="H1779">
        <v>1</v>
      </c>
      <c r="I1779">
        <v>1</v>
      </c>
      <c r="J1779">
        <v>0</v>
      </c>
      <c r="K1779">
        <v>0</v>
      </c>
      <c r="L1779">
        <v>2</v>
      </c>
      <c r="M1779">
        <v>1</v>
      </c>
      <c r="N1779">
        <v>2.5</v>
      </c>
      <c r="O1779">
        <v>1</v>
      </c>
      <c r="P1779">
        <v>0.5</v>
      </c>
      <c r="Q1779">
        <v>1.6</v>
      </c>
      <c r="R1779">
        <v>9.6000000000000002E-2</v>
      </c>
      <c r="S1779">
        <v>1</v>
      </c>
      <c r="U1779">
        <v>0.04</v>
      </c>
      <c r="V1779">
        <v>1</v>
      </c>
    </row>
    <row r="1780" spans="1:22" x14ac:dyDescent="0.25">
      <c r="A1780">
        <v>1</v>
      </c>
      <c r="B1780">
        <v>3</v>
      </c>
      <c r="C1780">
        <v>250</v>
      </c>
      <c r="D1780">
        <v>30</v>
      </c>
      <c r="E1780">
        <v>0</v>
      </c>
      <c r="F1780">
        <v>0</v>
      </c>
      <c r="G1780">
        <v>0</v>
      </c>
      <c r="H1780">
        <v>1</v>
      </c>
      <c r="I1780">
        <v>1</v>
      </c>
      <c r="J1780">
        <v>0</v>
      </c>
      <c r="K1780">
        <v>0</v>
      </c>
      <c r="L1780">
        <v>2</v>
      </c>
      <c r="M1780">
        <v>1</v>
      </c>
      <c r="N1780">
        <v>2.5</v>
      </c>
      <c r="O1780">
        <v>1</v>
      </c>
      <c r="P1780">
        <v>0.5</v>
      </c>
      <c r="Q1780">
        <v>1.7</v>
      </c>
      <c r="R1780">
        <v>4.8000000000000001E-2</v>
      </c>
      <c r="S1780">
        <v>1</v>
      </c>
      <c r="U1780">
        <v>0.04</v>
      </c>
      <c r="V1780">
        <v>1</v>
      </c>
    </row>
    <row r="1781" spans="1:22" x14ac:dyDescent="0.25">
      <c r="A1781">
        <v>1</v>
      </c>
      <c r="B1781">
        <v>3</v>
      </c>
      <c r="C1781">
        <v>250</v>
      </c>
      <c r="D1781">
        <v>30</v>
      </c>
      <c r="E1781">
        <v>0</v>
      </c>
      <c r="F1781">
        <v>0</v>
      </c>
      <c r="G1781">
        <v>0</v>
      </c>
      <c r="H1781">
        <v>1</v>
      </c>
      <c r="I1781">
        <v>1</v>
      </c>
      <c r="J1781">
        <v>0</v>
      </c>
      <c r="K1781">
        <v>0</v>
      </c>
      <c r="L1781">
        <v>2</v>
      </c>
      <c r="M1781">
        <v>1</v>
      </c>
      <c r="N1781">
        <v>2.5</v>
      </c>
      <c r="O1781">
        <v>1</v>
      </c>
      <c r="P1781">
        <v>0.5</v>
      </c>
      <c r="Q1781">
        <v>1.8</v>
      </c>
      <c r="R1781">
        <v>3.2000000000000001E-2</v>
      </c>
      <c r="S1781">
        <v>1</v>
      </c>
      <c r="U1781">
        <v>0</v>
      </c>
      <c r="V1781">
        <v>1</v>
      </c>
    </row>
    <row r="1782" spans="1:22" x14ac:dyDescent="0.25">
      <c r="A1782">
        <v>1</v>
      </c>
      <c r="B1782">
        <v>3</v>
      </c>
      <c r="C1782">
        <v>250</v>
      </c>
      <c r="D1782">
        <v>30</v>
      </c>
      <c r="E1782">
        <v>0</v>
      </c>
      <c r="F1782">
        <v>0</v>
      </c>
      <c r="G1782">
        <v>0</v>
      </c>
      <c r="H1782">
        <v>1</v>
      </c>
      <c r="I1782">
        <v>1</v>
      </c>
      <c r="J1782">
        <v>0</v>
      </c>
      <c r="K1782">
        <v>0</v>
      </c>
      <c r="L1782">
        <v>2</v>
      </c>
      <c r="M1782">
        <v>1</v>
      </c>
      <c r="N1782">
        <v>2.5</v>
      </c>
      <c r="O1782">
        <v>1</v>
      </c>
      <c r="P1782">
        <v>0.5</v>
      </c>
      <c r="Q1782">
        <v>1.9</v>
      </c>
      <c r="R1782">
        <v>0.04</v>
      </c>
      <c r="S1782">
        <v>0.996</v>
      </c>
      <c r="U1782">
        <v>0</v>
      </c>
      <c r="V1782">
        <v>1</v>
      </c>
    </row>
    <row r="1783" spans="1:22" ht="15.75" thickBot="1" x14ac:dyDescent="0.3">
      <c r="A1783">
        <v>1</v>
      </c>
      <c r="B1783">
        <v>3</v>
      </c>
      <c r="C1783">
        <v>250</v>
      </c>
      <c r="D1783">
        <v>30</v>
      </c>
      <c r="E1783">
        <v>0</v>
      </c>
      <c r="F1783">
        <v>0</v>
      </c>
      <c r="G1783">
        <v>0</v>
      </c>
      <c r="H1783">
        <v>1</v>
      </c>
      <c r="I1783">
        <v>1</v>
      </c>
      <c r="J1783">
        <v>0</v>
      </c>
      <c r="K1783">
        <v>0</v>
      </c>
      <c r="L1783">
        <v>2</v>
      </c>
      <c r="M1783">
        <v>1</v>
      </c>
      <c r="N1783">
        <v>2.5</v>
      </c>
      <c r="O1783">
        <v>1</v>
      </c>
      <c r="P1783">
        <v>0.5</v>
      </c>
      <c r="Q1783">
        <v>2</v>
      </c>
      <c r="R1783">
        <v>1.2E-2</v>
      </c>
      <c r="S1783">
        <v>1</v>
      </c>
      <c r="U1783" s="14">
        <v>0.04</v>
      </c>
      <c r="V1783" s="14">
        <v>1</v>
      </c>
    </row>
    <row r="1784" spans="1:22" ht="19.5" thickTop="1" x14ac:dyDescent="0.3">
      <c r="R1784" s="22">
        <f>AVERAGE(R1773:R1783)</f>
        <v>0.17563636363636367</v>
      </c>
      <c r="S1784" s="22">
        <f>AVERAGE(S1773:S1783)</f>
        <v>0.99890909090909108</v>
      </c>
    </row>
    <row r="1795" spans="21:22" ht="15.75" thickBot="1" x14ac:dyDescent="0.3">
      <c r="U1795" s="56"/>
      <c r="V1795" s="56"/>
    </row>
    <row r="1796" spans="21:22" ht="15.75" thickTop="1" x14ac:dyDescent="0.25"/>
    <row r="1824" spans="1:19" ht="59.25" customHeight="1" thickBot="1" x14ac:dyDescent="0.35">
      <c r="A1824" s="8" t="s">
        <v>78</v>
      </c>
      <c r="Q1824" t="s">
        <v>76</v>
      </c>
      <c r="R1824" s="9" t="s">
        <v>14</v>
      </c>
      <c r="S1824" s="9" t="s">
        <v>24</v>
      </c>
    </row>
    <row r="1825" spans="1:22" ht="15.75" thickTop="1" x14ac:dyDescent="0.25">
      <c r="A1825">
        <v>1</v>
      </c>
      <c r="B1825">
        <v>3</v>
      </c>
      <c r="C1825">
        <v>50</v>
      </c>
      <c r="D1825">
        <v>30</v>
      </c>
      <c r="E1825">
        <v>0</v>
      </c>
      <c r="F1825">
        <v>0</v>
      </c>
      <c r="G1825">
        <v>0</v>
      </c>
      <c r="H1825">
        <v>1</v>
      </c>
      <c r="I1825">
        <v>1</v>
      </c>
      <c r="J1825">
        <v>0</v>
      </c>
      <c r="K1825">
        <v>0</v>
      </c>
      <c r="L1825">
        <v>2</v>
      </c>
      <c r="M1825">
        <v>1</v>
      </c>
      <c r="N1825">
        <v>0.5</v>
      </c>
      <c r="O1825">
        <v>1</v>
      </c>
      <c r="P1825">
        <v>0.5</v>
      </c>
      <c r="Q1825">
        <v>1</v>
      </c>
      <c r="R1825">
        <v>0.08</v>
      </c>
      <c r="U1825">
        <v>0.48</v>
      </c>
      <c r="V1825">
        <v>1</v>
      </c>
    </row>
    <row r="1826" spans="1:22" x14ac:dyDescent="0.25">
      <c r="A1826">
        <v>1</v>
      </c>
      <c r="B1826">
        <v>3</v>
      </c>
      <c r="C1826">
        <v>50</v>
      </c>
      <c r="D1826">
        <v>30</v>
      </c>
      <c r="E1826">
        <v>0</v>
      </c>
      <c r="F1826">
        <v>0</v>
      </c>
      <c r="G1826">
        <v>0</v>
      </c>
      <c r="H1826">
        <v>1</v>
      </c>
      <c r="I1826">
        <v>1</v>
      </c>
      <c r="J1826">
        <v>0</v>
      </c>
      <c r="K1826">
        <v>0</v>
      </c>
      <c r="L1826">
        <v>2</v>
      </c>
      <c r="M1826">
        <v>1</v>
      </c>
      <c r="N1826">
        <v>1</v>
      </c>
      <c r="O1826">
        <v>1</v>
      </c>
      <c r="P1826">
        <v>0.5</v>
      </c>
      <c r="Q1826">
        <v>1</v>
      </c>
      <c r="R1826">
        <v>0.02</v>
      </c>
      <c r="U1826">
        <v>0.32</v>
      </c>
      <c r="V1826">
        <v>1</v>
      </c>
    </row>
    <row r="1827" spans="1:22" x14ac:dyDescent="0.25">
      <c r="A1827">
        <v>1</v>
      </c>
      <c r="B1827">
        <v>3</v>
      </c>
      <c r="C1827">
        <v>50</v>
      </c>
      <c r="D1827">
        <v>30</v>
      </c>
      <c r="E1827">
        <v>0</v>
      </c>
      <c r="F1827">
        <v>0</v>
      </c>
      <c r="G1827">
        <v>0</v>
      </c>
      <c r="H1827">
        <v>1</v>
      </c>
      <c r="I1827">
        <v>1</v>
      </c>
      <c r="J1827">
        <v>0</v>
      </c>
      <c r="K1827">
        <v>0</v>
      </c>
      <c r="L1827">
        <v>2</v>
      </c>
      <c r="M1827">
        <v>1</v>
      </c>
      <c r="N1827">
        <v>1.5</v>
      </c>
      <c r="O1827">
        <v>1</v>
      </c>
      <c r="P1827">
        <v>0.5</v>
      </c>
      <c r="Q1827">
        <v>1</v>
      </c>
      <c r="R1827">
        <v>0.14000000000000001</v>
      </c>
      <c r="U1827">
        <v>0.4</v>
      </c>
      <c r="V1827">
        <v>1</v>
      </c>
    </row>
    <row r="1828" spans="1:22" x14ac:dyDescent="0.25">
      <c r="A1828">
        <v>1</v>
      </c>
      <c r="B1828">
        <v>3</v>
      </c>
      <c r="C1828">
        <v>50</v>
      </c>
      <c r="D1828">
        <v>30</v>
      </c>
      <c r="E1828">
        <v>0</v>
      </c>
      <c r="F1828">
        <v>0</v>
      </c>
      <c r="G1828">
        <v>0</v>
      </c>
      <c r="H1828">
        <v>1</v>
      </c>
      <c r="I1828">
        <v>1</v>
      </c>
      <c r="J1828">
        <v>0</v>
      </c>
      <c r="K1828">
        <v>0</v>
      </c>
      <c r="L1828">
        <v>2</v>
      </c>
      <c r="M1828">
        <v>1</v>
      </c>
      <c r="N1828">
        <v>2</v>
      </c>
      <c r="O1828">
        <v>1</v>
      </c>
      <c r="P1828">
        <v>0.5</v>
      </c>
      <c r="Q1828">
        <v>1</v>
      </c>
      <c r="R1828">
        <v>0.24</v>
      </c>
      <c r="U1828">
        <v>0.2</v>
      </c>
      <c r="V1828">
        <v>1</v>
      </c>
    </row>
    <row r="1829" spans="1:22" x14ac:dyDescent="0.25">
      <c r="A1829">
        <v>1</v>
      </c>
      <c r="B1829">
        <v>3</v>
      </c>
      <c r="C1829">
        <v>50</v>
      </c>
      <c r="D1829">
        <v>30</v>
      </c>
      <c r="E1829">
        <v>0</v>
      </c>
      <c r="F1829">
        <v>0</v>
      </c>
      <c r="G1829">
        <v>0</v>
      </c>
      <c r="H1829">
        <v>1</v>
      </c>
      <c r="I1829">
        <v>1</v>
      </c>
      <c r="J1829">
        <v>0</v>
      </c>
      <c r="K1829">
        <v>0</v>
      </c>
      <c r="L1829">
        <v>2</v>
      </c>
      <c r="M1829">
        <v>1</v>
      </c>
      <c r="N1829">
        <v>2.5</v>
      </c>
      <c r="O1829">
        <v>1</v>
      </c>
      <c r="P1829">
        <v>0.5</v>
      </c>
      <c r="Q1829">
        <v>1</v>
      </c>
      <c r="R1829">
        <v>0.44</v>
      </c>
      <c r="U1829">
        <v>0.16</v>
      </c>
      <c r="V1829">
        <v>1</v>
      </c>
    </row>
    <row r="1830" spans="1:22" x14ac:dyDescent="0.25">
      <c r="A1830">
        <v>1</v>
      </c>
      <c r="B1830">
        <v>3</v>
      </c>
      <c r="C1830">
        <v>50</v>
      </c>
      <c r="D1830">
        <v>30</v>
      </c>
      <c r="E1830">
        <v>0</v>
      </c>
      <c r="F1830">
        <v>0</v>
      </c>
      <c r="G1830">
        <v>0</v>
      </c>
      <c r="H1830">
        <v>1</v>
      </c>
      <c r="I1830">
        <v>1</v>
      </c>
      <c r="J1830">
        <v>0</v>
      </c>
      <c r="K1830">
        <v>0</v>
      </c>
      <c r="L1830">
        <v>2</v>
      </c>
      <c r="M1830">
        <v>1</v>
      </c>
      <c r="N1830">
        <v>3</v>
      </c>
      <c r="O1830">
        <v>1</v>
      </c>
      <c r="P1830">
        <v>0.5</v>
      </c>
      <c r="Q1830">
        <v>1</v>
      </c>
      <c r="R1830">
        <v>0.3</v>
      </c>
      <c r="U1830">
        <v>0.28000000000000003</v>
      </c>
      <c r="V1830">
        <v>1</v>
      </c>
    </row>
    <row r="1831" spans="1:22" x14ac:dyDescent="0.25">
      <c r="A1831">
        <v>1</v>
      </c>
      <c r="B1831">
        <v>3</v>
      </c>
      <c r="C1831">
        <v>50</v>
      </c>
      <c r="D1831">
        <v>30</v>
      </c>
      <c r="E1831">
        <v>0</v>
      </c>
      <c r="F1831">
        <v>0</v>
      </c>
      <c r="G1831">
        <v>0</v>
      </c>
      <c r="H1831">
        <v>1</v>
      </c>
      <c r="I1831">
        <v>1</v>
      </c>
      <c r="J1831">
        <v>0</v>
      </c>
      <c r="K1831">
        <v>0</v>
      </c>
      <c r="L1831">
        <v>2</v>
      </c>
      <c r="M1831">
        <v>1</v>
      </c>
      <c r="N1831">
        <v>3.5</v>
      </c>
      <c r="O1831">
        <v>1</v>
      </c>
      <c r="P1831">
        <v>0.5</v>
      </c>
      <c r="Q1831">
        <v>1</v>
      </c>
      <c r="R1831">
        <v>0.34</v>
      </c>
      <c r="U1831">
        <v>0.04</v>
      </c>
      <c r="V1831">
        <v>1</v>
      </c>
    </row>
    <row r="1832" spans="1:22" x14ac:dyDescent="0.25">
      <c r="A1832">
        <v>1</v>
      </c>
      <c r="B1832">
        <v>3</v>
      </c>
      <c r="C1832">
        <v>50</v>
      </c>
      <c r="D1832">
        <v>30</v>
      </c>
      <c r="E1832">
        <v>0</v>
      </c>
      <c r="F1832">
        <v>0</v>
      </c>
      <c r="G1832">
        <v>0</v>
      </c>
      <c r="H1832">
        <v>1</v>
      </c>
      <c r="I1832">
        <v>1</v>
      </c>
      <c r="J1832">
        <v>0</v>
      </c>
      <c r="K1832">
        <v>0</v>
      </c>
      <c r="L1832">
        <v>2</v>
      </c>
      <c r="M1832">
        <v>1</v>
      </c>
      <c r="N1832">
        <v>4</v>
      </c>
      <c r="O1832">
        <v>1</v>
      </c>
      <c r="P1832">
        <v>0.5</v>
      </c>
      <c r="Q1832">
        <v>1</v>
      </c>
      <c r="R1832">
        <v>0.3</v>
      </c>
      <c r="U1832">
        <v>0.04</v>
      </c>
      <c r="V1832">
        <v>1</v>
      </c>
    </row>
    <row r="1833" spans="1:22" x14ac:dyDescent="0.25">
      <c r="A1833">
        <v>1</v>
      </c>
      <c r="B1833">
        <v>3</v>
      </c>
      <c r="C1833">
        <v>50</v>
      </c>
      <c r="D1833">
        <v>30</v>
      </c>
      <c r="E1833">
        <v>0</v>
      </c>
      <c r="F1833">
        <v>0</v>
      </c>
      <c r="G1833">
        <v>0</v>
      </c>
      <c r="H1833">
        <v>1</v>
      </c>
      <c r="I1833">
        <v>1</v>
      </c>
      <c r="J1833">
        <v>0</v>
      </c>
      <c r="K1833">
        <v>0</v>
      </c>
      <c r="L1833">
        <v>2</v>
      </c>
      <c r="M1833">
        <v>1</v>
      </c>
      <c r="N1833">
        <v>4.5</v>
      </c>
      <c r="O1833">
        <v>1</v>
      </c>
      <c r="P1833">
        <v>0.5</v>
      </c>
      <c r="Q1833">
        <v>1</v>
      </c>
      <c r="R1833">
        <v>0.38</v>
      </c>
      <c r="U1833">
        <v>0</v>
      </c>
      <c r="V1833">
        <v>1</v>
      </c>
    </row>
    <row r="1834" spans="1:22" ht="15.75" thickBot="1" x14ac:dyDescent="0.3">
      <c r="A1834">
        <v>1</v>
      </c>
      <c r="B1834">
        <v>3</v>
      </c>
      <c r="C1834">
        <v>50</v>
      </c>
      <c r="D1834">
        <v>30</v>
      </c>
      <c r="E1834">
        <v>0</v>
      </c>
      <c r="F1834">
        <v>0</v>
      </c>
      <c r="G1834">
        <v>0</v>
      </c>
      <c r="H1834">
        <v>1</v>
      </c>
      <c r="I1834">
        <v>1</v>
      </c>
      <c r="J1834">
        <v>0</v>
      </c>
      <c r="K1834">
        <v>0</v>
      </c>
      <c r="L1834">
        <v>2</v>
      </c>
      <c r="M1834">
        <v>1</v>
      </c>
      <c r="N1834">
        <v>5</v>
      </c>
      <c r="O1834">
        <v>1</v>
      </c>
      <c r="P1834">
        <v>0.5</v>
      </c>
      <c r="Q1834">
        <v>1</v>
      </c>
      <c r="R1834" s="14">
        <v>0.34</v>
      </c>
      <c r="S1834" s="14"/>
      <c r="U1834">
        <v>0</v>
      </c>
      <c r="V1834">
        <v>1</v>
      </c>
    </row>
    <row r="1835" spans="1:22" ht="20.25" thickTop="1" thickBot="1" x14ac:dyDescent="0.35">
      <c r="R1835" s="22">
        <f>AVERAGE(R1825:R1834)</f>
        <v>0.25800000000000001</v>
      </c>
      <c r="S1835" s="22" t="e">
        <f>AVERAGE(S1825:S1834)</f>
        <v>#DIV/0!</v>
      </c>
      <c r="U1835" s="14">
        <v>0.04</v>
      </c>
      <c r="V1835" s="14">
        <v>1</v>
      </c>
    </row>
    <row r="1836" spans="1:22" ht="15.75" thickTop="1" x14ac:dyDescent="0.25"/>
    <row r="1847" spans="21:22" ht="15.75" thickBot="1" x14ac:dyDescent="0.3">
      <c r="U1847" s="56"/>
      <c r="V1847" s="56"/>
    </row>
    <row r="1848" spans="21:22" ht="15.75" thickTop="1" x14ac:dyDescent="0.25"/>
    <row r="1868" spans="1:22" ht="46.5" thickBot="1" x14ac:dyDescent="0.35">
      <c r="A1868" s="8" t="s">
        <v>79</v>
      </c>
      <c r="Q1868" t="s">
        <v>76</v>
      </c>
      <c r="R1868" s="9" t="s">
        <v>14</v>
      </c>
      <c r="S1868" s="9" t="s">
        <v>24</v>
      </c>
    </row>
    <row r="1869" spans="1:22" ht="15.75" thickTop="1" x14ac:dyDescent="0.25">
      <c r="A1869">
        <v>1</v>
      </c>
      <c r="B1869">
        <v>3</v>
      </c>
      <c r="C1869">
        <v>50</v>
      </c>
      <c r="D1869">
        <v>30</v>
      </c>
      <c r="E1869">
        <v>0</v>
      </c>
      <c r="F1869">
        <v>0</v>
      </c>
      <c r="G1869">
        <v>0</v>
      </c>
      <c r="H1869">
        <v>1</v>
      </c>
      <c r="I1869">
        <v>1</v>
      </c>
      <c r="J1869">
        <v>0</v>
      </c>
      <c r="K1869">
        <v>0</v>
      </c>
      <c r="L1869">
        <v>2</v>
      </c>
      <c r="M1869">
        <v>1</v>
      </c>
      <c r="N1869">
        <v>0.5</v>
      </c>
      <c r="O1869">
        <v>1</v>
      </c>
      <c r="P1869">
        <v>0.5</v>
      </c>
      <c r="Q1869">
        <v>1</v>
      </c>
      <c r="R1869">
        <v>0.08</v>
      </c>
      <c r="U1869">
        <v>0.48</v>
      </c>
      <c r="V1869">
        <v>1</v>
      </c>
    </row>
    <row r="1870" spans="1:22" x14ac:dyDescent="0.25">
      <c r="A1870">
        <v>1</v>
      </c>
      <c r="B1870">
        <v>3</v>
      </c>
      <c r="C1870">
        <v>50</v>
      </c>
      <c r="D1870">
        <v>30</v>
      </c>
      <c r="E1870">
        <v>0</v>
      </c>
      <c r="F1870">
        <v>0</v>
      </c>
      <c r="G1870">
        <v>0</v>
      </c>
      <c r="H1870">
        <v>1</v>
      </c>
      <c r="I1870">
        <v>1</v>
      </c>
      <c r="J1870">
        <v>0</v>
      </c>
      <c r="K1870">
        <v>0</v>
      </c>
      <c r="L1870">
        <v>2</v>
      </c>
      <c r="M1870">
        <v>1</v>
      </c>
      <c r="N1870">
        <v>1</v>
      </c>
      <c r="O1870">
        <v>1</v>
      </c>
      <c r="P1870">
        <v>0.5</v>
      </c>
      <c r="Q1870">
        <v>1</v>
      </c>
      <c r="R1870">
        <v>0.04</v>
      </c>
      <c r="U1870">
        <v>0.32</v>
      </c>
      <c r="V1870">
        <v>1</v>
      </c>
    </row>
    <row r="1871" spans="1:22" x14ac:dyDescent="0.25">
      <c r="A1871">
        <v>1</v>
      </c>
      <c r="B1871">
        <v>3</v>
      </c>
      <c r="C1871">
        <v>50</v>
      </c>
      <c r="D1871">
        <v>30</v>
      </c>
      <c r="E1871">
        <v>0</v>
      </c>
      <c r="F1871">
        <v>0</v>
      </c>
      <c r="G1871">
        <v>0</v>
      </c>
      <c r="H1871">
        <v>1</v>
      </c>
      <c r="I1871">
        <v>1</v>
      </c>
      <c r="J1871">
        <v>0</v>
      </c>
      <c r="K1871">
        <v>0</v>
      </c>
      <c r="L1871">
        <v>2</v>
      </c>
      <c r="M1871">
        <v>1</v>
      </c>
      <c r="N1871">
        <v>1.5</v>
      </c>
      <c r="O1871">
        <v>1</v>
      </c>
      <c r="P1871">
        <v>0.5</v>
      </c>
      <c r="Q1871">
        <v>1</v>
      </c>
      <c r="R1871">
        <v>0.12</v>
      </c>
      <c r="U1871">
        <v>0.4</v>
      </c>
      <c r="V1871">
        <v>1</v>
      </c>
    </row>
    <row r="1872" spans="1:22" x14ac:dyDescent="0.25">
      <c r="A1872">
        <v>1</v>
      </c>
      <c r="B1872">
        <v>3</v>
      </c>
      <c r="C1872">
        <v>50</v>
      </c>
      <c r="D1872">
        <v>30</v>
      </c>
      <c r="E1872">
        <v>0</v>
      </c>
      <c r="F1872">
        <v>0</v>
      </c>
      <c r="G1872">
        <v>0</v>
      </c>
      <c r="H1872">
        <v>1</v>
      </c>
      <c r="I1872">
        <v>1</v>
      </c>
      <c r="J1872">
        <v>0</v>
      </c>
      <c r="K1872">
        <v>0</v>
      </c>
      <c r="L1872">
        <v>2</v>
      </c>
      <c r="M1872">
        <v>1</v>
      </c>
      <c r="N1872">
        <v>2</v>
      </c>
      <c r="O1872">
        <v>1</v>
      </c>
      <c r="P1872">
        <v>0.5</v>
      </c>
      <c r="Q1872">
        <v>1</v>
      </c>
      <c r="R1872">
        <v>0.04</v>
      </c>
      <c r="U1872">
        <v>0.2</v>
      </c>
      <c r="V1872">
        <v>1</v>
      </c>
    </row>
    <row r="1873" spans="1:22" x14ac:dyDescent="0.25">
      <c r="A1873">
        <v>1</v>
      </c>
      <c r="B1873">
        <v>3</v>
      </c>
      <c r="C1873">
        <v>50</v>
      </c>
      <c r="D1873">
        <v>30</v>
      </c>
      <c r="E1873">
        <v>0</v>
      </c>
      <c r="F1873">
        <v>0</v>
      </c>
      <c r="G1873">
        <v>0</v>
      </c>
      <c r="H1873">
        <v>1</v>
      </c>
      <c r="I1873">
        <v>1</v>
      </c>
      <c r="J1873">
        <v>0</v>
      </c>
      <c r="K1873">
        <v>0</v>
      </c>
      <c r="L1873">
        <v>2</v>
      </c>
      <c r="M1873">
        <v>1</v>
      </c>
      <c r="N1873">
        <v>2.5</v>
      </c>
      <c r="O1873">
        <v>1</v>
      </c>
      <c r="P1873">
        <v>0.5</v>
      </c>
      <c r="Q1873">
        <v>1</v>
      </c>
      <c r="R1873">
        <v>0.12</v>
      </c>
      <c r="U1873">
        <v>0.16</v>
      </c>
      <c r="V1873">
        <v>1</v>
      </c>
    </row>
    <row r="1874" spans="1:22" x14ac:dyDescent="0.25">
      <c r="A1874">
        <v>1</v>
      </c>
      <c r="B1874">
        <v>3</v>
      </c>
      <c r="C1874">
        <v>50</v>
      </c>
      <c r="D1874">
        <v>30</v>
      </c>
      <c r="E1874">
        <v>0</v>
      </c>
      <c r="F1874">
        <v>0</v>
      </c>
      <c r="G1874">
        <v>0</v>
      </c>
      <c r="H1874">
        <v>1</v>
      </c>
      <c r="I1874">
        <v>1</v>
      </c>
      <c r="J1874">
        <v>0</v>
      </c>
      <c r="K1874">
        <v>0</v>
      </c>
      <c r="L1874">
        <v>2</v>
      </c>
      <c r="M1874">
        <v>1</v>
      </c>
      <c r="N1874">
        <v>3</v>
      </c>
      <c r="O1874">
        <v>1</v>
      </c>
      <c r="P1874">
        <v>0.5</v>
      </c>
      <c r="Q1874">
        <v>1</v>
      </c>
      <c r="R1874">
        <v>0.3</v>
      </c>
      <c r="U1874">
        <v>0.28000000000000003</v>
      </c>
      <c r="V1874">
        <v>1</v>
      </c>
    </row>
    <row r="1875" spans="1:22" ht="15.75" thickBot="1" x14ac:dyDescent="0.3">
      <c r="A1875">
        <v>1</v>
      </c>
      <c r="B1875">
        <v>3</v>
      </c>
      <c r="C1875">
        <v>50</v>
      </c>
      <c r="D1875">
        <v>30</v>
      </c>
      <c r="E1875">
        <v>0</v>
      </c>
      <c r="F1875">
        <v>0</v>
      </c>
      <c r="G1875">
        <v>0</v>
      </c>
      <c r="H1875">
        <v>1</v>
      </c>
      <c r="I1875">
        <v>1</v>
      </c>
      <c r="J1875">
        <v>0</v>
      </c>
      <c r="K1875">
        <v>0</v>
      </c>
      <c r="L1875">
        <v>2</v>
      </c>
      <c r="M1875">
        <v>1</v>
      </c>
      <c r="N1875">
        <v>3.5</v>
      </c>
      <c r="O1875">
        <v>1</v>
      </c>
      <c r="P1875">
        <v>0.5</v>
      </c>
      <c r="Q1875">
        <v>1</v>
      </c>
      <c r="R1875" s="14">
        <v>0.22</v>
      </c>
      <c r="U1875">
        <v>0.04</v>
      </c>
      <c r="V1875">
        <v>1</v>
      </c>
    </row>
    <row r="1876" spans="1:22" ht="15.75" thickTop="1" x14ac:dyDescent="0.25">
      <c r="A1876">
        <v>1</v>
      </c>
      <c r="B1876">
        <v>3</v>
      </c>
      <c r="C1876">
        <v>50</v>
      </c>
      <c r="D1876">
        <v>30</v>
      </c>
      <c r="E1876">
        <v>0</v>
      </c>
      <c r="F1876">
        <v>0</v>
      </c>
      <c r="G1876">
        <v>0</v>
      </c>
      <c r="H1876">
        <v>1</v>
      </c>
      <c r="I1876">
        <v>1</v>
      </c>
      <c r="J1876">
        <v>0</v>
      </c>
      <c r="K1876">
        <v>0</v>
      </c>
      <c r="L1876">
        <v>2</v>
      </c>
      <c r="M1876">
        <v>1</v>
      </c>
      <c r="N1876">
        <v>4</v>
      </c>
      <c r="O1876">
        <v>1</v>
      </c>
      <c r="P1876">
        <v>0.5</v>
      </c>
      <c r="Q1876">
        <v>1</v>
      </c>
      <c r="R1876">
        <v>0.18</v>
      </c>
      <c r="U1876">
        <v>0.04</v>
      </c>
      <c r="V1876">
        <v>1</v>
      </c>
    </row>
    <row r="1877" spans="1:22" x14ac:dyDescent="0.25">
      <c r="A1877">
        <v>1</v>
      </c>
      <c r="B1877">
        <v>3</v>
      </c>
      <c r="C1877">
        <v>50</v>
      </c>
      <c r="D1877">
        <v>30</v>
      </c>
      <c r="E1877">
        <v>0</v>
      </c>
      <c r="F1877">
        <v>0</v>
      </c>
      <c r="G1877">
        <v>0</v>
      </c>
      <c r="H1877">
        <v>1</v>
      </c>
      <c r="I1877">
        <v>1</v>
      </c>
      <c r="J1877">
        <v>0</v>
      </c>
      <c r="K1877">
        <v>0</v>
      </c>
      <c r="L1877">
        <v>2</v>
      </c>
      <c r="M1877">
        <v>1</v>
      </c>
      <c r="N1877">
        <v>4.5</v>
      </c>
      <c r="O1877">
        <v>1</v>
      </c>
      <c r="P1877">
        <v>0.5</v>
      </c>
      <c r="Q1877">
        <v>1</v>
      </c>
      <c r="R1877">
        <v>0.18</v>
      </c>
      <c r="U1877">
        <v>0</v>
      </c>
      <c r="V1877">
        <v>1</v>
      </c>
    </row>
    <row r="1878" spans="1:22" ht="15.75" thickBot="1" x14ac:dyDescent="0.3">
      <c r="A1878">
        <v>1</v>
      </c>
      <c r="B1878">
        <v>3</v>
      </c>
      <c r="C1878">
        <v>50</v>
      </c>
      <c r="D1878">
        <v>30</v>
      </c>
      <c r="E1878">
        <v>0</v>
      </c>
      <c r="F1878">
        <v>0</v>
      </c>
      <c r="G1878">
        <v>0</v>
      </c>
      <c r="H1878">
        <v>1</v>
      </c>
      <c r="I1878">
        <v>1</v>
      </c>
      <c r="J1878">
        <v>0</v>
      </c>
      <c r="K1878">
        <v>0</v>
      </c>
      <c r="L1878">
        <v>2</v>
      </c>
      <c r="M1878">
        <v>1</v>
      </c>
      <c r="N1878">
        <v>5</v>
      </c>
      <c r="O1878">
        <v>1</v>
      </c>
      <c r="P1878">
        <v>0.5</v>
      </c>
      <c r="Q1878">
        <v>1</v>
      </c>
      <c r="R1878" s="14">
        <v>0.24</v>
      </c>
      <c r="S1878" s="14"/>
      <c r="U1878">
        <v>0</v>
      </c>
      <c r="V1878">
        <v>1</v>
      </c>
    </row>
    <row r="1879" spans="1:22" ht="20.25" thickTop="1" thickBot="1" x14ac:dyDescent="0.35">
      <c r="R1879" s="22">
        <f>AVERAGE(R1869:R1878)</f>
        <v>0.15199999999999997</v>
      </c>
      <c r="S1879" s="22" t="e">
        <f>AVERAGE(S1869:S1878)</f>
        <v>#DIV/0!</v>
      </c>
      <c r="U1879" s="14">
        <v>0.04</v>
      </c>
      <c r="V1879" s="14">
        <v>1</v>
      </c>
    </row>
    <row r="1880" spans="1:22" ht="15.75" thickTop="1" x14ac:dyDescent="0.25"/>
    <row r="1884" spans="1:22" x14ac:dyDescent="0.25">
      <c r="N1884" s="118" t="s">
        <v>80</v>
      </c>
      <c r="O1884" s="115"/>
      <c r="P1884" s="115"/>
    </row>
    <row r="1885" spans="1:22" ht="45.75" thickBot="1" x14ac:dyDescent="0.3">
      <c r="K1885" s="14" t="s">
        <v>81</v>
      </c>
      <c r="L1885" s="58" t="s">
        <v>82</v>
      </c>
      <c r="M1885" s="58" t="s">
        <v>83</v>
      </c>
      <c r="N1885" s="58" t="s">
        <v>84</v>
      </c>
      <c r="O1885" s="58" t="s">
        <v>84</v>
      </c>
      <c r="P1885" s="35" t="s">
        <v>85</v>
      </c>
    </row>
    <row r="1886" spans="1:22" ht="15.75" thickTop="1" x14ac:dyDescent="0.25">
      <c r="K1886">
        <v>0.16</v>
      </c>
      <c r="L1886">
        <v>0.04</v>
      </c>
      <c r="M1886">
        <v>0.04</v>
      </c>
      <c r="N1886">
        <v>0.02</v>
      </c>
      <c r="O1886">
        <v>0.06</v>
      </c>
      <c r="P1886">
        <f>AVERAGE(N1886:O1886)</f>
        <v>0.04</v>
      </c>
    </row>
    <row r="1887" spans="1:22" x14ac:dyDescent="0.25">
      <c r="K1887">
        <v>0</v>
      </c>
      <c r="L1887">
        <v>0</v>
      </c>
      <c r="M1887">
        <v>0</v>
      </c>
      <c r="N1887">
        <v>0.02</v>
      </c>
      <c r="O1887">
        <v>0.1</v>
      </c>
      <c r="P1887">
        <f t="shared" ref="P1887:P1895" si="23">AVERAGE(N1887:O1887)</f>
        <v>6.0000000000000005E-2</v>
      </c>
    </row>
    <row r="1888" spans="1:22" x14ac:dyDescent="0.25">
      <c r="K1888">
        <v>0.08</v>
      </c>
      <c r="L1888">
        <v>0.08</v>
      </c>
      <c r="M1888">
        <v>0.04</v>
      </c>
      <c r="N1888">
        <v>0.04</v>
      </c>
      <c r="O1888">
        <v>0</v>
      </c>
      <c r="P1888">
        <f t="shared" si="23"/>
        <v>0.02</v>
      </c>
    </row>
    <row r="1889" spans="11:22" x14ac:dyDescent="0.25">
      <c r="K1889">
        <v>0.08</v>
      </c>
      <c r="L1889">
        <v>0.06</v>
      </c>
      <c r="M1889">
        <v>0.06</v>
      </c>
      <c r="N1889">
        <v>0.04</v>
      </c>
      <c r="O1889">
        <v>0.08</v>
      </c>
      <c r="P1889">
        <f t="shared" si="23"/>
        <v>0.06</v>
      </c>
    </row>
    <row r="1890" spans="11:22" x14ac:dyDescent="0.25">
      <c r="K1890">
        <v>0.1</v>
      </c>
      <c r="L1890">
        <v>0.08</v>
      </c>
      <c r="M1890">
        <v>0.1</v>
      </c>
      <c r="N1890">
        <v>0.02</v>
      </c>
      <c r="O1890">
        <v>0.12</v>
      </c>
      <c r="P1890">
        <f t="shared" si="23"/>
        <v>6.9999999999999993E-2</v>
      </c>
    </row>
    <row r="1891" spans="11:22" ht="15.75" thickBot="1" x14ac:dyDescent="0.3">
      <c r="K1891">
        <v>0.14000000000000001</v>
      </c>
      <c r="L1891">
        <v>0.04</v>
      </c>
      <c r="M1891">
        <v>0.08</v>
      </c>
      <c r="N1891">
        <v>0.06</v>
      </c>
      <c r="O1891">
        <v>0.08</v>
      </c>
      <c r="P1891">
        <f t="shared" si="23"/>
        <v>7.0000000000000007E-2</v>
      </c>
      <c r="U1891" s="56"/>
      <c r="V1891" s="56"/>
    </row>
    <row r="1892" spans="11:22" ht="15.75" thickTop="1" x14ac:dyDescent="0.25">
      <c r="K1892">
        <v>0.08</v>
      </c>
      <c r="L1892">
        <v>0.12</v>
      </c>
      <c r="M1892">
        <v>0.06</v>
      </c>
      <c r="N1892">
        <v>0.12</v>
      </c>
      <c r="O1892">
        <v>0.1</v>
      </c>
      <c r="P1892">
        <f t="shared" si="23"/>
        <v>0.11</v>
      </c>
    </row>
    <row r="1893" spans="11:22" x14ac:dyDescent="0.25">
      <c r="K1893">
        <v>0.24</v>
      </c>
      <c r="L1893">
        <v>0.2</v>
      </c>
      <c r="M1893">
        <v>0.16</v>
      </c>
      <c r="N1893">
        <v>0.16</v>
      </c>
      <c r="O1893">
        <v>0.06</v>
      </c>
      <c r="P1893">
        <f t="shared" si="23"/>
        <v>0.11</v>
      </c>
    </row>
    <row r="1894" spans="11:22" x14ac:dyDescent="0.25">
      <c r="K1894">
        <v>0.12</v>
      </c>
      <c r="L1894">
        <v>0.1</v>
      </c>
      <c r="M1894">
        <v>0.18</v>
      </c>
      <c r="N1894">
        <v>0.12</v>
      </c>
      <c r="O1894">
        <v>0.08</v>
      </c>
      <c r="P1894">
        <f t="shared" si="23"/>
        <v>0.1</v>
      </c>
    </row>
    <row r="1895" spans="11:22" ht="15.75" thickBot="1" x14ac:dyDescent="0.3">
      <c r="K1895" s="14">
        <v>0.1</v>
      </c>
      <c r="L1895" s="14">
        <v>0.18</v>
      </c>
      <c r="M1895" s="14">
        <v>0.1</v>
      </c>
      <c r="N1895" s="14">
        <v>0.06</v>
      </c>
      <c r="O1895" s="14">
        <v>0.14000000000000001</v>
      </c>
      <c r="P1895" s="14">
        <f t="shared" si="23"/>
        <v>0.1</v>
      </c>
    </row>
    <row r="1896" spans="11:22" ht="15.75" thickTop="1" x14ac:dyDescent="0.25">
      <c r="K1896" s="15">
        <f t="shared" ref="K1896:P1896" si="24">AVERAGE(K1886:K1895)</f>
        <v>0.11000000000000001</v>
      </c>
      <c r="L1896" s="15">
        <f t="shared" si="24"/>
        <v>0.09</v>
      </c>
      <c r="M1896" s="15">
        <f t="shared" si="24"/>
        <v>8.199999999999999E-2</v>
      </c>
      <c r="N1896" s="15">
        <f t="shared" si="24"/>
        <v>6.5999999999999989E-2</v>
      </c>
      <c r="O1896" s="15">
        <f t="shared" si="24"/>
        <v>8.2000000000000003E-2</v>
      </c>
      <c r="P1896" s="15">
        <f t="shared" si="24"/>
        <v>7.3999999999999996E-2</v>
      </c>
    </row>
    <row r="1940" spans="1:19" ht="69" customHeight="1" x14ac:dyDescent="0.3">
      <c r="A1940" s="8" t="s">
        <v>86</v>
      </c>
      <c r="Q1940" t="s">
        <v>76</v>
      </c>
      <c r="R1940" s="3" t="s">
        <v>14</v>
      </c>
      <c r="S1940" s="3" t="s">
        <v>24</v>
      </c>
    </row>
    <row r="1941" spans="1:19" x14ac:dyDescent="0.25">
      <c r="A1941">
        <v>1</v>
      </c>
      <c r="B1941">
        <v>3</v>
      </c>
      <c r="C1941">
        <v>50</v>
      </c>
      <c r="D1941">
        <v>30</v>
      </c>
      <c r="E1941">
        <v>0</v>
      </c>
      <c r="F1941">
        <v>0</v>
      </c>
      <c r="G1941">
        <v>0</v>
      </c>
      <c r="H1941">
        <v>1</v>
      </c>
      <c r="I1941">
        <v>1</v>
      </c>
      <c r="J1941">
        <v>3</v>
      </c>
      <c r="K1941">
        <v>0</v>
      </c>
      <c r="L1941">
        <v>2</v>
      </c>
      <c r="M1941">
        <v>1</v>
      </c>
      <c r="N1941">
        <v>0.5</v>
      </c>
      <c r="O1941">
        <v>1</v>
      </c>
      <c r="P1941">
        <v>0.5</v>
      </c>
      <c r="Q1941">
        <v>1</v>
      </c>
      <c r="R1941">
        <v>0.66</v>
      </c>
      <c r="S1941">
        <v>1</v>
      </c>
    </row>
    <row r="1942" spans="1:19" x14ac:dyDescent="0.25">
      <c r="A1942">
        <v>1</v>
      </c>
      <c r="B1942">
        <v>3</v>
      </c>
      <c r="C1942">
        <v>50</v>
      </c>
      <c r="D1942">
        <v>30</v>
      </c>
      <c r="E1942">
        <v>0</v>
      </c>
      <c r="F1942">
        <v>0</v>
      </c>
      <c r="G1942">
        <v>0</v>
      </c>
      <c r="H1942">
        <v>1</v>
      </c>
      <c r="I1942">
        <v>1</v>
      </c>
      <c r="J1942">
        <v>3</v>
      </c>
      <c r="K1942">
        <v>0</v>
      </c>
      <c r="L1942">
        <v>2</v>
      </c>
      <c r="M1942">
        <v>1</v>
      </c>
      <c r="N1942">
        <v>1</v>
      </c>
      <c r="O1942">
        <v>1</v>
      </c>
      <c r="P1942">
        <v>0.5</v>
      </c>
      <c r="Q1942">
        <v>1</v>
      </c>
      <c r="R1942">
        <v>0.42</v>
      </c>
      <c r="S1942">
        <v>1</v>
      </c>
    </row>
    <row r="1943" spans="1:19" x14ac:dyDescent="0.25">
      <c r="A1943">
        <v>1</v>
      </c>
      <c r="B1943">
        <v>3</v>
      </c>
      <c r="C1943">
        <v>50</v>
      </c>
      <c r="D1943">
        <v>30</v>
      </c>
      <c r="E1943">
        <v>0</v>
      </c>
      <c r="F1943">
        <v>0</v>
      </c>
      <c r="G1943">
        <v>0</v>
      </c>
      <c r="H1943">
        <v>1</v>
      </c>
      <c r="I1943">
        <v>1</v>
      </c>
      <c r="J1943">
        <v>3</v>
      </c>
      <c r="K1943">
        <v>0</v>
      </c>
      <c r="L1943">
        <v>2</v>
      </c>
      <c r="M1943">
        <v>1</v>
      </c>
      <c r="N1943">
        <v>1.5</v>
      </c>
      <c r="O1943">
        <v>1</v>
      </c>
      <c r="P1943">
        <v>0.5</v>
      </c>
      <c r="Q1943">
        <v>1</v>
      </c>
      <c r="R1943">
        <v>0.46</v>
      </c>
      <c r="S1943">
        <v>1</v>
      </c>
    </row>
    <row r="1944" spans="1:19" x14ac:dyDescent="0.25">
      <c r="A1944">
        <v>1</v>
      </c>
      <c r="B1944">
        <v>3</v>
      </c>
      <c r="C1944">
        <v>50</v>
      </c>
      <c r="D1944">
        <v>30</v>
      </c>
      <c r="E1944">
        <v>0</v>
      </c>
      <c r="F1944">
        <v>0</v>
      </c>
      <c r="G1944">
        <v>0</v>
      </c>
      <c r="H1944">
        <v>1</v>
      </c>
      <c r="I1944">
        <v>1</v>
      </c>
      <c r="J1944">
        <v>3</v>
      </c>
      <c r="K1944">
        <v>0</v>
      </c>
      <c r="L1944">
        <v>2</v>
      </c>
      <c r="M1944">
        <v>1</v>
      </c>
      <c r="N1944">
        <v>2</v>
      </c>
      <c r="O1944">
        <v>1</v>
      </c>
      <c r="P1944">
        <v>0.5</v>
      </c>
      <c r="Q1944">
        <v>1</v>
      </c>
      <c r="R1944">
        <v>0.42</v>
      </c>
      <c r="S1944">
        <v>0.96</v>
      </c>
    </row>
    <row r="1945" spans="1:19" x14ac:dyDescent="0.25">
      <c r="A1945">
        <v>1</v>
      </c>
      <c r="B1945">
        <v>3</v>
      </c>
      <c r="C1945">
        <v>50</v>
      </c>
      <c r="D1945">
        <v>30</v>
      </c>
      <c r="E1945">
        <v>0</v>
      </c>
      <c r="F1945">
        <v>0</v>
      </c>
      <c r="G1945">
        <v>0</v>
      </c>
      <c r="H1945">
        <v>1</v>
      </c>
      <c r="I1945">
        <v>1</v>
      </c>
      <c r="J1945">
        <v>3</v>
      </c>
      <c r="K1945">
        <v>0</v>
      </c>
      <c r="L1945">
        <v>2</v>
      </c>
      <c r="M1945">
        <v>1</v>
      </c>
      <c r="N1945">
        <v>2.5</v>
      </c>
      <c r="O1945">
        <v>1</v>
      </c>
      <c r="P1945">
        <v>0.5</v>
      </c>
      <c r="Q1945">
        <v>1</v>
      </c>
      <c r="R1945">
        <v>0.42</v>
      </c>
      <c r="S1945">
        <v>1</v>
      </c>
    </row>
    <row r="1946" spans="1:19" x14ac:dyDescent="0.25">
      <c r="A1946">
        <v>1</v>
      </c>
      <c r="B1946">
        <v>3</v>
      </c>
      <c r="C1946">
        <v>50</v>
      </c>
      <c r="D1946">
        <v>30</v>
      </c>
      <c r="E1946">
        <v>0</v>
      </c>
      <c r="F1946">
        <v>0</v>
      </c>
      <c r="G1946">
        <v>0</v>
      </c>
      <c r="H1946">
        <v>1</v>
      </c>
      <c r="I1946">
        <v>1</v>
      </c>
      <c r="J1946">
        <v>3</v>
      </c>
      <c r="K1946">
        <v>0</v>
      </c>
      <c r="L1946">
        <v>2</v>
      </c>
      <c r="M1946">
        <v>1</v>
      </c>
      <c r="N1946">
        <v>3</v>
      </c>
      <c r="O1946">
        <v>1</v>
      </c>
      <c r="P1946">
        <v>0.5</v>
      </c>
      <c r="Q1946">
        <v>1</v>
      </c>
      <c r="R1946">
        <v>0.4</v>
      </c>
      <c r="S1946">
        <v>0.98</v>
      </c>
    </row>
    <row r="1947" spans="1:19" x14ac:dyDescent="0.25">
      <c r="A1947">
        <v>1</v>
      </c>
      <c r="B1947">
        <v>3</v>
      </c>
      <c r="C1947">
        <v>50</v>
      </c>
      <c r="D1947">
        <v>30</v>
      </c>
      <c r="E1947">
        <v>0</v>
      </c>
      <c r="F1947">
        <v>0</v>
      </c>
      <c r="G1947">
        <v>0</v>
      </c>
      <c r="H1947">
        <v>1</v>
      </c>
      <c r="I1947">
        <v>1</v>
      </c>
      <c r="J1947">
        <v>3</v>
      </c>
      <c r="K1947">
        <v>0</v>
      </c>
      <c r="L1947">
        <v>2</v>
      </c>
      <c r="M1947">
        <v>1</v>
      </c>
      <c r="N1947">
        <v>3.5</v>
      </c>
      <c r="O1947">
        <v>1</v>
      </c>
      <c r="P1947">
        <v>0.5</v>
      </c>
      <c r="Q1947">
        <v>1</v>
      </c>
      <c r="R1947">
        <v>0.4</v>
      </c>
      <c r="S1947">
        <v>0.98</v>
      </c>
    </row>
    <row r="1948" spans="1:19" x14ac:dyDescent="0.25">
      <c r="A1948">
        <v>1</v>
      </c>
      <c r="B1948">
        <v>3</v>
      </c>
      <c r="C1948">
        <v>50</v>
      </c>
      <c r="D1948">
        <v>30</v>
      </c>
      <c r="E1948">
        <v>0</v>
      </c>
      <c r="F1948">
        <v>0</v>
      </c>
      <c r="G1948">
        <v>0</v>
      </c>
      <c r="H1948">
        <v>1</v>
      </c>
      <c r="I1948">
        <v>1</v>
      </c>
      <c r="J1948">
        <v>3</v>
      </c>
      <c r="K1948">
        <v>0</v>
      </c>
      <c r="L1948">
        <v>2</v>
      </c>
      <c r="M1948">
        <v>1</v>
      </c>
      <c r="N1948">
        <v>4</v>
      </c>
      <c r="O1948">
        <v>1</v>
      </c>
      <c r="P1948">
        <v>0.5</v>
      </c>
      <c r="Q1948">
        <v>1</v>
      </c>
      <c r="R1948">
        <v>0.38</v>
      </c>
      <c r="S1948">
        <v>1</v>
      </c>
    </row>
    <row r="1949" spans="1:19" x14ac:dyDescent="0.25">
      <c r="A1949">
        <v>1</v>
      </c>
      <c r="B1949">
        <v>3</v>
      </c>
      <c r="C1949">
        <v>50</v>
      </c>
      <c r="D1949">
        <v>30</v>
      </c>
      <c r="E1949">
        <v>0</v>
      </c>
      <c r="F1949">
        <v>0</v>
      </c>
      <c r="G1949">
        <v>0</v>
      </c>
      <c r="H1949">
        <v>1</v>
      </c>
      <c r="I1949">
        <v>1</v>
      </c>
      <c r="J1949">
        <v>3</v>
      </c>
      <c r="K1949">
        <v>0</v>
      </c>
      <c r="L1949">
        <v>2</v>
      </c>
      <c r="M1949">
        <v>1</v>
      </c>
      <c r="N1949">
        <v>4.5</v>
      </c>
      <c r="O1949">
        <v>1</v>
      </c>
      <c r="P1949">
        <v>0.5</v>
      </c>
      <c r="Q1949">
        <v>1</v>
      </c>
      <c r="R1949">
        <v>0.36</v>
      </c>
      <c r="S1949">
        <v>1</v>
      </c>
    </row>
    <row r="1950" spans="1:19" x14ac:dyDescent="0.25">
      <c r="A1950">
        <v>1</v>
      </c>
      <c r="B1950">
        <v>3</v>
      </c>
      <c r="C1950">
        <v>50</v>
      </c>
      <c r="D1950">
        <v>30</v>
      </c>
      <c r="E1950">
        <v>0</v>
      </c>
      <c r="F1950">
        <v>0</v>
      </c>
      <c r="G1950">
        <v>0</v>
      </c>
      <c r="H1950">
        <v>1</v>
      </c>
      <c r="I1950">
        <v>1</v>
      </c>
      <c r="J1950">
        <v>3</v>
      </c>
      <c r="K1950">
        <v>0</v>
      </c>
      <c r="L1950">
        <v>2</v>
      </c>
      <c r="M1950">
        <v>1</v>
      </c>
      <c r="N1950">
        <v>5</v>
      </c>
      <c r="O1950">
        <v>1</v>
      </c>
      <c r="P1950">
        <v>0.5</v>
      </c>
      <c r="Q1950">
        <v>1</v>
      </c>
      <c r="R1950">
        <v>0.46</v>
      </c>
    </row>
    <row r="1951" spans="1:19" ht="18.75" x14ac:dyDescent="0.3">
      <c r="R1951" s="22"/>
      <c r="S1951" s="22"/>
    </row>
    <row r="1956" spans="11:16" x14ac:dyDescent="0.25">
      <c r="N1956" s="118"/>
      <c r="O1956" s="115"/>
      <c r="P1956" s="115"/>
    </row>
    <row r="1957" spans="11:16" x14ac:dyDescent="0.25">
      <c r="L1957" s="8"/>
      <c r="M1957" s="8"/>
      <c r="N1957" s="8"/>
      <c r="O1957" s="8"/>
      <c r="P1957" s="59"/>
    </row>
    <row r="1968" spans="11:16" x14ac:dyDescent="0.25">
      <c r="K1968" s="15"/>
      <c r="L1968" s="15"/>
      <c r="M1968" s="15"/>
      <c r="N1968" s="15"/>
      <c r="O1968" s="15"/>
      <c r="P1968" s="15"/>
    </row>
    <row r="1994" spans="1:19" ht="78" customHeight="1" x14ac:dyDescent="0.3">
      <c r="A1994" s="8" t="s">
        <v>86</v>
      </c>
      <c r="Q1994" t="s">
        <v>76</v>
      </c>
      <c r="R1994" s="3" t="s">
        <v>14</v>
      </c>
      <c r="S1994" s="3" t="s">
        <v>24</v>
      </c>
    </row>
    <row r="1995" spans="1:19" x14ac:dyDescent="0.25">
      <c r="A1995">
        <v>1</v>
      </c>
      <c r="B1995">
        <v>3</v>
      </c>
      <c r="C1995">
        <v>50</v>
      </c>
      <c r="D1995">
        <v>30</v>
      </c>
      <c r="E1995">
        <v>0</v>
      </c>
      <c r="F1995">
        <v>0</v>
      </c>
      <c r="G1995">
        <v>0</v>
      </c>
      <c r="H1995">
        <v>1</v>
      </c>
      <c r="I1995">
        <v>1</v>
      </c>
      <c r="J1995">
        <v>-3</v>
      </c>
      <c r="K1995">
        <v>0</v>
      </c>
      <c r="L1995">
        <v>2</v>
      </c>
      <c r="M1995">
        <v>1</v>
      </c>
      <c r="N1995">
        <v>0.5</v>
      </c>
      <c r="O1995">
        <v>1</v>
      </c>
      <c r="P1995">
        <v>0.5</v>
      </c>
      <c r="Q1995">
        <v>1</v>
      </c>
      <c r="R1995">
        <v>0.46</v>
      </c>
      <c r="S1995">
        <v>1</v>
      </c>
    </row>
    <row r="1996" spans="1:19" x14ac:dyDescent="0.25">
      <c r="A1996">
        <v>1</v>
      </c>
      <c r="B1996">
        <v>3</v>
      </c>
      <c r="C1996">
        <v>50</v>
      </c>
      <c r="D1996">
        <v>30</v>
      </c>
      <c r="E1996">
        <v>0</v>
      </c>
      <c r="F1996">
        <v>0</v>
      </c>
      <c r="G1996">
        <v>0</v>
      </c>
      <c r="H1996">
        <v>1</v>
      </c>
      <c r="I1996">
        <v>1</v>
      </c>
      <c r="J1996">
        <v>-3</v>
      </c>
      <c r="K1996">
        <v>0</v>
      </c>
      <c r="L1996">
        <v>2</v>
      </c>
      <c r="M1996">
        <v>1</v>
      </c>
      <c r="N1996">
        <v>1</v>
      </c>
      <c r="O1996">
        <v>1</v>
      </c>
      <c r="P1996">
        <v>0.5</v>
      </c>
      <c r="Q1996">
        <v>1</v>
      </c>
      <c r="R1996">
        <v>0.98</v>
      </c>
      <c r="S1996">
        <v>1</v>
      </c>
    </row>
    <row r="1997" spans="1:19" x14ac:dyDescent="0.25">
      <c r="A1997">
        <v>1</v>
      </c>
      <c r="B1997">
        <v>3</v>
      </c>
      <c r="C1997">
        <v>50</v>
      </c>
      <c r="D1997">
        <v>30</v>
      </c>
      <c r="E1997">
        <v>0</v>
      </c>
      <c r="F1997">
        <v>0</v>
      </c>
      <c r="G1997">
        <v>0</v>
      </c>
      <c r="H1997">
        <v>1</v>
      </c>
      <c r="I1997">
        <v>1</v>
      </c>
      <c r="J1997">
        <v>-3</v>
      </c>
      <c r="K1997">
        <v>0</v>
      </c>
      <c r="L1997">
        <v>2</v>
      </c>
      <c r="M1997">
        <v>1</v>
      </c>
      <c r="N1997">
        <v>1.5</v>
      </c>
      <c r="O1997">
        <v>1</v>
      </c>
      <c r="P1997">
        <v>0.5</v>
      </c>
      <c r="Q1997">
        <v>1</v>
      </c>
      <c r="R1997">
        <v>0.94</v>
      </c>
      <c r="S1997">
        <v>1</v>
      </c>
    </row>
    <row r="1998" spans="1:19" x14ac:dyDescent="0.25">
      <c r="A1998">
        <v>1</v>
      </c>
      <c r="B1998">
        <v>3</v>
      </c>
      <c r="C1998">
        <v>50</v>
      </c>
      <c r="D1998">
        <v>30</v>
      </c>
      <c r="E1998">
        <v>0</v>
      </c>
      <c r="F1998">
        <v>0</v>
      </c>
      <c r="G1998">
        <v>0</v>
      </c>
      <c r="H1998">
        <v>1</v>
      </c>
      <c r="I1998">
        <v>1</v>
      </c>
      <c r="J1998">
        <v>-3</v>
      </c>
      <c r="K1998">
        <v>0</v>
      </c>
      <c r="L1998">
        <v>2</v>
      </c>
      <c r="M1998">
        <v>1</v>
      </c>
      <c r="N1998">
        <v>2</v>
      </c>
      <c r="O1998">
        <v>1</v>
      </c>
      <c r="P1998">
        <v>0.5</v>
      </c>
      <c r="Q1998">
        <v>1</v>
      </c>
      <c r="R1998">
        <v>1</v>
      </c>
      <c r="S1998">
        <v>1</v>
      </c>
    </row>
    <row r="1999" spans="1:19" x14ac:dyDescent="0.25">
      <c r="A1999">
        <v>1</v>
      </c>
      <c r="B1999">
        <v>3</v>
      </c>
      <c r="C1999">
        <v>50</v>
      </c>
      <c r="D1999">
        <v>30</v>
      </c>
      <c r="E1999">
        <v>0</v>
      </c>
      <c r="F1999">
        <v>0</v>
      </c>
      <c r="G1999">
        <v>0</v>
      </c>
      <c r="H1999">
        <v>1</v>
      </c>
      <c r="I1999">
        <v>1</v>
      </c>
      <c r="J1999">
        <v>-3</v>
      </c>
      <c r="K1999">
        <v>0</v>
      </c>
      <c r="L1999">
        <v>2</v>
      </c>
      <c r="M1999">
        <v>1</v>
      </c>
      <c r="N1999">
        <v>2.5</v>
      </c>
      <c r="O1999">
        <v>1</v>
      </c>
      <c r="P1999">
        <v>0.5</v>
      </c>
      <c r="Q1999">
        <v>1</v>
      </c>
      <c r="R1999">
        <v>0.98</v>
      </c>
      <c r="S1999">
        <v>1</v>
      </c>
    </row>
    <row r="2000" spans="1:19" x14ac:dyDescent="0.25">
      <c r="A2000">
        <v>1</v>
      </c>
      <c r="B2000">
        <v>3</v>
      </c>
      <c r="C2000">
        <v>50</v>
      </c>
      <c r="D2000">
        <v>30</v>
      </c>
      <c r="E2000">
        <v>0</v>
      </c>
      <c r="F2000">
        <v>0</v>
      </c>
      <c r="G2000">
        <v>0</v>
      </c>
      <c r="H2000">
        <v>1</v>
      </c>
      <c r="I2000">
        <v>1</v>
      </c>
      <c r="J2000">
        <v>-3</v>
      </c>
      <c r="K2000">
        <v>0</v>
      </c>
      <c r="L2000">
        <v>2</v>
      </c>
      <c r="M2000">
        <v>1</v>
      </c>
      <c r="N2000">
        <v>3</v>
      </c>
      <c r="O2000">
        <v>1</v>
      </c>
      <c r="P2000">
        <v>0.5</v>
      </c>
      <c r="Q2000">
        <v>1</v>
      </c>
      <c r="R2000">
        <v>0.94</v>
      </c>
      <c r="S2000">
        <v>1</v>
      </c>
    </row>
    <row r="2001" spans="1:19" x14ac:dyDescent="0.25">
      <c r="A2001">
        <v>1</v>
      </c>
      <c r="B2001">
        <v>3</v>
      </c>
      <c r="C2001">
        <v>50</v>
      </c>
      <c r="D2001">
        <v>30</v>
      </c>
      <c r="E2001">
        <v>0</v>
      </c>
      <c r="F2001">
        <v>0</v>
      </c>
      <c r="G2001">
        <v>0</v>
      </c>
      <c r="H2001">
        <v>1</v>
      </c>
      <c r="I2001">
        <v>1</v>
      </c>
      <c r="J2001">
        <v>-3</v>
      </c>
      <c r="K2001">
        <v>0</v>
      </c>
      <c r="L2001">
        <v>2</v>
      </c>
      <c r="M2001">
        <v>1</v>
      </c>
      <c r="N2001">
        <v>3.5</v>
      </c>
      <c r="O2001">
        <v>1</v>
      </c>
      <c r="P2001">
        <v>0.5</v>
      </c>
      <c r="Q2001">
        <v>1</v>
      </c>
      <c r="R2001">
        <v>0.98</v>
      </c>
      <c r="S2001">
        <v>1</v>
      </c>
    </row>
    <row r="2002" spans="1:19" x14ac:dyDescent="0.25">
      <c r="A2002">
        <v>1</v>
      </c>
      <c r="B2002">
        <v>3</v>
      </c>
      <c r="C2002">
        <v>50</v>
      </c>
      <c r="D2002">
        <v>30</v>
      </c>
      <c r="E2002">
        <v>0</v>
      </c>
      <c r="F2002">
        <v>0</v>
      </c>
      <c r="G2002">
        <v>0</v>
      </c>
      <c r="H2002">
        <v>1</v>
      </c>
      <c r="I2002">
        <v>1</v>
      </c>
      <c r="J2002">
        <v>-3</v>
      </c>
      <c r="K2002">
        <v>0</v>
      </c>
      <c r="L2002">
        <v>2</v>
      </c>
      <c r="M2002">
        <v>1</v>
      </c>
      <c r="N2002">
        <v>4</v>
      </c>
      <c r="O2002">
        <v>1</v>
      </c>
      <c r="P2002">
        <v>0.5</v>
      </c>
      <c r="Q2002">
        <v>1</v>
      </c>
      <c r="R2002">
        <v>0.98</v>
      </c>
      <c r="S2002">
        <v>1</v>
      </c>
    </row>
    <row r="2003" spans="1:19" x14ac:dyDescent="0.25">
      <c r="A2003">
        <v>1</v>
      </c>
      <c r="B2003">
        <v>3</v>
      </c>
      <c r="C2003">
        <v>50</v>
      </c>
      <c r="D2003">
        <v>30</v>
      </c>
      <c r="E2003">
        <v>0</v>
      </c>
      <c r="F2003">
        <v>0</v>
      </c>
      <c r="G2003">
        <v>0</v>
      </c>
      <c r="H2003">
        <v>1</v>
      </c>
      <c r="I2003">
        <v>1</v>
      </c>
      <c r="J2003">
        <v>-3</v>
      </c>
      <c r="K2003">
        <v>0</v>
      </c>
      <c r="L2003">
        <v>2</v>
      </c>
      <c r="M2003">
        <v>1</v>
      </c>
      <c r="N2003">
        <v>4.5</v>
      </c>
      <c r="O2003">
        <v>1</v>
      </c>
      <c r="P2003">
        <v>0.5</v>
      </c>
      <c r="Q2003">
        <v>1</v>
      </c>
      <c r="R2003">
        <v>1</v>
      </c>
      <c r="S2003">
        <v>1</v>
      </c>
    </row>
    <row r="2004" spans="1:19" x14ac:dyDescent="0.25">
      <c r="A2004">
        <v>1</v>
      </c>
      <c r="B2004">
        <v>3</v>
      </c>
      <c r="C2004">
        <v>50</v>
      </c>
      <c r="D2004">
        <v>30</v>
      </c>
      <c r="E2004">
        <v>0</v>
      </c>
      <c r="F2004">
        <v>0</v>
      </c>
      <c r="G2004">
        <v>0</v>
      </c>
      <c r="H2004">
        <v>1</v>
      </c>
      <c r="I2004">
        <v>1</v>
      </c>
      <c r="J2004">
        <v>-3</v>
      </c>
      <c r="K2004">
        <v>0</v>
      </c>
      <c r="L2004">
        <v>2</v>
      </c>
      <c r="M2004">
        <v>1</v>
      </c>
      <c r="N2004">
        <v>5</v>
      </c>
      <c r="O2004">
        <v>1</v>
      </c>
      <c r="P2004">
        <v>0.5</v>
      </c>
      <c r="Q2004">
        <v>1</v>
      </c>
      <c r="R2004">
        <v>0.96</v>
      </c>
      <c r="S2004">
        <v>1</v>
      </c>
    </row>
    <row r="2005" spans="1:19" ht="18.75" x14ac:dyDescent="0.3">
      <c r="R2005" s="22"/>
      <c r="S2005" s="22"/>
    </row>
    <row r="2010" spans="1:19" x14ac:dyDescent="0.25">
      <c r="N2010" s="118"/>
      <c r="O2010" s="115"/>
      <c r="P2010" s="115"/>
    </row>
    <row r="2011" spans="1:19" x14ac:dyDescent="0.25">
      <c r="L2011" s="8"/>
      <c r="M2011" s="8"/>
      <c r="N2011" s="8"/>
      <c r="O2011" s="8"/>
      <c r="P2011" s="59"/>
    </row>
    <row r="2022" spans="11:16" x14ac:dyDescent="0.25">
      <c r="K2022" s="15"/>
      <c r="L2022" s="15"/>
      <c r="M2022" s="15"/>
      <c r="N2022" s="15"/>
      <c r="O2022" s="15"/>
      <c r="P2022" s="15"/>
    </row>
    <row r="2043" spans="1:19" ht="45.75" x14ac:dyDescent="0.3">
      <c r="A2043" s="8" t="s">
        <v>87</v>
      </c>
      <c r="Q2043" t="s">
        <v>76</v>
      </c>
      <c r="R2043" s="3" t="s">
        <v>14</v>
      </c>
      <c r="S2043" s="3" t="s">
        <v>24</v>
      </c>
    </row>
    <row r="2044" spans="1:19" x14ac:dyDescent="0.25">
      <c r="A2044">
        <v>1</v>
      </c>
      <c r="B2044">
        <v>3</v>
      </c>
      <c r="C2044">
        <v>50</v>
      </c>
      <c r="D2044">
        <v>30</v>
      </c>
      <c r="E2044">
        <v>0</v>
      </c>
      <c r="F2044">
        <v>0</v>
      </c>
      <c r="G2044">
        <v>0</v>
      </c>
      <c r="H2044">
        <v>1</v>
      </c>
      <c r="I2044">
        <v>1</v>
      </c>
      <c r="J2044">
        <v>0</v>
      </c>
      <c r="K2044">
        <v>0</v>
      </c>
      <c r="L2044">
        <v>2</v>
      </c>
      <c r="M2044">
        <v>1</v>
      </c>
      <c r="N2044">
        <v>0.5</v>
      </c>
      <c r="O2044">
        <v>1</v>
      </c>
      <c r="P2044">
        <v>0.5</v>
      </c>
      <c r="Q2044">
        <v>1</v>
      </c>
      <c r="R2044">
        <v>0</v>
      </c>
      <c r="S2044">
        <v>0.04</v>
      </c>
    </row>
    <row r="2045" spans="1:19" x14ac:dyDescent="0.25">
      <c r="A2045">
        <v>1</v>
      </c>
      <c r="B2045">
        <v>3</v>
      </c>
      <c r="C2045">
        <v>50</v>
      </c>
      <c r="D2045">
        <v>30</v>
      </c>
      <c r="E2045">
        <v>0</v>
      </c>
      <c r="F2045">
        <v>0</v>
      </c>
      <c r="G2045">
        <v>0</v>
      </c>
      <c r="H2045">
        <v>1</v>
      </c>
      <c r="I2045">
        <v>1</v>
      </c>
      <c r="J2045">
        <v>0</v>
      </c>
      <c r="K2045">
        <v>0</v>
      </c>
      <c r="L2045">
        <v>2</v>
      </c>
      <c r="M2045">
        <v>1</v>
      </c>
      <c r="N2045">
        <v>1</v>
      </c>
      <c r="O2045">
        <v>1</v>
      </c>
      <c r="P2045">
        <v>0.5</v>
      </c>
      <c r="Q2045">
        <v>1</v>
      </c>
      <c r="R2045">
        <v>0.08</v>
      </c>
      <c r="S2045">
        <v>0.56000000000000005</v>
      </c>
    </row>
    <row r="2046" spans="1:19" x14ac:dyDescent="0.25">
      <c r="A2046">
        <v>1</v>
      </c>
      <c r="B2046">
        <v>3</v>
      </c>
      <c r="C2046">
        <v>50</v>
      </c>
      <c r="D2046">
        <v>30</v>
      </c>
      <c r="E2046">
        <v>0</v>
      </c>
      <c r="F2046">
        <v>0</v>
      </c>
      <c r="G2046">
        <v>0</v>
      </c>
      <c r="H2046">
        <v>1</v>
      </c>
      <c r="I2046">
        <v>1</v>
      </c>
      <c r="J2046">
        <v>0</v>
      </c>
      <c r="K2046">
        <v>0</v>
      </c>
      <c r="L2046">
        <v>2</v>
      </c>
      <c r="M2046">
        <v>1</v>
      </c>
      <c r="N2046">
        <v>1.5</v>
      </c>
      <c r="O2046">
        <v>1</v>
      </c>
      <c r="P2046">
        <v>0.5</v>
      </c>
      <c r="Q2046">
        <v>1</v>
      </c>
      <c r="R2046">
        <v>0.1</v>
      </c>
      <c r="S2046">
        <v>1</v>
      </c>
    </row>
    <row r="2047" spans="1:19" x14ac:dyDescent="0.25">
      <c r="A2047">
        <v>1</v>
      </c>
      <c r="B2047">
        <v>3</v>
      </c>
      <c r="C2047">
        <v>50</v>
      </c>
      <c r="D2047">
        <v>30</v>
      </c>
      <c r="E2047">
        <v>0</v>
      </c>
      <c r="F2047">
        <v>0</v>
      </c>
      <c r="G2047">
        <v>0</v>
      </c>
      <c r="H2047">
        <v>1</v>
      </c>
      <c r="I2047">
        <v>1</v>
      </c>
      <c r="J2047">
        <v>0</v>
      </c>
      <c r="K2047">
        <v>0</v>
      </c>
      <c r="L2047">
        <v>2</v>
      </c>
      <c r="M2047">
        <v>1</v>
      </c>
      <c r="N2047">
        <v>2</v>
      </c>
      <c r="O2047">
        <v>1</v>
      </c>
      <c r="P2047">
        <v>0.5</v>
      </c>
      <c r="Q2047">
        <v>1</v>
      </c>
      <c r="R2047">
        <v>0.2</v>
      </c>
      <c r="S2047">
        <v>1</v>
      </c>
    </row>
    <row r="2048" spans="1:19" x14ac:dyDescent="0.25">
      <c r="A2048">
        <v>1</v>
      </c>
      <c r="B2048">
        <v>3</v>
      </c>
      <c r="C2048">
        <v>50</v>
      </c>
      <c r="D2048">
        <v>30</v>
      </c>
      <c r="E2048">
        <v>0</v>
      </c>
      <c r="F2048">
        <v>0</v>
      </c>
      <c r="G2048">
        <v>0</v>
      </c>
      <c r="H2048">
        <v>1</v>
      </c>
      <c r="I2048">
        <v>1</v>
      </c>
      <c r="J2048">
        <v>0</v>
      </c>
      <c r="K2048">
        <v>0</v>
      </c>
      <c r="L2048">
        <v>2</v>
      </c>
      <c r="M2048">
        <v>1</v>
      </c>
      <c r="N2048">
        <v>2.5</v>
      </c>
      <c r="O2048">
        <v>1</v>
      </c>
      <c r="P2048">
        <v>0.5</v>
      </c>
      <c r="Q2048">
        <v>1</v>
      </c>
      <c r="R2048">
        <v>0.2</v>
      </c>
      <c r="S2048">
        <v>1</v>
      </c>
    </row>
    <row r="2049" spans="1:19" x14ac:dyDescent="0.25">
      <c r="A2049">
        <v>1</v>
      </c>
      <c r="B2049">
        <v>3</v>
      </c>
      <c r="C2049">
        <v>50</v>
      </c>
      <c r="D2049">
        <v>30</v>
      </c>
      <c r="E2049">
        <v>0</v>
      </c>
      <c r="F2049">
        <v>0</v>
      </c>
      <c r="G2049">
        <v>0</v>
      </c>
      <c r="H2049">
        <v>1</v>
      </c>
      <c r="I2049">
        <v>1</v>
      </c>
      <c r="J2049">
        <v>0</v>
      </c>
      <c r="K2049">
        <v>0</v>
      </c>
      <c r="L2049">
        <v>2</v>
      </c>
      <c r="M2049">
        <v>1</v>
      </c>
      <c r="N2049">
        <v>3</v>
      </c>
      <c r="O2049">
        <v>1</v>
      </c>
      <c r="P2049">
        <v>0.5</v>
      </c>
      <c r="Q2049">
        <v>1</v>
      </c>
      <c r="R2049">
        <v>0.18</v>
      </c>
      <c r="S2049">
        <v>1</v>
      </c>
    </row>
    <row r="2050" spans="1:19" x14ac:dyDescent="0.25">
      <c r="A2050">
        <v>1</v>
      </c>
      <c r="B2050">
        <v>3</v>
      </c>
      <c r="C2050">
        <v>50</v>
      </c>
      <c r="D2050">
        <v>30</v>
      </c>
      <c r="E2050">
        <v>0</v>
      </c>
      <c r="F2050">
        <v>0</v>
      </c>
      <c r="G2050">
        <v>0</v>
      </c>
      <c r="H2050">
        <v>1</v>
      </c>
      <c r="I2050">
        <v>1</v>
      </c>
      <c r="J2050">
        <v>0</v>
      </c>
      <c r="K2050">
        <v>0</v>
      </c>
      <c r="L2050">
        <v>2</v>
      </c>
      <c r="M2050">
        <v>1</v>
      </c>
      <c r="N2050">
        <v>3.5</v>
      </c>
      <c r="O2050">
        <v>1</v>
      </c>
      <c r="P2050">
        <v>0.5</v>
      </c>
      <c r="Q2050">
        <v>1</v>
      </c>
      <c r="R2050">
        <v>0.2</v>
      </c>
      <c r="S2050">
        <v>1</v>
      </c>
    </row>
    <row r="2051" spans="1:19" x14ac:dyDescent="0.25">
      <c r="A2051">
        <v>1</v>
      </c>
      <c r="B2051">
        <v>3</v>
      </c>
      <c r="C2051">
        <v>50</v>
      </c>
      <c r="D2051">
        <v>30</v>
      </c>
      <c r="E2051">
        <v>0</v>
      </c>
      <c r="F2051">
        <v>0</v>
      </c>
      <c r="G2051">
        <v>0</v>
      </c>
      <c r="H2051">
        <v>1</v>
      </c>
      <c r="I2051">
        <v>1</v>
      </c>
      <c r="J2051">
        <v>0</v>
      </c>
      <c r="K2051">
        <v>0</v>
      </c>
      <c r="L2051">
        <v>2</v>
      </c>
      <c r="M2051">
        <v>1</v>
      </c>
      <c r="N2051">
        <v>4</v>
      </c>
      <c r="O2051">
        <v>1</v>
      </c>
      <c r="P2051">
        <v>0.5</v>
      </c>
      <c r="Q2051">
        <v>1</v>
      </c>
      <c r="R2051">
        <v>0.36</v>
      </c>
      <c r="S2051">
        <v>1</v>
      </c>
    </row>
    <row r="2052" spans="1:19" x14ac:dyDescent="0.25">
      <c r="A2052">
        <v>1</v>
      </c>
      <c r="B2052">
        <v>3</v>
      </c>
      <c r="C2052">
        <v>50</v>
      </c>
      <c r="D2052">
        <v>30</v>
      </c>
      <c r="E2052">
        <v>0</v>
      </c>
      <c r="F2052">
        <v>0</v>
      </c>
      <c r="G2052">
        <v>0</v>
      </c>
      <c r="H2052">
        <v>1</v>
      </c>
      <c r="I2052">
        <v>1</v>
      </c>
      <c r="J2052">
        <v>0</v>
      </c>
      <c r="K2052">
        <v>0</v>
      </c>
      <c r="L2052">
        <v>2</v>
      </c>
      <c r="M2052">
        <v>1</v>
      </c>
      <c r="N2052">
        <v>4.5</v>
      </c>
      <c r="O2052">
        <v>1</v>
      </c>
      <c r="P2052">
        <v>0.5</v>
      </c>
      <c r="Q2052">
        <v>1</v>
      </c>
      <c r="R2052">
        <v>0.22</v>
      </c>
      <c r="S2052">
        <v>1</v>
      </c>
    </row>
    <row r="2053" spans="1:19" x14ac:dyDescent="0.25">
      <c r="A2053">
        <v>1</v>
      </c>
      <c r="B2053">
        <v>3</v>
      </c>
      <c r="C2053">
        <v>50</v>
      </c>
      <c r="D2053">
        <v>30</v>
      </c>
      <c r="E2053">
        <v>0</v>
      </c>
      <c r="F2053">
        <v>0</v>
      </c>
      <c r="G2053">
        <v>0</v>
      </c>
      <c r="H2053">
        <v>1</v>
      </c>
      <c r="I2053">
        <v>1</v>
      </c>
      <c r="J2053">
        <v>0</v>
      </c>
      <c r="K2053">
        <v>0</v>
      </c>
      <c r="L2053">
        <v>2</v>
      </c>
      <c r="M2053">
        <v>1</v>
      </c>
      <c r="N2053">
        <v>5</v>
      </c>
      <c r="O2053">
        <v>1</v>
      </c>
      <c r="P2053">
        <v>0.5</v>
      </c>
      <c r="Q2053">
        <v>1</v>
      </c>
      <c r="R2053">
        <v>0.22</v>
      </c>
      <c r="S2053">
        <v>1</v>
      </c>
    </row>
    <row r="2054" spans="1:19" ht="18.75" x14ac:dyDescent="0.3">
      <c r="R2054" s="22"/>
      <c r="S2054" s="22"/>
    </row>
    <row r="2058" spans="1:19" ht="61.5" thickBot="1" x14ac:dyDescent="0.3">
      <c r="L2058" s="58" t="s">
        <v>88</v>
      </c>
      <c r="M2058" s="57" t="s">
        <v>24</v>
      </c>
    </row>
    <row r="2059" spans="1:19" ht="15.75" thickTop="1" x14ac:dyDescent="0.25">
      <c r="K2059">
        <v>0.5</v>
      </c>
      <c r="L2059">
        <v>0.06</v>
      </c>
      <c r="M2059">
        <v>0.06</v>
      </c>
      <c r="N2059" s="118"/>
      <c r="O2059" s="115"/>
      <c r="P2059" s="115"/>
    </row>
    <row r="2060" spans="1:19" x14ac:dyDescent="0.25">
      <c r="K2060">
        <v>1</v>
      </c>
      <c r="L2060" s="8">
        <v>0.26</v>
      </c>
      <c r="M2060" s="8">
        <v>0.62</v>
      </c>
      <c r="N2060" s="8"/>
      <c r="O2060" s="8"/>
      <c r="P2060" s="59"/>
    </row>
    <row r="2061" spans="1:19" x14ac:dyDescent="0.25">
      <c r="K2061">
        <v>1.5</v>
      </c>
      <c r="L2061">
        <v>0.6</v>
      </c>
      <c r="M2061">
        <v>0.92</v>
      </c>
    </row>
    <row r="2062" spans="1:19" x14ac:dyDescent="0.25">
      <c r="K2062">
        <v>2</v>
      </c>
      <c r="L2062">
        <v>0.6</v>
      </c>
      <c r="M2062">
        <v>0.98</v>
      </c>
    </row>
    <row r="2063" spans="1:19" x14ac:dyDescent="0.25">
      <c r="K2063">
        <v>2.5</v>
      </c>
      <c r="L2063">
        <v>0.66</v>
      </c>
      <c r="M2063">
        <v>1</v>
      </c>
    </row>
    <row r="2064" spans="1:19" x14ac:dyDescent="0.25">
      <c r="K2064">
        <v>3</v>
      </c>
      <c r="L2064">
        <v>0.72</v>
      </c>
      <c r="M2064">
        <v>1</v>
      </c>
    </row>
    <row r="2065" spans="11:16" x14ac:dyDescent="0.25">
      <c r="K2065">
        <v>3.5</v>
      </c>
      <c r="L2065">
        <v>0.68</v>
      </c>
      <c r="M2065">
        <v>1</v>
      </c>
    </row>
    <row r="2066" spans="11:16" x14ac:dyDescent="0.25">
      <c r="K2066">
        <v>4</v>
      </c>
      <c r="L2066">
        <v>0.84</v>
      </c>
      <c r="M2066">
        <v>1</v>
      </c>
    </row>
    <row r="2067" spans="11:16" x14ac:dyDescent="0.25">
      <c r="K2067">
        <v>4.5</v>
      </c>
      <c r="L2067">
        <v>0.86</v>
      </c>
      <c r="M2067">
        <v>1</v>
      </c>
    </row>
    <row r="2068" spans="11:16" x14ac:dyDescent="0.25">
      <c r="K2068">
        <v>5</v>
      </c>
      <c r="L2068">
        <v>0.84</v>
      </c>
      <c r="M2068">
        <v>1</v>
      </c>
    </row>
    <row r="2071" spans="11:16" x14ac:dyDescent="0.25">
      <c r="K2071" s="15"/>
      <c r="L2071" s="15"/>
      <c r="M2071" s="15"/>
      <c r="N2071" s="15"/>
      <c r="O2071" s="15"/>
      <c r="P2071" s="15"/>
    </row>
    <row r="2092" spans="1:19" ht="86.25" customHeight="1" x14ac:dyDescent="0.3">
      <c r="A2092" s="8" t="s">
        <v>89</v>
      </c>
      <c r="Q2092" t="s">
        <v>76</v>
      </c>
      <c r="R2092" s="3" t="s">
        <v>14</v>
      </c>
      <c r="S2092" s="3" t="s">
        <v>24</v>
      </c>
    </row>
    <row r="2093" spans="1:19" x14ac:dyDescent="0.25">
      <c r="A2093">
        <v>1</v>
      </c>
      <c r="B2093">
        <v>3</v>
      </c>
      <c r="C2093">
        <v>50</v>
      </c>
      <c r="D2093">
        <v>30</v>
      </c>
      <c r="E2093">
        <v>0</v>
      </c>
      <c r="F2093">
        <v>0</v>
      </c>
      <c r="G2093">
        <v>0</v>
      </c>
      <c r="H2093">
        <v>1</v>
      </c>
      <c r="I2093">
        <v>1</v>
      </c>
      <c r="J2093">
        <v>0</v>
      </c>
      <c r="K2093">
        <v>0</v>
      </c>
      <c r="L2093">
        <v>2</v>
      </c>
      <c r="M2093">
        <v>1</v>
      </c>
      <c r="N2093">
        <v>0.5</v>
      </c>
      <c r="O2093">
        <v>1</v>
      </c>
      <c r="P2093">
        <v>0.5</v>
      </c>
      <c r="Q2093">
        <v>1</v>
      </c>
      <c r="R2093">
        <v>0.12</v>
      </c>
      <c r="S2093">
        <v>0.04</v>
      </c>
    </row>
    <row r="2094" spans="1:19" x14ac:dyDescent="0.25">
      <c r="A2094">
        <v>1</v>
      </c>
      <c r="B2094">
        <v>3</v>
      </c>
      <c r="C2094">
        <v>50</v>
      </c>
      <c r="D2094">
        <v>30</v>
      </c>
      <c r="E2094">
        <v>0</v>
      </c>
      <c r="F2094">
        <v>0</v>
      </c>
      <c r="G2094">
        <v>0</v>
      </c>
      <c r="H2094">
        <v>1</v>
      </c>
      <c r="I2094">
        <v>1</v>
      </c>
      <c r="J2094">
        <v>0</v>
      </c>
      <c r="K2094">
        <v>0</v>
      </c>
      <c r="L2094">
        <v>2</v>
      </c>
      <c r="M2094">
        <v>1</v>
      </c>
      <c r="N2094">
        <v>1</v>
      </c>
      <c r="O2094">
        <v>1</v>
      </c>
      <c r="P2094">
        <v>0.5</v>
      </c>
      <c r="Q2094">
        <v>1</v>
      </c>
      <c r="R2094">
        <v>0.16</v>
      </c>
      <c r="S2094">
        <v>0.62</v>
      </c>
    </row>
    <row r="2095" spans="1:19" x14ac:dyDescent="0.25">
      <c r="A2095">
        <v>1</v>
      </c>
      <c r="B2095">
        <v>3</v>
      </c>
      <c r="C2095">
        <v>50</v>
      </c>
      <c r="D2095">
        <v>30</v>
      </c>
      <c r="E2095">
        <v>0</v>
      </c>
      <c r="F2095">
        <v>0</v>
      </c>
      <c r="G2095">
        <v>0</v>
      </c>
      <c r="H2095">
        <v>1</v>
      </c>
      <c r="I2095">
        <v>1</v>
      </c>
      <c r="J2095">
        <v>0</v>
      </c>
      <c r="K2095">
        <v>0</v>
      </c>
      <c r="L2095">
        <v>2</v>
      </c>
      <c r="M2095">
        <v>1</v>
      </c>
      <c r="N2095">
        <v>1.5</v>
      </c>
      <c r="O2095">
        <v>1</v>
      </c>
      <c r="P2095">
        <v>0.5</v>
      </c>
      <c r="Q2095">
        <v>1</v>
      </c>
      <c r="R2095">
        <v>0.22</v>
      </c>
      <c r="S2095">
        <v>0.92</v>
      </c>
    </row>
    <row r="2096" spans="1:19" x14ac:dyDescent="0.25">
      <c r="A2096">
        <v>1</v>
      </c>
      <c r="B2096">
        <v>3</v>
      </c>
      <c r="C2096">
        <v>50</v>
      </c>
      <c r="D2096">
        <v>30</v>
      </c>
      <c r="E2096">
        <v>0</v>
      </c>
      <c r="F2096">
        <v>0</v>
      </c>
      <c r="G2096">
        <v>0</v>
      </c>
      <c r="H2096">
        <v>1</v>
      </c>
      <c r="I2096">
        <v>1</v>
      </c>
      <c r="J2096">
        <v>0</v>
      </c>
      <c r="K2096">
        <v>0</v>
      </c>
      <c r="L2096">
        <v>2</v>
      </c>
      <c r="M2096">
        <v>1</v>
      </c>
      <c r="N2096">
        <v>2</v>
      </c>
      <c r="O2096">
        <v>1</v>
      </c>
      <c r="P2096">
        <v>0.5</v>
      </c>
      <c r="Q2096">
        <v>1</v>
      </c>
      <c r="R2096">
        <v>0.4</v>
      </c>
      <c r="S2096">
        <v>0.98</v>
      </c>
    </row>
    <row r="2097" spans="1:19" x14ac:dyDescent="0.25">
      <c r="A2097">
        <v>1</v>
      </c>
      <c r="B2097">
        <v>3</v>
      </c>
      <c r="C2097">
        <v>50</v>
      </c>
      <c r="D2097">
        <v>30</v>
      </c>
      <c r="E2097">
        <v>0</v>
      </c>
      <c r="F2097">
        <v>0</v>
      </c>
      <c r="G2097">
        <v>0</v>
      </c>
      <c r="H2097">
        <v>1</v>
      </c>
      <c r="I2097">
        <v>1</v>
      </c>
      <c r="J2097">
        <v>0</v>
      </c>
      <c r="K2097">
        <v>0</v>
      </c>
      <c r="L2097">
        <v>2</v>
      </c>
      <c r="M2097">
        <v>1</v>
      </c>
      <c r="N2097">
        <v>2.5</v>
      </c>
      <c r="O2097">
        <v>1</v>
      </c>
      <c r="P2097">
        <v>0.5</v>
      </c>
      <c r="Q2097">
        <v>1</v>
      </c>
      <c r="R2097">
        <v>0.3</v>
      </c>
      <c r="S2097">
        <v>0.98</v>
      </c>
    </row>
    <row r="2098" spans="1:19" x14ac:dyDescent="0.25">
      <c r="A2098">
        <v>1</v>
      </c>
      <c r="B2098">
        <v>3</v>
      </c>
      <c r="C2098">
        <v>50</v>
      </c>
      <c r="D2098">
        <v>30</v>
      </c>
      <c r="E2098">
        <v>0</v>
      </c>
      <c r="F2098">
        <v>0</v>
      </c>
      <c r="G2098">
        <v>0</v>
      </c>
      <c r="H2098">
        <v>1</v>
      </c>
      <c r="I2098">
        <v>1</v>
      </c>
      <c r="J2098">
        <v>0</v>
      </c>
      <c r="K2098">
        <v>0</v>
      </c>
      <c r="L2098">
        <v>2</v>
      </c>
      <c r="M2098">
        <v>1</v>
      </c>
      <c r="N2098">
        <v>3</v>
      </c>
      <c r="O2098">
        <v>1</v>
      </c>
      <c r="P2098">
        <v>0.5</v>
      </c>
      <c r="Q2098">
        <v>1</v>
      </c>
      <c r="R2098">
        <v>0.5</v>
      </c>
      <c r="S2098">
        <v>1</v>
      </c>
    </row>
    <row r="2099" spans="1:19" x14ac:dyDescent="0.25">
      <c r="A2099">
        <v>1</v>
      </c>
      <c r="B2099">
        <v>3</v>
      </c>
      <c r="C2099">
        <v>50</v>
      </c>
      <c r="D2099">
        <v>30</v>
      </c>
      <c r="E2099">
        <v>0</v>
      </c>
      <c r="F2099">
        <v>0</v>
      </c>
      <c r="G2099">
        <v>0</v>
      </c>
      <c r="H2099">
        <v>1</v>
      </c>
      <c r="I2099">
        <v>1</v>
      </c>
      <c r="J2099">
        <v>0</v>
      </c>
      <c r="K2099">
        <v>0</v>
      </c>
      <c r="L2099">
        <v>2</v>
      </c>
      <c r="M2099">
        <v>1</v>
      </c>
      <c r="N2099">
        <v>3.5</v>
      </c>
      <c r="O2099">
        <v>1</v>
      </c>
      <c r="P2099">
        <v>0.5</v>
      </c>
      <c r="Q2099">
        <v>1</v>
      </c>
      <c r="R2099">
        <v>0.44</v>
      </c>
      <c r="S2099">
        <v>1</v>
      </c>
    </row>
    <row r="2100" spans="1:19" x14ac:dyDescent="0.25">
      <c r="A2100">
        <v>1</v>
      </c>
      <c r="B2100">
        <v>3</v>
      </c>
      <c r="C2100">
        <v>50</v>
      </c>
      <c r="D2100">
        <v>30</v>
      </c>
      <c r="E2100">
        <v>0</v>
      </c>
      <c r="F2100">
        <v>0</v>
      </c>
      <c r="G2100">
        <v>0</v>
      </c>
      <c r="H2100">
        <v>1</v>
      </c>
      <c r="I2100">
        <v>1</v>
      </c>
      <c r="J2100">
        <v>0</v>
      </c>
      <c r="K2100">
        <v>0</v>
      </c>
      <c r="L2100">
        <v>2</v>
      </c>
      <c r="M2100">
        <v>1</v>
      </c>
      <c r="N2100">
        <v>4</v>
      </c>
      <c r="O2100">
        <v>1</v>
      </c>
      <c r="P2100">
        <v>0.5</v>
      </c>
      <c r="Q2100">
        <v>1</v>
      </c>
      <c r="R2100">
        <v>0.5</v>
      </c>
      <c r="S2100">
        <v>1</v>
      </c>
    </row>
    <row r="2101" spans="1:19" x14ac:dyDescent="0.25">
      <c r="A2101">
        <v>1</v>
      </c>
      <c r="B2101">
        <v>3</v>
      </c>
      <c r="C2101">
        <v>50</v>
      </c>
      <c r="D2101">
        <v>30</v>
      </c>
      <c r="E2101">
        <v>0</v>
      </c>
      <c r="F2101">
        <v>0</v>
      </c>
      <c r="G2101">
        <v>0</v>
      </c>
      <c r="H2101">
        <v>1</v>
      </c>
      <c r="I2101">
        <v>1</v>
      </c>
      <c r="J2101">
        <v>0</v>
      </c>
      <c r="K2101">
        <v>0</v>
      </c>
      <c r="L2101">
        <v>2</v>
      </c>
      <c r="M2101">
        <v>1</v>
      </c>
      <c r="N2101">
        <v>4.5</v>
      </c>
      <c r="O2101">
        <v>1</v>
      </c>
      <c r="P2101">
        <v>0.5</v>
      </c>
      <c r="Q2101">
        <v>1</v>
      </c>
      <c r="R2101">
        <v>0.52</v>
      </c>
      <c r="S2101">
        <v>1</v>
      </c>
    </row>
    <row r="2102" spans="1:19" x14ac:dyDescent="0.25">
      <c r="A2102">
        <v>1</v>
      </c>
      <c r="B2102">
        <v>3</v>
      </c>
      <c r="C2102">
        <v>50</v>
      </c>
      <c r="D2102">
        <v>30</v>
      </c>
      <c r="E2102">
        <v>0</v>
      </c>
      <c r="F2102">
        <v>0</v>
      </c>
      <c r="G2102">
        <v>0</v>
      </c>
      <c r="H2102">
        <v>1</v>
      </c>
      <c r="I2102">
        <v>1</v>
      </c>
      <c r="J2102">
        <v>0</v>
      </c>
      <c r="K2102">
        <v>0</v>
      </c>
      <c r="L2102">
        <v>2</v>
      </c>
      <c r="M2102">
        <v>1</v>
      </c>
      <c r="N2102">
        <v>5</v>
      </c>
      <c r="O2102">
        <v>1</v>
      </c>
      <c r="P2102">
        <v>0.5</v>
      </c>
      <c r="Q2102">
        <v>1</v>
      </c>
      <c r="R2102">
        <v>0.5</v>
      </c>
      <c r="S2102">
        <v>1</v>
      </c>
    </row>
    <row r="2103" spans="1:19" ht="18.75" x14ac:dyDescent="0.3">
      <c r="R2103" s="22"/>
      <c r="S2103" s="22"/>
    </row>
    <row r="2107" spans="1:19" ht="15.75" thickBot="1" x14ac:dyDescent="0.3">
      <c r="L2107" s="58"/>
      <c r="M2107" s="57"/>
    </row>
    <row r="2108" spans="1:19" ht="15.75" thickTop="1" x14ac:dyDescent="0.25">
      <c r="N2108" s="118"/>
      <c r="O2108" s="115"/>
      <c r="P2108" s="115"/>
    </row>
    <row r="2109" spans="1:19" x14ac:dyDescent="0.25">
      <c r="L2109" s="8"/>
      <c r="M2109" s="8"/>
      <c r="N2109" s="8"/>
      <c r="O2109" s="8"/>
      <c r="P2109" s="59"/>
    </row>
    <row r="2120" spans="11:16" x14ac:dyDescent="0.25">
      <c r="K2120" s="15"/>
      <c r="L2120" s="15"/>
      <c r="M2120" s="15"/>
      <c r="N2120" s="15"/>
      <c r="O2120" s="15"/>
      <c r="P2120" s="15"/>
    </row>
    <row r="2138" spans="1:30" x14ac:dyDescent="0.25">
      <c r="T2138" s="111" t="s">
        <v>90</v>
      </c>
      <c r="U2138" s="111"/>
    </row>
    <row r="2139" spans="1:30" ht="56.25" x14ac:dyDescent="0.3">
      <c r="A2139" s="8" t="s">
        <v>91</v>
      </c>
      <c r="Q2139" t="s">
        <v>76</v>
      </c>
      <c r="R2139" s="3" t="s">
        <v>14</v>
      </c>
      <c r="S2139" s="3" t="s">
        <v>24</v>
      </c>
      <c r="T2139" s="3" t="s">
        <v>92</v>
      </c>
      <c r="U2139" s="3" t="s">
        <v>93</v>
      </c>
      <c r="V2139" s="3" t="s">
        <v>94</v>
      </c>
      <c r="W2139" s="3" t="s">
        <v>95</v>
      </c>
      <c r="X2139" s="3" t="s">
        <v>96</v>
      </c>
      <c r="Y2139" s="3" t="s">
        <v>97</v>
      </c>
      <c r="Z2139" s="3" t="s">
        <v>98</v>
      </c>
      <c r="AA2139" s="4" t="s">
        <v>99</v>
      </c>
      <c r="AB2139" s="4" t="s">
        <v>100</v>
      </c>
      <c r="AC2139" s="4" t="s">
        <v>101</v>
      </c>
      <c r="AD2139" s="4" t="s">
        <v>102</v>
      </c>
    </row>
    <row r="2140" spans="1:30" x14ac:dyDescent="0.25">
      <c r="A2140">
        <v>1</v>
      </c>
      <c r="B2140">
        <v>3</v>
      </c>
      <c r="C2140">
        <v>100</v>
      </c>
      <c r="D2140">
        <v>30</v>
      </c>
      <c r="E2140">
        <v>0</v>
      </c>
      <c r="F2140">
        <v>0</v>
      </c>
      <c r="G2140">
        <v>0</v>
      </c>
      <c r="H2140">
        <v>1</v>
      </c>
      <c r="I2140">
        <v>1</v>
      </c>
      <c r="J2140">
        <v>0</v>
      </c>
      <c r="K2140">
        <v>0</v>
      </c>
      <c r="L2140">
        <v>2</v>
      </c>
      <c r="M2140">
        <v>1</v>
      </c>
      <c r="N2140">
        <v>0.5</v>
      </c>
      <c r="O2140">
        <v>1</v>
      </c>
      <c r="P2140">
        <v>0.5</v>
      </c>
      <c r="Q2140">
        <v>1</v>
      </c>
      <c r="R2140">
        <v>0.01</v>
      </c>
      <c r="S2140">
        <v>0.08</v>
      </c>
      <c r="T2140">
        <v>0</v>
      </c>
      <c r="U2140">
        <v>0</v>
      </c>
      <c r="V2140">
        <v>0</v>
      </c>
      <c r="W2140">
        <v>0</v>
      </c>
      <c r="X2140">
        <v>0</v>
      </c>
      <c r="Y2140">
        <v>0</v>
      </c>
      <c r="Z2140">
        <v>0</v>
      </c>
      <c r="AA2140">
        <v>0</v>
      </c>
      <c r="AB2140">
        <v>0.08</v>
      </c>
      <c r="AC2140">
        <v>0.01</v>
      </c>
      <c r="AD2140">
        <v>0</v>
      </c>
    </row>
    <row r="2141" spans="1:30" x14ac:dyDescent="0.25">
      <c r="A2141">
        <v>1</v>
      </c>
      <c r="B2141">
        <v>3</v>
      </c>
      <c r="C2141">
        <v>100</v>
      </c>
      <c r="D2141">
        <v>30</v>
      </c>
      <c r="E2141">
        <v>0</v>
      </c>
      <c r="F2141">
        <v>0</v>
      </c>
      <c r="G2141">
        <v>0</v>
      </c>
      <c r="H2141">
        <v>1</v>
      </c>
      <c r="I2141">
        <v>1</v>
      </c>
      <c r="J2141">
        <v>0</v>
      </c>
      <c r="K2141">
        <v>0</v>
      </c>
      <c r="L2141">
        <v>2</v>
      </c>
      <c r="M2141">
        <v>1</v>
      </c>
      <c r="N2141">
        <v>1</v>
      </c>
      <c r="O2141">
        <v>1</v>
      </c>
      <c r="P2141">
        <v>0.5</v>
      </c>
      <c r="Q2141">
        <v>1</v>
      </c>
      <c r="R2141">
        <v>7.0000000000000007E-2</v>
      </c>
      <c r="S2141">
        <v>0.52</v>
      </c>
      <c r="T2141">
        <v>0.03</v>
      </c>
      <c r="U2141">
        <v>0.02</v>
      </c>
      <c r="V2141">
        <v>0.03</v>
      </c>
      <c r="W2141">
        <v>0.11</v>
      </c>
      <c r="X2141">
        <v>0</v>
      </c>
      <c r="Y2141">
        <v>0</v>
      </c>
      <c r="Z2141">
        <v>0</v>
      </c>
      <c r="AA2141">
        <v>0</v>
      </c>
      <c r="AB2141">
        <v>0.06</v>
      </c>
      <c r="AC2141">
        <v>0.02</v>
      </c>
      <c r="AD2141">
        <v>0.01</v>
      </c>
    </row>
    <row r="2142" spans="1:30" x14ac:dyDescent="0.25">
      <c r="A2142">
        <v>1</v>
      </c>
      <c r="B2142">
        <v>3</v>
      </c>
      <c r="C2142">
        <v>100</v>
      </c>
      <c r="D2142">
        <v>30</v>
      </c>
      <c r="E2142">
        <v>0</v>
      </c>
      <c r="F2142">
        <v>0</v>
      </c>
      <c r="G2142">
        <v>0</v>
      </c>
      <c r="H2142">
        <v>1</v>
      </c>
      <c r="I2142">
        <v>1</v>
      </c>
      <c r="J2142">
        <v>0</v>
      </c>
      <c r="K2142">
        <v>0</v>
      </c>
      <c r="L2142">
        <v>2</v>
      </c>
      <c r="M2142">
        <v>1</v>
      </c>
      <c r="N2142">
        <v>1.5</v>
      </c>
      <c r="O2142">
        <v>1</v>
      </c>
      <c r="P2142">
        <v>0.5</v>
      </c>
      <c r="Q2142">
        <v>1</v>
      </c>
      <c r="R2142">
        <v>0.19</v>
      </c>
      <c r="S2142">
        <v>0.95</v>
      </c>
      <c r="T2142">
        <v>0.11</v>
      </c>
      <c r="U2142">
        <v>0.18</v>
      </c>
      <c r="V2142">
        <v>0.09</v>
      </c>
      <c r="W2142">
        <v>0.22</v>
      </c>
      <c r="X2142">
        <v>7.0000000000000007E-2</v>
      </c>
      <c r="Y2142">
        <v>0.04</v>
      </c>
      <c r="Z2142">
        <v>0.04</v>
      </c>
      <c r="AA2142">
        <v>0.02</v>
      </c>
      <c r="AB2142">
        <v>0.11</v>
      </c>
      <c r="AC2142">
        <v>0.08</v>
      </c>
      <c r="AD2142">
        <v>0.06</v>
      </c>
    </row>
    <row r="2143" spans="1:30" x14ac:dyDescent="0.25">
      <c r="A2143">
        <v>1</v>
      </c>
      <c r="B2143">
        <v>3</v>
      </c>
      <c r="C2143">
        <v>100</v>
      </c>
      <c r="D2143">
        <v>30</v>
      </c>
      <c r="E2143">
        <v>0</v>
      </c>
      <c r="F2143">
        <v>0</v>
      </c>
      <c r="G2143">
        <v>0</v>
      </c>
      <c r="H2143">
        <v>1</v>
      </c>
      <c r="I2143">
        <v>1</v>
      </c>
      <c r="J2143">
        <v>0</v>
      </c>
      <c r="K2143">
        <v>0</v>
      </c>
      <c r="L2143">
        <v>2</v>
      </c>
      <c r="M2143">
        <v>1</v>
      </c>
      <c r="N2143">
        <v>2</v>
      </c>
      <c r="O2143">
        <v>1</v>
      </c>
      <c r="P2143">
        <v>0.5</v>
      </c>
      <c r="Q2143">
        <v>1</v>
      </c>
      <c r="R2143">
        <v>0.38</v>
      </c>
      <c r="S2143">
        <v>1</v>
      </c>
      <c r="T2143">
        <v>0.17</v>
      </c>
      <c r="U2143">
        <v>0.22</v>
      </c>
      <c r="V2143">
        <v>0.09</v>
      </c>
      <c r="W2143">
        <v>0.37</v>
      </c>
      <c r="X2143">
        <v>0.15</v>
      </c>
      <c r="Y2143">
        <v>0.04</v>
      </c>
      <c r="Z2143">
        <v>0.06</v>
      </c>
      <c r="AA2143">
        <v>0</v>
      </c>
      <c r="AB2143">
        <v>0.03</v>
      </c>
      <c r="AC2143">
        <v>0.08</v>
      </c>
      <c r="AD2143">
        <v>0.09</v>
      </c>
    </row>
    <row r="2144" spans="1:30" x14ac:dyDescent="0.25">
      <c r="A2144">
        <v>1</v>
      </c>
      <c r="B2144">
        <v>3</v>
      </c>
      <c r="C2144">
        <v>100</v>
      </c>
      <c r="D2144">
        <v>30</v>
      </c>
      <c r="E2144">
        <v>0</v>
      </c>
      <c r="F2144">
        <v>0</v>
      </c>
      <c r="G2144">
        <v>0</v>
      </c>
      <c r="H2144">
        <v>1</v>
      </c>
      <c r="I2144">
        <v>1</v>
      </c>
      <c r="J2144">
        <v>0</v>
      </c>
      <c r="K2144">
        <v>0</v>
      </c>
      <c r="L2144">
        <v>2</v>
      </c>
      <c r="M2144">
        <v>1</v>
      </c>
      <c r="N2144">
        <v>2.5</v>
      </c>
      <c r="O2144">
        <v>1</v>
      </c>
      <c r="P2144">
        <v>0.5</v>
      </c>
      <c r="Q2144">
        <v>1</v>
      </c>
      <c r="R2144">
        <v>0.37</v>
      </c>
      <c r="S2144">
        <v>1</v>
      </c>
      <c r="T2144">
        <v>0.26</v>
      </c>
      <c r="U2144">
        <v>0.28999999999999998</v>
      </c>
      <c r="V2144">
        <v>0.19</v>
      </c>
      <c r="W2144">
        <v>0.42</v>
      </c>
      <c r="X2144">
        <v>0.13</v>
      </c>
      <c r="Y2144">
        <v>0.09</v>
      </c>
      <c r="Z2144">
        <v>0.04</v>
      </c>
      <c r="AA2144">
        <v>0.01</v>
      </c>
      <c r="AB2144">
        <v>0.03</v>
      </c>
      <c r="AC2144">
        <v>0.14000000000000001</v>
      </c>
      <c r="AD2144">
        <v>0.13</v>
      </c>
    </row>
    <row r="2145" spans="1:30" x14ac:dyDescent="0.25">
      <c r="A2145">
        <v>1</v>
      </c>
      <c r="B2145">
        <v>3</v>
      </c>
      <c r="C2145">
        <v>100</v>
      </c>
      <c r="D2145">
        <v>30</v>
      </c>
      <c r="E2145">
        <v>0</v>
      </c>
      <c r="F2145">
        <v>0</v>
      </c>
      <c r="G2145">
        <v>0</v>
      </c>
      <c r="H2145">
        <v>1</v>
      </c>
      <c r="I2145">
        <v>1</v>
      </c>
      <c r="J2145">
        <v>0</v>
      </c>
      <c r="K2145">
        <v>0</v>
      </c>
      <c r="L2145">
        <v>2</v>
      </c>
      <c r="M2145">
        <v>1</v>
      </c>
      <c r="N2145">
        <v>3</v>
      </c>
      <c r="O2145">
        <v>1</v>
      </c>
      <c r="P2145">
        <v>0.5</v>
      </c>
      <c r="Q2145">
        <v>1</v>
      </c>
      <c r="R2145">
        <v>0.41</v>
      </c>
      <c r="S2145">
        <v>1</v>
      </c>
      <c r="T2145">
        <v>0.23</v>
      </c>
      <c r="U2145">
        <v>0.28000000000000003</v>
      </c>
      <c r="V2145">
        <v>0.23</v>
      </c>
      <c r="W2145">
        <v>0.43</v>
      </c>
      <c r="X2145">
        <v>0.2</v>
      </c>
      <c r="Y2145">
        <v>0.12</v>
      </c>
      <c r="Z2145">
        <v>0.04</v>
      </c>
      <c r="AA2145">
        <v>0.02</v>
      </c>
      <c r="AB2145">
        <v>0.09</v>
      </c>
      <c r="AC2145">
        <v>0.2</v>
      </c>
      <c r="AD2145">
        <v>0.1</v>
      </c>
    </row>
    <row r="2146" spans="1:30" x14ac:dyDescent="0.25">
      <c r="A2146">
        <v>1</v>
      </c>
      <c r="B2146">
        <v>3</v>
      </c>
      <c r="C2146">
        <v>100</v>
      </c>
      <c r="D2146">
        <v>30</v>
      </c>
      <c r="E2146">
        <v>0</v>
      </c>
      <c r="F2146">
        <v>0</v>
      </c>
      <c r="G2146">
        <v>0</v>
      </c>
      <c r="H2146">
        <v>1</v>
      </c>
      <c r="I2146">
        <v>1</v>
      </c>
      <c r="J2146">
        <v>0</v>
      </c>
      <c r="K2146">
        <v>0</v>
      </c>
      <c r="L2146">
        <v>2</v>
      </c>
      <c r="M2146">
        <v>1</v>
      </c>
      <c r="N2146">
        <v>3.5</v>
      </c>
      <c r="O2146">
        <v>1</v>
      </c>
      <c r="P2146">
        <v>0.5</v>
      </c>
      <c r="Q2146">
        <v>1</v>
      </c>
      <c r="R2146">
        <v>0.39</v>
      </c>
      <c r="S2146">
        <v>1</v>
      </c>
      <c r="T2146">
        <v>0.2</v>
      </c>
      <c r="U2146">
        <v>0.31</v>
      </c>
      <c r="V2146">
        <v>0.21</v>
      </c>
      <c r="W2146">
        <v>0.46</v>
      </c>
      <c r="X2146">
        <v>0.21</v>
      </c>
      <c r="Y2146">
        <v>7.0000000000000007E-2</v>
      </c>
      <c r="Z2146">
        <v>0.09</v>
      </c>
      <c r="AA2146">
        <v>0.04</v>
      </c>
      <c r="AB2146">
        <v>7.0000000000000007E-2</v>
      </c>
      <c r="AC2146">
        <v>0.17</v>
      </c>
      <c r="AD2146">
        <v>0.15</v>
      </c>
    </row>
    <row r="2147" spans="1:30" x14ac:dyDescent="0.25">
      <c r="A2147">
        <v>1</v>
      </c>
      <c r="B2147">
        <v>3</v>
      </c>
      <c r="C2147">
        <v>100</v>
      </c>
      <c r="D2147">
        <v>30</v>
      </c>
      <c r="E2147">
        <v>0</v>
      </c>
      <c r="F2147">
        <v>0</v>
      </c>
      <c r="G2147">
        <v>0</v>
      </c>
      <c r="H2147">
        <v>1</v>
      </c>
      <c r="I2147">
        <v>1</v>
      </c>
      <c r="J2147">
        <v>0</v>
      </c>
      <c r="K2147">
        <v>0</v>
      </c>
      <c r="L2147">
        <v>2</v>
      </c>
      <c r="M2147">
        <v>1</v>
      </c>
      <c r="N2147">
        <v>4</v>
      </c>
      <c r="O2147">
        <v>1</v>
      </c>
      <c r="P2147">
        <v>0.5</v>
      </c>
      <c r="Q2147">
        <v>1</v>
      </c>
      <c r="R2147">
        <v>0.36</v>
      </c>
      <c r="S2147">
        <v>1</v>
      </c>
      <c r="T2147">
        <v>0.3</v>
      </c>
      <c r="U2147">
        <v>0.42</v>
      </c>
      <c r="V2147">
        <v>0.25</v>
      </c>
      <c r="W2147">
        <v>0.43</v>
      </c>
      <c r="X2147">
        <v>0.22</v>
      </c>
      <c r="Y2147">
        <v>0.11</v>
      </c>
      <c r="Z2147">
        <v>0.11</v>
      </c>
      <c r="AA2147">
        <v>0</v>
      </c>
      <c r="AB2147">
        <v>0.05</v>
      </c>
      <c r="AC2147">
        <v>0.2</v>
      </c>
      <c r="AD2147">
        <v>0.12</v>
      </c>
    </row>
    <row r="2148" spans="1:30" x14ac:dyDescent="0.25">
      <c r="A2148">
        <v>1</v>
      </c>
      <c r="B2148">
        <v>3</v>
      </c>
      <c r="C2148">
        <v>100</v>
      </c>
      <c r="D2148">
        <v>30</v>
      </c>
      <c r="E2148">
        <v>0</v>
      </c>
      <c r="F2148">
        <v>0</v>
      </c>
      <c r="G2148">
        <v>0</v>
      </c>
      <c r="H2148">
        <v>1</v>
      </c>
      <c r="I2148">
        <v>1</v>
      </c>
      <c r="J2148">
        <v>0</v>
      </c>
      <c r="K2148">
        <v>0</v>
      </c>
      <c r="L2148">
        <v>2</v>
      </c>
      <c r="M2148">
        <v>1</v>
      </c>
      <c r="N2148">
        <v>4.5</v>
      </c>
      <c r="O2148">
        <v>1</v>
      </c>
      <c r="P2148">
        <v>0.5</v>
      </c>
      <c r="Q2148">
        <v>1</v>
      </c>
      <c r="R2148">
        <v>0.42</v>
      </c>
      <c r="S2148">
        <v>1</v>
      </c>
      <c r="T2148">
        <v>0.21</v>
      </c>
      <c r="U2148">
        <v>0.36</v>
      </c>
      <c r="V2148">
        <v>0.21</v>
      </c>
      <c r="W2148">
        <v>0.51</v>
      </c>
      <c r="X2148">
        <v>0.21</v>
      </c>
      <c r="Y2148">
        <v>0.09</v>
      </c>
      <c r="Z2148">
        <v>7.0000000000000007E-2</v>
      </c>
      <c r="AA2148">
        <v>0.04</v>
      </c>
      <c r="AB2148">
        <v>7.0000000000000007E-2</v>
      </c>
      <c r="AC2148">
        <v>0.12</v>
      </c>
      <c r="AD2148">
        <v>0.16</v>
      </c>
    </row>
    <row r="2149" spans="1:30" ht="15.75" thickBot="1" x14ac:dyDescent="0.3">
      <c r="A2149">
        <v>1</v>
      </c>
      <c r="B2149">
        <v>3</v>
      </c>
      <c r="C2149">
        <v>100</v>
      </c>
      <c r="D2149">
        <v>30</v>
      </c>
      <c r="E2149">
        <v>0</v>
      </c>
      <c r="F2149">
        <v>0</v>
      </c>
      <c r="G2149">
        <v>0</v>
      </c>
      <c r="H2149">
        <v>1</v>
      </c>
      <c r="I2149">
        <v>1</v>
      </c>
      <c r="J2149">
        <v>0</v>
      </c>
      <c r="K2149">
        <v>0</v>
      </c>
      <c r="L2149">
        <v>2</v>
      </c>
      <c r="M2149">
        <v>1</v>
      </c>
      <c r="N2149">
        <v>5</v>
      </c>
      <c r="O2149">
        <v>1</v>
      </c>
      <c r="P2149">
        <v>0.5</v>
      </c>
      <c r="Q2149">
        <v>1</v>
      </c>
      <c r="R2149" s="14">
        <v>0.37</v>
      </c>
      <c r="S2149" s="14">
        <v>1</v>
      </c>
      <c r="T2149" s="14">
        <v>0.28999999999999998</v>
      </c>
      <c r="U2149" s="14">
        <v>0.38</v>
      </c>
      <c r="V2149" s="14">
        <v>0.22</v>
      </c>
      <c r="W2149" s="14">
        <v>0.49</v>
      </c>
      <c r="X2149" s="14">
        <v>0.23</v>
      </c>
      <c r="Y2149" s="14">
        <v>0.1</v>
      </c>
      <c r="Z2149" s="14">
        <v>7.0000000000000007E-2</v>
      </c>
      <c r="AA2149" s="14">
        <v>0.04</v>
      </c>
      <c r="AB2149" s="14">
        <v>0.11</v>
      </c>
      <c r="AC2149" s="14">
        <v>0.18</v>
      </c>
      <c r="AD2149" s="14">
        <v>0.17</v>
      </c>
    </row>
    <row r="2150" spans="1:30" ht="19.5" thickTop="1" x14ac:dyDescent="0.3">
      <c r="R2150" s="22">
        <f>AVERAGE(R2140:R2149)</f>
        <v>0.29699999999999999</v>
      </c>
      <c r="S2150" s="22">
        <f t="shared" ref="S2150:Z2150" si="25">AVERAGE(S2140:S2149)</f>
        <v>0.85500000000000009</v>
      </c>
      <c r="T2150" s="22">
        <f t="shared" si="25"/>
        <v>0.18</v>
      </c>
      <c r="U2150" s="22">
        <f t="shared" si="25"/>
        <v>0.246</v>
      </c>
      <c r="V2150" s="22">
        <f t="shared" si="25"/>
        <v>0.15199999999999997</v>
      </c>
      <c r="W2150" s="22">
        <f t="shared" si="25"/>
        <v>0.34400000000000003</v>
      </c>
      <c r="X2150" s="22">
        <f t="shared" si="25"/>
        <v>0.14199999999999999</v>
      </c>
      <c r="Y2150" s="22">
        <f t="shared" si="25"/>
        <v>6.5999999999999989E-2</v>
      </c>
      <c r="Z2150" s="22">
        <f t="shared" si="25"/>
        <v>5.2000000000000005E-2</v>
      </c>
      <c r="AA2150" s="22">
        <f>AVERAGE(AA2140:AA2149)</f>
        <v>1.7000000000000001E-2</v>
      </c>
      <c r="AB2150" s="22">
        <f>AVERAGE(AB2140:AB2149)</f>
        <v>7.0000000000000007E-2</v>
      </c>
      <c r="AC2150" s="22">
        <f>AVERAGE(AC2140:AC2149)</f>
        <v>0.12</v>
      </c>
      <c r="AD2150" s="22">
        <f>AVERAGE(AD2140:AD2149)</f>
        <v>9.9000000000000005E-2</v>
      </c>
    </row>
    <row r="2154" spans="1:30" ht="15.75" thickBot="1" x14ac:dyDescent="0.3">
      <c r="L2154" s="58"/>
      <c r="M2154" s="57"/>
    </row>
    <row r="2155" spans="1:30" ht="15.75" thickTop="1" x14ac:dyDescent="0.25">
      <c r="N2155" s="118"/>
      <c r="O2155" s="115"/>
      <c r="P2155" s="115"/>
    </row>
    <row r="2156" spans="1:30" x14ac:dyDescent="0.25">
      <c r="L2156" s="8"/>
      <c r="M2156" s="8"/>
      <c r="N2156" s="8"/>
      <c r="O2156" s="8"/>
      <c r="P2156" s="59"/>
    </row>
    <row r="2167" spans="11:16" x14ac:dyDescent="0.25">
      <c r="K2167" s="15"/>
      <c r="L2167" s="15"/>
      <c r="M2167" s="15"/>
      <c r="N2167" s="15"/>
      <c r="O2167" s="15"/>
      <c r="P2167" s="15"/>
    </row>
    <row r="2192" spans="1:26" ht="112.5" customHeight="1" x14ac:dyDescent="0.3">
      <c r="A2192" s="8" t="s">
        <v>103</v>
      </c>
      <c r="Q2192" t="s">
        <v>76</v>
      </c>
      <c r="R2192" s="4" t="s">
        <v>102</v>
      </c>
      <c r="S2192" s="4" t="s">
        <v>24</v>
      </c>
      <c r="T2192" s="4"/>
      <c r="V2192" s="3"/>
      <c r="W2192" s="3"/>
      <c r="X2192" s="3"/>
      <c r="Y2192" s="3"/>
      <c r="Z2192" s="3"/>
    </row>
    <row r="2193" spans="1:30" ht="23.25" x14ac:dyDescent="0.35">
      <c r="A2193">
        <v>1</v>
      </c>
      <c r="B2193">
        <v>3</v>
      </c>
      <c r="C2193">
        <v>100</v>
      </c>
      <c r="D2193">
        <v>30</v>
      </c>
      <c r="E2193">
        <v>0</v>
      </c>
      <c r="F2193">
        <v>0</v>
      </c>
      <c r="G2193">
        <v>0</v>
      </c>
      <c r="H2193">
        <v>1</v>
      </c>
      <c r="I2193">
        <v>1</v>
      </c>
      <c r="J2193" s="11">
        <v>3</v>
      </c>
      <c r="K2193">
        <v>0</v>
      </c>
      <c r="L2193">
        <v>2</v>
      </c>
      <c r="M2193">
        <v>1</v>
      </c>
      <c r="N2193">
        <v>0.5</v>
      </c>
      <c r="O2193">
        <v>1</v>
      </c>
      <c r="P2193">
        <v>0.5</v>
      </c>
      <c r="Q2193">
        <v>1</v>
      </c>
      <c r="R2193">
        <v>0.7</v>
      </c>
      <c r="S2193">
        <v>1</v>
      </c>
    </row>
    <row r="2194" spans="1:30" ht="23.25" x14ac:dyDescent="0.35">
      <c r="A2194">
        <v>1</v>
      </c>
      <c r="B2194">
        <v>3</v>
      </c>
      <c r="C2194">
        <v>100</v>
      </c>
      <c r="D2194">
        <v>30</v>
      </c>
      <c r="E2194">
        <v>0</v>
      </c>
      <c r="F2194">
        <v>0</v>
      </c>
      <c r="G2194">
        <v>0</v>
      </c>
      <c r="H2194">
        <v>1</v>
      </c>
      <c r="I2194">
        <v>1</v>
      </c>
      <c r="J2194" s="11">
        <v>3</v>
      </c>
      <c r="K2194">
        <v>0</v>
      </c>
      <c r="L2194">
        <v>2</v>
      </c>
      <c r="M2194">
        <v>1</v>
      </c>
      <c r="N2194">
        <v>1</v>
      </c>
      <c r="O2194">
        <v>1</v>
      </c>
      <c r="P2194">
        <v>0.5</v>
      </c>
      <c r="Q2194">
        <v>1</v>
      </c>
      <c r="R2194">
        <v>0.71</v>
      </c>
      <c r="S2194">
        <v>1</v>
      </c>
    </row>
    <row r="2195" spans="1:30" ht="23.25" x14ac:dyDescent="0.35">
      <c r="A2195">
        <v>1</v>
      </c>
      <c r="B2195">
        <v>3</v>
      </c>
      <c r="C2195">
        <v>100</v>
      </c>
      <c r="D2195">
        <v>30</v>
      </c>
      <c r="E2195">
        <v>0</v>
      </c>
      <c r="F2195">
        <v>0</v>
      </c>
      <c r="G2195">
        <v>0</v>
      </c>
      <c r="H2195">
        <v>1</v>
      </c>
      <c r="I2195">
        <v>1</v>
      </c>
      <c r="J2195" s="11">
        <v>3</v>
      </c>
      <c r="K2195">
        <v>0</v>
      </c>
      <c r="L2195">
        <v>2</v>
      </c>
      <c r="M2195">
        <v>1</v>
      </c>
      <c r="N2195">
        <v>1.5</v>
      </c>
      <c r="O2195">
        <v>1</v>
      </c>
      <c r="P2195">
        <v>0.5</v>
      </c>
      <c r="Q2195">
        <v>1</v>
      </c>
      <c r="R2195">
        <v>0.67</v>
      </c>
      <c r="S2195">
        <v>1</v>
      </c>
    </row>
    <row r="2196" spans="1:30" ht="23.25" x14ac:dyDescent="0.35">
      <c r="A2196">
        <v>1</v>
      </c>
      <c r="B2196">
        <v>3</v>
      </c>
      <c r="C2196">
        <v>100</v>
      </c>
      <c r="D2196">
        <v>30</v>
      </c>
      <c r="E2196">
        <v>0</v>
      </c>
      <c r="F2196">
        <v>0</v>
      </c>
      <c r="G2196">
        <v>0</v>
      </c>
      <c r="H2196">
        <v>1</v>
      </c>
      <c r="I2196">
        <v>1</v>
      </c>
      <c r="J2196" s="11">
        <v>3</v>
      </c>
      <c r="K2196">
        <v>0</v>
      </c>
      <c r="L2196">
        <v>2</v>
      </c>
      <c r="M2196">
        <v>1</v>
      </c>
      <c r="N2196">
        <v>2</v>
      </c>
      <c r="O2196">
        <v>1</v>
      </c>
      <c r="P2196">
        <v>0.5</v>
      </c>
      <c r="Q2196">
        <v>1</v>
      </c>
      <c r="R2196">
        <v>0.5</v>
      </c>
      <c r="S2196">
        <v>1</v>
      </c>
    </row>
    <row r="2197" spans="1:30" ht="23.25" x14ac:dyDescent="0.35">
      <c r="A2197">
        <v>1</v>
      </c>
      <c r="B2197">
        <v>3</v>
      </c>
      <c r="C2197">
        <v>100</v>
      </c>
      <c r="D2197">
        <v>30</v>
      </c>
      <c r="E2197">
        <v>0</v>
      </c>
      <c r="F2197">
        <v>0</v>
      </c>
      <c r="G2197">
        <v>0</v>
      </c>
      <c r="H2197">
        <v>1</v>
      </c>
      <c r="I2197">
        <v>1</v>
      </c>
      <c r="J2197" s="11">
        <v>3</v>
      </c>
      <c r="K2197">
        <v>0</v>
      </c>
      <c r="L2197">
        <v>2</v>
      </c>
      <c r="M2197">
        <v>1</v>
      </c>
      <c r="N2197">
        <v>2.5</v>
      </c>
      <c r="O2197">
        <v>1</v>
      </c>
      <c r="P2197">
        <v>0.5</v>
      </c>
      <c r="Q2197">
        <v>1</v>
      </c>
      <c r="R2197">
        <v>0.46</v>
      </c>
      <c r="S2197">
        <v>0.99</v>
      </c>
    </row>
    <row r="2198" spans="1:30" ht="23.25" x14ac:dyDescent="0.35">
      <c r="A2198">
        <v>1</v>
      </c>
      <c r="B2198">
        <v>3</v>
      </c>
      <c r="C2198">
        <v>100</v>
      </c>
      <c r="D2198">
        <v>30</v>
      </c>
      <c r="E2198">
        <v>0</v>
      </c>
      <c r="F2198">
        <v>0</v>
      </c>
      <c r="G2198">
        <v>0</v>
      </c>
      <c r="H2198">
        <v>1</v>
      </c>
      <c r="I2198">
        <v>1</v>
      </c>
      <c r="J2198" s="11">
        <v>3</v>
      </c>
      <c r="K2198">
        <v>0</v>
      </c>
      <c r="L2198">
        <v>2</v>
      </c>
      <c r="M2198">
        <v>1</v>
      </c>
      <c r="N2198">
        <v>3</v>
      </c>
      <c r="O2198">
        <v>1</v>
      </c>
      <c r="P2198">
        <v>0.5</v>
      </c>
      <c r="Q2198">
        <v>1</v>
      </c>
      <c r="R2198">
        <v>0.34</v>
      </c>
      <c r="S2198">
        <v>0.99</v>
      </c>
    </row>
    <row r="2199" spans="1:30" ht="23.25" x14ac:dyDescent="0.35">
      <c r="A2199">
        <v>1</v>
      </c>
      <c r="B2199">
        <v>3</v>
      </c>
      <c r="C2199">
        <v>100</v>
      </c>
      <c r="D2199">
        <v>30</v>
      </c>
      <c r="E2199">
        <v>0</v>
      </c>
      <c r="F2199">
        <v>0</v>
      </c>
      <c r="G2199">
        <v>0</v>
      </c>
      <c r="H2199">
        <v>1</v>
      </c>
      <c r="I2199">
        <v>1</v>
      </c>
      <c r="J2199" s="11">
        <v>3</v>
      </c>
      <c r="K2199">
        <v>0</v>
      </c>
      <c r="L2199">
        <v>2</v>
      </c>
      <c r="M2199">
        <v>1</v>
      </c>
      <c r="N2199">
        <v>3.5</v>
      </c>
      <c r="O2199">
        <v>1</v>
      </c>
      <c r="P2199">
        <v>0.5</v>
      </c>
      <c r="Q2199">
        <v>1</v>
      </c>
      <c r="R2199">
        <v>0.38</v>
      </c>
      <c r="S2199">
        <v>0.98</v>
      </c>
    </row>
    <row r="2200" spans="1:30" ht="23.25" x14ac:dyDescent="0.35">
      <c r="A2200">
        <v>1</v>
      </c>
      <c r="B2200">
        <v>3</v>
      </c>
      <c r="C2200">
        <v>100</v>
      </c>
      <c r="D2200">
        <v>30</v>
      </c>
      <c r="E2200">
        <v>0</v>
      </c>
      <c r="F2200">
        <v>0</v>
      </c>
      <c r="G2200">
        <v>0</v>
      </c>
      <c r="H2200">
        <v>1</v>
      </c>
      <c r="I2200">
        <v>1</v>
      </c>
      <c r="J2200" s="11">
        <v>3</v>
      </c>
      <c r="K2200">
        <v>0</v>
      </c>
      <c r="L2200">
        <v>2</v>
      </c>
      <c r="M2200">
        <v>1</v>
      </c>
      <c r="N2200">
        <v>4</v>
      </c>
      <c r="O2200">
        <v>1</v>
      </c>
      <c r="P2200">
        <v>0.5</v>
      </c>
      <c r="Q2200">
        <v>1</v>
      </c>
      <c r="R2200">
        <v>0.42</v>
      </c>
      <c r="S2200">
        <v>0.99</v>
      </c>
    </row>
    <row r="2201" spans="1:30" ht="23.25" x14ac:dyDescent="0.35">
      <c r="A2201">
        <v>1</v>
      </c>
      <c r="B2201">
        <v>3</v>
      </c>
      <c r="C2201">
        <v>100</v>
      </c>
      <c r="D2201">
        <v>30</v>
      </c>
      <c r="E2201">
        <v>0</v>
      </c>
      <c r="F2201">
        <v>0</v>
      </c>
      <c r="G2201">
        <v>0</v>
      </c>
      <c r="H2201">
        <v>1</v>
      </c>
      <c r="I2201">
        <v>1</v>
      </c>
      <c r="J2201" s="11">
        <v>3</v>
      </c>
      <c r="K2201">
        <v>0</v>
      </c>
      <c r="L2201">
        <v>2</v>
      </c>
      <c r="M2201">
        <v>1</v>
      </c>
      <c r="N2201">
        <v>4.5</v>
      </c>
      <c r="O2201">
        <v>1</v>
      </c>
      <c r="P2201">
        <v>0.5</v>
      </c>
      <c r="Q2201">
        <v>1</v>
      </c>
      <c r="R2201">
        <v>0.35</v>
      </c>
      <c r="S2201">
        <v>0.98</v>
      </c>
    </row>
    <row r="2202" spans="1:30" ht="24" thickBot="1" x14ac:dyDescent="0.4">
      <c r="A2202">
        <v>1</v>
      </c>
      <c r="B2202">
        <v>3</v>
      </c>
      <c r="C2202">
        <v>100</v>
      </c>
      <c r="D2202">
        <v>30</v>
      </c>
      <c r="E2202">
        <v>0</v>
      </c>
      <c r="F2202">
        <v>0</v>
      </c>
      <c r="G2202">
        <v>0</v>
      </c>
      <c r="H2202">
        <v>1</v>
      </c>
      <c r="I2202">
        <v>1</v>
      </c>
      <c r="J2202" s="11">
        <v>3</v>
      </c>
      <c r="K2202">
        <v>0</v>
      </c>
      <c r="L2202">
        <v>2</v>
      </c>
      <c r="M2202">
        <v>1</v>
      </c>
      <c r="N2202">
        <v>5</v>
      </c>
      <c r="O2202">
        <v>1</v>
      </c>
      <c r="P2202">
        <v>0.5</v>
      </c>
      <c r="Q2202">
        <v>1</v>
      </c>
      <c r="R2202" s="14">
        <v>0.46</v>
      </c>
      <c r="S2202" s="14">
        <v>0.97</v>
      </c>
      <c r="T2202" s="14"/>
      <c r="U2202" s="14"/>
      <c r="V2202" s="14"/>
      <c r="W2202" s="14"/>
      <c r="X2202" s="14"/>
      <c r="Y2202" s="14"/>
      <c r="Z2202" s="14"/>
      <c r="AA2202" s="14"/>
      <c r="AB2202" s="14"/>
      <c r="AC2202" s="14"/>
      <c r="AD2202" s="14"/>
    </row>
    <row r="2203" spans="1:30" ht="19.5" thickTop="1" x14ac:dyDescent="0.3">
      <c r="R2203" s="22">
        <f t="shared" ref="R2203:AD2203" si="26">AVERAGE(R2193:R2202)</f>
        <v>0.49899999999999994</v>
      </c>
      <c r="S2203" s="22">
        <f t="shared" si="26"/>
        <v>0.99000000000000021</v>
      </c>
      <c r="T2203" s="22" t="e">
        <f t="shared" si="26"/>
        <v>#DIV/0!</v>
      </c>
      <c r="U2203" s="22" t="e">
        <f t="shared" si="26"/>
        <v>#DIV/0!</v>
      </c>
      <c r="V2203" s="22" t="e">
        <f t="shared" si="26"/>
        <v>#DIV/0!</v>
      </c>
      <c r="W2203" s="22" t="e">
        <f t="shared" si="26"/>
        <v>#DIV/0!</v>
      </c>
      <c r="X2203" s="22" t="e">
        <f t="shared" si="26"/>
        <v>#DIV/0!</v>
      </c>
      <c r="Y2203" s="22" t="e">
        <f t="shared" si="26"/>
        <v>#DIV/0!</v>
      </c>
      <c r="Z2203" s="22" t="e">
        <f t="shared" si="26"/>
        <v>#DIV/0!</v>
      </c>
      <c r="AA2203" s="22" t="e">
        <f t="shared" si="26"/>
        <v>#DIV/0!</v>
      </c>
      <c r="AB2203" s="22" t="e">
        <f t="shared" si="26"/>
        <v>#DIV/0!</v>
      </c>
      <c r="AC2203" s="22" t="e">
        <f t="shared" si="26"/>
        <v>#DIV/0!</v>
      </c>
      <c r="AD2203" s="22" t="e">
        <f t="shared" si="26"/>
        <v>#DIV/0!</v>
      </c>
    </row>
    <row r="2207" spans="1:30" ht="15.75" thickBot="1" x14ac:dyDescent="0.3">
      <c r="L2207" s="58"/>
      <c r="M2207" s="57"/>
    </row>
    <row r="2208" spans="1:30" ht="15.75" thickTop="1" x14ac:dyDescent="0.25">
      <c r="N2208" s="118"/>
      <c r="O2208" s="115"/>
      <c r="P2208" s="115"/>
    </row>
    <row r="2209" spans="11:16" x14ac:dyDescent="0.25">
      <c r="L2209" s="8"/>
      <c r="M2209" s="8"/>
      <c r="N2209" s="8"/>
      <c r="O2209" s="8"/>
      <c r="P2209" s="59"/>
    </row>
    <row r="2220" spans="11:16" x14ac:dyDescent="0.25">
      <c r="K2220" s="15"/>
      <c r="L2220" s="15"/>
      <c r="M2220" s="15"/>
      <c r="N2220" s="15"/>
      <c r="O2220" s="15"/>
      <c r="P2220" s="15"/>
    </row>
    <row r="2247" spans="1:26" ht="90.75" x14ac:dyDescent="0.3">
      <c r="A2247" s="8" t="s">
        <v>103</v>
      </c>
      <c r="Q2247" t="s">
        <v>76</v>
      </c>
      <c r="R2247" s="4" t="s">
        <v>102</v>
      </c>
      <c r="S2247" s="4" t="s">
        <v>24</v>
      </c>
      <c r="T2247" s="4"/>
      <c r="V2247" s="3"/>
      <c r="W2247" s="3"/>
      <c r="X2247" s="3"/>
      <c r="Y2247" s="3"/>
      <c r="Z2247" s="3"/>
    </row>
    <row r="2248" spans="1:26" ht="23.25" x14ac:dyDescent="0.35">
      <c r="A2248">
        <v>1</v>
      </c>
      <c r="B2248">
        <v>3</v>
      </c>
      <c r="C2248">
        <v>100</v>
      </c>
      <c r="D2248">
        <v>30</v>
      </c>
      <c r="E2248">
        <v>0</v>
      </c>
      <c r="F2248">
        <v>0</v>
      </c>
      <c r="G2248">
        <v>3</v>
      </c>
      <c r="H2248">
        <v>1</v>
      </c>
      <c r="I2248">
        <v>1</v>
      </c>
      <c r="J2248" s="11">
        <v>0</v>
      </c>
      <c r="K2248" s="11">
        <v>3</v>
      </c>
      <c r="L2248">
        <v>2</v>
      </c>
      <c r="M2248">
        <v>1</v>
      </c>
      <c r="N2248">
        <v>0.5</v>
      </c>
      <c r="O2248">
        <v>1</v>
      </c>
      <c r="P2248">
        <v>0.5</v>
      </c>
      <c r="Q2248">
        <v>1</v>
      </c>
      <c r="R2248">
        <v>0.63</v>
      </c>
      <c r="S2248">
        <v>1</v>
      </c>
    </row>
    <row r="2249" spans="1:26" ht="23.25" x14ac:dyDescent="0.35">
      <c r="A2249">
        <v>1</v>
      </c>
      <c r="B2249">
        <v>3</v>
      </c>
      <c r="C2249">
        <v>100</v>
      </c>
      <c r="D2249">
        <v>30</v>
      </c>
      <c r="E2249">
        <v>0</v>
      </c>
      <c r="F2249">
        <v>0</v>
      </c>
      <c r="G2249">
        <v>3</v>
      </c>
      <c r="H2249">
        <v>1</v>
      </c>
      <c r="I2249">
        <v>1</v>
      </c>
      <c r="J2249" s="11">
        <v>0</v>
      </c>
      <c r="K2249" s="11">
        <v>3</v>
      </c>
      <c r="L2249">
        <v>2</v>
      </c>
      <c r="M2249">
        <v>1</v>
      </c>
      <c r="N2249">
        <v>1</v>
      </c>
      <c r="O2249">
        <v>1</v>
      </c>
      <c r="P2249">
        <v>0.5</v>
      </c>
      <c r="Q2249">
        <v>1</v>
      </c>
      <c r="R2249">
        <v>0.98</v>
      </c>
      <c r="S2249">
        <v>1</v>
      </c>
    </row>
    <row r="2250" spans="1:26" ht="23.25" x14ac:dyDescent="0.35">
      <c r="A2250">
        <v>1</v>
      </c>
      <c r="B2250">
        <v>3</v>
      </c>
      <c r="C2250">
        <v>100</v>
      </c>
      <c r="D2250">
        <v>30</v>
      </c>
      <c r="E2250">
        <v>0</v>
      </c>
      <c r="F2250">
        <v>0</v>
      </c>
      <c r="G2250">
        <v>3</v>
      </c>
      <c r="H2250">
        <v>1</v>
      </c>
      <c r="I2250">
        <v>1</v>
      </c>
      <c r="J2250" s="11">
        <v>0</v>
      </c>
      <c r="K2250" s="11">
        <v>3</v>
      </c>
      <c r="L2250">
        <v>2</v>
      </c>
      <c r="M2250">
        <v>1</v>
      </c>
      <c r="N2250">
        <v>1.5</v>
      </c>
      <c r="O2250">
        <v>1</v>
      </c>
      <c r="P2250">
        <v>0.5</v>
      </c>
      <c r="Q2250">
        <v>1</v>
      </c>
      <c r="R2250">
        <v>1</v>
      </c>
      <c r="S2250">
        <v>1</v>
      </c>
    </row>
    <row r="2251" spans="1:26" ht="23.25" x14ac:dyDescent="0.35">
      <c r="A2251">
        <v>1</v>
      </c>
      <c r="B2251">
        <v>3</v>
      </c>
      <c r="C2251">
        <v>100</v>
      </c>
      <c r="D2251">
        <v>30</v>
      </c>
      <c r="E2251">
        <v>0</v>
      </c>
      <c r="F2251">
        <v>0</v>
      </c>
      <c r="G2251">
        <v>3</v>
      </c>
      <c r="H2251">
        <v>1</v>
      </c>
      <c r="I2251">
        <v>1</v>
      </c>
      <c r="J2251" s="11">
        <v>0</v>
      </c>
      <c r="K2251" s="11">
        <v>3</v>
      </c>
      <c r="L2251">
        <v>2</v>
      </c>
      <c r="M2251">
        <v>1</v>
      </c>
      <c r="N2251">
        <v>2</v>
      </c>
      <c r="O2251">
        <v>1</v>
      </c>
      <c r="P2251">
        <v>0.5</v>
      </c>
      <c r="Q2251">
        <v>1</v>
      </c>
      <c r="R2251">
        <v>0.99</v>
      </c>
      <c r="S2251">
        <v>1</v>
      </c>
    </row>
    <row r="2252" spans="1:26" ht="23.25" x14ac:dyDescent="0.35">
      <c r="A2252">
        <v>1</v>
      </c>
      <c r="B2252">
        <v>3</v>
      </c>
      <c r="C2252">
        <v>100</v>
      </c>
      <c r="D2252">
        <v>30</v>
      </c>
      <c r="E2252">
        <v>0</v>
      </c>
      <c r="F2252">
        <v>0</v>
      </c>
      <c r="G2252">
        <v>3</v>
      </c>
      <c r="H2252">
        <v>1</v>
      </c>
      <c r="I2252">
        <v>1</v>
      </c>
      <c r="J2252" s="11">
        <v>0</v>
      </c>
      <c r="K2252" s="11">
        <v>3</v>
      </c>
      <c r="L2252">
        <v>2</v>
      </c>
      <c r="M2252">
        <v>1</v>
      </c>
      <c r="N2252">
        <v>2.5</v>
      </c>
      <c r="O2252">
        <v>1</v>
      </c>
      <c r="P2252">
        <v>0.5</v>
      </c>
      <c r="Q2252">
        <v>1</v>
      </c>
      <c r="R2252">
        <v>1</v>
      </c>
      <c r="S2252">
        <v>1</v>
      </c>
    </row>
    <row r="2253" spans="1:26" ht="23.25" x14ac:dyDescent="0.35">
      <c r="A2253">
        <v>1</v>
      </c>
      <c r="B2253">
        <v>3</v>
      </c>
      <c r="C2253">
        <v>100</v>
      </c>
      <c r="D2253">
        <v>30</v>
      </c>
      <c r="E2253">
        <v>0</v>
      </c>
      <c r="F2253">
        <v>0</v>
      </c>
      <c r="G2253">
        <v>3</v>
      </c>
      <c r="H2253">
        <v>1</v>
      </c>
      <c r="I2253">
        <v>1</v>
      </c>
      <c r="J2253" s="11">
        <v>0</v>
      </c>
      <c r="K2253" s="11">
        <v>3</v>
      </c>
      <c r="L2253">
        <v>2</v>
      </c>
      <c r="M2253">
        <v>1</v>
      </c>
      <c r="N2253">
        <v>3</v>
      </c>
      <c r="O2253">
        <v>1</v>
      </c>
      <c r="P2253">
        <v>0.5</v>
      </c>
      <c r="Q2253">
        <v>1</v>
      </c>
      <c r="R2253">
        <v>0.99</v>
      </c>
      <c r="S2253">
        <v>1</v>
      </c>
    </row>
    <row r="2254" spans="1:26" ht="23.25" x14ac:dyDescent="0.35">
      <c r="A2254">
        <v>1</v>
      </c>
      <c r="B2254">
        <v>3</v>
      </c>
      <c r="C2254">
        <v>100</v>
      </c>
      <c r="D2254">
        <v>30</v>
      </c>
      <c r="E2254">
        <v>0</v>
      </c>
      <c r="F2254">
        <v>0</v>
      </c>
      <c r="G2254">
        <v>3</v>
      </c>
      <c r="H2254">
        <v>1</v>
      </c>
      <c r="I2254">
        <v>1</v>
      </c>
      <c r="J2254" s="11">
        <v>0</v>
      </c>
      <c r="K2254" s="11">
        <v>3</v>
      </c>
      <c r="L2254">
        <v>2</v>
      </c>
      <c r="M2254">
        <v>1</v>
      </c>
      <c r="N2254">
        <v>3.5</v>
      </c>
      <c r="O2254">
        <v>1</v>
      </c>
      <c r="P2254">
        <v>0.5</v>
      </c>
      <c r="Q2254">
        <v>1</v>
      </c>
      <c r="R2254">
        <v>0.96</v>
      </c>
      <c r="S2254">
        <v>1</v>
      </c>
    </row>
    <row r="2255" spans="1:26" ht="23.25" x14ac:dyDescent="0.35">
      <c r="A2255">
        <v>1</v>
      </c>
      <c r="B2255">
        <v>3</v>
      </c>
      <c r="C2255">
        <v>100</v>
      </c>
      <c r="D2255">
        <v>30</v>
      </c>
      <c r="E2255">
        <v>0</v>
      </c>
      <c r="F2255">
        <v>0</v>
      </c>
      <c r="G2255">
        <v>3</v>
      </c>
      <c r="H2255">
        <v>1</v>
      </c>
      <c r="I2255">
        <v>1</v>
      </c>
      <c r="J2255" s="11">
        <v>0</v>
      </c>
      <c r="K2255" s="11">
        <v>3</v>
      </c>
      <c r="L2255">
        <v>2</v>
      </c>
      <c r="M2255">
        <v>1</v>
      </c>
      <c r="N2255">
        <v>4</v>
      </c>
      <c r="O2255">
        <v>1</v>
      </c>
      <c r="P2255">
        <v>0.5</v>
      </c>
      <c r="Q2255">
        <v>1</v>
      </c>
      <c r="R2255">
        <v>0.98</v>
      </c>
      <c r="S2255">
        <v>1</v>
      </c>
    </row>
    <row r="2256" spans="1:26" ht="23.25" x14ac:dyDescent="0.35">
      <c r="A2256">
        <v>1</v>
      </c>
      <c r="B2256">
        <v>3</v>
      </c>
      <c r="C2256">
        <v>100</v>
      </c>
      <c r="D2256">
        <v>30</v>
      </c>
      <c r="E2256">
        <v>0</v>
      </c>
      <c r="F2256">
        <v>0</v>
      </c>
      <c r="G2256">
        <v>3</v>
      </c>
      <c r="H2256">
        <v>1</v>
      </c>
      <c r="I2256">
        <v>1</v>
      </c>
      <c r="J2256" s="11">
        <v>0</v>
      </c>
      <c r="K2256" s="11">
        <v>3</v>
      </c>
      <c r="L2256">
        <v>2</v>
      </c>
      <c r="M2256">
        <v>1</v>
      </c>
      <c r="N2256">
        <v>4.5</v>
      </c>
      <c r="O2256">
        <v>1</v>
      </c>
      <c r="P2256">
        <v>0.5</v>
      </c>
      <c r="Q2256">
        <v>1</v>
      </c>
      <c r="R2256">
        <v>0.99</v>
      </c>
      <c r="S2256">
        <v>1</v>
      </c>
    </row>
    <row r="2257" spans="1:30" ht="24" thickBot="1" x14ac:dyDescent="0.4">
      <c r="A2257">
        <v>1</v>
      </c>
      <c r="B2257">
        <v>3</v>
      </c>
      <c r="C2257">
        <v>100</v>
      </c>
      <c r="D2257">
        <v>30</v>
      </c>
      <c r="E2257">
        <v>0</v>
      </c>
      <c r="F2257">
        <v>0</v>
      </c>
      <c r="G2257">
        <v>3</v>
      </c>
      <c r="H2257">
        <v>1</v>
      </c>
      <c r="I2257">
        <v>1</v>
      </c>
      <c r="J2257" s="11">
        <v>0</v>
      </c>
      <c r="K2257" s="11">
        <v>3</v>
      </c>
      <c r="L2257">
        <v>2</v>
      </c>
      <c r="M2257">
        <v>1</v>
      </c>
      <c r="N2257">
        <v>5</v>
      </c>
      <c r="O2257">
        <v>1</v>
      </c>
      <c r="P2257">
        <v>0.5</v>
      </c>
      <c r="Q2257">
        <v>1</v>
      </c>
      <c r="R2257" s="14">
        <v>0.95</v>
      </c>
      <c r="S2257" s="14">
        <v>1</v>
      </c>
      <c r="T2257" s="14"/>
      <c r="U2257" s="14"/>
      <c r="V2257" s="14"/>
      <c r="W2257" s="14"/>
      <c r="X2257" s="14"/>
      <c r="Y2257" s="14"/>
      <c r="Z2257" s="14"/>
      <c r="AA2257" s="14"/>
      <c r="AB2257" s="14"/>
      <c r="AC2257" s="14"/>
      <c r="AD2257" s="14"/>
    </row>
    <row r="2258" spans="1:30" ht="19.5" thickTop="1" x14ac:dyDescent="0.3">
      <c r="R2258" s="22">
        <f t="shared" ref="R2258:AD2258" si="27">AVERAGE(R2248:R2257)</f>
        <v>0.94699999999999984</v>
      </c>
      <c r="S2258" s="22">
        <f t="shared" si="27"/>
        <v>1</v>
      </c>
      <c r="T2258" s="22" t="e">
        <f t="shared" si="27"/>
        <v>#DIV/0!</v>
      </c>
      <c r="U2258" s="22" t="e">
        <f t="shared" si="27"/>
        <v>#DIV/0!</v>
      </c>
      <c r="V2258" s="22" t="e">
        <f t="shared" si="27"/>
        <v>#DIV/0!</v>
      </c>
      <c r="W2258" s="22" t="e">
        <f t="shared" si="27"/>
        <v>#DIV/0!</v>
      </c>
      <c r="X2258" s="22" t="e">
        <f t="shared" si="27"/>
        <v>#DIV/0!</v>
      </c>
      <c r="Y2258" s="22" t="e">
        <f t="shared" si="27"/>
        <v>#DIV/0!</v>
      </c>
      <c r="Z2258" s="22" t="e">
        <f t="shared" si="27"/>
        <v>#DIV/0!</v>
      </c>
      <c r="AA2258" s="22" t="e">
        <f t="shared" si="27"/>
        <v>#DIV/0!</v>
      </c>
      <c r="AB2258" s="22" t="e">
        <f t="shared" si="27"/>
        <v>#DIV/0!</v>
      </c>
      <c r="AC2258" s="22" t="e">
        <f t="shared" si="27"/>
        <v>#DIV/0!</v>
      </c>
      <c r="AD2258" s="22" t="e">
        <f t="shared" si="27"/>
        <v>#DIV/0!</v>
      </c>
    </row>
    <row r="2262" spans="1:30" ht="15.75" thickBot="1" x14ac:dyDescent="0.3">
      <c r="L2262" s="58"/>
      <c r="M2262" s="57"/>
    </row>
    <row r="2263" spans="1:30" ht="15.75" thickTop="1" x14ac:dyDescent="0.25">
      <c r="N2263" s="118"/>
      <c r="O2263" s="115"/>
      <c r="P2263" s="115"/>
    </row>
    <row r="2264" spans="1:30" x14ac:dyDescent="0.25">
      <c r="L2264" s="8"/>
      <c r="M2264" s="8"/>
      <c r="N2264" s="8"/>
      <c r="O2264" s="8"/>
      <c r="P2264" s="59"/>
    </row>
    <row r="2275" spans="11:16" x14ac:dyDescent="0.25">
      <c r="K2275" s="15"/>
      <c r="L2275" s="15"/>
      <c r="M2275" s="15"/>
      <c r="N2275" s="15"/>
      <c r="O2275" s="15"/>
      <c r="P2275" s="15"/>
    </row>
    <row r="2304" spans="1:26" ht="116.25" customHeight="1" x14ac:dyDescent="0.3">
      <c r="A2304" s="8" t="s">
        <v>104</v>
      </c>
      <c r="Q2304" t="s">
        <v>76</v>
      </c>
      <c r="R2304" s="4" t="s">
        <v>102</v>
      </c>
      <c r="S2304" s="4" t="s">
        <v>24</v>
      </c>
      <c r="T2304" s="4"/>
      <c r="V2304" s="3"/>
      <c r="W2304" s="3"/>
      <c r="X2304" s="3"/>
      <c r="Y2304" s="3"/>
      <c r="Z2304" s="3"/>
    </row>
    <row r="2305" spans="1:30" ht="23.25" x14ac:dyDescent="0.35">
      <c r="A2305">
        <v>1</v>
      </c>
      <c r="B2305">
        <v>3</v>
      </c>
      <c r="C2305">
        <v>100</v>
      </c>
      <c r="D2305">
        <v>30</v>
      </c>
      <c r="E2305">
        <v>0</v>
      </c>
      <c r="F2305">
        <v>0</v>
      </c>
      <c r="G2305">
        <v>2</v>
      </c>
      <c r="H2305">
        <v>1</v>
      </c>
      <c r="I2305">
        <v>1</v>
      </c>
      <c r="J2305" s="11">
        <v>0</v>
      </c>
      <c r="K2305" s="11">
        <v>3</v>
      </c>
      <c r="L2305">
        <v>2</v>
      </c>
      <c r="M2305">
        <v>1</v>
      </c>
      <c r="N2305">
        <v>0.5</v>
      </c>
      <c r="O2305">
        <v>1</v>
      </c>
      <c r="P2305">
        <v>0.5</v>
      </c>
      <c r="Q2305">
        <v>1</v>
      </c>
      <c r="R2305">
        <v>0.95</v>
      </c>
      <c r="S2305">
        <v>1</v>
      </c>
    </row>
    <row r="2306" spans="1:30" ht="23.25" x14ac:dyDescent="0.35">
      <c r="A2306">
        <v>1</v>
      </c>
      <c r="B2306">
        <v>3</v>
      </c>
      <c r="C2306">
        <v>100</v>
      </c>
      <c r="D2306">
        <v>30</v>
      </c>
      <c r="E2306">
        <v>0</v>
      </c>
      <c r="F2306">
        <v>0</v>
      </c>
      <c r="G2306">
        <v>2</v>
      </c>
      <c r="H2306">
        <v>1</v>
      </c>
      <c r="I2306">
        <v>1</v>
      </c>
      <c r="J2306" s="11">
        <v>0</v>
      </c>
      <c r="K2306" s="11">
        <v>3</v>
      </c>
      <c r="L2306">
        <v>2</v>
      </c>
      <c r="M2306">
        <v>1</v>
      </c>
      <c r="N2306">
        <v>1</v>
      </c>
      <c r="O2306">
        <v>1</v>
      </c>
      <c r="P2306">
        <v>0.5</v>
      </c>
      <c r="Q2306">
        <v>1</v>
      </c>
      <c r="R2306">
        <v>0.99</v>
      </c>
      <c r="S2306">
        <v>1</v>
      </c>
    </row>
    <row r="2307" spans="1:30" ht="23.25" x14ac:dyDescent="0.35">
      <c r="A2307">
        <v>1</v>
      </c>
      <c r="B2307">
        <v>3</v>
      </c>
      <c r="C2307">
        <v>100</v>
      </c>
      <c r="D2307">
        <v>30</v>
      </c>
      <c r="E2307">
        <v>0</v>
      </c>
      <c r="F2307">
        <v>0</v>
      </c>
      <c r="G2307">
        <v>2</v>
      </c>
      <c r="H2307">
        <v>1</v>
      </c>
      <c r="I2307">
        <v>1</v>
      </c>
      <c r="J2307" s="11">
        <v>0</v>
      </c>
      <c r="K2307" s="11">
        <v>3</v>
      </c>
      <c r="L2307">
        <v>2</v>
      </c>
      <c r="M2307">
        <v>1</v>
      </c>
      <c r="N2307">
        <v>1.5</v>
      </c>
      <c r="O2307">
        <v>1</v>
      </c>
      <c r="P2307">
        <v>0.5</v>
      </c>
      <c r="Q2307">
        <v>1</v>
      </c>
      <c r="R2307">
        <v>1</v>
      </c>
      <c r="S2307">
        <v>1</v>
      </c>
    </row>
    <row r="2308" spans="1:30" ht="23.25" x14ac:dyDescent="0.35">
      <c r="A2308">
        <v>1</v>
      </c>
      <c r="B2308">
        <v>3</v>
      </c>
      <c r="C2308">
        <v>100</v>
      </c>
      <c r="D2308">
        <v>30</v>
      </c>
      <c r="E2308">
        <v>0</v>
      </c>
      <c r="F2308">
        <v>0</v>
      </c>
      <c r="G2308">
        <v>2</v>
      </c>
      <c r="H2308">
        <v>1</v>
      </c>
      <c r="I2308">
        <v>1</v>
      </c>
      <c r="J2308" s="11">
        <v>0</v>
      </c>
      <c r="K2308" s="11">
        <v>3</v>
      </c>
      <c r="L2308">
        <v>2</v>
      </c>
      <c r="M2308">
        <v>1</v>
      </c>
      <c r="N2308">
        <v>2</v>
      </c>
      <c r="O2308">
        <v>1</v>
      </c>
      <c r="P2308">
        <v>0.5</v>
      </c>
      <c r="Q2308">
        <v>1</v>
      </c>
      <c r="R2308">
        <v>0.99</v>
      </c>
      <c r="S2308">
        <v>1</v>
      </c>
    </row>
    <row r="2309" spans="1:30" ht="23.25" x14ac:dyDescent="0.35">
      <c r="A2309">
        <v>1</v>
      </c>
      <c r="B2309">
        <v>3</v>
      </c>
      <c r="C2309">
        <v>100</v>
      </c>
      <c r="D2309">
        <v>30</v>
      </c>
      <c r="E2309">
        <v>0</v>
      </c>
      <c r="F2309">
        <v>0</v>
      </c>
      <c r="G2309">
        <v>2</v>
      </c>
      <c r="H2309">
        <v>1</v>
      </c>
      <c r="I2309">
        <v>1</v>
      </c>
      <c r="J2309" s="11">
        <v>0</v>
      </c>
      <c r="K2309" s="11">
        <v>3</v>
      </c>
      <c r="L2309">
        <v>2</v>
      </c>
      <c r="M2309">
        <v>1</v>
      </c>
      <c r="N2309">
        <v>2.5</v>
      </c>
      <c r="O2309">
        <v>1</v>
      </c>
      <c r="P2309">
        <v>0.5</v>
      </c>
      <c r="Q2309">
        <v>1</v>
      </c>
      <c r="R2309">
        <v>1</v>
      </c>
      <c r="S2309">
        <v>1</v>
      </c>
    </row>
    <row r="2310" spans="1:30" ht="23.25" x14ac:dyDescent="0.35">
      <c r="A2310">
        <v>1</v>
      </c>
      <c r="B2310">
        <v>3</v>
      </c>
      <c r="C2310">
        <v>100</v>
      </c>
      <c r="D2310">
        <v>30</v>
      </c>
      <c r="E2310">
        <v>0</v>
      </c>
      <c r="F2310">
        <v>0</v>
      </c>
      <c r="G2310">
        <v>2</v>
      </c>
      <c r="H2310">
        <v>1</v>
      </c>
      <c r="I2310">
        <v>1</v>
      </c>
      <c r="J2310" s="11">
        <v>0</v>
      </c>
      <c r="K2310" s="11">
        <v>3</v>
      </c>
      <c r="L2310">
        <v>2</v>
      </c>
      <c r="M2310">
        <v>1</v>
      </c>
      <c r="N2310">
        <v>3</v>
      </c>
      <c r="O2310">
        <v>1</v>
      </c>
      <c r="P2310">
        <v>0.5</v>
      </c>
      <c r="Q2310">
        <v>1</v>
      </c>
      <c r="R2310">
        <v>1</v>
      </c>
      <c r="S2310">
        <v>1</v>
      </c>
    </row>
    <row r="2311" spans="1:30" ht="23.25" x14ac:dyDescent="0.35">
      <c r="A2311">
        <v>1</v>
      </c>
      <c r="B2311">
        <v>3</v>
      </c>
      <c r="C2311">
        <v>100</v>
      </c>
      <c r="D2311">
        <v>30</v>
      </c>
      <c r="E2311">
        <v>0</v>
      </c>
      <c r="F2311">
        <v>0</v>
      </c>
      <c r="G2311">
        <v>2</v>
      </c>
      <c r="H2311">
        <v>1</v>
      </c>
      <c r="I2311">
        <v>1</v>
      </c>
      <c r="J2311" s="11">
        <v>0</v>
      </c>
      <c r="K2311" s="11">
        <v>3</v>
      </c>
      <c r="L2311">
        <v>2</v>
      </c>
      <c r="M2311">
        <v>1</v>
      </c>
      <c r="N2311">
        <v>3.5</v>
      </c>
      <c r="O2311">
        <v>1</v>
      </c>
      <c r="P2311">
        <v>0.5</v>
      </c>
      <c r="Q2311">
        <v>1</v>
      </c>
      <c r="R2311">
        <v>1</v>
      </c>
      <c r="S2311">
        <v>1</v>
      </c>
    </row>
    <row r="2312" spans="1:30" ht="23.25" x14ac:dyDescent="0.35">
      <c r="A2312">
        <v>1</v>
      </c>
      <c r="B2312">
        <v>3</v>
      </c>
      <c r="C2312">
        <v>100</v>
      </c>
      <c r="D2312">
        <v>30</v>
      </c>
      <c r="E2312">
        <v>0</v>
      </c>
      <c r="F2312">
        <v>0</v>
      </c>
      <c r="G2312">
        <v>2</v>
      </c>
      <c r="H2312">
        <v>1</v>
      </c>
      <c r="I2312">
        <v>1</v>
      </c>
      <c r="J2312" s="11">
        <v>0</v>
      </c>
      <c r="K2312" s="11">
        <v>3</v>
      </c>
      <c r="L2312">
        <v>2</v>
      </c>
      <c r="M2312">
        <v>1</v>
      </c>
      <c r="N2312">
        <v>4</v>
      </c>
      <c r="O2312">
        <v>1</v>
      </c>
      <c r="P2312">
        <v>0.5</v>
      </c>
      <c r="Q2312">
        <v>1</v>
      </c>
      <c r="R2312">
        <v>1</v>
      </c>
      <c r="S2312">
        <v>1</v>
      </c>
    </row>
    <row r="2313" spans="1:30" ht="23.25" x14ac:dyDescent="0.35">
      <c r="A2313">
        <v>1</v>
      </c>
      <c r="B2313">
        <v>3</v>
      </c>
      <c r="C2313">
        <v>100</v>
      </c>
      <c r="D2313">
        <v>30</v>
      </c>
      <c r="E2313">
        <v>0</v>
      </c>
      <c r="F2313">
        <v>0</v>
      </c>
      <c r="G2313">
        <v>2</v>
      </c>
      <c r="H2313">
        <v>1</v>
      </c>
      <c r="I2313">
        <v>1</v>
      </c>
      <c r="J2313" s="11">
        <v>0</v>
      </c>
      <c r="K2313" s="11">
        <v>3</v>
      </c>
      <c r="L2313">
        <v>2</v>
      </c>
      <c r="M2313">
        <v>1</v>
      </c>
      <c r="N2313">
        <v>4.5</v>
      </c>
      <c r="O2313">
        <v>1</v>
      </c>
      <c r="P2313">
        <v>0.5</v>
      </c>
      <c r="Q2313">
        <v>1</v>
      </c>
      <c r="R2313">
        <v>1</v>
      </c>
      <c r="S2313">
        <v>1</v>
      </c>
    </row>
    <row r="2314" spans="1:30" ht="24" thickBot="1" x14ac:dyDescent="0.4">
      <c r="A2314">
        <v>1</v>
      </c>
      <c r="B2314">
        <v>3</v>
      </c>
      <c r="C2314">
        <v>100</v>
      </c>
      <c r="D2314">
        <v>30</v>
      </c>
      <c r="E2314">
        <v>0</v>
      </c>
      <c r="F2314">
        <v>0</v>
      </c>
      <c r="G2314">
        <v>2</v>
      </c>
      <c r="H2314">
        <v>1</v>
      </c>
      <c r="I2314">
        <v>1</v>
      </c>
      <c r="J2314" s="11">
        <v>0</v>
      </c>
      <c r="K2314" s="11">
        <v>3</v>
      </c>
      <c r="L2314">
        <v>2</v>
      </c>
      <c r="M2314">
        <v>1</v>
      </c>
      <c r="N2314">
        <v>5</v>
      </c>
      <c r="O2314">
        <v>1</v>
      </c>
      <c r="P2314">
        <v>0.5</v>
      </c>
      <c r="Q2314">
        <v>1</v>
      </c>
      <c r="R2314" s="14">
        <v>1</v>
      </c>
      <c r="S2314" s="14">
        <v>1</v>
      </c>
      <c r="T2314" s="14"/>
      <c r="U2314" s="14"/>
      <c r="V2314" s="14"/>
      <c r="W2314" s="14"/>
      <c r="X2314" s="14"/>
      <c r="Y2314" s="14"/>
      <c r="Z2314" s="14"/>
      <c r="AA2314" s="14"/>
      <c r="AB2314" s="14"/>
      <c r="AC2314" s="14"/>
      <c r="AD2314" s="14"/>
    </row>
    <row r="2315" spans="1:30" ht="19.5" thickTop="1" x14ac:dyDescent="0.3">
      <c r="R2315" s="22">
        <f t="shared" ref="R2315:AD2315" si="28">AVERAGE(R2305:R2314)</f>
        <v>0.99299999999999999</v>
      </c>
      <c r="S2315" s="22">
        <f t="shared" si="28"/>
        <v>1</v>
      </c>
      <c r="T2315" s="22" t="e">
        <f t="shared" si="28"/>
        <v>#DIV/0!</v>
      </c>
      <c r="U2315" s="22" t="e">
        <f t="shared" si="28"/>
        <v>#DIV/0!</v>
      </c>
      <c r="V2315" s="22" t="e">
        <f t="shared" si="28"/>
        <v>#DIV/0!</v>
      </c>
      <c r="W2315" s="22" t="e">
        <f t="shared" si="28"/>
        <v>#DIV/0!</v>
      </c>
      <c r="X2315" s="22" t="e">
        <f t="shared" si="28"/>
        <v>#DIV/0!</v>
      </c>
      <c r="Y2315" s="22" t="e">
        <f t="shared" si="28"/>
        <v>#DIV/0!</v>
      </c>
      <c r="Z2315" s="22" t="e">
        <f t="shared" si="28"/>
        <v>#DIV/0!</v>
      </c>
      <c r="AA2315" s="22" t="e">
        <f t="shared" si="28"/>
        <v>#DIV/0!</v>
      </c>
      <c r="AB2315" s="22" t="e">
        <f t="shared" si="28"/>
        <v>#DIV/0!</v>
      </c>
      <c r="AC2315" s="22" t="e">
        <f t="shared" si="28"/>
        <v>#DIV/0!</v>
      </c>
      <c r="AD2315" s="22" t="e">
        <f t="shared" si="28"/>
        <v>#DIV/0!</v>
      </c>
    </row>
    <row r="2319" spans="1:30" ht="15.75" thickBot="1" x14ac:dyDescent="0.3">
      <c r="L2319" s="58"/>
      <c r="M2319" s="57"/>
    </row>
    <row r="2320" spans="1:30" ht="15.75" thickTop="1" x14ac:dyDescent="0.25">
      <c r="N2320" s="118"/>
      <c r="O2320" s="115"/>
      <c r="P2320" s="115"/>
    </row>
    <row r="2321" spans="11:16" x14ac:dyDescent="0.25">
      <c r="L2321" s="8"/>
      <c r="M2321" s="8"/>
      <c r="N2321" s="8"/>
      <c r="O2321" s="8"/>
      <c r="P2321" s="59"/>
    </row>
    <row r="2332" spans="11:16" x14ac:dyDescent="0.25">
      <c r="K2332" s="15"/>
      <c r="L2332" s="15"/>
      <c r="M2332" s="15"/>
      <c r="N2332" s="15"/>
      <c r="O2332" s="15"/>
      <c r="P2332" s="15"/>
    </row>
    <row r="2354" spans="1:30" ht="108" customHeight="1" x14ac:dyDescent="0.3">
      <c r="A2354" s="8" t="s">
        <v>105</v>
      </c>
      <c r="Q2354" t="s">
        <v>76</v>
      </c>
      <c r="R2354" s="4" t="s">
        <v>102</v>
      </c>
      <c r="S2354" s="4" t="s">
        <v>24</v>
      </c>
      <c r="T2354" s="4"/>
      <c r="U2354" s="4" t="s">
        <v>106</v>
      </c>
      <c r="V2354" s="3"/>
      <c r="W2354" s="3"/>
      <c r="X2354" s="3"/>
      <c r="Y2354" s="3"/>
      <c r="Z2354" s="3"/>
    </row>
    <row r="2355" spans="1:30" ht="23.25" x14ac:dyDescent="0.35">
      <c r="A2355">
        <v>1</v>
      </c>
      <c r="B2355">
        <v>3</v>
      </c>
      <c r="C2355">
        <v>100</v>
      </c>
      <c r="D2355">
        <v>30</v>
      </c>
      <c r="E2355">
        <v>0</v>
      </c>
      <c r="F2355">
        <v>0</v>
      </c>
      <c r="G2355">
        <v>0</v>
      </c>
      <c r="H2355">
        <v>1</v>
      </c>
      <c r="I2355">
        <v>1</v>
      </c>
      <c r="J2355" s="11">
        <v>0</v>
      </c>
      <c r="K2355" s="11">
        <v>0</v>
      </c>
      <c r="L2355">
        <v>2</v>
      </c>
      <c r="M2355">
        <v>1</v>
      </c>
      <c r="N2355">
        <v>0.5</v>
      </c>
      <c r="O2355">
        <v>1</v>
      </c>
      <c r="P2355">
        <v>0.5</v>
      </c>
      <c r="Q2355">
        <v>1</v>
      </c>
      <c r="R2355">
        <v>0</v>
      </c>
      <c r="S2355">
        <v>7.0000000000000007E-2</v>
      </c>
      <c r="U2355">
        <v>0</v>
      </c>
    </row>
    <row r="2356" spans="1:30" ht="23.25" x14ac:dyDescent="0.35">
      <c r="A2356">
        <v>1</v>
      </c>
      <c r="B2356">
        <v>3</v>
      </c>
      <c r="C2356">
        <v>100</v>
      </c>
      <c r="D2356">
        <v>30</v>
      </c>
      <c r="E2356">
        <v>0</v>
      </c>
      <c r="F2356">
        <v>0</v>
      </c>
      <c r="G2356">
        <v>0</v>
      </c>
      <c r="H2356">
        <v>1</v>
      </c>
      <c r="I2356">
        <v>1</v>
      </c>
      <c r="J2356" s="11">
        <v>0</v>
      </c>
      <c r="K2356" s="11">
        <v>0</v>
      </c>
      <c r="L2356">
        <v>2</v>
      </c>
      <c r="M2356">
        <v>1</v>
      </c>
      <c r="N2356">
        <v>1</v>
      </c>
      <c r="O2356">
        <v>1</v>
      </c>
      <c r="P2356">
        <v>0.5</v>
      </c>
      <c r="Q2356">
        <v>1</v>
      </c>
      <c r="R2356">
        <v>0.06</v>
      </c>
      <c r="S2356">
        <v>0.59</v>
      </c>
      <c r="U2356">
        <v>0.01</v>
      </c>
    </row>
    <row r="2357" spans="1:30" ht="23.25" x14ac:dyDescent="0.35">
      <c r="A2357">
        <v>1</v>
      </c>
      <c r="B2357">
        <v>3</v>
      </c>
      <c r="C2357">
        <v>100</v>
      </c>
      <c r="D2357">
        <v>30</v>
      </c>
      <c r="E2357">
        <v>0</v>
      </c>
      <c r="F2357">
        <v>0</v>
      </c>
      <c r="G2357">
        <v>0</v>
      </c>
      <c r="H2357">
        <v>1</v>
      </c>
      <c r="I2357">
        <v>1</v>
      </c>
      <c r="J2357" s="11">
        <v>0</v>
      </c>
      <c r="K2357" s="11">
        <v>0</v>
      </c>
      <c r="L2357">
        <v>2</v>
      </c>
      <c r="M2357">
        <v>1</v>
      </c>
      <c r="N2357">
        <v>1.5</v>
      </c>
      <c r="O2357">
        <v>1</v>
      </c>
      <c r="P2357">
        <v>0.5</v>
      </c>
      <c r="Q2357">
        <v>1</v>
      </c>
      <c r="R2357">
        <v>0.26</v>
      </c>
      <c r="S2357">
        <v>0.99</v>
      </c>
      <c r="U2357">
        <v>0.02</v>
      </c>
    </row>
    <row r="2358" spans="1:30" ht="23.25" x14ac:dyDescent="0.35">
      <c r="A2358">
        <v>1</v>
      </c>
      <c r="B2358">
        <v>3</v>
      </c>
      <c r="C2358">
        <v>100</v>
      </c>
      <c r="D2358">
        <v>30</v>
      </c>
      <c r="E2358">
        <v>0</v>
      </c>
      <c r="F2358">
        <v>0</v>
      </c>
      <c r="G2358">
        <v>0</v>
      </c>
      <c r="H2358">
        <v>1</v>
      </c>
      <c r="I2358">
        <v>1</v>
      </c>
      <c r="J2358" s="11">
        <v>0</v>
      </c>
      <c r="K2358" s="11">
        <v>0</v>
      </c>
      <c r="L2358">
        <v>2</v>
      </c>
      <c r="M2358">
        <v>1</v>
      </c>
      <c r="N2358">
        <v>2</v>
      </c>
      <c r="O2358">
        <v>1</v>
      </c>
      <c r="P2358">
        <v>0.5</v>
      </c>
      <c r="Q2358">
        <v>1</v>
      </c>
      <c r="R2358">
        <v>0.33</v>
      </c>
      <c r="S2358">
        <v>1</v>
      </c>
    </row>
    <row r="2359" spans="1:30" ht="23.25" x14ac:dyDescent="0.35">
      <c r="A2359">
        <v>1</v>
      </c>
      <c r="B2359">
        <v>3</v>
      </c>
      <c r="C2359">
        <v>100</v>
      </c>
      <c r="D2359">
        <v>30</v>
      </c>
      <c r="E2359">
        <v>0</v>
      </c>
      <c r="F2359">
        <v>0</v>
      </c>
      <c r="G2359">
        <v>0</v>
      </c>
      <c r="H2359">
        <v>1</v>
      </c>
      <c r="I2359">
        <v>1</v>
      </c>
      <c r="J2359" s="11">
        <v>0</v>
      </c>
      <c r="K2359" s="11">
        <v>0</v>
      </c>
      <c r="L2359">
        <v>2</v>
      </c>
      <c r="M2359">
        <v>1</v>
      </c>
      <c r="N2359">
        <v>2.5</v>
      </c>
      <c r="O2359">
        <v>1</v>
      </c>
      <c r="P2359">
        <v>0.5</v>
      </c>
      <c r="Q2359">
        <v>1</v>
      </c>
      <c r="R2359">
        <v>0.44</v>
      </c>
      <c r="S2359">
        <v>0.99</v>
      </c>
    </row>
    <row r="2360" spans="1:30" ht="23.25" x14ac:dyDescent="0.35">
      <c r="A2360">
        <v>1</v>
      </c>
      <c r="B2360">
        <v>3</v>
      </c>
      <c r="C2360">
        <v>100</v>
      </c>
      <c r="D2360">
        <v>30</v>
      </c>
      <c r="E2360">
        <v>0</v>
      </c>
      <c r="F2360">
        <v>0</v>
      </c>
      <c r="G2360">
        <v>0</v>
      </c>
      <c r="H2360">
        <v>1</v>
      </c>
      <c r="I2360">
        <v>1</v>
      </c>
      <c r="J2360" s="11">
        <v>0</v>
      </c>
      <c r="K2360" s="11">
        <v>0</v>
      </c>
      <c r="L2360">
        <v>2</v>
      </c>
      <c r="M2360">
        <v>1</v>
      </c>
      <c r="N2360">
        <v>3</v>
      </c>
      <c r="O2360">
        <v>1</v>
      </c>
      <c r="P2360">
        <v>0.5</v>
      </c>
      <c r="Q2360">
        <v>1</v>
      </c>
      <c r="R2360">
        <v>0.33</v>
      </c>
      <c r="S2360">
        <v>1</v>
      </c>
    </row>
    <row r="2361" spans="1:30" ht="23.25" x14ac:dyDescent="0.35">
      <c r="A2361">
        <v>1</v>
      </c>
      <c r="B2361">
        <v>3</v>
      </c>
      <c r="C2361">
        <v>100</v>
      </c>
      <c r="D2361">
        <v>30</v>
      </c>
      <c r="E2361">
        <v>0</v>
      </c>
      <c r="F2361">
        <v>0</v>
      </c>
      <c r="G2361">
        <v>0</v>
      </c>
      <c r="H2361">
        <v>1</v>
      </c>
      <c r="I2361">
        <v>1</v>
      </c>
      <c r="J2361" s="11">
        <v>0</v>
      </c>
      <c r="K2361" s="11">
        <v>0</v>
      </c>
      <c r="L2361">
        <v>2</v>
      </c>
      <c r="M2361">
        <v>1</v>
      </c>
      <c r="N2361">
        <v>3.5</v>
      </c>
      <c r="O2361">
        <v>1</v>
      </c>
      <c r="P2361">
        <v>0.5</v>
      </c>
      <c r="Q2361">
        <v>1</v>
      </c>
      <c r="R2361">
        <v>0.43</v>
      </c>
      <c r="S2361">
        <v>1</v>
      </c>
    </row>
    <row r="2362" spans="1:30" ht="23.25" x14ac:dyDescent="0.35">
      <c r="A2362">
        <v>1</v>
      </c>
      <c r="B2362">
        <v>3</v>
      </c>
      <c r="C2362">
        <v>100</v>
      </c>
      <c r="D2362">
        <v>30</v>
      </c>
      <c r="E2362">
        <v>0</v>
      </c>
      <c r="F2362">
        <v>0</v>
      </c>
      <c r="G2362">
        <v>0</v>
      </c>
      <c r="H2362">
        <v>1</v>
      </c>
      <c r="I2362">
        <v>1</v>
      </c>
      <c r="J2362" s="11">
        <v>0</v>
      </c>
      <c r="K2362" s="11">
        <v>0</v>
      </c>
      <c r="L2362">
        <v>2</v>
      </c>
      <c r="M2362">
        <v>1</v>
      </c>
      <c r="N2362">
        <v>4</v>
      </c>
      <c r="O2362">
        <v>1</v>
      </c>
      <c r="P2362">
        <v>0.5</v>
      </c>
      <c r="Q2362">
        <v>1</v>
      </c>
      <c r="R2362">
        <v>0.42</v>
      </c>
      <c r="S2362">
        <v>1</v>
      </c>
    </row>
    <row r="2363" spans="1:30" ht="23.25" x14ac:dyDescent="0.35">
      <c r="A2363">
        <v>1</v>
      </c>
      <c r="B2363">
        <v>3</v>
      </c>
      <c r="C2363">
        <v>100</v>
      </c>
      <c r="D2363">
        <v>30</v>
      </c>
      <c r="E2363">
        <v>0</v>
      </c>
      <c r="F2363">
        <v>0</v>
      </c>
      <c r="G2363">
        <v>0</v>
      </c>
      <c r="H2363">
        <v>1</v>
      </c>
      <c r="I2363">
        <v>1</v>
      </c>
      <c r="J2363" s="11">
        <v>0</v>
      </c>
      <c r="K2363" s="11">
        <v>0</v>
      </c>
      <c r="L2363">
        <v>2</v>
      </c>
      <c r="M2363">
        <v>1</v>
      </c>
      <c r="N2363">
        <v>4.5</v>
      </c>
      <c r="O2363">
        <v>1</v>
      </c>
      <c r="P2363">
        <v>0.5</v>
      </c>
      <c r="Q2363">
        <v>1</v>
      </c>
      <c r="R2363">
        <v>0.4</v>
      </c>
      <c r="S2363">
        <v>1</v>
      </c>
    </row>
    <row r="2364" spans="1:30" ht="24" thickBot="1" x14ac:dyDescent="0.4">
      <c r="A2364">
        <v>1</v>
      </c>
      <c r="B2364">
        <v>3</v>
      </c>
      <c r="C2364">
        <v>100</v>
      </c>
      <c r="D2364">
        <v>30</v>
      </c>
      <c r="E2364">
        <v>0</v>
      </c>
      <c r="F2364">
        <v>0</v>
      </c>
      <c r="G2364">
        <v>0</v>
      </c>
      <c r="H2364">
        <v>1</v>
      </c>
      <c r="I2364">
        <v>1</v>
      </c>
      <c r="J2364" s="11">
        <v>0</v>
      </c>
      <c r="K2364" s="11">
        <v>0</v>
      </c>
      <c r="L2364">
        <v>2</v>
      </c>
      <c r="M2364">
        <v>1</v>
      </c>
      <c r="N2364">
        <v>5</v>
      </c>
      <c r="O2364">
        <v>1</v>
      </c>
      <c r="P2364">
        <v>0.5</v>
      </c>
      <c r="Q2364">
        <v>1</v>
      </c>
      <c r="R2364" s="14">
        <v>0.49</v>
      </c>
      <c r="S2364" s="14"/>
      <c r="T2364" s="14"/>
      <c r="U2364" s="14"/>
      <c r="V2364" s="14"/>
      <c r="W2364" s="14"/>
      <c r="X2364" s="14"/>
      <c r="Y2364" s="14"/>
      <c r="Z2364" s="14"/>
      <c r="AA2364" s="14"/>
      <c r="AB2364" s="14"/>
      <c r="AC2364" s="14"/>
      <c r="AD2364" s="14"/>
    </row>
    <row r="2365" spans="1:30" ht="19.5" thickTop="1" x14ac:dyDescent="0.3">
      <c r="R2365" s="22">
        <f t="shared" ref="R2365:AD2365" si="29">AVERAGE(R2355:R2364)</f>
        <v>0.316</v>
      </c>
      <c r="S2365" s="22">
        <f t="shared" si="29"/>
        <v>0.8488888888888888</v>
      </c>
      <c r="T2365" s="22" t="e">
        <f t="shared" si="29"/>
        <v>#DIV/0!</v>
      </c>
      <c r="U2365" s="22">
        <f t="shared" si="29"/>
        <v>0.01</v>
      </c>
      <c r="V2365" s="22" t="e">
        <f t="shared" si="29"/>
        <v>#DIV/0!</v>
      </c>
      <c r="W2365" s="22" t="e">
        <f t="shared" si="29"/>
        <v>#DIV/0!</v>
      </c>
      <c r="X2365" s="22" t="e">
        <f t="shared" si="29"/>
        <v>#DIV/0!</v>
      </c>
      <c r="Y2365" s="22" t="e">
        <f t="shared" si="29"/>
        <v>#DIV/0!</v>
      </c>
      <c r="Z2365" s="22" t="e">
        <f t="shared" si="29"/>
        <v>#DIV/0!</v>
      </c>
      <c r="AA2365" s="22" t="e">
        <f t="shared" si="29"/>
        <v>#DIV/0!</v>
      </c>
      <c r="AB2365" s="22" t="e">
        <f t="shared" si="29"/>
        <v>#DIV/0!</v>
      </c>
      <c r="AC2365" s="22" t="e">
        <f t="shared" si="29"/>
        <v>#DIV/0!</v>
      </c>
      <c r="AD2365" s="22" t="e">
        <f t="shared" si="29"/>
        <v>#DIV/0!</v>
      </c>
    </row>
    <row r="2369" spans="11:16" ht="15.75" thickBot="1" x14ac:dyDescent="0.3">
      <c r="L2369" s="58"/>
      <c r="M2369" s="57"/>
    </row>
    <row r="2370" spans="11:16" ht="15.75" thickTop="1" x14ac:dyDescent="0.25">
      <c r="N2370" s="118"/>
      <c r="O2370" s="115"/>
      <c r="P2370" s="115"/>
    </row>
    <row r="2371" spans="11:16" x14ac:dyDescent="0.25">
      <c r="L2371" s="8"/>
      <c r="M2371" s="8"/>
      <c r="N2371" s="8"/>
      <c r="O2371" s="8"/>
      <c r="P2371" s="59"/>
    </row>
    <row r="2382" spans="11:16" x14ac:dyDescent="0.25">
      <c r="K2382" s="15"/>
      <c r="L2382" s="15"/>
      <c r="M2382" s="15"/>
      <c r="N2382" s="15"/>
      <c r="O2382" s="15"/>
      <c r="P2382" s="15"/>
    </row>
    <row r="2402" spans="1:30" ht="112.5" x14ac:dyDescent="0.3">
      <c r="A2402" s="8" t="s">
        <v>107</v>
      </c>
      <c r="Q2402" t="s">
        <v>76</v>
      </c>
      <c r="R2402" s="4" t="s">
        <v>106</v>
      </c>
      <c r="S2402" s="4" t="s">
        <v>24</v>
      </c>
      <c r="T2402" s="4" t="s">
        <v>108</v>
      </c>
      <c r="U2402" s="60" t="s">
        <v>109</v>
      </c>
      <c r="V2402" s="3"/>
      <c r="W2402" s="3"/>
      <c r="X2402" s="3"/>
      <c r="Y2402" s="3"/>
      <c r="Z2402" s="3"/>
    </row>
    <row r="2403" spans="1:30" ht="23.25" x14ac:dyDescent="0.35">
      <c r="A2403">
        <v>1</v>
      </c>
      <c r="B2403">
        <v>3</v>
      </c>
      <c r="C2403">
        <v>100</v>
      </c>
      <c r="D2403">
        <v>30</v>
      </c>
      <c r="E2403">
        <v>0</v>
      </c>
      <c r="F2403">
        <v>0</v>
      </c>
      <c r="G2403">
        <v>0</v>
      </c>
      <c r="H2403">
        <v>1</v>
      </c>
      <c r="I2403">
        <v>1</v>
      </c>
      <c r="J2403" s="11">
        <v>0</v>
      </c>
      <c r="K2403" s="11">
        <v>0</v>
      </c>
      <c r="L2403">
        <v>2</v>
      </c>
      <c r="M2403">
        <v>1</v>
      </c>
      <c r="N2403">
        <v>0.5</v>
      </c>
      <c r="O2403">
        <v>1</v>
      </c>
      <c r="P2403">
        <v>0.5</v>
      </c>
      <c r="Q2403">
        <v>1</v>
      </c>
      <c r="R2403">
        <v>0</v>
      </c>
      <c r="S2403">
        <v>0.1</v>
      </c>
      <c r="T2403">
        <v>0</v>
      </c>
    </row>
    <row r="2404" spans="1:30" ht="23.25" x14ac:dyDescent="0.35">
      <c r="A2404">
        <v>1</v>
      </c>
      <c r="B2404">
        <v>3</v>
      </c>
      <c r="C2404">
        <v>100</v>
      </c>
      <c r="D2404">
        <v>30</v>
      </c>
      <c r="E2404">
        <v>0</v>
      </c>
      <c r="F2404">
        <v>0</v>
      </c>
      <c r="G2404">
        <v>0</v>
      </c>
      <c r="H2404">
        <v>1</v>
      </c>
      <c r="I2404">
        <v>1</v>
      </c>
      <c r="J2404" s="11">
        <v>0</v>
      </c>
      <c r="K2404" s="11">
        <v>0</v>
      </c>
      <c r="L2404">
        <v>2</v>
      </c>
      <c r="M2404">
        <v>1</v>
      </c>
      <c r="N2404">
        <v>1</v>
      </c>
      <c r="O2404">
        <v>1</v>
      </c>
      <c r="P2404">
        <v>0.5</v>
      </c>
      <c r="Q2404">
        <v>1</v>
      </c>
      <c r="R2404">
        <v>0.01</v>
      </c>
      <c r="S2404">
        <v>0.68</v>
      </c>
      <c r="T2404">
        <v>0</v>
      </c>
    </row>
    <row r="2405" spans="1:30" ht="23.25" x14ac:dyDescent="0.35">
      <c r="A2405">
        <v>1</v>
      </c>
      <c r="B2405">
        <v>3</v>
      </c>
      <c r="C2405">
        <v>100</v>
      </c>
      <c r="D2405">
        <v>30</v>
      </c>
      <c r="E2405">
        <v>0</v>
      </c>
      <c r="F2405">
        <v>0</v>
      </c>
      <c r="G2405">
        <v>0</v>
      </c>
      <c r="H2405">
        <v>1</v>
      </c>
      <c r="I2405">
        <v>1</v>
      </c>
      <c r="J2405" s="11">
        <v>0</v>
      </c>
      <c r="K2405" s="11">
        <v>0</v>
      </c>
      <c r="L2405">
        <v>2</v>
      </c>
      <c r="M2405">
        <v>1</v>
      </c>
      <c r="N2405">
        <v>1.5</v>
      </c>
      <c r="O2405">
        <v>1</v>
      </c>
      <c r="P2405">
        <v>0.5</v>
      </c>
      <c r="Q2405">
        <v>1</v>
      </c>
      <c r="R2405">
        <v>0.02</v>
      </c>
      <c r="S2405">
        <v>0.96</v>
      </c>
      <c r="T2405">
        <v>0.06</v>
      </c>
    </row>
    <row r="2406" spans="1:30" ht="23.25" x14ac:dyDescent="0.35">
      <c r="A2406">
        <v>1</v>
      </c>
      <c r="B2406">
        <v>3</v>
      </c>
      <c r="C2406">
        <v>100</v>
      </c>
      <c r="D2406">
        <v>30</v>
      </c>
      <c r="E2406">
        <v>0</v>
      </c>
      <c r="F2406">
        <v>0</v>
      </c>
      <c r="G2406">
        <v>0</v>
      </c>
      <c r="H2406">
        <v>1</v>
      </c>
      <c r="I2406">
        <v>1</v>
      </c>
      <c r="J2406" s="11">
        <v>0</v>
      </c>
      <c r="K2406" s="11">
        <v>0</v>
      </c>
      <c r="L2406">
        <v>2</v>
      </c>
      <c r="M2406">
        <v>1</v>
      </c>
      <c r="N2406">
        <v>2</v>
      </c>
      <c r="O2406">
        <v>1</v>
      </c>
      <c r="P2406">
        <v>0.5</v>
      </c>
      <c r="Q2406">
        <v>1</v>
      </c>
      <c r="R2406">
        <v>7.0000000000000007E-2</v>
      </c>
      <c r="S2406">
        <v>0.98</v>
      </c>
      <c r="T2406">
        <v>0.15</v>
      </c>
    </row>
    <row r="2407" spans="1:30" ht="23.25" x14ac:dyDescent="0.35">
      <c r="A2407">
        <v>1</v>
      </c>
      <c r="B2407">
        <v>3</v>
      </c>
      <c r="C2407">
        <v>100</v>
      </c>
      <c r="D2407">
        <v>30</v>
      </c>
      <c r="E2407">
        <v>0</v>
      </c>
      <c r="F2407">
        <v>0</v>
      </c>
      <c r="G2407">
        <v>0</v>
      </c>
      <c r="H2407">
        <v>1</v>
      </c>
      <c r="I2407">
        <v>1</v>
      </c>
      <c r="J2407" s="11">
        <v>0</v>
      </c>
      <c r="K2407" s="11">
        <v>0</v>
      </c>
      <c r="L2407">
        <v>2</v>
      </c>
      <c r="M2407">
        <v>1</v>
      </c>
      <c r="N2407">
        <v>2.5</v>
      </c>
      <c r="O2407">
        <v>1</v>
      </c>
      <c r="P2407">
        <v>0.5</v>
      </c>
      <c r="Q2407">
        <v>1</v>
      </c>
      <c r="R2407">
        <v>0.06</v>
      </c>
      <c r="S2407">
        <v>1</v>
      </c>
      <c r="T2407">
        <v>0.12</v>
      </c>
    </row>
    <row r="2408" spans="1:30" ht="23.25" x14ac:dyDescent="0.35">
      <c r="A2408">
        <v>1</v>
      </c>
      <c r="B2408">
        <v>3</v>
      </c>
      <c r="C2408">
        <v>100</v>
      </c>
      <c r="D2408">
        <v>30</v>
      </c>
      <c r="E2408">
        <v>0</v>
      </c>
      <c r="F2408">
        <v>0</v>
      </c>
      <c r="G2408">
        <v>0</v>
      </c>
      <c r="H2408">
        <v>1</v>
      </c>
      <c r="I2408">
        <v>1</v>
      </c>
      <c r="J2408" s="11">
        <v>0</v>
      </c>
      <c r="K2408" s="11">
        <v>0</v>
      </c>
      <c r="L2408">
        <v>2</v>
      </c>
      <c r="M2408">
        <v>1</v>
      </c>
      <c r="N2408">
        <v>3</v>
      </c>
      <c r="O2408">
        <v>1</v>
      </c>
      <c r="P2408">
        <v>0.5</v>
      </c>
      <c r="Q2408">
        <v>1</v>
      </c>
      <c r="R2408">
        <v>0.1</v>
      </c>
      <c r="S2408">
        <v>1</v>
      </c>
      <c r="T2408">
        <v>0.09</v>
      </c>
    </row>
    <row r="2409" spans="1:30" ht="23.25" x14ac:dyDescent="0.35">
      <c r="A2409">
        <v>1</v>
      </c>
      <c r="B2409">
        <v>3</v>
      </c>
      <c r="C2409">
        <v>100</v>
      </c>
      <c r="D2409">
        <v>30</v>
      </c>
      <c r="E2409">
        <v>0</v>
      </c>
      <c r="F2409">
        <v>0</v>
      </c>
      <c r="G2409">
        <v>0</v>
      </c>
      <c r="H2409">
        <v>1</v>
      </c>
      <c r="I2409">
        <v>1</v>
      </c>
      <c r="J2409" s="11">
        <v>0</v>
      </c>
      <c r="K2409" s="11">
        <v>0</v>
      </c>
      <c r="L2409">
        <v>2</v>
      </c>
      <c r="M2409">
        <v>1</v>
      </c>
      <c r="N2409">
        <v>3.5</v>
      </c>
      <c r="O2409">
        <v>1</v>
      </c>
      <c r="P2409">
        <v>0.5</v>
      </c>
      <c r="Q2409">
        <v>1</v>
      </c>
      <c r="R2409">
        <v>0.05</v>
      </c>
      <c r="S2409">
        <v>1</v>
      </c>
      <c r="T2409">
        <v>0.13</v>
      </c>
    </row>
    <row r="2410" spans="1:30" ht="23.25" x14ac:dyDescent="0.35">
      <c r="A2410">
        <v>1</v>
      </c>
      <c r="B2410">
        <v>3</v>
      </c>
      <c r="C2410">
        <v>100</v>
      </c>
      <c r="D2410">
        <v>30</v>
      </c>
      <c r="E2410">
        <v>0</v>
      </c>
      <c r="F2410">
        <v>0</v>
      </c>
      <c r="G2410">
        <v>0</v>
      </c>
      <c r="H2410">
        <v>1</v>
      </c>
      <c r="I2410">
        <v>1</v>
      </c>
      <c r="J2410" s="11">
        <v>0</v>
      </c>
      <c r="K2410" s="11">
        <v>0</v>
      </c>
      <c r="L2410">
        <v>2</v>
      </c>
      <c r="M2410">
        <v>1</v>
      </c>
      <c r="N2410">
        <v>4</v>
      </c>
      <c r="O2410">
        <v>1</v>
      </c>
      <c r="P2410">
        <v>0.5</v>
      </c>
      <c r="Q2410">
        <v>1</v>
      </c>
      <c r="R2410">
        <v>0.12</v>
      </c>
      <c r="S2410">
        <v>1</v>
      </c>
      <c r="T2410">
        <v>0.14000000000000001</v>
      </c>
    </row>
    <row r="2411" spans="1:30" ht="23.25" x14ac:dyDescent="0.35">
      <c r="A2411">
        <v>1</v>
      </c>
      <c r="B2411">
        <v>3</v>
      </c>
      <c r="C2411">
        <v>100</v>
      </c>
      <c r="D2411">
        <v>30</v>
      </c>
      <c r="E2411">
        <v>0</v>
      </c>
      <c r="F2411">
        <v>0</v>
      </c>
      <c r="G2411">
        <v>0</v>
      </c>
      <c r="H2411">
        <v>1</v>
      </c>
      <c r="I2411">
        <v>1</v>
      </c>
      <c r="J2411" s="11">
        <v>0</v>
      </c>
      <c r="K2411" s="11">
        <v>0</v>
      </c>
      <c r="L2411">
        <v>2</v>
      </c>
      <c r="M2411">
        <v>1</v>
      </c>
      <c r="N2411">
        <v>4.5</v>
      </c>
      <c r="O2411">
        <v>1</v>
      </c>
      <c r="P2411">
        <v>0.5</v>
      </c>
      <c r="Q2411">
        <v>1</v>
      </c>
      <c r="R2411">
        <v>0.15</v>
      </c>
      <c r="S2411">
        <v>1</v>
      </c>
      <c r="T2411">
        <v>0.19</v>
      </c>
    </row>
    <row r="2412" spans="1:30" ht="24" thickBot="1" x14ac:dyDescent="0.4">
      <c r="A2412">
        <v>1</v>
      </c>
      <c r="B2412">
        <v>3</v>
      </c>
      <c r="C2412">
        <v>100</v>
      </c>
      <c r="D2412">
        <v>30</v>
      </c>
      <c r="E2412">
        <v>0</v>
      </c>
      <c r="F2412">
        <v>0</v>
      </c>
      <c r="G2412">
        <v>0</v>
      </c>
      <c r="H2412">
        <v>1</v>
      </c>
      <c r="I2412">
        <v>1</v>
      </c>
      <c r="J2412" s="11">
        <v>0</v>
      </c>
      <c r="K2412" s="11">
        <v>0</v>
      </c>
      <c r="L2412">
        <v>2</v>
      </c>
      <c r="M2412">
        <v>1</v>
      </c>
      <c r="N2412">
        <v>5</v>
      </c>
      <c r="O2412">
        <v>1</v>
      </c>
      <c r="P2412">
        <v>0.5</v>
      </c>
      <c r="Q2412">
        <v>1</v>
      </c>
      <c r="R2412" s="14">
        <v>0.13</v>
      </c>
      <c r="S2412" s="14">
        <v>1</v>
      </c>
      <c r="T2412" s="14">
        <v>0.13</v>
      </c>
      <c r="U2412" s="14"/>
      <c r="V2412" s="14"/>
      <c r="W2412" s="14"/>
      <c r="X2412" s="14"/>
      <c r="Y2412" s="14"/>
      <c r="Z2412" s="14"/>
      <c r="AA2412" s="14"/>
      <c r="AB2412" s="14"/>
      <c r="AC2412" s="14"/>
      <c r="AD2412" s="14"/>
    </row>
    <row r="2413" spans="1:30" ht="19.5" thickTop="1" x14ac:dyDescent="0.3">
      <c r="R2413" s="22">
        <f t="shared" ref="R2413:AD2413" si="30">AVERAGE(R2403:R2412)</f>
        <v>7.0999999999999994E-2</v>
      </c>
      <c r="S2413" s="22">
        <f t="shared" si="30"/>
        <v>0.87199999999999989</v>
      </c>
      <c r="T2413" s="22">
        <f t="shared" si="30"/>
        <v>0.10099999999999998</v>
      </c>
      <c r="U2413" s="22" t="e">
        <f t="shared" si="30"/>
        <v>#DIV/0!</v>
      </c>
      <c r="V2413" s="22" t="e">
        <f t="shared" si="30"/>
        <v>#DIV/0!</v>
      </c>
      <c r="W2413" s="22" t="e">
        <f t="shared" si="30"/>
        <v>#DIV/0!</v>
      </c>
      <c r="X2413" s="22" t="e">
        <f t="shared" si="30"/>
        <v>#DIV/0!</v>
      </c>
      <c r="Y2413" s="22" t="e">
        <f t="shared" si="30"/>
        <v>#DIV/0!</v>
      </c>
      <c r="Z2413" s="22" t="e">
        <f t="shared" si="30"/>
        <v>#DIV/0!</v>
      </c>
      <c r="AA2413" s="22" t="e">
        <f t="shared" si="30"/>
        <v>#DIV/0!</v>
      </c>
      <c r="AB2413" s="22" t="e">
        <f t="shared" si="30"/>
        <v>#DIV/0!</v>
      </c>
      <c r="AC2413" s="22" t="e">
        <f t="shared" si="30"/>
        <v>#DIV/0!</v>
      </c>
      <c r="AD2413" s="22" t="e">
        <f t="shared" si="30"/>
        <v>#DIV/0!</v>
      </c>
    </row>
    <row r="2417" spans="11:16" ht="15.75" thickBot="1" x14ac:dyDescent="0.3">
      <c r="L2417" s="58"/>
      <c r="M2417" s="57"/>
    </row>
    <row r="2418" spans="11:16" ht="15.75" thickTop="1" x14ac:dyDescent="0.25">
      <c r="N2418" s="118"/>
      <c r="O2418" s="115"/>
      <c r="P2418" s="115"/>
    </row>
    <row r="2419" spans="11:16" x14ac:dyDescent="0.25">
      <c r="L2419" s="8"/>
      <c r="M2419" s="8"/>
      <c r="N2419" s="8"/>
      <c r="O2419" s="8"/>
      <c r="P2419" s="59"/>
    </row>
    <row r="2430" spans="11:16" x14ac:dyDescent="0.25">
      <c r="K2430" s="15"/>
      <c r="L2430" s="15"/>
      <c r="M2430" s="15"/>
      <c r="N2430" s="15"/>
      <c r="O2430" s="15"/>
      <c r="P2430" s="15"/>
    </row>
    <row r="2454" spans="1:30" ht="112.5" x14ac:dyDescent="0.3">
      <c r="A2454" s="8" t="s">
        <v>110</v>
      </c>
      <c r="Q2454" t="s">
        <v>76</v>
      </c>
      <c r="R2454" s="4" t="s">
        <v>106</v>
      </c>
      <c r="S2454" s="4" t="s">
        <v>24</v>
      </c>
      <c r="T2454" s="4" t="s">
        <v>108</v>
      </c>
      <c r="U2454" s="60" t="s">
        <v>109</v>
      </c>
      <c r="V2454" s="3"/>
      <c r="W2454" s="3"/>
      <c r="X2454" s="3"/>
      <c r="Y2454" s="3"/>
      <c r="Z2454" s="3"/>
    </row>
    <row r="2455" spans="1:30" ht="23.25" x14ac:dyDescent="0.35">
      <c r="A2455">
        <v>1</v>
      </c>
      <c r="B2455">
        <v>3</v>
      </c>
      <c r="C2455">
        <v>25</v>
      </c>
      <c r="D2455">
        <v>30</v>
      </c>
      <c r="E2455">
        <v>0</v>
      </c>
      <c r="F2455">
        <v>0</v>
      </c>
      <c r="G2455">
        <v>0</v>
      </c>
      <c r="H2455">
        <v>1</v>
      </c>
      <c r="I2455">
        <v>1</v>
      </c>
      <c r="J2455" s="11">
        <v>0</v>
      </c>
      <c r="K2455" s="11">
        <v>0</v>
      </c>
      <c r="L2455">
        <v>6</v>
      </c>
      <c r="M2455">
        <v>10</v>
      </c>
      <c r="N2455">
        <v>1</v>
      </c>
      <c r="O2455">
        <v>10</v>
      </c>
      <c r="P2455">
        <v>1</v>
      </c>
      <c r="Q2455">
        <v>1</v>
      </c>
      <c r="R2455">
        <v>0</v>
      </c>
      <c r="T2455">
        <v>0</v>
      </c>
      <c r="U2455">
        <v>6.2E-2</v>
      </c>
    </row>
    <row r="2456" spans="1:30" ht="23.25" x14ac:dyDescent="0.35">
      <c r="A2456">
        <v>1</v>
      </c>
      <c r="B2456">
        <v>3</v>
      </c>
      <c r="C2456">
        <v>25</v>
      </c>
      <c r="D2456">
        <v>30</v>
      </c>
      <c r="E2456">
        <v>0</v>
      </c>
      <c r="F2456">
        <v>0</v>
      </c>
      <c r="G2456">
        <v>0</v>
      </c>
      <c r="H2456">
        <v>1</v>
      </c>
      <c r="I2456">
        <v>1</v>
      </c>
      <c r="J2456" s="11">
        <v>0</v>
      </c>
      <c r="K2456" s="11">
        <v>0</v>
      </c>
      <c r="L2456">
        <v>6</v>
      </c>
      <c r="M2456">
        <v>20</v>
      </c>
      <c r="N2456">
        <v>1</v>
      </c>
      <c r="O2456">
        <v>20</v>
      </c>
      <c r="P2456">
        <v>1</v>
      </c>
      <c r="Q2456">
        <v>1</v>
      </c>
      <c r="R2456">
        <v>8.0000000000000002E-3</v>
      </c>
      <c r="T2456">
        <v>2E-3</v>
      </c>
      <c r="U2456">
        <v>0.62</v>
      </c>
    </row>
    <row r="2457" spans="1:30" ht="23.25" x14ac:dyDescent="0.35">
      <c r="A2457">
        <v>1</v>
      </c>
      <c r="B2457">
        <v>3</v>
      </c>
      <c r="C2457">
        <v>25</v>
      </c>
      <c r="D2457">
        <v>30</v>
      </c>
      <c r="E2457">
        <v>0</v>
      </c>
      <c r="F2457">
        <v>0</v>
      </c>
      <c r="G2457">
        <v>0</v>
      </c>
      <c r="H2457">
        <v>1</v>
      </c>
      <c r="I2457">
        <v>1</v>
      </c>
      <c r="J2457" s="11">
        <v>0</v>
      </c>
      <c r="K2457" s="11">
        <v>0</v>
      </c>
      <c r="L2457">
        <v>6</v>
      </c>
      <c r="M2457">
        <v>30</v>
      </c>
      <c r="N2457">
        <v>1</v>
      </c>
      <c r="O2457">
        <v>30</v>
      </c>
      <c r="P2457">
        <v>1</v>
      </c>
      <c r="Q2457">
        <v>1</v>
      </c>
      <c r="R2457">
        <v>2.8000000000000001E-2</v>
      </c>
      <c r="T2457">
        <v>0.04</v>
      </c>
      <c r="U2457">
        <v>0.93200000000000005</v>
      </c>
    </row>
    <row r="2458" spans="1:30" ht="23.25" x14ac:dyDescent="0.35">
      <c r="A2458">
        <v>1</v>
      </c>
      <c r="B2458">
        <v>3</v>
      </c>
      <c r="C2458">
        <v>25</v>
      </c>
      <c r="D2458">
        <v>30</v>
      </c>
      <c r="E2458">
        <v>0</v>
      </c>
      <c r="F2458">
        <v>0</v>
      </c>
      <c r="G2458">
        <v>0</v>
      </c>
      <c r="H2458">
        <v>1</v>
      </c>
      <c r="I2458">
        <v>1</v>
      </c>
      <c r="J2458" s="11">
        <v>0</v>
      </c>
      <c r="K2458" s="11">
        <v>0</v>
      </c>
      <c r="L2458">
        <v>6</v>
      </c>
      <c r="M2458">
        <v>40</v>
      </c>
      <c r="N2458">
        <v>1</v>
      </c>
      <c r="O2458">
        <v>40</v>
      </c>
      <c r="P2458">
        <v>1</v>
      </c>
      <c r="Q2458">
        <v>1</v>
      </c>
      <c r="R2458">
        <v>6.2E-2</v>
      </c>
      <c r="T2458">
        <v>9.4E-2</v>
      </c>
      <c r="U2458">
        <v>0.998</v>
      </c>
    </row>
    <row r="2459" spans="1:30" ht="23.25" x14ac:dyDescent="0.35">
      <c r="A2459">
        <v>1</v>
      </c>
      <c r="B2459">
        <v>3</v>
      </c>
      <c r="C2459">
        <v>25</v>
      </c>
      <c r="D2459">
        <v>30</v>
      </c>
      <c r="E2459">
        <v>0</v>
      </c>
      <c r="F2459">
        <v>0</v>
      </c>
      <c r="G2459">
        <v>0</v>
      </c>
      <c r="H2459">
        <v>1</v>
      </c>
      <c r="I2459">
        <v>1</v>
      </c>
      <c r="J2459" s="11">
        <v>0</v>
      </c>
      <c r="K2459" s="11">
        <v>0</v>
      </c>
      <c r="L2459">
        <v>6</v>
      </c>
      <c r="M2459">
        <v>50</v>
      </c>
      <c r="N2459">
        <v>1</v>
      </c>
      <c r="O2459">
        <v>50</v>
      </c>
      <c r="P2459">
        <v>1</v>
      </c>
      <c r="Q2459">
        <v>1</v>
      </c>
      <c r="R2459">
        <v>8.2000000000000003E-2</v>
      </c>
      <c r="T2459">
        <v>0.104</v>
      </c>
      <c r="U2459">
        <v>1</v>
      </c>
    </row>
    <row r="2460" spans="1:30" ht="23.25" x14ac:dyDescent="0.35">
      <c r="A2460">
        <v>1</v>
      </c>
      <c r="B2460">
        <v>3</v>
      </c>
      <c r="C2460">
        <v>25</v>
      </c>
      <c r="D2460">
        <v>30</v>
      </c>
      <c r="E2460">
        <v>0</v>
      </c>
      <c r="F2460">
        <v>0</v>
      </c>
      <c r="G2460">
        <v>0</v>
      </c>
      <c r="H2460">
        <v>1</v>
      </c>
      <c r="I2460">
        <v>1</v>
      </c>
      <c r="J2460" s="11">
        <v>0</v>
      </c>
      <c r="K2460" s="11">
        <v>0</v>
      </c>
      <c r="L2460">
        <v>6</v>
      </c>
      <c r="M2460">
        <v>60</v>
      </c>
      <c r="N2460">
        <v>1</v>
      </c>
      <c r="O2460">
        <v>60</v>
      </c>
      <c r="P2460">
        <v>1</v>
      </c>
      <c r="Q2460">
        <v>1</v>
      </c>
      <c r="R2460">
        <v>5.8000000000000003E-2</v>
      </c>
      <c r="T2460">
        <v>0.13800000000000001</v>
      </c>
      <c r="U2460">
        <v>1</v>
      </c>
    </row>
    <row r="2461" spans="1:30" ht="23.25" x14ac:dyDescent="0.35">
      <c r="A2461">
        <v>1</v>
      </c>
      <c r="B2461">
        <v>3</v>
      </c>
      <c r="C2461">
        <v>25</v>
      </c>
      <c r="D2461">
        <v>30</v>
      </c>
      <c r="E2461">
        <v>0</v>
      </c>
      <c r="F2461">
        <v>0</v>
      </c>
      <c r="G2461">
        <v>0</v>
      </c>
      <c r="H2461">
        <v>1</v>
      </c>
      <c r="I2461">
        <v>1</v>
      </c>
      <c r="J2461" s="11">
        <v>0</v>
      </c>
      <c r="K2461" s="11">
        <v>0</v>
      </c>
      <c r="L2461">
        <v>6</v>
      </c>
      <c r="M2461">
        <v>70</v>
      </c>
      <c r="N2461">
        <v>1</v>
      </c>
      <c r="O2461">
        <v>70</v>
      </c>
      <c r="P2461">
        <v>1</v>
      </c>
      <c r="Q2461">
        <v>1</v>
      </c>
      <c r="R2461">
        <v>0.114</v>
      </c>
      <c r="T2461">
        <v>0.14199999999999999</v>
      </c>
      <c r="U2461">
        <v>1</v>
      </c>
    </row>
    <row r="2462" spans="1:30" ht="23.25" x14ac:dyDescent="0.35">
      <c r="A2462">
        <v>1</v>
      </c>
      <c r="B2462">
        <v>3</v>
      </c>
      <c r="C2462">
        <v>25</v>
      </c>
      <c r="D2462">
        <v>30</v>
      </c>
      <c r="E2462">
        <v>0</v>
      </c>
      <c r="F2462">
        <v>0</v>
      </c>
      <c r="G2462">
        <v>0</v>
      </c>
      <c r="H2462">
        <v>1</v>
      </c>
      <c r="I2462">
        <v>1</v>
      </c>
      <c r="J2462" s="11">
        <v>0</v>
      </c>
      <c r="K2462" s="11">
        <v>0</v>
      </c>
      <c r="L2462">
        <v>6</v>
      </c>
      <c r="M2462">
        <v>80</v>
      </c>
      <c r="N2462">
        <v>1</v>
      </c>
      <c r="O2462">
        <v>80</v>
      </c>
      <c r="P2462">
        <v>1</v>
      </c>
      <c r="Q2462">
        <v>1</v>
      </c>
      <c r="R2462">
        <v>0.108</v>
      </c>
      <c r="T2462">
        <v>0.152</v>
      </c>
      <c r="U2462">
        <v>1</v>
      </c>
    </row>
    <row r="2463" spans="1:30" ht="23.25" x14ac:dyDescent="0.35">
      <c r="A2463">
        <v>1</v>
      </c>
      <c r="B2463">
        <v>3</v>
      </c>
      <c r="C2463">
        <v>25</v>
      </c>
      <c r="D2463">
        <v>30</v>
      </c>
      <c r="E2463">
        <v>0</v>
      </c>
      <c r="F2463">
        <v>0</v>
      </c>
      <c r="G2463">
        <v>0</v>
      </c>
      <c r="H2463">
        <v>1</v>
      </c>
      <c r="I2463">
        <v>1</v>
      </c>
      <c r="J2463" s="11">
        <v>0</v>
      </c>
      <c r="K2463" s="11">
        <v>0</v>
      </c>
      <c r="L2463">
        <v>6</v>
      </c>
      <c r="M2463">
        <v>90</v>
      </c>
      <c r="N2463">
        <v>1</v>
      </c>
      <c r="O2463">
        <v>90</v>
      </c>
      <c r="P2463">
        <v>1</v>
      </c>
      <c r="Q2463">
        <v>1</v>
      </c>
      <c r="T2463">
        <v>0.14799999999999999</v>
      </c>
      <c r="U2463">
        <v>1</v>
      </c>
    </row>
    <row r="2464" spans="1:30" ht="24" thickBot="1" x14ac:dyDescent="0.4">
      <c r="A2464">
        <v>1</v>
      </c>
      <c r="B2464">
        <v>3</v>
      </c>
      <c r="C2464">
        <v>25</v>
      </c>
      <c r="D2464">
        <v>30</v>
      </c>
      <c r="E2464">
        <v>0</v>
      </c>
      <c r="F2464">
        <v>0</v>
      </c>
      <c r="G2464">
        <v>0</v>
      </c>
      <c r="H2464">
        <v>1</v>
      </c>
      <c r="I2464">
        <v>1</v>
      </c>
      <c r="J2464" s="11">
        <v>0</v>
      </c>
      <c r="K2464" s="11">
        <v>0</v>
      </c>
      <c r="L2464">
        <v>6</v>
      </c>
      <c r="M2464">
        <v>100</v>
      </c>
      <c r="N2464">
        <v>1</v>
      </c>
      <c r="O2464">
        <v>100</v>
      </c>
      <c r="P2464">
        <v>1</v>
      </c>
      <c r="Q2464">
        <v>1</v>
      </c>
      <c r="R2464" s="14"/>
      <c r="S2464" s="14"/>
      <c r="T2464" s="14">
        <v>0.15</v>
      </c>
      <c r="U2464" s="14">
        <v>1</v>
      </c>
      <c r="V2464" s="14"/>
      <c r="W2464" s="14"/>
      <c r="X2464" s="14"/>
      <c r="Y2464" s="14"/>
      <c r="Z2464" s="14"/>
      <c r="AA2464" s="14"/>
      <c r="AB2464" s="14"/>
      <c r="AC2464" s="14"/>
      <c r="AD2464" s="14"/>
    </row>
    <row r="2465" spans="12:30" ht="19.5" thickTop="1" x14ac:dyDescent="0.3">
      <c r="R2465" s="22">
        <f t="shared" ref="R2465:AD2465" si="31">AVERAGE(R2455:R2464)</f>
        <v>5.7499999999999996E-2</v>
      </c>
      <c r="S2465" s="22" t="e">
        <f t="shared" si="31"/>
        <v>#DIV/0!</v>
      </c>
      <c r="T2465" s="22">
        <f t="shared" si="31"/>
        <v>9.7000000000000003E-2</v>
      </c>
      <c r="U2465" s="22">
        <f t="shared" si="31"/>
        <v>0.86119999999999997</v>
      </c>
      <c r="V2465" s="22" t="e">
        <f t="shared" si="31"/>
        <v>#DIV/0!</v>
      </c>
      <c r="W2465" s="22" t="e">
        <f t="shared" si="31"/>
        <v>#DIV/0!</v>
      </c>
      <c r="X2465" s="22" t="e">
        <f t="shared" si="31"/>
        <v>#DIV/0!</v>
      </c>
      <c r="Y2465" s="22" t="e">
        <f t="shared" si="31"/>
        <v>#DIV/0!</v>
      </c>
      <c r="Z2465" s="22" t="e">
        <f t="shared" si="31"/>
        <v>#DIV/0!</v>
      </c>
      <c r="AA2465" s="22" t="e">
        <f t="shared" si="31"/>
        <v>#DIV/0!</v>
      </c>
      <c r="AB2465" s="22" t="e">
        <f t="shared" si="31"/>
        <v>#DIV/0!</v>
      </c>
      <c r="AC2465" s="22" t="e">
        <f t="shared" si="31"/>
        <v>#DIV/0!</v>
      </c>
      <c r="AD2465" s="22" t="e">
        <f t="shared" si="31"/>
        <v>#DIV/0!</v>
      </c>
    </row>
    <row r="2469" spans="12:30" ht="15.75" thickBot="1" x14ac:dyDescent="0.3">
      <c r="L2469" s="58"/>
      <c r="M2469" s="57"/>
    </row>
    <row r="2470" spans="12:30" ht="15.75" thickTop="1" x14ac:dyDescent="0.25">
      <c r="N2470" s="118"/>
      <c r="O2470" s="115"/>
      <c r="P2470" s="115"/>
    </row>
    <row r="2471" spans="12:30" x14ac:dyDescent="0.25">
      <c r="L2471" s="8"/>
      <c r="M2471" s="8"/>
      <c r="N2471" s="8"/>
      <c r="O2471" s="8"/>
      <c r="P2471" s="59"/>
    </row>
    <row r="2482" spans="11:16" x14ac:dyDescent="0.25">
      <c r="K2482" s="15"/>
      <c r="L2482" s="15"/>
      <c r="M2482" s="15"/>
      <c r="N2482" s="15"/>
      <c r="O2482" s="15"/>
      <c r="P2482" s="15"/>
    </row>
    <row r="2507" spans="1:17" ht="23.25" x14ac:dyDescent="0.35">
      <c r="A2507">
        <v>1</v>
      </c>
      <c r="B2507">
        <v>3</v>
      </c>
      <c r="C2507">
        <v>500</v>
      </c>
      <c r="D2507">
        <v>30</v>
      </c>
      <c r="E2507">
        <v>0</v>
      </c>
      <c r="F2507">
        <v>0</v>
      </c>
      <c r="G2507">
        <v>0</v>
      </c>
      <c r="H2507">
        <v>1</v>
      </c>
      <c r="I2507">
        <v>1</v>
      </c>
      <c r="J2507" s="11">
        <v>0</v>
      </c>
      <c r="K2507" s="11">
        <v>0</v>
      </c>
      <c r="L2507">
        <v>2</v>
      </c>
      <c r="M2507">
        <v>1</v>
      </c>
      <c r="N2507">
        <v>0.5</v>
      </c>
      <c r="O2507">
        <v>1</v>
      </c>
      <c r="P2507">
        <v>0.5</v>
      </c>
      <c r="Q2507">
        <v>1</v>
      </c>
    </row>
    <row r="2508" spans="1:17" ht="23.25" x14ac:dyDescent="0.35">
      <c r="A2508">
        <v>1</v>
      </c>
      <c r="B2508">
        <v>3</v>
      </c>
      <c r="C2508">
        <v>500</v>
      </c>
      <c r="D2508">
        <v>30</v>
      </c>
      <c r="E2508">
        <v>0</v>
      </c>
      <c r="F2508">
        <v>0</v>
      </c>
      <c r="G2508">
        <v>0</v>
      </c>
      <c r="H2508">
        <v>1</v>
      </c>
      <c r="I2508">
        <v>1</v>
      </c>
      <c r="J2508" s="11">
        <v>0</v>
      </c>
      <c r="K2508" s="11">
        <v>0</v>
      </c>
      <c r="L2508">
        <v>2</v>
      </c>
      <c r="M2508">
        <v>1</v>
      </c>
      <c r="N2508">
        <v>1</v>
      </c>
      <c r="O2508">
        <v>1</v>
      </c>
      <c r="P2508">
        <v>0.5</v>
      </c>
      <c r="Q2508">
        <v>1</v>
      </c>
    </row>
    <row r="2509" spans="1:17" ht="23.25" x14ac:dyDescent="0.35">
      <c r="A2509">
        <v>1</v>
      </c>
      <c r="B2509">
        <v>3</v>
      </c>
      <c r="C2509">
        <v>500</v>
      </c>
      <c r="D2509">
        <v>30</v>
      </c>
      <c r="E2509">
        <v>0</v>
      </c>
      <c r="F2509">
        <v>0</v>
      </c>
      <c r="G2509">
        <v>0</v>
      </c>
      <c r="H2509">
        <v>1</v>
      </c>
      <c r="I2509">
        <v>1</v>
      </c>
      <c r="J2509" s="11">
        <v>0</v>
      </c>
      <c r="K2509" s="11">
        <v>0</v>
      </c>
      <c r="L2509">
        <v>2</v>
      </c>
      <c r="M2509">
        <v>1</v>
      </c>
      <c r="N2509">
        <v>1.5</v>
      </c>
      <c r="O2509">
        <v>1</v>
      </c>
      <c r="P2509">
        <v>0.5</v>
      </c>
      <c r="Q2509">
        <v>1</v>
      </c>
    </row>
    <row r="2510" spans="1:17" ht="23.25" x14ac:dyDescent="0.35">
      <c r="A2510">
        <v>1</v>
      </c>
      <c r="B2510">
        <v>3</v>
      </c>
      <c r="C2510">
        <v>500</v>
      </c>
      <c r="D2510">
        <v>30</v>
      </c>
      <c r="E2510">
        <v>0</v>
      </c>
      <c r="F2510">
        <v>0</v>
      </c>
      <c r="G2510">
        <v>0</v>
      </c>
      <c r="H2510">
        <v>1</v>
      </c>
      <c r="I2510">
        <v>1</v>
      </c>
      <c r="J2510" s="11">
        <v>0</v>
      </c>
      <c r="K2510" s="11">
        <v>0</v>
      </c>
      <c r="L2510">
        <v>2</v>
      </c>
      <c r="M2510">
        <v>1</v>
      </c>
      <c r="N2510">
        <v>2</v>
      </c>
      <c r="O2510">
        <v>1</v>
      </c>
      <c r="P2510">
        <v>0.5</v>
      </c>
      <c r="Q2510">
        <v>1</v>
      </c>
    </row>
    <row r="2511" spans="1:17" ht="23.25" x14ac:dyDescent="0.35">
      <c r="A2511">
        <v>1</v>
      </c>
      <c r="B2511">
        <v>3</v>
      </c>
      <c r="C2511">
        <v>500</v>
      </c>
      <c r="D2511">
        <v>30</v>
      </c>
      <c r="E2511">
        <v>0</v>
      </c>
      <c r="F2511">
        <v>0</v>
      </c>
      <c r="G2511">
        <v>0</v>
      </c>
      <c r="H2511">
        <v>1</v>
      </c>
      <c r="I2511">
        <v>1</v>
      </c>
      <c r="J2511" s="11">
        <v>0</v>
      </c>
      <c r="K2511" s="11">
        <v>0</v>
      </c>
      <c r="L2511">
        <v>2</v>
      </c>
      <c r="M2511">
        <v>1</v>
      </c>
      <c r="N2511">
        <v>2.5</v>
      </c>
      <c r="O2511">
        <v>1</v>
      </c>
      <c r="P2511">
        <v>0.5</v>
      </c>
      <c r="Q2511">
        <v>1</v>
      </c>
    </row>
    <row r="2512" spans="1:17" ht="23.25" x14ac:dyDescent="0.35">
      <c r="A2512">
        <v>1</v>
      </c>
      <c r="B2512">
        <v>3</v>
      </c>
      <c r="C2512">
        <v>500</v>
      </c>
      <c r="D2512">
        <v>30</v>
      </c>
      <c r="E2512">
        <v>0</v>
      </c>
      <c r="F2512">
        <v>0</v>
      </c>
      <c r="G2512">
        <v>0</v>
      </c>
      <c r="H2512">
        <v>1</v>
      </c>
      <c r="I2512">
        <v>1</v>
      </c>
      <c r="J2512" s="11">
        <v>0</v>
      </c>
      <c r="K2512" s="11">
        <v>0</v>
      </c>
      <c r="L2512">
        <v>2</v>
      </c>
      <c r="M2512">
        <v>1</v>
      </c>
      <c r="N2512">
        <v>3</v>
      </c>
      <c r="O2512">
        <v>1</v>
      </c>
      <c r="P2512">
        <v>0.5</v>
      </c>
      <c r="Q2512">
        <v>1</v>
      </c>
    </row>
    <row r="2513" spans="1:22" ht="23.25" x14ac:dyDescent="0.35">
      <c r="A2513">
        <v>1</v>
      </c>
      <c r="B2513">
        <v>3</v>
      </c>
      <c r="C2513">
        <v>500</v>
      </c>
      <c r="D2513">
        <v>30</v>
      </c>
      <c r="E2513">
        <v>0</v>
      </c>
      <c r="F2513">
        <v>0</v>
      </c>
      <c r="G2513">
        <v>0</v>
      </c>
      <c r="H2513">
        <v>1</v>
      </c>
      <c r="I2513">
        <v>1</v>
      </c>
      <c r="J2513" s="11">
        <v>0</v>
      </c>
      <c r="K2513" s="11">
        <v>0</v>
      </c>
      <c r="L2513">
        <v>2</v>
      </c>
      <c r="M2513">
        <v>1</v>
      </c>
      <c r="N2513">
        <v>3.5</v>
      </c>
      <c r="O2513">
        <v>1</v>
      </c>
      <c r="P2513">
        <v>0.5</v>
      </c>
      <c r="Q2513">
        <v>1</v>
      </c>
    </row>
    <row r="2514" spans="1:22" ht="23.25" x14ac:dyDescent="0.35">
      <c r="A2514">
        <v>1</v>
      </c>
      <c r="B2514">
        <v>3</v>
      </c>
      <c r="C2514">
        <v>500</v>
      </c>
      <c r="D2514">
        <v>30</v>
      </c>
      <c r="E2514">
        <v>0</v>
      </c>
      <c r="F2514">
        <v>0</v>
      </c>
      <c r="G2514">
        <v>0</v>
      </c>
      <c r="H2514">
        <v>1</v>
      </c>
      <c r="I2514">
        <v>1</v>
      </c>
      <c r="J2514" s="11">
        <v>0</v>
      </c>
      <c r="K2514" s="11">
        <v>0</v>
      </c>
      <c r="L2514">
        <v>2</v>
      </c>
      <c r="M2514">
        <v>1</v>
      </c>
      <c r="N2514">
        <v>4</v>
      </c>
      <c r="O2514">
        <v>1</v>
      </c>
      <c r="P2514">
        <v>0.5</v>
      </c>
      <c r="Q2514">
        <v>1</v>
      </c>
    </row>
    <row r="2515" spans="1:22" ht="23.25" x14ac:dyDescent="0.35">
      <c r="A2515">
        <v>1</v>
      </c>
      <c r="B2515">
        <v>3</v>
      </c>
      <c r="C2515">
        <v>500</v>
      </c>
      <c r="D2515">
        <v>30</v>
      </c>
      <c r="E2515">
        <v>0</v>
      </c>
      <c r="F2515">
        <v>0</v>
      </c>
      <c r="G2515">
        <v>0</v>
      </c>
      <c r="H2515">
        <v>1</v>
      </c>
      <c r="I2515">
        <v>1</v>
      </c>
      <c r="J2515" s="11">
        <v>0</v>
      </c>
      <c r="K2515" s="11">
        <v>0</v>
      </c>
      <c r="L2515">
        <v>2</v>
      </c>
      <c r="M2515">
        <v>1</v>
      </c>
      <c r="N2515">
        <v>4.5</v>
      </c>
      <c r="O2515">
        <v>1</v>
      </c>
      <c r="P2515">
        <v>0.5</v>
      </c>
      <c r="Q2515">
        <v>1</v>
      </c>
    </row>
    <row r="2516" spans="1:22" ht="23.25" x14ac:dyDescent="0.35">
      <c r="A2516">
        <v>1</v>
      </c>
      <c r="B2516">
        <v>3</v>
      </c>
      <c r="C2516">
        <v>500</v>
      </c>
      <c r="D2516">
        <v>30</v>
      </c>
      <c r="E2516">
        <v>0</v>
      </c>
      <c r="F2516">
        <v>0</v>
      </c>
      <c r="G2516">
        <v>0</v>
      </c>
      <c r="H2516">
        <v>1</v>
      </c>
      <c r="I2516">
        <v>1</v>
      </c>
      <c r="J2516" s="11">
        <v>0</v>
      </c>
      <c r="K2516" s="11">
        <v>0</v>
      </c>
      <c r="L2516">
        <v>2</v>
      </c>
      <c r="M2516">
        <v>1</v>
      </c>
      <c r="N2516">
        <v>5</v>
      </c>
      <c r="O2516">
        <v>1</v>
      </c>
      <c r="P2516">
        <v>0.5</v>
      </c>
      <c r="Q2516">
        <v>1</v>
      </c>
    </row>
    <row r="2520" spans="1:22" x14ac:dyDescent="0.25">
      <c r="A2520" t="s">
        <v>111</v>
      </c>
      <c r="R2520" s="57" t="s">
        <v>112</v>
      </c>
      <c r="S2520" s="57" t="s">
        <v>113</v>
      </c>
      <c r="T2520" s="57" t="s">
        <v>114</v>
      </c>
      <c r="U2520" s="57" t="s">
        <v>115</v>
      </c>
      <c r="V2520" s="57" t="s">
        <v>116</v>
      </c>
    </row>
    <row r="2521" spans="1:22" x14ac:dyDescent="0.25">
      <c r="A2521">
        <v>1</v>
      </c>
      <c r="B2521">
        <v>3</v>
      </c>
      <c r="C2521">
        <v>25</v>
      </c>
      <c r="D2521">
        <v>30</v>
      </c>
      <c r="E2521">
        <v>0</v>
      </c>
      <c r="F2521">
        <v>0</v>
      </c>
      <c r="G2521">
        <v>0</v>
      </c>
      <c r="H2521">
        <v>1</v>
      </c>
      <c r="I2521">
        <v>1</v>
      </c>
      <c r="J2521">
        <v>0</v>
      </c>
      <c r="K2521">
        <v>0</v>
      </c>
      <c r="L2521">
        <v>6</v>
      </c>
      <c r="M2521">
        <v>5</v>
      </c>
      <c r="N2521">
        <v>1</v>
      </c>
      <c r="O2521">
        <v>5</v>
      </c>
      <c r="P2521">
        <v>1</v>
      </c>
      <c r="Q2521">
        <v>1</v>
      </c>
      <c r="R2521">
        <v>0.04</v>
      </c>
      <c r="S2521">
        <v>0.08</v>
      </c>
      <c r="T2521">
        <v>0</v>
      </c>
      <c r="U2521">
        <v>0.04</v>
      </c>
      <c r="V2521" s="15">
        <f>AVERAGE(R2521:U2521)</f>
        <v>0.04</v>
      </c>
    </row>
    <row r="2522" spans="1:22" x14ac:dyDescent="0.25">
      <c r="A2522">
        <v>1</v>
      </c>
      <c r="B2522">
        <v>3</v>
      </c>
      <c r="C2522">
        <v>25</v>
      </c>
      <c r="D2522">
        <v>30</v>
      </c>
      <c r="E2522">
        <v>0</v>
      </c>
      <c r="F2522">
        <v>0</v>
      </c>
      <c r="G2522">
        <v>0</v>
      </c>
      <c r="H2522">
        <v>1</v>
      </c>
      <c r="I2522">
        <v>1</v>
      </c>
      <c r="J2522">
        <v>0</v>
      </c>
      <c r="K2522">
        <v>0</v>
      </c>
      <c r="L2522">
        <v>6</v>
      </c>
      <c r="M2522">
        <v>10</v>
      </c>
      <c r="N2522">
        <v>1</v>
      </c>
      <c r="O2522">
        <v>10</v>
      </c>
      <c r="P2522">
        <v>1</v>
      </c>
      <c r="Q2522">
        <v>1</v>
      </c>
      <c r="R2522">
        <v>0</v>
      </c>
      <c r="S2522">
        <v>0.04</v>
      </c>
      <c r="T2522">
        <v>0.12</v>
      </c>
      <c r="U2522">
        <v>0</v>
      </c>
      <c r="V2522" s="15">
        <f t="shared" ref="V2522:V2530" si="32">AVERAGE(R2522:U2522)</f>
        <v>0.04</v>
      </c>
    </row>
    <row r="2523" spans="1:22" x14ac:dyDescent="0.25">
      <c r="A2523">
        <v>1</v>
      </c>
      <c r="B2523">
        <v>3</v>
      </c>
      <c r="C2523">
        <v>25</v>
      </c>
      <c r="D2523">
        <v>30</v>
      </c>
      <c r="E2523">
        <v>0</v>
      </c>
      <c r="F2523">
        <v>0</v>
      </c>
      <c r="G2523">
        <v>0</v>
      </c>
      <c r="H2523">
        <v>1</v>
      </c>
      <c r="I2523">
        <v>1</v>
      </c>
      <c r="J2523">
        <v>0</v>
      </c>
      <c r="K2523">
        <v>0</v>
      </c>
      <c r="L2523">
        <v>6</v>
      </c>
      <c r="M2523">
        <v>15</v>
      </c>
      <c r="N2523">
        <v>1</v>
      </c>
      <c r="O2523">
        <v>15</v>
      </c>
      <c r="P2523">
        <v>1</v>
      </c>
      <c r="Q2523">
        <v>1</v>
      </c>
      <c r="R2523">
        <v>0.08</v>
      </c>
      <c r="S2523">
        <v>0.04</v>
      </c>
      <c r="T2523">
        <v>0.04</v>
      </c>
      <c r="U2523">
        <v>0.04</v>
      </c>
      <c r="V2523" s="15">
        <f t="shared" si="32"/>
        <v>0.05</v>
      </c>
    </row>
    <row r="2524" spans="1:22" x14ac:dyDescent="0.25">
      <c r="A2524">
        <v>1</v>
      </c>
      <c r="B2524">
        <v>3</v>
      </c>
      <c r="C2524">
        <v>25</v>
      </c>
      <c r="D2524">
        <v>30</v>
      </c>
      <c r="E2524">
        <v>0</v>
      </c>
      <c r="F2524">
        <v>0</v>
      </c>
      <c r="G2524">
        <v>0</v>
      </c>
      <c r="H2524">
        <v>1</v>
      </c>
      <c r="I2524">
        <v>1</v>
      </c>
      <c r="J2524">
        <v>0</v>
      </c>
      <c r="K2524">
        <v>0</v>
      </c>
      <c r="L2524">
        <v>6</v>
      </c>
      <c r="M2524">
        <v>20</v>
      </c>
      <c r="N2524">
        <v>1</v>
      </c>
      <c r="O2524">
        <v>20</v>
      </c>
      <c r="P2524">
        <v>1</v>
      </c>
      <c r="Q2524">
        <v>1</v>
      </c>
      <c r="R2524">
        <v>0.04</v>
      </c>
      <c r="S2524">
        <v>0.12</v>
      </c>
      <c r="T2524">
        <v>0</v>
      </c>
      <c r="U2524">
        <v>0.04</v>
      </c>
      <c r="V2524" s="15">
        <f t="shared" si="32"/>
        <v>0.05</v>
      </c>
    </row>
    <row r="2525" spans="1:22" x14ac:dyDescent="0.25">
      <c r="A2525">
        <v>1</v>
      </c>
      <c r="B2525">
        <v>3</v>
      </c>
      <c r="C2525">
        <v>25</v>
      </c>
      <c r="D2525">
        <v>30</v>
      </c>
      <c r="E2525">
        <v>0</v>
      </c>
      <c r="F2525">
        <v>0</v>
      </c>
      <c r="G2525">
        <v>0</v>
      </c>
      <c r="H2525">
        <v>1</v>
      </c>
      <c r="I2525">
        <v>1</v>
      </c>
      <c r="J2525">
        <v>0</v>
      </c>
      <c r="K2525">
        <v>0</v>
      </c>
      <c r="L2525">
        <v>6</v>
      </c>
      <c r="M2525">
        <v>25</v>
      </c>
      <c r="N2525">
        <v>1</v>
      </c>
      <c r="O2525">
        <v>25</v>
      </c>
      <c r="P2525">
        <v>1</v>
      </c>
      <c r="Q2525">
        <v>1</v>
      </c>
      <c r="R2525">
        <v>0.04</v>
      </c>
      <c r="S2525">
        <v>0.04</v>
      </c>
      <c r="T2525">
        <v>0</v>
      </c>
      <c r="U2525">
        <v>0.04</v>
      </c>
      <c r="V2525" s="15">
        <f t="shared" si="32"/>
        <v>0.03</v>
      </c>
    </row>
    <row r="2526" spans="1:22" x14ac:dyDescent="0.25">
      <c r="A2526">
        <v>1</v>
      </c>
      <c r="B2526">
        <v>3</v>
      </c>
      <c r="C2526">
        <v>25</v>
      </c>
      <c r="D2526">
        <v>30</v>
      </c>
      <c r="E2526">
        <v>0</v>
      </c>
      <c r="F2526">
        <v>0</v>
      </c>
      <c r="G2526">
        <v>0</v>
      </c>
      <c r="H2526">
        <v>1</v>
      </c>
      <c r="I2526">
        <v>1</v>
      </c>
      <c r="J2526">
        <v>0</v>
      </c>
      <c r="K2526">
        <v>0</v>
      </c>
      <c r="L2526">
        <v>6</v>
      </c>
      <c r="M2526">
        <v>5</v>
      </c>
      <c r="N2526">
        <v>1</v>
      </c>
      <c r="O2526">
        <v>10</v>
      </c>
      <c r="P2526">
        <v>1</v>
      </c>
      <c r="Q2526">
        <v>1</v>
      </c>
      <c r="R2526">
        <v>0</v>
      </c>
      <c r="S2526">
        <v>0.04</v>
      </c>
      <c r="T2526">
        <v>0</v>
      </c>
      <c r="U2526">
        <v>0.08</v>
      </c>
      <c r="V2526" s="15">
        <f t="shared" si="32"/>
        <v>0.03</v>
      </c>
    </row>
    <row r="2527" spans="1:22" x14ac:dyDescent="0.25">
      <c r="A2527">
        <v>1</v>
      </c>
      <c r="B2527">
        <v>3</v>
      </c>
      <c r="C2527">
        <v>25</v>
      </c>
      <c r="D2527">
        <v>30</v>
      </c>
      <c r="E2527">
        <v>0</v>
      </c>
      <c r="F2527">
        <v>0</v>
      </c>
      <c r="G2527">
        <v>0</v>
      </c>
      <c r="H2527">
        <v>1</v>
      </c>
      <c r="I2527">
        <v>1</v>
      </c>
      <c r="J2527">
        <v>0</v>
      </c>
      <c r="K2527">
        <v>0</v>
      </c>
      <c r="L2527">
        <v>6</v>
      </c>
      <c r="M2527">
        <v>10</v>
      </c>
      <c r="N2527">
        <v>1</v>
      </c>
      <c r="O2527">
        <v>20</v>
      </c>
      <c r="P2527">
        <v>1</v>
      </c>
      <c r="Q2527">
        <v>1</v>
      </c>
      <c r="R2527">
        <v>0.04</v>
      </c>
      <c r="S2527">
        <v>0</v>
      </c>
      <c r="T2527">
        <v>0.12</v>
      </c>
      <c r="U2527">
        <v>0</v>
      </c>
      <c r="V2527" s="15">
        <f t="shared" si="32"/>
        <v>0.04</v>
      </c>
    </row>
    <row r="2528" spans="1:22" x14ac:dyDescent="0.25">
      <c r="A2528">
        <v>1</v>
      </c>
      <c r="B2528">
        <v>3</v>
      </c>
      <c r="C2528">
        <v>25</v>
      </c>
      <c r="D2528">
        <v>30</v>
      </c>
      <c r="E2528">
        <v>0</v>
      </c>
      <c r="F2528">
        <v>0</v>
      </c>
      <c r="G2528">
        <v>0</v>
      </c>
      <c r="H2528">
        <v>1</v>
      </c>
      <c r="I2528">
        <v>1</v>
      </c>
      <c r="J2528">
        <v>0</v>
      </c>
      <c r="K2528">
        <v>0</v>
      </c>
      <c r="L2528">
        <v>6</v>
      </c>
      <c r="M2528">
        <v>15</v>
      </c>
      <c r="N2528">
        <v>1</v>
      </c>
      <c r="O2528">
        <v>30</v>
      </c>
      <c r="P2528">
        <v>1</v>
      </c>
      <c r="Q2528">
        <v>1</v>
      </c>
      <c r="R2528">
        <v>0.04</v>
      </c>
      <c r="S2528">
        <v>0</v>
      </c>
      <c r="T2528">
        <v>0.04</v>
      </c>
      <c r="U2528">
        <v>0</v>
      </c>
      <c r="V2528" s="15">
        <f t="shared" si="32"/>
        <v>0.02</v>
      </c>
    </row>
    <row r="2529" spans="1:22" x14ac:dyDescent="0.25">
      <c r="A2529">
        <v>1</v>
      </c>
      <c r="B2529">
        <v>3</v>
      </c>
      <c r="C2529">
        <v>25</v>
      </c>
      <c r="D2529">
        <v>30</v>
      </c>
      <c r="E2529">
        <v>0</v>
      </c>
      <c r="F2529">
        <v>0</v>
      </c>
      <c r="G2529">
        <v>0</v>
      </c>
      <c r="H2529">
        <v>1</v>
      </c>
      <c r="I2529">
        <v>1</v>
      </c>
      <c r="J2529">
        <v>0</v>
      </c>
      <c r="K2529">
        <v>0</v>
      </c>
      <c r="L2529">
        <v>6</v>
      </c>
      <c r="M2529">
        <v>20</v>
      </c>
      <c r="N2529">
        <v>1</v>
      </c>
      <c r="O2529">
        <v>40</v>
      </c>
      <c r="P2529">
        <v>1</v>
      </c>
      <c r="Q2529">
        <v>1</v>
      </c>
      <c r="R2529">
        <v>0.04</v>
      </c>
      <c r="S2529">
        <v>0</v>
      </c>
      <c r="T2529">
        <v>0.12</v>
      </c>
      <c r="U2529">
        <v>0.04</v>
      </c>
      <c r="V2529" s="15">
        <f t="shared" si="32"/>
        <v>0.05</v>
      </c>
    </row>
    <row r="2530" spans="1:22" ht="15.75" thickBot="1" x14ac:dyDescent="0.3">
      <c r="A2530">
        <v>1</v>
      </c>
      <c r="B2530">
        <v>3</v>
      </c>
      <c r="C2530">
        <v>25</v>
      </c>
      <c r="D2530">
        <v>30</v>
      </c>
      <c r="E2530">
        <v>0</v>
      </c>
      <c r="F2530">
        <v>0</v>
      </c>
      <c r="G2530">
        <v>0</v>
      </c>
      <c r="H2530">
        <v>1</v>
      </c>
      <c r="I2530">
        <v>1</v>
      </c>
      <c r="J2530">
        <v>0</v>
      </c>
      <c r="K2530">
        <v>0</v>
      </c>
      <c r="L2530">
        <v>6</v>
      </c>
      <c r="M2530">
        <v>25</v>
      </c>
      <c r="N2530">
        <v>1</v>
      </c>
      <c r="O2530">
        <v>50</v>
      </c>
      <c r="P2530">
        <v>1</v>
      </c>
      <c r="Q2530">
        <v>1</v>
      </c>
      <c r="R2530" s="14">
        <v>0.16</v>
      </c>
      <c r="S2530" s="14">
        <v>0</v>
      </c>
      <c r="T2530" s="14">
        <v>0</v>
      </c>
      <c r="U2530" s="14">
        <v>0.04</v>
      </c>
      <c r="V2530" s="56">
        <f t="shared" si="32"/>
        <v>0.05</v>
      </c>
    </row>
    <row r="2531" spans="1:22" ht="15.75" thickTop="1" x14ac:dyDescent="0.25">
      <c r="R2531" s="15">
        <f>AVERAGE(R2521:R2530)</f>
        <v>4.8000000000000001E-2</v>
      </c>
      <c r="S2531" s="15">
        <f>AVERAGE(S2521:S2530)</f>
        <v>3.5999999999999997E-2</v>
      </c>
      <c r="T2531" s="15">
        <f>AVERAGE(T2521:T2530)</f>
        <v>4.3999999999999997E-2</v>
      </c>
      <c r="U2531" s="15">
        <f>AVERAGE(U2521:U2530)</f>
        <v>3.1999999999999994E-2</v>
      </c>
      <c r="V2531" s="15">
        <f>AVERAGE(V2521:V2530)</f>
        <v>3.9999999999999994E-2</v>
      </c>
    </row>
    <row r="2535" spans="1:22" ht="60.75" x14ac:dyDescent="0.3">
      <c r="A2535" s="8" t="s">
        <v>117</v>
      </c>
      <c r="Q2535" t="s">
        <v>76</v>
      </c>
      <c r="R2535" s="4" t="s">
        <v>118</v>
      </c>
      <c r="S2535" s="4" t="s">
        <v>24</v>
      </c>
      <c r="T2535" s="4"/>
      <c r="U2535" s="60"/>
    </row>
    <row r="2536" spans="1:22" ht="23.25" x14ac:dyDescent="0.35">
      <c r="A2536">
        <v>1</v>
      </c>
      <c r="B2536">
        <v>3</v>
      </c>
      <c r="C2536" s="61">
        <v>100</v>
      </c>
      <c r="D2536">
        <v>30</v>
      </c>
      <c r="E2536">
        <v>0</v>
      </c>
      <c r="F2536">
        <v>0</v>
      </c>
      <c r="G2536">
        <v>0</v>
      </c>
      <c r="H2536">
        <v>1</v>
      </c>
      <c r="I2536">
        <v>1</v>
      </c>
      <c r="J2536" s="11">
        <v>0</v>
      </c>
      <c r="K2536" s="11">
        <v>0</v>
      </c>
      <c r="L2536">
        <v>2</v>
      </c>
      <c r="M2536">
        <v>1</v>
      </c>
      <c r="N2536">
        <v>0.5</v>
      </c>
      <c r="O2536">
        <v>1</v>
      </c>
      <c r="P2536">
        <v>0.5</v>
      </c>
      <c r="Q2536">
        <v>1</v>
      </c>
      <c r="R2536">
        <v>0.05</v>
      </c>
      <c r="S2536">
        <v>0.05</v>
      </c>
    </row>
    <row r="2537" spans="1:22" ht="23.25" x14ac:dyDescent="0.35">
      <c r="A2537">
        <v>1</v>
      </c>
      <c r="B2537">
        <v>3</v>
      </c>
      <c r="C2537" s="61">
        <v>100</v>
      </c>
      <c r="D2537">
        <v>30</v>
      </c>
      <c r="E2537">
        <v>0</v>
      </c>
      <c r="F2537">
        <v>0</v>
      </c>
      <c r="G2537">
        <v>0</v>
      </c>
      <c r="H2537">
        <v>1</v>
      </c>
      <c r="I2537">
        <v>1</v>
      </c>
      <c r="J2537" s="11">
        <v>0</v>
      </c>
      <c r="K2537" s="11">
        <v>0</v>
      </c>
      <c r="L2537">
        <v>2</v>
      </c>
      <c r="M2537">
        <v>1</v>
      </c>
      <c r="N2537">
        <v>1</v>
      </c>
      <c r="O2537">
        <v>1</v>
      </c>
      <c r="P2537">
        <v>0.5</v>
      </c>
      <c r="Q2537">
        <v>1</v>
      </c>
      <c r="R2537">
        <v>0.06</v>
      </c>
      <c r="S2537">
        <v>0.6</v>
      </c>
    </row>
    <row r="2538" spans="1:22" ht="23.25" x14ac:dyDescent="0.35">
      <c r="A2538">
        <v>1</v>
      </c>
      <c r="B2538">
        <v>3</v>
      </c>
      <c r="C2538" s="61">
        <v>100</v>
      </c>
      <c r="D2538">
        <v>30</v>
      </c>
      <c r="E2538">
        <v>0</v>
      </c>
      <c r="F2538">
        <v>0</v>
      </c>
      <c r="G2538">
        <v>0</v>
      </c>
      <c r="H2538">
        <v>1</v>
      </c>
      <c r="I2538">
        <v>1</v>
      </c>
      <c r="J2538" s="11">
        <v>0</v>
      </c>
      <c r="K2538" s="11">
        <v>0</v>
      </c>
      <c r="L2538">
        <v>2</v>
      </c>
      <c r="M2538">
        <v>1</v>
      </c>
      <c r="N2538">
        <v>1.5</v>
      </c>
      <c r="O2538">
        <v>1</v>
      </c>
      <c r="P2538">
        <v>0.5</v>
      </c>
      <c r="Q2538">
        <v>1</v>
      </c>
      <c r="R2538">
        <v>0.03</v>
      </c>
      <c r="S2538">
        <v>0.96</v>
      </c>
    </row>
    <row r="2539" spans="1:22" ht="23.25" x14ac:dyDescent="0.35">
      <c r="A2539">
        <v>1</v>
      </c>
      <c r="B2539">
        <v>3</v>
      </c>
      <c r="C2539" s="61">
        <v>100</v>
      </c>
      <c r="D2539">
        <v>30</v>
      </c>
      <c r="E2539">
        <v>0</v>
      </c>
      <c r="F2539">
        <v>0</v>
      </c>
      <c r="G2539">
        <v>0</v>
      </c>
      <c r="H2539">
        <v>1</v>
      </c>
      <c r="I2539">
        <v>1</v>
      </c>
      <c r="J2539" s="11">
        <v>0</v>
      </c>
      <c r="K2539" s="11">
        <v>0</v>
      </c>
      <c r="L2539">
        <v>2</v>
      </c>
      <c r="M2539">
        <v>1</v>
      </c>
      <c r="N2539">
        <v>2</v>
      </c>
      <c r="O2539">
        <v>1</v>
      </c>
      <c r="P2539">
        <v>0.5</v>
      </c>
      <c r="Q2539">
        <v>1</v>
      </c>
      <c r="R2539">
        <v>0.08</v>
      </c>
      <c r="S2539">
        <v>1</v>
      </c>
    </row>
    <row r="2540" spans="1:22" ht="23.25" x14ac:dyDescent="0.35">
      <c r="A2540">
        <v>1</v>
      </c>
      <c r="B2540">
        <v>3</v>
      </c>
      <c r="C2540" s="61">
        <v>100</v>
      </c>
      <c r="D2540">
        <v>30</v>
      </c>
      <c r="E2540">
        <v>0</v>
      </c>
      <c r="F2540">
        <v>0</v>
      </c>
      <c r="G2540">
        <v>0</v>
      </c>
      <c r="H2540">
        <v>1</v>
      </c>
      <c r="I2540">
        <v>1</v>
      </c>
      <c r="J2540" s="11">
        <v>0</v>
      </c>
      <c r="K2540" s="11">
        <v>0</v>
      </c>
      <c r="L2540">
        <v>2</v>
      </c>
      <c r="M2540">
        <v>1</v>
      </c>
      <c r="N2540">
        <v>2.5</v>
      </c>
      <c r="O2540">
        <v>1</v>
      </c>
      <c r="P2540">
        <v>0.5</v>
      </c>
      <c r="Q2540">
        <v>1</v>
      </c>
      <c r="R2540">
        <v>0.03</v>
      </c>
      <c r="S2540">
        <v>1</v>
      </c>
    </row>
    <row r="2541" spans="1:22" ht="23.25" x14ac:dyDescent="0.35">
      <c r="A2541">
        <v>1</v>
      </c>
      <c r="B2541">
        <v>3</v>
      </c>
      <c r="C2541" s="61">
        <v>100</v>
      </c>
      <c r="D2541">
        <v>30</v>
      </c>
      <c r="E2541">
        <v>0</v>
      </c>
      <c r="F2541">
        <v>0</v>
      </c>
      <c r="G2541">
        <v>0</v>
      </c>
      <c r="H2541">
        <v>1</v>
      </c>
      <c r="I2541">
        <v>1</v>
      </c>
      <c r="J2541" s="11">
        <v>0</v>
      </c>
      <c r="K2541" s="11">
        <v>0</v>
      </c>
      <c r="L2541">
        <v>2</v>
      </c>
      <c r="M2541">
        <v>1</v>
      </c>
      <c r="N2541">
        <v>3</v>
      </c>
      <c r="O2541">
        <v>1</v>
      </c>
      <c r="P2541">
        <v>0.5</v>
      </c>
      <c r="Q2541">
        <v>1</v>
      </c>
      <c r="R2541">
        <v>0.02</v>
      </c>
      <c r="S2541">
        <v>1</v>
      </c>
    </row>
    <row r="2542" spans="1:22" ht="23.25" x14ac:dyDescent="0.35">
      <c r="A2542">
        <v>1</v>
      </c>
      <c r="B2542">
        <v>3</v>
      </c>
      <c r="C2542" s="61">
        <v>100</v>
      </c>
      <c r="D2542">
        <v>30</v>
      </c>
      <c r="E2542">
        <v>0</v>
      </c>
      <c r="F2542">
        <v>0</v>
      </c>
      <c r="G2542">
        <v>0</v>
      </c>
      <c r="H2542">
        <v>1</v>
      </c>
      <c r="I2542">
        <v>1</v>
      </c>
      <c r="J2542" s="11">
        <v>0</v>
      </c>
      <c r="K2542" s="11">
        <v>0</v>
      </c>
      <c r="L2542">
        <v>2</v>
      </c>
      <c r="M2542">
        <v>1</v>
      </c>
      <c r="N2542">
        <v>3.5</v>
      </c>
      <c r="O2542">
        <v>1</v>
      </c>
      <c r="P2542">
        <v>0.5</v>
      </c>
      <c r="Q2542">
        <v>1</v>
      </c>
      <c r="R2542">
        <v>0.01</v>
      </c>
      <c r="S2542">
        <v>1</v>
      </c>
    </row>
    <row r="2543" spans="1:22" ht="23.25" x14ac:dyDescent="0.35">
      <c r="A2543">
        <v>1</v>
      </c>
      <c r="B2543">
        <v>3</v>
      </c>
      <c r="C2543" s="61">
        <v>100</v>
      </c>
      <c r="D2543">
        <v>30</v>
      </c>
      <c r="E2543">
        <v>0</v>
      </c>
      <c r="F2543">
        <v>0</v>
      </c>
      <c r="G2543">
        <v>0</v>
      </c>
      <c r="H2543">
        <v>1</v>
      </c>
      <c r="I2543">
        <v>1</v>
      </c>
      <c r="J2543" s="11">
        <v>0</v>
      </c>
      <c r="K2543" s="11">
        <v>0</v>
      </c>
      <c r="L2543">
        <v>2</v>
      </c>
      <c r="M2543">
        <v>1</v>
      </c>
      <c r="N2543">
        <v>4</v>
      </c>
      <c r="O2543">
        <v>1</v>
      </c>
      <c r="P2543">
        <v>0.5</v>
      </c>
      <c r="Q2543">
        <v>1</v>
      </c>
      <c r="R2543">
        <v>0.02</v>
      </c>
      <c r="S2543">
        <v>1</v>
      </c>
    </row>
    <row r="2544" spans="1:22" ht="23.25" x14ac:dyDescent="0.35">
      <c r="A2544">
        <v>1</v>
      </c>
      <c r="B2544">
        <v>3</v>
      </c>
      <c r="C2544" s="61">
        <v>100</v>
      </c>
      <c r="D2544">
        <v>30</v>
      </c>
      <c r="E2544">
        <v>0</v>
      </c>
      <c r="F2544">
        <v>0</v>
      </c>
      <c r="G2544">
        <v>0</v>
      </c>
      <c r="H2544">
        <v>1</v>
      </c>
      <c r="I2544">
        <v>1</v>
      </c>
      <c r="J2544" s="11">
        <v>0</v>
      </c>
      <c r="K2544" s="11">
        <v>0</v>
      </c>
      <c r="L2544">
        <v>2</v>
      </c>
      <c r="M2544">
        <v>1</v>
      </c>
      <c r="N2544">
        <v>4.5</v>
      </c>
      <c r="O2544">
        <v>1</v>
      </c>
      <c r="P2544">
        <v>0.5</v>
      </c>
      <c r="Q2544">
        <v>1</v>
      </c>
      <c r="R2544">
        <v>0.02</v>
      </c>
      <c r="S2544">
        <v>1</v>
      </c>
    </row>
    <row r="2545" spans="1:21" ht="24" thickBot="1" x14ac:dyDescent="0.4">
      <c r="A2545">
        <v>1</v>
      </c>
      <c r="B2545">
        <v>3</v>
      </c>
      <c r="C2545" s="61">
        <v>100</v>
      </c>
      <c r="D2545">
        <v>30</v>
      </c>
      <c r="E2545">
        <v>0</v>
      </c>
      <c r="F2545">
        <v>0</v>
      </c>
      <c r="G2545">
        <v>0</v>
      </c>
      <c r="H2545">
        <v>1</v>
      </c>
      <c r="I2545">
        <v>1</v>
      </c>
      <c r="J2545" s="11">
        <v>0</v>
      </c>
      <c r="K2545" s="11">
        <v>0</v>
      </c>
      <c r="L2545">
        <v>2</v>
      </c>
      <c r="M2545">
        <v>1</v>
      </c>
      <c r="N2545">
        <v>5</v>
      </c>
      <c r="O2545">
        <v>1</v>
      </c>
      <c r="P2545">
        <v>0.5</v>
      </c>
      <c r="Q2545">
        <v>1</v>
      </c>
      <c r="R2545" s="14">
        <v>0.03</v>
      </c>
      <c r="S2545" s="14">
        <v>1</v>
      </c>
      <c r="T2545" s="14"/>
      <c r="U2545" s="14"/>
    </row>
    <row r="2546" spans="1:21" ht="19.5" thickTop="1" x14ac:dyDescent="0.3">
      <c r="R2546" s="22">
        <f>AVERAGE(R2536:R2545)</f>
        <v>3.500000000000001E-2</v>
      </c>
      <c r="S2546" s="22">
        <f>AVERAGE(S2536:S2545)</f>
        <v>0.86099999999999999</v>
      </c>
      <c r="T2546" s="22"/>
      <c r="U2546" s="22"/>
    </row>
    <row r="2549" spans="1:21" ht="45.75" customHeight="1" x14ac:dyDescent="0.25">
      <c r="A2549" s="8" t="s">
        <v>119</v>
      </c>
      <c r="R2549" s="57" t="s">
        <v>112</v>
      </c>
      <c r="S2549" s="57" t="s">
        <v>113</v>
      </c>
    </row>
    <row r="2550" spans="1:21" x14ac:dyDescent="0.25">
      <c r="A2550">
        <v>1</v>
      </c>
      <c r="B2550">
        <v>3</v>
      </c>
      <c r="C2550">
        <v>25</v>
      </c>
      <c r="D2550">
        <v>30</v>
      </c>
      <c r="E2550">
        <v>0</v>
      </c>
      <c r="F2550">
        <v>0</v>
      </c>
      <c r="G2550">
        <v>0</v>
      </c>
      <c r="H2550">
        <v>1</v>
      </c>
      <c r="I2550">
        <v>1</v>
      </c>
      <c r="J2550">
        <v>5</v>
      </c>
      <c r="K2550">
        <v>0</v>
      </c>
      <c r="L2550">
        <v>6</v>
      </c>
      <c r="M2550">
        <v>5</v>
      </c>
      <c r="N2550">
        <v>1</v>
      </c>
      <c r="O2550">
        <v>5</v>
      </c>
      <c r="P2550">
        <v>1</v>
      </c>
      <c r="Q2550">
        <v>1</v>
      </c>
      <c r="R2550">
        <v>1</v>
      </c>
    </row>
    <row r="2551" spans="1:21" x14ac:dyDescent="0.25">
      <c r="A2551">
        <v>1</v>
      </c>
      <c r="B2551">
        <v>3</v>
      </c>
      <c r="C2551">
        <v>25</v>
      </c>
      <c r="D2551">
        <v>30</v>
      </c>
      <c r="E2551">
        <v>0</v>
      </c>
      <c r="F2551">
        <v>0</v>
      </c>
      <c r="G2551">
        <v>0</v>
      </c>
      <c r="H2551">
        <v>1</v>
      </c>
      <c r="I2551">
        <v>1</v>
      </c>
      <c r="J2551">
        <v>10</v>
      </c>
      <c r="K2551">
        <v>0</v>
      </c>
      <c r="L2551">
        <v>6</v>
      </c>
      <c r="M2551">
        <v>10</v>
      </c>
      <c r="N2551">
        <v>1</v>
      </c>
      <c r="O2551">
        <v>10</v>
      </c>
      <c r="P2551">
        <v>1</v>
      </c>
      <c r="Q2551">
        <v>1</v>
      </c>
      <c r="R2551">
        <v>1</v>
      </c>
    </row>
    <row r="2552" spans="1:21" x14ac:dyDescent="0.25">
      <c r="A2552">
        <v>1</v>
      </c>
      <c r="B2552">
        <v>3</v>
      </c>
      <c r="C2552">
        <v>25</v>
      </c>
      <c r="D2552">
        <v>30</v>
      </c>
      <c r="E2552">
        <v>0</v>
      </c>
      <c r="F2552">
        <v>0</v>
      </c>
      <c r="G2552">
        <v>0</v>
      </c>
      <c r="H2552">
        <v>1</v>
      </c>
      <c r="I2552">
        <v>1</v>
      </c>
      <c r="J2552">
        <v>15</v>
      </c>
      <c r="K2552">
        <v>0</v>
      </c>
      <c r="L2552">
        <v>6</v>
      </c>
      <c r="M2552">
        <v>15</v>
      </c>
      <c r="N2552">
        <v>1</v>
      </c>
      <c r="O2552">
        <v>15</v>
      </c>
      <c r="P2552">
        <v>1</v>
      </c>
      <c r="Q2552">
        <v>1</v>
      </c>
      <c r="R2552">
        <v>1</v>
      </c>
    </row>
    <row r="2553" spans="1:21" x14ac:dyDescent="0.25">
      <c r="A2553">
        <v>1</v>
      </c>
      <c r="B2553">
        <v>3</v>
      </c>
      <c r="C2553">
        <v>25</v>
      </c>
      <c r="D2553">
        <v>30</v>
      </c>
      <c r="E2553">
        <v>0</v>
      </c>
      <c r="F2553">
        <v>0</v>
      </c>
      <c r="G2553">
        <v>0</v>
      </c>
      <c r="H2553">
        <v>1</v>
      </c>
      <c r="I2553">
        <v>1</v>
      </c>
      <c r="J2553">
        <v>20</v>
      </c>
      <c r="K2553">
        <v>0</v>
      </c>
      <c r="L2553">
        <v>6</v>
      </c>
      <c r="M2553">
        <v>20</v>
      </c>
      <c r="N2553">
        <v>1</v>
      </c>
      <c r="O2553">
        <v>20</v>
      </c>
      <c r="P2553">
        <v>1</v>
      </c>
      <c r="Q2553">
        <v>1</v>
      </c>
      <c r="R2553">
        <v>1</v>
      </c>
    </row>
    <row r="2554" spans="1:21" x14ac:dyDescent="0.25">
      <c r="A2554">
        <v>1</v>
      </c>
      <c r="B2554">
        <v>3</v>
      </c>
      <c r="C2554">
        <v>25</v>
      </c>
      <c r="D2554">
        <v>30</v>
      </c>
      <c r="E2554">
        <v>0</v>
      </c>
      <c r="F2554">
        <v>0</v>
      </c>
      <c r="G2554">
        <v>0</v>
      </c>
      <c r="H2554">
        <v>1</v>
      </c>
      <c r="I2554">
        <v>1</v>
      </c>
      <c r="J2554">
        <v>25</v>
      </c>
      <c r="K2554">
        <v>0</v>
      </c>
      <c r="L2554">
        <v>6</v>
      </c>
      <c r="M2554">
        <v>25</v>
      </c>
      <c r="N2554">
        <v>1</v>
      </c>
      <c r="O2554">
        <v>25</v>
      </c>
      <c r="P2554">
        <v>1</v>
      </c>
      <c r="Q2554">
        <v>1</v>
      </c>
      <c r="R2554">
        <v>1</v>
      </c>
    </row>
    <row r="2555" spans="1:21" x14ac:dyDescent="0.25">
      <c r="A2555">
        <v>1</v>
      </c>
      <c r="B2555">
        <v>3</v>
      </c>
      <c r="C2555">
        <v>25</v>
      </c>
      <c r="D2555">
        <v>30</v>
      </c>
      <c r="E2555">
        <v>0</v>
      </c>
      <c r="F2555">
        <v>0</v>
      </c>
      <c r="G2555">
        <v>0</v>
      </c>
      <c r="H2555">
        <v>1</v>
      </c>
      <c r="I2555">
        <v>1</v>
      </c>
      <c r="J2555">
        <v>10</v>
      </c>
      <c r="K2555">
        <v>0</v>
      </c>
      <c r="L2555">
        <v>6</v>
      </c>
      <c r="M2555">
        <v>5</v>
      </c>
      <c r="N2555">
        <v>1</v>
      </c>
      <c r="O2555">
        <v>10</v>
      </c>
      <c r="P2555">
        <v>1</v>
      </c>
      <c r="Q2555">
        <v>1</v>
      </c>
      <c r="R2555">
        <v>1</v>
      </c>
    </row>
    <row r="2556" spans="1:21" x14ac:dyDescent="0.25">
      <c r="A2556">
        <v>1</v>
      </c>
      <c r="B2556">
        <v>3</v>
      </c>
      <c r="C2556">
        <v>25</v>
      </c>
      <c r="D2556">
        <v>30</v>
      </c>
      <c r="E2556">
        <v>0</v>
      </c>
      <c r="F2556">
        <v>0</v>
      </c>
      <c r="G2556">
        <v>0</v>
      </c>
      <c r="H2556">
        <v>1</v>
      </c>
      <c r="I2556">
        <v>1</v>
      </c>
      <c r="J2556">
        <v>20</v>
      </c>
      <c r="K2556">
        <v>0</v>
      </c>
      <c r="L2556">
        <v>6</v>
      </c>
      <c r="M2556">
        <v>10</v>
      </c>
      <c r="N2556">
        <v>1</v>
      </c>
      <c r="O2556">
        <v>20</v>
      </c>
      <c r="P2556">
        <v>1</v>
      </c>
      <c r="Q2556">
        <v>1</v>
      </c>
      <c r="R2556">
        <v>1</v>
      </c>
    </row>
    <row r="2557" spans="1:21" x14ac:dyDescent="0.25">
      <c r="A2557">
        <v>1</v>
      </c>
      <c r="B2557">
        <v>3</v>
      </c>
      <c r="C2557">
        <v>25</v>
      </c>
      <c r="D2557">
        <v>30</v>
      </c>
      <c r="E2557">
        <v>0</v>
      </c>
      <c r="F2557">
        <v>0</v>
      </c>
      <c r="G2557">
        <v>0</v>
      </c>
      <c r="H2557">
        <v>1</v>
      </c>
      <c r="I2557">
        <v>1</v>
      </c>
      <c r="J2557">
        <v>30</v>
      </c>
      <c r="K2557">
        <v>0</v>
      </c>
      <c r="L2557">
        <v>6</v>
      </c>
      <c r="M2557">
        <v>15</v>
      </c>
      <c r="N2557">
        <v>1</v>
      </c>
      <c r="O2557">
        <v>30</v>
      </c>
      <c r="P2557">
        <v>1</v>
      </c>
      <c r="Q2557">
        <v>1</v>
      </c>
      <c r="R2557">
        <v>1</v>
      </c>
    </row>
    <row r="2558" spans="1:21" x14ac:dyDescent="0.25">
      <c r="A2558">
        <v>1</v>
      </c>
      <c r="B2558">
        <v>3</v>
      </c>
      <c r="C2558">
        <v>25</v>
      </c>
      <c r="D2558">
        <v>30</v>
      </c>
      <c r="E2558">
        <v>0</v>
      </c>
      <c r="F2558">
        <v>0</v>
      </c>
      <c r="G2558">
        <v>0</v>
      </c>
      <c r="H2558">
        <v>1</v>
      </c>
      <c r="I2558">
        <v>1</v>
      </c>
      <c r="J2558">
        <v>40</v>
      </c>
      <c r="K2558">
        <v>0</v>
      </c>
      <c r="L2558">
        <v>6</v>
      </c>
      <c r="M2558">
        <v>20</v>
      </c>
      <c r="N2558">
        <v>1</v>
      </c>
      <c r="O2558">
        <v>40</v>
      </c>
      <c r="P2558">
        <v>1</v>
      </c>
      <c r="Q2558">
        <v>1</v>
      </c>
      <c r="R2558">
        <v>1</v>
      </c>
    </row>
    <row r="2559" spans="1:21" ht="15.75" thickBot="1" x14ac:dyDescent="0.3">
      <c r="A2559">
        <v>1</v>
      </c>
      <c r="B2559">
        <v>3</v>
      </c>
      <c r="C2559">
        <v>25</v>
      </c>
      <c r="D2559">
        <v>30</v>
      </c>
      <c r="E2559">
        <v>0</v>
      </c>
      <c r="F2559">
        <v>0</v>
      </c>
      <c r="G2559">
        <v>0</v>
      </c>
      <c r="H2559">
        <v>1</v>
      </c>
      <c r="I2559">
        <v>1</v>
      </c>
      <c r="J2559">
        <v>50</v>
      </c>
      <c r="K2559">
        <v>0</v>
      </c>
      <c r="L2559">
        <v>6</v>
      </c>
      <c r="M2559">
        <v>25</v>
      </c>
      <c r="N2559">
        <v>1</v>
      </c>
      <c r="O2559">
        <v>50</v>
      </c>
      <c r="P2559">
        <v>1</v>
      </c>
      <c r="Q2559">
        <v>1</v>
      </c>
      <c r="R2559">
        <v>1</v>
      </c>
      <c r="S2559" s="14"/>
    </row>
    <row r="2560" spans="1:21" ht="15.75" thickTop="1" x14ac:dyDescent="0.25">
      <c r="R2560" s="15">
        <f>AVERAGE(R2550:R2559)</f>
        <v>1</v>
      </c>
      <c r="S2560" s="15" t="e">
        <f>AVERAGE(S2550:S2559)</f>
        <v>#DIV/0!</v>
      </c>
    </row>
    <row r="2562" spans="1:18" ht="30" x14ac:dyDescent="0.25">
      <c r="A2562" s="8" t="s">
        <v>120</v>
      </c>
    </row>
    <row r="2563" spans="1:18" x14ac:dyDescent="0.25">
      <c r="A2563">
        <v>1</v>
      </c>
      <c r="B2563">
        <v>3</v>
      </c>
      <c r="C2563">
        <v>25</v>
      </c>
      <c r="D2563">
        <v>30</v>
      </c>
      <c r="E2563">
        <v>0</v>
      </c>
      <c r="F2563">
        <v>0</v>
      </c>
      <c r="G2563">
        <v>0</v>
      </c>
      <c r="H2563">
        <v>1</v>
      </c>
      <c r="I2563">
        <v>1</v>
      </c>
      <c r="J2563">
        <v>0</v>
      </c>
      <c r="K2563">
        <v>0</v>
      </c>
      <c r="L2563">
        <v>6</v>
      </c>
      <c r="M2563">
        <v>5</v>
      </c>
      <c r="N2563">
        <v>1</v>
      </c>
      <c r="O2563">
        <v>5</v>
      </c>
      <c r="P2563">
        <v>1</v>
      </c>
      <c r="Q2563">
        <v>1</v>
      </c>
      <c r="R2563">
        <v>1</v>
      </c>
    </row>
    <row r="2564" spans="1:18" x14ac:dyDescent="0.25">
      <c r="A2564">
        <v>1</v>
      </c>
      <c r="B2564">
        <v>3</v>
      </c>
      <c r="C2564">
        <v>25</v>
      </c>
      <c r="D2564">
        <v>30</v>
      </c>
      <c r="E2564">
        <v>0</v>
      </c>
      <c r="F2564">
        <v>0</v>
      </c>
      <c r="G2564">
        <v>0</v>
      </c>
      <c r="H2564">
        <v>1</v>
      </c>
      <c r="I2564">
        <v>1</v>
      </c>
      <c r="J2564">
        <v>0</v>
      </c>
      <c r="K2564">
        <v>0</v>
      </c>
      <c r="L2564">
        <v>6</v>
      </c>
      <c r="M2564">
        <v>10</v>
      </c>
      <c r="N2564">
        <v>1</v>
      </c>
      <c r="O2564">
        <v>10</v>
      </c>
      <c r="P2564">
        <v>1</v>
      </c>
      <c r="Q2564">
        <v>1</v>
      </c>
      <c r="R2564">
        <v>1</v>
      </c>
    </row>
    <row r="2565" spans="1:18" x14ac:dyDescent="0.25">
      <c r="A2565">
        <v>1</v>
      </c>
      <c r="B2565">
        <v>3</v>
      </c>
      <c r="C2565">
        <v>25</v>
      </c>
      <c r="D2565">
        <v>30</v>
      </c>
      <c r="E2565">
        <v>0</v>
      </c>
      <c r="F2565">
        <v>0</v>
      </c>
      <c r="G2565">
        <v>0</v>
      </c>
      <c r="H2565">
        <v>1</v>
      </c>
      <c r="I2565">
        <v>1</v>
      </c>
      <c r="J2565">
        <v>0</v>
      </c>
      <c r="K2565">
        <v>0</v>
      </c>
      <c r="L2565">
        <v>6</v>
      </c>
      <c r="M2565">
        <v>15</v>
      </c>
      <c r="N2565">
        <v>1</v>
      </c>
      <c r="O2565">
        <v>15</v>
      </c>
      <c r="P2565">
        <v>1</v>
      </c>
      <c r="Q2565">
        <v>1</v>
      </c>
      <c r="R2565">
        <v>1</v>
      </c>
    </row>
    <row r="2566" spans="1:18" x14ac:dyDescent="0.25">
      <c r="A2566">
        <v>1</v>
      </c>
      <c r="B2566">
        <v>3</v>
      </c>
      <c r="C2566">
        <v>25</v>
      </c>
      <c r="D2566">
        <v>30</v>
      </c>
      <c r="E2566">
        <v>0</v>
      </c>
      <c r="F2566">
        <v>0</v>
      </c>
      <c r="G2566">
        <v>0</v>
      </c>
      <c r="H2566">
        <v>1</v>
      </c>
      <c r="I2566">
        <v>1</v>
      </c>
      <c r="J2566">
        <v>0</v>
      </c>
      <c r="K2566">
        <v>0</v>
      </c>
      <c r="L2566">
        <v>6</v>
      </c>
      <c r="M2566">
        <v>20</v>
      </c>
      <c r="N2566">
        <v>1</v>
      </c>
      <c r="O2566">
        <v>20</v>
      </c>
      <c r="P2566">
        <v>1</v>
      </c>
      <c r="Q2566">
        <v>1</v>
      </c>
      <c r="R2566">
        <v>1</v>
      </c>
    </row>
    <row r="2567" spans="1:18" x14ac:dyDescent="0.25">
      <c r="A2567">
        <v>1</v>
      </c>
      <c r="B2567">
        <v>3</v>
      </c>
      <c r="C2567">
        <v>25</v>
      </c>
      <c r="D2567">
        <v>30</v>
      </c>
      <c r="E2567">
        <v>0</v>
      </c>
      <c r="F2567">
        <v>0</v>
      </c>
      <c r="G2567">
        <v>0</v>
      </c>
      <c r="H2567">
        <v>1</v>
      </c>
      <c r="I2567">
        <v>1</v>
      </c>
      <c r="J2567">
        <v>0</v>
      </c>
      <c r="K2567">
        <v>0</v>
      </c>
      <c r="L2567">
        <v>6</v>
      </c>
      <c r="M2567">
        <v>25</v>
      </c>
      <c r="N2567">
        <v>1</v>
      </c>
      <c r="O2567">
        <v>25</v>
      </c>
      <c r="P2567">
        <v>1</v>
      </c>
      <c r="Q2567">
        <v>1</v>
      </c>
      <c r="R2567">
        <v>1</v>
      </c>
    </row>
    <row r="2568" spans="1:18" x14ac:dyDescent="0.25">
      <c r="A2568">
        <v>1</v>
      </c>
      <c r="B2568">
        <v>3</v>
      </c>
      <c r="C2568">
        <v>25</v>
      </c>
      <c r="D2568">
        <v>30</v>
      </c>
      <c r="E2568">
        <v>0</v>
      </c>
      <c r="F2568">
        <v>0</v>
      </c>
      <c r="G2568">
        <v>0</v>
      </c>
      <c r="H2568">
        <v>1</v>
      </c>
      <c r="I2568">
        <v>1</v>
      </c>
      <c r="J2568">
        <v>0</v>
      </c>
      <c r="K2568">
        <v>0</v>
      </c>
      <c r="L2568">
        <v>6</v>
      </c>
      <c r="M2568">
        <v>5</v>
      </c>
      <c r="N2568">
        <v>1</v>
      </c>
      <c r="O2568">
        <v>10</v>
      </c>
      <c r="P2568">
        <v>1</v>
      </c>
      <c r="Q2568">
        <v>1</v>
      </c>
      <c r="R2568">
        <v>1</v>
      </c>
    </row>
    <row r="2569" spans="1:18" x14ac:dyDescent="0.25">
      <c r="A2569">
        <v>1</v>
      </c>
      <c r="B2569">
        <v>3</v>
      </c>
      <c r="C2569">
        <v>25</v>
      </c>
      <c r="D2569">
        <v>30</v>
      </c>
      <c r="E2569">
        <v>0</v>
      </c>
      <c r="F2569">
        <v>0</v>
      </c>
      <c r="G2569">
        <v>0</v>
      </c>
      <c r="H2569">
        <v>1</v>
      </c>
      <c r="I2569">
        <v>1</v>
      </c>
      <c r="J2569">
        <v>0</v>
      </c>
      <c r="K2569">
        <v>0</v>
      </c>
      <c r="L2569">
        <v>6</v>
      </c>
      <c r="M2569">
        <v>10</v>
      </c>
      <c r="N2569">
        <v>1</v>
      </c>
      <c r="O2569">
        <v>20</v>
      </c>
      <c r="P2569">
        <v>1</v>
      </c>
      <c r="Q2569">
        <v>1</v>
      </c>
      <c r="R2569">
        <v>1</v>
      </c>
    </row>
    <row r="2570" spans="1:18" x14ac:dyDescent="0.25">
      <c r="A2570">
        <v>1</v>
      </c>
      <c r="B2570">
        <v>3</v>
      </c>
      <c r="C2570">
        <v>25</v>
      </c>
      <c r="D2570">
        <v>30</v>
      </c>
      <c r="E2570">
        <v>0</v>
      </c>
      <c r="F2570">
        <v>0</v>
      </c>
      <c r="G2570">
        <v>0</v>
      </c>
      <c r="H2570">
        <v>1</v>
      </c>
      <c r="I2570">
        <v>1</v>
      </c>
      <c r="J2570">
        <v>0</v>
      </c>
      <c r="K2570">
        <v>0</v>
      </c>
      <c r="L2570">
        <v>6</v>
      </c>
      <c r="M2570">
        <v>15</v>
      </c>
      <c r="N2570">
        <v>1</v>
      </c>
      <c r="O2570">
        <v>30</v>
      </c>
      <c r="P2570">
        <v>1</v>
      </c>
      <c r="Q2570">
        <v>1</v>
      </c>
      <c r="R2570">
        <v>1</v>
      </c>
    </row>
    <row r="2571" spans="1:18" x14ac:dyDescent="0.25">
      <c r="A2571">
        <v>1</v>
      </c>
      <c r="B2571">
        <v>3</v>
      </c>
      <c r="C2571">
        <v>25</v>
      </c>
      <c r="D2571">
        <v>30</v>
      </c>
      <c r="E2571">
        <v>0</v>
      </c>
      <c r="F2571">
        <v>0</v>
      </c>
      <c r="G2571">
        <v>0</v>
      </c>
      <c r="H2571">
        <v>1</v>
      </c>
      <c r="I2571">
        <v>1</v>
      </c>
      <c r="J2571">
        <v>0</v>
      </c>
      <c r="K2571">
        <v>0</v>
      </c>
      <c r="L2571">
        <v>6</v>
      </c>
      <c r="M2571">
        <v>20</v>
      </c>
      <c r="N2571">
        <v>1</v>
      </c>
      <c r="O2571">
        <v>40</v>
      </c>
      <c r="P2571">
        <v>1</v>
      </c>
      <c r="Q2571">
        <v>1</v>
      </c>
      <c r="R2571">
        <v>1</v>
      </c>
    </row>
    <row r="2572" spans="1:18" x14ac:dyDescent="0.25">
      <c r="A2572">
        <v>1</v>
      </c>
      <c r="B2572">
        <v>3</v>
      </c>
      <c r="C2572">
        <v>25</v>
      </c>
      <c r="D2572">
        <v>30</v>
      </c>
      <c r="E2572">
        <v>0</v>
      </c>
      <c r="F2572">
        <v>0</v>
      </c>
      <c r="G2572">
        <v>0</v>
      </c>
      <c r="H2572">
        <v>1</v>
      </c>
      <c r="I2572">
        <v>1</v>
      </c>
      <c r="J2572">
        <v>0</v>
      </c>
      <c r="K2572">
        <v>0</v>
      </c>
      <c r="L2572">
        <v>6</v>
      </c>
      <c r="M2572">
        <v>25</v>
      </c>
      <c r="N2572">
        <v>1</v>
      </c>
      <c r="O2572">
        <v>50</v>
      </c>
      <c r="P2572">
        <v>1</v>
      </c>
      <c r="Q2572">
        <v>1</v>
      </c>
      <c r="R2572">
        <v>1</v>
      </c>
    </row>
    <row r="2573" spans="1:18" x14ac:dyDescent="0.25">
      <c r="R2573" s="15">
        <f>AVERAGE(R2563:R2572)</f>
        <v>1</v>
      </c>
    </row>
    <row r="2576" spans="1:18" x14ac:dyDescent="0.25">
      <c r="A2576">
        <v>1</v>
      </c>
      <c r="B2576">
        <v>3</v>
      </c>
      <c r="C2576">
        <v>25</v>
      </c>
      <c r="D2576">
        <v>30</v>
      </c>
      <c r="E2576">
        <v>0</v>
      </c>
      <c r="F2576">
        <v>0</v>
      </c>
      <c r="G2576">
        <v>0</v>
      </c>
      <c r="H2576">
        <v>1</v>
      </c>
      <c r="I2576">
        <v>1</v>
      </c>
      <c r="J2576">
        <v>0</v>
      </c>
      <c r="K2576">
        <v>25</v>
      </c>
      <c r="L2576">
        <v>6</v>
      </c>
      <c r="M2576">
        <v>5</v>
      </c>
      <c r="N2576">
        <v>1</v>
      </c>
      <c r="O2576">
        <v>5</v>
      </c>
      <c r="P2576">
        <v>1</v>
      </c>
      <c r="Q2576">
        <v>1</v>
      </c>
    </row>
    <row r="2577" spans="1:18" x14ac:dyDescent="0.25">
      <c r="A2577">
        <v>1</v>
      </c>
      <c r="B2577">
        <v>3</v>
      </c>
      <c r="C2577">
        <v>25</v>
      </c>
      <c r="D2577">
        <v>30</v>
      </c>
      <c r="E2577">
        <v>0</v>
      </c>
      <c r="F2577">
        <v>0</v>
      </c>
      <c r="G2577">
        <v>0</v>
      </c>
      <c r="H2577">
        <v>1</v>
      </c>
      <c r="I2577">
        <v>1</v>
      </c>
      <c r="J2577">
        <v>0</v>
      </c>
      <c r="K2577">
        <v>25</v>
      </c>
      <c r="L2577">
        <v>6</v>
      </c>
      <c r="M2577">
        <v>10</v>
      </c>
      <c r="N2577">
        <v>1</v>
      </c>
      <c r="O2577">
        <v>10</v>
      </c>
      <c r="P2577">
        <v>1</v>
      </c>
      <c r="Q2577">
        <v>1</v>
      </c>
    </row>
    <row r="2578" spans="1:18" x14ac:dyDescent="0.25">
      <c r="A2578">
        <v>1</v>
      </c>
      <c r="B2578">
        <v>3</v>
      </c>
      <c r="C2578">
        <v>25</v>
      </c>
      <c r="D2578">
        <v>30</v>
      </c>
      <c r="E2578">
        <v>0</v>
      </c>
      <c r="F2578">
        <v>0</v>
      </c>
      <c r="G2578">
        <v>0</v>
      </c>
      <c r="H2578">
        <v>1</v>
      </c>
      <c r="I2578">
        <v>1</v>
      </c>
      <c r="J2578">
        <v>0</v>
      </c>
      <c r="K2578">
        <v>25</v>
      </c>
      <c r="L2578">
        <v>6</v>
      </c>
      <c r="M2578">
        <v>15</v>
      </c>
      <c r="N2578">
        <v>1</v>
      </c>
      <c r="O2578">
        <v>15</v>
      </c>
      <c r="P2578">
        <v>1</v>
      </c>
      <c r="Q2578">
        <v>1</v>
      </c>
    </row>
    <row r="2579" spans="1:18" x14ac:dyDescent="0.25">
      <c r="A2579">
        <v>1</v>
      </c>
      <c r="B2579">
        <v>3</v>
      </c>
      <c r="C2579">
        <v>25</v>
      </c>
      <c r="D2579">
        <v>30</v>
      </c>
      <c r="E2579">
        <v>0</v>
      </c>
      <c r="F2579">
        <v>0</v>
      </c>
      <c r="G2579">
        <v>0</v>
      </c>
      <c r="H2579">
        <v>1</v>
      </c>
      <c r="I2579">
        <v>1</v>
      </c>
      <c r="J2579">
        <v>0</v>
      </c>
      <c r="K2579">
        <v>25</v>
      </c>
      <c r="L2579">
        <v>6</v>
      </c>
      <c r="M2579">
        <v>20</v>
      </c>
      <c r="N2579">
        <v>1</v>
      </c>
      <c r="O2579">
        <v>20</v>
      </c>
      <c r="P2579">
        <v>1</v>
      </c>
      <c r="Q2579">
        <v>1</v>
      </c>
    </row>
    <row r="2580" spans="1:18" x14ac:dyDescent="0.25">
      <c r="A2580">
        <v>1</v>
      </c>
      <c r="B2580">
        <v>3</v>
      </c>
      <c r="C2580">
        <v>25</v>
      </c>
      <c r="D2580">
        <v>30</v>
      </c>
      <c r="E2580">
        <v>0</v>
      </c>
      <c r="F2580">
        <v>0</v>
      </c>
      <c r="G2580">
        <v>0</v>
      </c>
      <c r="H2580">
        <v>1</v>
      </c>
      <c r="I2580">
        <v>1</v>
      </c>
      <c r="J2580">
        <v>0</v>
      </c>
      <c r="K2580">
        <v>25</v>
      </c>
      <c r="L2580">
        <v>6</v>
      </c>
      <c r="M2580">
        <v>25</v>
      </c>
      <c r="N2580">
        <v>1</v>
      </c>
      <c r="O2580">
        <v>25</v>
      </c>
      <c r="P2580">
        <v>1</v>
      </c>
      <c r="Q2580">
        <v>1</v>
      </c>
    </row>
    <row r="2581" spans="1:18" x14ac:dyDescent="0.25">
      <c r="A2581">
        <v>1</v>
      </c>
      <c r="B2581">
        <v>3</v>
      </c>
      <c r="C2581">
        <v>25</v>
      </c>
      <c r="D2581">
        <v>30</v>
      </c>
      <c r="E2581">
        <v>0</v>
      </c>
      <c r="F2581">
        <v>0</v>
      </c>
      <c r="G2581">
        <v>0</v>
      </c>
      <c r="H2581">
        <v>1</v>
      </c>
      <c r="I2581">
        <v>1</v>
      </c>
      <c r="J2581">
        <v>0</v>
      </c>
      <c r="K2581">
        <v>25</v>
      </c>
      <c r="L2581">
        <v>6</v>
      </c>
      <c r="M2581">
        <v>5</v>
      </c>
      <c r="N2581">
        <v>1</v>
      </c>
      <c r="O2581">
        <v>10</v>
      </c>
      <c r="P2581">
        <v>1</v>
      </c>
      <c r="Q2581">
        <v>1</v>
      </c>
    </row>
    <row r="2582" spans="1:18" x14ac:dyDescent="0.25">
      <c r="A2582">
        <v>1</v>
      </c>
      <c r="B2582">
        <v>3</v>
      </c>
      <c r="C2582">
        <v>25</v>
      </c>
      <c r="D2582">
        <v>30</v>
      </c>
      <c r="E2582">
        <v>0</v>
      </c>
      <c r="F2582">
        <v>0</v>
      </c>
      <c r="G2582">
        <v>0</v>
      </c>
      <c r="H2582">
        <v>1</v>
      </c>
      <c r="I2582">
        <v>1</v>
      </c>
      <c r="J2582">
        <v>0</v>
      </c>
      <c r="K2582">
        <v>25</v>
      </c>
      <c r="L2582">
        <v>6</v>
      </c>
      <c r="M2582">
        <v>10</v>
      </c>
      <c r="N2582">
        <v>1</v>
      </c>
      <c r="O2582">
        <v>20</v>
      </c>
      <c r="P2582">
        <v>1</v>
      </c>
      <c r="Q2582">
        <v>1</v>
      </c>
    </row>
    <row r="2583" spans="1:18" x14ac:dyDescent="0.25">
      <c r="A2583">
        <v>1</v>
      </c>
      <c r="B2583">
        <v>3</v>
      </c>
      <c r="C2583">
        <v>25</v>
      </c>
      <c r="D2583">
        <v>30</v>
      </c>
      <c r="E2583">
        <v>0</v>
      </c>
      <c r="F2583">
        <v>0</v>
      </c>
      <c r="G2583">
        <v>0</v>
      </c>
      <c r="H2583">
        <v>1</v>
      </c>
      <c r="I2583">
        <v>1</v>
      </c>
      <c r="J2583">
        <v>0</v>
      </c>
      <c r="K2583">
        <v>25</v>
      </c>
      <c r="L2583">
        <v>6</v>
      </c>
      <c r="M2583">
        <v>15</v>
      </c>
      <c r="N2583">
        <v>1</v>
      </c>
      <c r="O2583">
        <v>30</v>
      </c>
      <c r="P2583">
        <v>1</v>
      </c>
      <c r="Q2583">
        <v>1</v>
      </c>
    </row>
    <row r="2584" spans="1:18" x14ac:dyDescent="0.25">
      <c r="A2584">
        <v>1</v>
      </c>
      <c r="B2584">
        <v>3</v>
      </c>
      <c r="C2584">
        <v>25</v>
      </c>
      <c r="D2584">
        <v>30</v>
      </c>
      <c r="E2584">
        <v>0</v>
      </c>
      <c r="F2584">
        <v>0</v>
      </c>
      <c r="G2584">
        <v>0</v>
      </c>
      <c r="H2584">
        <v>1</v>
      </c>
      <c r="I2584">
        <v>1</v>
      </c>
      <c r="J2584">
        <v>0</v>
      </c>
      <c r="K2584">
        <v>25</v>
      </c>
      <c r="L2584">
        <v>6</v>
      </c>
      <c r="M2584">
        <v>20</v>
      </c>
      <c r="N2584">
        <v>1</v>
      </c>
      <c r="O2584">
        <v>40</v>
      </c>
      <c r="P2584">
        <v>1</v>
      </c>
      <c r="Q2584">
        <v>1</v>
      </c>
    </row>
    <row r="2585" spans="1:18" x14ac:dyDescent="0.25">
      <c r="A2585">
        <v>1</v>
      </c>
      <c r="B2585">
        <v>3</v>
      </c>
      <c r="C2585">
        <v>25</v>
      </c>
      <c r="D2585">
        <v>30</v>
      </c>
      <c r="E2585">
        <v>0</v>
      </c>
      <c r="F2585">
        <v>0</v>
      </c>
      <c r="G2585">
        <v>0</v>
      </c>
      <c r="H2585">
        <v>1</v>
      </c>
      <c r="I2585">
        <v>1</v>
      </c>
      <c r="J2585">
        <v>0</v>
      </c>
      <c r="K2585">
        <v>25</v>
      </c>
      <c r="L2585">
        <v>6</v>
      </c>
      <c r="M2585">
        <v>25</v>
      </c>
      <c r="N2585">
        <v>1</v>
      </c>
      <c r="O2585">
        <v>50</v>
      </c>
      <c r="P2585">
        <v>1</v>
      </c>
      <c r="Q2585">
        <v>1</v>
      </c>
    </row>
    <row r="2589" spans="1:18" x14ac:dyDescent="0.25">
      <c r="A2589">
        <v>1</v>
      </c>
      <c r="B2589">
        <v>3</v>
      </c>
      <c r="C2589">
        <v>25</v>
      </c>
      <c r="D2589">
        <v>30</v>
      </c>
      <c r="E2589">
        <v>0</v>
      </c>
      <c r="F2589">
        <v>0</v>
      </c>
      <c r="G2589">
        <v>0</v>
      </c>
      <c r="H2589">
        <v>1</v>
      </c>
      <c r="I2589">
        <v>1</v>
      </c>
      <c r="J2589">
        <v>0</v>
      </c>
      <c r="K2589">
        <v>0</v>
      </c>
      <c r="L2589">
        <v>6</v>
      </c>
      <c r="M2589">
        <v>10</v>
      </c>
      <c r="N2589">
        <v>1</v>
      </c>
      <c r="O2589">
        <v>10</v>
      </c>
      <c r="P2589">
        <v>1</v>
      </c>
      <c r="Q2589">
        <v>0.25</v>
      </c>
      <c r="R2589">
        <v>0.8</v>
      </c>
    </row>
    <row r="2590" spans="1:18" x14ac:dyDescent="0.25">
      <c r="A2590">
        <v>1</v>
      </c>
      <c r="B2590">
        <v>3</v>
      </c>
      <c r="C2590">
        <v>25</v>
      </c>
      <c r="D2590">
        <v>30</v>
      </c>
      <c r="E2590">
        <v>0</v>
      </c>
      <c r="F2590">
        <v>0</v>
      </c>
      <c r="G2590">
        <v>0</v>
      </c>
      <c r="H2590">
        <v>1</v>
      </c>
      <c r="I2590">
        <v>1</v>
      </c>
      <c r="J2590">
        <v>0</v>
      </c>
      <c r="K2590">
        <v>0</v>
      </c>
      <c r="L2590">
        <v>6</v>
      </c>
      <c r="M2590">
        <v>10</v>
      </c>
      <c r="N2590">
        <v>1</v>
      </c>
      <c r="O2590">
        <v>10</v>
      </c>
      <c r="P2590">
        <v>1</v>
      </c>
      <c r="Q2590">
        <v>0.35</v>
      </c>
      <c r="R2590">
        <v>0.72</v>
      </c>
    </row>
    <row r="2591" spans="1:18" x14ac:dyDescent="0.25">
      <c r="A2591">
        <v>1</v>
      </c>
      <c r="B2591">
        <v>3</v>
      </c>
      <c r="C2591">
        <v>25</v>
      </c>
      <c r="D2591">
        <v>30</v>
      </c>
      <c r="E2591">
        <v>0</v>
      </c>
      <c r="F2591">
        <v>0</v>
      </c>
      <c r="G2591">
        <v>0</v>
      </c>
      <c r="H2591">
        <v>1</v>
      </c>
      <c r="I2591">
        <v>1</v>
      </c>
      <c r="J2591">
        <v>0</v>
      </c>
      <c r="K2591">
        <v>0</v>
      </c>
      <c r="L2591">
        <v>6</v>
      </c>
      <c r="M2591">
        <v>10</v>
      </c>
      <c r="N2591">
        <v>1</v>
      </c>
      <c r="O2591">
        <v>10</v>
      </c>
      <c r="P2591">
        <v>1</v>
      </c>
      <c r="Q2591">
        <v>0.45</v>
      </c>
      <c r="R2591">
        <v>0.68</v>
      </c>
    </row>
    <row r="2592" spans="1:18" x14ac:dyDescent="0.25">
      <c r="A2592">
        <v>1</v>
      </c>
      <c r="B2592">
        <v>3</v>
      </c>
      <c r="C2592">
        <v>25</v>
      </c>
      <c r="D2592">
        <v>30</v>
      </c>
      <c r="E2592">
        <v>0</v>
      </c>
      <c r="F2592">
        <v>0</v>
      </c>
      <c r="G2592">
        <v>0</v>
      </c>
      <c r="H2592">
        <v>1</v>
      </c>
      <c r="I2592">
        <v>1</v>
      </c>
      <c r="J2592">
        <v>0</v>
      </c>
      <c r="K2592">
        <v>0</v>
      </c>
      <c r="L2592">
        <v>6</v>
      </c>
      <c r="M2592">
        <v>10</v>
      </c>
      <c r="N2592">
        <v>1</v>
      </c>
      <c r="O2592">
        <v>10</v>
      </c>
      <c r="P2592">
        <v>1</v>
      </c>
      <c r="Q2592">
        <v>0.55000000000000004</v>
      </c>
      <c r="R2592">
        <v>0.64</v>
      </c>
    </row>
    <row r="2593" spans="1:18" x14ac:dyDescent="0.25">
      <c r="A2593">
        <v>1</v>
      </c>
      <c r="B2593">
        <v>3</v>
      </c>
      <c r="C2593">
        <v>25</v>
      </c>
      <c r="D2593">
        <v>30</v>
      </c>
      <c r="E2593">
        <v>0</v>
      </c>
      <c r="F2593">
        <v>0</v>
      </c>
      <c r="G2593">
        <v>0</v>
      </c>
      <c r="H2593">
        <v>1</v>
      </c>
      <c r="I2593">
        <v>1</v>
      </c>
      <c r="J2593">
        <v>0</v>
      </c>
      <c r="K2593">
        <v>0</v>
      </c>
      <c r="L2593">
        <v>6</v>
      </c>
      <c r="M2593">
        <v>10</v>
      </c>
      <c r="N2593">
        <v>1</v>
      </c>
      <c r="O2593">
        <v>10</v>
      </c>
      <c r="P2593">
        <v>1</v>
      </c>
      <c r="Q2593">
        <v>0.65</v>
      </c>
      <c r="R2593">
        <v>0.68</v>
      </c>
    </row>
    <row r="2594" spans="1:18" x14ac:dyDescent="0.25">
      <c r="A2594">
        <v>1</v>
      </c>
      <c r="B2594">
        <v>3</v>
      </c>
      <c r="C2594">
        <v>25</v>
      </c>
      <c r="D2594">
        <v>30</v>
      </c>
      <c r="E2594">
        <v>0</v>
      </c>
      <c r="F2594">
        <v>0</v>
      </c>
      <c r="G2594">
        <v>0</v>
      </c>
      <c r="H2594">
        <v>1</v>
      </c>
      <c r="I2594">
        <v>1</v>
      </c>
      <c r="J2594">
        <v>0</v>
      </c>
      <c r="K2594">
        <v>0</v>
      </c>
      <c r="L2594">
        <v>6</v>
      </c>
      <c r="M2594">
        <v>10</v>
      </c>
      <c r="N2594">
        <v>1</v>
      </c>
      <c r="O2594">
        <v>10</v>
      </c>
      <c r="P2594">
        <v>1</v>
      </c>
      <c r="Q2594">
        <v>0.75</v>
      </c>
      <c r="R2594">
        <v>0.64</v>
      </c>
    </row>
    <row r="2595" spans="1:18" x14ac:dyDescent="0.25">
      <c r="A2595">
        <v>1</v>
      </c>
      <c r="B2595">
        <v>3</v>
      </c>
      <c r="C2595">
        <v>25</v>
      </c>
      <c r="D2595">
        <v>30</v>
      </c>
      <c r="E2595">
        <v>0</v>
      </c>
      <c r="F2595">
        <v>0</v>
      </c>
      <c r="G2595">
        <v>0</v>
      </c>
      <c r="H2595">
        <v>1</v>
      </c>
      <c r="I2595">
        <v>1</v>
      </c>
      <c r="J2595">
        <v>0</v>
      </c>
      <c r="K2595">
        <v>0</v>
      </c>
      <c r="L2595">
        <v>6</v>
      </c>
      <c r="M2595">
        <v>10</v>
      </c>
      <c r="N2595">
        <v>1</v>
      </c>
      <c r="O2595">
        <v>10</v>
      </c>
      <c r="P2595">
        <v>1</v>
      </c>
      <c r="Q2595">
        <v>0.85</v>
      </c>
      <c r="R2595">
        <v>0.76</v>
      </c>
    </row>
    <row r="2596" spans="1:18" x14ac:dyDescent="0.25">
      <c r="A2596">
        <v>1</v>
      </c>
      <c r="B2596">
        <v>3</v>
      </c>
      <c r="C2596">
        <v>25</v>
      </c>
      <c r="D2596">
        <v>30</v>
      </c>
      <c r="E2596">
        <v>0</v>
      </c>
      <c r="F2596">
        <v>0</v>
      </c>
      <c r="G2596">
        <v>0</v>
      </c>
      <c r="H2596">
        <v>1</v>
      </c>
      <c r="I2596">
        <v>1</v>
      </c>
      <c r="J2596">
        <v>0</v>
      </c>
      <c r="K2596">
        <v>0</v>
      </c>
      <c r="L2596">
        <v>6</v>
      </c>
      <c r="M2596">
        <v>10</v>
      </c>
      <c r="N2596">
        <v>1</v>
      </c>
      <c r="O2596">
        <v>10</v>
      </c>
      <c r="P2596">
        <v>1</v>
      </c>
      <c r="Q2596">
        <v>0.95</v>
      </c>
      <c r="R2596">
        <v>0.72</v>
      </c>
    </row>
    <row r="2597" spans="1:18" x14ac:dyDescent="0.25">
      <c r="A2597">
        <v>1</v>
      </c>
      <c r="B2597">
        <v>3</v>
      </c>
      <c r="C2597">
        <v>25</v>
      </c>
      <c r="D2597">
        <v>30</v>
      </c>
      <c r="E2597">
        <v>0</v>
      </c>
      <c r="F2597">
        <v>0</v>
      </c>
      <c r="G2597">
        <v>0</v>
      </c>
      <c r="H2597">
        <v>1</v>
      </c>
      <c r="I2597">
        <v>1</v>
      </c>
      <c r="J2597">
        <v>0</v>
      </c>
      <c r="K2597">
        <v>0</v>
      </c>
      <c r="L2597">
        <v>6</v>
      </c>
      <c r="M2597">
        <v>10</v>
      </c>
      <c r="N2597">
        <v>1</v>
      </c>
      <c r="O2597">
        <v>10</v>
      </c>
      <c r="P2597">
        <v>1</v>
      </c>
      <c r="Q2597">
        <v>1.05</v>
      </c>
      <c r="R2597">
        <v>0.48</v>
      </c>
    </row>
    <row r="2598" spans="1:18" x14ac:dyDescent="0.25">
      <c r="A2598">
        <v>1</v>
      </c>
      <c r="B2598">
        <v>3</v>
      </c>
      <c r="C2598">
        <v>25</v>
      </c>
      <c r="D2598">
        <v>30</v>
      </c>
      <c r="E2598">
        <v>0</v>
      </c>
      <c r="F2598">
        <v>0</v>
      </c>
      <c r="G2598">
        <v>0</v>
      </c>
      <c r="H2598">
        <v>1</v>
      </c>
      <c r="I2598">
        <v>1</v>
      </c>
      <c r="J2598">
        <v>0</v>
      </c>
      <c r="K2598">
        <v>0</v>
      </c>
      <c r="L2598">
        <v>6</v>
      </c>
      <c r="M2598">
        <v>10</v>
      </c>
      <c r="N2598">
        <v>1</v>
      </c>
      <c r="O2598">
        <v>10</v>
      </c>
      <c r="P2598">
        <v>1</v>
      </c>
      <c r="Q2598">
        <v>1.1499999999999999</v>
      </c>
      <c r="R2598">
        <v>0.36</v>
      </c>
    </row>
    <row r="2599" spans="1:18" x14ac:dyDescent="0.25">
      <c r="A2599">
        <v>1</v>
      </c>
      <c r="B2599">
        <v>3</v>
      </c>
      <c r="C2599">
        <v>25</v>
      </c>
      <c r="D2599">
        <v>30</v>
      </c>
      <c r="E2599">
        <v>0</v>
      </c>
      <c r="F2599">
        <v>0</v>
      </c>
      <c r="G2599">
        <v>0</v>
      </c>
      <c r="H2599">
        <v>1</v>
      </c>
      <c r="I2599">
        <v>1</v>
      </c>
      <c r="J2599">
        <v>0</v>
      </c>
      <c r="K2599">
        <v>0</v>
      </c>
      <c r="L2599">
        <v>6</v>
      </c>
      <c r="M2599">
        <v>10</v>
      </c>
      <c r="N2599">
        <v>1</v>
      </c>
      <c r="O2599">
        <v>10</v>
      </c>
      <c r="P2599">
        <v>1</v>
      </c>
      <c r="Q2599">
        <v>1.25</v>
      </c>
      <c r="R2599">
        <v>0.72</v>
      </c>
    </row>
    <row r="2600" spans="1:18" x14ac:dyDescent="0.25">
      <c r="A2600">
        <v>1</v>
      </c>
      <c r="B2600">
        <v>3</v>
      </c>
      <c r="C2600">
        <v>25</v>
      </c>
      <c r="D2600">
        <v>30</v>
      </c>
      <c r="E2600">
        <v>0</v>
      </c>
      <c r="F2600">
        <v>0</v>
      </c>
      <c r="G2600">
        <v>0</v>
      </c>
      <c r="H2600">
        <v>1</v>
      </c>
      <c r="I2600">
        <v>1</v>
      </c>
      <c r="J2600">
        <v>0</v>
      </c>
      <c r="K2600">
        <v>0</v>
      </c>
      <c r="L2600">
        <v>6</v>
      </c>
      <c r="M2600">
        <v>10</v>
      </c>
      <c r="N2600">
        <v>1</v>
      </c>
      <c r="O2600">
        <v>10</v>
      </c>
      <c r="P2600">
        <v>1</v>
      </c>
      <c r="Q2600">
        <v>1.35</v>
      </c>
      <c r="R2600">
        <v>0.68</v>
      </c>
    </row>
    <row r="2601" spans="1:18" x14ac:dyDescent="0.25">
      <c r="A2601">
        <v>1</v>
      </c>
      <c r="B2601">
        <v>3</v>
      </c>
      <c r="C2601">
        <v>25</v>
      </c>
      <c r="D2601">
        <v>30</v>
      </c>
      <c r="E2601">
        <v>0</v>
      </c>
      <c r="F2601">
        <v>0</v>
      </c>
      <c r="G2601">
        <v>0</v>
      </c>
      <c r="H2601">
        <v>1</v>
      </c>
      <c r="I2601">
        <v>1</v>
      </c>
      <c r="J2601">
        <v>0</v>
      </c>
      <c r="K2601">
        <v>0</v>
      </c>
      <c r="L2601">
        <v>6</v>
      </c>
      <c r="M2601">
        <v>10</v>
      </c>
      <c r="N2601">
        <v>1</v>
      </c>
      <c r="O2601">
        <v>10</v>
      </c>
      <c r="P2601">
        <v>1</v>
      </c>
      <c r="Q2601">
        <v>1.45</v>
      </c>
      <c r="R2601">
        <v>0.44</v>
      </c>
    </row>
    <row r="2602" spans="1:18" x14ac:dyDescent="0.25">
      <c r="A2602">
        <v>1</v>
      </c>
      <c r="B2602">
        <v>3</v>
      </c>
      <c r="C2602">
        <v>25</v>
      </c>
      <c r="D2602">
        <v>30</v>
      </c>
      <c r="E2602">
        <v>0</v>
      </c>
      <c r="F2602">
        <v>0</v>
      </c>
      <c r="G2602">
        <v>0</v>
      </c>
      <c r="H2602">
        <v>1</v>
      </c>
      <c r="I2602">
        <v>1</v>
      </c>
      <c r="J2602">
        <v>0</v>
      </c>
      <c r="K2602">
        <v>0</v>
      </c>
      <c r="L2602">
        <v>6</v>
      </c>
      <c r="M2602">
        <v>10</v>
      </c>
      <c r="N2602">
        <v>1</v>
      </c>
      <c r="O2602">
        <v>10</v>
      </c>
      <c r="P2602">
        <v>1</v>
      </c>
      <c r="Q2602">
        <v>1.55</v>
      </c>
      <c r="R2602">
        <v>0.48</v>
      </c>
    </row>
    <row r="2603" spans="1:18" x14ac:dyDescent="0.25">
      <c r="A2603">
        <v>1</v>
      </c>
      <c r="B2603">
        <v>3</v>
      </c>
      <c r="C2603">
        <v>25</v>
      </c>
      <c r="D2603">
        <v>30</v>
      </c>
      <c r="E2603">
        <v>0</v>
      </c>
      <c r="F2603">
        <v>0</v>
      </c>
      <c r="G2603">
        <v>0</v>
      </c>
      <c r="H2603">
        <v>1</v>
      </c>
      <c r="I2603">
        <v>1</v>
      </c>
      <c r="J2603">
        <v>0</v>
      </c>
      <c r="K2603">
        <v>0</v>
      </c>
      <c r="L2603">
        <v>6</v>
      </c>
      <c r="M2603">
        <v>10</v>
      </c>
      <c r="N2603">
        <v>1</v>
      </c>
      <c r="O2603">
        <v>10</v>
      </c>
      <c r="P2603">
        <v>1</v>
      </c>
      <c r="Q2603">
        <v>1.65</v>
      </c>
      <c r="R2603">
        <v>0.44</v>
      </c>
    </row>
    <row r="2604" spans="1:18" x14ac:dyDescent="0.25">
      <c r="A2604">
        <v>1</v>
      </c>
      <c r="B2604">
        <v>3</v>
      </c>
      <c r="C2604">
        <v>25</v>
      </c>
      <c r="D2604">
        <v>30</v>
      </c>
      <c r="E2604">
        <v>0</v>
      </c>
      <c r="F2604">
        <v>0</v>
      </c>
      <c r="G2604">
        <v>0</v>
      </c>
      <c r="H2604">
        <v>1</v>
      </c>
      <c r="I2604">
        <v>1</v>
      </c>
      <c r="J2604">
        <v>0</v>
      </c>
      <c r="K2604">
        <v>0</v>
      </c>
      <c r="L2604">
        <v>6</v>
      </c>
      <c r="M2604">
        <v>10</v>
      </c>
      <c r="N2604">
        <v>1</v>
      </c>
      <c r="O2604">
        <v>10</v>
      </c>
      <c r="P2604">
        <v>1</v>
      </c>
      <c r="Q2604">
        <v>1.75</v>
      </c>
      <c r="R2604">
        <v>0.4</v>
      </c>
    </row>
    <row r="2605" spans="1:18" x14ac:dyDescent="0.25">
      <c r="A2605">
        <v>1</v>
      </c>
      <c r="B2605">
        <v>3</v>
      </c>
      <c r="C2605">
        <v>25</v>
      </c>
      <c r="D2605">
        <v>30</v>
      </c>
      <c r="E2605">
        <v>0</v>
      </c>
      <c r="F2605">
        <v>0</v>
      </c>
      <c r="G2605">
        <v>0</v>
      </c>
      <c r="H2605">
        <v>1</v>
      </c>
      <c r="I2605">
        <v>1</v>
      </c>
      <c r="J2605">
        <v>0</v>
      </c>
      <c r="K2605">
        <v>0</v>
      </c>
      <c r="L2605">
        <v>6</v>
      </c>
      <c r="M2605">
        <v>10</v>
      </c>
      <c r="N2605">
        <v>1</v>
      </c>
      <c r="O2605">
        <v>10</v>
      </c>
      <c r="P2605">
        <v>1</v>
      </c>
      <c r="Q2605">
        <v>1.85</v>
      </c>
      <c r="R2605">
        <v>0.2</v>
      </c>
    </row>
    <row r="2606" spans="1:18" x14ac:dyDescent="0.25">
      <c r="A2606">
        <v>1</v>
      </c>
      <c r="B2606">
        <v>3</v>
      </c>
      <c r="C2606">
        <v>25</v>
      </c>
      <c r="D2606">
        <v>30</v>
      </c>
      <c r="E2606">
        <v>0</v>
      </c>
      <c r="F2606">
        <v>0</v>
      </c>
      <c r="G2606">
        <v>0</v>
      </c>
      <c r="H2606">
        <v>1</v>
      </c>
      <c r="I2606">
        <v>1</v>
      </c>
      <c r="J2606">
        <v>0</v>
      </c>
      <c r="K2606">
        <v>0</v>
      </c>
      <c r="L2606">
        <v>6</v>
      </c>
      <c r="M2606">
        <v>10</v>
      </c>
      <c r="N2606">
        <v>1</v>
      </c>
      <c r="O2606">
        <v>10</v>
      </c>
      <c r="P2606">
        <v>1</v>
      </c>
      <c r="Q2606">
        <v>1.95</v>
      </c>
      <c r="R2606">
        <v>0.44</v>
      </c>
    </row>
    <row r="2607" spans="1:18" x14ac:dyDescent="0.25">
      <c r="A2607">
        <v>1</v>
      </c>
      <c r="B2607">
        <v>3</v>
      </c>
      <c r="C2607">
        <v>25</v>
      </c>
      <c r="D2607">
        <v>30</v>
      </c>
      <c r="E2607">
        <v>0</v>
      </c>
      <c r="F2607">
        <v>0</v>
      </c>
      <c r="G2607">
        <v>0</v>
      </c>
      <c r="H2607">
        <v>1</v>
      </c>
      <c r="I2607">
        <v>1</v>
      </c>
      <c r="J2607">
        <v>0</v>
      </c>
      <c r="K2607">
        <v>0</v>
      </c>
      <c r="L2607">
        <v>6</v>
      </c>
      <c r="M2607">
        <v>10</v>
      </c>
      <c r="N2607">
        <v>1</v>
      </c>
      <c r="O2607">
        <v>10</v>
      </c>
      <c r="P2607">
        <v>1</v>
      </c>
      <c r="Q2607">
        <v>2.0499999999999998</v>
      </c>
      <c r="R2607">
        <v>0.36</v>
      </c>
    </row>
    <row r="2608" spans="1:18" x14ac:dyDescent="0.25">
      <c r="A2608">
        <v>1</v>
      </c>
      <c r="B2608">
        <v>3</v>
      </c>
      <c r="C2608">
        <v>25</v>
      </c>
      <c r="D2608">
        <v>30</v>
      </c>
      <c r="E2608">
        <v>0</v>
      </c>
      <c r="F2608">
        <v>0</v>
      </c>
      <c r="G2608">
        <v>0</v>
      </c>
      <c r="H2608">
        <v>1</v>
      </c>
      <c r="I2608">
        <v>1</v>
      </c>
      <c r="J2608">
        <v>0</v>
      </c>
      <c r="K2608">
        <v>0</v>
      </c>
      <c r="L2608">
        <v>6</v>
      </c>
      <c r="M2608">
        <v>10</v>
      </c>
      <c r="N2608">
        <v>1</v>
      </c>
      <c r="O2608">
        <v>10</v>
      </c>
      <c r="P2608">
        <v>1</v>
      </c>
      <c r="Q2608">
        <v>2.15</v>
      </c>
      <c r="R2608">
        <v>0.6</v>
      </c>
    </row>
    <row r="2609" spans="1:18" x14ac:dyDescent="0.25">
      <c r="A2609">
        <v>1</v>
      </c>
      <c r="B2609">
        <v>3</v>
      </c>
      <c r="C2609">
        <v>25</v>
      </c>
      <c r="D2609">
        <v>30</v>
      </c>
      <c r="E2609">
        <v>0</v>
      </c>
      <c r="F2609">
        <v>0</v>
      </c>
      <c r="G2609">
        <v>0</v>
      </c>
      <c r="H2609">
        <v>1</v>
      </c>
      <c r="I2609">
        <v>1</v>
      </c>
      <c r="J2609">
        <v>0</v>
      </c>
      <c r="K2609">
        <v>0</v>
      </c>
      <c r="L2609">
        <v>6</v>
      </c>
      <c r="M2609">
        <v>10</v>
      </c>
      <c r="N2609">
        <v>1</v>
      </c>
      <c r="O2609">
        <v>10</v>
      </c>
      <c r="P2609">
        <v>1</v>
      </c>
      <c r="Q2609">
        <v>2.25</v>
      </c>
      <c r="R2609">
        <v>0.4</v>
      </c>
    </row>
    <row r="2610" spans="1:18" x14ac:dyDescent="0.25">
      <c r="A2610">
        <v>1</v>
      </c>
      <c r="B2610">
        <v>3</v>
      </c>
      <c r="C2610">
        <v>25</v>
      </c>
      <c r="D2610">
        <v>30</v>
      </c>
      <c r="E2610">
        <v>0</v>
      </c>
      <c r="F2610">
        <v>0</v>
      </c>
      <c r="G2610">
        <v>0</v>
      </c>
      <c r="H2610">
        <v>1</v>
      </c>
      <c r="I2610">
        <v>1</v>
      </c>
      <c r="J2610">
        <v>0</v>
      </c>
      <c r="K2610">
        <v>0</v>
      </c>
      <c r="L2610">
        <v>6</v>
      </c>
      <c r="M2610">
        <v>10</v>
      </c>
      <c r="N2610">
        <v>1</v>
      </c>
      <c r="O2610">
        <v>10</v>
      </c>
      <c r="P2610">
        <v>1</v>
      </c>
      <c r="Q2610">
        <v>2.35</v>
      </c>
      <c r="R2610">
        <v>0.44</v>
      </c>
    </row>
    <row r="2611" spans="1:18" x14ac:dyDescent="0.25">
      <c r="A2611">
        <v>1</v>
      </c>
      <c r="B2611">
        <v>3</v>
      </c>
      <c r="C2611">
        <v>25</v>
      </c>
      <c r="D2611">
        <v>30</v>
      </c>
      <c r="E2611">
        <v>0</v>
      </c>
      <c r="F2611">
        <v>0</v>
      </c>
      <c r="G2611">
        <v>0</v>
      </c>
      <c r="H2611">
        <v>1</v>
      </c>
      <c r="I2611">
        <v>1</v>
      </c>
      <c r="J2611">
        <v>0</v>
      </c>
      <c r="K2611">
        <v>0</v>
      </c>
      <c r="L2611">
        <v>6</v>
      </c>
      <c r="M2611">
        <v>10</v>
      </c>
      <c r="N2611">
        <v>1</v>
      </c>
      <c r="O2611">
        <v>10</v>
      </c>
      <c r="P2611">
        <v>1</v>
      </c>
      <c r="Q2611">
        <v>2.4500000000000002</v>
      </c>
      <c r="R2611">
        <v>0.4</v>
      </c>
    </row>
    <row r="2612" spans="1:18" x14ac:dyDescent="0.25">
      <c r="A2612">
        <v>1</v>
      </c>
      <c r="B2612">
        <v>3</v>
      </c>
      <c r="C2612">
        <v>25</v>
      </c>
      <c r="D2612">
        <v>30</v>
      </c>
      <c r="E2612">
        <v>0</v>
      </c>
      <c r="F2612">
        <v>0</v>
      </c>
      <c r="G2612">
        <v>0</v>
      </c>
      <c r="H2612">
        <v>1</v>
      </c>
      <c r="I2612">
        <v>1</v>
      </c>
      <c r="J2612">
        <v>0</v>
      </c>
      <c r="K2612">
        <v>0</v>
      </c>
      <c r="L2612">
        <v>6</v>
      </c>
      <c r="M2612">
        <v>10</v>
      </c>
      <c r="N2612">
        <v>1</v>
      </c>
      <c r="O2612">
        <v>10</v>
      </c>
      <c r="P2612">
        <v>1</v>
      </c>
      <c r="Q2612">
        <v>2.5499999999999998</v>
      </c>
      <c r="R2612">
        <v>0.44</v>
      </c>
    </row>
    <row r="2613" spans="1:18" x14ac:dyDescent="0.25">
      <c r="A2613">
        <v>1</v>
      </c>
      <c r="B2613">
        <v>3</v>
      </c>
      <c r="C2613">
        <v>25</v>
      </c>
      <c r="D2613">
        <v>30</v>
      </c>
      <c r="E2613">
        <v>0</v>
      </c>
      <c r="F2613">
        <v>0</v>
      </c>
      <c r="G2613">
        <v>0</v>
      </c>
      <c r="H2613">
        <v>1</v>
      </c>
      <c r="I2613">
        <v>1</v>
      </c>
      <c r="J2613">
        <v>0</v>
      </c>
      <c r="K2613">
        <v>0</v>
      </c>
      <c r="L2613">
        <v>6</v>
      </c>
      <c r="M2613">
        <v>10</v>
      </c>
      <c r="N2613">
        <v>1</v>
      </c>
      <c r="O2613">
        <v>10</v>
      </c>
      <c r="P2613">
        <v>1</v>
      </c>
      <c r="Q2613">
        <v>2.65</v>
      </c>
      <c r="R2613">
        <v>0.48</v>
      </c>
    </row>
    <row r="2614" spans="1:18" x14ac:dyDescent="0.25">
      <c r="A2614">
        <v>1</v>
      </c>
      <c r="B2614">
        <v>3</v>
      </c>
      <c r="C2614">
        <v>25</v>
      </c>
      <c r="D2614">
        <v>30</v>
      </c>
      <c r="E2614">
        <v>0</v>
      </c>
      <c r="F2614">
        <v>0</v>
      </c>
      <c r="G2614">
        <v>0</v>
      </c>
      <c r="H2614">
        <v>1</v>
      </c>
      <c r="I2614">
        <v>1</v>
      </c>
      <c r="J2614">
        <v>0</v>
      </c>
      <c r="K2614">
        <v>0</v>
      </c>
      <c r="L2614">
        <v>6</v>
      </c>
      <c r="M2614">
        <v>10</v>
      </c>
      <c r="N2614">
        <v>1</v>
      </c>
      <c r="O2614">
        <v>10</v>
      </c>
      <c r="P2614">
        <v>1</v>
      </c>
      <c r="Q2614">
        <v>2.75</v>
      </c>
      <c r="R2614">
        <v>0.32</v>
      </c>
    </row>
    <row r="2615" spans="1:18" x14ac:dyDescent="0.25">
      <c r="A2615">
        <v>1</v>
      </c>
      <c r="B2615">
        <v>3</v>
      </c>
      <c r="C2615">
        <v>25</v>
      </c>
      <c r="D2615">
        <v>30</v>
      </c>
      <c r="E2615">
        <v>0</v>
      </c>
      <c r="F2615">
        <v>0</v>
      </c>
      <c r="G2615">
        <v>0</v>
      </c>
      <c r="H2615">
        <v>1</v>
      </c>
      <c r="I2615">
        <v>1</v>
      </c>
      <c r="J2615">
        <v>0</v>
      </c>
      <c r="K2615">
        <v>0</v>
      </c>
      <c r="L2615">
        <v>6</v>
      </c>
      <c r="M2615">
        <v>10</v>
      </c>
      <c r="N2615">
        <v>1</v>
      </c>
      <c r="O2615">
        <v>10</v>
      </c>
      <c r="P2615">
        <v>1</v>
      </c>
      <c r="Q2615">
        <v>2.85</v>
      </c>
      <c r="R2615">
        <v>0.44</v>
      </c>
    </row>
    <row r="2616" spans="1:18" x14ac:dyDescent="0.25">
      <c r="A2616">
        <v>1</v>
      </c>
      <c r="B2616">
        <v>3</v>
      </c>
      <c r="C2616">
        <v>25</v>
      </c>
      <c r="D2616">
        <v>30</v>
      </c>
      <c r="E2616">
        <v>0</v>
      </c>
      <c r="F2616">
        <v>0</v>
      </c>
      <c r="G2616">
        <v>0</v>
      </c>
      <c r="H2616">
        <v>1</v>
      </c>
      <c r="I2616">
        <v>1</v>
      </c>
      <c r="J2616">
        <v>0</v>
      </c>
      <c r="K2616">
        <v>0</v>
      </c>
      <c r="L2616">
        <v>6</v>
      </c>
      <c r="M2616">
        <v>10</v>
      </c>
      <c r="N2616">
        <v>1</v>
      </c>
      <c r="O2616">
        <v>10</v>
      </c>
      <c r="P2616">
        <v>1</v>
      </c>
      <c r="Q2616">
        <v>2.95</v>
      </c>
      <c r="R2616">
        <v>0.36</v>
      </c>
    </row>
    <row r="2617" spans="1:18" x14ac:dyDescent="0.25">
      <c r="A2617">
        <v>1</v>
      </c>
      <c r="B2617">
        <v>3</v>
      </c>
      <c r="C2617">
        <v>25</v>
      </c>
      <c r="D2617">
        <v>30</v>
      </c>
      <c r="E2617">
        <v>0</v>
      </c>
      <c r="F2617">
        <v>0</v>
      </c>
      <c r="G2617">
        <v>0</v>
      </c>
      <c r="H2617">
        <v>1</v>
      </c>
      <c r="I2617">
        <v>1</v>
      </c>
      <c r="J2617">
        <v>0</v>
      </c>
      <c r="K2617">
        <v>0</v>
      </c>
      <c r="L2617">
        <v>6</v>
      </c>
      <c r="M2617">
        <v>10</v>
      </c>
      <c r="N2617">
        <v>1</v>
      </c>
      <c r="O2617">
        <v>10</v>
      </c>
      <c r="P2617">
        <v>1</v>
      </c>
      <c r="Q2617">
        <v>3.05</v>
      </c>
      <c r="R2617">
        <v>0.56000000000000005</v>
      </c>
    </row>
    <row r="2641" spans="1:18" x14ac:dyDescent="0.25">
      <c r="A2641">
        <v>1</v>
      </c>
      <c r="B2641">
        <v>3</v>
      </c>
      <c r="C2641">
        <v>25</v>
      </c>
      <c r="D2641">
        <v>30</v>
      </c>
      <c r="E2641">
        <v>0</v>
      </c>
      <c r="F2641">
        <v>0</v>
      </c>
      <c r="G2641">
        <v>0</v>
      </c>
      <c r="H2641">
        <v>1</v>
      </c>
      <c r="I2641">
        <v>1</v>
      </c>
      <c r="J2641">
        <v>0</v>
      </c>
      <c r="K2641">
        <v>0</v>
      </c>
      <c r="L2641">
        <v>6</v>
      </c>
      <c r="M2641">
        <v>10</v>
      </c>
      <c r="N2641">
        <v>1</v>
      </c>
      <c r="O2641">
        <v>10</v>
      </c>
      <c r="P2641">
        <v>1</v>
      </c>
      <c r="Q2641">
        <v>3</v>
      </c>
      <c r="R2641">
        <v>0.44</v>
      </c>
    </row>
    <row r="2642" spans="1:18" x14ac:dyDescent="0.25">
      <c r="A2642">
        <v>1</v>
      </c>
      <c r="B2642">
        <v>3</v>
      </c>
      <c r="C2642">
        <v>25</v>
      </c>
      <c r="D2642">
        <v>30</v>
      </c>
      <c r="E2642">
        <v>0</v>
      </c>
      <c r="F2642">
        <v>0</v>
      </c>
      <c r="G2642">
        <v>0</v>
      </c>
      <c r="H2642">
        <v>1</v>
      </c>
      <c r="I2642">
        <v>1</v>
      </c>
      <c r="J2642">
        <v>0</v>
      </c>
      <c r="K2642">
        <v>0</v>
      </c>
      <c r="L2642">
        <v>6</v>
      </c>
      <c r="M2642">
        <v>10</v>
      </c>
      <c r="N2642">
        <v>1</v>
      </c>
      <c r="O2642">
        <v>10</v>
      </c>
      <c r="P2642">
        <v>1</v>
      </c>
      <c r="Q2642">
        <v>3.5</v>
      </c>
      <c r="R2642">
        <v>0.48</v>
      </c>
    </row>
    <row r="2643" spans="1:18" x14ac:dyDescent="0.25">
      <c r="A2643">
        <v>1</v>
      </c>
      <c r="B2643">
        <v>3</v>
      </c>
      <c r="C2643">
        <v>25</v>
      </c>
      <c r="D2643">
        <v>30</v>
      </c>
      <c r="E2643">
        <v>0</v>
      </c>
      <c r="F2643">
        <v>0</v>
      </c>
      <c r="G2643">
        <v>0</v>
      </c>
      <c r="H2643">
        <v>1</v>
      </c>
      <c r="I2643">
        <v>1</v>
      </c>
      <c r="J2643">
        <v>0</v>
      </c>
      <c r="K2643">
        <v>0</v>
      </c>
      <c r="L2643">
        <v>6</v>
      </c>
      <c r="M2643">
        <v>10</v>
      </c>
      <c r="N2643">
        <v>1</v>
      </c>
      <c r="O2643">
        <v>10</v>
      </c>
      <c r="P2643">
        <v>1</v>
      </c>
      <c r="Q2643">
        <v>4</v>
      </c>
      <c r="R2643">
        <v>0.32</v>
      </c>
    </row>
    <row r="2644" spans="1:18" x14ac:dyDescent="0.25">
      <c r="A2644">
        <v>1</v>
      </c>
      <c r="B2644">
        <v>3</v>
      </c>
      <c r="C2644">
        <v>25</v>
      </c>
      <c r="D2644">
        <v>30</v>
      </c>
      <c r="E2644">
        <v>0</v>
      </c>
      <c r="F2644">
        <v>0</v>
      </c>
      <c r="G2644">
        <v>0</v>
      </c>
      <c r="H2644">
        <v>1</v>
      </c>
      <c r="I2644">
        <v>1</v>
      </c>
      <c r="J2644">
        <v>0</v>
      </c>
      <c r="K2644">
        <v>0</v>
      </c>
      <c r="L2644">
        <v>6</v>
      </c>
      <c r="M2644">
        <v>10</v>
      </c>
      <c r="N2644">
        <v>1</v>
      </c>
      <c r="O2644">
        <v>10</v>
      </c>
      <c r="P2644">
        <v>1</v>
      </c>
      <c r="Q2644">
        <v>4.5</v>
      </c>
      <c r="R2644">
        <v>0.52</v>
      </c>
    </row>
    <row r="2645" spans="1:18" x14ac:dyDescent="0.25">
      <c r="A2645">
        <v>1</v>
      </c>
      <c r="B2645">
        <v>3</v>
      </c>
      <c r="C2645">
        <v>25</v>
      </c>
      <c r="D2645">
        <v>30</v>
      </c>
      <c r="E2645">
        <v>0</v>
      </c>
      <c r="F2645">
        <v>0</v>
      </c>
      <c r="G2645">
        <v>0</v>
      </c>
      <c r="H2645">
        <v>1</v>
      </c>
      <c r="I2645">
        <v>1</v>
      </c>
      <c r="J2645">
        <v>0</v>
      </c>
      <c r="K2645">
        <v>0</v>
      </c>
      <c r="L2645">
        <v>6</v>
      </c>
      <c r="M2645">
        <v>10</v>
      </c>
      <c r="N2645">
        <v>1</v>
      </c>
      <c r="O2645">
        <v>10</v>
      </c>
      <c r="P2645">
        <v>1</v>
      </c>
      <c r="Q2645">
        <v>5</v>
      </c>
      <c r="R2645">
        <v>0.56000000000000005</v>
      </c>
    </row>
    <row r="2646" spans="1:18" x14ac:dyDescent="0.25">
      <c r="A2646">
        <v>1</v>
      </c>
      <c r="B2646">
        <v>3</v>
      </c>
      <c r="C2646">
        <v>25</v>
      </c>
      <c r="D2646">
        <v>30</v>
      </c>
      <c r="E2646">
        <v>0</v>
      </c>
      <c r="F2646">
        <v>0</v>
      </c>
      <c r="G2646">
        <v>0</v>
      </c>
      <c r="H2646">
        <v>1</v>
      </c>
      <c r="I2646">
        <v>1</v>
      </c>
      <c r="J2646">
        <v>0</v>
      </c>
      <c r="K2646">
        <v>0</v>
      </c>
      <c r="L2646">
        <v>6</v>
      </c>
      <c r="M2646">
        <v>10</v>
      </c>
      <c r="N2646">
        <v>1</v>
      </c>
      <c r="O2646">
        <v>10</v>
      </c>
      <c r="P2646">
        <v>1</v>
      </c>
      <c r="Q2646">
        <v>5.5</v>
      </c>
      <c r="R2646">
        <v>0.44</v>
      </c>
    </row>
    <row r="2647" spans="1:18" x14ac:dyDescent="0.25">
      <c r="A2647">
        <v>1</v>
      </c>
      <c r="B2647">
        <v>3</v>
      </c>
      <c r="C2647">
        <v>25</v>
      </c>
      <c r="D2647">
        <v>30</v>
      </c>
      <c r="E2647">
        <v>0</v>
      </c>
      <c r="F2647">
        <v>0</v>
      </c>
      <c r="G2647">
        <v>0</v>
      </c>
      <c r="H2647">
        <v>1</v>
      </c>
      <c r="I2647">
        <v>1</v>
      </c>
      <c r="J2647">
        <v>0</v>
      </c>
      <c r="K2647">
        <v>0</v>
      </c>
      <c r="L2647">
        <v>6</v>
      </c>
      <c r="M2647">
        <v>10</v>
      </c>
      <c r="N2647">
        <v>1</v>
      </c>
      <c r="O2647">
        <v>10</v>
      </c>
      <c r="P2647">
        <v>1</v>
      </c>
      <c r="Q2647">
        <v>6</v>
      </c>
      <c r="R2647">
        <v>0.4</v>
      </c>
    </row>
    <row r="2648" spans="1:18" x14ac:dyDescent="0.25">
      <c r="A2648">
        <v>1</v>
      </c>
      <c r="B2648">
        <v>3</v>
      </c>
      <c r="C2648">
        <v>25</v>
      </c>
      <c r="D2648">
        <v>30</v>
      </c>
      <c r="E2648">
        <v>0</v>
      </c>
      <c r="F2648">
        <v>0</v>
      </c>
      <c r="G2648">
        <v>0</v>
      </c>
      <c r="H2648">
        <v>1</v>
      </c>
      <c r="I2648">
        <v>1</v>
      </c>
      <c r="J2648">
        <v>0</v>
      </c>
      <c r="K2648">
        <v>0</v>
      </c>
      <c r="L2648">
        <v>6</v>
      </c>
      <c r="M2648">
        <v>10</v>
      </c>
      <c r="N2648">
        <v>1</v>
      </c>
      <c r="O2648">
        <v>10</v>
      </c>
      <c r="P2648">
        <v>1</v>
      </c>
      <c r="Q2648">
        <v>6.5</v>
      </c>
      <c r="R2648">
        <v>0.4</v>
      </c>
    </row>
    <row r="2649" spans="1:18" x14ac:dyDescent="0.25">
      <c r="A2649">
        <v>1</v>
      </c>
      <c r="B2649">
        <v>3</v>
      </c>
      <c r="C2649">
        <v>25</v>
      </c>
      <c r="D2649">
        <v>30</v>
      </c>
      <c r="E2649">
        <v>0</v>
      </c>
      <c r="F2649">
        <v>0</v>
      </c>
      <c r="G2649">
        <v>0</v>
      </c>
      <c r="H2649">
        <v>1</v>
      </c>
      <c r="I2649">
        <v>1</v>
      </c>
      <c r="J2649">
        <v>0</v>
      </c>
      <c r="K2649">
        <v>0</v>
      </c>
      <c r="L2649">
        <v>6</v>
      </c>
      <c r="M2649">
        <v>10</v>
      </c>
      <c r="N2649">
        <v>1</v>
      </c>
      <c r="O2649">
        <v>10</v>
      </c>
      <c r="P2649">
        <v>1</v>
      </c>
      <c r="Q2649">
        <v>7</v>
      </c>
      <c r="R2649">
        <v>0.4</v>
      </c>
    </row>
    <row r="2650" spans="1:18" x14ac:dyDescent="0.25">
      <c r="A2650">
        <v>1</v>
      </c>
      <c r="B2650">
        <v>3</v>
      </c>
      <c r="C2650">
        <v>25</v>
      </c>
      <c r="D2650">
        <v>30</v>
      </c>
      <c r="E2650">
        <v>0</v>
      </c>
      <c r="F2650">
        <v>0</v>
      </c>
      <c r="G2650">
        <v>0</v>
      </c>
      <c r="H2650">
        <v>1</v>
      </c>
      <c r="I2650">
        <v>1</v>
      </c>
      <c r="J2650">
        <v>0</v>
      </c>
      <c r="K2650">
        <v>0</v>
      </c>
      <c r="L2650">
        <v>6</v>
      </c>
      <c r="M2650">
        <v>10</v>
      </c>
      <c r="N2650">
        <v>1</v>
      </c>
      <c r="O2650">
        <v>10</v>
      </c>
      <c r="P2650">
        <v>1</v>
      </c>
      <c r="Q2650">
        <v>7.5</v>
      </c>
      <c r="R2650">
        <v>0.28000000000000003</v>
      </c>
    </row>
    <row r="2651" spans="1:18" x14ac:dyDescent="0.25">
      <c r="A2651">
        <v>1</v>
      </c>
      <c r="B2651">
        <v>3</v>
      </c>
      <c r="C2651">
        <v>25</v>
      </c>
      <c r="D2651">
        <v>30</v>
      </c>
      <c r="E2651">
        <v>0</v>
      </c>
      <c r="F2651">
        <v>0</v>
      </c>
      <c r="G2651">
        <v>0</v>
      </c>
      <c r="H2651">
        <v>1</v>
      </c>
      <c r="I2651">
        <v>1</v>
      </c>
      <c r="J2651">
        <v>0</v>
      </c>
      <c r="K2651">
        <v>0</v>
      </c>
      <c r="L2651">
        <v>6</v>
      </c>
      <c r="M2651">
        <v>10</v>
      </c>
      <c r="N2651">
        <v>1</v>
      </c>
      <c r="O2651">
        <v>10</v>
      </c>
      <c r="P2651">
        <v>1</v>
      </c>
      <c r="Q2651">
        <v>8</v>
      </c>
      <c r="R2651">
        <v>0.4</v>
      </c>
    </row>
    <row r="2652" spans="1:18" x14ac:dyDescent="0.25">
      <c r="A2652">
        <v>1</v>
      </c>
      <c r="B2652">
        <v>3</v>
      </c>
      <c r="C2652">
        <v>25</v>
      </c>
      <c r="D2652">
        <v>30</v>
      </c>
      <c r="E2652">
        <v>0</v>
      </c>
      <c r="F2652">
        <v>0</v>
      </c>
      <c r="G2652">
        <v>0</v>
      </c>
      <c r="H2652">
        <v>1</v>
      </c>
      <c r="I2652">
        <v>1</v>
      </c>
      <c r="J2652">
        <v>0</v>
      </c>
      <c r="K2652">
        <v>0</v>
      </c>
      <c r="L2652">
        <v>6</v>
      </c>
      <c r="M2652">
        <v>10</v>
      </c>
      <c r="N2652">
        <v>1</v>
      </c>
      <c r="O2652">
        <v>10</v>
      </c>
      <c r="P2652">
        <v>1</v>
      </c>
      <c r="Q2652">
        <v>8.5</v>
      </c>
      <c r="R2652">
        <v>0.32</v>
      </c>
    </row>
    <row r="2653" spans="1:18" x14ac:dyDescent="0.25">
      <c r="A2653">
        <v>1</v>
      </c>
      <c r="B2653">
        <v>3</v>
      </c>
      <c r="C2653">
        <v>25</v>
      </c>
      <c r="D2653">
        <v>30</v>
      </c>
      <c r="E2653">
        <v>0</v>
      </c>
      <c r="F2653">
        <v>0</v>
      </c>
      <c r="G2653">
        <v>0</v>
      </c>
      <c r="H2653">
        <v>1</v>
      </c>
      <c r="I2653">
        <v>1</v>
      </c>
      <c r="J2653">
        <v>0</v>
      </c>
      <c r="K2653">
        <v>0</v>
      </c>
      <c r="L2653">
        <v>6</v>
      </c>
      <c r="M2653">
        <v>10</v>
      </c>
      <c r="N2653">
        <v>1</v>
      </c>
      <c r="O2653">
        <v>10</v>
      </c>
      <c r="P2653">
        <v>1</v>
      </c>
      <c r="Q2653">
        <v>9</v>
      </c>
      <c r="R2653">
        <v>0.48</v>
      </c>
    </row>
    <row r="2654" spans="1:18" x14ac:dyDescent="0.25">
      <c r="A2654">
        <v>1</v>
      </c>
      <c r="B2654">
        <v>3</v>
      </c>
      <c r="C2654">
        <v>25</v>
      </c>
      <c r="D2654">
        <v>30</v>
      </c>
      <c r="E2654">
        <v>0</v>
      </c>
      <c r="F2654">
        <v>0</v>
      </c>
      <c r="G2654">
        <v>0</v>
      </c>
      <c r="H2654">
        <v>1</v>
      </c>
      <c r="I2654">
        <v>1</v>
      </c>
      <c r="J2654">
        <v>0</v>
      </c>
      <c r="K2654">
        <v>0</v>
      </c>
      <c r="L2654">
        <v>6</v>
      </c>
      <c r="M2654">
        <v>10</v>
      </c>
      <c r="N2654">
        <v>1</v>
      </c>
      <c r="O2654">
        <v>10</v>
      </c>
      <c r="P2654">
        <v>1</v>
      </c>
      <c r="Q2654">
        <v>9.5</v>
      </c>
      <c r="R2654">
        <v>0.56000000000000005</v>
      </c>
    </row>
    <row r="2655" spans="1:18" x14ac:dyDescent="0.25">
      <c r="A2655">
        <v>1</v>
      </c>
      <c r="B2655">
        <v>3</v>
      </c>
      <c r="C2655">
        <v>25</v>
      </c>
      <c r="D2655">
        <v>30</v>
      </c>
      <c r="E2655">
        <v>0</v>
      </c>
      <c r="F2655">
        <v>0</v>
      </c>
      <c r="G2655">
        <v>0</v>
      </c>
      <c r="H2655">
        <v>1</v>
      </c>
      <c r="I2655">
        <v>1</v>
      </c>
      <c r="J2655">
        <v>0</v>
      </c>
      <c r="K2655">
        <v>0</v>
      </c>
      <c r="L2655">
        <v>6</v>
      </c>
      <c r="M2655">
        <v>10</v>
      </c>
      <c r="N2655">
        <v>1</v>
      </c>
      <c r="O2655">
        <v>10</v>
      </c>
      <c r="P2655">
        <v>1</v>
      </c>
      <c r="Q2655">
        <v>10</v>
      </c>
      <c r="R2655">
        <v>0.4</v>
      </c>
    </row>
    <row r="2656" spans="1:18" x14ac:dyDescent="0.25">
      <c r="A2656">
        <v>1</v>
      </c>
      <c r="B2656">
        <v>3</v>
      </c>
      <c r="C2656">
        <v>25</v>
      </c>
      <c r="D2656">
        <v>30</v>
      </c>
      <c r="E2656">
        <v>0</v>
      </c>
      <c r="F2656">
        <v>0</v>
      </c>
      <c r="G2656">
        <v>0</v>
      </c>
      <c r="H2656">
        <v>1</v>
      </c>
      <c r="I2656">
        <v>1</v>
      </c>
      <c r="J2656">
        <v>0</v>
      </c>
      <c r="K2656">
        <v>0</v>
      </c>
      <c r="L2656">
        <v>6</v>
      </c>
      <c r="M2656">
        <v>10</v>
      </c>
      <c r="N2656">
        <v>1</v>
      </c>
      <c r="O2656">
        <v>10</v>
      </c>
      <c r="P2656">
        <v>1</v>
      </c>
      <c r="Q2656">
        <v>10.5</v>
      </c>
      <c r="R2656">
        <v>0.36</v>
      </c>
    </row>
    <row r="2657" spans="1:18" x14ac:dyDescent="0.25">
      <c r="A2657">
        <v>1</v>
      </c>
      <c r="B2657">
        <v>3</v>
      </c>
      <c r="C2657">
        <v>25</v>
      </c>
      <c r="D2657">
        <v>30</v>
      </c>
      <c r="E2657">
        <v>0</v>
      </c>
      <c r="F2657">
        <v>0</v>
      </c>
      <c r="G2657">
        <v>0</v>
      </c>
      <c r="H2657">
        <v>1</v>
      </c>
      <c r="I2657">
        <v>1</v>
      </c>
      <c r="J2657">
        <v>0</v>
      </c>
      <c r="K2657">
        <v>0</v>
      </c>
      <c r="L2657">
        <v>6</v>
      </c>
      <c r="M2657">
        <v>10</v>
      </c>
      <c r="N2657">
        <v>1</v>
      </c>
      <c r="O2657">
        <v>10</v>
      </c>
      <c r="P2657">
        <v>1</v>
      </c>
      <c r="Q2657">
        <v>11</v>
      </c>
      <c r="R2657">
        <v>0.56000000000000005</v>
      </c>
    </row>
    <row r="2658" spans="1:18" x14ac:dyDescent="0.25">
      <c r="A2658">
        <v>1</v>
      </c>
      <c r="B2658">
        <v>3</v>
      </c>
      <c r="C2658">
        <v>25</v>
      </c>
      <c r="D2658">
        <v>30</v>
      </c>
      <c r="E2658">
        <v>0</v>
      </c>
      <c r="F2658">
        <v>0</v>
      </c>
      <c r="G2658">
        <v>0</v>
      </c>
      <c r="H2658">
        <v>1</v>
      </c>
      <c r="I2658">
        <v>1</v>
      </c>
      <c r="J2658">
        <v>0</v>
      </c>
      <c r="K2658">
        <v>0</v>
      </c>
      <c r="L2658">
        <v>6</v>
      </c>
      <c r="M2658">
        <v>10</v>
      </c>
      <c r="N2658">
        <v>1</v>
      </c>
      <c r="O2658">
        <v>10</v>
      </c>
      <c r="P2658">
        <v>1</v>
      </c>
      <c r="Q2658">
        <v>11.5</v>
      </c>
      <c r="R2658">
        <v>0.24</v>
      </c>
    </row>
    <row r="2659" spans="1:18" x14ac:dyDescent="0.25">
      <c r="A2659">
        <v>1</v>
      </c>
      <c r="B2659">
        <v>3</v>
      </c>
      <c r="C2659">
        <v>25</v>
      </c>
      <c r="D2659">
        <v>30</v>
      </c>
      <c r="E2659">
        <v>0</v>
      </c>
      <c r="F2659">
        <v>0</v>
      </c>
      <c r="G2659">
        <v>0</v>
      </c>
      <c r="H2659">
        <v>1</v>
      </c>
      <c r="I2659">
        <v>1</v>
      </c>
      <c r="J2659">
        <v>0</v>
      </c>
      <c r="K2659">
        <v>0</v>
      </c>
      <c r="L2659">
        <v>6</v>
      </c>
      <c r="M2659">
        <v>10</v>
      </c>
      <c r="N2659">
        <v>1</v>
      </c>
      <c r="O2659">
        <v>10</v>
      </c>
      <c r="P2659">
        <v>1</v>
      </c>
      <c r="Q2659">
        <v>12</v>
      </c>
      <c r="R2659">
        <v>0.28000000000000003</v>
      </c>
    </row>
    <row r="2660" spans="1:18" x14ac:dyDescent="0.25">
      <c r="A2660">
        <v>1</v>
      </c>
      <c r="B2660">
        <v>3</v>
      </c>
      <c r="C2660">
        <v>25</v>
      </c>
      <c r="D2660">
        <v>30</v>
      </c>
      <c r="E2660">
        <v>0</v>
      </c>
      <c r="F2660">
        <v>0</v>
      </c>
      <c r="G2660">
        <v>0</v>
      </c>
      <c r="H2660">
        <v>1</v>
      </c>
      <c r="I2660">
        <v>1</v>
      </c>
      <c r="J2660">
        <v>0</v>
      </c>
      <c r="K2660">
        <v>0</v>
      </c>
      <c r="L2660">
        <v>6</v>
      </c>
      <c r="M2660">
        <v>10</v>
      </c>
      <c r="N2660">
        <v>1</v>
      </c>
      <c r="O2660">
        <v>10</v>
      </c>
      <c r="P2660">
        <v>1</v>
      </c>
      <c r="Q2660">
        <v>12.5</v>
      </c>
      <c r="R2660">
        <v>0.44</v>
      </c>
    </row>
    <row r="2661" spans="1:18" x14ac:dyDescent="0.25">
      <c r="A2661">
        <v>1</v>
      </c>
      <c r="B2661">
        <v>3</v>
      </c>
      <c r="C2661">
        <v>25</v>
      </c>
      <c r="D2661">
        <v>30</v>
      </c>
      <c r="E2661">
        <v>0</v>
      </c>
      <c r="F2661">
        <v>0</v>
      </c>
      <c r="G2661">
        <v>0</v>
      </c>
      <c r="H2661">
        <v>1</v>
      </c>
      <c r="I2661">
        <v>1</v>
      </c>
      <c r="J2661">
        <v>0</v>
      </c>
      <c r="K2661">
        <v>0</v>
      </c>
      <c r="L2661">
        <v>6</v>
      </c>
      <c r="M2661">
        <v>10</v>
      </c>
      <c r="N2661">
        <v>1</v>
      </c>
      <c r="O2661">
        <v>10</v>
      </c>
      <c r="P2661">
        <v>1</v>
      </c>
      <c r="Q2661">
        <v>13</v>
      </c>
      <c r="R2661">
        <v>0.32</v>
      </c>
    </row>
    <row r="2662" spans="1:18" x14ac:dyDescent="0.25">
      <c r="A2662">
        <v>1</v>
      </c>
      <c r="B2662">
        <v>3</v>
      </c>
      <c r="C2662">
        <v>25</v>
      </c>
      <c r="D2662">
        <v>30</v>
      </c>
      <c r="E2662">
        <v>0</v>
      </c>
      <c r="F2662">
        <v>0</v>
      </c>
      <c r="G2662">
        <v>0</v>
      </c>
      <c r="H2662">
        <v>1</v>
      </c>
      <c r="I2662">
        <v>1</v>
      </c>
      <c r="J2662">
        <v>0</v>
      </c>
      <c r="K2662">
        <v>0</v>
      </c>
      <c r="L2662">
        <v>6</v>
      </c>
      <c r="M2662">
        <v>10</v>
      </c>
      <c r="N2662">
        <v>1</v>
      </c>
      <c r="O2662">
        <v>10</v>
      </c>
      <c r="P2662">
        <v>1</v>
      </c>
      <c r="Q2662">
        <v>13.5</v>
      </c>
      <c r="R2662">
        <v>0.36</v>
      </c>
    </row>
    <row r="2663" spans="1:18" x14ac:dyDescent="0.25">
      <c r="A2663">
        <v>1</v>
      </c>
      <c r="B2663">
        <v>3</v>
      </c>
      <c r="C2663">
        <v>25</v>
      </c>
      <c r="D2663">
        <v>30</v>
      </c>
      <c r="E2663">
        <v>0</v>
      </c>
      <c r="F2663">
        <v>0</v>
      </c>
      <c r="G2663">
        <v>0</v>
      </c>
      <c r="H2663">
        <v>1</v>
      </c>
      <c r="I2663">
        <v>1</v>
      </c>
      <c r="J2663">
        <v>0</v>
      </c>
      <c r="K2663">
        <v>0</v>
      </c>
      <c r="L2663">
        <v>6</v>
      </c>
      <c r="M2663">
        <v>10</v>
      </c>
      <c r="N2663">
        <v>1</v>
      </c>
      <c r="O2663">
        <v>10</v>
      </c>
      <c r="P2663">
        <v>1</v>
      </c>
      <c r="Q2663">
        <v>14</v>
      </c>
      <c r="R2663">
        <v>0.4</v>
      </c>
    </row>
    <row r="2664" spans="1:18" x14ac:dyDescent="0.25">
      <c r="A2664">
        <v>1</v>
      </c>
      <c r="B2664">
        <v>3</v>
      </c>
      <c r="C2664">
        <v>25</v>
      </c>
      <c r="D2664">
        <v>30</v>
      </c>
      <c r="E2664">
        <v>0</v>
      </c>
      <c r="F2664">
        <v>0</v>
      </c>
      <c r="G2664">
        <v>0</v>
      </c>
      <c r="H2664">
        <v>1</v>
      </c>
      <c r="I2664">
        <v>1</v>
      </c>
      <c r="J2664">
        <v>0</v>
      </c>
      <c r="K2664">
        <v>0</v>
      </c>
      <c r="L2664">
        <v>6</v>
      </c>
      <c r="M2664">
        <v>10</v>
      </c>
      <c r="N2664">
        <v>1</v>
      </c>
      <c r="O2664">
        <v>10</v>
      </c>
      <c r="P2664">
        <v>1</v>
      </c>
      <c r="Q2664">
        <v>14.5</v>
      </c>
      <c r="R2664">
        <v>0.36</v>
      </c>
    </row>
    <row r="2665" spans="1:18" x14ac:dyDescent="0.25">
      <c r="A2665">
        <v>1</v>
      </c>
      <c r="B2665">
        <v>3</v>
      </c>
      <c r="C2665">
        <v>25</v>
      </c>
      <c r="D2665">
        <v>30</v>
      </c>
      <c r="E2665">
        <v>0</v>
      </c>
      <c r="F2665">
        <v>0</v>
      </c>
      <c r="G2665">
        <v>0</v>
      </c>
      <c r="H2665">
        <v>1</v>
      </c>
      <c r="I2665">
        <v>1</v>
      </c>
      <c r="J2665">
        <v>0</v>
      </c>
      <c r="K2665">
        <v>0</v>
      </c>
      <c r="L2665">
        <v>6</v>
      </c>
      <c r="M2665">
        <v>10</v>
      </c>
      <c r="N2665">
        <v>1</v>
      </c>
      <c r="O2665">
        <v>10</v>
      </c>
      <c r="P2665">
        <v>1</v>
      </c>
      <c r="Q2665">
        <v>15</v>
      </c>
      <c r="R2665">
        <v>0.48</v>
      </c>
    </row>
    <row r="2666" spans="1:18" x14ac:dyDescent="0.25">
      <c r="A2666">
        <v>1</v>
      </c>
      <c r="B2666">
        <v>3</v>
      </c>
      <c r="C2666">
        <v>25</v>
      </c>
      <c r="D2666">
        <v>30</v>
      </c>
      <c r="E2666">
        <v>0</v>
      </c>
      <c r="F2666">
        <v>0</v>
      </c>
      <c r="G2666">
        <v>0</v>
      </c>
      <c r="H2666">
        <v>1</v>
      </c>
      <c r="I2666">
        <v>1</v>
      </c>
      <c r="J2666">
        <v>0</v>
      </c>
      <c r="K2666">
        <v>0</v>
      </c>
      <c r="L2666">
        <v>6</v>
      </c>
      <c r="M2666">
        <v>10</v>
      </c>
      <c r="N2666">
        <v>1</v>
      </c>
      <c r="O2666">
        <v>10</v>
      </c>
      <c r="P2666">
        <v>1</v>
      </c>
      <c r="Q2666">
        <v>15.5</v>
      </c>
      <c r="R2666">
        <v>0.4</v>
      </c>
    </row>
    <row r="2667" spans="1:18" x14ac:dyDescent="0.25">
      <c r="A2667">
        <v>1</v>
      </c>
      <c r="B2667">
        <v>3</v>
      </c>
      <c r="C2667">
        <v>25</v>
      </c>
      <c r="D2667">
        <v>30</v>
      </c>
      <c r="E2667">
        <v>0</v>
      </c>
      <c r="F2667">
        <v>0</v>
      </c>
      <c r="G2667">
        <v>0</v>
      </c>
      <c r="H2667">
        <v>1</v>
      </c>
      <c r="I2667">
        <v>1</v>
      </c>
      <c r="J2667">
        <v>0</v>
      </c>
      <c r="K2667">
        <v>0</v>
      </c>
      <c r="L2667">
        <v>6</v>
      </c>
      <c r="M2667">
        <v>10</v>
      </c>
      <c r="N2667">
        <v>1</v>
      </c>
      <c r="O2667">
        <v>10</v>
      </c>
      <c r="P2667">
        <v>1</v>
      </c>
      <c r="Q2667">
        <v>16</v>
      </c>
      <c r="R2667">
        <v>0.2</v>
      </c>
    </row>
    <row r="2668" spans="1:18" x14ac:dyDescent="0.25">
      <c r="A2668">
        <v>1</v>
      </c>
      <c r="B2668">
        <v>3</v>
      </c>
      <c r="C2668">
        <v>25</v>
      </c>
      <c r="D2668">
        <v>30</v>
      </c>
      <c r="E2668">
        <v>0</v>
      </c>
      <c r="F2668">
        <v>0</v>
      </c>
      <c r="G2668">
        <v>0</v>
      </c>
      <c r="H2668">
        <v>1</v>
      </c>
      <c r="I2668">
        <v>1</v>
      </c>
      <c r="J2668">
        <v>0</v>
      </c>
      <c r="K2668">
        <v>0</v>
      </c>
      <c r="L2668">
        <v>6</v>
      </c>
      <c r="M2668">
        <v>10</v>
      </c>
      <c r="N2668">
        <v>1</v>
      </c>
      <c r="O2668">
        <v>10</v>
      </c>
      <c r="P2668">
        <v>1</v>
      </c>
      <c r="Q2668">
        <v>16.5</v>
      </c>
      <c r="R2668">
        <v>0.6</v>
      </c>
    </row>
    <row r="2669" spans="1:18" x14ac:dyDescent="0.25">
      <c r="A2669">
        <v>1</v>
      </c>
      <c r="B2669">
        <v>3</v>
      </c>
      <c r="C2669">
        <v>25</v>
      </c>
      <c r="D2669">
        <v>30</v>
      </c>
      <c r="E2669">
        <v>0</v>
      </c>
      <c r="F2669">
        <v>0</v>
      </c>
      <c r="G2669">
        <v>0</v>
      </c>
      <c r="H2669">
        <v>1</v>
      </c>
      <c r="I2669">
        <v>1</v>
      </c>
      <c r="J2669">
        <v>0</v>
      </c>
      <c r="K2669">
        <v>0</v>
      </c>
      <c r="L2669">
        <v>6</v>
      </c>
      <c r="M2669">
        <v>10</v>
      </c>
      <c r="N2669">
        <v>1</v>
      </c>
      <c r="O2669">
        <v>10</v>
      </c>
      <c r="P2669">
        <v>1</v>
      </c>
      <c r="Q2669">
        <v>17</v>
      </c>
      <c r="R2669">
        <v>0.44</v>
      </c>
    </row>
    <row r="2673" spans="1:18" x14ac:dyDescent="0.25">
      <c r="A2673">
        <v>1</v>
      </c>
      <c r="B2673">
        <v>3</v>
      </c>
      <c r="C2673">
        <v>25</v>
      </c>
      <c r="D2673">
        <v>30</v>
      </c>
      <c r="E2673">
        <v>0</v>
      </c>
      <c r="F2673">
        <v>0</v>
      </c>
      <c r="G2673">
        <v>0</v>
      </c>
      <c r="H2673">
        <v>1</v>
      </c>
      <c r="I2673">
        <v>1</v>
      </c>
      <c r="J2673">
        <v>0</v>
      </c>
      <c r="K2673">
        <v>0</v>
      </c>
      <c r="L2673">
        <v>6</v>
      </c>
      <c r="M2673">
        <v>5</v>
      </c>
      <c r="N2673">
        <v>1</v>
      </c>
      <c r="O2673">
        <v>5</v>
      </c>
      <c r="P2673">
        <v>1</v>
      </c>
      <c r="Q2673">
        <v>1</v>
      </c>
      <c r="R2673">
        <v>0</v>
      </c>
    </row>
    <row r="2674" spans="1:18" x14ac:dyDescent="0.25">
      <c r="A2674">
        <v>1</v>
      </c>
      <c r="B2674">
        <v>3</v>
      </c>
      <c r="C2674">
        <v>25</v>
      </c>
      <c r="D2674">
        <v>30</v>
      </c>
      <c r="E2674">
        <v>0</v>
      </c>
      <c r="F2674">
        <v>0</v>
      </c>
      <c r="G2674">
        <v>0</v>
      </c>
      <c r="H2674">
        <v>1</v>
      </c>
      <c r="I2674">
        <v>1</v>
      </c>
      <c r="J2674">
        <v>0</v>
      </c>
      <c r="K2674">
        <v>0</v>
      </c>
      <c r="L2674">
        <v>6</v>
      </c>
      <c r="M2674">
        <v>10</v>
      </c>
      <c r="N2674">
        <v>1</v>
      </c>
      <c r="O2674">
        <v>10</v>
      </c>
      <c r="P2674">
        <v>1</v>
      </c>
      <c r="Q2674">
        <v>1</v>
      </c>
      <c r="R2674">
        <v>0</v>
      </c>
    </row>
    <row r="2675" spans="1:18" x14ac:dyDescent="0.25">
      <c r="A2675">
        <v>1</v>
      </c>
      <c r="B2675">
        <v>3</v>
      </c>
      <c r="C2675">
        <v>25</v>
      </c>
      <c r="D2675">
        <v>30</v>
      </c>
      <c r="E2675">
        <v>0</v>
      </c>
      <c r="F2675">
        <v>0</v>
      </c>
      <c r="G2675">
        <v>0</v>
      </c>
      <c r="H2675">
        <v>1</v>
      </c>
      <c r="I2675">
        <v>1</v>
      </c>
      <c r="J2675">
        <v>0</v>
      </c>
      <c r="K2675">
        <v>0</v>
      </c>
      <c r="L2675">
        <v>6</v>
      </c>
      <c r="M2675">
        <v>15</v>
      </c>
      <c r="N2675">
        <v>1</v>
      </c>
      <c r="O2675">
        <v>15</v>
      </c>
      <c r="P2675">
        <v>1</v>
      </c>
      <c r="Q2675">
        <v>1</v>
      </c>
      <c r="R2675">
        <v>0</v>
      </c>
    </row>
    <row r="2676" spans="1:18" x14ac:dyDescent="0.25">
      <c r="A2676">
        <v>1</v>
      </c>
      <c r="B2676">
        <v>3</v>
      </c>
      <c r="C2676">
        <v>25</v>
      </c>
      <c r="D2676">
        <v>30</v>
      </c>
      <c r="E2676">
        <v>0</v>
      </c>
      <c r="F2676">
        <v>0</v>
      </c>
      <c r="G2676">
        <v>0</v>
      </c>
      <c r="H2676">
        <v>1</v>
      </c>
      <c r="I2676">
        <v>1</v>
      </c>
      <c r="J2676">
        <v>0</v>
      </c>
      <c r="K2676">
        <v>0</v>
      </c>
      <c r="L2676">
        <v>6</v>
      </c>
      <c r="M2676">
        <v>20</v>
      </c>
      <c r="N2676">
        <v>1</v>
      </c>
      <c r="O2676">
        <v>20</v>
      </c>
      <c r="P2676">
        <v>1</v>
      </c>
      <c r="Q2676">
        <v>1</v>
      </c>
      <c r="R2676">
        <v>0.08</v>
      </c>
    </row>
    <row r="2677" spans="1:18" x14ac:dyDescent="0.25">
      <c r="A2677">
        <v>1</v>
      </c>
      <c r="B2677">
        <v>3</v>
      </c>
      <c r="C2677">
        <v>25</v>
      </c>
      <c r="D2677">
        <v>30</v>
      </c>
      <c r="E2677">
        <v>0</v>
      </c>
      <c r="F2677">
        <v>0</v>
      </c>
      <c r="G2677">
        <v>0</v>
      </c>
      <c r="H2677">
        <v>1</v>
      </c>
      <c r="I2677">
        <v>1</v>
      </c>
      <c r="J2677">
        <v>0</v>
      </c>
      <c r="K2677">
        <v>0</v>
      </c>
      <c r="L2677">
        <v>6</v>
      </c>
      <c r="M2677">
        <v>25</v>
      </c>
      <c r="N2677">
        <v>1</v>
      </c>
      <c r="O2677">
        <v>25</v>
      </c>
      <c r="P2677">
        <v>1</v>
      </c>
      <c r="Q2677">
        <v>1</v>
      </c>
      <c r="R2677">
        <v>0.08</v>
      </c>
    </row>
    <row r="2678" spans="1:18" x14ac:dyDescent="0.25">
      <c r="A2678">
        <v>1</v>
      </c>
      <c r="B2678">
        <v>3</v>
      </c>
      <c r="C2678">
        <v>25</v>
      </c>
      <c r="D2678">
        <v>30</v>
      </c>
      <c r="E2678">
        <v>0</v>
      </c>
      <c r="F2678">
        <v>0</v>
      </c>
      <c r="G2678">
        <v>0</v>
      </c>
      <c r="H2678">
        <v>1</v>
      </c>
      <c r="I2678">
        <v>1</v>
      </c>
      <c r="J2678">
        <v>0</v>
      </c>
      <c r="K2678">
        <v>0</v>
      </c>
      <c r="L2678">
        <v>6</v>
      </c>
      <c r="M2678">
        <v>5</v>
      </c>
      <c r="N2678">
        <v>1</v>
      </c>
      <c r="O2678">
        <v>10</v>
      </c>
      <c r="P2678">
        <v>1</v>
      </c>
      <c r="Q2678">
        <v>1</v>
      </c>
      <c r="R2678">
        <v>0</v>
      </c>
    </row>
    <row r="2679" spans="1:18" x14ac:dyDescent="0.25">
      <c r="A2679">
        <v>1</v>
      </c>
      <c r="B2679">
        <v>3</v>
      </c>
      <c r="C2679">
        <v>25</v>
      </c>
      <c r="D2679">
        <v>30</v>
      </c>
      <c r="E2679">
        <v>0</v>
      </c>
      <c r="F2679">
        <v>0</v>
      </c>
      <c r="G2679">
        <v>0</v>
      </c>
      <c r="H2679">
        <v>1</v>
      </c>
      <c r="I2679">
        <v>1</v>
      </c>
      <c r="J2679">
        <v>0</v>
      </c>
      <c r="K2679">
        <v>0</v>
      </c>
      <c r="L2679">
        <v>6</v>
      </c>
      <c r="M2679">
        <v>10</v>
      </c>
      <c r="N2679">
        <v>1</v>
      </c>
      <c r="O2679">
        <v>20</v>
      </c>
      <c r="P2679">
        <v>1</v>
      </c>
      <c r="Q2679">
        <v>1</v>
      </c>
      <c r="R2679">
        <v>0</v>
      </c>
    </row>
    <row r="2680" spans="1:18" x14ac:dyDescent="0.25">
      <c r="A2680">
        <v>1</v>
      </c>
      <c r="B2680">
        <v>3</v>
      </c>
      <c r="C2680">
        <v>25</v>
      </c>
      <c r="D2680">
        <v>30</v>
      </c>
      <c r="E2680">
        <v>0</v>
      </c>
      <c r="F2680">
        <v>0</v>
      </c>
      <c r="G2680">
        <v>0</v>
      </c>
      <c r="H2680">
        <v>1</v>
      </c>
      <c r="I2680">
        <v>1</v>
      </c>
      <c r="J2680">
        <v>0</v>
      </c>
      <c r="K2680">
        <v>0</v>
      </c>
      <c r="L2680">
        <v>6</v>
      </c>
      <c r="M2680">
        <v>15</v>
      </c>
      <c r="N2680">
        <v>1</v>
      </c>
      <c r="O2680">
        <v>30</v>
      </c>
      <c r="P2680">
        <v>1</v>
      </c>
      <c r="Q2680">
        <v>1</v>
      </c>
      <c r="R2680">
        <v>0</v>
      </c>
    </row>
    <row r="2681" spans="1:18" x14ac:dyDescent="0.25">
      <c r="A2681">
        <v>1</v>
      </c>
      <c r="B2681">
        <v>3</v>
      </c>
      <c r="C2681">
        <v>25</v>
      </c>
      <c r="D2681">
        <v>30</v>
      </c>
      <c r="E2681">
        <v>0</v>
      </c>
      <c r="F2681">
        <v>0</v>
      </c>
      <c r="G2681">
        <v>0</v>
      </c>
      <c r="H2681">
        <v>1</v>
      </c>
      <c r="I2681">
        <v>1</v>
      </c>
      <c r="J2681">
        <v>0</v>
      </c>
      <c r="K2681">
        <v>0</v>
      </c>
      <c r="L2681">
        <v>6</v>
      </c>
      <c r="M2681">
        <v>20</v>
      </c>
      <c r="N2681">
        <v>1</v>
      </c>
      <c r="O2681">
        <v>40</v>
      </c>
      <c r="P2681">
        <v>1</v>
      </c>
      <c r="Q2681">
        <v>1</v>
      </c>
      <c r="R2681">
        <v>0</v>
      </c>
    </row>
    <row r="2682" spans="1:18" x14ac:dyDescent="0.25">
      <c r="A2682">
        <v>1</v>
      </c>
      <c r="B2682">
        <v>3</v>
      </c>
      <c r="C2682">
        <v>25</v>
      </c>
      <c r="D2682">
        <v>30</v>
      </c>
      <c r="E2682">
        <v>0</v>
      </c>
      <c r="F2682">
        <v>0</v>
      </c>
      <c r="G2682">
        <v>0</v>
      </c>
      <c r="H2682">
        <v>1</v>
      </c>
      <c r="I2682">
        <v>1</v>
      </c>
      <c r="J2682">
        <v>0</v>
      </c>
      <c r="K2682">
        <v>0</v>
      </c>
      <c r="L2682">
        <v>6</v>
      </c>
      <c r="M2682">
        <v>25</v>
      </c>
      <c r="N2682">
        <v>1</v>
      </c>
      <c r="O2682">
        <v>50</v>
      </c>
      <c r="P2682">
        <v>1</v>
      </c>
      <c r="Q2682">
        <v>1</v>
      </c>
      <c r="R2682">
        <v>0</v>
      </c>
    </row>
    <row r="2686" spans="1:18" x14ac:dyDescent="0.25">
      <c r="A2686">
        <v>1</v>
      </c>
      <c r="B2686">
        <v>3</v>
      </c>
      <c r="C2686">
        <v>25</v>
      </c>
      <c r="D2686">
        <v>30</v>
      </c>
      <c r="E2686">
        <v>0</v>
      </c>
      <c r="F2686">
        <v>0</v>
      </c>
      <c r="G2686">
        <v>0</v>
      </c>
      <c r="H2686">
        <v>1</v>
      </c>
      <c r="I2686">
        <v>1</v>
      </c>
      <c r="J2686">
        <v>0</v>
      </c>
      <c r="K2686">
        <v>25</v>
      </c>
      <c r="L2686">
        <v>6</v>
      </c>
      <c r="M2686">
        <v>5</v>
      </c>
      <c r="N2686">
        <v>1</v>
      </c>
      <c r="O2686">
        <v>5</v>
      </c>
      <c r="P2686">
        <v>1</v>
      </c>
      <c r="Q2686">
        <v>1</v>
      </c>
    </row>
    <row r="2687" spans="1:18" x14ac:dyDescent="0.25">
      <c r="A2687">
        <v>1</v>
      </c>
      <c r="B2687">
        <v>3</v>
      </c>
      <c r="C2687">
        <v>25</v>
      </c>
      <c r="D2687">
        <v>30</v>
      </c>
      <c r="E2687">
        <v>0</v>
      </c>
      <c r="F2687">
        <v>0</v>
      </c>
      <c r="G2687">
        <v>0</v>
      </c>
      <c r="H2687">
        <v>1</v>
      </c>
      <c r="I2687">
        <v>1</v>
      </c>
      <c r="J2687">
        <v>0</v>
      </c>
      <c r="K2687">
        <v>25</v>
      </c>
      <c r="L2687">
        <v>6</v>
      </c>
      <c r="M2687">
        <v>10</v>
      </c>
      <c r="N2687">
        <v>1</v>
      </c>
      <c r="O2687">
        <v>10</v>
      </c>
      <c r="P2687">
        <v>1</v>
      </c>
      <c r="Q2687">
        <v>1</v>
      </c>
    </row>
    <row r="2688" spans="1:18" x14ac:dyDescent="0.25">
      <c r="A2688">
        <v>1</v>
      </c>
      <c r="B2688">
        <v>3</v>
      </c>
      <c r="C2688">
        <v>25</v>
      </c>
      <c r="D2688">
        <v>30</v>
      </c>
      <c r="E2688">
        <v>0</v>
      </c>
      <c r="F2688">
        <v>0</v>
      </c>
      <c r="G2688">
        <v>0</v>
      </c>
      <c r="H2688">
        <v>1</v>
      </c>
      <c r="I2688">
        <v>1</v>
      </c>
      <c r="J2688">
        <v>0</v>
      </c>
      <c r="K2688">
        <v>25</v>
      </c>
      <c r="L2688">
        <v>6</v>
      </c>
      <c r="M2688">
        <v>15</v>
      </c>
      <c r="N2688">
        <v>1</v>
      </c>
      <c r="O2688">
        <v>15</v>
      </c>
      <c r="P2688">
        <v>1</v>
      </c>
      <c r="Q2688">
        <v>1</v>
      </c>
    </row>
    <row r="2689" spans="1:17" x14ac:dyDescent="0.25">
      <c r="A2689">
        <v>1</v>
      </c>
      <c r="B2689">
        <v>3</v>
      </c>
      <c r="C2689">
        <v>25</v>
      </c>
      <c r="D2689">
        <v>30</v>
      </c>
      <c r="E2689">
        <v>0</v>
      </c>
      <c r="F2689">
        <v>0</v>
      </c>
      <c r="G2689">
        <v>0</v>
      </c>
      <c r="H2689">
        <v>1</v>
      </c>
      <c r="I2689">
        <v>1</v>
      </c>
      <c r="J2689">
        <v>0</v>
      </c>
      <c r="K2689">
        <v>25</v>
      </c>
      <c r="L2689">
        <v>6</v>
      </c>
      <c r="M2689">
        <v>20</v>
      </c>
      <c r="N2689">
        <v>1</v>
      </c>
      <c r="O2689">
        <v>20</v>
      </c>
      <c r="P2689">
        <v>1</v>
      </c>
      <c r="Q2689">
        <v>1</v>
      </c>
    </row>
    <row r="2690" spans="1:17" x14ac:dyDescent="0.25">
      <c r="A2690">
        <v>1</v>
      </c>
      <c r="B2690">
        <v>3</v>
      </c>
      <c r="C2690">
        <v>25</v>
      </c>
      <c r="D2690">
        <v>30</v>
      </c>
      <c r="E2690">
        <v>0</v>
      </c>
      <c r="F2690">
        <v>0</v>
      </c>
      <c r="G2690">
        <v>0</v>
      </c>
      <c r="H2690">
        <v>1</v>
      </c>
      <c r="I2690">
        <v>1</v>
      </c>
      <c r="J2690">
        <v>0</v>
      </c>
      <c r="K2690">
        <v>25</v>
      </c>
      <c r="L2690">
        <v>6</v>
      </c>
      <c r="M2690">
        <v>25</v>
      </c>
      <c r="N2690">
        <v>1</v>
      </c>
      <c r="O2690">
        <v>25</v>
      </c>
      <c r="P2690">
        <v>1</v>
      </c>
      <c r="Q2690">
        <v>1</v>
      </c>
    </row>
    <row r="2691" spans="1:17" x14ac:dyDescent="0.25">
      <c r="A2691">
        <v>1</v>
      </c>
      <c r="B2691">
        <v>3</v>
      </c>
      <c r="C2691">
        <v>25</v>
      </c>
      <c r="D2691">
        <v>30</v>
      </c>
      <c r="E2691">
        <v>0</v>
      </c>
      <c r="F2691">
        <v>0</v>
      </c>
      <c r="G2691">
        <v>0</v>
      </c>
      <c r="H2691">
        <v>1</v>
      </c>
      <c r="I2691">
        <v>1</v>
      </c>
      <c r="J2691">
        <v>0</v>
      </c>
      <c r="K2691">
        <v>25</v>
      </c>
      <c r="L2691">
        <v>6</v>
      </c>
      <c r="M2691">
        <v>5</v>
      </c>
      <c r="N2691">
        <v>1</v>
      </c>
      <c r="O2691">
        <v>10</v>
      </c>
      <c r="P2691">
        <v>1</v>
      </c>
      <c r="Q2691">
        <v>1</v>
      </c>
    </row>
    <row r="2692" spans="1:17" x14ac:dyDescent="0.25">
      <c r="A2692">
        <v>1</v>
      </c>
      <c r="B2692">
        <v>3</v>
      </c>
      <c r="C2692">
        <v>25</v>
      </c>
      <c r="D2692">
        <v>30</v>
      </c>
      <c r="E2692">
        <v>0</v>
      </c>
      <c r="F2692">
        <v>0</v>
      </c>
      <c r="G2692">
        <v>0</v>
      </c>
      <c r="H2692">
        <v>1</v>
      </c>
      <c r="I2692">
        <v>1</v>
      </c>
      <c r="J2692">
        <v>0</v>
      </c>
      <c r="K2692">
        <v>25</v>
      </c>
      <c r="L2692">
        <v>6</v>
      </c>
      <c r="M2692">
        <v>10</v>
      </c>
      <c r="N2692">
        <v>1</v>
      </c>
      <c r="O2692">
        <v>20</v>
      </c>
      <c r="P2692">
        <v>1</v>
      </c>
      <c r="Q2692">
        <v>1</v>
      </c>
    </row>
    <row r="2693" spans="1:17" x14ac:dyDescent="0.25">
      <c r="A2693">
        <v>1</v>
      </c>
      <c r="B2693">
        <v>3</v>
      </c>
      <c r="C2693">
        <v>25</v>
      </c>
      <c r="D2693">
        <v>30</v>
      </c>
      <c r="E2693">
        <v>0</v>
      </c>
      <c r="F2693">
        <v>0</v>
      </c>
      <c r="G2693">
        <v>0</v>
      </c>
      <c r="H2693">
        <v>1</v>
      </c>
      <c r="I2693">
        <v>1</v>
      </c>
      <c r="J2693">
        <v>0</v>
      </c>
      <c r="K2693">
        <v>25</v>
      </c>
      <c r="L2693">
        <v>6</v>
      </c>
      <c r="M2693">
        <v>15</v>
      </c>
      <c r="N2693">
        <v>1</v>
      </c>
      <c r="O2693">
        <v>30</v>
      </c>
      <c r="P2693">
        <v>1</v>
      </c>
      <c r="Q2693">
        <v>1</v>
      </c>
    </row>
    <row r="2694" spans="1:17" x14ac:dyDescent="0.25">
      <c r="A2694">
        <v>1</v>
      </c>
      <c r="B2694">
        <v>3</v>
      </c>
      <c r="C2694">
        <v>25</v>
      </c>
      <c r="D2694">
        <v>30</v>
      </c>
      <c r="E2694">
        <v>0</v>
      </c>
      <c r="F2694">
        <v>0</v>
      </c>
      <c r="G2694">
        <v>0</v>
      </c>
      <c r="H2694">
        <v>1</v>
      </c>
      <c r="I2694">
        <v>1</v>
      </c>
      <c r="J2694">
        <v>0</v>
      </c>
      <c r="K2694">
        <v>25</v>
      </c>
      <c r="L2694">
        <v>6</v>
      </c>
      <c r="M2694">
        <v>20</v>
      </c>
      <c r="N2694">
        <v>1</v>
      </c>
      <c r="O2694">
        <v>40</v>
      </c>
      <c r="P2694">
        <v>1</v>
      </c>
      <c r="Q2694">
        <v>1</v>
      </c>
    </row>
    <row r="2695" spans="1:17" x14ac:dyDescent="0.25">
      <c r="A2695">
        <v>1</v>
      </c>
      <c r="B2695">
        <v>3</v>
      </c>
      <c r="C2695">
        <v>25</v>
      </c>
      <c r="D2695">
        <v>30</v>
      </c>
      <c r="E2695">
        <v>0</v>
      </c>
      <c r="F2695">
        <v>0</v>
      </c>
      <c r="G2695">
        <v>0</v>
      </c>
      <c r="H2695">
        <v>1</v>
      </c>
      <c r="I2695">
        <v>1</v>
      </c>
      <c r="J2695">
        <v>0</v>
      </c>
      <c r="K2695">
        <v>25</v>
      </c>
      <c r="L2695">
        <v>6</v>
      </c>
      <c r="M2695">
        <v>25</v>
      </c>
      <c r="N2695">
        <v>1</v>
      </c>
      <c r="O2695">
        <v>50</v>
      </c>
      <c r="P2695">
        <v>1</v>
      </c>
      <c r="Q2695">
        <v>1</v>
      </c>
    </row>
    <row r="2698" spans="1:17" x14ac:dyDescent="0.25">
      <c r="A2698" t="s">
        <v>121</v>
      </c>
    </row>
    <row r="2699" spans="1:17" x14ac:dyDescent="0.25">
      <c r="A2699">
        <v>1</v>
      </c>
      <c r="B2699">
        <v>3</v>
      </c>
      <c r="C2699">
        <v>25</v>
      </c>
      <c r="D2699">
        <v>30</v>
      </c>
      <c r="E2699">
        <v>0</v>
      </c>
      <c r="F2699">
        <v>0</v>
      </c>
      <c r="G2699">
        <v>0</v>
      </c>
      <c r="H2699">
        <v>1</v>
      </c>
      <c r="I2699">
        <v>1</v>
      </c>
      <c r="J2699">
        <v>0</v>
      </c>
      <c r="K2699">
        <v>0</v>
      </c>
      <c r="L2699">
        <v>6</v>
      </c>
      <c r="M2699">
        <v>5</v>
      </c>
      <c r="N2699">
        <v>1</v>
      </c>
      <c r="O2699">
        <v>5</v>
      </c>
      <c r="P2699">
        <v>1</v>
      </c>
      <c r="Q2699">
        <v>1</v>
      </c>
    </row>
    <row r="2700" spans="1:17" x14ac:dyDescent="0.25">
      <c r="A2700">
        <v>1</v>
      </c>
      <c r="B2700">
        <v>3</v>
      </c>
      <c r="C2700">
        <v>25</v>
      </c>
      <c r="D2700">
        <v>30</v>
      </c>
      <c r="E2700">
        <v>0</v>
      </c>
      <c r="F2700">
        <v>0</v>
      </c>
      <c r="G2700">
        <v>0</v>
      </c>
      <c r="H2700">
        <v>1</v>
      </c>
      <c r="I2700">
        <v>1</v>
      </c>
      <c r="J2700">
        <v>0</v>
      </c>
      <c r="K2700">
        <v>0</v>
      </c>
      <c r="L2700">
        <v>6</v>
      </c>
      <c r="M2700">
        <v>10</v>
      </c>
      <c r="N2700">
        <v>1</v>
      </c>
      <c r="O2700">
        <v>10</v>
      </c>
      <c r="P2700">
        <v>1</v>
      </c>
      <c r="Q2700">
        <v>1</v>
      </c>
    </row>
    <row r="2701" spans="1:17" x14ac:dyDescent="0.25">
      <c r="A2701">
        <v>1</v>
      </c>
      <c r="B2701">
        <v>3</v>
      </c>
      <c r="C2701">
        <v>25</v>
      </c>
      <c r="D2701">
        <v>30</v>
      </c>
      <c r="E2701">
        <v>0</v>
      </c>
      <c r="F2701">
        <v>0</v>
      </c>
      <c r="G2701">
        <v>0</v>
      </c>
      <c r="H2701">
        <v>1</v>
      </c>
      <c r="I2701">
        <v>1</v>
      </c>
      <c r="J2701">
        <v>0</v>
      </c>
      <c r="K2701">
        <v>0</v>
      </c>
      <c r="L2701">
        <v>6</v>
      </c>
      <c r="M2701">
        <v>15</v>
      </c>
      <c r="N2701">
        <v>1</v>
      </c>
      <c r="O2701">
        <v>15</v>
      </c>
      <c r="P2701">
        <v>1</v>
      </c>
      <c r="Q2701">
        <v>1</v>
      </c>
    </row>
    <row r="2702" spans="1:17" x14ac:dyDescent="0.25">
      <c r="A2702">
        <v>1</v>
      </c>
      <c r="B2702">
        <v>3</v>
      </c>
      <c r="C2702">
        <v>25</v>
      </c>
      <c r="D2702">
        <v>30</v>
      </c>
      <c r="E2702">
        <v>0</v>
      </c>
      <c r="F2702">
        <v>0</v>
      </c>
      <c r="G2702">
        <v>0</v>
      </c>
      <c r="H2702">
        <v>1</v>
      </c>
      <c r="I2702">
        <v>1</v>
      </c>
      <c r="J2702">
        <v>0</v>
      </c>
      <c r="K2702">
        <v>0</v>
      </c>
      <c r="L2702">
        <v>6</v>
      </c>
      <c r="M2702">
        <v>20</v>
      </c>
      <c r="N2702">
        <v>1</v>
      </c>
      <c r="O2702">
        <v>20</v>
      </c>
      <c r="P2702">
        <v>1</v>
      </c>
      <c r="Q2702">
        <v>1</v>
      </c>
    </row>
    <row r="2703" spans="1:17" x14ac:dyDescent="0.25">
      <c r="A2703">
        <v>1</v>
      </c>
      <c r="B2703">
        <v>3</v>
      </c>
      <c r="C2703">
        <v>25</v>
      </c>
      <c r="D2703">
        <v>30</v>
      </c>
      <c r="E2703">
        <v>0</v>
      </c>
      <c r="F2703">
        <v>0</v>
      </c>
      <c r="G2703">
        <v>0</v>
      </c>
      <c r="H2703">
        <v>1</v>
      </c>
      <c r="I2703">
        <v>1</v>
      </c>
      <c r="J2703">
        <v>0</v>
      </c>
      <c r="K2703">
        <v>0</v>
      </c>
      <c r="L2703">
        <v>6</v>
      </c>
      <c r="M2703">
        <v>25</v>
      </c>
      <c r="N2703">
        <v>1</v>
      </c>
      <c r="O2703">
        <v>25</v>
      </c>
      <c r="P2703">
        <v>1</v>
      </c>
      <c r="Q2703">
        <v>1</v>
      </c>
    </row>
    <row r="2704" spans="1:17" x14ac:dyDescent="0.25">
      <c r="A2704">
        <v>1</v>
      </c>
      <c r="B2704">
        <v>3</v>
      </c>
      <c r="C2704">
        <v>25</v>
      </c>
      <c r="D2704">
        <v>30</v>
      </c>
      <c r="E2704">
        <v>0</v>
      </c>
      <c r="F2704">
        <v>0</v>
      </c>
      <c r="G2704">
        <v>0</v>
      </c>
      <c r="H2704">
        <v>1</v>
      </c>
      <c r="I2704">
        <v>1</v>
      </c>
      <c r="J2704">
        <v>0</v>
      </c>
      <c r="K2704">
        <v>0</v>
      </c>
      <c r="L2704">
        <v>6</v>
      </c>
      <c r="M2704">
        <v>5</v>
      </c>
      <c r="N2704">
        <v>1</v>
      </c>
      <c r="O2704">
        <v>10</v>
      </c>
      <c r="P2704">
        <v>1</v>
      </c>
      <c r="Q2704">
        <v>1</v>
      </c>
    </row>
    <row r="2705" spans="1:20" x14ac:dyDescent="0.25">
      <c r="A2705">
        <v>1</v>
      </c>
      <c r="B2705">
        <v>3</v>
      </c>
      <c r="C2705">
        <v>25</v>
      </c>
      <c r="D2705">
        <v>30</v>
      </c>
      <c r="E2705">
        <v>0</v>
      </c>
      <c r="F2705">
        <v>0</v>
      </c>
      <c r="G2705">
        <v>0</v>
      </c>
      <c r="H2705">
        <v>1</v>
      </c>
      <c r="I2705">
        <v>1</v>
      </c>
      <c r="J2705">
        <v>0</v>
      </c>
      <c r="K2705">
        <v>0</v>
      </c>
      <c r="L2705">
        <v>6</v>
      </c>
      <c r="M2705">
        <v>10</v>
      </c>
      <c r="N2705">
        <v>1</v>
      </c>
      <c r="O2705">
        <v>20</v>
      </c>
      <c r="P2705">
        <v>1</v>
      </c>
      <c r="Q2705">
        <v>1</v>
      </c>
    </row>
    <row r="2706" spans="1:20" x14ac:dyDescent="0.25">
      <c r="A2706">
        <v>1</v>
      </c>
      <c r="B2706">
        <v>3</v>
      </c>
      <c r="C2706">
        <v>25</v>
      </c>
      <c r="D2706">
        <v>30</v>
      </c>
      <c r="E2706">
        <v>0</v>
      </c>
      <c r="F2706">
        <v>0</v>
      </c>
      <c r="G2706">
        <v>0</v>
      </c>
      <c r="H2706">
        <v>1</v>
      </c>
      <c r="I2706">
        <v>1</v>
      </c>
      <c r="J2706">
        <v>0</v>
      </c>
      <c r="K2706">
        <v>0</v>
      </c>
      <c r="L2706">
        <v>6</v>
      </c>
      <c r="M2706">
        <v>15</v>
      </c>
      <c r="N2706">
        <v>1</v>
      </c>
      <c r="O2706">
        <v>30</v>
      </c>
      <c r="P2706">
        <v>1</v>
      </c>
      <c r="Q2706">
        <v>1</v>
      </c>
    </row>
    <row r="2707" spans="1:20" x14ac:dyDescent="0.25">
      <c r="A2707">
        <v>1</v>
      </c>
      <c r="B2707">
        <v>3</v>
      </c>
      <c r="C2707">
        <v>25</v>
      </c>
      <c r="D2707">
        <v>30</v>
      </c>
      <c r="E2707">
        <v>0</v>
      </c>
      <c r="F2707">
        <v>0</v>
      </c>
      <c r="G2707">
        <v>0</v>
      </c>
      <c r="H2707">
        <v>1</v>
      </c>
      <c r="I2707">
        <v>1</v>
      </c>
      <c r="J2707">
        <v>0</v>
      </c>
      <c r="K2707">
        <v>0</v>
      </c>
      <c r="L2707">
        <v>6</v>
      </c>
      <c r="M2707">
        <v>20</v>
      </c>
      <c r="N2707">
        <v>1</v>
      </c>
      <c r="O2707">
        <v>40</v>
      </c>
      <c r="P2707">
        <v>1</v>
      </c>
      <c r="Q2707">
        <v>1</v>
      </c>
    </row>
    <row r="2708" spans="1:20" x14ac:dyDescent="0.25">
      <c r="A2708">
        <v>1</v>
      </c>
      <c r="B2708">
        <v>3</v>
      </c>
      <c r="C2708">
        <v>25</v>
      </c>
      <c r="D2708">
        <v>30</v>
      </c>
      <c r="E2708">
        <v>0</v>
      </c>
      <c r="F2708">
        <v>0</v>
      </c>
      <c r="G2708">
        <v>0</v>
      </c>
      <c r="H2708">
        <v>1</v>
      </c>
      <c r="I2708">
        <v>1</v>
      </c>
      <c r="J2708">
        <v>0</v>
      </c>
      <c r="K2708">
        <v>0</v>
      </c>
      <c r="L2708">
        <v>6</v>
      </c>
      <c r="M2708">
        <v>25</v>
      </c>
      <c r="N2708">
        <v>1</v>
      </c>
      <c r="O2708">
        <v>50</v>
      </c>
      <c r="P2708">
        <v>1</v>
      </c>
      <c r="Q2708">
        <v>1</v>
      </c>
    </row>
    <row r="2714" spans="1:20" ht="60" x14ac:dyDescent="0.25">
      <c r="A2714" s="8" t="s">
        <v>122</v>
      </c>
      <c r="Q2714" t="s">
        <v>76</v>
      </c>
      <c r="R2714" s="62" t="s">
        <v>123</v>
      </c>
      <c r="S2714" s="62" t="s">
        <v>124</v>
      </c>
      <c r="T2714" s="62" t="s">
        <v>125</v>
      </c>
    </row>
    <row r="2715" spans="1:20" ht="23.25" x14ac:dyDescent="0.35">
      <c r="A2715">
        <v>1</v>
      </c>
      <c r="B2715">
        <v>3</v>
      </c>
      <c r="C2715" s="61">
        <v>100</v>
      </c>
      <c r="D2715">
        <v>30</v>
      </c>
      <c r="E2715">
        <v>0</v>
      </c>
      <c r="F2715">
        <v>0</v>
      </c>
      <c r="G2715">
        <v>0</v>
      </c>
      <c r="H2715">
        <v>1</v>
      </c>
      <c r="I2715">
        <v>1</v>
      </c>
      <c r="J2715" s="11">
        <v>0</v>
      </c>
      <c r="K2715" s="11">
        <v>0</v>
      </c>
      <c r="L2715">
        <v>2</v>
      </c>
      <c r="M2715">
        <v>1</v>
      </c>
      <c r="N2715">
        <v>0.5</v>
      </c>
      <c r="O2715">
        <v>1</v>
      </c>
      <c r="P2715">
        <v>0.5</v>
      </c>
      <c r="Q2715">
        <v>1</v>
      </c>
      <c r="R2715">
        <v>0.04</v>
      </c>
      <c r="S2715">
        <v>0.52</v>
      </c>
      <c r="T2715">
        <v>0.19</v>
      </c>
    </row>
    <row r="2716" spans="1:20" ht="23.25" x14ac:dyDescent="0.35">
      <c r="A2716">
        <v>1</v>
      </c>
      <c r="B2716">
        <v>3</v>
      </c>
      <c r="C2716" s="61">
        <v>100</v>
      </c>
      <c r="D2716">
        <v>30</v>
      </c>
      <c r="E2716">
        <v>0</v>
      </c>
      <c r="F2716">
        <v>0</v>
      </c>
      <c r="G2716">
        <v>0</v>
      </c>
      <c r="H2716">
        <v>1</v>
      </c>
      <c r="I2716">
        <v>1</v>
      </c>
      <c r="J2716" s="11">
        <v>0</v>
      </c>
      <c r="K2716" s="11">
        <v>0</v>
      </c>
      <c r="L2716">
        <v>2</v>
      </c>
      <c r="M2716">
        <v>1</v>
      </c>
      <c r="N2716">
        <v>1</v>
      </c>
      <c r="O2716">
        <v>1</v>
      </c>
      <c r="P2716">
        <v>0.5</v>
      </c>
      <c r="Q2716">
        <v>1</v>
      </c>
      <c r="R2716">
        <v>0.13</v>
      </c>
      <c r="S2716">
        <v>0.62</v>
      </c>
      <c r="T2716">
        <v>0.71</v>
      </c>
    </row>
    <row r="2717" spans="1:20" ht="23.25" x14ac:dyDescent="0.35">
      <c r="A2717">
        <v>1</v>
      </c>
      <c r="B2717">
        <v>3</v>
      </c>
      <c r="C2717" s="61">
        <v>100</v>
      </c>
      <c r="D2717">
        <v>30</v>
      </c>
      <c r="E2717">
        <v>0</v>
      </c>
      <c r="F2717">
        <v>0</v>
      </c>
      <c r="G2717">
        <v>0</v>
      </c>
      <c r="H2717">
        <v>1</v>
      </c>
      <c r="I2717">
        <v>1</v>
      </c>
      <c r="J2717" s="11">
        <v>0</v>
      </c>
      <c r="K2717" s="11">
        <v>0</v>
      </c>
      <c r="L2717">
        <v>2</v>
      </c>
      <c r="M2717">
        <v>1</v>
      </c>
      <c r="N2717">
        <v>1.5</v>
      </c>
      <c r="O2717">
        <v>1</v>
      </c>
      <c r="P2717">
        <v>0.5</v>
      </c>
      <c r="Q2717">
        <v>1</v>
      </c>
      <c r="R2717">
        <v>0.35</v>
      </c>
      <c r="S2717">
        <v>0.51</v>
      </c>
      <c r="T2717">
        <v>0.88</v>
      </c>
    </row>
    <row r="2718" spans="1:20" ht="23.25" x14ac:dyDescent="0.35">
      <c r="A2718">
        <v>1</v>
      </c>
      <c r="B2718">
        <v>3</v>
      </c>
      <c r="C2718" s="61">
        <v>100</v>
      </c>
      <c r="D2718">
        <v>30</v>
      </c>
      <c r="E2718">
        <v>0</v>
      </c>
      <c r="F2718">
        <v>0</v>
      </c>
      <c r="G2718">
        <v>0</v>
      </c>
      <c r="H2718">
        <v>1</v>
      </c>
      <c r="I2718">
        <v>1</v>
      </c>
      <c r="J2718" s="11">
        <v>0</v>
      </c>
      <c r="K2718" s="11">
        <v>0</v>
      </c>
      <c r="L2718">
        <v>2</v>
      </c>
      <c r="M2718">
        <v>1</v>
      </c>
      <c r="N2718">
        <v>2</v>
      </c>
      <c r="O2718">
        <v>1</v>
      </c>
      <c r="P2718">
        <v>0.5</v>
      </c>
      <c r="Q2718">
        <v>1</v>
      </c>
      <c r="R2718">
        <v>0.39</v>
      </c>
      <c r="S2718">
        <v>0.37</v>
      </c>
      <c r="T2718">
        <v>0.97</v>
      </c>
    </row>
    <row r="2719" spans="1:20" ht="23.25" x14ac:dyDescent="0.35">
      <c r="A2719">
        <v>1</v>
      </c>
      <c r="B2719">
        <v>3</v>
      </c>
      <c r="C2719" s="61">
        <v>100</v>
      </c>
      <c r="D2719">
        <v>30</v>
      </c>
      <c r="E2719">
        <v>0</v>
      </c>
      <c r="F2719">
        <v>0</v>
      </c>
      <c r="G2719">
        <v>0</v>
      </c>
      <c r="H2719">
        <v>1</v>
      </c>
      <c r="I2719">
        <v>1</v>
      </c>
      <c r="J2719" s="11">
        <v>0</v>
      </c>
      <c r="K2719" s="11">
        <v>0</v>
      </c>
      <c r="L2719">
        <v>2</v>
      </c>
      <c r="M2719">
        <v>1</v>
      </c>
      <c r="N2719">
        <v>2.5</v>
      </c>
      <c r="O2719">
        <v>1</v>
      </c>
      <c r="P2719">
        <v>0.5</v>
      </c>
      <c r="Q2719">
        <v>1</v>
      </c>
      <c r="R2719">
        <v>0.45</v>
      </c>
      <c r="S2719">
        <v>0.35</v>
      </c>
      <c r="T2719">
        <v>0.99</v>
      </c>
    </row>
    <row r="2720" spans="1:20" ht="23.25" x14ac:dyDescent="0.35">
      <c r="A2720">
        <v>1</v>
      </c>
      <c r="B2720">
        <v>3</v>
      </c>
      <c r="C2720" s="61">
        <v>100</v>
      </c>
      <c r="D2720">
        <v>30</v>
      </c>
      <c r="E2720">
        <v>0</v>
      </c>
      <c r="F2720">
        <v>0</v>
      </c>
      <c r="G2720">
        <v>0</v>
      </c>
      <c r="H2720">
        <v>1</v>
      </c>
      <c r="I2720">
        <v>1</v>
      </c>
      <c r="J2720" s="11">
        <v>0</v>
      </c>
      <c r="K2720" s="11">
        <v>0</v>
      </c>
      <c r="L2720">
        <v>2</v>
      </c>
      <c r="M2720">
        <v>1</v>
      </c>
      <c r="N2720">
        <v>3</v>
      </c>
      <c r="O2720">
        <v>1</v>
      </c>
      <c r="P2720">
        <v>0.5</v>
      </c>
      <c r="Q2720">
        <v>1</v>
      </c>
      <c r="R2720">
        <v>0.45</v>
      </c>
      <c r="S2720">
        <v>0.39</v>
      </c>
    </row>
    <row r="2721" spans="1:20" ht="23.25" x14ac:dyDescent="0.35">
      <c r="A2721">
        <v>1</v>
      </c>
      <c r="B2721">
        <v>3</v>
      </c>
      <c r="C2721" s="61">
        <v>100</v>
      </c>
      <c r="D2721">
        <v>30</v>
      </c>
      <c r="E2721">
        <v>0</v>
      </c>
      <c r="F2721">
        <v>0</v>
      </c>
      <c r="G2721">
        <v>0</v>
      </c>
      <c r="H2721">
        <v>1</v>
      </c>
      <c r="I2721">
        <v>1</v>
      </c>
      <c r="J2721" s="11">
        <v>0</v>
      </c>
      <c r="K2721" s="11">
        <v>0</v>
      </c>
      <c r="L2721">
        <v>2</v>
      </c>
      <c r="M2721">
        <v>1</v>
      </c>
      <c r="N2721">
        <v>3.5</v>
      </c>
      <c r="O2721">
        <v>1</v>
      </c>
      <c r="P2721">
        <v>0.5</v>
      </c>
      <c r="Q2721">
        <v>1</v>
      </c>
      <c r="R2721">
        <v>0.49</v>
      </c>
      <c r="S2721">
        <v>0.27</v>
      </c>
    </row>
    <row r="2722" spans="1:20" ht="23.25" x14ac:dyDescent="0.35">
      <c r="A2722">
        <v>1</v>
      </c>
      <c r="B2722">
        <v>3</v>
      </c>
      <c r="C2722" s="61">
        <v>100</v>
      </c>
      <c r="D2722">
        <v>30</v>
      </c>
      <c r="E2722">
        <v>0</v>
      </c>
      <c r="F2722">
        <v>0</v>
      </c>
      <c r="G2722">
        <v>0</v>
      </c>
      <c r="H2722">
        <v>1</v>
      </c>
      <c r="I2722">
        <v>1</v>
      </c>
      <c r="J2722" s="11">
        <v>0</v>
      </c>
      <c r="K2722" s="11">
        <v>0</v>
      </c>
      <c r="L2722">
        <v>2</v>
      </c>
      <c r="M2722">
        <v>1</v>
      </c>
      <c r="N2722">
        <v>4</v>
      </c>
      <c r="O2722">
        <v>1</v>
      </c>
      <c r="P2722">
        <v>0.5</v>
      </c>
      <c r="Q2722">
        <v>1</v>
      </c>
      <c r="R2722">
        <v>0.55000000000000004</v>
      </c>
      <c r="S2722">
        <v>0.37</v>
      </c>
    </row>
    <row r="2723" spans="1:20" ht="23.25" x14ac:dyDescent="0.35">
      <c r="A2723">
        <v>1</v>
      </c>
      <c r="B2723">
        <v>3</v>
      </c>
      <c r="C2723" s="61">
        <v>100</v>
      </c>
      <c r="D2723">
        <v>30</v>
      </c>
      <c r="E2723">
        <v>0</v>
      </c>
      <c r="F2723">
        <v>0</v>
      </c>
      <c r="G2723">
        <v>0</v>
      </c>
      <c r="H2723">
        <v>1</v>
      </c>
      <c r="I2723">
        <v>1</v>
      </c>
      <c r="J2723" s="11">
        <v>0</v>
      </c>
      <c r="K2723" s="11">
        <v>0</v>
      </c>
      <c r="L2723">
        <v>2</v>
      </c>
      <c r="M2723">
        <v>1</v>
      </c>
      <c r="N2723">
        <v>4.5</v>
      </c>
      <c r="O2723">
        <v>1</v>
      </c>
      <c r="P2723">
        <v>0.5</v>
      </c>
      <c r="Q2723">
        <v>1</v>
      </c>
      <c r="R2723">
        <v>0.63</v>
      </c>
      <c r="S2723">
        <v>0.34</v>
      </c>
    </row>
    <row r="2724" spans="1:20" ht="24" thickBot="1" x14ac:dyDescent="0.4">
      <c r="A2724">
        <v>1</v>
      </c>
      <c r="B2724">
        <v>3</v>
      </c>
      <c r="C2724" s="61">
        <v>100</v>
      </c>
      <c r="D2724">
        <v>30</v>
      </c>
      <c r="E2724">
        <v>0</v>
      </c>
      <c r="F2724">
        <v>0</v>
      </c>
      <c r="G2724">
        <v>0</v>
      </c>
      <c r="H2724">
        <v>1</v>
      </c>
      <c r="I2724">
        <v>1</v>
      </c>
      <c r="J2724" s="11">
        <v>0</v>
      </c>
      <c r="K2724" s="11">
        <v>0</v>
      </c>
      <c r="L2724">
        <v>2</v>
      </c>
      <c r="M2724">
        <v>1</v>
      </c>
      <c r="N2724">
        <v>5</v>
      </c>
      <c r="O2724">
        <v>1</v>
      </c>
      <c r="P2724">
        <v>0.5</v>
      </c>
      <c r="Q2724">
        <v>1</v>
      </c>
      <c r="R2724">
        <v>0.52</v>
      </c>
      <c r="S2724" s="14">
        <v>0.37</v>
      </c>
      <c r="T2724" s="14"/>
    </row>
    <row r="2725" spans="1:20" ht="19.5" thickTop="1" x14ac:dyDescent="0.3">
      <c r="R2725" s="22">
        <f>AVERAGE(R2715:R2724)</f>
        <v>0.39999999999999997</v>
      </c>
      <c r="S2725" s="22">
        <f>AVERAGE(S2715:S2724)</f>
        <v>0.41100000000000003</v>
      </c>
      <c r="T2725" s="22"/>
    </row>
    <row r="2745" spans="1:19" ht="23.25" x14ac:dyDescent="0.35">
      <c r="A2745">
        <v>1</v>
      </c>
      <c r="B2745">
        <v>3</v>
      </c>
      <c r="C2745" s="61">
        <v>25</v>
      </c>
      <c r="D2745">
        <v>30</v>
      </c>
      <c r="E2745">
        <v>0</v>
      </c>
      <c r="F2745">
        <v>0</v>
      </c>
      <c r="G2745">
        <v>0</v>
      </c>
      <c r="H2745">
        <v>1</v>
      </c>
      <c r="I2745">
        <v>1</v>
      </c>
      <c r="J2745" s="11">
        <v>0</v>
      </c>
      <c r="K2745" s="11">
        <v>0</v>
      </c>
      <c r="L2745">
        <v>2</v>
      </c>
      <c r="M2745">
        <v>1</v>
      </c>
      <c r="N2745">
        <v>0.5</v>
      </c>
      <c r="O2745">
        <v>1</v>
      </c>
      <c r="P2745">
        <v>0.5</v>
      </c>
      <c r="Q2745">
        <v>1</v>
      </c>
      <c r="R2745">
        <v>0.04</v>
      </c>
      <c r="S2745">
        <v>0.04</v>
      </c>
    </row>
    <row r="2746" spans="1:19" ht="23.25" x14ac:dyDescent="0.35">
      <c r="A2746">
        <v>1</v>
      </c>
      <c r="B2746">
        <v>3</v>
      </c>
      <c r="C2746" s="61">
        <v>25</v>
      </c>
      <c r="D2746">
        <v>30</v>
      </c>
      <c r="E2746">
        <v>0</v>
      </c>
      <c r="F2746">
        <v>0</v>
      </c>
      <c r="G2746">
        <v>0</v>
      </c>
      <c r="H2746">
        <v>1</v>
      </c>
      <c r="I2746">
        <v>1</v>
      </c>
      <c r="J2746" s="11">
        <v>0</v>
      </c>
      <c r="K2746" s="11">
        <v>0</v>
      </c>
      <c r="L2746">
        <v>2</v>
      </c>
      <c r="M2746">
        <v>1</v>
      </c>
      <c r="N2746">
        <v>1</v>
      </c>
      <c r="O2746">
        <v>1</v>
      </c>
      <c r="P2746">
        <v>0.5</v>
      </c>
      <c r="Q2746">
        <v>1</v>
      </c>
      <c r="R2746">
        <v>0</v>
      </c>
      <c r="S2746">
        <v>0</v>
      </c>
    </row>
    <row r="2747" spans="1:19" ht="23.25" x14ac:dyDescent="0.35">
      <c r="A2747">
        <v>1</v>
      </c>
      <c r="B2747">
        <v>3</v>
      </c>
      <c r="C2747" s="61">
        <v>25</v>
      </c>
      <c r="D2747">
        <v>30</v>
      </c>
      <c r="E2747">
        <v>0</v>
      </c>
      <c r="F2747">
        <v>0</v>
      </c>
      <c r="G2747">
        <v>0</v>
      </c>
      <c r="H2747">
        <v>1</v>
      </c>
      <c r="I2747">
        <v>1</v>
      </c>
      <c r="J2747" s="11">
        <v>0</v>
      </c>
      <c r="K2747" s="11">
        <v>0</v>
      </c>
      <c r="L2747">
        <v>2</v>
      </c>
      <c r="M2747">
        <v>1</v>
      </c>
      <c r="N2747">
        <v>1.5</v>
      </c>
      <c r="O2747">
        <v>1</v>
      </c>
      <c r="P2747">
        <v>0.5</v>
      </c>
      <c r="Q2747">
        <v>1</v>
      </c>
      <c r="R2747">
        <v>0.04</v>
      </c>
      <c r="S2747">
        <v>0.04</v>
      </c>
    </row>
    <row r="2748" spans="1:19" ht="23.25" x14ac:dyDescent="0.35">
      <c r="A2748">
        <v>1</v>
      </c>
      <c r="B2748">
        <v>3</v>
      </c>
      <c r="C2748" s="61">
        <v>25</v>
      </c>
      <c r="D2748">
        <v>30</v>
      </c>
      <c r="E2748">
        <v>0</v>
      </c>
      <c r="F2748">
        <v>0</v>
      </c>
      <c r="G2748">
        <v>0</v>
      </c>
      <c r="H2748">
        <v>1</v>
      </c>
      <c r="I2748">
        <v>1</v>
      </c>
      <c r="J2748" s="11">
        <v>0</v>
      </c>
      <c r="K2748" s="11">
        <v>0</v>
      </c>
      <c r="L2748">
        <v>2</v>
      </c>
      <c r="M2748">
        <v>1</v>
      </c>
      <c r="N2748">
        <v>2</v>
      </c>
      <c r="O2748">
        <v>1</v>
      </c>
      <c r="P2748">
        <v>0.5</v>
      </c>
      <c r="Q2748">
        <v>1</v>
      </c>
      <c r="R2748">
        <v>0.04</v>
      </c>
      <c r="S2748">
        <v>0.08</v>
      </c>
    </row>
    <row r="2749" spans="1:19" ht="23.25" x14ac:dyDescent="0.35">
      <c r="A2749">
        <v>1</v>
      </c>
      <c r="B2749">
        <v>3</v>
      </c>
      <c r="C2749" s="61">
        <v>25</v>
      </c>
      <c r="D2749">
        <v>30</v>
      </c>
      <c r="E2749">
        <v>0</v>
      </c>
      <c r="F2749">
        <v>0</v>
      </c>
      <c r="G2749">
        <v>0</v>
      </c>
      <c r="H2749">
        <v>1</v>
      </c>
      <c r="I2749">
        <v>1</v>
      </c>
      <c r="J2749" s="11">
        <v>0</v>
      </c>
      <c r="K2749" s="11">
        <v>0</v>
      </c>
      <c r="L2749">
        <v>2</v>
      </c>
      <c r="M2749">
        <v>1</v>
      </c>
      <c r="N2749">
        <v>2.5</v>
      </c>
      <c r="O2749">
        <v>1</v>
      </c>
      <c r="P2749">
        <v>0.5</v>
      </c>
      <c r="Q2749">
        <v>1</v>
      </c>
      <c r="R2749">
        <v>0.12</v>
      </c>
      <c r="S2749">
        <v>0.16</v>
      </c>
    </row>
    <row r="2750" spans="1:19" ht="23.25" x14ac:dyDescent="0.35">
      <c r="A2750">
        <v>1</v>
      </c>
      <c r="B2750">
        <v>3</v>
      </c>
      <c r="C2750" s="61">
        <v>25</v>
      </c>
      <c r="D2750">
        <v>30</v>
      </c>
      <c r="E2750">
        <v>0</v>
      </c>
      <c r="F2750">
        <v>0</v>
      </c>
      <c r="G2750">
        <v>0</v>
      </c>
      <c r="H2750">
        <v>1</v>
      </c>
      <c r="I2750">
        <v>1</v>
      </c>
      <c r="J2750" s="11">
        <v>0</v>
      </c>
      <c r="K2750" s="11">
        <v>0</v>
      </c>
      <c r="L2750">
        <v>2</v>
      </c>
      <c r="M2750">
        <v>1</v>
      </c>
      <c r="N2750">
        <v>3</v>
      </c>
      <c r="O2750">
        <v>1</v>
      </c>
      <c r="P2750">
        <v>0.5</v>
      </c>
      <c r="Q2750">
        <v>1</v>
      </c>
      <c r="R2750">
        <v>0.08</v>
      </c>
      <c r="S2750">
        <v>0.24</v>
      </c>
    </row>
    <row r="2751" spans="1:19" ht="23.25" x14ac:dyDescent="0.35">
      <c r="A2751">
        <v>1</v>
      </c>
      <c r="B2751">
        <v>3</v>
      </c>
      <c r="C2751" s="61">
        <v>25</v>
      </c>
      <c r="D2751">
        <v>30</v>
      </c>
      <c r="E2751">
        <v>0</v>
      </c>
      <c r="F2751">
        <v>0</v>
      </c>
      <c r="G2751">
        <v>0</v>
      </c>
      <c r="H2751">
        <v>1</v>
      </c>
      <c r="I2751">
        <v>1</v>
      </c>
      <c r="J2751" s="11">
        <v>0</v>
      </c>
      <c r="K2751" s="11">
        <v>0</v>
      </c>
      <c r="L2751">
        <v>2</v>
      </c>
      <c r="M2751">
        <v>1</v>
      </c>
      <c r="N2751">
        <v>3.5</v>
      </c>
      <c r="O2751">
        <v>1</v>
      </c>
      <c r="P2751">
        <v>0.5</v>
      </c>
      <c r="Q2751">
        <v>1</v>
      </c>
      <c r="R2751">
        <v>0.08</v>
      </c>
      <c r="S2751">
        <v>0.08</v>
      </c>
    </row>
    <row r="2752" spans="1:19" ht="23.25" x14ac:dyDescent="0.35">
      <c r="A2752">
        <v>1</v>
      </c>
      <c r="B2752">
        <v>3</v>
      </c>
      <c r="C2752" s="61">
        <v>25</v>
      </c>
      <c r="D2752">
        <v>30</v>
      </c>
      <c r="E2752">
        <v>0</v>
      </c>
      <c r="F2752">
        <v>0</v>
      </c>
      <c r="G2752">
        <v>0</v>
      </c>
      <c r="H2752">
        <v>1</v>
      </c>
      <c r="I2752">
        <v>1</v>
      </c>
      <c r="J2752" s="11">
        <v>0</v>
      </c>
      <c r="K2752" s="11">
        <v>0</v>
      </c>
      <c r="L2752">
        <v>2</v>
      </c>
      <c r="M2752">
        <v>1</v>
      </c>
      <c r="N2752">
        <v>4</v>
      </c>
      <c r="O2752">
        <v>1</v>
      </c>
      <c r="P2752">
        <v>0.5</v>
      </c>
      <c r="Q2752">
        <v>1</v>
      </c>
      <c r="R2752">
        <v>0.2</v>
      </c>
      <c r="S2752">
        <v>0.04</v>
      </c>
    </row>
    <row r="2753" spans="1:19" ht="23.25" x14ac:dyDescent="0.35">
      <c r="A2753">
        <v>1</v>
      </c>
      <c r="B2753">
        <v>3</v>
      </c>
      <c r="C2753" s="61">
        <v>25</v>
      </c>
      <c r="D2753">
        <v>30</v>
      </c>
      <c r="E2753">
        <v>0</v>
      </c>
      <c r="F2753">
        <v>0</v>
      </c>
      <c r="G2753">
        <v>0</v>
      </c>
      <c r="H2753">
        <v>1</v>
      </c>
      <c r="I2753">
        <v>1</v>
      </c>
      <c r="J2753" s="11">
        <v>0</v>
      </c>
      <c r="K2753" s="11">
        <v>0</v>
      </c>
      <c r="L2753">
        <v>2</v>
      </c>
      <c r="M2753">
        <v>1</v>
      </c>
      <c r="N2753">
        <v>4.5</v>
      </c>
      <c r="O2753">
        <v>1</v>
      </c>
      <c r="P2753">
        <v>0.5</v>
      </c>
      <c r="Q2753">
        <v>1</v>
      </c>
      <c r="R2753">
        <v>0.12</v>
      </c>
      <c r="S2753">
        <v>0</v>
      </c>
    </row>
    <row r="2754" spans="1:19" ht="24" thickBot="1" x14ac:dyDescent="0.4">
      <c r="A2754">
        <v>1</v>
      </c>
      <c r="B2754">
        <v>3</v>
      </c>
      <c r="C2754" s="61">
        <v>25</v>
      </c>
      <c r="D2754">
        <v>30</v>
      </c>
      <c r="E2754">
        <v>0</v>
      </c>
      <c r="F2754">
        <v>0</v>
      </c>
      <c r="G2754">
        <v>0</v>
      </c>
      <c r="H2754">
        <v>1</v>
      </c>
      <c r="I2754">
        <v>1</v>
      </c>
      <c r="J2754" s="11">
        <v>0</v>
      </c>
      <c r="K2754" s="11">
        <v>0</v>
      </c>
      <c r="L2754">
        <v>2</v>
      </c>
      <c r="M2754">
        <v>1</v>
      </c>
      <c r="N2754">
        <v>5</v>
      </c>
      <c r="O2754">
        <v>1</v>
      </c>
      <c r="P2754">
        <v>0.5</v>
      </c>
      <c r="Q2754">
        <v>1</v>
      </c>
      <c r="R2754" s="14">
        <v>0.2</v>
      </c>
      <c r="S2754" s="14">
        <v>0.12</v>
      </c>
    </row>
    <row r="2755" spans="1:19" ht="21.75" thickTop="1" x14ac:dyDescent="0.35">
      <c r="R2755" s="63">
        <f>AVERAGE(R2745:R2754)</f>
        <v>9.2000000000000012E-2</v>
      </c>
      <c r="S2755" s="24">
        <f>AVERAGE(S2745:S2754)</f>
        <v>0.08</v>
      </c>
    </row>
    <row r="2757" spans="1:19" ht="63.75" customHeight="1" x14ac:dyDescent="0.25">
      <c r="R2757" s="8" t="s">
        <v>126</v>
      </c>
      <c r="S2757" s="8" t="s">
        <v>127</v>
      </c>
    </row>
    <row r="2758" spans="1:19" ht="23.25" x14ac:dyDescent="0.35">
      <c r="A2758">
        <v>1</v>
      </c>
      <c r="B2758">
        <v>3</v>
      </c>
      <c r="C2758" s="61">
        <v>100</v>
      </c>
      <c r="D2758">
        <v>30</v>
      </c>
      <c r="E2758">
        <v>0</v>
      </c>
      <c r="F2758">
        <v>0</v>
      </c>
      <c r="G2758">
        <v>0</v>
      </c>
      <c r="H2758">
        <v>1</v>
      </c>
      <c r="I2758">
        <v>1</v>
      </c>
      <c r="J2758" s="11">
        <v>0</v>
      </c>
      <c r="K2758" s="11">
        <v>0</v>
      </c>
      <c r="L2758">
        <v>2</v>
      </c>
      <c r="M2758">
        <v>1</v>
      </c>
      <c r="N2758">
        <v>0.5</v>
      </c>
      <c r="O2758">
        <v>1</v>
      </c>
      <c r="P2758">
        <v>0.5</v>
      </c>
      <c r="Q2758">
        <v>1</v>
      </c>
      <c r="R2758">
        <v>0.04</v>
      </c>
    </row>
    <row r="2759" spans="1:19" ht="22.5" customHeight="1" x14ac:dyDescent="0.35">
      <c r="A2759">
        <v>1</v>
      </c>
      <c r="B2759">
        <v>3</v>
      </c>
      <c r="C2759" s="61">
        <v>100</v>
      </c>
      <c r="D2759">
        <v>30</v>
      </c>
      <c r="E2759">
        <v>0</v>
      </c>
      <c r="F2759">
        <v>0</v>
      </c>
      <c r="G2759">
        <v>0</v>
      </c>
      <c r="H2759">
        <v>1</v>
      </c>
      <c r="I2759">
        <v>1</v>
      </c>
      <c r="J2759" s="11">
        <v>0</v>
      </c>
      <c r="K2759" s="11">
        <v>0</v>
      </c>
      <c r="L2759">
        <v>2</v>
      </c>
      <c r="M2759">
        <v>1</v>
      </c>
      <c r="N2759">
        <v>1</v>
      </c>
      <c r="O2759">
        <v>1</v>
      </c>
      <c r="P2759">
        <v>0.5</v>
      </c>
      <c r="Q2759">
        <v>1</v>
      </c>
      <c r="R2759">
        <v>0.01</v>
      </c>
    </row>
    <row r="2760" spans="1:19" ht="23.25" x14ac:dyDescent="0.35">
      <c r="A2760">
        <v>1</v>
      </c>
      <c r="B2760">
        <v>3</v>
      </c>
      <c r="C2760" s="61">
        <v>100</v>
      </c>
      <c r="D2760">
        <v>30</v>
      </c>
      <c r="E2760">
        <v>0</v>
      </c>
      <c r="F2760">
        <v>0</v>
      </c>
      <c r="G2760">
        <v>0</v>
      </c>
      <c r="H2760">
        <v>1</v>
      </c>
      <c r="I2760">
        <v>1</v>
      </c>
      <c r="J2760" s="11">
        <v>0</v>
      </c>
      <c r="K2760" s="11">
        <v>0</v>
      </c>
      <c r="L2760">
        <v>2</v>
      </c>
      <c r="M2760">
        <v>1</v>
      </c>
      <c r="N2760">
        <v>1.5</v>
      </c>
      <c r="O2760">
        <v>1</v>
      </c>
      <c r="P2760">
        <v>0.5</v>
      </c>
      <c r="Q2760">
        <v>1</v>
      </c>
      <c r="R2760">
        <v>0.03</v>
      </c>
    </row>
    <row r="2761" spans="1:19" ht="23.25" x14ac:dyDescent="0.35">
      <c r="A2761">
        <v>1</v>
      </c>
      <c r="B2761">
        <v>3</v>
      </c>
      <c r="C2761" s="61">
        <v>100</v>
      </c>
      <c r="D2761">
        <v>30</v>
      </c>
      <c r="E2761">
        <v>0</v>
      </c>
      <c r="F2761">
        <v>0</v>
      </c>
      <c r="G2761">
        <v>0</v>
      </c>
      <c r="H2761">
        <v>1</v>
      </c>
      <c r="I2761">
        <v>1</v>
      </c>
      <c r="J2761" s="11">
        <v>0</v>
      </c>
      <c r="K2761" s="11">
        <v>0</v>
      </c>
      <c r="L2761">
        <v>2</v>
      </c>
      <c r="M2761">
        <v>1</v>
      </c>
      <c r="N2761">
        <v>2</v>
      </c>
      <c r="O2761">
        <v>1</v>
      </c>
      <c r="P2761">
        <v>0.5</v>
      </c>
      <c r="Q2761">
        <v>1</v>
      </c>
      <c r="R2761">
        <v>7.0000000000000007E-2</v>
      </c>
    </row>
    <row r="2762" spans="1:19" ht="23.25" x14ac:dyDescent="0.35">
      <c r="A2762">
        <v>1</v>
      </c>
      <c r="B2762">
        <v>3</v>
      </c>
      <c r="C2762" s="61">
        <v>100</v>
      </c>
      <c r="D2762">
        <v>30</v>
      </c>
      <c r="E2762">
        <v>0</v>
      </c>
      <c r="F2762">
        <v>0</v>
      </c>
      <c r="G2762">
        <v>0</v>
      </c>
      <c r="H2762">
        <v>1</v>
      </c>
      <c r="I2762">
        <v>1</v>
      </c>
      <c r="J2762" s="11">
        <v>0</v>
      </c>
      <c r="K2762" s="11">
        <v>0</v>
      </c>
      <c r="L2762">
        <v>2</v>
      </c>
      <c r="M2762">
        <v>1</v>
      </c>
      <c r="N2762">
        <v>2.5</v>
      </c>
      <c r="O2762">
        <v>1</v>
      </c>
      <c r="P2762">
        <v>0.5</v>
      </c>
      <c r="Q2762">
        <v>1</v>
      </c>
      <c r="R2762">
        <v>0.1</v>
      </c>
    </row>
    <row r="2763" spans="1:19" ht="23.25" x14ac:dyDescent="0.35">
      <c r="A2763">
        <v>1</v>
      </c>
      <c r="B2763">
        <v>3</v>
      </c>
      <c r="C2763" s="61">
        <v>100</v>
      </c>
      <c r="D2763">
        <v>30</v>
      </c>
      <c r="E2763">
        <v>0</v>
      </c>
      <c r="F2763">
        <v>0</v>
      </c>
      <c r="G2763">
        <v>0</v>
      </c>
      <c r="H2763">
        <v>1</v>
      </c>
      <c r="I2763">
        <v>1</v>
      </c>
      <c r="J2763" s="11">
        <v>0</v>
      </c>
      <c r="K2763" s="11">
        <v>0</v>
      </c>
      <c r="L2763">
        <v>2</v>
      </c>
      <c r="M2763">
        <v>1</v>
      </c>
      <c r="N2763">
        <v>3</v>
      </c>
      <c r="O2763">
        <v>1</v>
      </c>
      <c r="P2763">
        <v>0.5</v>
      </c>
      <c r="Q2763">
        <v>1</v>
      </c>
      <c r="R2763">
        <v>0.1</v>
      </c>
    </row>
    <row r="2764" spans="1:19" ht="23.25" x14ac:dyDescent="0.35">
      <c r="A2764">
        <v>1</v>
      </c>
      <c r="B2764">
        <v>3</v>
      </c>
      <c r="C2764" s="61">
        <v>100</v>
      </c>
      <c r="D2764">
        <v>30</v>
      </c>
      <c r="E2764">
        <v>0</v>
      </c>
      <c r="F2764">
        <v>0</v>
      </c>
      <c r="G2764">
        <v>0</v>
      </c>
      <c r="H2764">
        <v>1</v>
      </c>
      <c r="I2764">
        <v>1</v>
      </c>
      <c r="J2764" s="11">
        <v>0</v>
      </c>
      <c r="K2764" s="11">
        <v>0</v>
      </c>
      <c r="L2764">
        <v>2</v>
      </c>
      <c r="M2764">
        <v>1</v>
      </c>
      <c r="N2764">
        <v>3.5</v>
      </c>
      <c r="O2764">
        <v>1</v>
      </c>
      <c r="P2764">
        <v>0.5</v>
      </c>
      <c r="Q2764">
        <v>1</v>
      </c>
      <c r="R2764">
        <v>0.14000000000000001</v>
      </c>
    </row>
    <row r="2765" spans="1:19" ht="23.25" x14ac:dyDescent="0.35">
      <c r="A2765">
        <v>1</v>
      </c>
      <c r="B2765">
        <v>3</v>
      </c>
      <c r="C2765" s="61">
        <v>100</v>
      </c>
      <c r="D2765">
        <v>30</v>
      </c>
      <c r="E2765">
        <v>0</v>
      </c>
      <c r="F2765">
        <v>0</v>
      </c>
      <c r="G2765">
        <v>0</v>
      </c>
      <c r="H2765">
        <v>1</v>
      </c>
      <c r="I2765">
        <v>1</v>
      </c>
      <c r="J2765" s="11">
        <v>0</v>
      </c>
      <c r="K2765" s="11">
        <v>0</v>
      </c>
      <c r="L2765">
        <v>2</v>
      </c>
      <c r="M2765">
        <v>1</v>
      </c>
      <c r="N2765">
        <v>4</v>
      </c>
      <c r="O2765">
        <v>1</v>
      </c>
      <c r="P2765">
        <v>0.5</v>
      </c>
      <c r="Q2765">
        <v>1</v>
      </c>
      <c r="R2765">
        <v>0.15</v>
      </c>
    </row>
    <row r="2766" spans="1:19" ht="23.25" x14ac:dyDescent="0.35">
      <c r="A2766">
        <v>1</v>
      </c>
      <c r="B2766">
        <v>3</v>
      </c>
      <c r="C2766" s="61">
        <v>100</v>
      </c>
      <c r="D2766">
        <v>30</v>
      </c>
      <c r="E2766">
        <v>0</v>
      </c>
      <c r="F2766">
        <v>0</v>
      </c>
      <c r="G2766">
        <v>0</v>
      </c>
      <c r="H2766">
        <v>1</v>
      </c>
      <c r="I2766">
        <v>1</v>
      </c>
      <c r="J2766" s="11">
        <v>0</v>
      </c>
      <c r="K2766" s="11">
        <v>0</v>
      </c>
      <c r="L2766">
        <v>2</v>
      </c>
      <c r="M2766">
        <v>1</v>
      </c>
      <c r="N2766">
        <v>4.5</v>
      </c>
      <c r="O2766">
        <v>1</v>
      </c>
      <c r="P2766">
        <v>0.5</v>
      </c>
      <c r="Q2766">
        <v>1</v>
      </c>
      <c r="R2766">
        <v>0.14000000000000001</v>
      </c>
    </row>
    <row r="2767" spans="1:19" ht="24" thickBot="1" x14ac:dyDescent="0.4">
      <c r="A2767">
        <v>1</v>
      </c>
      <c r="B2767">
        <v>3</v>
      </c>
      <c r="C2767" s="61">
        <v>100</v>
      </c>
      <c r="D2767">
        <v>30</v>
      </c>
      <c r="E2767">
        <v>0</v>
      </c>
      <c r="F2767">
        <v>0</v>
      </c>
      <c r="G2767">
        <v>0</v>
      </c>
      <c r="H2767">
        <v>1</v>
      </c>
      <c r="I2767">
        <v>1</v>
      </c>
      <c r="J2767" s="11">
        <v>0</v>
      </c>
      <c r="K2767" s="11">
        <v>0</v>
      </c>
      <c r="L2767">
        <v>2</v>
      </c>
      <c r="M2767">
        <v>1</v>
      </c>
      <c r="N2767">
        <v>5</v>
      </c>
      <c r="O2767">
        <v>1</v>
      </c>
      <c r="P2767">
        <v>0.5</v>
      </c>
      <c r="Q2767">
        <v>1</v>
      </c>
      <c r="R2767" s="14">
        <v>0.14000000000000001</v>
      </c>
      <c r="S2767" s="14"/>
    </row>
    <row r="2768" spans="1:19" ht="15.75" thickTop="1" x14ac:dyDescent="0.25">
      <c r="R2768">
        <f>AVERAGE(R2758:R2767)</f>
        <v>9.1999999999999998E-2</v>
      </c>
    </row>
    <row r="2773" spans="1:18" x14ac:dyDescent="0.25">
      <c r="A2773" t="s">
        <v>128</v>
      </c>
    </row>
    <row r="2774" spans="1:18" ht="23.25" x14ac:dyDescent="0.35">
      <c r="A2774">
        <v>1</v>
      </c>
      <c r="B2774">
        <v>3</v>
      </c>
      <c r="C2774" s="61">
        <v>25</v>
      </c>
      <c r="D2774">
        <v>30</v>
      </c>
      <c r="E2774">
        <v>0</v>
      </c>
      <c r="F2774">
        <v>0</v>
      </c>
      <c r="G2774">
        <v>0</v>
      </c>
      <c r="H2774">
        <v>1</v>
      </c>
      <c r="I2774">
        <v>1</v>
      </c>
      <c r="J2774" s="11">
        <v>0</v>
      </c>
      <c r="K2774" s="11">
        <v>0</v>
      </c>
      <c r="L2774">
        <v>2</v>
      </c>
      <c r="M2774">
        <v>1</v>
      </c>
      <c r="N2774">
        <v>2.5</v>
      </c>
      <c r="O2774">
        <v>1</v>
      </c>
      <c r="P2774">
        <v>0.5</v>
      </c>
      <c r="Q2774">
        <v>0.5</v>
      </c>
      <c r="R2774">
        <v>0.8</v>
      </c>
    </row>
    <row r="2775" spans="1:18" ht="23.25" x14ac:dyDescent="0.35">
      <c r="A2775">
        <v>1</v>
      </c>
      <c r="B2775">
        <v>3</v>
      </c>
      <c r="C2775" s="61">
        <v>25</v>
      </c>
      <c r="D2775">
        <v>30</v>
      </c>
      <c r="E2775">
        <v>0</v>
      </c>
      <c r="F2775">
        <v>0</v>
      </c>
      <c r="G2775">
        <v>0</v>
      </c>
      <c r="H2775">
        <v>1</v>
      </c>
      <c r="I2775">
        <v>1</v>
      </c>
      <c r="J2775" s="11">
        <v>0</v>
      </c>
      <c r="K2775" s="11">
        <v>0</v>
      </c>
      <c r="L2775">
        <v>2</v>
      </c>
      <c r="M2775">
        <v>1</v>
      </c>
      <c r="N2775">
        <v>2.5</v>
      </c>
      <c r="O2775">
        <v>1</v>
      </c>
      <c r="P2775">
        <v>0.5</v>
      </c>
      <c r="Q2775">
        <v>0.6</v>
      </c>
      <c r="R2775">
        <v>0.68</v>
      </c>
    </row>
    <row r="2776" spans="1:18" ht="23.25" x14ac:dyDescent="0.35">
      <c r="A2776">
        <v>1</v>
      </c>
      <c r="B2776">
        <v>3</v>
      </c>
      <c r="C2776" s="61">
        <v>25</v>
      </c>
      <c r="D2776">
        <v>30</v>
      </c>
      <c r="E2776">
        <v>0</v>
      </c>
      <c r="F2776">
        <v>0</v>
      </c>
      <c r="G2776">
        <v>0</v>
      </c>
      <c r="H2776">
        <v>1</v>
      </c>
      <c r="I2776">
        <v>1</v>
      </c>
      <c r="J2776" s="11">
        <v>0</v>
      </c>
      <c r="K2776" s="11">
        <v>0</v>
      </c>
      <c r="L2776">
        <v>2</v>
      </c>
      <c r="M2776">
        <v>1</v>
      </c>
      <c r="N2776">
        <v>2.5</v>
      </c>
      <c r="O2776">
        <v>1</v>
      </c>
      <c r="P2776">
        <v>0.5</v>
      </c>
      <c r="Q2776">
        <v>0.7</v>
      </c>
      <c r="R2776">
        <v>0.64</v>
      </c>
    </row>
    <row r="2777" spans="1:18" ht="23.25" x14ac:dyDescent="0.35">
      <c r="A2777">
        <v>1</v>
      </c>
      <c r="B2777">
        <v>3</v>
      </c>
      <c r="C2777" s="61">
        <v>25</v>
      </c>
      <c r="D2777">
        <v>30</v>
      </c>
      <c r="E2777">
        <v>0</v>
      </c>
      <c r="F2777">
        <v>0</v>
      </c>
      <c r="G2777">
        <v>0</v>
      </c>
      <c r="H2777">
        <v>1</v>
      </c>
      <c r="I2777">
        <v>1</v>
      </c>
      <c r="J2777" s="11">
        <v>0</v>
      </c>
      <c r="K2777" s="11">
        <v>0</v>
      </c>
      <c r="L2777">
        <v>2</v>
      </c>
      <c r="M2777">
        <v>1</v>
      </c>
      <c r="N2777">
        <v>2.5</v>
      </c>
      <c r="O2777">
        <v>1</v>
      </c>
      <c r="P2777">
        <v>0.5</v>
      </c>
      <c r="Q2777">
        <v>0.8</v>
      </c>
      <c r="R2777">
        <v>0.76</v>
      </c>
    </row>
    <row r="2778" spans="1:18" ht="23.25" x14ac:dyDescent="0.35">
      <c r="A2778">
        <v>1</v>
      </c>
      <c r="B2778">
        <v>3</v>
      </c>
      <c r="C2778" s="61">
        <v>25</v>
      </c>
      <c r="D2778">
        <v>30</v>
      </c>
      <c r="E2778">
        <v>0</v>
      </c>
      <c r="F2778">
        <v>0</v>
      </c>
      <c r="G2778">
        <v>0</v>
      </c>
      <c r="H2778">
        <v>1</v>
      </c>
      <c r="I2778">
        <v>1</v>
      </c>
      <c r="J2778" s="11">
        <v>0</v>
      </c>
      <c r="K2778" s="11">
        <v>0</v>
      </c>
      <c r="L2778">
        <v>2</v>
      </c>
      <c r="M2778">
        <v>1</v>
      </c>
      <c r="N2778">
        <v>2.5</v>
      </c>
      <c r="O2778">
        <v>1</v>
      </c>
      <c r="P2778">
        <v>0.5</v>
      </c>
      <c r="Q2778">
        <v>0.9</v>
      </c>
      <c r="R2778">
        <v>0.6</v>
      </c>
    </row>
    <row r="2779" spans="1:18" ht="23.25" x14ac:dyDescent="0.35">
      <c r="A2779">
        <v>1</v>
      </c>
      <c r="B2779">
        <v>3</v>
      </c>
      <c r="C2779" s="61">
        <v>25</v>
      </c>
      <c r="D2779">
        <v>30</v>
      </c>
      <c r="E2779">
        <v>0</v>
      </c>
      <c r="F2779">
        <v>0</v>
      </c>
      <c r="G2779">
        <v>0</v>
      </c>
      <c r="H2779">
        <v>1</v>
      </c>
      <c r="I2779">
        <v>1</v>
      </c>
      <c r="J2779" s="11">
        <v>0</v>
      </c>
      <c r="K2779" s="11">
        <v>0</v>
      </c>
      <c r="L2779">
        <v>2</v>
      </c>
      <c r="M2779">
        <v>1</v>
      </c>
      <c r="N2779">
        <v>2.5</v>
      </c>
      <c r="O2779">
        <v>1</v>
      </c>
      <c r="P2779">
        <v>0.5</v>
      </c>
      <c r="Q2779">
        <v>1</v>
      </c>
      <c r="R2779">
        <v>0.6</v>
      </c>
    </row>
    <row r="2780" spans="1:18" ht="23.25" x14ac:dyDescent="0.35">
      <c r="A2780">
        <v>1</v>
      </c>
      <c r="B2780">
        <v>3</v>
      </c>
      <c r="C2780" s="61">
        <v>25</v>
      </c>
      <c r="D2780">
        <v>30</v>
      </c>
      <c r="E2780">
        <v>0</v>
      </c>
      <c r="F2780">
        <v>0</v>
      </c>
      <c r="G2780">
        <v>0</v>
      </c>
      <c r="H2780">
        <v>1</v>
      </c>
      <c r="I2780">
        <v>1</v>
      </c>
      <c r="J2780" s="11">
        <v>0</v>
      </c>
      <c r="K2780" s="11">
        <v>0</v>
      </c>
      <c r="L2780">
        <v>2</v>
      </c>
      <c r="M2780">
        <v>1</v>
      </c>
      <c r="N2780">
        <v>2.5</v>
      </c>
      <c r="O2780">
        <v>1</v>
      </c>
      <c r="P2780">
        <v>0.5</v>
      </c>
      <c r="Q2780">
        <v>1.1000000000000001</v>
      </c>
      <c r="R2780">
        <v>0.48</v>
      </c>
    </row>
    <row r="2781" spans="1:18" ht="23.25" x14ac:dyDescent="0.35">
      <c r="A2781">
        <v>1</v>
      </c>
      <c r="B2781">
        <v>3</v>
      </c>
      <c r="C2781" s="61">
        <v>25</v>
      </c>
      <c r="D2781">
        <v>30</v>
      </c>
      <c r="E2781">
        <v>0</v>
      </c>
      <c r="F2781">
        <v>0</v>
      </c>
      <c r="G2781">
        <v>0</v>
      </c>
      <c r="H2781">
        <v>1</v>
      </c>
      <c r="I2781">
        <v>1</v>
      </c>
      <c r="J2781" s="11">
        <v>0</v>
      </c>
      <c r="K2781" s="11">
        <v>0</v>
      </c>
      <c r="L2781">
        <v>2</v>
      </c>
      <c r="M2781">
        <v>1</v>
      </c>
      <c r="N2781">
        <v>2.5</v>
      </c>
      <c r="O2781">
        <v>1</v>
      </c>
      <c r="P2781">
        <v>0.5</v>
      </c>
      <c r="Q2781">
        <v>1.2</v>
      </c>
      <c r="R2781">
        <v>0.32</v>
      </c>
    </row>
    <row r="2782" spans="1:18" ht="23.25" x14ac:dyDescent="0.35">
      <c r="A2782">
        <v>1</v>
      </c>
      <c r="B2782">
        <v>3</v>
      </c>
      <c r="C2782" s="61">
        <v>25</v>
      </c>
      <c r="D2782">
        <v>30</v>
      </c>
      <c r="E2782">
        <v>0</v>
      </c>
      <c r="F2782">
        <v>0</v>
      </c>
      <c r="G2782">
        <v>0</v>
      </c>
      <c r="H2782">
        <v>1</v>
      </c>
      <c r="I2782">
        <v>1</v>
      </c>
      <c r="J2782" s="11">
        <v>0</v>
      </c>
      <c r="K2782" s="11">
        <v>0</v>
      </c>
      <c r="L2782">
        <v>2</v>
      </c>
      <c r="M2782">
        <v>1</v>
      </c>
      <c r="N2782">
        <v>2.5</v>
      </c>
      <c r="O2782">
        <v>1</v>
      </c>
      <c r="P2782">
        <v>0.5</v>
      </c>
      <c r="Q2782">
        <v>1.3</v>
      </c>
      <c r="R2782">
        <v>0.2</v>
      </c>
    </row>
    <row r="2783" spans="1:18" ht="23.25" x14ac:dyDescent="0.35">
      <c r="A2783">
        <v>1</v>
      </c>
      <c r="B2783">
        <v>3</v>
      </c>
      <c r="C2783" s="61">
        <v>25</v>
      </c>
      <c r="D2783">
        <v>30</v>
      </c>
      <c r="E2783">
        <v>0</v>
      </c>
      <c r="F2783">
        <v>0</v>
      </c>
      <c r="G2783">
        <v>0</v>
      </c>
      <c r="H2783">
        <v>1</v>
      </c>
      <c r="I2783">
        <v>1</v>
      </c>
      <c r="J2783" s="11">
        <v>0</v>
      </c>
      <c r="K2783" s="11">
        <v>0</v>
      </c>
      <c r="L2783">
        <v>2</v>
      </c>
      <c r="M2783">
        <v>1</v>
      </c>
      <c r="N2783">
        <v>2.5</v>
      </c>
      <c r="O2783">
        <v>1</v>
      </c>
      <c r="P2783">
        <v>0.5</v>
      </c>
      <c r="Q2783">
        <v>1.4</v>
      </c>
      <c r="R2783">
        <v>0.48</v>
      </c>
    </row>
    <row r="2784" spans="1:18" ht="23.25" x14ac:dyDescent="0.35">
      <c r="A2784">
        <v>1</v>
      </c>
      <c r="B2784">
        <v>3</v>
      </c>
      <c r="C2784" s="61">
        <v>25</v>
      </c>
      <c r="D2784">
        <v>30</v>
      </c>
      <c r="E2784">
        <v>0</v>
      </c>
      <c r="F2784">
        <v>0</v>
      </c>
      <c r="G2784">
        <v>0</v>
      </c>
      <c r="H2784">
        <v>1</v>
      </c>
      <c r="I2784">
        <v>1</v>
      </c>
      <c r="J2784" s="11">
        <v>0</v>
      </c>
      <c r="K2784" s="11">
        <v>0</v>
      </c>
      <c r="L2784">
        <v>2</v>
      </c>
      <c r="M2784">
        <v>1</v>
      </c>
      <c r="N2784">
        <v>2.5</v>
      </c>
      <c r="O2784">
        <v>1</v>
      </c>
      <c r="P2784">
        <v>0.5</v>
      </c>
      <c r="Q2784">
        <v>1.5</v>
      </c>
      <c r="R2784">
        <v>0.4</v>
      </c>
    </row>
    <row r="2785" spans="1:18" ht="23.25" x14ac:dyDescent="0.35">
      <c r="A2785">
        <v>1</v>
      </c>
      <c r="B2785">
        <v>3</v>
      </c>
      <c r="C2785" s="61">
        <v>25</v>
      </c>
      <c r="D2785">
        <v>30</v>
      </c>
      <c r="E2785">
        <v>0</v>
      </c>
      <c r="F2785">
        <v>0</v>
      </c>
      <c r="G2785">
        <v>0</v>
      </c>
      <c r="H2785">
        <v>1</v>
      </c>
      <c r="I2785">
        <v>1</v>
      </c>
      <c r="J2785" s="11">
        <v>0</v>
      </c>
      <c r="K2785" s="11">
        <v>0</v>
      </c>
      <c r="L2785">
        <v>2</v>
      </c>
      <c r="M2785">
        <v>1</v>
      </c>
      <c r="N2785">
        <v>2.5</v>
      </c>
      <c r="O2785">
        <v>1</v>
      </c>
      <c r="P2785">
        <v>0.5</v>
      </c>
      <c r="Q2785">
        <v>1.6</v>
      </c>
      <c r="R2785">
        <v>0.4</v>
      </c>
    </row>
    <row r="2786" spans="1:18" ht="23.25" x14ac:dyDescent="0.35">
      <c r="A2786">
        <v>1</v>
      </c>
      <c r="B2786">
        <v>3</v>
      </c>
      <c r="C2786" s="61">
        <v>25</v>
      </c>
      <c r="D2786">
        <v>30</v>
      </c>
      <c r="E2786">
        <v>0</v>
      </c>
      <c r="F2786">
        <v>0</v>
      </c>
      <c r="G2786">
        <v>0</v>
      </c>
      <c r="H2786">
        <v>1</v>
      </c>
      <c r="I2786">
        <v>1</v>
      </c>
      <c r="J2786" s="11">
        <v>0</v>
      </c>
      <c r="K2786" s="11">
        <v>0</v>
      </c>
      <c r="L2786">
        <v>2</v>
      </c>
      <c r="M2786">
        <v>1</v>
      </c>
      <c r="N2786">
        <v>2.5</v>
      </c>
      <c r="O2786">
        <v>1</v>
      </c>
      <c r="P2786">
        <v>0.5</v>
      </c>
      <c r="Q2786">
        <v>1.7</v>
      </c>
      <c r="R2786">
        <v>0.2</v>
      </c>
    </row>
    <row r="2787" spans="1:18" ht="23.25" x14ac:dyDescent="0.35">
      <c r="A2787">
        <v>1</v>
      </c>
      <c r="B2787">
        <v>3</v>
      </c>
      <c r="C2787" s="61">
        <v>25</v>
      </c>
      <c r="D2787">
        <v>30</v>
      </c>
      <c r="E2787">
        <v>0</v>
      </c>
      <c r="F2787">
        <v>0</v>
      </c>
      <c r="G2787">
        <v>0</v>
      </c>
      <c r="H2787">
        <v>1</v>
      </c>
      <c r="I2787">
        <v>1</v>
      </c>
      <c r="J2787" s="11">
        <v>0</v>
      </c>
      <c r="K2787" s="11">
        <v>0</v>
      </c>
      <c r="L2787">
        <v>2</v>
      </c>
      <c r="M2787">
        <v>1</v>
      </c>
      <c r="N2787">
        <v>2.5</v>
      </c>
      <c r="O2787">
        <v>1</v>
      </c>
      <c r="P2787">
        <v>0.5</v>
      </c>
      <c r="Q2787">
        <v>1.8</v>
      </c>
      <c r="R2787">
        <v>0.2</v>
      </c>
    </row>
    <row r="2788" spans="1:18" ht="23.25" x14ac:dyDescent="0.35">
      <c r="A2788">
        <v>1</v>
      </c>
      <c r="B2788">
        <v>3</v>
      </c>
      <c r="C2788" s="61">
        <v>25</v>
      </c>
      <c r="D2788">
        <v>30</v>
      </c>
      <c r="E2788">
        <v>0</v>
      </c>
      <c r="F2788">
        <v>0</v>
      </c>
      <c r="G2788">
        <v>0</v>
      </c>
      <c r="H2788">
        <v>1</v>
      </c>
      <c r="I2788">
        <v>1</v>
      </c>
      <c r="J2788" s="11">
        <v>0</v>
      </c>
      <c r="K2788" s="11">
        <v>0</v>
      </c>
      <c r="L2788">
        <v>2</v>
      </c>
      <c r="M2788">
        <v>1</v>
      </c>
      <c r="N2788">
        <v>2.5</v>
      </c>
      <c r="O2788">
        <v>1</v>
      </c>
      <c r="P2788">
        <v>0.5</v>
      </c>
      <c r="Q2788">
        <v>1.9</v>
      </c>
      <c r="R2788">
        <v>0.36</v>
      </c>
    </row>
    <row r="2789" spans="1:18" ht="23.25" x14ac:dyDescent="0.35">
      <c r="A2789">
        <v>1</v>
      </c>
      <c r="B2789">
        <v>3</v>
      </c>
      <c r="C2789" s="61">
        <v>25</v>
      </c>
      <c r="D2789">
        <v>30</v>
      </c>
      <c r="E2789">
        <v>0</v>
      </c>
      <c r="F2789">
        <v>0</v>
      </c>
      <c r="G2789">
        <v>0</v>
      </c>
      <c r="H2789">
        <v>1</v>
      </c>
      <c r="I2789">
        <v>1</v>
      </c>
      <c r="J2789" s="11">
        <v>0</v>
      </c>
      <c r="K2789" s="11">
        <v>0</v>
      </c>
      <c r="L2789">
        <v>2</v>
      </c>
      <c r="M2789">
        <v>1</v>
      </c>
      <c r="N2789">
        <v>2.5</v>
      </c>
      <c r="O2789">
        <v>1</v>
      </c>
      <c r="P2789">
        <v>0.5</v>
      </c>
      <c r="Q2789">
        <v>2</v>
      </c>
      <c r="R2789">
        <v>0.12</v>
      </c>
    </row>
    <row r="2795" spans="1:18" ht="23.25" x14ac:dyDescent="0.35">
      <c r="A2795">
        <v>1</v>
      </c>
      <c r="B2795">
        <v>3</v>
      </c>
      <c r="C2795" s="61">
        <v>25</v>
      </c>
      <c r="D2795">
        <v>30</v>
      </c>
      <c r="E2795">
        <v>0</v>
      </c>
      <c r="F2795">
        <v>0</v>
      </c>
      <c r="G2795">
        <v>0</v>
      </c>
      <c r="H2795">
        <v>1</v>
      </c>
      <c r="I2795">
        <v>1</v>
      </c>
      <c r="J2795" s="11">
        <v>0</v>
      </c>
      <c r="K2795" s="11">
        <v>0</v>
      </c>
      <c r="L2795">
        <v>2</v>
      </c>
      <c r="M2795">
        <v>1</v>
      </c>
      <c r="N2795">
        <v>2.5</v>
      </c>
      <c r="O2795">
        <v>1</v>
      </c>
      <c r="P2795">
        <v>0.5</v>
      </c>
      <c r="Q2795">
        <v>2</v>
      </c>
      <c r="R2795">
        <v>0.28000000000000003</v>
      </c>
    </row>
    <row r="2796" spans="1:18" ht="23.25" x14ac:dyDescent="0.35">
      <c r="A2796">
        <v>1</v>
      </c>
      <c r="B2796">
        <v>3</v>
      </c>
      <c r="C2796" s="61">
        <v>25</v>
      </c>
      <c r="D2796">
        <v>30</v>
      </c>
      <c r="E2796">
        <v>0</v>
      </c>
      <c r="F2796">
        <v>0</v>
      </c>
      <c r="G2796">
        <v>0</v>
      </c>
      <c r="H2796">
        <v>1</v>
      </c>
      <c r="I2796">
        <v>1</v>
      </c>
      <c r="J2796" s="11">
        <v>0</v>
      </c>
      <c r="K2796" s="11">
        <v>0</v>
      </c>
      <c r="L2796">
        <v>2</v>
      </c>
      <c r="M2796">
        <v>1</v>
      </c>
      <c r="N2796">
        <v>2.5</v>
      </c>
      <c r="O2796">
        <v>1</v>
      </c>
      <c r="P2796">
        <v>0.5</v>
      </c>
      <c r="Q2796">
        <v>2.1</v>
      </c>
      <c r="R2796">
        <v>0.24</v>
      </c>
    </row>
    <row r="2797" spans="1:18" ht="23.25" x14ac:dyDescent="0.35">
      <c r="A2797">
        <v>1</v>
      </c>
      <c r="B2797">
        <v>3</v>
      </c>
      <c r="C2797" s="61">
        <v>25</v>
      </c>
      <c r="D2797">
        <v>30</v>
      </c>
      <c r="E2797">
        <v>0</v>
      </c>
      <c r="F2797">
        <v>0</v>
      </c>
      <c r="G2797">
        <v>0</v>
      </c>
      <c r="H2797">
        <v>1</v>
      </c>
      <c r="I2797">
        <v>1</v>
      </c>
      <c r="J2797" s="11">
        <v>0</v>
      </c>
      <c r="K2797" s="11">
        <v>0</v>
      </c>
      <c r="L2797">
        <v>2</v>
      </c>
      <c r="M2797">
        <v>1</v>
      </c>
      <c r="N2797">
        <v>2.5</v>
      </c>
      <c r="O2797">
        <v>1</v>
      </c>
      <c r="P2797">
        <v>0.5</v>
      </c>
      <c r="Q2797">
        <v>2.2000000000000002</v>
      </c>
      <c r="R2797">
        <v>0.32</v>
      </c>
    </row>
    <row r="2798" spans="1:18" ht="23.25" x14ac:dyDescent="0.35">
      <c r="A2798">
        <v>1</v>
      </c>
      <c r="B2798">
        <v>3</v>
      </c>
      <c r="C2798" s="61">
        <v>25</v>
      </c>
      <c r="D2798">
        <v>30</v>
      </c>
      <c r="E2798">
        <v>0</v>
      </c>
      <c r="F2798">
        <v>0</v>
      </c>
      <c r="G2798">
        <v>0</v>
      </c>
      <c r="H2798">
        <v>1</v>
      </c>
      <c r="I2798">
        <v>1</v>
      </c>
      <c r="J2798" s="11">
        <v>0</v>
      </c>
      <c r="K2798" s="11">
        <v>0</v>
      </c>
      <c r="L2798">
        <v>2</v>
      </c>
      <c r="M2798">
        <v>1</v>
      </c>
      <c r="N2798">
        <v>2.5</v>
      </c>
      <c r="O2798">
        <v>1</v>
      </c>
      <c r="P2798">
        <v>0.5</v>
      </c>
      <c r="Q2798">
        <v>2.2999999999999998</v>
      </c>
      <c r="R2798">
        <v>0.16</v>
      </c>
    </row>
    <row r="2799" spans="1:18" ht="23.25" x14ac:dyDescent="0.35">
      <c r="A2799">
        <v>1</v>
      </c>
      <c r="B2799">
        <v>3</v>
      </c>
      <c r="C2799" s="61">
        <v>25</v>
      </c>
      <c r="D2799">
        <v>30</v>
      </c>
      <c r="E2799">
        <v>0</v>
      </c>
      <c r="F2799">
        <v>0</v>
      </c>
      <c r="G2799">
        <v>0</v>
      </c>
      <c r="H2799">
        <v>1</v>
      </c>
      <c r="I2799">
        <v>1</v>
      </c>
      <c r="J2799" s="11">
        <v>0</v>
      </c>
      <c r="K2799" s="11">
        <v>0</v>
      </c>
      <c r="L2799">
        <v>2</v>
      </c>
      <c r="M2799">
        <v>1</v>
      </c>
      <c r="N2799">
        <v>2.5</v>
      </c>
      <c r="O2799">
        <v>1</v>
      </c>
      <c r="P2799">
        <v>0.5</v>
      </c>
      <c r="Q2799">
        <v>2.4</v>
      </c>
      <c r="R2799">
        <v>0.28000000000000003</v>
      </c>
    </row>
    <row r="2800" spans="1:18" ht="23.25" x14ac:dyDescent="0.35">
      <c r="A2800">
        <v>1</v>
      </c>
      <c r="B2800">
        <v>3</v>
      </c>
      <c r="C2800" s="61">
        <v>25</v>
      </c>
      <c r="D2800">
        <v>30</v>
      </c>
      <c r="E2800">
        <v>0</v>
      </c>
      <c r="F2800">
        <v>0</v>
      </c>
      <c r="G2800">
        <v>0</v>
      </c>
      <c r="H2800">
        <v>1</v>
      </c>
      <c r="I2800">
        <v>1</v>
      </c>
      <c r="J2800" s="11">
        <v>0</v>
      </c>
      <c r="K2800" s="11">
        <v>0</v>
      </c>
      <c r="L2800">
        <v>2</v>
      </c>
      <c r="M2800">
        <v>1</v>
      </c>
      <c r="N2800">
        <v>2.5</v>
      </c>
      <c r="O2800">
        <v>1</v>
      </c>
      <c r="P2800">
        <v>0.5</v>
      </c>
      <c r="Q2800">
        <v>2.5</v>
      </c>
      <c r="R2800">
        <v>0.48</v>
      </c>
    </row>
    <row r="2801" spans="1:18" ht="23.25" x14ac:dyDescent="0.35">
      <c r="A2801">
        <v>1</v>
      </c>
      <c r="B2801">
        <v>3</v>
      </c>
      <c r="C2801" s="61">
        <v>25</v>
      </c>
      <c r="D2801">
        <v>30</v>
      </c>
      <c r="E2801">
        <v>0</v>
      </c>
      <c r="F2801">
        <v>0</v>
      </c>
      <c r="G2801">
        <v>0</v>
      </c>
      <c r="H2801">
        <v>1</v>
      </c>
      <c r="I2801">
        <v>1</v>
      </c>
      <c r="J2801" s="11">
        <v>0</v>
      </c>
      <c r="K2801" s="11">
        <v>0</v>
      </c>
      <c r="L2801">
        <v>2</v>
      </c>
      <c r="M2801">
        <v>1</v>
      </c>
      <c r="N2801">
        <v>2.5</v>
      </c>
      <c r="O2801">
        <v>1</v>
      </c>
      <c r="P2801">
        <v>0.5</v>
      </c>
      <c r="Q2801">
        <v>2.6</v>
      </c>
      <c r="R2801">
        <v>0.16</v>
      </c>
    </row>
    <row r="2802" spans="1:18" ht="23.25" x14ac:dyDescent="0.35">
      <c r="A2802">
        <v>1</v>
      </c>
      <c r="B2802">
        <v>3</v>
      </c>
      <c r="C2802" s="61">
        <v>25</v>
      </c>
      <c r="D2802">
        <v>30</v>
      </c>
      <c r="E2802">
        <v>0</v>
      </c>
      <c r="F2802">
        <v>0</v>
      </c>
      <c r="G2802">
        <v>0</v>
      </c>
      <c r="H2802">
        <v>1</v>
      </c>
      <c r="I2802">
        <v>1</v>
      </c>
      <c r="J2802" s="11">
        <v>0</v>
      </c>
      <c r="K2802" s="11">
        <v>0</v>
      </c>
      <c r="L2802">
        <v>2</v>
      </c>
      <c r="M2802">
        <v>1</v>
      </c>
      <c r="N2802">
        <v>2.5</v>
      </c>
      <c r="O2802">
        <v>1</v>
      </c>
      <c r="P2802">
        <v>0.5</v>
      </c>
      <c r="Q2802">
        <v>2.7</v>
      </c>
      <c r="R2802">
        <v>0.4</v>
      </c>
    </row>
    <row r="2803" spans="1:18" ht="23.25" x14ac:dyDescent="0.35">
      <c r="A2803">
        <v>1</v>
      </c>
      <c r="B2803">
        <v>3</v>
      </c>
      <c r="C2803" s="61">
        <v>25</v>
      </c>
      <c r="D2803">
        <v>30</v>
      </c>
      <c r="E2803">
        <v>0</v>
      </c>
      <c r="F2803">
        <v>0</v>
      </c>
      <c r="G2803">
        <v>0</v>
      </c>
      <c r="H2803">
        <v>1</v>
      </c>
      <c r="I2803">
        <v>1</v>
      </c>
      <c r="J2803" s="11">
        <v>0</v>
      </c>
      <c r="K2803" s="11">
        <v>0</v>
      </c>
      <c r="L2803">
        <v>2</v>
      </c>
      <c r="M2803">
        <v>1</v>
      </c>
      <c r="N2803">
        <v>2.5</v>
      </c>
      <c r="O2803">
        <v>1</v>
      </c>
      <c r="P2803">
        <v>0.5</v>
      </c>
      <c r="Q2803">
        <v>2.8</v>
      </c>
      <c r="R2803">
        <v>0.32</v>
      </c>
    </row>
    <row r="2804" spans="1:18" ht="23.25" x14ac:dyDescent="0.35">
      <c r="A2804">
        <v>1</v>
      </c>
      <c r="B2804">
        <v>3</v>
      </c>
      <c r="C2804" s="61">
        <v>25</v>
      </c>
      <c r="D2804">
        <v>30</v>
      </c>
      <c r="E2804">
        <v>0</v>
      </c>
      <c r="F2804">
        <v>0</v>
      </c>
      <c r="G2804">
        <v>0</v>
      </c>
      <c r="H2804">
        <v>1</v>
      </c>
      <c r="I2804">
        <v>1</v>
      </c>
      <c r="J2804" s="11">
        <v>0</v>
      </c>
      <c r="K2804" s="11">
        <v>0</v>
      </c>
      <c r="L2804">
        <v>2</v>
      </c>
      <c r="M2804">
        <v>1</v>
      </c>
      <c r="N2804">
        <v>2.5</v>
      </c>
      <c r="O2804">
        <v>1</v>
      </c>
      <c r="P2804">
        <v>0.5</v>
      </c>
      <c r="Q2804">
        <v>2.9</v>
      </c>
      <c r="R2804">
        <v>0.56000000000000005</v>
      </c>
    </row>
    <row r="2805" spans="1:18" ht="23.25" x14ac:dyDescent="0.35">
      <c r="A2805">
        <v>1</v>
      </c>
      <c r="B2805">
        <v>3</v>
      </c>
      <c r="C2805" s="61">
        <v>25</v>
      </c>
      <c r="D2805">
        <v>30</v>
      </c>
      <c r="E2805">
        <v>0</v>
      </c>
      <c r="F2805">
        <v>0</v>
      </c>
      <c r="G2805">
        <v>0</v>
      </c>
      <c r="H2805">
        <v>1</v>
      </c>
      <c r="I2805">
        <v>1</v>
      </c>
      <c r="J2805" s="11">
        <v>0</v>
      </c>
      <c r="K2805" s="11">
        <v>0</v>
      </c>
      <c r="L2805">
        <v>2</v>
      </c>
      <c r="M2805">
        <v>1</v>
      </c>
      <c r="N2805">
        <v>2.5</v>
      </c>
      <c r="O2805">
        <v>1</v>
      </c>
      <c r="P2805">
        <v>0.5</v>
      </c>
      <c r="Q2805">
        <v>3</v>
      </c>
      <c r="R2805">
        <v>0.32</v>
      </c>
    </row>
    <row r="2806" spans="1:18" ht="23.25" x14ac:dyDescent="0.35">
      <c r="A2806">
        <v>1</v>
      </c>
      <c r="B2806">
        <v>3</v>
      </c>
      <c r="C2806" s="61">
        <v>25</v>
      </c>
      <c r="D2806">
        <v>30</v>
      </c>
      <c r="E2806">
        <v>0</v>
      </c>
      <c r="F2806">
        <v>0</v>
      </c>
      <c r="G2806">
        <v>0</v>
      </c>
      <c r="H2806">
        <v>1</v>
      </c>
      <c r="I2806">
        <v>1</v>
      </c>
      <c r="J2806" s="11">
        <v>0</v>
      </c>
      <c r="K2806" s="11">
        <v>0</v>
      </c>
      <c r="L2806">
        <v>2</v>
      </c>
      <c r="M2806">
        <v>1</v>
      </c>
      <c r="N2806">
        <v>2.5</v>
      </c>
      <c r="O2806">
        <v>1</v>
      </c>
      <c r="P2806">
        <v>0.5</v>
      </c>
      <c r="Q2806">
        <v>3.1</v>
      </c>
      <c r="R2806">
        <v>0.48</v>
      </c>
    </row>
    <row r="2807" spans="1:18" ht="23.25" x14ac:dyDescent="0.35">
      <c r="A2807">
        <v>1</v>
      </c>
      <c r="B2807">
        <v>3</v>
      </c>
      <c r="C2807" s="61">
        <v>25</v>
      </c>
      <c r="D2807">
        <v>30</v>
      </c>
      <c r="E2807">
        <v>0</v>
      </c>
      <c r="F2807">
        <v>0</v>
      </c>
      <c r="G2807">
        <v>0</v>
      </c>
      <c r="H2807">
        <v>1</v>
      </c>
      <c r="I2807">
        <v>1</v>
      </c>
      <c r="J2807" s="11">
        <v>0</v>
      </c>
      <c r="K2807" s="11">
        <v>0</v>
      </c>
      <c r="L2807">
        <v>2</v>
      </c>
      <c r="M2807">
        <v>1</v>
      </c>
      <c r="N2807">
        <v>2.5</v>
      </c>
      <c r="O2807">
        <v>1</v>
      </c>
      <c r="P2807">
        <v>0.5</v>
      </c>
      <c r="Q2807">
        <v>3.2</v>
      </c>
      <c r="R2807">
        <v>0.52</v>
      </c>
    </row>
    <row r="2808" spans="1:18" ht="23.25" x14ac:dyDescent="0.35">
      <c r="A2808">
        <v>1</v>
      </c>
      <c r="B2808">
        <v>3</v>
      </c>
      <c r="C2808" s="61">
        <v>25</v>
      </c>
      <c r="D2808">
        <v>30</v>
      </c>
      <c r="E2808">
        <v>0</v>
      </c>
      <c r="F2808">
        <v>0</v>
      </c>
      <c r="G2808">
        <v>0</v>
      </c>
      <c r="H2808">
        <v>1</v>
      </c>
      <c r="I2808">
        <v>1</v>
      </c>
      <c r="J2808" s="11">
        <v>0</v>
      </c>
      <c r="K2808" s="11">
        <v>0</v>
      </c>
      <c r="L2808">
        <v>2</v>
      </c>
      <c r="M2808">
        <v>1</v>
      </c>
      <c r="N2808">
        <v>2.5</v>
      </c>
      <c r="O2808">
        <v>1</v>
      </c>
      <c r="P2808">
        <v>0.5</v>
      </c>
      <c r="Q2808">
        <v>3.3</v>
      </c>
      <c r="R2808">
        <v>0.76</v>
      </c>
    </row>
    <row r="2809" spans="1:18" ht="23.25" x14ac:dyDescent="0.35">
      <c r="A2809">
        <v>1</v>
      </c>
      <c r="B2809">
        <v>3</v>
      </c>
      <c r="C2809" s="61">
        <v>25</v>
      </c>
      <c r="D2809">
        <v>30</v>
      </c>
      <c r="E2809">
        <v>0</v>
      </c>
      <c r="F2809">
        <v>0</v>
      </c>
      <c r="G2809">
        <v>0</v>
      </c>
      <c r="H2809">
        <v>1</v>
      </c>
      <c r="I2809">
        <v>1</v>
      </c>
      <c r="J2809" s="11">
        <v>0</v>
      </c>
      <c r="K2809" s="11">
        <v>0</v>
      </c>
      <c r="L2809">
        <v>2</v>
      </c>
      <c r="M2809">
        <v>1</v>
      </c>
      <c r="N2809">
        <v>2.5</v>
      </c>
      <c r="O2809">
        <v>1</v>
      </c>
      <c r="P2809">
        <v>0.5</v>
      </c>
      <c r="Q2809">
        <v>3.4</v>
      </c>
      <c r="R2809">
        <v>0.92</v>
      </c>
    </row>
    <row r="2810" spans="1:18" ht="23.25" x14ac:dyDescent="0.35">
      <c r="A2810">
        <v>1</v>
      </c>
      <c r="B2810">
        <v>3</v>
      </c>
      <c r="C2810" s="61">
        <v>25</v>
      </c>
      <c r="D2810">
        <v>30</v>
      </c>
      <c r="E2810">
        <v>0</v>
      </c>
      <c r="F2810">
        <v>0</v>
      </c>
      <c r="G2810">
        <v>0</v>
      </c>
      <c r="H2810">
        <v>1</v>
      </c>
      <c r="I2810">
        <v>1</v>
      </c>
      <c r="J2810" s="11">
        <v>0</v>
      </c>
      <c r="K2810" s="11">
        <v>0</v>
      </c>
      <c r="L2810">
        <v>2</v>
      </c>
      <c r="M2810">
        <v>1</v>
      </c>
      <c r="N2810">
        <v>2.5</v>
      </c>
      <c r="O2810">
        <v>1</v>
      </c>
      <c r="P2810">
        <v>0.5</v>
      </c>
      <c r="Q2810">
        <v>3.5</v>
      </c>
      <c r="R2810">
        <v>0.84</v>
      </c>
    </row>
    <row r="2815" spans="1:18" ht="23.25" x14ac:dyDescent="0.35">
      <c r="A2815">
        <v>1</v>
      </c>
      <c r="B2815">
        <v>3</v>
      </c>
      <c r="C2815" s="61">
        <v>100</v>
      </c>
      <c r="D2815">
        <v>30</v>
      </c>
      <c r="E2815">
        <v>0</v>
      </c>
      <c r="F2815">
        <v>0</v>
      </c>
      <c r="G2815">
        <v>0</v>
      </c>
      <c r="H2815">
        <v>1</v>
      </c>
      <c r="I2815">
        <v>1</v>
      </c>
      <c r="J2815" s="11">
        <v>0</v>
      </c>
      <c r="K2815" s="11">
        <v>0</v>
      </c>
      <c r="L2815">
        <v>2</v>
      </c>
      <c r="M2815">
        <v>1</v>
      </c>
      <c r="N2815">
        <v>2.5</v>
      </c>
      <c r="O2815">
        <v>1</v>
      </c>
      <c r="P2815">
        <v>0.5</v>
      </c>
      <c r="Q2815">
        <v>2</v>
      </c>
    </row>
    <row r="2820" spans="1:18" ht="23.25" x14ac:dyDescent="0.35">
      <c r="A2820">
        <v>1</v>
      </c>
      <c r="B2820">
        <v>3</v>
      </c>
      <c r="C2820" s="61">
        <v>25</v>
      </c>
      <c r="D2820">
        <v>30</v>
      </c>
      <c r="E2820">
        <v>0</v>
      </c>
      <c r="F2820">
        <v>0</v>
      </c>
      <c r="G2820">
        <v>0</v>
      </c>
      <c r="H2820">
        <v>1</v>
      </c>
      <c r="I2820">
        <v>1</v>
      </c>
      <c r="J2820" s="11">
        <v>0</v>
      </c>
      <c r="K2820" s="11">
        <v>0</v>
      </c>
      <c r="L2820">
        <v>2</v>
      </c>
      <c r="M2820">
        <v>1</v>
      </c>
      <c r="N2820">
        <v>2.5</v>
      </c>
      <c r="O2820">
        <v>1</v>
      </c>
      <c r="P2820">
        <v>0.5</v>
      </c>
      <c r="Q2820">
        <v>0.5</v>
      </c>
      <c r="R2820">
        <v>0.56000000000000005</v>
      </c>
    </row>
    <row r="2821" spans="1:18" ht="23.25" x14ac:dyDescent="0.35">
      <c r="A2821">
        <v>1</v>
      </c>
      <c r="B2821">
        <v>3</v>
      </c>
      <c r="C2821" s="61">
        <v>25</v>
      </c>
      <c r="D2821">
        <v>30</v>
      </c>
      <c r="E2821">
        <v>0</v>
      </c>
      <c r="F2821">
        <v>0</v>
      </c>
      <c r="G2821">
        <v>0</v>
      </c>
      <c r="H2821">
        <v>1</v>
      </c>
      <c r="I2821">
        <v>1</v>
      </c>
      <c r="J2821" s="11">
        <v>0</v>
      </c>
      <c r="K2821" s="11">
        <v>0</v>
      </c>
      <c r="L2821">
        <v>2</v>
      </c>
      <c r="M2821">
        <v>1</v>
      </c>
      <c r="N2821">
        <v>2.5</v>
      </c>
      <c r="O2821">
        <v>1</v>
      </c>
      <c r="P2821">
        <v>0.5</v>
      </c>
      <c r="Q2821">
        <v>0.6</v>
      </c>
      <c r="R2821">
        <v>0.48</v>
      </c>
    </row>
    <row r="2822" spans="1:18" ht="23.25" x14ac:dyDescent="0.35">
      <c r="A2822">
        <v>1</v>
      </c>
      <c r="B2822">
        <v>3</v>
      </c>
      <c r="C2822" s="61">
        <v>25</v>
      </c>
      <c r="D2822">
        <v>30</v>
      </c>
      <c r="E2822">
        <v>0</v>
      </c>
      <c r="F2822">
        <v>0</v>
      </c>
      <c r="G2822">
        <v>0</v>
      </c>
      <c r="H2822">
        <v>1</v>
      </c>
      <c r="I2822">
        <v>1</v>
      </c>
      <c r="J2822" s="11">
        <v>0</v>
      </c>
      <c r="K2822" s="11">
        <v>0</v>
      </c>
      <c r="L2822">
        <v>2</v>
      </c>
      <c r="M2822">
        <v>1</v>
      </c>
      <c r="N2822">
        <v>2.5</v>
      </c>
      <c r="O2822">
        <v>1</v>
      </c>
      <c r="P2822">
        <v>0.5</v>
      </c>
      <c r="Q2822">
        <v>0.7</v>
      </c>
      <c r="R2822">
        <v>0.72</v>
      </c>
    </row>
    <row r="2823" spans="1:18" ht="23.25" x14ac:dyDescent="0.35">
      <c r="A2823">
        <v>1</v>
      </c>
      <c r="B2823">
        <v>3</v>
      </c>
      <c r="C2823" s="61">
        <v>25</v>
      </c>
      <c r="D2823">
        <v>30</v>
      </c>
      <c r="E2823">
        <v>0</v>
      </c>
      <c r="F2823">
        <v>0</v>
      </c>
      <c r="G2823">
        <v>0</v>
      </c>
      <c r="H2823">
        <v>1</v>
      </c>
      <c r="I2823">
        <v>1</v>
      </c>
      <c r="J2823" s="11">
        <v>0</v>
      </c>
      <c r="K2823" s="11">
        <v>0</v>
      </c>
      <c r="L2823">
        <v>2</v>
      </c>
      <c r="M2823">
        <v>1</v>
      </c>
      <c r="N2823">
        <v>2.5</v>
      </c>
      <c r="O2823">
        <v>1</v>
      </c>
      <c r="P2823">
        <v>0.5</v>
      </c>
      <c r="Q2823">
        <v>0.8</v>
      </c>
      <c r="R2823">
        <v>0.48</v>
      </c>
    </row>
    <row r="2824" spans="1:18" ht="23.25" x14ac:dyDescent="0.35">
      <c r="A2824">
        <v>1</v>
      </c>
      <c r="B2824">
        <v>3</v>
      </c>
      <c r="C2824" s="61">
        <v>25</v>
      </c>
      <c r="D2824">
        <v>30</v>
      </c>
      <c r="E2824">
        <v>0</v>
      </c>
      <c r="F2824">
        <v>0</v>
      </c>
      <c r="G2824">
        <v>0</v>
      </c>
      <c r="H2824">
        <v>1</v>
      </c>
      <c r="I2824">
        <v>1</v>
      </c>
      <c r="J2824" s="11">
        <v>0</v>
      </c>
      <c r="K2824" s="11">
        <v>0</v>
      </c>
      <c r="L2824">
        <v>2</v>
      </c>
      <c r="M2824">
        <v>1</v>
      </c>
      <c r="N2824">
        <v>2.5</v>
      </c>
      <c r="O2824">
        <v>1</v>
      </c>
      <c r="P2824">
        <v>0.5</v>
      </c>
      <c r="Q2824">
        <v>0.9</v>
      </c>
      <c r="R2824">
        <v>0.56000000000000005</v>
      </c>
    </row>
    <row r="2825" spans="1:18" ht="23.25" x14ac:dyDescent="0.35">
      <c r="A2825">
        <v>1</v>
      </c>
      <c r="B2825">
        <v>3</v>
      </c>
      <c r="C2825" s="61">
        <v>25</v>
      </c>
      <c r="D2825">
        <v>30</v>
      </c>
      <c r="E2825">
        <v>0</v>
      </c>
      <c r="F2825">
        <v>0</v>
      </c>
      <c r="G2825">
        <v>0</v>
      </c>
      <c r="H2825">
        <v>1</v>
      </c>
      <c r="I2825">
        <v>1</v>
      </c>
      <c r="J2825" s="11">
        <v>0</v>
      </c>
      <c r="K2825" s="11">
        <v>0</v>
      </c>
      <c r="L2825">
        <v>2</v>
      </c>
      <c r="M2825">
        <v>1</v>
      </c>
      <c r="N2825">
        <v>2.5</v>
      </c>
      <c r="O2825">
        <v>1</v>
      </c>
      <c r="P2825">
        <v>0.5</v>
      </c>
      <c r="Q2825">
        <v>1</v>
      </c>
      <c r="R2825">
        <v>0.36</v>
      </c>
    </row>
    <row r="2826" spans="1:18" ht="23.25" x14ac:dyDescent="0.35">
      <c r="A2826">
        <v>1</v>
      </c>
      <c r="B2826">
        <v>3</v>
      </c>
      <c r="C2826" s="61">
        <v>25</v>
      </c>
      <c r="D2826">
        <v>30</v>
      </c>
      <c r="E2826">
        <v>0</v>
      </c>
      <c r="F2826">
        <v>0</v>
      </c>
      <c r="G2826">
        <v>0</v>
      </c>
      <c r="H2826">
        <v>1</v>
      </c>
      <c r="I2826">
        <v>1</v>
      </c>
      <c r="J2826" s="11">
        <v>0</v>
      </c>
      <c r="K2826" s="11">
        <v>0</v>
      </c>
      <c r="L2826">
        <v>2</v>
      </c>
      <c r="M2826">
        <v>1</v>
      </c>
      <c r="N2826">
        <v>2.5</v>
      </c>
      <c r="O2826">
        <v>1</v>
      </c>
      <c r="P2826">
        <v>0.5</v>
      </c>
      <c r="Q2826">
        <v>1.1000000000000001</v>
      </c>
      <c r="R2826">
        <v>0.28000000000000003</v>
      </c>
    </row>
    <row r="2827" spans="1:18" ht="23.25" x14ac:dyDescent="0.35">
      <c r="A2827">
        <v>1</v>
      </c>
      <c r="B2827">
        <v>3</v>
      </c>
      <c r="C2827" s="61">
        <v>25</v>
      </c>
      <c r="D2827">
        <v>30</v>
      </c>
      <c r="E2827">
        <v>0</v>
      </c>
      <c r="F2827">
        <v>0</v>
      </c>
      <c r="G2827">
        <v>0</v>
      </c>
      <c r="H2827">
        <v>1</v>
      </c>
      <c r="I2827">
        <v>1</v>
      </c>
      <c r="J2827" s="11">
        <v>0</v>
      </c>
      <c r="K2827" s="11">
        <v>0</v>
      </c>
      <c r="L2827">
        <v>2</v>
      </c>
      <c r="M2827">
        <v>1</v>
      </c>
      <c r="N2827">
        <v>2.5</v>
      </c>
      <c r="O2827">
        <v>1</v>
      </c>
      <c r="P2827">
        <v>0.5</v>
      </c>
      <c r="Q2827">
        <v>1.2</v>
      </c>
      <c r="R2827">
        <v>0.28000000000000003</v>
      </c>
    </row>
    <row r="2828" spans="1:18" ht="23.25" x14ac:dyDescent="0.35">
      <c r="A2828">
        <v>1</v>
      </c>
      <c r="B2828">
        <v>3</v>
      </c>
      <c r="C2828" s="61">
        <v>25</v>
      </c>
      <c r="D2828">
        <v>30</v>
      </c>
      <c r="E2828">
        <v>0</v>
      </c>
      <c r="F2828">
        <v>0</v>
      </c>
      <c r="G2828">
        <v>0</v>
      </c>
      <c r="H2828">
        <v>1</v>
      </c>
      <c r="I2828">
        <v>1</v>
      </c>
      <c r="J2828" s="11">
        <v>0</v>
      </c>
      <c r="K2828" s="11">
        <v>0</v>
      </c>
      <c r="L2828">
        <v>2</v>
      </c>
      <c r="M2828">
        <v>1</v>
      </c>
      <c r="N2828">
        <v>2.5</v>
      </c>
      <c r="O2828">
        <v>1</v>
      </c>
      <c r="P2828">
        <v>0.5</v>
      </c>
      <c r="Q2828">
        <v>1.3</v>
      </c>
      <c r="R2828">
        <v>0.36</v>
      </c>
    </row>
    <row r="2829" spans="1:18" ht="23.25" x14ac:dyDescent="0.35">
      <c r="A2829">
        <v>1</v>
      </c>
      <c r="B2829">
        <v>3</v>
      </c>
      <c r="C2829" s="61">
        <v>25</v>
      </c>
      <c r="D2829">
        <v>30</v>
      </c>
      <c r="E2829">
        <v>0</v>
      </c>
      <c r="F2829">
        <v>0</v>
      </c>
      <c r="G2829">
        <v>0</v>
      </c>
      <c r="H2829">
        <v>1</v>
      </c>
      <c r="I2829">
        <v>1</v>
      </c>
      <c r="J2829" s="11">
        <v>0</v>
      </c>
      <c r="K2829" s="11">
        <v>0</v>
      </c>
      <c r="L2829">
        <v>2</v>
      </c>
      <c r="M2829">
        <v>1</v>
      </c>
      <c r="N2829">
        <v>2.5</v>
      </c>
      <c r="O2829">
        <v>1</v>
      </c>
      <c r="P2829">
        <v>0.5</v>
      </c>
      <c r="Q2829">
        <v>1.4</v>
      </c>
      <c r="R2829">
        <v>0.52</v>
      </c>
    </row>
    <row r="2830" spans="1:18" ht="23.25" x14ac:dyDescent="0.35">
      <c r="A2830">
        <v>1</v>
      </c>
      <c r="B2830">
        <v>3</v>
      </c>
      <c r="C2830" s="61">
        <v>25</v>
      </c>
      <c r="D2830">
        <v>30</v>
      </c>
      <c r="E2830">
        <v>0</v>
      </c>
      <c r="F2830">
        <v>0</v>
      </c>
      <c r="G2830">
        <v>0</v>
      </c>
      <c r="H2830">
        <v>1</v>
      </c>
      <c r="I2830">
        <v>1</v>
      </c>
      <c r="J2830" s="11">
        <v>0</v>
      </c>
      <c r="K2830" s="11">
        <v>0</v>
      </c>
      <c r="L2830">
        <v>2</v>
      </c>
      <c r="M2830">
        <v>1</v>
      </c>
      <c r="N2830">
        <v>2.5</v>
      </c>
      <c r="O2830">
        <v>1</v>
      </c>
      <c r="P2830">
        <v>0.5</v>
      </c>
      <c r="Q2830">
        <v>1.5</v>
      </c>
      <c r="R2830">
        <v>0.36</v>
      </c>
    </row>
    <row r="2831" spans="1:18" ht="23.25" x14ac:dyDescent="0.35">
      <c r="A2831">
        <v>1</v>
      </c>
      <c r="B2831">
        <v>3</v>
      </c>
      <c r="C2831" s="61">
        <v>25</v>
      </c>
      <c r="D2831">
        <v>30</v>
      </c>
      <c r="E2831">
        <v>0</v>
      </c>
      <c r="F2831">
        <v>0</v>
      </c>
      <c r="G2831">
        <v>0</v>
      </c>
      <c r="H2831">
        <v>1</v>
      </c>
      <c r="I2831">
        <v>1</v>
      </c>
      <c r="J2831" s="11">
        <v>0</v>
      </c>
      <c r="K2831" s="11">
        <v>0</v>
      </c>
      <c r="L2831">
        <v>2</v>
      </c>
      <c r="M2831">
        <v>1</v>
      </c>
      <c r="N2831">
        <v>2.5</v>
      </c>
      <c r="O2831">
        <v>1</v>
      </c>
      <c r="P2831">
        <v>0.5</v>
      </c>
      <c r="Q2831">
        <v>1.6</v>
      </c>
      <c r="R2831">
        <v>0.32</v>
      </c>
    </row>
    <row r="2832" spans="1:18" ht="23.25" x14ac:dyDescent="0.35">
      <c r="A2832">
        <v>1</v>
      </c>
      <c r="B2832">
        <v>3</v>
      </c>
      <c r="C2832" s="61">
        <v>25</v>
      </c>
      <c r="D2832">
        <v>30</v>
      </c>
      <c r="E2832">
        <v>0</v>
      </c>
      <c r="F2832">
        <v>0</v>
      </c>
      <c r="G2832">
        <v>0</v>
      </c>
      <c r="H2832">
        <v>1</v>
      </c>
      <c r="I2832">
        <v>1</v>
      </c>
      <c r="J2832" s="11">
        <v>0</v>
      </c>
      <c r="K2832" s="11">
        <v>0</v>
      </c>
      <c r="L2832">
        <v>2</v>
      </c>
      <c r="M2832">
        <v>1</v>
      </c>
      <c r="N2832">
        <v>2.5</v>
      </c>
      <c r="O2832">
        <v>1</v>
      </c>
      <c r="P2832">
        <v>0.5</v>
      </c>
      <c r="Q2832">
        <v>1.7</v>
      </c>
      <c r="R2832">
        <v>0.2</v>
      </c>
    </row>
    <row r="2833" spans="1:18" ht="23.25" x14ac:dyDescent="0.35">
      <c r="A2833">
        <v>1</v>
      </c>
      <c r="B2833">
        <v>3</v>
      </c>
      <c r="C2833" s="61">
        <v>25</v>
      </c>
      <c r="D2833">
        <v>30</v>
      </c>
      <c r="E2833">
        <v>0</v>
      </c>
      <c r="F2833">
        <v>0</v>
      </c>
      <c r="G2833">
        <v>0</v>
      </c>
      <c r="H2833">
        <v>1</v>
      </c>
      <c r="I2833">
        <v>1</v>
      </c>
      <c r="J2833" s="11">
        <v>0</v>
      </c>
      <c r="K2833" s="11">
        <v>0</v>
      </c>
      <c r="L2833">
        <v>2</v>
      </c>
      <c r="M2833">
        <v>1</v>
      </c>
      <c r="N2833">
        <v>2.5</v>
      </c>
      <c r="O2833">
        <v>1</v>
      </c>
      <c r="P2833">
        <v>0.5</v>
      </c>
      <c r="Q2833">
        <v>1.8</v>
      </c>
      <c r="R2833">
        <v>0.28000000000000003</v>
      </c>
    </row>
    <row r="2834" spans="1:18" ht="23.25" x14ac:dyDescent="0.35">
      <c r="A2834">
        <v>1</v>
      </c>
      <c r="B2834">
        <v>3</v>
      </c>
      <c r="C2834" s="61">
        <v>25</v>
      </c>
      <c r="D2834">
        <v>30</v>
      </c>
      <c r="E2834">
        <v>0</v>
      </c>
      <c r="F2834">
        <v>0</v>
      </c>
      <c r="G2834">
        <v>0</v>
      </c>
      <c r="H2834">
        <v>1</v>
      </c>
      <c r="I2834">
        <v>1</v>
      </c>
      <c r="J2834" s="11">
        <v>0</v>
      </c>
      <c r="K2834" s="11">
        <v>0</v>
      </c>
      <c r="L2834">
        <v>2</v>
      </c>
      <c r="M2834">
        <v>1</v>
      </c>
      <c r="N2834">
        <v>2.5</v>
      </c>
      <c r="O2834">
        <v>1</v>
      </c>
      <c r="P2834">
        <v>0.5</v>
      </c>
      <c r="Q2834">
        <v>1.9</v>
      </c>
      <c r="R2834">
        <v>0.28000000000000003</v>
      </c>
    </row>
    <row r="2835" spans="1:18" ht="23.25" x14ac:dyDescent="0.35">
      <c r="A2835">
        <v>1</v>
      </c>
      <c r="B2835">
        <v>3</v>
      </c>
      <c r="C2835" s="61">
        <v>25</v>
      </c>
      <c r="D2835">
        <v>30</v>
      </c>
      <c r="E2835">
        <v>0</v>
      </c>
      <c r="F2835">
        <v>0</v>
      </c>
      <c r="G2835">
        <v>0</v>
      </c>
      <c r="H2835">
        <v>1</v>
      </c>
      <c r="I2835">
        <v>1</v>
      </c>
      <c r="J2835" s="11">
        <v>0</v>
      </c>
      <c r="K2835" s="11">
        <v>0</v>
      </c>
      <c r="L2835">
        <v>2</v>
      </c>
      <c r="M2835">
        <v>1</v>
      </c>
      <c r="N2835">
        <v>2.5</v>
      </c>
      <c r="O2835">
        <v>1</v>
      </c>
      <c r="P2835">
        <v>0.5</v>
      </c>
      <c r="Q2835">
        <v>2</v>
      </c>
      <c r="R2835">
        <v>0.36</v>
      </c>
    </row>
    <row r="2836" spans="1:18" ht="23.25" x14ac:dyDescent="0.35">
      <c r="A2836">
        <v>1</v>
      </c>
      <c r="B2836">
        <v>3</v>
      </c>
      <c r="C2836" s="61">
        <v>25</v>
      </c>
      <c r="D2836">
        <v>30</v>
      </c>
      <c r="E2836">
        <v>0</v>
      </c>
      <c r="F2836">
        <v>0</v>
      </c>
      <c r="G2836">
        <v>0</v>
      </c>
      <c r="H2836">
        <v>1</v>
      </c>
      <c r="I2836">
        <v>1</v>
      </c>
      <c r="J2836" s="11">
        <v>0</v>
      </c>
      <c r="K2836" s="11">
        <v>0</v>
      </c>
      <c r="L2836">
        <v>2</v>
      </c>
      <c r="M2836">
        <v>1</v>
      </c>
      <c r="N2836">
        <v>2.5</v>
      </c>
      <c r="O2836">
        <v>1</v>
      </c>
      <c r="P2836">
        <v>0.5</v>
      </c>
      <c r="Q2836">
        <v>2.1</v>
      </c>
      <c r="R2836">
        <v>0</v>
      </c>
    </row>
    <row r="2837" spans="1:18" ht="23.25" x14ac:dyDescent="0.35">
      <c r="A2837">
        <v>1</v>
      </c>
      <c r="B2837">
        <v>3</v>
      </c>
      <c r="C2837" s="61">
        <v>25</v>
      </c>
      <c r="D2837">
        <v>30</v>
      </c>
      <c r="E2837">
        <v>0</v>
      </c>
      <c r="F2837">
        <v>0</v>
      </c>
      <c r="G2837">
        <v>0</v>
      </c>
      <c r="H2837">
        <v>1</v>
      </c>
      <c r="I2837">
        <v>1</v>
      </c>
      <c r="J2837" s="11">
        <v>0</v>
      </c>
      <c r="K2837" s="11">
        <v>0</v>
      </c>
      <c r="L2837">
        <v>2</v>
      </c>
      <c r="M2837">
        <v>1</v>
      </c>
      <c r="N2837">
        <v>2.5</v>
      </c>
      <c r="O2837">
        <v>1</v>
      </c>
      <c r="P2837">
        <v>0.5</v>
      </c>
      <c r="Q2837">
        <v>2.2000000000000002</v>
      </c>
      <c r="R2837">
        <v>0.24</v>
      </c>
    </row>
    <row r="2838" spans="1:18" ht="23.25" x14ac:dyDescent="0.35">
      <c r="A2838">
        <v>1</v>
      </c>
      <c r="B2838">
        <v>3</v>
      </c>
      <c r="C2838" s="61">
        <v>25</v>
      </c>
      <c r="D2838">
        <v>30</v>
      </c>
      <c r="E2838">
        <v>0</v>
      </c>
      <c r="F2838">
        <v>0</v>
      </c>
      <c r="G2838">
        <v>0</v>
      </c>
      <c r="H2838">
        <v>1</v>
      </c>
      <c r="I2838">
        <v>1</v>
      </c>
      <c r="J2838" s="11">
        <v>0</v>
      </c>
      <c r="K2838" s="11">
        <v>0</v>
      </c>
      <c r="L2838">
        <v>2</v>
      </c>
      <c r="M2838">
        <v>1</v>
      </c>
      <c r="N2838">
        <v>2.5</v>
      </c>
      <c r="O2838">
        <v>1</v>
      </c>
      <c r="P2838">
        <v>0.5</v>
      </c>
      <c r="Q2838">
        <v>2.2999999999999998</v>
      </c>
      <c r="R2838">
        <v>0.2</v>
      </c>
    </row>
    <row r="2839" spans="1:18" ht="23.25" x14ac:dyDescent="0.35">
      <c r="A2839">
        <v>1</v>
      </c>
      <c r="B2839">
        <v>3</v>
      </c>
      <c r="C2839" s="61">
        <v>25</v>
      </c>
      <c r="D2839">
        <v>30</v>
      </c>
      <c r="E2839">
        <v>0</v>
      </c>
      <c r="F2839">
        <v>0</v>
      </c>
      <c r="G2839">
        <v>0</v>
      </c>
      <c r="H2839">
        <v>1</v>
      </c>
      <c r="I2839">
        <v>1</v>
      </c>
      <c r="J2839" s="11">
        <v>0</v>
      </c>
      <c r="K2839" s="11">
        <v>0</v>
      </c>
      <c r="L2839">
        <v>2</v>
      </c>
      <c r="M2839">
        <v>1</v>
      </c>
      <c r="N2839">
        <v>2.5</v>
      </c>
      <c r="O2839">
        <v>1</v>
      </c>
      <c r="P2839">
        <v>0.5</v>
      </c>
      <c r="Q2839">
        <v>2.4</v>
      </c>
      <c r="R2839">
        <v>0.12</v>
      </c>
    </row>
    <row r="2840" spans="1:18" ht="23.25" x14ac:dyDescent="0.35">
      <c r="A2840">
        <v>1</v>
      </c>
      <c r="B2840">
        <v>3</v>
      </c>
      <c r="C2840" s="61">
        <v>25</v>
      </c>
      <c r="D2840">
        <v>30</v>
      </c>
      <c r="E2840">
        <v>0</v>
      </c>
      <c r="F2840">
        <v>0</v>
      </c>
      <c r="G2840">
        <v>0</v>
      </c>
      <c r="H2840">
        <v>1</v>
      </c>
      <c r="I2840">
        <v>1</v>
      </c>
      <c r="J2840" s="11">
        <v>0</v>
      </c>
      <c r="K2840" s="11">
        <v>0</v>
      </c>
      <c r="L2840">
        <v>2</v>
      </c>
      <c r="M2840">
        <v>1</v>
      </c>
      <c r="N2840">
        <v>2.5</v>
      </c>
      <c r="O2840">
        <v>1</v>
      </c>
      <c r="P2840">
        <v>0.5</v>
      </c>
      <c r="Q2840">
        <v>2.5</v>
      </c>
      <c r="R2840">
        <v>0.2</v>
      </c>
    </row>
    <row r="2841" spans="1:18" ht="23.25" x14ac:dyDescent="0.35">
      <c r="A2841">
        <v>1</v>
      </c>
      <c r="B2841">
        <v>3</v>
      </c>
      <c r="C2841" s="61">
        <v>25</v>
      </c>
      <c r="D2841">
        <v>30</v>
      </c>
      <c r="E2841">
        <v>0</v>
      </c>
      <c r="F2841">
        <v>0</v>
      </c>
      <c r="G2841">
        <v>0</v>
      </c>
      <c r="H2841">
        <v>1</v>
      </c>
      <c r="I2841">
        <v>1</v>
      </c>
      <c r="J2841" s="11">
        <v>0</v>
      </c>
      <c r="K2841" s="11">
        <v>0</v>
      </c>
      <c r="L2841">
        <v>2</v>
      </c>
      <c r="M2841">
        <v>1</v>
      </c>
      <c r="N2841">
        <v>2.5</v>
      </c>
      <c r="O2841">
        <v>1</v>
      </c>
      <c r="P2841">
        <v>0.5</v>
      </c>
      <c r="Q2841">
        <v>2.6</v>
      </c>
      <c r="R2841">
        <v>0.36</v>
      </c>
    </row>
    <row r="2842" spans="1:18" ht="23.25" x14ac:dyDescent="0.35">
      <c r="A2842">
        <v>1</v>
      </c>
      <c r="B2842">
        <v>3</v>
      </c>
      <c r="C2842" s="61">
        <v>25</v>
      </c>
      <c r="D2842">
        <v>30</v>
      </c>
      <c r="E2842">
        <v>0</v>
      </c>
      <c r="F2842">
        <v>0</v>
      </c>
      <c r="G2842">
        <v>0</v>
      </c>
      <c r="H2842">
        <v>1</v>
      </c>
      <c r="I2842">
        <v>1</v>
      </c>
      <c r="J2842" s="11">
        <v>0</v>
      </c>
      <c r="K2842" s="11">
        <v>0</v>
      </c>
      <c r="L2842">
        <v>2</v>
      </c>
      <c r="M2842">
        <v>1</v>
      </c>
      <c r="N2842">
        <v>2.5</v>
      </c>
      <c r="O2842">
        <v>1</v>
      </c>
      <c r="P2842">
        <v>0.5</v>
      </c>
      <c r="Q2842">
        <v>2.7</v>
      </c>
      <c r="R2842">
        <v>0.28000000000000003</v>
      </c>
    </row>
    <row r="2843" spans="1:18" ht="23.25" x14ac:dyDescent="0.35">
      <c r="A2843">
        <v>1</v>
      </c>
      <c r="B2843">
        <v>3</v>
      </c>
      <c r="C2843" s="61">
        <v>25</v>
      </c>
      <c r="D2843">
        <v>30</v>
      </c>
      <c r="E2843">
        <v>0</v>
      </c>
      <c r="F2843">
        <v>0</v>
      </c>
      <c r="G2843">
        <v>0</v>
      </c>
      <c r="H2843">
        <v>1</v>
      </c>
      <c r="I2843">
        <v>1</v>
      </c>
      <c r="J2843" s="11">
        <v>0</v>
      </c>
      <c r="K2843" s="11">
        <v>0</v>
      </c>
      <c r="L2843">
        <v>2</v>
      </c>
      <c r="M2843">
        <v>1</v>
      </c>
      <c r="N2843">
        <v>2.5</v>
      </c>
      <c r="O2843">
        <v>1</v>
      </c>
      <c r="P2843">
        <v>0.5</v>
      </c>
      <c r="Q2843">
        <v>2.8</v>
      </c>
      <c r="R2843">
        <v>0.2</v>
      </c>
    </row>
    <row r="2844" spans="1:18" ht="23.25" x14ac:dyDescent="0.35">
      <c r="A2844">
        <v>1</v>
      </c>
      <c r="B2844">
        <v>3</v>
      </c>
      <c r="C2844" s="61">
        <v>25</v>
      </c>
      <c r="D2844">
        <v>30</v>
      </c>
      <c r="E2844">
        <v>0</v>
      </c>
      <c r="F2844">
        <v>0</v>
      </c>
      <c r="G2844">
        <v>0</v>
      </c>
      <c r="H2844">
        <v>1</v>
      </c>
      <c r="I2844">
        <v>1</v>
      </c>
      <c r="J2844" s="11">
        <v>0</v>
      </c>
      <c r="K2844" s="11">
        <v>0</v>
      </c>
      <c r="L2844">
        <v>2</v>
      </c>
      <c r="M2844">
        <v>1</v>
      </c>
      <c r="N2844">
        <v>2.5</v>
      </c>
      <c r="O2844">
        <v>1</v>
      </c>
      <c r="P2844">
        <v>0.5</v>
      </c>
      <c r="Q2844">
        <v>2.9</v>
      </c>
      <c r="R2844">
        <v>0.4</v>
      </c>
    </row>
    <row r="2845" spans="1:18" ht="23.25" x14ac:dyDescent="0.35">
      <c r="A2845">
        <v>1</v>
      </c>
      <c r="B2845">
        <v>3</v>
      </c>
      <c r="C2845" s="61">
        <v>25</v>
      </c>
      <c r="D2845">
        <v>30</v>
      </c>
      <c r="E2845">
        <v>0</v>
      </c>
      <c r="F2845">
        <v>0</v>
      </c>
      <c r="G2845">
        <v>0</v>
      </c>
      <c r="H2845">
        <v>1</v>
      </c>
      <c r="I2845">
        <v>1</v>
      </c>
      <c r="J2845" s="11">
        <v>0</v>
      </c>
      <c r="K2845" s="11">
        <v>0</v>
      </c>
      <c r="L2845">
        <v>2</v>
      </c>
      <c r="M2845">
        <v>1</v>
      </c>
      <c r="N2845">
        <v>2.5</v>
      </c>
      <c r="O2845">
        <v>1</v>
      </c>
      <c r="P2845">
        <v>0.5</v>
      </c>
      <c r="Q2845">
        <v>3</v>
      </c>
      <c r="R2845">
        <v>0.4</v>
      </c>
    </row>
    <row r="2850" spans="1:18" ht="23.25" x14ac:dyDescent="0.35">
      <c r="A2850">
        <v>1</v>
      </c>
      <c r="B2850">
        <v>3</v>
      </c>
      <c r="C2850" s="61">
        <v>100</v>
      </c>
      <c r="D2850">
        <v>30</v>
      </c>
      <c r="E2850">
        <v>0</v>
      </c>
      <c r="F2850">
        <v>0</v>
      </c>
      <c r="G2850">
        <v>0</v>
      </c>
      <c r="H2850">
        <v>1</v>
      </c>
      <c r="I2850">
        <v>1</v>
      </c>
      <c r="J2850" s="11">
        <v>0</v>
      </c>
      <c r="K2850" s="11">
        <v>0</v>
      </c>
      <c r="L2850">
        <v>2</v>
      </c>
      <c r="M2850">
        <v>1</v>
      </c>
      <c r="N2850">
        <v>2.5</v>
      </c>
      <c r="O2850">
        <v>1</v>
      </c>
      <c r="P2850">
        <v>0.5</v>
      </c>
      <c r="Q2850">
        <v>2</v>
      </c>
    </row>
    <row r="2857" spans="1:18" x14ac:dyDescent="0.25">
      <c r="A2857" t="s">
        <v>129</v>
      </c>
    </row>
    <row r="2858" spans="1:18" ht="23.25" x14ac:dyDescent="0.35">
      <c r="A2858">
        <v>1</v>
      </c>
      <c r="B2858">
        <v>3</v>
      </c>
      <c r="C2858" s="61">
        <v>25</v>
      </c>
      <c r="D2858">
        <v>30</v>
      </c>
      <c r="E2858">
        <v>0</v>
      </c>
      <c r="F2858">
        <v>0</v>
      </c>
      <c r="G2858">
        <v>0</v>
      </c>
      <c r="H2858">
        <v>1</v>
      </c>
      <c r="I2858">
        <v>1</v>
      </c>
      <c r="J2858" s="11">
        <v>0</v>
      </c>
      <c r="K2858" s="11">
        <v>0</v>
      </c>
      <c r="L2858">
        <v>2</v>
      </c>
      <c r="M2858">
        <v>1</v>
      </c>
      <c r="N2858">
        <v>0.5</v>
      </c>
      <c r="O2858">
        <v>1</v>
      </c>
      <c r="P2858">
        <v>0.5</v>
      </c>
      <c r="Q2858">
        <v>1</v>
      </c>
      <c r="R2858">
        <v>0</v>
      </c>
    </row>
    <row r="2859" spans="1:18" ht="23.25" x14ac:dyDescent="0.35">
      <c r="A2859">
        <v>1</v>
      </c>
      <c r="B2859">
        <v>3</v>
      </c>
      <c r="C2859" s="61">
        <v>25</v>
      </c>
      <c r="D2859">
        <v>30</v>
      </c>
      <c r="E2859">
        <v>0</v>
      </c>
      <c r="F2859">
        <v>0</v>
      </c>
      <c r="G2859">
        <v>0</v>
      </c>
      <c r="H2859">
        <v>1</v>
      </c>
      <c r="I2859">
        <v>1</v>
      </c>
      <c r="J2859" s="11">
        <v>0</v>
      </c>
      <c r="K2859" s="11">
        <v>0</v>
      </c>
      <c r="L2859">
        <v>2</v>
      </c>
      <c r="M2859">
        <v>1</v>
      </c>
      <c r="N2859">
        <v>1</v>
      </c>
      <c r="O2859">
        <v>1</v>
      </c>
      <c r="P2859">
        <v>0.5</v>
      </c>
      <c r="Q2859">
        <v>1</v>
      </c>
      <c r="R2859">
        <v>0</v>
      </c>
    </row>
    <row r="2860" spans="1:18" ht="23.25" x14ac:dyDescent="0.35">
      <c r="A2860">
        <v>1</v>
      </c>
      <c r="B2860">
        <v>3</v>
      </c>
      <c r="C2860" s="61">
        <v>25</v>
      </c>
      <c r="D2860">
        <v>30</v>
      </c>
      <c r="E2860">
        <v>0</v>
      </c>
      <c r="F2860">
        <v>0</v>
      </c>
      <c r="G2860">
        <v>0</v>
      </c>
      <c r="H2860">
        <v>1</v>
      </c>
      <c r="I2860">
        <v>1</v>
      </c>
      <c r="J2860" s="11">
        <v>0</v>
      </c>
      <c r="K2860" s="11">
        <v>0</v>
      </c>
      <c r="L2860">
        <v>2</v>
      </c>
      <c r="M2860">
        <v>1</v>
      </c>
      <c r="N2860">
        <v>1.5</v>
      </c>
      <c r="O2860">
        <v>1</v>
      </c>
      <c r="P2860">
        <v>0.5</v>
      </c>
      <c r="Q2860">
        <v>1</v>
      </c>
      <c r="R2860">
        <v>0.08</v>
      </c>
    </row>
    <row r="2861" spans="1:18" ht="23.25" x14ac:dyDescent="0.35">
      <c r="A2861">
        <v>1</v>
      </c>
      <c r="B2861">
        <v>3</v>
      </c>
      <c r="C2861" s="61">
        <v>25</v>
      </c>
      <c r="D2861">
        <v>30</v>
      </c>
      <c r="E2861">
        <v>0</v>
      </c>
      <c r="F2861">
        <v>0</v>
      </c>
      <c r="G2861">
        <v>0</v>
      </c>
      <c r="H2861">
        <v>1</v>
      </c>
      <c r="I2861">
        <v>1</v>
      </c>
      <c r="J2861" s="11">
        <v>0</v>
      </c>
      <c r="K2861" s="11">
        <v>0</v>
      </c>
      <c r="L2861">
        <v>2</v>
      </c>
      <c r="M2861">
        <v>1</v>
      </c>
      <c r="N2861">
        <v>2</v>
      </c>
      <c r="O2861">
        <v>1</v>
      </c>
      <c r="P2861">
        <v>0.5</v>
      </c>
      <c r="Q2861">
        <v>1</v>
      </c>
      <c r="R2861">
        <v>0</v>
      </c>
    </row>
    <row r="2862" spans="1:18" ht="23.25" x14ac:dyDescent="0.35">
      <c r="A2862">
        <v>1</v>
      </c>
      <c r="B2862">
        <v>3</v>
      </c>
      <c r="C2862" s="61">
        <v>25</v>
      </c>
      <c r="D2862">
        <v>30</v>
      </c>
      <c r="E2862">
        <v>0</v>
      </c>
      <c r="F2862">
        <v>0</v>
      </c>
      <c r="G2862">
        <v>0</v>
      </c>
      <c r="H2862">
        <v>1</v>
      </c>
      <c r="I2862">
        <v>1</v>
      </c>
      <c r="J2862" s="11">
        <v>0</v>
      </c>
      <c r="K2862" s="11">
        <v>0</v>
      </c>
      <c r="L2862">
        <v>2</v>
      </c>
      <c r="M2862">
        <v>1</v>
      </c>
      <c r="N2862">
        <v>2.5</v>
      </c>
      <c r="O2862">
        <v>1</v>
      </c>
      <c r="P2862">
        <v>0.5</v>
      </c>
      <c r="Q2862">
        <v>1</v>
      </c>
      <c r="R2862">
        <v>0.12</v>
      </c>
    </row>
    <row r="2863" spans="1:18" ht="23.25" x14ac:dyDescent="0.35">
      <c r="A2863">
        <v>1</v>
      </c>
      <c r="B2863">
        <v>3</v>
      </c>
      <c r="C2863" s="61">
        <v>25</v>
      </c>
      <c r="D2863">
        <v>30</v>
      </c>
      <c r="E2863">
        <v>0</v>
      </c>
      <c r="F2863">
        <v>0</v>
      </c>
      <c r="G2863">
        <v>0</v>
      </c>
      <c r="H2863">
        <v>1</v>
      </c>
      <c r="I2863">
        <v>1</v>
      </c>
      <c r="J2863" s="11">
        <v>0</v>
      </c>
      <c r="K2863" s="11">
        <v>0</v>
      </c>
      <c r="L2863">
        <v>2</v>
      </c>
      <c r="M2863">
        <v>1</v>
      </c>
      <c r="N2863">
        <v>3</v>
      </c>
      <c r="O2863">
        <v>1</v>
      </c>
      <c r="P2863">
        <v>0.5</v>
      </c>
      <c r="Q2863">
        <v>1</v>
      </c>
      <c r="R2863">
        <v>0.08</v>
      </c>
    </row>
    <row r="2864" spans="1:18" ht="23.25" x14ac:dyDescent="0.35">
      <c r="A2864">
        <v>1</v>
      </c>
      <c r="B2864">
        <v>3</v>
      </c>
      <c r="C2864" s="61">
        <v>25</v>
      </c>
      <c r="D2864">
        <v>30</v>
      </c>
      <c r="E2864">
        <v>0</v>
      </c>
      <c r="F2864">
        <v>0</v>
      </c>
      <c r="G2864">
        <v>0</v>
      </c>
      <c r="H2864">
        <v>1</v>
      </c>
      <c r="I2864">
        <v>1</v>
      </c>
      <c r="J2864" s="11">
        <v>0</v>
      </c>
      <c r="K2864" s="11">
        <v>0</v>
      </c>
      <c r="L2864">
        <v>2</v>
      </c>
      <c r="M2864">
        <v>1</v>
      </c>
      <c r="N2864">
        <v>3.5</v>
      </c>
      <c r="O2864">
        <v>1</v>
      </c>
      <c r="P2864">
        <v>0.5</v>
      </c>
      <c r="Q2864">
        <v>1</v>
      </c>
      <c r="R2864">
        <v>0</v>
      </c>
    </row>
    <row r="2865" spans="1:19" ht="23.25" x14ac:dyDescent="0.35">
      <c r="A2865">
        <v>1</v>
      </c>
      <c r="B2865">
        <v>3</v>
      </c>
      <c r="C2865" s="61">
        <v>25</v>
      </c>
      <c r="D2865">
        <v>30</v>
      </c>
      <c r="E2865">
        <v>0</v>
      </c>
      <c r="F2865">
        <v>0</v>
      </c>
      <c r="G2865">
        <v>0</v>
      </c>
      <c r="H2865">
        <v>1</v>
      </c>
      <c r="I2865">
        <v>1</v>
      </c>
      <c r="J2865" s="11">
        <v>0</v>
      </c>
      <c r="K2865" s="11">
        <v>0</v>
      </c>
      <c r="L2865">
        <v>2</v>
      </c>
      <c r="M2865">
        <v>1</v>
      </c>
      <c r="N2865">
        <v>4</v>
      </c>
      <c r="O2865">
        <v>1</v>
      </c>
      <c r="P2865">
        <v>0.5</v>
      </c>
      <c r="Q2865">
        <v>1</v>
      </c>
      <c r="R2865">
        <v>0.12</v>
      </c>
    </row>
    <row r="2866" spans="1:19" ht="23.25" x14ac:dyDescent="0.35">
      <c r="A2866">
        <v>1</v>
      </c>
      <c r="B2866">
        <v>3</v>
      </c>
      <c r="C2866" s="61">
        <v>25</v>
      </c>
      <c r="D2866">
        <v>30</v>
      </c>
      <c r="E2866">
        <v>0</v>
      </c>
      <c r="F2866">
        <v>0</v>
      </c>
      <c r="G2866">
        <v>0</v>
      </c>
      <c r="H2866">
        <v>1</v>
      </c>
      <c r="I2866">
        <v>1</v>
      </c>
      <c r="J2866" s="11">
        <v>0</v>
      </c>
      <c r="K2866" s="11">
        <v>0</v>
      </c>
      <c r="L2866">
        <v>2</v>
      </c>
      <c r="M2866">
        <v>1</v>
      </c>
      <c r="N2866">
        <v>4.5</v>
      </c>
      <c r="O2866">
        <v>1</v>
      </c>
      <c r="P2866">
        <v>0.5</v>
      </c>
      <c r="Q2866">
        <v>1</v>
      </c>
      <c r="R2866">
        <v>0.08</v>
      </c>
    </row>
    <row r="2867" spans="1:19" ht="24" thickBot="1" x14ac:dyDescent="0.4">
      <c r="A2867">
        <v>1</v>
      </c>
      <c r="B2867">
        <v>3</v>
      </c>
      <c r="C2867" s="61">
        <v>25</v>
      </c>
      <c r="D2867">
        <v>30</v>
      </c>
      <c r="E2867">
        <v>0</v>
      </c>
      <c r="F2867">
        <v>0</v>
      </c>
      <c r="G2867">
        <v>0</v>
      </c>
      <c r="H2867">
        <v>1</v>
      </c>
      <c r="I2867">
        <v>1</v>
      </c>
      <c r="J2867" s="11">
        <v>0</v>
      </c>
      <c r="K2867" s="11">
        <v>0</v>
      </c>
      <c r="L2867">
        <v>2</v>
      </c>
      <c r="M2867">
        <v>1</v>
      </c>
      <c r="N2867">
        <v>5</v>
      </c>
      <c r="O2867">
        <v>1</v>
      </c>
      <c r="P2867">
        <v>0.5</v>
      </c>
      <c r="Q2867">
        <v>1</v>
      </c>
      <c r="R2867" s="14">
        <v>0.08</v>
      </c>
    </row>
    <row r="2868" spans="1:19" ht="15.75" thickTop="1" x14ac:dyDescent="0.25">
      <c r="R2868">
        <f>AVERAGE(R2858:R2867)</f>
        <v>5.6000000000000008E-2</v>
      </c>
    </row>
    <row r="2873" spans="1:19" x14ac:dyDescent="0.25">
      <c r="A2873" t="s">
        <v>129</v>
      </c>
      <c r="S2873" t="s">
        <v>24</v>
      </c>
    </row>
    <row r="2874" spans="1:19" ht="23.25" x14ac:dyDescent="0.35">
      <c r="A2874">
        <v>1</v>
      </c>
      <c r="B2874">
        <v>3</v>
      </c>
      <c r="C2874" s="61">
        <v>25</v>
      </c>
      <c r="D2874">
        <v>30</v>
      </c>
      <c r="E2874">
        <v>0</v>
      </c>
      <c r="F2874">
        <v>0</v>
      </c>
      <c r="G2874">
        <v>0</v>
      </c>
      <c r="H2874">
        <v>1</v>
      </c>
      <c r="I2874">
        <v>1</v>
      </c>
      <c r="J2874" s="11">
        <v>0</v>
      </c>
      <c r="K2874" s="11">
        <v>0</v>
      </c>
      <c r="L2874">
        <v>2</v>
      </c>
      <c r="M2874">
        <v>1</v>
      </c>
      <c r="N2874">
        <v>2.5</v>
      </c>
      <c r="O2874">
        <v>1</v>
      </c>
      <c r="P2874">
        <v>0.5</v>
      </c>
      <c r="Q2874">
        <v>1</v>
      </c>
      <c r="R2874">
        <v>0.08</v>
      </c>
      <c r="S2874">
        <v>1</v>
      </c>
    </row>
    <row r="2875" spans="1:19" ht="23.25" x14ac:dyDescent="0.35">
      <c r="A2875">
        <v>1</v>
      </c>
      <c r="B2875">
        <v>3</v>
      </c>
      <c r="C2875" s="61">
        <v>25</v>
      </c>
      <c r="D2875">
        <v>30</v>
      </c>
      <c r="E2875">
        <v>0</v>
      </c>
      <c r="F2875">
        <v>0</v>
      </c>
      <c r="G2875">
        <v>0</v>
      </c>
      <c r="H2875">
        <v>1</v>
      </c>
      <c r="I2875">
        <v>1</v>
      </c>
      <c r="J2875" s="11">
        <v>1</v>
      </c>
      <c r="K2875" s="11">
        <v>0</v>
      </c>
      <c r="L2875">
        <v>2</v>
      </c>
      <c r="M2875">
        <v>1</v>
      </c>
      <c r="N2875">
        <v>2.5</v>
      </c>
      <c r="O2875">
        <v>1</v>
      </c>
      <c r="P2875">
        <v>0.5</v>
      </c>
      <c r="Q2875">
        <v>1</v>
      </c>
      <c r="R2875">
        <v>0.04</v>
      </c>
      <c r="S2875">
        <v>0</v>
      </c>
    </row>
    <row r="2876" spans="1:19" ht="23.25" x14ac:dyDescent="0.35">
      <c r="A2876">
        <v>1</v>
      </c>
      <c r="B2876">
        <v>3</v>
      </c>
      <c r="C2876" s="61">
        <v>25</v>
      </c>
      <c r="D2876">
        <v>30</v>
      </c>
      <c r="E2876">
        <v>0</v>
      </c>
      <c r="F2876">
        <v>0</v>
      </c>
      <c r="G2876">
        <v>0</v>
      </c>
      <c r="H2876">
        <v>1</v>
      </c>
      <c r="I2876">
        <v>1</v>
      </c>
      <c r="J2876" s="11">
        <v>2</v>
      </c>
      <c r="K2876" s="11">
        <v>0</v>
      </c>
      <c r="L2876">
        <v>2</v>
      </c>
      <c r="M2876">
        <v>1</v>
      </c>
      <c r="N2876">
        <v>2.5</v>
      </c>
      <c r="O2876">
        <v>1</v>
      </c>
      <c r="P2876">
        <v>0.5</v>
      </c>
      <c r="Q2876">
        <v>1</v>
      </c>
      <c r="R2876">
        <v>0.04</v>
      </c>
      <c r="S2876">
        <v>0.72</v>
      </c>
    </row>
    <row r="2877" spans="1:19" ht="23.25" x14ac:dyDescent="0.35">
      <c r="A2877">
        <v>1</v>
      </c>
      <c r="B2877">
        <v>3</v>
      </c>
      <c r="C2877" s="61">
        <v>25</v>
      </c>
      <c r="D2877">
        <v>30</v>
      </c>
      <c r="E2877">
        <v>0</v>
      </c>
      <c r="F2877">
        <v>0</v>
      </c>
      <c r="G2877">
        <v>0</v>
      </c>
      <c r="H2877">
        <v>1</v>
      </c>
      <c r="I2877">
        <v>1</v>
      </c>
      <c r="J2877" s="11">
        <v>3</v>
      </c>
      <c r="K2877" s="11">
        <v>0</v>
      </c>
      <c r="L2877">
        <v>2</v>
      </c>
      <c r="M2877">
        <v>1</v>
      </c>
      <c r="N2877">
        <v>2.5</v>
      </c>
      <c r="O2877">
        <v>1</v>
      </c>
      <c r="P2877">
        <v>0.5</v>
      </c>
      <c r="Q2877">
        <v>1</v>
      </c>
      <c r="R2877">
        <v>0.32</v>
      </c>
      <c r="S2877">
        <v>0.96</v>
      </c>
    </row>
    <row r="2878" spans="1:19" ht="23.25" x14ac:dyDescent="0.35">
      <c r="A2878">
        <v>1</v>
      </c>
      <c r="B2878">
        <v>3</v>
      </c>
      <c r="C2878" s="61">
        <v>25</v>
      </c>
      <c r="D2878">
        <v>30</v>
      </c>
      <c r="E2878">
        <v>0</v>
      </c>
      <c r="F2878">
        <v>0</v>
      </c>
      <c r="G2878">
        <v>0</v>
      </c>
      <c r="H2878">
        <v>1</v>
      </c>
      <c r="I2878">
        <v>1</v>
      </c>
      <c r="J2878" s="11">
        <v>4</v>
      </c>
      <c r="K2878" s="11">
        <v>0</v>
      </c>
      <c r="L2878">
        <v>2</v>
      </c>
      <c r="M2878">
        <v>1</v>
      </c>
      <c r="N2878">
        <v>2.5</v>
      </c>
      <c r="O2878">
        <v>1</v>
      </c>
      <c r="P2878">
        <v>0.5</v>
      </c>
      <c r="Q2878">
        <v>1</v>
      </c>
      <c r="R2878">
        <v>0.72</v>
      </c>
      <c r="S2878">
        <v>1</v>
      </c>
    </row>
    <row r="2879" spans="1:19" ht="23.25" x14ac:dyDescent="0.35">
      <c r="A2879">
        <v>1</v>
      </c>
      <c r="B2879">
        <v>3</v>
      </c>
      <c r="C2879" s="61">
        <v>25</v>
      </c>
      <c r="D2879">
        <v>30</v>
      </c>
      <c r="E2879">
        <v>0</v>
      </c>
      <c r="F2879">
        <v>0</v>
      </c>
      <c r="G2879">
        <v>0</v>
      </c>
      <c r="H2879">
        <v>1</v>
      </c>
      <c r="I2879">
        <v>1</v>
      </c>
      <c r="J2879" s="11">
        <v>5</v>
      </c>
      <c r="K2879" s="11">
        <v>0</v>
      </c>
      <c r="L2879">
        <v>2</v>
      </c>
      <c r="M2879">
        <v>1</v>
      </c>
      <c r="N2879">
        <v>2.5</v>
      </c>
      <c r="O2879">
        <v>1</v>
      </c>
      <c r="P2879">
        <v>0.5</v>
      </c>
      <c r="Q2879">
        <v>1</v>
      </c>
      <c r="R2879">
        <v>1</v>
      </c>
      <c r="S2879">
        <v>1</v>
      </c>
    </row>
    <row r="2880" spans="1:19" ht="23.25" x14ac:dyDescent="0.35">
      <c r="A2880">
        <v>1</v>
      </c>
      <c r="B2880">
        <v>3</v>
      </c>
      <c r="C2880" s="61">
        <v>25</v>
      </c>
      <c r="D2880">
        <v>30</v>
      </c>
      <c r="E2880">
        <v>0</v>
      </c>
      <c r="F2880">
        <v>0</v>
      </c>
      <c r="G2880">
        <v>0</v>
      </c>
      <c r="H2880">
        <v>1</v>
      </c>
      <c r="I2880">
        <v>1</v>
      </c>
      <c r="J2880" s="11">
        <v>6</v>
      </c>
      <c r="K2880" s="11">
        <v>0</v>
      </c>
      <c r="L2880">
        <v>2</v>
      </c>
      <c r="M2880">
        <v>1</v>
      </c>
      <c r="N2880">
        <v>2.5</v>
      </c>
      <c r="O2880">
        <v>1</v>
      </c>
      <c r="P2880">
        <v>0.5</v>
      </c>
      <c r="Q2880">
        <v>1</v>
      </c>
      <c r="R2880">
        <v>0.96</v>
      </c>
      <c r="S2880">
        <v>1</v>
      </c>
    </row>
    <row r="2881" spans="1:19" ht="23.25" x14ac:dyDescent="0.35">
      <c r="A2881">
        <v>1</v>
      </c>
      <c r="B2881">
        <v>3</v>
      </c>
      <c r="C2881" s="61">
        <v>25</v>
      </c>
      <c r="D2881">
        <v>30</v>
      </c>
      <c r="E2881">
        <v>0</v>
      </c>
      <c r="F2881">
        <v>0</v>
      </c>
      <c r="G2881">
        <v>0</v>
      </c>
      <c r="H2881">
        <v>1</v>
      </c>
      <c r="I2881">
        <v>1</v>
      </c>
      <c r="J2881" s="11">
        <v>7</v>
      </c>
      <c r="K2881" s="11">
        <v>0</v>
      </c>
      <c r="L2881">
        <v>2</v>
      </c>
      <c r="M2881">
        <v>1</v>
      </c>
      <c r="N2881">
        <v>2.5</v>
      </c>
      <c r="O2881">
        <v>1</v>
      </c>
      <c r="P2881">
        <v>0.5</v>
      </c>
      <c r="Q2881">
        <v>1</v>
      </c>
      <c r="R2881">
        <v>1</v>
      </c>
      <c r="S2881">
        <v>1</v>
      </c>
    </row>
    <row r="2882" spans="1:19" ht="23.25" x14ac:dyDescent="0.35">
      <c r="A2882">
        <v>1</v>
      </c>
      <c r="B2882">
        <v>3</v>
      </c>
      <c r="C2882" s="61">
        <v>25</v>
      </c>
      <c r="D2882">
        <v>30</v>
      </c>
      <c r="E2882">
        <v>0</v>
      </c>
      <c r="F2882">
        <v>0</v>
      </c>
      <c r="G2882">
        <v>0</v>
      </c>
      <c r="H2882">
        <v>1</v>
      </c>
      <c r="I2882">
        <v>1</v>
      </c>
      <c r="J2882" s="11">
        <v>8</v>
      </c>
      <c r="K2882" s="11">
        <v>0</v>
      </c>
      <c r="L2882">
        <v>2</v>
      </c>
      <c r="M2882">
        <v>1</v>
      </c>
      <c r="N2882">
        <v>2.5</v>
      </c>
      <c r="O2882">
        <v>1</v>
      </c>
      <c r="P2882">
        <v>0.5</v>
      </c>
      <c r="Q2882">
        <v>1</v>
      </c>
      <c r="R2882">
        <v>1</v>
      </c>
      <c r="S2882">
        <v>1</v>
      </c>
    </row>
    <row r="2883" spans="1:19" ht="24" thickBot="1" x14ac:dyDescent="0.4">
      <c r="A2883">
        <v>1</v>
      </c>
      <c r="B2883">
        <v>3</v>
      </c>
      <c r="C2883" s="61">
        <v>25</v>
      </c>
      <c r="D2883">
        <v>30</v>
      </c>
      <c r="E2883">
        <v>0</v>
      </c>
      <c r="F2883">
        <v>0</v>
      </c>
      <c r="G2883">
        <v>0</v>
      </c>
      <c r="H2883">
        <v>1</v>
      </c>
      <c r="I2883">
        <v>1</v>
      </c>
      <c r="J2883" s="11">
        <v>9</v>
      </c>
      <c r="K2883" s="11">
        <v>0</v>
      </c>
      <c r="L2883">
        <v>2</v>
      </c>
      <c r="M2883">
        <v>1</v>
      </c>
      <c r="N2883">
        <v>2.5</v>
      </c>
      <c r="O2883">
        <v>1</v>
      </c>
      <c r="P2883">
        <v>0.5</v>
      </c>
      <c r="Q2883">
        <v>1</v>
      </c>
      <c r="R2883" s="14">
        <v>1</v>
      </c>
      <c r="S2883">
        <v>1</v>
      </c>
    </row>
    <row r="2884" spans="1:19" ht="15.75" thickTop="1" x14ac:dyDescent="0.25">
      <c r="R2884">
        <f>AVERAGE(R2874:R2883)</f>
        <v>0.61599999999999999</v>
      </c>
    </row>
    <row r="2916" spans="1:19" x14ac:dyDescent="0.25">
      <c r="A2916" t="s">
        <v>129</v>
      </c>
      <c r="S2916" t="s">
        <v>24</v>
      </c>
    </row>
    <row r="2917" spans="1:19" ht="23.25" x14ac:dyDescent="0.35">
      <c r="A2917">
        <v>1</v>
      </c>
      <c r="B2917">
        <v>3</v>
      </c>
      <c r="C2917" s="61">
        <v>100</v>
      </c>
      <c r="D2917">
        <v>30</v>
      </c>
      <c r="E2917">
        <v>0</v>
      </c>
      <c r="F2917">
        <v>0</v>
      </c>
      <c r="G2917">
        <v>0</v>
      </c>
      <c r="H2917">
        <v>1</v>
      </c>
      <c r="I2917">
        <v>1</v>
      </c>
      <c r="J2917" s="11">
        <v>0</v>
      </c>
      <c r="K2917" s="11">
        <v>0</v>
      </c>
      <c r="L2917">
        <v>2</v>
      </c>
      <c r="M2917">
        <v>1</v>
      </c>
      <c r="N2917">
        <v>2.5</v>
      </c>
      <c r="O2917">
        <v>1</v>
      </c>
      <c r="P2917">
        <v>0.5</v>
      </c>
      <c r="Q2917">
        <v>1</v>
      </c>
      <c r="R2917">
        <v>0.05</v>
      </c>
      <c r="S2917">
        <v>1</v>
      </c>
    </row>
    <row r="2918" spans="1:19" ht="23.25" x14ac:dyDescent="0.35">
      <c r="A2918">
        <v>1</v>
      </c>
      <c r="B2918">
        <v>3</v>
      </c>
      <c r="C2918" s="61">
        <v>100</v>
      </c>
      <c r="D2918">
        <v>30</v>
      </c>
      <c r="E2918">
        <v>0</v>
      </c>
      <c r="F2918">
        <v>0</v>
      </c>
      <c r="G2918">
        <v>0</v>
      </c>
      <c r="H2918">
        <v>1</v>
      </c>
      <c r="I2918">
        <v>1</v>
      </c>
      <c r="J2918" s="11">
        <v>1</v>
      </c>
      <c r="K2918" s="11">
        <v>0</v>
      </c>
      <c r="L2918">
        <v>2</v>
      </c>
      <c r="M2918">
        <v>1</v>
      </c>
      <c r="N2918">
        <v>2.5</v>
      </c>
      <c r="O2918">
        <v>1</v>
      </c>
      <c r="P2918">
        <v>0.5</v>
      </c>
      <c r="Q2918">
        <v>1</v>
      </c>
      <c r="R2918">
        <v>0.16</v>
      </c>
      <c r="S2918">
        <v>0.05</v>
      </c>
    </row>
    <row r="2919" spans="1:19" ht="23.25" x14ac:dyDescent="0.35">
      <c r="A2919">
        <v>1</v>
      </c>
      <c r="B2919">
        <v>3</v>
      </c>
      <c r="C2919" s="61">
        <v>100</v>
      </c>
      <c r="D2919">
        <v>30</v>
      </c>
      <c r="E2919">
        <v>0</v>
      </c>
      <c r="F2919">
        <v>0</v>
      </c>
      <c r="G2919">
        <v>0</v>
      </c>
      <c r="H2919">
        <v>1</v>
      </c>
      <c r="I2919">
        <v>1</v>
      </c>
      <c r="J2919" s="11">
        <v>2</v>
      </c>
      <c r="K2919" s="11">
        <v>0</v>
      </c>
      <c r="L2919">
        <v>2</v>
      </c>
      <c r="M2919">
        <v>1</v>
      </c>
      <c r="N2919">
        <v>2.5</v>
      </c>
      <c r="O2919">
        <v>1</v>
      </c>
      <c r="P2919">
        <v>0.5</v>
      </c>
      <c r="Q2919">
        <v>1</v>
      </c>
      <c r="R2919">
        <v>0.05</v>
      </c>
      <c r="S2919">
        <v>0.75</v>
      </c>
    </row>
    <row r="2920" spans="1:19" ht="23.25" x14ac:dyDescent="0.35">
      <c r="A2920">
        <v>1</v>
      </c>
      <c r="B2920">
        <v>3</v>
      </c>
      <c r="C2920" s="61">
        <v>100</v>
      </c>
      <c r="D2920">
        <v>30</v>
      </c>
      <c r="E2920">
        <v>0</v>
      </c>
      <c r="F2920">
        <v>0</v>
      </c>
      <c r="G2920">
        <v>0</v>
      </c>
      <c r="H2920">
        <v>1</v>
      </c>
      <c r="I2920">
        <v>1</v>
      </c>
      <c r="J2920" s="11">
        <v>3</v>
      </c>
      <c r="K2920" s="11">
        <v>0</v>
      </c>
      <c r="L2920">
        <v>2</v>
      </c>
      <c r="M2920">
        <v>1</v>
      </c>
      <c r="N2920">
        <v>2.5</v>
      </c>
      <c r="O2920">
        <v>1</v>
      </c>
      <c r="P2920">
        <v>0.5</v>
      </c>
      <c r="Q2920">
        <v>1</v>
      </c>
      <c r="R2920">
        <v>0.34</v>
      </c>
      <c r="S2920">
        <v>1</v>
      </c>
    </row>
    <row r="2921" spans="1:19" ht="23.25" x14ac:dyDescent="0.35">
      <c r="A2921">
        <v>1</v>
      </c>
      <c r="B2921">
        <v>3</v>
      </c>
      <c r="C2921" s="61">
        <v>100</v>
      </c>
      <c r="D2921">
        <v>30</v>
      </c>
      <c r="E2921">
        <v>0</v>
      </c>
      <c r="F2921">
        <v>0</v>
      </c>
      <c r="G2921">
        <v>0</v>
      </c>
      <c r="H2921">
        <v>1</v>
      </c>
      <c r="I2921">
        <v>1</v>
      </c>
      <c r="J2921" s="11">
        <v>4</v>
      </c>
      <c r="K2921" s="11">
        <v>0</v>
      </c>
      <c r="L2921">
        <v>2</v>
      </c>
      <c r="M2921">
        <v>1</v>
      </c>
      <c r="N2921">
        <v>2.5</v>
      </c>
      <c r="O2921">
        <v>1</v>
      </c>
      <c r="P2921">
        <v>0.5</v>
      </c>
      <c r="Q2921">
        <v>1</v>
      </c>
      <c r="R2921">
        <v>0.81</v>
      </c>
      <c r="S2921">
        <v>1</v>
      </c>
    </row>
    <row r="2922" spans="1:19" ht="23.25" x14ac:dyDescent="0.35">
      <c r="A2922">
        <v>1</v>
      </c>
      <c r="B2922">
        <v>3</v>
      </c>
      <c r="C2922" s="61">
        <v>100</v>
      </c>
      <c r="D2922">
        <v>30</v>
      </c>
      <c r="E2922">
        <v>0</v>
      </c>
      <c r="F2922">
        <v>0</v>
      </c>
      <c r="G2922">
        <v>0</v>
      </c>
      <c r="H2922">
        <v>1</v>
      </c>
      <c r="I2922">
        <v>1</v>
      </c>
      <c r="J2922" s="11">
        <v>5</v>
      </c>
      <c r="K2922" s="11">
        <v>0</v>
      </c>
      <c r="L2922">
        <v>2</v>
      </c>
      <c r="M2922">
        <v>1</v>
      </c>
      <c r="N2922">
        <v>2.5</v>
      </c>
      <c r="O2922">
        <v>1</v>
      </c>
      <c r="P2922">
        <v>0.5</v>
      </c>
      <c r="Q2922">
        <v>1</v>
      </c>
      <c r="R2922">
        <v>0.97</v>
      </c>
      <c r="S2922">
        <v>1</v>
      </c>
    </row>
    <row r="2923" spans="1:19" ht="23.25" x14ac:dyDescent="0.35">
      <c r="A2923">
        <v>1</v>
      </c>
      <c r="B2923">
        <v>3</v>
      </c>
      <c r="C2923" s="61">
        <v>100</v>
      </c>
      <c r="D2923">
        <v>30</v>
      </c>
      <c r="E2923">
        <v>0</v>
      </c>
      <c r="F2923">
        <v>0</v>
      </c>
      <c r="G2923">
        <v>0</v>
      </c>
      <c r="H2923">
        <v>1</v>
      </c>
      <c r="I2923">
        <v>1</v>
      </c>
      <c r="J2923" s="11">
        <v>6</v>
      </c>
      <c r="K2923" s="11">
        <v>0</v>
      </c>
      <c r="L2923">
        <v>2</v>
      </c>
      <c r="M2923">
        <v>1</v>
      </c>
      <c r="N2923">
        <v>2.5</v>
      </c>
      <c r="O2923">
        <v>1</v>
      </c>
      <c r="P2923">
        <v>0.5</v>
      </c>
      <c r="Q2923">
        <v>1</v>
      </c>
      <c r="R2923">
        <v>0.98</v>
      </c>
      <c r="S2923">
        <v>1</v>
      </c>
    </row>
    <row r="2924" spans="1:19" ht="23.25" x14ac:dyDescent="0.35">
      <c r="A2924">
        <v>1</v>
      </c>
      <c r="B2924">
        <v>3</v>
      </c>
      <c r="C2924" s="61">
        <v>100</v>
      </c>
      <c r="D2924">
        <v>30</v>
      </c>
      <c r="E2924">
        <v>0</v>
      </c>
      <c r="F2924">
        <v>0</v>
      </c>
      <c r="G2924">
        <v>0</v>
      </c>
      <c r="H2924">
        <v>1</v>
      </c>
      <c r="I2924">
        <v>1</v>
      </c>
      <c r="J2924" s="11">
        <v>7</v>
      </c>
      <c r="K2924" s="11">
        <v>0</v>
      </c>
      <c r="L2924">
        <v>2</v>
      </c>
      <c r="M2924">
        <v>1</v>
      </c>
      <c r="N2924">
        <v>2.5</v>
      </c>
      <c r="O2924">
        <v>1</v>
      </c>
      <c r="P2924">
        <v>0.5</v>
      </c>
      <c r="Q2924">
        <v>1</v>
      </c>
      <c r="R2924">
        <v>1</v>
      </c>
      <c r="S2924">
        <v>1</v>
      </c>
    </row>
    <row r="2925" spans="1:19" ht="23.25" x14ac:dyDescent="0.35">
      <c r="A2925">
        <v>1</v>
      </c>
      <c r="B2925">
        <v>3</v>
      </c>
      <c r="C2925" s="61">
        <v>100</v>
      </c>
      <c r="D2925">
        <v>30</v>
      </c>
      <c r="E2925">
        <v>0</v>
      </c>
      <c r="F2925">
        <v>0</v>
      </c>
      <c r="G2925">
        <v>0</v>
      </c>
      <c r="H2925">
        <v>1</v>
      </c>
      <c r="I2925">
        <v>1</v>
      </c>
      <c r="J2925" s="11">
        <v>8</v>
      </c>
      <c r="K2925" s="11">
        <v>0</v>
      </c>
      <c r="L2925">
        <v>2</v>
      </c>
      <c r="M2925">
        <v>1</v>
      </c>
      <c r="N2925">
        <v>2.5</v>
      </c>
      <c r="O2925">
        <v>1</v>
      </c>
      <c r="P2925">
        <v>0.5</v>
      </c>
      <c r="Q2925">
        <v>1</v>
      </c>
      <c r="R2925">
        <v>1</v>
      </c>
      <c r="S2925">
        <v>1</v>
      </c>
    </row>
    <row r="2926" spans="1:19" ht="24" thickBot="1" x14ac:dyDescent="0.4">
      <c r="A2926">
        <v>1</v>
      </c>
      <c r="B2926">
        <v>3</v>
      </c>
      <c r="C2926" s="61">
        <v>100</v>
      </c>
      <c r="D2926">
        <v>30</v>
      </c>
      <c r="E2926">
        <v>0</v>
      </c>
      <c r="F2926">
        <v>0</v>
      </c>
      <c r="G2926">
        <v>0</v>
      </c>
      <c r="H2926">
        <v>1</v>
      </c>
      <c r="I2926">
        <v>1</v>
      </c>
      <c r="J2926" s="11">
        <v>9</v>
      </c>
      <c r="K2926" s="11">
        <v>0</v>
      </c>
      <c r="L2926">
        <v>2</v>
      </c>
      <c r="M2926">
        <v>1</v>
      </c>
      <c r="N2926">
        <v>2.5</v>
      </c>
      <c r="O2926">
        <v>1</v>
      </c>
      <c r="P2926">
        <v>0.5</v>
      </c>
      <c r="Q2926">
        <v>1</v>
      </c>
      <c r="R2926" s="14">
        <v>1</v>
      </c>
      <c r="S2926" s="14">
        <v>1</v>
      </c>
    </row>
    <row r="2927" spans="1:19" ht="19.5" thickTop="1" x14ac:dyDescent="0.3">
      <c r="C2927" s="61">
        <v>100</v>
      </c>
      <c r="R2927" s="15">
        <f>AVERAGE(R2917:R2926)</f>
        <v>0.6359999999999999</v>
      </c>
      <c r="S2927" s="15">
        <f>AVERAGE(S2917:S2926)</f>
        <v>0.88000000000000012</v>
      </c>
    </row>
    <row r="2928" spans="1:19" x14ac:dyDescent="0.25">
      <c r="R2928" s="15"/>
      <c r="S2928" s="15"/>
    </row>
    <row r="2934" spans="1:21" x14ac:dyDescent="0.25">
      <c r="A2934" t="s">
        <v>129</v>
      </c>
      <c r="R2934" t="s">
        <v>112</v>
      </c>
      <c r="S2934" t="s">
        <v>130</v>
      </c>
      <c r="T2934" s="18" t="s">
        <v>85</v>
      </c>
    </row>
    <row r="2935" spans="1:21" ht="23.25" x14ac:dyDescent="0.35">
      <c r="A2935">
        <v>1</v>
      </c>
      <c r="B2935">
        <v>3</v>
      </c>
      <c r="C2935" s="61">
        <v>25</v>
      </c>
      <c r="D2935">
        <v>30</v>
      </c>
      <c r="E2935">
        <v>0</v>
      </c>
      <c r="F2935">
        <v>0</v>
      </c>
      <c r="G2935">
        <v>0</v>
      </c>
      <c r="H2935">
        <v>1</v>
      </c>
      <c r="I2935">
        <v>1</v>
      </c>
      <c r="J2935" s="11">
        <v>0</v>
      </c>
      <c r="K2935" s="11">
        <v>0</v>
      </c>
      <c r="L2935">
        <v>2</v>
      </c>
      <c r="M2935">
        <v>1</v>
      </c>
      <c r="N2935">
        <v>0.5</v>
      </c>
      <c r="O2935">
        <v>1</v>
      </c>
      <c r="P2935">
        <v>0.5</v>
      </c>
      <c r="Q2935">
        <v>1</v>
      </c>
      <c r="R2935">
        <v>0.04</v>
      </c>
      <c r="S2935">
        <v>0.12</v>
      </c>
      <c r="T2935">
        <f>AVERAGE(R2935:S2935)</f>
        <v>0.08</v>
      </c>
      <c r="U2935" s="15"/>
    </row>
    <row r="2936" spans="1:21" ht="23.25" x14ac:dyDescent="0.35">
      <c r="A2936">
        <v>1</v>
      </c>
      <c r="B2936">
        <v>3</v>
      </c>
      <c r="C2936" s="61">
        <v>25</v>
      </c>
      <c r="D2936">
        <v>30</v>
      </c>
      <c r="E2936">
        <v>0</v>
      </c>
      <c r="F2936">
        <v>0</v>
      </c>
      <c r="G2936">
        <v>0</v>
      </c>
      <c r="H2936">
        <v>1</v>
      </c>
      <c r="I2936">
        <v>1</v>
      </c>
      <c r="J2936" s="11">
        <v>0</v>
      </c>
      <c r="K2936" s="11">
        <v>0</v>
      </c>
      <c r="L2936">
        <v>2</v>
      </c>
      <c r="M2936">
        <v>1</v>
      </c>
      <c r="N2936">
        <v>1</v>
      </c>
      <c r="O2936">
        <v>1</v>
      </c>
      <c r="P2936">
        <v>0.5</v>
      </c>
      <c r="Q2936">
        <v>1</v>
      </c>
      <c r="R2936">
        <v>0.04</v>
      </c>
      <c r="S2936">
        <v>0.04</v>
      </c>
      <c r="T2936">
        <f t="shared" ref="T2936:T2944" si="33">AVERAGE(R2936:S2936)</f>
        <v>0.04</v>
      </c>
      <c r="U2936" s="15"/>
    </row>
    <row r="2937" spans="1:21" ht="23.25" x14ac:dyDescent="0.35">
      <c r="A2937">
        <v>1</v>
      </c>
      <c r="B2937">
        <v>3</v>
      </c>
      <c r="C2937" s="61">
        <v>25</v>
      </c>
      <c r="D2937">
        <v>30</v>
      </c>
      <c r="E2937">
        <v>0</v>
      </c>
      <c r="F2937">
        <v>0</v>
      </c>
      <c r="G2937">
        <v>0</v>
      </c>
      <c r="H2937">
        <v>1</v>
      </c>
      <c r="I2937">
        <v>1</v>
      </c>
      <c r="J2937" s="11">
        <v>0</v>
      </c>
      <c r="K2937" s="11">
        <v>0</v>
      </c>
      <c r="L2937">
        <v>2</v>
      </c>
      <c r="M2937">
        <v>1</v>
      </c>
      <c r="N2937">
        <v>1.5</v>
      </c>
      <c r="O2937">
        <v>1</v>
      </c>
      <c r="P2937">
        <v>0.5</v>
      </c>
      <c r="Q2937">
        <v>1</v>
      </c>
      <c r="R2937">
        <v>0</v>
      </c>
      <c r="S2937">
        <v>0</v>
      </c>
      <c r="T2937">
        <f t="shared" si="33"/>
        <v>0</v>
      </c>
      <c r="U2937" s="15"/>
    </row>
    <row r="2938" spans="1:21" ht="23.25" x14ac:dyDescent="0.35">
      <c r="A2938">
        <v>1</v>
      </c>
      <c r="B2938">
        <v>3</v>
      </c>
      <c r="C2938" s="61">
        <v>25</v>
      </c>
      <c r="D2938">
        <v>30</v>
      </c>
      <c r="E2938">
        <v>0</v>
      </c>
      <c r="F2938">
        <v>0</v>
      </c>
      <c r="G2938">
        <v>0</v>
      </c>
      <c r="H2938">
        <v>1</v>
      </c>
      <c r="I2938">
        <v>1</v>
      </c>
      <c r="J2938" s="11">
        <v>0</v>
      </c>
      <c r="K2938" s="11">
        <v>0</v>
      </c>
      <c r="L2938">
        <v>2</v>
      </c>
      <c r="M2938">
        <v>1</v>
      </c>
      <c r="N2938">
        <v>2</v>
      </c>
      <c r="O2938">
        <v>1</v>
      </c>
      <c r="P2938">
        <v>0.5</v>
      </c>
      <c r="Q2938">
        <v>1</v>
      </c>
      <c r="R2938">
        <v>0.04</v>
      </c>
      <c r="S2938">
        <v>0.12</v>
      </c>
      <c r="T2938">
        <f t="shared" si="33"/>
        <v>0.08</v>
      </c>
      <c r="U2938" s="15"/>
    </row>
    <row r="2939" spans="1:21" ht="23.25" x14ac:dyDescent="0.35">
      <c r="A2939">
        <v>1</v>
      </c>
      <c r="B2939">
        <v>3</v>
      </c>
      <c r="C2939" s="61">
        <v>25</v>
      </c>
      <c r="D2939">
        <v>30</v>
      </c>
      <c r="E2939">
        <v>0</v>
      </c>
      <c r="F2939">
        <v>0</v>
      </c>
      <c r="G2939">
        <v>0</v>
      </c>
      <c r="H2939">
        <v>1</v>
      </c>
      <c r="I2939">
        <v>1</v>
      </c>
      <c r="J2939" s="11">
        <v>0</v>
      </c>
      <c r="K2939" s="11">
        <v>0</v>
      </c>
      <c r="L2939">
        <v>2</v>
      </c>
      <c r="M2939">
        <v>1</v>
      </c>
      <c r="N2939">
        <v>2.5</v>
      </c>
      <c r="O2939">
        <v>1</v>
      </c>
      <c r="P2939">
        <v>0.5</v>
      </c>
      <c r="Q2939">
        <v>1</v>
      </c>
      <c r="R2939">
        <v>0</v>
      </c>
      <c r="S2939">
        <v>0</v>
      </c>
      <c r="T2939">
        <f t="shared" si="33"/>
        <v>0</v>
      </c>
      <c r="U2939" s="15"/>
    </row>
    <row r="2940" spans="1:21" ht="23.25" x14ac:dyDescent="0.35">
      <c r="A2940">
        <v>1</v>
      </c>
      <c r="B2940">
        <v>3</v>
      </c>
      <c r="C2940" s="61">
        <v>25</v>
      </c>
      <c r="D2940">
        <v>30</v>
      </c>
      <c r="E2940">
        <v>0</v>
      </c>
      <c r="F2940">
        <v>0</v>
      </c>
      <c r="G2940">
        <v>0</v>
      </c>
      <c r="H2940">
        <v>1</v>
      </c>
      <c r="I2940">
        <v>1</v>
      </c>
      <c r="J2940" s="11">
        <v>0</v>
      </c>
      <c r="K2940" s="11">
        <v>0</v>
      </c>
      <c r="L2940">
        <v>2</v>
      </c>
      <c r="M2940">
        <v>1</v>
      </c>
      <c r="N2940">
        <v>3</v>
      </c>
      <c r="O2940">
        <v>1</v>
      </c>
      <c r="P2940">
        <v>0.5</v>
      </c>
      <c r="Q2940">
        <v>1</v>
      </c>
      <c r="R2940">
        <v>0.04</v>
      </c>
      <c r="S2940">
        <v>0.04</v>
      </c>
      <c r="T2940">
        <f t="shared" si="33"/>
        <v>0.04</v>
      </c>
      <c r="U2940" s="15"/>
    </row>
    <row r="2941" spans="1:21" ht="23.25" x14ac:dyDescent="0.35">
      <c r="A2941">
        <v>1</v>
      </c>
      <c r="B2941">
        <v>3</v>
      </c>
      <c r="C2941" s="61">
        <v>25</v>
      </c>
      <c r="D2941">
        <v>30</v>
      </c>
      <c r="E2941">
        <v>0</v>
      </c>
      <c r="F2941">
        <v>0</v>
      </c>
      <c r="G2941">
        <v>0</v>
      </c>
      <c r="H2941">
        <v>1</v>
      </c>
      <c r="I2941">
        <v>1</v>
      </c>
      <c r="J2941" s="11">
        <v>0</v>
      </c>
      <c r="K2941" s="11">
        <v>0</v>
      </c>
      <c r="L2941">
        <v>2</v>
      </c>
      <c r="M2941">
        <v>1</v>
      </c>
      <c r="N2941">
        <v>3.5</v>
      </c>
      <c r="O2941">
        <v>1</v>
      </c>
      <c r="P2941">
        <v>0.5</v>
      </c>
      <c r="Q2941">
        <v>1</v>
      </c>
      <c r="R2941">
        <v>0.16</v>
      </c>
      <c r="S2941">
        <v>0.04</v>
      </c>
      <c r="T2941">
        <f t="shared" si="33"/>
        <v>0.1</v>
      </c>
      <c r="U2941" s="15"/>
    </row>
    <row r="2942" spans="1:21" ht="23.25" x14ac:dyDescent="0.35">
      <c r="A2942">
        <v>1</v>
      </c>
      <c r="B2942">
        <v>3</v>
      </c>
      <c r="C2942" s="61">
        <v>25</v>
      </c>
      <c r="D2942">
        <v>30</v>
      </c>
      <c r="E2942">
        <v>0</v>
      </c>
      <c r="F2942">
        <v>0</v>
      </c>
      <c r="G2942">
        <v>0</v>
      </c>
      <c r="H2942">
        <v>1</v>
      </c>
      <c r="I2942">
        <v>1</v>
      </c>
      <c r="J2942" s="11">
        <v>0</v>
      </c>
      <c r="K2942" s="11">
        <v>0</v>
      </c>
      <c r="L2942">
        <v>2</v>
      </c>
      <c r="M2942">
        <v>1</v>
      </c>
      <c r="N2942">
        <v>4</v>
      </c>
      <c r="O2942">
        <v>1</v>
      </c>
      <c r="P2942">
        <v>0.5</v>
      </c>
      <c r="Q2942">
        <v>1</v>
      </c>
      <c r="R2942">
        <v>0.12</v>
      </c>
      <c r="S2942">
        <v>0.08</v>
      </c>
      <c r="T2942">
        <f t="shared" si="33"/>
        <v>0.1</v>
      </c>
      <c r="U2942" s="15"/>
    </row>
    <row r="2943" spans="1:21" ht="23.25" x14ac:dyDescent="0.35">
      <c r="A2943">
        <v>1</v>
      </c>
      <c r="B2943">
        <v>3</v>
      </c>
      <c r="C2943" s="61">
        <v>25</v>
      </c>
      <c r="D2943">
        <v>30</v>
      </c>
      <c r="E2943">
        <v>0</v>
      </c>
      <c r="F2943">
        <v>0</v>
      </c>
      <c r="G2943">
        <v>0</v>
      </c>
      <c r="H2943">
        <v>1</v>
      </c>
      <c r="I2943">
        <v>1</v>
      </c>
      <c r="J2943" s="11">
        <v>0</v>
      </c>
      <c r="K2943" s="11">
        <v>0</v>
      </c>
      <c r="L2943">
        <v>2</v>
      </c>
      <c r="M2943">
        <v>1</v>
      </c>
      <c r="N2943">
        <v>4.5</v>
      </c>
      <c r="O2943">
        <v>1</v>
      </c>
      <c r="P2943">
        <v>0.5</v>
      </c>
      <c r="Q2943">
        <v>1</v>
      </c>
      <c r="R2943">
        <v>0.24</v>
      </c>
      <c r="S2943">
        <v>0.04</v>
      </c>
      <c r="T2943">
        <f t="shared" si="33"/>
        <v>0.13999999999999999</v>
      </c>
      <c r="U2943" s="15"/>
    </row>
    <row r="2944" spans="1:21" ht="24" thickBot="1" x14ac:dyDescent="0.4">
      <c r="A2944">
        <v>1</v>
      </c>
      <c r="B2944">
        <v>3</v>
      </c>
      <c r="C2944" s="61">
        <v>25</v>
      </c>
      <c r="D2944">
        <v>30</v>
      </c>
      <c r="E2944">
        <v>0</v>
      </c>
      <c r="F2944">
        <v>0</v>
      </c>
      <c r="G2944">
        <v>0</v>
      </c>
      <c r="H2944">
        <v>1</v>
      </c>
      <c r="I2944">
        <v>1</v>
      </c>
      <c r="J2944" s="11">
        <v>0</v>
      </c>
      <c r="K2944" s="11">
        <v>0</v>
      </c>
      <c r="L2944">
        <v>2</v>
      </c>
      <c r="M2944">
        <v>1</v>
      </c>
      <c r="N2944">
        <v>5</v>
      </c>
      <c r="O2944">
        <v>1</v>
      </c>
      <c r="P2944">
        <v>0.5</v>
      </c>
      <c r="Q2944">
        <v>1</v>
      </c>
      <c r="R2944" s="14">
        <v>0.12</v>
      </c>
      <c r="S2944" s="14"/>
      <c r="T2944" s="14">
        <f t="shared" si="33"/>
        <v>0.12</v>
      </c>
      <c r="U2944" s="56"/>
    </row>
    <row r="2945" spans="18:21" ht="15.75" thickTop="1" x14ac:dyDescent="0.25">
      <c r="R2945">
        <f>AVERAGE(R2935:R2944)</f>
        <v>7.9999999999999988E-2</v>
      </c>
      <c r="S2945" s="15">
        <f>AVERAGE(S2935:S2944)</f>
        <v>5.333333333333333E-2</v>
      </c>
      <c r="T2945" s="15">
        <f>AVERAGE(T2935:T2944)</f>
        <v>7.0000000000000007E-2</v>
      </c>
      <c r="U2945" s="15"/>
    </row>
    <row r="2951" spans="18:21" x14ac:dyDescent="0.25">
      <c r="S2951" s="8" t="s">
        <v>131</v>
      </c>
    </row>
    <row r="2952" spans="18:21" x14ac:dyDescent="0.25">
      <c r="S2952">
        <v>0.5</v>
      </c>
      <c r="T2952">
        <v>0.64</v>
      </c>
    </row>
    <row r="2953" spans="18:21" x14ac:dyDescent="0.25">
      <c r="S2953">
        <v>1</v>
      </c>
      <c r="T2953">
        <v>0.6</v>
      </c>
    </row>
    <row r="2954" spans="18:21" x14ac:dyDescent="0.25">
      <c r="S2954">
        <v>1.5</v>
      </c>
      <c r="T2954">
        <v>0.24</v>
      </c>
    </row>
    <row r="2955" spans="18:21" x14ac:dyDescent="0.25">
      <c r="S2955">
        <v>2</v>
      </c>
      <c r="T2955">
        <v>0.32</v>
      </c>
    </row>
    <row r="2956" spans="18:21" x14ac:dyDescent="0.25">
      <c r="S2956">
        <v>2.5</v>
      </c>
      <c r="T2956">
        <v>0.36</v>
      </c>
    </row>
    <row r="2957" spans="18:21" x14ac:dyDescent="0.25">
      <c r="S2957">
        <v>3</v>
      </c>
      <c r="T2957">
        <v>0.2</v>
      </c>
    </row>
    <row r="2958" spans="18:21" x14ac:dyDescent="0.25">
      <c r="S2958">
        <v>3.5</v>
      </c>
      <c r="T2958">
        <v>0.08</v>
      </c>
    </row>
    <row r="2959" spans="18:21" x14ac:dyDescent="0.25">
      <c r="S2959">
        <v>4</v>
      </c>
      <c r="T2959">
        <v>0.48</v>
      </c>
    </row>
    <row r="2960" spans="18:21" x14ac:dyDescent="0.25">
      <c r="S2960">
        <v>4.5</v>
      </c>
      <c r="T2960">
        <v>0.12</v>
      </c>
    </row>
    <row r="2961" spans="1:20" x14ac:dyDescent="0.25">
      <c r="S2961">
        <v>5</v>
      </c>
      <c r="T2961">
        <v>0.2</v>
      </c>
    </row>
    <row r="2974" spans="1:20" x14ac:dyDescent="0.25">
      <c r="A2974" t="s">
        <v>132</v>
      </c>
    </row>
    <row r="2975" spans="1:20" x14ac:dyDescent="0.25">
      <c r="A2975">
        <v>1</v>
      </c>
      <c r="B2975">
        <v>3</v>
      </c>
      <c r="C2975">
        <v>25</v>
      </c>
      <c r="D2975">
        <v>30</v>
      </c>
      <c r="E2975">
        <v>0</v>
      </c>
      <c r="F2975">
        <v>0</v>
      </c>
      <c r="G2975">
        <v>0</v>
      </c>
      <c r="H2975">
        <v>1</v>
      </c>
      <c r="I2975">
        <v>1</v>
      </c>
      <c r="J2975">
        <v>0</v>
      </c>
      <c r="K2975">
        <v>0</v>
      </c>
      <c r="L2975">
        <v>6</v>
      </c>
      <c r="M2975">
        <v>5</v>
      </c>
      <c r="N2975">
        <v>1</v>
      </c>
      <c r="O2975">
        <v>5</v>
      </c>
      <c r="P2975">
        <v>1</v>
      </c>
      <c r="Q2975">
        <v>1</v>
      </c>
      <c r="R2975">
        <v>0.04</v>
      </c>
    </row>
    <row r="2976" spans="1:20" x14ac:dyDescent="0.25">
      <c r="A2976">
        <v>1</v>
      </c>
      <c r="B2976">
        <v>3</v>
      </c>
      <c r="C2976">
        <v>25</v>
      </c>
      <c r="D2976">
        <v>30</v>
      </c>
      <c r="E2976">
        <v>0</v>
      </c>
      <c r="F2976">
        <v>0</v>
      </c>
      <c r="G2976">
        <v>0</v>
      </c>
      <c r="H2976">
        <v>1</v>
      </c>
      <c r="I2976">
        <v>1</v>
      </c>
      <c r="J2976">
        <v>0</v>
      </c>
      <c r="K2976">
        <v>0</v>
      </c>
      <c r="L2976">
        <v>6</v>
      </c>
      <c r="M2976">
        <v>10</v>
      </c>
      <c r="N2976">
        <v>1</v>
      </c>
      <c r="O2976">
        <v>10</v>
      </c>
      <c r="P2976">
        <v>1</v>
      </c>
      <c r="Q2976">
        <v>1</v>
      </c>
      <c r="R2976">
        <v>0.16</v>
      </c>
    </row>
    <row r="2977" spans="1:18" x14ac:dyDescent="0.25">
      <c r="A2977">
        <v>1</v>
      </c>
      <c r="B2977">
        <v>3</v>
      </c>
      <c r="C2977">
        <v>25</v>
      </c>
      <c r="D2977">
        <v>30</v>
      </c>
      <c r="E2977">
        <v>0</v>
      </c>
      <c r="F2977">
        <v>0</v>
      </c>
      <c r="G2977">
        <v>0</v>
      </c>
      <c r="H2977">
        <v>1</v>
      </c>
      <c r="I2977">
        <v>1</v>
      </c>
      <c r="J2977">
        <v>0</v>
      </c>
      <c r="K2977">
        <v>0</v>
      </c>
      <c r="L2977">
        <v>6</v>
      </c>
      <c r="M2977">
        <v>15</v>
      </c>
      <c r="N2977">
        <v>1</v>
      </c>
      <c r="O2977">
        <v>15</v>
      </c>
      <c r="P2977">
        <v>1</v>
      </c>
      <c r="Q2977">
        <v>1</v>
      </c>
      <c r="R2977">
        <v>0.12</v>
      </c>
    </row>
    <row r="2978" spans="1:18" x14ac:dyDescent="0.25">
      <c r="A2978">
        <v>1</v>
      </c>
      <c r="B2978">
        <v>3</v>
      </c>
      <c r="C2978">
        <v>25</v>
      </c>
      <c r="D2978">
        <v>30</v>
      </c>
      <c r="E2978">
        <v>0</v>
      </c>
      <c r="F2978">
        <v>0</v>
      </c>
      <c r="G2978">
        <v>0</v>
      </c>
      <c r="H2978">
        <v>1</v>
      </c>
      <c r="I2978">
        <v>1</v>
      </c>
      <c r="J2978">
        <v>0</v>
      </c>
      <c r="K2978">
        <v>0</v>
      </c>
      <c r="L2978">
        <v>6</v>
      </c>
      <c r="M2978">
        <v>20</v>
      </c>
      <c r="N2978">
        <v>1</v>
      </c>
      <c r="O2978">
        <v>20</v>
      </c>
      <c r="P2978">
        <v>1</v>
      </c>
      <c r="Q2978">
        <v>1</v>
      </c>
      <c r="R2978">
        <v>0</v>
      </c>
    </row>
    <row r="2979" spans="1:18" x14ac:dyDescent="0.25">
      <c r="A2979">
        <v>1</v>
      </c>
      <c r="B2979">
        <v>3</v>
      </c>
      <c r="C2979">
        <v>25</v>
      </c>
      <c r="D2979">
        <v>30</v>
      </c>
      <c r="E2979">
        <v>0</v>
      </c>
      <c r="F2979">
        <v>0</v>
      </c>
      <c r="G2979">
        <v>0</v>
      </c>
      <c r="H2979">
        <v>1</v>
      </c>
      <c r="I2979">
        <v>1</v>
      </c>
      <c r="J2979">
        <v>0</v>
      </c>
      <c r="K2979">
        <v>0</v>
      </c>
      <c r="L2979">
        <v>6</v>
      </c>
      <c r="M2979">
        <v>25</v>
      </c>
      <c r="N2979">
        <v>1</v>
      </c>
      <c r="O2979">
        <v>25</v>
      </c>
      <c r="P2979">
        <v>1</v>
      </c>
      <c r="Q2979">
        <v>1</v>
      </c>
      <c r="R2979">
        <v>0.12</v>
      </c>
    </row>
    <row r="2980" spans="1:18" x14ac:dyDescent="0.25">
      <c r="A2980">
        <v>1</v>
      </c>
      <c r="B2980">
        <v>3</v>
      </c>
      <c r="C2980">
        <v>25</v>
      </c>
      <c r="D2980">
        <v>30</v>
      </c>
      <c r="E2980">
        <v>0</v>
      </c>
      <c r="F2980">
        <v>0</v>
      </c>
      <c r="G2980">
        <v>0</v>
      </c>
      <c r="H2980">
        <v>1</v>
      </c>
      <c r="I2980">
        <v>1</v>
      </c>
      <c r="J2980">
        <v>0</v>
      </c>
      <c r="K2980">
        <v>0</v>
      </c>
      <c r="L2980">
        <v>6</v>
      </c>
      <c r="M2980">
        <v>5</v>
      </c>
      <c r="N2980">
        <v>1</v>
      </c>
      <c r="O2980">
        <v>10</v>
      </c>
      <c r="P2980">
        <v>1</v>
      </c>
      <c r="Q2980">
        <v>1</v>
      </c>
      <c r="R2980">
        <v>0.12</v>
      </c>
    </row>
    <row r="2981" spans="1:18" x14ac:dyDescent="0.25">
      <c r="A2981">
        <v>1</v>
      </c>
      <c r="B2981">
        <v>3</v>
      </c>
      <c r="C2981">
        <v>25</v>
      </c>
      <c r="D2981">
        <v>30</v>
      </c>
      <c r="E2981">
        <v>0</v>
      </c>
      <c r="F2981">
        <v>0</v>
      </c>
      <c r="G2981">
        <v>0</v>
      </c>
      <c r="H2981">
        <v>1</v>
      </c>
      <c r="I2981">
        <v>1</v>
      </c>
      <c r="J2981">
        <v>0</v>
      </c>
      <c r="K2981">
        <v>0</v>
      </c>
      <c r="L2981">
        <v>6</v>
      </c>
      <c r="M2981">
        <v>10</v>
      </c>
      <c r="N2981">
        <v>1</v>
      </c>
      <c r="O2981">
        <v>20</v>
      </c>
      <c r="P2981">
        <v>1</v>
      </c>
      <c r="Q2981">
        <v>1</v>
      </c>
      <c r="R2981">
        <v>0.16</v>
      </c>
    </row>
    <row r="2982" spans="1:18" x14ac:dyDescent="0.25">
      <c r="A2982">
        <v>1</v>
      </c>
      <c r="B2982">
        <v>3</v>
      </c>
      <c r="C2982">
        <v>25</v>
      </c>
      <c r="D2982">
        <v>30</v>
      </c>
      <c r="E2982">
        <v>0</v>
      </c>
      <c r="F2982">
        <v>0</v>
      </c>
      <c r="G2982">
        <v>0</v>
      </c>
      <c r="H2982">
        <v>1</v>
      </c>
      <c r="I2982">
        <v>1</v>
      </c>
      <c r="J2982">
        <v>0</v>
      </c>
      <c r="K2982">
        <v>0</v>
      </c>
      <c r="L2982">
        <v>6</v>
      </c>
      <c r="M2982">
        <v>15</v>
      </c>
      <c r="N2982">
        <v>1</v>
      </c>
      <c r="O2982">
        <v>30</v>
      </c>
      <c r="P2982">
        <v>1</v>
      </c>
      <c r="Q2982">
        <v>1</v>
      </c>
      <c r="R2982">
        <v>0.2</v>
      </c>
    </row>
    <row r="2983" spans="1:18" x14ac:dyDescent="0.25">
      <c r="A2983">
        <v>1</v>
      </c>
      <c r="B2983">
        <v>3</v>
      </c>
      <c r="C2983">
        <v>25</v>
      </c>
      <c r="D2983">
        <v>30</v>
      </c>
      <c r="E2983">
        <v>0</v>
      </c>
      <c r="F2983">
        <v>0</v>
      </c>
      <c r="G2983">
        <v>0</v>
      </c>
      <c r="H2983">
        <v>1</v>
      </c>
      <c r="I2983">
        <v>1</v>
      </c>
      <c r="J2983">
        <v>0</v>
      </c>
      <c r="K2983">
        <v>0</v>
      </c>
      <c r="L2983">
        <v>6</v>
      </c>
      <c r="M2983">
        <v>20</v>
      </c>
      <c r="N2983">
        <v>1</v>
      </c>
      <c r="O2983">
        <v>40</v>
      </c>
      <c r="P2983">
        <v>1</v>
      </c>
      <c r="Q2983">
        <v>1</v>
      </c>
      <c r="R2983">
        <v>0.16</v>
      </c>
    </row>
    <row r="2984" spans="1:18" ht="15.75" thickBot="1" x14ac:dyDescent="0.3">
      <c r="A2984">
        <v>1</v>
      </c>
      <c r="B2984">
        <v>3</v>
      </c>
      <c r="C2984">
        <v>25</v>
      </c>
      <c r="D2984">
        <v>30</v>
      </c>
      <c r="E2984">
        <v>0</v>
      </c>
      <c r="F2984">
        <v>0</v>
      </c>
      <c r="G2984">
        <v>0</v>
      </c>
      <c r="H2984">
        <v>1</v>
      </c>
      <c r="I2984">
        <v>1</v>
      </c>
      <c r="J2984">
        <v>0</v>
      </c>
      <c r="K2984">
        <v>0</v>
      </c>
      <c r="L2984">
        <v>6</v>
      </c>
      <c r="M2984">
        <v>25</v>
      </c>
      <c r="N2984">
        <v>1</v>
      </c>
      <c r="O2984">
        <v>50</v>
      </c>
      <c r="P2984">
        <v>1</v>
      </c>
      <c r="Q2984">
        <v>1</v>
      </c>
      <c r="R2984" s="14">
        <v>0.08</v>
      </c>
    </row>
    <row r="2985" spans="1:18" ht="15.75" thickTop="1" x14ac:dyDescent="0.25">
      <c r="R2985">
        <f>AVERAGE(R2975:R2984)</f>
        <v>0.11600000000000002</v>
      </c>
    </row>
    <row r="2987" spans="1:18" x14ac:dyDescent="0.25">
      <c r="O2987" t="s">
        <v>133</v>
      </c>
    </row>
    <row r="2988" spans="1:18" x14ac:dyDescent="0.25">
      <c r="O2988">
        <v>1</v>
      </c>
      <c r="P2988">
        <v>0.04</v>
      </c>
    </row>
    <row r="2989" spans="1:18" x14ac:dyDescent="0.25">
      <c r="O2989">
        <v>2</v>
      </c>
      <c r="P2989">
        <v>0.16</v>
      </c>
    </row>
    <row r="2990" spans="1:18" x14ac:dyDescent="0.25">
      <c r="O2990">
        <v>3</v>
      </c>
      <c r="P2990">
        <v>0.12</v>
      </c>
    </row>
    <row r="2991" spans="1:18" x14ac:dyDescent="0.25">
      <c r="O2991">
        <v>4</v>
      </c>
      <c r="P2991">
        <v>0</v>
      </c>
    </row>
    <row r="2992" spans="1:18" x14ac:dyDescent="0.25">
      <c r="O2992">
        <v>5</v>
      </c>
      <c r="P2992">
        <v>0.12</v>
      </c>
    </row>
    <row r="2993" spans="1:18" x14ac:dyDescent="0.25">
      <c r="O2993">
        <v>6</v>
      </c>
      <c r="P2993">
        <v>0.12</v>
      </c>
    </row>
    <row r="2994" spans="1:18" x14ac:dyDescent="0.25">
      <c r="O2994">
        <v>7</v>
      </c>
      <c r="P2994">
        <v>0.16</v>
      </c>
    </row>
    <row r="2995" spans="1:18" x14ac:dyDescent="0.25">
      <c r="O2995">
        <v>8</v>
      </c>
      <c r="P2995">
        <v>0.2</v>
      </c>
    </row>
    <row r="2996" spans="1:18" x14ac:dyDescent="0.25">
      <c r="O2996">
        <v>9</v>
      </c>
      <c r="P2996">
        <v>0.16</v>
      </c>
    </row>
    <row r="2997" spans="1:18" ht="15.75" thickBot="1" x14ac:dyDescent="0.3">
      <c r="O2997">
        <v>10</v>
      </c>
      <c r="P2997" s="14">
        <v>0.08</v>
      </c>
    </row>
    <row r="2998" spans="1:18" ht="15.75" thickTop="1" x14ac:dyDescent="0.25"/>
    <row r="3003" spans="1:18" x14ac:dyDescent="0.25">
      <c r="A3003" t="s">
        <v>134</v>
      </c>
    </row>
    <row r="3004" spans="1:18" x14ac:dyDescent="0.25">
      <c r="A3004">
        <v>1</v>
      </c>
      <c r="B3004">
        <v>3</v>
      </c>
      <c r="C3004">
        <v>25</v>
      </c>
      <c r="D3004">
        <v>30</v>
      </c>
      <c r="E3004">
        <v>0</v>
      </c>
      <c r="F3004">
        <v>0</v>
      </c>
      <c r="G3004">
        <v>0</v>
      </c>
      <c r="H3004">
        <v>1</v>
      </c>
      <c r="I3004">
        <v>1</v>
      </c>
      <c r="J3004">
        <v>1</v>
      </c>
      <c r="K3004">
        <v>0</v>
      </c>
      <c r="L3004">
        <v>6</v>
      </c>
      <c r="M3004">
        <v>5</v>
      </c>
      <c r="N3004">
        <v>1</v>
      </c>
      <c r="O3004">
        <v>5</v>
      </c>
      <c r="P3004">
        <v>1</v>
      </c>
      <c r="Q3004">
        <v>1</v>
      </c>
      <c r="R3004">
        <v>0.04</v>
      </c>
    </row>
    <row r="3005" spans="1:18" x14ac:dyDescent="0.25">
      <c r="A3005">
        <v>1</v>
      </c>
      <c r="B3005">
        <v>3</v>
      </c>
      <c r="C3005">
        <v>25</v>
      </c>
      <c r="D3005">
        <v>30</v>
      </c>
      <c r="E3005">
        <v>0</v>
      </c>
      <c r="F3005">
        <v>0</v>
      </c>
      <c r="G3005">
        <v>0</v>
      </c>
      <c r="H3005">
        <v>1</v>
      </c>
      <c r="I3005">
        <v>1</v>
      </c>
      <c r="J3005">
        <v>1</v>
      </c>
      <c r="K3005">
        <v>0</v>
      </c>
      <c r="L3005">
        <v>6</v>
      </c>
      <c r="M3005">
        <v>10</v>
      </c>
      <c r="N3005">
        <v>1</v>
      </c>
      <c r="O3005">
        <v>10</v>
      </c>
      <c r="P3005">
        <v>1</v>
      </c>
      <c r="Q3005">
        <v>1</v>
      </c>
      <c r="R3005">
        <v>0</v>
      </c>
    </row>
    <row r="3006" spans="1:18" x14ac:dyDescent="0.25">
      <c r="A3006">
        <v>1</v>
      </c>
      <c r="B3006">
        <v>3</v>
      </c>
      <c r="C3006">
        <v>25</v>
      </c>
      <c r="D3006">
        <v>30</v>
      </c>
      <c r="E3006">
        <v>0</v>
      </c>
      <c r="F3006">
        <v>0</v>
      </c>
      <c r="G3006">
        <v>0</v>
      </c>
      <c r="H3006">
        <v>1</v>
      </c>
      <c r="I3006">
        <v>1</v>
      </c>
      <c r="J3006">
        <v>1</v>
      </c>
      <c r="K3006">
        <v>0</v>
      </c>
      <c r="L3006">
        <v>6</v>
      </c>
      <c r="M3006">
        <v>15</v>
      </c>
      <c r="N3006">
        <v>1</v>
      </c>
      <c r="O3006">
        <v>15</v>
      </c>
      <c r="P3006">
        <v>1</v>
      </c>
      <c r="Q3006">
        <v>1</v>
      </c>
      <c r="R3006">
        <v>0</v>
      </c>
    </row>
    <row r="3007" spans="1:18" x14ac:dyDescent="0.25">
      <c r="A3007">
        <v>1</v>
      </c>
      <c r="B3007">
        <v>3</v>
      </c>
      <c r="C3007">
        <v>25</v>
      </c>
      <c r="D3007">
        <v>30</v>
      </c>
      <c r="E3007">
        <v>0</v>
      </c>
      <c r="F3007">
        <v>0</v>
      </c>
      <c r="G3007">
        <v>0</v>
      </c>
      <c r="H3007">
        <v>1</v>
      </c>
      <c r="I3007">
        <v>1</v>
      </c>
      <c r="J3007">
        <v>1</v>
      </c>
      <c r="K3007">
        <v>0</v>
      </c>
      <c r="L3007">
        <v>6</v>
      </c>
      <c r="M3007">
        <v>20</v>
      </c>
      <c r="N3007">
        <v>1</v>
      </c>
      <c r="O3007">
        <v>20</v>
      </c>
      <c r="P3007">
        <v>1</v>
      </c>
      <c r="Q3007">
        <v>1</v>
      </c>
      <c r="R3007">
        <v>0.08</v>
      </c>
    </row>
    <row r="3008" spans="1:18" x14ac:dyDescent="0.25">
      <c r="A3008">
        <v>1</v>
      </c>
      <c r="B3008">
        <v>3</v>
      </c>
      <c r="C3008">
        <v>25</v>
      </c>
      <c r="D3008">
        <v>30</v>
      </c>
      <c r="E3008">
        <v>0</v>
      </c>
      <c r="F3008">
        <v>0</v>
      </c>
      <c r="G3008">
        <v>0</v>
      </c>
      <c r="H3008">
        <v>1</v>
      </c>
      <c r="I3008">
        <v>1</v>
      </c>
      <c r="J3008">
        <v>1</v>
      </c>
      <c r="K3008">
        <v>0</v>
      </c>
      <c r="L3008">
        <v>6</v>
      </c>
      <c r="M3008">
        <v>25</v>
      </c>
      <c r="N3008">
        <v>1</v>
      </c>
      <c r="O3008">
        <v>25</v>
      </c>
      <c r="P3008">
        <v>1</v>
      </c>
      <c r="Q3008">
        <v>1</v>
      </c>
      <c r="R3008">
        <v>0</v>
      </c>
    </row>
    <row r="3009" spans="1:18" x14ac:dyDescent="0.25">
      <c r="A3009">
        <v>1</v>
      </c>
      <c r="B3009">
        <v>3</v>
      </c>
      <c r="C3009">
        <v>25</v>
      </c>
      <c r="D3009">
        <v>30</v>
      </c>
      <c r="E3009">
        <v>0</v>
      </c>
      <c r="F3009">
        <v>0</v>
      </c>
      <c r="G3009">
        <v>0</v>
      </c>
      <c r="H3009">
        <v>1</v>
      </c>
      <c r="I3009">
        <v>1</v>
      </c>
      <c r="J3009">
        <v>1</v>
      </c>
      <c r="K3009">
        <v>0</v>
      </c>
      <c r="L3009">
        <v>6</v>
      </c>
      <c r="M3009">
        <v>5</v>
      </c>
      <c r="N3009">
        <v>1</v>
      </c>
      <c r="O3009">
        <v>10</v>
      </c>
      <c r="P3009">
        <v>1</v>
      </c>
      <c r="Q3009">
        <v>1</v>
      </c>
      <c r="R3009">
        <v>0.08</v>
      </c>
    </row>
    <row r="3010" spans="1:18" x14ac:dyDescent="0.25">
      <c r="A3010">
        <v>1</v>
      </c>
      <c r="B3010">
        <v>3</v>
      </c>
      <c r="C3010">
        <v>25</v>
      </c>
      <c r="D3010">
        <v>30</v>
      </c>
      <c r="E3010">
        <v>0</v>
      </c>
      <c r="F3010">
        <v>0</v>
      </c>
      <c r="G3010">
        <v>0</v>
      </c>
      <c r="H3010">
        <v>1</v>
      </c>
      <c r="I3010">
        <v>1</v>
      </c>
      <c r="J3010">
        <v>1</v>
      </c>
      <c r="K3010">
        <v>0</v>
      </c>
      <c r="L3010">
        <v>6</v>
      </c>
      <c r="M3010">
        <v>10</v>
      </c>
      <c r="N3010">
        <v>1</v>
      </c>
      <c r="O3010">
        <v>20</v>
      </c>
      <c r="P3010">
        <v>1</v>
      </c>
      <c r="Q3010">
        <v>1</v>
      </c>
      <c r="R3010">
        <v>0.04</v>
      </c>
    </row>
    <row r="3011" spans="1:18" x14ac:dyDescent="0.25">
      <c r="A3011">
        <v>1</v>
      </c>
      <c r="B3011">
        <v>3</v>
      </c>
      <c r="C3011">
        <v>25</v>
      </c>
      <c r="D3011">
        <v>30</v>
      </c>
      <c r="E3011">
        <v>0</v>
      </c>
      <c r="F3011">
        <v>0</v>
      </c>
      <c r="G3011">
        <v>0</v>
      </c>
      <c r="H3011">
        <v>1</v>
      </c>
      <c r="I3011">
        <v>1</v>
      </c>
      <c r="J3011">
        <v>1</v>
      </c>
      <c r="K3011">
        <v>0</v>
      </c>
      <c r="L3011">
        <v>6</v>
      </c>
      <c r="M3011">
        <v>15</v>
      </c>
      <c r="N3011">
        <v>1</v>
      </c>
      <c r="O3011">
        <v>30</v>
      </c>
      <c r="P3011">
        <v>1</v>
      </c>
      <c r="Q3011">
        <v>1</v>
      </c>
      <c r="R3011">
        <v>0</v>
      </c>
    </row>
    <row r="3012" spans="1:18" x14ac:dyDescent="0.25">
      <c r="A3012">
        <v>1</v>
      </c>
      <c r="B3012">
        <v>3</v>
      </c>
      <c r="C3012">
        <v>25</v>
      </c>
      <c r="D3012">
        <v>30</v>
      </c>
      <c r="E3012">
        <v>0</v>
      </c>
      <c r="F3012">
        <v>0</v>
      </c>
      <c r="G3012">
        <v>0</v>
      </c>
      <c r="H3012">
        <v>1</v>
      </c>
      <c r="I3012">
        <v>1</v>
      </c>
      <c r="J3012">
        <v>1</v>
      </c>
      <c r="K3012">
        <v>0</v>
      </c>
      <c r="L3012">
        <v>6</v>
      </c>
      <c r="M3012">
        <v>20</v>
      </c>
      <c r="N3012">
        <v>1</v>
      </c>
      <c r="O3012">
        <v>40</v>
      </c>
      <c r="P3012">
        <v>1</v>
      </c>
      <c r="Q3012">
        <v>1</v>
      </c>
      <c r="R3012">
        <v>0.04</v>
      </c>
    </row>
    <row r="3013" spans="1:18" ht="15.75" thickBot="1" x14ac:dyDescent="0.3">
      <c r="A3013">
        <v>1</v>
      </c>
      <c r="B3013">
        <v>3</v>
      </c>
      <c r="C3013">
        <v>25</v>
      </c>
      <c r="D3013">
        <v>30</v>
      </c>
      <c r="E3013">
        <v>0</v>
      </c>
      <c r="F3013">
        <v>0</v>
      </c>
      <c r="G3013">
        <v>0</v>
      </c>
      <c r="H3013">
        <v>1</v>
      </c>
      <c r="I3013">
        <v>1</v>
      </c>
      <c r="J3013">
        <v>1</v>
      </c>
      <c r="K3013">
        <v>0</v>
      </c>
      <c r="L3013">
        <v>6</v>
      </c>
      <c r="M3013">
        <v>25</v>
      </c>
      <c r="N3013">
        <v>1</v>
      </c>
      <c r="O3013">
        <v>50</v>
      </c>
      <c r="P3013">
        <v>1</v>
      </c>
      <c r="Q3013">
        <v>1</v>
      </c>
      <c r="R3013" s="14">
        <v>0.04</v>
      </c>
    </row>
    <row r="3014" spans="1:18" ht="15.75" thickTop="1" x14ac:dyDescent="0.25">
      <c r="R3014">
        <f>AVERAGE(R3004:R3013)</f>
        <v>3.2000000000000001E-2</v>
      </c>
    </row>
    <row r="3016" spans="1:18" ht="60" x14ac:dyDescent="0.25">
      <c r="R3016" s="8" t="s">
        <v>135</v>
      </c>
    </row>
    <row r="3017" spans="1:18" ht="18.75" x14ac:dyDescent="0.3">
      <c r="A3017">
        <v>1</v>
      </c>
      <c r="B3017">
        <v>3</v>
      </c>
      <c r="C3017">
        <v>25</v>
      </c>
      <c r="D3017">
        <v>30</v>
      </c>
      <c r="E3017">
        <v>0</v>
      </c>
      <c r="F3017">
        <v>0</v>
      </c>
      <c r="G3017">
        <v>0</v>
      </c>
      <c r="H3017">
        <v>1</v>
      </c>
      <c r="I3017">
        <v>1</v>
      </c>
      <c r="J3017" s="61">
        <v>1.5</v>
      </c>
      <c r="K3017">
        <v>0</v>
      </c>
      <c r="L3017">
        <v>6</v>
      </c>
      <c r="M3017">
        <v>5</v>
      </c>
      <c r="N3017">
        <v>1</v>
      </c>
      <c r="O3017">
        <v>5</v>
      </c>
      <c r="P3017">
        <v>1</v>
      </c>
      <c r="Q3017">
        <v>1</v>
      </c>
      <c r="R3017">
        <v>0.52</v>
      </c>
    </row>
    <row r="3018" spans="1:18" ht="18.75" x14ac:dyDescent="0.3">
      <c r="A3018">
        <v>1</v>
      </c>
      <c r="B3018">
        <v>3</v>
      </c>
      <c r="C3018">
        <v>25</v>
      </c>
      <c r="D3018">
        <v>30</v>
      </c>
      <c r="E3018">
        <v>0</v>
      </c>
      <c r="F3018">
        <v>0</v>
      </c>
      <c r="G3018">
        <v>0</v>
      </c>
      <c r="H3018">
        <v>1</v>
      </c>
      <c r="I3018">
        <v>1</v>
      </c>
      <c r="J3018" s="61">
        <v>1.5</v>
      </c>
      <c r="K3018">
        <v>0</v>
      </c>
      <c r="L3018">
        <v>6</v>
      </c>
      <c r="M3018">
        <v>10</v>
      </c>
      <c r="N3018">
        <v>1</v>
      </c>
      <c r="O3018">
        <v>10</v>
      </c>
      <c r="P3018">
        <v>1</v>
      </c>
      <c r="Q3018">
        <v>1</v>
      </c>
      <c r="R3018">
        <v>0.56000000000000005</v>
      </c>
    </row>
    <row r="3019" spans="1:18" ht="18.75" x14ac:dyDescent="0.3">
      <c r="A3019">
        <v>1</v>
      </c>
      <c r="B3019">
        <v>3</v>
      </c>
      <c r="C3019">
        <v>25</v>
      </c>
      <c r="D3019">
        <v>30</v>
      </c>
      <c r="E3019">
        <v>0</v>
      </c>
      <c r="F3019">
        <v>0</v>
      </c>
      <c r="G3019">
        <v>0</v>
      </c>
      <c r="H3019">
        <v>1</v>
      </c>
      <c r="I3019">
        <v>1</v>
      </c>
      <c r="J3019" s="61">
        <v>1.5</v>
      </c>
      <c r="K3019">
        <v>0</v>
      </c>
      <c r="L3019">
        <v>6</v>
      </c>
      <c r="M3019">
        <v>15</v>
      </c>
      <c r="N3019">
        <v>1</v>
      </c>
      <c r="O3019">
        <v>15</v>
      </c>
      <c r="P3019">
        <v>1</v>
      </c>
      <c r="Q3019">
        <v>1</v>
      </c>
      <c r="R3019">
        <v>0.8</v>
      </c>
    </row>
    <row r="3020" spans="1:18" ht="18.75" x14ac:dyDescent="0.3">
      <c r="A3020">
        <v>1</v>
      </c>
      <c r="B3020">
        <v>3</v>
      </c>
      <c r="C3020">
        <v>25</v>
      </c>
      <c r="D3020">
        <v>30</v>
      </c>
      <c r="E3020">
        <v>0</v>
      </c>
      <c r="F3020">
        <v>0</v>
      </c>
      <c r="G3020">
        <v>0</v>
      </c>
      <c r="H3020">
        <v>1</v>
      </c>
      <c r="I3020">
        <v>1</v>
      </c>
      <c r="J3020" s="61">
        <v>1.5</v>
      </c>
      <c r="K3020">
        <v>0</v>
      </c>
      <c r="L3020">
        <v>6</v>
      </c>
      <c r="M3020">
        <v>20</v>
      </c>
      <c r="N3020">
        <v>1</v>
      </c>
      <c r="O3020">
        <v>20</v>
      </c>
      <c r="P3020">
        <v>1</v>
      </c>
      <c r="Q3020">
        <v>1</v>
      </c>
      <c r="R3020">
        <v>0.48</v>
      </c>
    </row>
    <row r="3021" spans="1:18" ht="18.75" x14ac:dyDescent="0.3">
      <c r="A3021">
        <v>1</v>
      </c>
      <c r="B3021">
        <v>3</v>
      </c>
      <c r="C3021">
        <v>25</v>
      </c>
      <c r="D3021">
        <v>30</v>
      </c>
      <c r="E3021">
        <v>0</v>
      </c>
      <c r="F3021">
        <v>0</v>
      </c>
      <c r="G3021">
        <v>0</v>
      </c>
      <c r="H3021">
        <v>1</v>
      </c>
      <c r="I3021">
        <v>1</v>
      </c>
      <c r="J3021" s="61">
        <v>1.5</v>
      </c>
      <c r="K3021">
        <v>0</v>
      </c>
      <c r="L3021">
        <v>6</v>
      </c>
      <c r="M3021">
        <v>25</v>
      </c>
      <c r="N3021">
        <v>1</v>
      </c>
      <c r="O3021">
        <v>25</v>
      </c>
      <c r="P3021">
        <v>1</v>
      </c>
      <c r="Q3021">
        <v>1</v>
      </c>
      <c r="R3021">
        <v>0.56000000000000005</v>
      </c>
    </row>
    <row r="3022" spans="1:18" ht="18.75" x14ac:dyDescent="0.3">
      <c r="A3022">
        <v>1</v>
      </c>
      <c r="B3022">
        <v>3</v>
      </c>
      <c r="C3022">
        <v>25</v>
      </c>
      <c r="D3022">
        <v>30</v>
      </c>
      <c r="E3022">
        <v>0</v>
      </c>
      <c r="F3022">
        <v>0</v>
      </c>
      <c r="G3022">
        <v>0</v>
      </c>
      <c r="H3022">
        <v>1</v>
      </c>
      <c r="I3022">
        <v>1</v>
      </c>
      <c r="J3022" s="61">
        <v>1.5</v>
      </c>
      <c r="K3022">
        <v>0</v>
      </c>
      <c r="L3022">
        <v>6</v>
      </c>
      <c r="M3022">
        <v>5</v>
      </c>
      <c r="N3022">
        <v>1</v>
      </c>
      <c r="O3022">
        <v>10</v>
      </c>
      <c r="P3022">
        <v>1</v>
      </c>
      <c r="Q3022">
        <v>1</v>
      </c>
      <c r="R3022">
        <v>0.52</v>
      </c>
    </row>
    <row r="3023" spans="1:18" ht="18.75" x14ac:dyDescent="0.3">
      <c r="A3023">
        <v>1</v>
      </c>
      <c r="B3023">
        <v>3</v>
      </c>
      <c r="C3023">
        <v>25</v>
      </c>
      <c r="D3023">
        <v>30</v>
      </c>
      <c r="E3023">
        <v>0</v>
      </c>
      <c r="F3023">
        <v>0</v>
      </c>
      <c r="G3023">
        <v>0</v>
      </c>
      <c r="H3023">
        <v>1</v>
      </c>
      <c r="I3023">
        <v>1</v>
      </c>
      <c r="J3023" s="61">
        <v>1.5</v>
      </c>
      <c r="K3023">
        <v>0</v>
      </c>
      <c r="L3023">
        <v>6</v>
      </c>
      <c r="M3023">
        <v>10</v>
      </c>
      <c r="N3023">
        <v>1</v>
      </c>
      <c r="O3023">
        <v>20</v>
      </c>
      <c r="P3023">
        <v>1</v>
      </c>
      <c r="Q3023">
        <v>1</v>
      </c>
      <c r="R3023">
        <v>0.6</v>
      </c>
    </row>
    <row r="3024" spans="1:18" ht="18.75" x14ac:dyDescent="0.3">
      <c r="A3024">
        <v>1</v>
      </c>
      <c r="B3024">
        <v>3</v>
      </c>
      <c r="C3024">
        <v>25</v>
      </c>
      <c r="D3024">
        <v>30</v>
      </c>
      <c r="E3024">
        <v>0</v>
      </c>
      <c r="F3024">
        <v>0</v>
      </c>
      <c r="G3024">
        <v>0</v>
      </c>
      <c r="H3024">
        <v>1</v>
      </c>
      <c r="I3024">
        <v>1</v>
      </c>
      <c r="J3024" s="61">
        <v>1.5</v>
      </c>
      <c r="K3024">
        <v>0</v>
      </c>
      <c r="L3024">
        <v>6</v>
      </c>
      <c r="M3024">
        <v>15</v>
      </c>
      <c r="N3024">
        <v>1</v>
      </c>
      <c r="O3024">
        <v>30</v>
      </c>
      <c r="P3024">
        <v>1</v>
      </c>
      <c r="Q3024">
        <v>1</v>
      </c>
      <c r="R3024">
        <v>0.76</v>
      </c>
    </row>
    <row r="3025" spans="1:18" ht="18.75" x14ac:dyDescent="0.3">
      <c r="A3025">
        <v>1</v>
      </c>
      <c r="B3025">
        <v>3</v>
      </c>
      <c r="C3025">
        <v>25</v>
      </c>
      <c r="D3025">
        <v>30</v>
      </c>
      <c r="E3025">
        <v>0</v>
      </c>
      <c r="F3025">
        <v>0</v>
      </c>
      <c r="G3025">
        <v>0</v>
      </c>
      <c r="H3025">
        <v>1</v>
      </c>
      <c r="I3025">
        <v>1</v>
      </c>
      <c r="J3025" s="61">
        <v>1.5</v>
      </c>
      <c r="K3025">
        <v>0</v>
      </c>
      <c r="L3025">
        <v>6</v>
      </c>
      <c r="M3025">
        <v>20</v>
      </c>
      <c r="N3025">
        <v>1</v>
      </c>
      <c r="O3025">
        <v>40</v>
      </c>
      <c r="P3025">
        <v>1</v>
      </c>
      <c r="Q3025">
        <v>1</v>
      </c>
      <c r="R3025">
        <v>0.64</v>
      </c>
    </row>
    <row r="3026" spans="1:18" ht="18.75" x14ac:dyDescent="0.3">
      <c r="A3026">
        <v>1</v>
      </c>
      <c r="B3026">
        <v>3</v>
      </c>
      <c r="C3026">
        <v>25</v>
      </c>
      <c r="D3026">
        <v>30</v>
      </c>
      <c r="E3026">
        <v>0</v>
      </c>
      <c r="F3026">
        <v>0</v>
      </c>
      <c r="G3026">
        <v>0</v>
      </c>
      <c r="H3026">
        <v>1</v>
      </c>
      <c r="I3026">
        <v>1</v>
      </c>
      <c r="J3026" s="61">
        <v>1.5</v>
      </c>
      <c r="K3026">
        <v>0</v>
      </c>
      <c r="L3026">
        <v>6</v>
      </c>
      <c r="M3026">
        <v>25</v>
      </c>
      <c r="N3026">
        <v>1</v>
      </c>
      <c r="O3026">
        <v>50</v>
      </c>
      <c r="P3026">
        <v>1</v>
      </c>
      <c r="Q3026">
        <v>1</v>
      </c>
      <c r="R3026">
        <v>0.4</v>
      </c>
    </row>
    <row r="3030" spans="1:18" x14ac:dyDescent="0.25">
      <c r="P3030" t="s">
        <v>133</v>
      </c>
    </row>
    <row r="3031" spans="1:18" x14ac:dyDescent="0.25">
      <c r="P3031">
        <v>1</v>
      </c>
      <c r="Q3031">
        <v>0.52</v>
      </c>
    </row>
    <row r="3032" spans="1:18" x14ac:dyDescent="0.25">
      <c r="P3032">
        <v>2</v>
      </c>
      <c r="Q3032">
        <v>0.56000000000000005</v>
      </c>
    </row>
    <row r="3033" spans="1:18" x14ac:dyDescent="0.25">
      <c r="P3033">
        <v>3</v>
      </c>
      <c r="Q3033">
        <v>0.8</v>
      </c>
    </row>
    <row r="3034" spans="1:18" x14ac:dyDescent="0.25">
      <c r="P3034">
        <v>4</v>
      </c>
      <c r="Q3034">
        <v>0.48</v>
      </c>
    </row>
    <row r="3035" spans="1:18" x14ac:dyDescent="0.25">
      <c r="P3035">
        <v>5</v>
      </c>
      <c r="Q3035">
        <v>0.56000000000000005</v>
      </c>
    </row>
    <row r="3036" spans="1:18" x14ac:dyDescent="0.25">
      <c r="P3036">
        <v>6</v>
      </c>
      <c r="Q3036">
        <v>0.52</v>
      </c>
    </row>
    <row r="3037" spans="1:18" x14ac:dyDescent="0.25">
      <c r="P3037">
        <v>7</v>
      </c>
      <c r="Q3037">
        <v>0.6</v>
      </c>
    </row>
    <row r="3038" spans="1:18" x14ac:dyDescent="0.25">
      <c r="P3038">
        <v>8</v>
      </c>
      <c r="Q3038">
        <v>0.76</v>
      </c>
    </row>
    <row r="3039" spans="1:18" x14ac:dyDescent="0.25">
      <c r="P3039">
        <v>9</v>
      </c>
      <c r="Q3039">
        <v>0.64</v>
      </c>
    </row>
    <row r="3040" spans="1:18" x14ac:dyDescent="0.25">
      <c r="P3040">
        <v>10</v>
      </c>
      <c r="Q3040">
        <v>0.4</v>
      </c>
    </row>
    <row r="3041" spans="1:18" x14ac:dyDescent="0.25">
      <c r="Q3041">
        <f>AVERAGE(Q3031:Q3040)</f>
        <v>0.58399999999999996</v>
      </c>
    </row>
    <row r="3042" spans="1:18" ht="63.75" customHeight="1" x14ac:dyDescent="0.25">
      <c r="A3042" s="8" t="s">
        <v>136</v>
      </c>
    </row>
    <row r="3045" spans="1:18" ht="18.75" x14ac:dyDescent="0.3">
      <c r="A3045">
        <v>1</v>
      </c>
      <c r="B3045">
        <v>3</v>
      </c>
      <c r="C3045">
        <v>100</v>
      </c>
      <c r="D3045">
        <v>30</v>
      </c>
      <c r="E3045">
        <v>0</v>
      </c>
      <c r="F3045">
        <v>0</v>
      </c>
      <c r="G3045">
        <v>0</v>
      </c>
      <c r="H3045">
        <v>1</v>
      </c>
      <c r="I3045">
        <v>1</v>
      </c>
      <c r="J3045" s="61">
        <v>0</v>
      </c>
      <c r="K3045">
        <v>0</v>
      </c>
      <c r="L3045">
        <v>6</v>
      </c>
      <c r="M3045">
        <v>5</v>
      </c>
      <c r="N3045">
        <v>1</v>
      </c>
      <c r="O3045">
        <v>5</v>
      </c>
      <c r="P3045">
        <v>1</v>
      </c>
      <c r="Q3045">
        <v>1</v>
      </c>
      <c r="R3045">
        <v>0.01</v>
      </c>
    </row>
    <row r="3046" spans="1:18" ht="18.75" x14ac:dyDescent="0.3">
      <c r="A3046">
        <v>1</v>
      </c>
      <c r="B3046">
        <v>3</v>
      </c>
      <c r="C3046">
        <v>100</v>
      </c>
      <c r="D3046">
        <v>30</v>
      </c>
      <c r="E3046">
        <v>0</v>
      </c>
      <c r="F3046">
        <v>0</v>
      </c>
      <c r="G3046">
        <v>0</v>
      </c>
      <c r="H3046">
        <v>1</v>
      </c>
      <c r="I3046">
        <v>1</v>
      </c>
      <c r="J3046" s="61">
        <v>0</v>
      </c>
      <c r="K3046">
        <v>0</v>
      </c>
      <c r="L3046">
        <v>6</v>
      </c>
      <c r="M3046">
        <v>10</v>
      </c>
      <c r="N3046">
        <v>1</v>
      </c>
      <c r="O3046">
        <v>10</v>
      </c>
      <c r="P3046">
        <v>1</v>
      </c>
      <c r="Q3046">
        <v>1</v>
      </c>
      <c r="R3046">
        <v>0.01</v>
      </c>
    </row>
    <row r="3047" spans="1:18" ht="18.75" x14ac:dyDescent="0.3">
      <c r="A3047">
        <v>1</v>
      </c>
      <c r="B3047">
        <v>3</v>
      </c>
      <c r="C3047">
        <v>100</v>
      </c>
      <c r="D3047">
        <v>30</v>
      </c>
      <c r="E3047">
        <v>0</v>
      </c>
      <c r="F3047">
        <v>0</v>
      </c>
      <c r="G3047">
        <v>0</v>
      </c>
      <c r="H3047">
        <v>1</v>
      </c>
      <c r="I3047">
        <v>1</v>
      </c>
      <c r="J3047" s="61">
        <v>0</v>
      </c>
      <c r="K3047">
        <v>0</v>
      </c>
      <c r="L3047">
        <v>6</v>
      </c>
      <c r="M3047">
        <v>15</v>
      </c>
      <c r="N3047">
        <v>1</v>
      </c>
      <c r="O3047">
        <v>15</v>
      </c>
      <c r="P3047">
        <v>1</v>
      </c>
      <c r="Q3047">
        <v>1</v>
      </c>
      <c r="R3047">
        <v>0.01</v>
      </c>
    </row>
    <row r="3048" spans="1:18" ht="18.75" x14ac:dyDescent="0.3">
      <c r="A3048">
        <v>1</v>
      </c>
      <c r="B3048">
        <v>3</v>
      </c>
      <c r="C3048">
        <v>100</v>
      </c>
      <c r="D3048">
        <v>30</v>
      </c>
      <c r="E3048">
        <v>0</v>
      </c>
      <c r="F3048">
        <v>0</v>
      </c>
      <c r="G3048">
        <v>0</v>
      </c>
      <c r="H3048">
        <v>1</v>
      </c>
      <c r="I3048">
        <v>1</v>
      </c>
      <c r="J3048" s="61">
        <v>0</v>
      </c>
      <c r="K3048">
        <v>0</v>
      </c>
      <c r="L3048">
        <v>6</v>
      </c>
      <c r="M3048">
        <v>20</v>
      </c>
      <c r="N3048">
        <v>1</v>
      </c>
      <c r="O3048">
        <v>20</v>
      </c>
      <c r="P3048">
        <v>1</v>
      </c>
      <c r="Q3048">
        <v>1</v>
      </c>
      <c r="R3048">
        <v>0.04</v>
      </c>
    </row>
    <row r="3049" spans="1:18" ht="18.75" x14ac:dyDescent="0.3">
      <c r="A3049">
        <v>1</v>
      </c>
      <c r="B3049">
        <v>3</v>
      </c>
      <c r="C3049">
        <v>100</v>
      </c>
      <c r="D3049">
        <v>30</v>
      </c>
      <c r="E3049">
        <v>0</v>
      </c>
      <c r="F3049">
        <v>0</v>
      </c>
      <c r="G3049">
        <v>0</v>
      </c>
      <c r="H3049">
        <v>1</v>
      </c>
      <c r="I3049">
        <v>1</v>
      </c>
      <c r="J3049" s="61">
        <v>0</v>
      </c>
      <c r="K3049">
        <v>0</v>
      </c>
      <c r="L3049">
        <v>6</v>
      </c>
      <c r="M3049">
        <v>25</v>
      </c>
      <c r="N3049">
        <v>1</v>
      </c>
      <c r="O3049">
        <v>25</v>
      </c>
      <c r="P3049">
        <v>1</v>
      </c>
      <c r="Q3049">
        <v>1</v>
      </c>
      <c r="R3049">
        <v>0.03</v>
      </c>
    </row>
    <row r="3050" spans="1:18" ht="18.75" x14ac:dyDescent="0.3">
      <c r="A3050">
        <v>1</v>
      </c>
      <c r="B3050">
        <v>3</v>
      </c>
      <c r="C3050">
        <v>100</v>
      </c>
      <c r="D3050">
        <v>30</v>
      </c>
      <c r="E3050">
        <v>0</v>
      </c>
      <c r="F3050">
        <v>0</v>
      </c>
      <c r="G3050">
        <v>0</v>
      </c>
      <c r="H3050">
        <v>1</v>
      </c>
      <c r="I3050">
        <v>1</v>
      </c>
      <c r="J3050" s="61">
        <v>0</v>
      </c>
      <c r="K3050">
        <v>0</v>
      </c>
      <c r="L3050">
        <v>6</v>
      </c>
      <c r="M3050">
        <v>5</v>
      </c>
      <c r="N3050">
        <v>1</v>
      </c>
      <c r="O3050">
        <v>10</v>
      </c>
      <c r="P3050">
        <v>1</v>
      </c>
      <c r="Q3050">
        <v>1</v>
      </c>
      <c r="R3050">
        <v>0.02</v>
      </c>
    </row>
    <row r="3051" spans="1:18" ht="18.75" x14ac:dyDescent="0.3">
      <c r="A3051">
        <v>1</v>
      </c>
      <c r="B3051">
        <v>3</v>
      </c>
      <c r="C3051">
        <v>100</v>
      </c>
      <c r="D3051">
        <v>30</v>
      </c>
      <c r="E3051">
        <v>0</v>
      </c>
      <c r="F3051">
        <v>0</v>
      </c>
      <c r="G3051">
        <v>0</v>
      </c>
      <c r="H3051">
        <v>1</v>
      </c>
      <c r="I3051">
        <v>1</v>
      </c>
      <c r="J3051" s="61">
        <v>0</v>
      </c>
      <c r="K3051">
        <v>0</v>
      </c>
      <c r="L3051">
        <v>6</v>
      </c>
      <c r="M3051">
        <v>10</v>
      </c>
      <c r="N3051">
        <v>1</v>
      </c>
      <c r="O3051">
        <v>20</v>
      </c>
      <c r="P3051">
        <v>1</v>
      </c>
      <c r="Q3051">
        <v>1</v>
      </c>
      <c r="R3051">
        <v>0.04</v>
      </c>
    </row>
    <row r="3052" spans="1:18" ht="18.75" x14ac:dyDescent="0.3">
      <c r="A3052">
        <v>1</v>
      </c>
      <c r="B3052">
        <v>3</v>
      </c>
      <c r="C3052">
        <v>100</v>
      </c>
      <c r="D3052">
        <v>30</v>
      </c>
      <c r="E3052">
        <v>0</v>
      </c>
      <c r="F3052">
        <v>0</v>
      </c>
      <c r="G3052">
        <v>0</v>
      </c>
      <c r="H3052">
        <v>1</v>
      </c>
      <c r="I3052">
        <v>1</v>
      </c>
      <c r="J3052" s="61">
        <v>0</v>
      </c>
      <c r="K3052">
        <v>0</v>
      </c>
      <c r="L3052">
        <v>6</v>
      </c>
      <c r="M3052">
        <v>15</v>
      </c>
      <c r="N3052">
        <v>1</v>
      </c>
      <c r="O3052">
        <v>30</v>
      </c>
      <c r="P3052">
        <v>1</v>
      </c>
      <c r="Q3052">
        <v>1</v>
      </c>
      <c r="R3052">
        <v>0.02</v>
      </c>
    </row>
    <row r="3053" spans="1:18" ht="18.75" x14ac:dyDescent="0.3">
      <c r="A3053">
        <v>1</v>
      </c>
      <c r="B3053">
        <v>3</v>
      </c>
      <c r="C3053">
        <v>100</v>
      </c>
      <c r="D3053">
        <v>30</v>
      </c>
      <c r="E3053">
        <v>0</v>
      </c>
      <c r="F3053">
        <v>0</v>
      </c>
      <c r="G3053">
        <v>0</v>
      </c>
      <c r="H3053">
        <v>1</v>
      </c>
      <c r="I3053">
        <v>1</v>
      </c>
      <c r="J3053" s="61">
        <v>0</v>
      </c>
      <c r="K3053">
        <v>0</v>
      </c>
      <c r="L3053">
        <v>6</v>
      </c>
      <c r="M3053">
        <v>20</v>
      </c>
      <c r="N3053">
        <v>1</v>
      </c>
      <c r="O3053">
        <v>40</v>
      </c>
      <c r="P3053">
        <v>1</v>
      </c>
      <c r="Q3053">
        <v>1</v>
      </c>
      <c r="R3053">
        <v>0.02</v>
      </c>
    </row>
    <row r="3054" spans="1:18" ht="19.5" thickBot="1" x14ac:dyDescent="0.35">
      <c r="A3054">
        <v>1</v>
      </c>
      <c r="B3054">
        <v>3</v>
      </c>
      <c r="C3054">
        <v>100</v>
      </c>
      <c r="D3054">
        <v>30</v>
      </c>
      <c r="E3054">
        <v>0</v>
      </c>
      <c r="F3054">
        <v>0</v>
      </c>
      <c r="G3054">
        <v>0</v>
      </c>
      <c r="H3054">
        <v>1</v>
      </c>
      <c r="I3054">
        <v>1</v>
      </c>
      <c r="J3054" s="61">
        <v>0</v>
      </c>
      <c r="K3054">
        <v>0</v>
      </c>
      <c r="L3054">
        <v>6</v>
      </c>
      <c r="M3054">
        <v>25</v>
      </c>
      <c r="N3054">
        <v>1</v>
      </c>
      <c r="O3054">
        <v>50</v>
      </c>
      <c r="P3054">
        <v>1</v>
      </c>
      <c r="Q3054">
        <v>1</v>
      </c>
      <c r="R3054" s="14">
        <v>0.01</v>
      </c>
    </row>
    <row r="3055" spans="1:18" ht="15.75" thickTop="1" x14ac:dyDescent="0.25">
      <c r="R3055" s="15">
        <f>AVERAGE(R3045:R3054)</f>
        <v>2.0999999999999998E-2</v>
      </c>
    </row>
    <row r="3057" spans="17:18" x14ac:dyDescent="0.25">
      <c r="Q3057" t="s">
        <v>133</v>
      </c>
    </row>
    <row r="3058" spans="17:18" x14ac:dyDescent="0.25">
      <c r="Q3058">
        <v>1</v>
      </c>
      <c r="R3058">
        <f>R3045</f>
        <v>0.01</v>
      </c>
    </row>
    <row r="3059" spans="17:18" x14ac:dyDescent="0.25">
      <c r="Q3059">
        <v>2</v>
      </c>
      <c r="R3059">
        <f t="shared" ref="R3059:R3067" si="34">R3046</f>
        <v>0.01</v>
      </c>
    </row>
    <row r="3060" spans="17:18" x14ac:dyDescent="0.25">
      <c r="Q3060">
        <v>3</v>
      </c>
      <c r="R3060">
        <f t="shared" si="34"/>
        <v>0.01</v>
      </c>
    </row>
    <row r="3061" spans="17:18" x14ac:dyDescent="0.25">
      <c r="Q3061">
        <v>4</v>
      </c>
      <c r="R3061">
        <f t="shared" si="34"/>
        <v>0.04</v>
      </c>
    </row>
    <row r="3062" spans="17:18" x14ac:dyDescent="0.25">
      <c r="Q3062">
        <v>5</v>
      </c>
      <c r="R3062">
        <f t="shared" si="34"/>
        <v>0.03</v>
      </c>
    </row>
    <row r="3063" spans="17:18" x14ac:dyDescent="0.25">
      <c r="Q3063">
        <v>6</v>
      </c>
      <c r="R3063">
        <f t="shared" si="34"/>
        <v>0.02</v>
      </c>
    </row>
    <row r="3064" spans="17:18" x14ac:dyDescent="0.25">
      <c r="Q3064">
        <v>7</v>
      </c>
      <c r="R3064">
        <f t="shared" si="34"/>
        <v>0.04</v>
      </c>
    </row>
    <row r="3065" spans="17:18" x14ac:dyDescent="0.25">
      <c r="Q3065">
        <v>8</v>
      </c>
      <c r="R3065">
        <f t="shared" si="34"/>
        <v>0.02</v>
      </c>
    </row>
    <row r="3066" spans="17:18" x14ac:dyDescent="0.25">
      <c r="Q3066">
        <v>9</v>
      </c>
      <c r="R3066">
        <f t="shared" si="34"/>
        <v>0.02</v>
      </c>
    </row>
    <row r="3067" spans="17:18" x14ac:dyDescent="0.25">
      <c r="Q3067">
        <v>10</v>
      </c>
      <c r="R3067">
        <f t="shared" si="34"/>
        <v>0.01</v>
      </c>
    </row>
    <row r="3084" spans="1:18" ht="21" x14ac:dyDescent="0.35">
      <c r="A3084" s="10" t="s">
        <v>137</v>
      </c>
    </row>
    <row r="3085" spans="1:18" ht="23.25" x14ac:dyDescent="0.35">
      <c r="A3085">
        <v>1</v>
      </c>
      <c r="B3085">
        <v>3</v>
      </c>
      <c r="C3085" s="61">
        <v>100</v>
      </c>
      <c r="D3085">
        <v>30</v>
      </c>
      <c r="E3085">
        <v>0</v>
      </c>
      <c r="F3085">
        <v>0</v>
      </c>
      <c r="G3085">
        <v>0</v>
      </c>
      <c r="H3085">
        <v>1</v>
      </c>
      <c r="I3085">
        <v>1</v>
      </c>
      <c r="J3085" s="11">
        <v>0</v>
      </c>
      <c r="K3085" s="11">
        <v>0</v>
      </c>
      <c r="L3085">
        <v>2</v>
      </c>
      <c r="M3085">
        <v>1</v>
      </c>
      <c r="N3085">
        <v>0.5</v>
      </c>
      <c r="O3085">
        <v>1</v>
      </c>
      <c r="P3085">
        <v>0.5</v>
      </c>
      <c r="Q3085">
        <v>1</v>
      </c>
      <c r="R3085">
        <v>0.16</v>
      </c>
    </row>
    <row r="3086" spans="1:18" ht="23.25" x14ac:dyDescent="0.35">
      <c r="A3086">
        <v>1</v>
      </c>
      <c r="B3086">
        <v>3</v>
      </c>
      <c r="C3086" s="61">
        <v>100</v>
      </c>
      <c r="D3086">
        <v>30</v>
      </c>
      <c r="E3086">
        <v>0</v>
      </c>
      <c r="F3086">
        <v>0</v>
      </c>
      <c r="G3086">
        <v>0</v>
      </c>
      <c r="H3086">
        <v>1</v>
      </c>
      <c r="I3086">
        <v>1</v>
      </c>
      <c r="J3086" s="11">
        <v>0</v>
      </c>
      <c r="K3086" s="11">
        <v>0</v>
      </c>
      <c r="L3086">
        <v>2</v>
      </c>
      <c r="M3086">
        <v>1</v>
      </c>
      <c r="N3086">
        <v>1</v>
      </c>
      <c r="O3086">
        <v>1</v>
      </c>
      <c r="P3086">
        <v>0.5</v>
      </c>
      <c r="Q3086">
        <v>1</v>
      </c>
      <c r="R3086">
        <v>0.02</v>
      </c>
    </row>
    <row r="3087" spans="1:18" ht="23.25" x14ac:dyDescent="0.35">
      <c r="A3087">
        <v>1</v>
      </c>
      <c r="B3087">
        <v>3</v>
      </c>
      <c r="C3087" s="61">
        <v>100</v>
      </c>
      <c r="D3087">
        <v>30</v>
      </c>
      <c r="E3087">
        <v>0</v>
      </c>
      <c r="F3087">
        <v>0</v>
      </c>
      <c r="G3087">
        <v>0</v>
      </c>
      <c r="H3087">
        <v>1</v>
      </c>
      <c r="I3087">
        <v>1</v>
      </c>
      <c r="J3087" s="11">
        <v>0</v>
      </c>
      <c r="K3087" s="11">
        <v>0</v>
      </c>
      <c r="L3087">
        <v>2</v>
      </c>
      <c r="M3087">
        <v>1</v>
      </c>
      <c r="N3087">
        <v>1.5</v>
      </c>
      <c r="O3087">
        <v>1</v>
      </c>
      <c r="P3087">
        <v>0.5</v>
      </c>
      <c r="Q3087">
        <v>1</v>
      </c>
      <c r="R3087">
        <v>0.01</v>
      </c>
    </row>
    <row r="3088" spans="1:18" ht="23.25" x14ac:dyDescent="0.35">
      <c r="A3088">
        <v>1</v>
      </c>
      <c r="B3088">
        <v>3</v>
      </c>
      <c r="C3088" s="61">
        <v>100</v>
      </c>
      <c r="D3088">
        <v>30</v>
      </c>
      <c r="E3088">
        <v>0</v>
      </c>
      <c r="F3088">
        <v>0</v>
      </c>
      <c r="G3088">
        <v>0</v>
      </c>
      <c r="H3088">
        <v>1</v>
      </c>
      <c r="I3088">
        <v>1</v>
      </c>
      <c r="J3088" s="11">
        <v>0</v>
      </c>
      <c r="K3088" s="11">
        <v>0</v>
      </c>
      <c r="L3088">
        <v>2</v>
      </c>
      <c r="M3088">
        <v>1</v>
      </c>
      <c r="N3088">
        <v>2</v>
      </c>
      <c r="O3088">
        <v>1</v>
      </c>
      <c r="P3088">
        <v>0.5</v>
      </c>
      <c r="Q3088">
        <v>1</v>
      </c>
      <c r="R3088">
        <v>0.04</v>
      </c>
    </row>
    <row r="3089" spans="1:18" ht="23.25" x14ac:dyDescent="0.35">
      <c r="A3089">
        <v>1</v>
      </c>
      <c r="B3089">
        <v>3</v>
      </c>
      <c r="C3089" s="61">
        <v>100</v>
      </c>
      <c r="D3089">
        <v>30</v>
      </c>
      <c r="E3089">
        <v>0</v>
      </c>
      <c r="F3089">
        <v>0</v>
      </c>
      <c r="G3089">
        <v>0</v>
      </c>
      <c r="H3089">
        <v>1</v>
      </c>
      <c r="I3089">
        <v>1</v>
      </c>
      <c r="J3089" s="11">
        <v>0</v>
      </c>
      <c r="K3089" s="11">
        <v>0</v>
      </c>
      <c r="L3089">
        <v>2</v>
      </c>
      <c r="M3089">
        <v>1</v>
      </c>
      <c r="N3089">
        <v>2.5</v>
      </c>
      <c r="O3089">
        <v>1</v>
      </c>
      <c r="P3089">
        <v>0.5</v>
      </c>
      <c r="Q3089">
        <v>1</v>
      </c>
      <c r="R3089">
        <v>0.09</v>
      </c>
    </row>
    <row r="3090" spans="1:18" ht="23.25" x14ac:dyDescent="0.35">
      <c r="A3090">
        <v>1</v>
      </c>
      <c r="B3090">
        <v>3</v>
      </c>
      <c r="C3090" s="61">
        <v>100</v>
      </c>
      <c r="D3090">
        <v>30</v>
      </c>
      <c r="E3090">
        <v>0</v>
      </c>
      <c r="F3090">
        <v>0</v>
      </c>
      <c r="G3090">
        <v>0</v>
      </c>
      <c r="H3090">
        <v>1</v>
      </c>
      <c r="I3090">
        <v>1</v>
      </c>
      <c r="J3090" s="11">
        <v>0</v>
      </c>
      <c r="K3090" s="11">
        <v>0</v>
      </c>
      <c r="L3090">
        <v>2</v>
      </c>
      <c r="M3090">
        <v>1</v>
      </c>
      <c r="N3090">
        <v>3</v>
      </c>
      <c r="O3090">
        <v>1</v>
      </c>
      <c r="P3090">
        <v>0.5</v>
      </c>
      <c r="Q3090">
        <v>1</v>
      </c>
      <c r="R3090">
        <v>0.11</v>
      </c>
    </row>
    <row r="3091" spans="1:18" ht="23.25" x14ac:dyDescent="0.35">
      <c r="A3091">
        <v>1</v>
      </c>
      <c r="B3091">
        <v>3</v>
      </c>
      <c r="C3091" s="61">
        <v>100</v>
      </c>
      <c r="D3091">
        <v>30</v>
      </c>
      <c r="E3091">
        <v>0</v>
      </c>
      <c r="F3091">
        <v>0</v>
      </c>
      <c r="G3091">
        <v>0</v>
      </c>
      <c r="H3091">
        <v>1</v>
      </c>
      <c r="I3091">
        <v>1</v>
      </c>
      <c r="J3091" s="11">
        <v>0</v>
      </c>
      <c r="K3091" s="11">
        <v>0</v>
      </c>
      <c r="L3091">
        <v>2</v>
      </c>
      <c r="M3091">
        <v>1</v>
      </c>
      <c r="N3091">
        <v>3.5</v>
      </c>
      <c r="O3091">
        <v>1</v>
      </c>
      <c r="P3091">
        <v>0.5</v>
      </c>
      <c r="Q3091">
        <v>1</v>
      </c>
      <c r="R3091">
        <v>0.08</v>
      </c>
    </row>
    <row r="3092" spans="1:18" ht="23.25" x14ac:dyDescent="0.35">
      <c r="A3092">
        <v>1</v>
      </c>
      <c r="B3092">
        <v>3</v>
      </c>
      <c r="C3092" s="61">
        <v>100</v>
      </c>
      <c r="D3092">
        <v>30</v>
      </c>
      <c r="E3092">
        <v>0</v>
      </c>
      <c r="F3092">
        <v>0</v>
      </c>
      <c r="G3092">
        <v>0</v>
      </c>
      <c r="H3092">
        <v>1</v>
      </c>
      <c r="I3092">
        <v>1</v>
      </c>
      <c r="J3092" s="11">
        <v>0</v>
      </c>
      <c r="K3092" s="11">
        <v>0</v>
      </c>
      <c r="L3092">
        <v>2</v>
      </c>
      <c r="M3092">
        <v>1</v>
      </c>
      <c r="N3092">
        <v>4</v>
      </c>
      <c r="O3092">
        <v>1</v>
      </c>
      <c r="P3092">
        <v>0.5</v>
      </c>
      <c r="Q3092">
        <v>1</v>
      </c>
      <c r="R3092">
        <v>0.05</v>
      </c>
    </row>
    <row r="3093" spans="1:18" ht="23.25" x14ac:dyDescent="0.35">
      <c r="A3093">
        <v>1</v>
      </c>
      <c r="B3093">
        <v>3</v>
      </c>
      <c r="C3093" s="61">
        <v>100</v>
      </c>
      <c r="D3093">
        <v>30</v>
      </c>
      <c r="E3093">
        <v>0</v>
      </c>
      <c r="F3093">
        <v>0</v>
      </c>
      <c r="G3093">
        <v>0</v>
      </c>
      <c r="H3093">
        <v>1</v>
      </c>
      <c r="I3093">
        <v>1</v>
      </c>
      <c r="J3093" s="11">
        <v>0</v>
      </c>
      <c r="K3093" s="11">
        <v>0</v>
      </c>
      <c r="L3093">
        <v>2</v>
      </c>
      <c r="M3093">
        <v>1</v>
      </c>
      <c r="N3093">
        <v>4.5</v>
      </c>
      <c r="O3093">
        <v>1</v>
      </c>
      <c r="P3093">
        <v>0.5</v>
      </c>
      <c r="Q3093">
        <v>1</v>
      </c>
      <c r="R3093">
        <v>0.08</v>
      </c>
    </row>
    <row r="3094" spans="1:18" ht="24" thickBot="1" x14ac:dyDescent="0.4">
      <c r="A3094">
        <v>1</v>
      </c>
      <c r="B3094">
        <v>3</v>
      </c>
      <c r="C3094" s="61">
        <v>100</v>
      </c>
      <c r="D3094">
        <v>30</v>
      </c>
      <c r="E3094">
        <v>0</v>
      </c>
      <c r="F3094">
        <v>0</v>
      </c>
      <c r="G3094">
        <v>0</v>
      </c>
      <c r="H3094">
        <v>1</v>
      </c>
      <c r="I3094">
        <v>1</v>
      </c>
      <c r="J3094" s="11">
        <v>0</v>
      </c>
      <c r="K3094" s="11">
        <v>0</v>
      </c>
      <c r="L3094">
        <v>2</v>
      </c>
      <c r="M3094">
        <v>1</v>
      </c>
      <c r="N3094">
        <v>5</v>
      </c>
      <c r="O3094">
        <v>1</v>
      </c>
      <c r="P3094">
        <v>0.5</v>
      </c>
      <c r="Q3094">
        <v>1</v>
      </c>
      <c r="R3094" s="14">
        <v>7.0000000000000007E-2</v>
      </c>
    </row>
    <row r="3095" spans="1:18" ht="15.75" thickTop="1" x14ac:dyDescent="0.25">
      <c r="R3095">
        <f>AVERAGE(R3085:R3094)</f>
        <v>7.0999999999999994E-2</v>
      </c>
    </row>
    <row r="3099" spans="1:18" ht="42" x14ac:dyDescent="0.35">
      <c r="A3099" s="64" t="s">
        <v>138</v>
      </c>
    </row>
    <row r="3100" spans="1:18" ht="23.25" x14ac:dyDescent="0.35">
      <c r="A3100">
        <v>1</v>
      </c>
      <c r="B3100">
        <v>3</v>
      </c>
      <c r="C3100" s="61">
        <v>100</v>
      </c>
      <c r="D3100">
        <v>30</v>
      </c>
      <c r="E3100">
        <v>0</v>
      </c>
      <c r="F3100">
        <v>0</v>
      </c>
      <c r="G3100">
        <v>0</v>
      </c>
      <c r="H3100">
        <v>1</v>
      </c>
      <c r="I3100">
        <v>1</v>
      </c>
      <c r="J3100" s="11">
        <v>0</v>
      </c>
      <c r="K3100" s="11">
        <v>0</v>
      </c>
      <c r="L3100">
        <v>2</v>
      </c>
      <c r="M3100">
        <v>1</v>
      </c>
      <c r="N3100">
        <v>0.5</v>
      </c>
      <c r="O3100">
        <v>1</v>
      </c>
      <c r="P3100">
        <v>0.5</v>
      </c>
      <c r="Q3100">
        <v>1</v>
      </c>
      <c r="R3100">
        <v>0.02</v>
      </c>
    </row>
    <row r="3101" spans="1:18" ht="23.25" x14ac:dyDescent="0.35">
      <c r="A3101">
        <v>1</v>
      </c>
      <c r="B3101">
        <v>3</v>
      </c>
      <c r="C3101" s="61">
        <v>100</v>
      </c>
      <c r="D3101">
        <v>30</v>
      </c>
      <c r="E3101">
        <v>0</v>
      </c>
      <c r="F3101">
        <v>0</v>
      </c>
      <c r="G3101">
        <v>0</v>
      </c>
      <c r="H3101">
        <v>1</v>
      </c>
      <c r="I3101">
        <v>1</v>
      </c>
      <c r="J3101" s="11">
        <v>0</v>
      </c>
      <c r="K3101" s="11">
        <v>0</v>
      </c>
      <c r="L3101">
        <v>2</v>
      </c>
      <c r="M3101">
        <v>1</v>
      </c>
      <c r="N3101">
        <v>1</v>
      </c>
      <c r="O3101">
        <v>1</v>
      </c>
      <c r="P3101">
        <v>0.5</v>
      </c>
      <c r="Q3101">
        <v>1</v>
      </c>
      <c r="R3101">
        <v>0.01</v>
      </c>
    </row>
    <row r="3102" spans="1:18" ht="23.25" x14ac:dyDescent="0.35">
      <c r="A3102">
        <v>1</v>
      </c>
      <c r="B3102">
        <v>3</v>
      </c>
      <c r="C3102" s="61">
        <v>100</v>
      </c>
      <c r="D3102">
        <v>30</v>
      </c>
      <c r="E3102">
        <v>0</v>
      </c>
      <c r="F3102">
        <v>0</v>
      </c>
      <c r="G3102">
        <v>0</v>
      </c>
      <c r="H3102">
        <v>1</v>
      </c>
      <c r="I3102">
        <v>1</v>
      </c>
      <c r="J3102" s="11">
        <v>0</v>
      </c>
      <c r="K3102" s="11">
        <v>0</v>
      </c>
      <c r="L3102">
        <v>2</v>
      </c>
      <c r="M3102">
        <v>1</v>
      </c>
      <c r="N3102">
        <v>1.5</v>
      </c>
      <c r="O3102">
        <v>1</v>
      </c>
      <c r="P3102">
        <v>0.5</v>
      </c>
      <c r="Q3102">
        <v>1</v>
      </c>
      <c r="R3102">
        <v>0.03</v>
      </c>
    </row>
    <row r="3103" spans="1:18" ht="23.25" x14ac:dyDescent="0.35">
      <c r="A3103">
        <v>1</v>
      </c>
      <c r="B3103">
        <v>3</v>
      </c>
      <c r="C3103" s="61">
        <v>100</v>
      </c>
      <c r="D3103">
        <v>30</v>
      </c>
      <c r="E3103">
        <v>0</v>
      </c>
      <c r="F3103">
        <v>0</v>
      </c>
      <c r="G3103">
        <v>0</v>
      </c>
      <c r="H3103">
        <v>1</v>
      </c>
      <c r="I3103">
        <v>1</v>
      </c>
      <c r="J3103" s="11">
        <v>0</v>
      </c>
      <c r="K3103" s="11">
        <v>0</v>
      </c>
      <c r="L3103">
        <v>2</v>
      </c>
      <c r="M3103">
        <v>1</v>
      </c>
      <c r="N3103">
        <v>2</v>
      </c>
      <c r="O3103">
        <v>1</v>
      </c>
      <c r="P3103">
        <v>0.5</v>
      </c>
      <c r="Q3103">
        <v>1</v>
      </c>
      <c r="R3103">
        <v>0.04</v>
      </c>
    </row>
    <row r="3104" spans="1:18" ht="23.25" x14ac:dyDescent="0.35">
      <c r="A3104">
        <v>1</v>
      </c>
      <c r="B3104">
        <v>3</v>
      </c>
      <c r="C3104" s="61">
        <v>100</v>
      </c>
      <c r="D3104">
        <v>30</v>
      </c>
      <c r="E3104">
        <v>0</v>
      </c>
      <c r="F3104">
        <v>0</v>
      </c>
      <c r="G3104">
        <v>0</v>
      </c>
      <c r="H3104">
        <v>1</v>
      </c>
      <c r="I3104">
        <v>1</v>
      </c>
      <c r="J3104" s="11">
        <v>0</v>
      </c>
      <c r="K3104" s="11">
        <v>0</v>
      </c>
      <c r="L3104">
        <v>2</v>
      </c>
      <c r="M3104">
        <v>1</v>
      </c>
      <c r="N3104">
        <v>2.5</v>
      </c>
      <c r="O3104">
        <v>1</v>
      </c>
      <c r="P3104">
        <v>0.5</v>
      </c>
      <c r="Q3104">
        <v>1</v>
      </c>
      <c r="R3104">
        <v>0.06</v>
      </c>
    </row>
    <row r="3105" spans="1:18" ht="23.25" x14ac:dyDescent="0.35">
      <c r="A3105">
        <v>1</v>
      </c>
      <c r="B3105">
        <v>3</v>
      </c>
      <c r="C3105" s="61">
        <v>100</v>
      </c>
      <c r="D3105">
        <v>30</v>
      </c>
      <c r="E3105">
        <v>0</v>
      </c>
      <c r="F3105">
        <v>0</v>
      </c>
      <c r="G3105">
        <v>0</v>
      </c>
      <c r="H3105">
        <v>1</v>
      </c>
      <c r="I3105">
        <v>1</v>
      </c>
      <c r="J3105" s="11">
        <v>0</v>
      </c>
      <c r="K3105" s="11">
        <v>0</v>
      </c>
      <c r="L3105">
        <v>2</v>
      </c>
      <c r="M3105">
        <v>1</v>
      </c>
      <c r="N3105">
        <v>3</v>
      </c>
      <c r="O3105">
        <v>1</v>
      </c>
      <c r="P3105">
        <v>0.5</v>
      </c>
      <c r="Q3105">
        <v>1</v>
      </c>
      <c r="R3105">
        <v>0.09</v>
      </c>
    </row>
    <row r="3106" spans="1:18" ht="23.25" x14ac:dyDescent="0.35">
      <c r="A3106">
        <v>1</v>
      </c>
      <c r="B3106">
        <v>3</v>
      </c>
      <c r="C3106" s="61">
        <v>100</v>
      </c>
      <c r="D3106">
        <v>30</v>
      </c>
      <c r="E3106">
        <v>0</v>
      </c>
      <c r="F3106">
        <v>0</v>
      </c>
      <c r="G3106">
        <v>0</v>
      </c>
      <c r="H3106">
        <v>1</v>
      </c>
      <c r="I3106">
        <v>1</v>
      </c>
      <c r="J3106" s="11">
        <v>0</v>
      </c>
      <c r="K3106" s="11">
        <v>0</v>
      </c>
      <c r="L3106">
        <v>2</v>
      </c>
      <c r="M3106">
        <v>1</v>
      </c>
      <c r="N3106">
        <v>3.5</v>
      </c>
      <c r="O3106">
        <v>1</v>
      </c>
      <c r="P3106">
        <v>0.5</v>
      </c>
      <c r="Q3106">
        <v>1</v>
      </c>
      <c r="R3106">
        <v>7.0000000000000007E-2</v>
      </c>
    </row>
    <row r="3107" spans="1:18" ht="23.25" x14ac:dyDescent="0.35">
      <c r="A3107">
        <v>1</v>
      </c>
      <c r="B3107">
        <v>3</v>
      </c>
      <c r="C3107" s="61">
        <v>100</v>
      </c>
      <c r="D3107">
        <v>30</v>
      </c>
      <c r="E3107">
        <v>0</v>
      </c>
      <c r="F3107">
        <v>0</v>
      </c>
      <c r="G3107">
        <v>0</v>
      </c>
      <c r="H3107">
        <v>1</v>
      </c>
      <c r="I3107">
        <v>1</v>
      </c>
      <c r="J3107" s="11">
        <v>0</v>
      </c>
      <c r="K3107" s="11">
        <v>0</v>
      </c>
      <c r="L3107">
        <v>2</v>
      </c>
      <c r="M3107">
        <v>1</v>
      </c>
      <c r="N3107">
        <v>4</v>
      </c>
      <c r="O3107">
        <v>1</v>
      </c>
      <c r="P3107">
        <v>0.5</v>
      </c>
      <c r="Q3107">
        <v>1</v>
      </c>
      <c r="R3107">
        <v>0.15</v>
      </c>
    </row>
    <row r="3108" spans="1:18" ht="23.25" x14ac:dyDescent="0.35">
      <c r="A3108">
        <v>1</v>
      </c>
      <c r="B3108">
        <v>3</v>
      </c>
      <c r="C3108" s="61">
        <v>100</v>
      </c>
      <c r="D3108">
        <v>30</v>
      </c>
      <c r="E3108">
        <v>0</v>
      </c>
      <c r="F3108">
        <v>0</v>
      </c>
      <c r="G3108">
        <v>0</v>
      </c>
      <c r="H3108">
        <v>1</v>
      </c>
      <c r="I3108">
        <v>1</v>
      </c>
      <c r="J3108" s="11">
        <v>0</v>
      </c>
      <c r="K3108" s="11">
        <v>0</v>
      </c>
      <c r="L3108">
        <v>2</v>
      </c>
      <c r="M3108">
        <v>1</v>
      </c>
      <c r="N3108">
        <v>4.5</v>
      </c>
      <c r="O3108">
        <v>1</v>
      </c>
      <c r="P3108">
        <v>0.5</v>
      </c>
      <c r="Q3108">
        <v>1</v>
      </c>
      <c r="R3108">
        <v>0.11</v>
      </c>
    </row>
    <row r="3109" spans="1:18" ht="24" thickBot="1" x14ac:dyDescent="0.4">
      <c r="A3109">
        <v>1</v>
      </c>
      <c r="B3109">
        <v>3</v>
      </c>
      <c r="C3109" s="61">
        <v>100</v>
      </c>
      <c r="D3109">
        <v>30</v>
      </c>
      <c r="E3109">
        <v>0</v>
      </c>
      <c r="F3109">
        <v>0</v>
      </c>
      <c r="G3109">
        <v>0</v>
      </c>
      <c r="H3109">
        <v>1</v>
      </c>
      <c r="I3109">
        <v>1</v>
      </c>
      <c r="J3109" s="11">
        <v>0</v>
      </c>
      <c r="K3109" s="11">
        <v>0</v>
      </c>
      <c r="L3109">
        <v>2</v>
      </c>
      <c r="M3109">
        <v>1</v>
      </c>
      <c r="N3109">
        <v>5</v>
      </c>
      <c r="O3109">
        <v>1</v>
      </c>
      <c r="P3109">
        <v>0.5</v>
      </c>
      <c r="Q3109">
        <v>1</v>
      </c>
      <c r="R3109" s="14">
        <v>0.09</v>
      </c>
    </row>
    <row r="3110" spans="1:18" ht="15.75" thickTop="1" x14ac:dyDescent="0.25">
      <c r="R3110" s="15">
        <f>AVERAGE(R3100:R3109)</f>
        <v>6.699999999999999E-2</v>
      </c>
    </row>
    <row r="3114" spans="1:18" ht="45" x14ac:dyDescent="0.25">
      <c r="A3114" s="8" t="s">
        <v>139</v>
      </c>
    </row>
    <row r="3117" spans="1:18" ht="18.75" x14ac:dyDescent="0.3">
      <c r="A3117">
        <v>1</v>
      </c>
      <c r="B3117">
        <v>3</v>
      </c>
      <c r="C3117">
        <v>100</v>
      </c>
      <c r="D3117">
        <v>30</v>
      </c>
      <c r="E3117">
        <v>0</v>
      </c>
      <c r="F3117">
        <v>0</v>
      </c>
      <c r="G3117">
        <v>0</v>
      </c>
      <c r="H3117">
        <v>1</v>
      </c>
      <c r="I3117">
        <v>1</v>
      </c>
      <c r="J3117" s="61">
        <v>2</v>
      </c>
      <c r="K3117">
        <v>0</v>
      </c>
      <c r="L3117">
        <v>6</v>
      </c>
      <c r="M3117">
        <v>5</v>
      </c>
      <c r="N3117">
        <v>1</v>
      </c>
      <c r="O3117">
        <v>5</v>
      </c>
      <c r="P3117">
        <v>1</v>
      </c>
      <c r="Q3117">
        <v>1</v>
      </c>
      <c r="R3117">
        <v>0.96</v>
      </c>
    </row>
    <row r="3118" spans="1:18" ht="18.75" x14ac:dyDescent="0.3">
      <c r="A3118">
        <v>1</v>
      </c>
      <c r="B3118">
        <v>3</v>
      </c>
      <c r="C3118">
        <v>100</v>
      </c>
      <c r="D3118">
        <v>30</v>
      </c>
      <c r="E3118">
        <v>0</v>
      </c>
      <c r="F3118">
        <v>0</v>
      </c>
      <c r="G3118">
        <v>0</v>
      </c>
      <c r="H3118">
        <v>1</v>
      </c>
      <c r="I3118">
        <v>1</v>
      </c>
      <c r="J3118" s="61">
        <v>2</v>
      </c>
      <c r="K3118">
        <v>0</v>
      </c>
      <c r="L3118">
        <v>6</v>
      </c>
      <c r="M3118">
        <v>10</v>
      </c>
      <c r="N3118">
        <v>1</v>
      </c>
      <c r="O3118">
        <v>10</v>
      </c>
      <c r="P3118">
        <v>1</v>
      </c>
      <c r="Q3118">
        <v>1</v>
      </c>
      <c r="R3118">
        <v>1</v>
      </c>
    </row>
    <row r="3119" spans="1:18" ht="18.75" x14ac:dyDescent="0.3">
      <c r="A3119">
        <v>1</v>
      </c>
      <c r="B3119">
        <v>3</v>
      </c>
      <c r="C3119">
        <v>100</v>
      </c>
      <c r="D3119">
        <v>30</v>
      </c>
      <c r="E3119">
        <v>0</v>
      </c>
      <c r="F3119">
        <v>0</v>
      </c>
      <c r="G3119">
        <v>0</v>
      </c>
      <c r="H3119">
        <v>1</v>
      </c>
      <c r="I3119">
        <v>1</v>
      </c>
      <c r="J3119" s="61">
        <v>2</v>
      </c>
      <c r="K3119">
        <v>0</v>
      </c>
      <c r="L3119">
        <v>6</v>
      </c>
      <c r="M3119">
        <v>15</v>
      </c>
      <c r="N3119">
        <v>1</v>
      </c>
      <c r="O3119">
        <v>15</v>
      </c>
      <c r="P3119">
        <v>1</v>
      </c>
      <c r="Q3119">
        <v>1</v>
      </c>
      <c r="R3119">
        <v>0.98</v>
      </c>
    </row>
    <row r="3120" spans="1:18" ht="18.75" x14ac:dyDescent="0.3">
      <c r="A3120">
        <v>1</v>
      </c>
      <c r="B3120">
        <v>3</v>
      </c>
      <c r="C3120">
        <v>100</v>
      </c>
      <c r="D3120">
        <v>30</v>
      </c>
      <c r="E3120">
        <v>0</v>
      </c>
      <c r="F3120">
        <v>0</v>
      </c>
      <c r="G3120">
        <v>0</v>
      </c>
      <c r="H3120">
        <v>1</v>
      </c>
      <c r="I3120">
        <v>1</v>
      </c>
      <c r="J3120" s="61">
        <v>2</v>
      </c>
      <c r="K3120">
        <v>0</v>
      </c>
      <c r="L3120">
        <v>6</v>
      </c>
      <c r="M3120">
        <v>20</v>
      </c>
      <c r="N3120">
        <v>1</v>
      </c>
      <c r="O3120">
        <v>20</v>
      </c>
      <c r="P3120">
        <v>1</v>
      </c>
      <c r="Q3120">
        <v>1</v>
      </c>
      <c r="R3120">
        <v>1</v>
      </c>
    </row>
    <row r="3121" spans="1:18" ht="18.75" x14ac:dyDescent="0.3">
      <c r="A3121">
        <v>1</v>
      </c>
      <c r="B3121">
        <v>3</v>
      </c>
      <c r="C3121">
        <v>100</v>
      </c>
      <c r="D3121">
        <v>30</v>
      </c>
      <c r="E3121">
        <v>0</v>
      </c>
      <c r="F3121">
        <v>0</v>
      </c>
      <c r="G3121">
        <v>0</v>
      </c>
      <c r="H3121">
        <v>1</v>
      </c>
      <c r="I3121">
        <v>1</v>
      </c>
      <c r="J3121" s="61">
        <v>2</v>
      </c>
      <c r="K3121">
        <v>0</v>
      </c>
      <c r="L3121">
        <v>6</v>
      </c>
      <c r="M3121">
        <v>25</v>
      </c>
      <c r="N3121">
        <v>1</v>
      </c>
      <c r="O3121">
        <v>25</v>
      </c>
      <c r="P3121">
        <v>1</v>
      </c>
      <c r="Q3121">
        <v>1</v>
      </c>
      <c r="R3121">
        <v>0.99</v>
      </c>
    </row>
    <row r="3122" spans="1:18" ht="18.75" x14ac:dyDescent="0.3">
      <c r="A3122">
        <v>1</v>
      </c>
      <c r="B3122">
        <v>3</v>
      </c>
      <c r="C3122">
        <v>100</v>
      </c>
      <c r="D3122">
        <v>30</v>
      </c>
      <c r="E3122">
        <v>0</v>
      </c>
      <c r="F3122">
        <v>0</v>
      </c>
      <c r="G3122">
        <v>0</v>
      </c>
      <c r="H3122">
        <v>1</v>
      </c>
      <c r="I3122">
        <v>1</v>
      </c>
      <c r="J3122" s="61">
        <v>2</v>
      </c>
      <c r="K3122">
        <v>0</v>
      </c>
      <c r="L3122">
        <v>6</v>
      </c>
      <c r="M3122">
        <v>5</v>
      </c>
      <c r="N3122">
        <v>1</v>
      </c>
      <c r="O3122">
        <v>10</v>
      </c>
      <c r="P3122">
        <v>1</v>
      </c>
      <c r="Q3122">
        <v>1</v>
      </c>
      <c r="R3122">
        <v>0.96</v>
      </c>
    </row>
    <row r="3123" spans="1:18" ht="18.75" x14ac:dyDescent="0.3">
      <c r="A3123">
        <v>1</v>
      </c>
      <c r="B3123">
        <v>3</v>
      </c>
      <c r="C3123">
        <v>100</v>
      </c>
      <c r="D3123">
        <v>30</v>
      </c>
      <c r="E3123">
        <v>0</v>
      </c>
      <c r="F3123">
        <v>0</v>
      </c>
      <c r="G3123">
        <v>0</v>
      </c>
      <c r="H3123">
        <v>1</v>
      </c>
      <c r="I3123">
        <v>1</v>
      </c>
      <c r="J3123" s="61">
        <v>2</v>
      </c>
      <c r="K3123">
        <v>0</v>
      </c>
      <c r="L3123">
        <v>6</v>
      </c>
      <c r="M3123">
        <v>10</v>
      </c>
      <c r="N3123">
        <v>1</v>
      </c>
      <c r="O3123">
        <v>20</v>
      </c>
      <c r="P3123">
        <v>1</v>
      </c>
      <c r="Q3123">
        <v>1</v>
      </c>
      <c r="R3123">
        <v>1</v>
      </c>
    </row>
    <row r="3124" spans="1:18" ht="18.75" x14ac:dyDescent="0.3">
      <c r="A3124">
        <v>1</v>
      </c>
      <c r="B3124">
        <v>3</v>
      </c>
      <c r="C3124">
        <v>100</v>
      </c>
      <c r="D3124">
        <v>30</v>
      </c>
      <c r="E3124">
        <v>0</v>
      </c>
      <c r="F3124">
        <v>0</v>
      </c>
      <c r="G3124">
        <v>0</v>
      </c>
      <c r="H3124">
        <v>1</v>
      </c>
      <c r="I3124">
        <v>1</v>
      </c>
      <c r="J3124" s="61">
        <v>2</v>
      </c>
      <c r="K3124">
        <v>0</v>
      </c>
      <c r="L3124">
        <v>6</v>
      </c>
      <c r="M3124">
        <v>15</v>
      </c>
      <c r="N3124">
        <v>1</v>
      </c>
      <c r="O3124">
        <v>30</v>
      </c>
      <c r="P3124">
        <v>1</v>
      </c>
      <c r="Q3124">
        <v>1</v>
      </c>
      <c r="R3124">
        <v>0.98</v>
      </c>
    </row>
    <row r="3125" spans="1:18" ht="18.75" x14ac:dyDescent="0.3">
      <c r="A3125">
        <v>1</v>
      </c>
      <c r="B3125">
        <v>3</v>
      </c>
      <c r="C3125">
        <v>100</v>
      </c>
      <c r="D3125">
        <v>30</v>
      </c>
      <c r="E3125">
        <v>0</v>
      </c>
      <c r="F3125">
        <v>0</v>
      </c>
      <c r="G3125">
        <v>0</v>
      </c>
      <c r="H3125">
        <v>1</v>
      </c>
      <c r="I3125">
        <v>1</v>
      </c>
      <c r="J3125" s="61">
        <v>2</v>
      </c>
      <c r="K3125">
        <v>0</v>
      </c>
      <c r="L3125">
        <v>6</v>
      </c>
      <c r="M3125">
        <v>20</v>
      </c>
      <c r="N3125">
        <v>1</v>
      </c>
      <c r="O3125">
        <v>40</v>
      </c>
      <c r="P3125">
        <v>1</v>
      </c>
      <c r="Q3125">
        <v>1</v>
      </c>
      <c r="R3125">
        <v>0.97</v>
      </c>
    </row>
    <row r="3126" spans="1:18" ht="19.5" thickBot="1" x14ac:dyDescent="0.35">
      <c r="A3126">
        <v>1</v>
      </c>
      <c r="B3126">
        <v>3</v>
      </c>
      <c r="C3126">
        <v>100</v>
      </c>
      <c r="D3126">
        <v>30</v>
      </c>
      <c r="E3126">
        <v>0</v>
      </c>
      <c r="F3126">
        <v>0</v>
      </c>
      <c r="G3126">
        <v>0</v>
      </c>
      <c r="H3126">
        <v>1</v>
      </c>
      <c r="I3126">
        <v>1</v>
      </c>
      <c r="J3126" s="61">
        <v>2</v>
      </c>
      <c r="K3126">
        <v>0</v>
      </c>
      <c r="L3126">
        <v>6</v>
      </c>
      <c r="M3126">
        <v>25</v>
      </c>
      <c r="N3126">
        <v>1</v>
      </c>
      <c r="O3126">
        <v>50</v>
      </c>
      <c r="P3126">
        <v>1</v>
      </c>
      <c r="Q3126">
        <v>1</v>
      </c>
      <c r="R3126" s="14">
        <v>0.98</v>
      </c>
    </row>
    <row r="3127" spans="1:18" ht="15.75" thickTop="1" x14ac:dyDescent="0.25">
      <c r="R3127" s="15">
        <f>AVERAGE(R3117:R3126)</f>
        <v>0.98199999999999998</v>
      </c>
    </row>
    <row r="3129" spans="1:18" x14ac:dyDescent="0.25">
      <c r="Q3129" t="s">
        <v>133</v>
      </c>
    </row>
    <row r="3130" spans="1:18" x14ac:dyDescent="0.25">
      <c r="Q3130">
        <v>1</v>
      </c>
      <c r="R3130">
        <f>R3117</f>
        <v>0.96</v>
      </c>
    </row>
    <row r="3131" spans="1:18" x14ac:dyDescent="0.25">
      <c r="Q3131">
        <v>2</v>
      </c>
      <c r="R3131">
        <f t="shared" ref="R3131:R3139" si="35">R3118</f>
        <v>1</v>
      </c>
    </row>
    <row r="3132" spans="1:18" x14ac:dyDescent="0.25">
      <c r="Q3132">
        <v>3</v>
      </c>
      <c r="R3132">
        <f t="shared" si="35"/>
        <v>0.98</v>
      </c>
    </row>
    <row r="3133" spans="1:18" x14ac:dyDescent="0.25">
      <c r="Q3133">
        <v>4</v>
      </c>
      <c r="R3133">
        <f t="shared" si="35"/>
        <v>1</v>
      </c>
    </row>
    <row r="3134" spans="1:18" x14ac:dyDescent="0.25">
      <c r="Q3134">
        <v>5</v>
      </c>
      <c r="R3134">
        <f t="shared" si="35"/>
        <v>0.99</v>
      </c>
    </row>
    <row r="3135" spans="1:18" x14ac:dyDescent="0.25">
      <c r="Q3135">
        <v>6</v>
      </c>
      <c r="R3135">
        <f t="shared" si="35"/>
        <v>0.96</v>
      </c>
    </row>
    <row r="3136" spans="1:18" x14ac:dyDescent="0.25">
      <c r="Q3136">
        <v>7</v>
      </c>
      <c r="R3136">
        <f t="shared" si="35"/>
        <v>1</v>
      </c>
    </row>
    <row r="3137" spans="1:18" x14ac:dyDescent="0.25">
      <c r="Q3137">
        <v>8</v>
      </c>
      <c r="R3137">
        <f t="shared" si="35"/>
        <v>0.98</v>
      </c>
    </row>
    <row r="3138" spans="1:18" x14ac:dyDescent="0.25">
      <c r="Q3138">
        <v>9</v>
      </c>
      <c r="R3138">
        <f t="shared" si="35"/>
        <v>0.97</v>
      </c>
    </row>
    <row r="3139" spans="1:18" x14ac:dyDescent="0.25">
      <c r="Q3139">
        <v>10</v>
      </c>
      <c r="R3139">
        <f t="shared" si="35"/>
        <v>0.98</v>
      </c>
    </row>
    <row r="3144" spans="1:18" ht="136.5" customHeight="1" x14ac:dyDescent="0.25">
      <c r="A3144" s="8" t="s">
        <v>140</v>
      </c>
    </row>
    <row r="3147" spans="1:18" ht="18.75" x14ac:dyDescent="0.3">
      <c r="A3147">
        <v>1</v>
      </c>
      <c r="B3147">
        <v>3</v>
      </c>
      <c r="C3147">
        <v>100</v>
      </c>
      <c r="D3147">
        <v>30</v>
      </c>
      <c r="E3147">
        <v>0</v>
      </c>
      <c r="F3147">
        <v>0</v>
      </c>
      <c r="G3147">
        <v>0</v>
      </c>
      <c r="H3147">
        <v>1</v>
      </c>
      <c r="I3147">
        <v>1</v>
      </c>
      <c r="J3147" s="61">
        <v>0</v>
      </c>
      <c r="K3147">
        <v>0</v>
      </c>
      <c r="L3147">
        <v>6</v>
      </c>
      <c r="M3147">
        <v>5</v>
      </c>
      <c r="N3147">
        <v>1</v>
      </c>
      <c r="O3147">
        <v>5</v>
      </c>
      <c r="P3147">
        <v>1</v>
      </c>
      <c r="Q3147">
        <v>1</v>
      </c>
      <c r="R3147">
        <v>0.09</v>
      </c>
    </row>
    <row r="3148" spans="1:18" ht="18.75" x14ac:dyDescent="0.3">
      <c r="A3148">
        <v>1</v>
      </c>
      <c r="B3148">
        <v>3</v>
      </c>
      <c r="C3148">
        <v>100</v>
      </c>
      <c r="D3148">
        <v>30</v>
      </c>
      <c r="E3148">
        <v>0</v>
      </c>
      <c r="F3148">
        <v>0</v>
      </c>
      <c r="G3148">
        <v>0</v>
      </c>
      <c r="H3148">
        <v>1</v>
      </c>
      <c r="I3148">
        <v>1</v>
      </c>
      <c r="J3148" s="61">
        <v>0</v>
      </c>
      <c r="K3148">
        <v>0</v>
      </c>
      <c r="L3148">
        <v>6</v>
      </c>
      <c r="M3148">
        <v>10</v>
      </c>
      <c r="N3148">
        <v>1</v>
      </c>
      <c r="O3148">
        <v>10</v>
      </c>
      <c r="P3148">
        <v>1</v>
      </c>
      <c r="Q3148">
        <v>1</v>
      </c>
      <c r="R3148">
        <v>0.04</v>
      </c>
    </row>
    <row r="3149" spans="1:18" ht="18.75" x14ac:dyDescent="0.3">
      <c r="A3149">
        <v>1</v>
      </c>
      <c r="B3149">
        <v>3</v>
      </c>
      <c r="C3149">
        <v>100</v>
      </c>
      <c r="D3149">
        <v>30</v>
      </c>
      <c r="E3149">
        <v>0</v>
      </c>
      <c r="F3149">
        <v>0</v>
      </c>
      <c r="G3149">
        <v>0</v>
      </c>
      <c r="H3149">
        <v>1</v>
      </c>
      <c r="I3149">
        <v>1</v>
      </c>
      <c r="J3149" s="61">
        <v>0</v>
      </c>
      <c r="K3149">
        <v>0</v>
      </c>
      <c r="L3149">
        <v>6</v>
      </c>
      <c r="M3149">
        <v>15</v>
      </c>
      <c r="N3149">
        <v>1</v>
      </c>
      <c r="O3149">
        <v>15</v>
      </c>
      <c r="P3149">
        <v>1</v>
      </c>
      <c r="Q3149">
        <v>1</v>
      </c>
      <c r="R3149">
        <v>0.09</v>
      </c>
    </row>
    <row r="3150" spans="1:18" ht="18.75" x14ac:dyDescent="0.3">
      <c r="A3150">
        <v>1</v>
      </c>
      <c r="B3150">
        <v>3</v>
      </c>
      <c r="C3150">
        <v>100</v>
      </c>
      <c r="D3150">
        <v>30</v>
      </c>
      <c r="E3150">
        <v>0</v>
      </c>
      <c r="F3150">
        <v>0</v>
      </c>
      <c r="G3150">
        <v>0</v>
      </c>
      <c r="H3150">
        <v>1</v>
      </c>
      <c r="I3150">
        <v>1</v>
      </c>
      <c r="J3150" s="61">
        <v>0</v>
      </c>
      <c r="K3150">
        <v>0</v>
      </c>
      <c r="L3150">
        <v>6</v>
      </c>
      <c r="M3150">
        <v>20</v>
      </c>
      <c r="N3150">
        <v>1</v>
      </c>
      <c r="O3150">
        <v>20</v>
      </c>
      <c r="P3150">
        <v>1</v>
      </c>
      <c r="Q3150">
        <v>1</v>
      </c>
      <c r="R3150">
        <v>0.1</v>
      </c>
    </row>
    <row r="3151" spans="1:18" ht="18.75" x14ac:dyDescent="0.3">
      <c r="A3151">
        <v>1</v>
      </c>
      <c r="B3151">
        <v>3</v>
      </c>
      <c r="C3151">
        <v>100</v>
      </c>
      <c r="D3151">
        <v>30</v>
      </c>
      <c r="E3151">
        <v>0</v>
      </c>
      <c r="F3151">
        <v>0</v>
      </c>
      <c r="G3151">
        <v>0</v>
      </c>
      <c r="H3151">
        <v>1</v>
      </c>
      <c r="I3151">
        <v>1</v>
      </c>
      <c r="J3151" s="61">
        <v>0</v>
      </c>
      <c r="K3151">
        <v>0</v>
      </c>
      <c r="L3151">
        <v>6</v>
      </c>
      <c r="M3151">
        <v>25</v>
      </c>
      <c r="N3151">
        <v>1</v>
      </c>
      <c r="O3151">
        <v>25</v>
      </c>
      <c r="P3151">
        <v>1</v>
      </c>
      <c r="Q3151">
        <v>1</v>
      </c>
      <c r="R3151">
        <v>0.08</v>
      </c>
    </row>
    <row r="3152" spans="1:18" ht="18.75" x14ac:dyDescent="0.3">
      <c r="A3152">
        <v>1</v>
      </c>
      <c r="B3152">
        <v>3</v>
      </c>
      <c r="C3152">
        <v>100</v>
      </c>
      <c r="D3152">
        <v>30</v>
      </c>
      <c r="E3152">
        <v>0</v>
      </c>
      <c r="F3152">
        <v>0</v>
      </c>
      <c r="G3152">
        <v>0</v>
      </c>
      <c r="H3152">
        <v>1</v>
      </c>
      <c r="I3152">
        <v>1</v>
      </c>
      <c r="J3152" s="61">
        <v>0</v>
      </c>
      <c r="K3152">
        <v>0</v>
      </c>
      <c r="L3152">
        <v>6</v>
      </c>
      <c r="M3152">
        <v>5</v>
      </c>
      <c r="N3152">
        <v>1</v>
      </c>
      <c r="O3152">
        <v>10</v>
      </c>
      <c r="P3152">
        <v>1</v>
      </c>
      <c r="Q3152">
        <v>1</v>
      </c>
      <c r="R3152">
        <v>0.04</v>
      </c>
    </row>
    <row r="3153" spans="1:18" ht="18.75" x14ac:dyDescent="0.3">
      <c r="A3153">
        <v>1</v>
      </c>
      <c r="B3153">
        <v>3</v>
      </c>
      <c r="C3153">
        <v>100</v>
      </c>
      <c r="D3153">
        <v>30</v>
      </c>
      <c r="E3153">
        <v>0</v>
      </c>
      <c r="F3153">
        <v>0</v>
      </c>
      <c r="G3153">
        <v>0</v>
      </c>
      <c r="H3153">
        <v>1</v>
      </c>
      <c r="I3153">
        <v>1</v>
      </c>
      <c r="J3153" s="61">
        <v>0</v>
      </c>
      <c r="K3153">
        <v>0</v>
      </c>
      <c r="L3153">
        <v>6</v>
      </c>
      <c r="M3153">
        <v>10</v>
      </c>
      <c r="N3153">
        <v>1</v>
      </c>
      <c r="O3153">
        <v>20</v>
      </c>
      <c r="P3153">
        <v>1</v>
      </c>
      <c r="Q3153">
        <v>1</v>
      </c>
      <c r="R3153">
        <v>0.05</v>
      </c>
    </row>
    <row r="3154" spans="1:18" ht="18.75" x14ac:dyDescent="0.3">
      <c r="A3154">
        <v>1</v>
      </c>
      <c r="B3154">
        <v>3</v>
      </c>
      <c r="C3154">
        <v>100</v>
      </c>
      <c r="D3154">
        <v>30</v>
      </c>
      <c r="E3154">
        <v>0</v>
      </c>
      <c r="F3154">
        <v>0</v>
      </c>
      <c r="G3154">
        <v>0</v>
      </c>
      <c r="H3154">
        <v>1</v>
      </c>
      <c r="I3154">
        <v>1</v>
      </c>
      <c r="J3154" s="61">
        <v>0</v>
      </c>
      <c r="K3154">
        <v>0</v>
      </c>
      <c r="L3154">
        <v>6</v>
      </c>
      <c r="M3154">
        <v>15</v>
      </c>
      <c r="N3154">
        <v>1</v>
      </c>
      <c r="O3154">
        <v>30</v>
      </c>
      <c r="P3154">
        <v>1</v>
      </c>
      <c r="Q3154">
        <v>1</v>
      </c>
      <c r="R3154">
        <v>0.09</v>
      </c>
    </row>
    <row r="3155" spans="1:18" ht="18.75" x14ac:dyDescent="0.3">
      <c r="A3155">
        <v>1</v>
      </c>
      <c r="B3155">
        <v>3</v>
      </c>
      <c r="C3155">
        <v>100</v>
      </c>
      <c r="D3155">
        <v>30</v>
      </c>
      <c r="E3155">
        <v>0</v>
      </c>
      <c r="F3155">
        <v>0</v>
      </c>
      <c r="G3155">
        <v>0</v>
      </c>
      <c r="H3155">
        <v>1</v>
      </c>
      <c r="I3155">
        <v>1</v>
      </c>
      <c r="J3155" s="61">
        <v>0</v>
      </c>
      <c r="K3155">
        <v>0</v>
      </c>
      <c r="L3155">
        <v>6</v>
      </c>
      <c r="M3155">
        <v>20</v>
      </c>
      <c r="N3155">
        <v>1</v>
      </c>
      <c r="O3155">
        <v>40</v>
      </c>
      <c r="P3155">
        <v>1</v>
      </c>
      <c r="Q3155">
        <v>1</v>
      </c>
      <c r="R3155">
        <v>0.03</v>
      </c>
    </row>
    <row r="3156" spans="1:18" ht="19.5" thickBot="1" x14ac:dyDescent="0.35">
      <c r="A3156">
        <v>1</v>
      </c>
      <c r="B3156">
        <v>3</v>
      </c>
      <c r="C3156">
        <v>100</v>
      </c>
      <c r="D3156">
        <v>30</v>
      </c>
      <c r="E3156">
        <v>0</v>
      </c>
      <c r="F3156">
        <v>0</v>
      </c>
      <c r="G3156">
        <v>0</v>
      </c>
      <c r="H3156">
        <v>1</v>
      </c>
      <c r="I3156">
        <v>1</v>
      </c>
      <c r="J3156" s="61">
        <v>0</v>
      </c>
      <c r="K3156">
        <v>0</v>
      </c>
      <c r="L3156">
        <v>6</v>
      </c>
      <c r="M3156">
        <v>25</v>
      </c>
      <c r="N3156">
        <v>1</v>
      </c>
      <c r="O3156">
        <v>50</v>
      </c>
      <c r="P3156">
        <v>1</v>
      </c>
      <c r="Q3156">
        <v>1</v>
      </c>
      <c r="R3156" s="14">
        <v>7.0000000000000007E-2</v>
      </c>
    </row>
    <row r="3157" spans="1:18" ht="15.75" thickTop="1" x14ac:dyDescent="0.25">
      <c r="R3157" s="15">
        <f>AVERAGE(R3147:R3156)</f>
        <v>6.7999999999999991E-2</v>
      </c>
    </row>
    <row r="3159" spans="1:18" x14ac:dyDescent="0.25">
      <c r="Q3159" t="s">
        <v>133</v>
      </c>
    </row>
    <row r="3160" spans="1:18" x14ac:dyDescent="0.25">
      <c r="Q3160">
        <v>1</v>
      </c>
      <c r="R3160">
        <f>R3147</f>
        <v>0.09</v>
      </c>
    </row>
    <row r="3161" spans="1:18" x14ac:dyDescent="0.25">
      <c r="Q3161">
        <v>2</v>
      </c>
      <c r="R3161">
        <f t="shared" ref="R3161:R3169" si="36">R3148</f>
        <v>0.04</v>
      </c>
    </row>
    <row r="3162" spans="1:18" x14ac:dyDescent="0.25">
      <c r="Q3162">
        <v>3</v>
      </c>
      <c r="R3162">
        <f t="shared" si="36"/>
        <v>0.09</v>
      </c>
    </row>
    <row r="3163" spans="1:18" x14ac:dyDescent="0.25">
      <c r="Q3163">
        <v>4</v>
      </c>
      <c r="R3163">
        <f t="shared" si="36"/>
        <v>0.1</v>
      </c>
    </row>
    <row r="3164" spans="1:18" x14ac:dyDescent="0.25">
      <c r="Q3164">
        <v>5</v>
      </c>
      <c r="R3164">
        <f t="shared" si="36"/>
        <v>0.08</v>
      </c>
    </row>
    <row r="3165" spans="1:18" x14ac:dyDescent="0.25">
      <c r="Q3165">
        <v>6</v>
      </c>
      <c r="R3165">
        <f t="shared" si="36"/>
        <v>0.04</v>
      </c>
    </row>
    <row r="3166" spans="1:18" x14ac:dyDescent="0.25">
      <c r="Q3166">
        <v>7</v>
      </c>
      <c r="R3166">
        <f t="shared" si="36"/>
        <v>0.05</v>
      </c>
    </row>
    <row r="3167" spans="1:18" x14ac:dyDescent="0.25">
      <c r="Q3167">
        <v>8</v>
      </c>
      <c r="R3167">
        <f t="shared" si="36"/>
        <v>0.09</v>
      </c>
    </row>
    <row r="3168" spans="1:18" x14ac:dyDescent="0.25">
      <c r="Q3168">
        <v>9</v>
      </c>
      <c r="R3168">
        <f t="shared" si="36"/>
        <v>0.03</v>
      </c>
    </row>
    <row r="3169" spans="1:18" x14ac:dyDescent="0.25">
      <c r="Q3169">
        <v>10</v>
      </c>
      <c r="R3169">
        <f t="shared" si="36"/>
        <v>7.0000000000000007E-2</v>
      </c>
    </row>
    <row r="3177" spans="1:18" ht="18.75" x14ac:dyDescent="0.3">
      <c r="A3177">
        <v>1</v>
      </c>
      <c r="B3177">
        <v>3</v>
      </c>
      <c r="C3177">
        <v>25</v>
      </c>
      <c r="D3177">
        <v>30</v>
      </c>
      <c r="E3177">
        <v>0</v>
      </c>
      <c r="F3177">
        <v>0</v>
      </c>
      <c r="G3177">
        <v>0</v>
      </c>
      <c r="H3177">
        <v>1</v>
      </c>
      <c r="I3177">
        <v>1</v>
      </c>
      <c r="J3177" s="61">
        <v>0</v>
      </c>
      <c r="K3177">
        <v>0</v>
      </c>
      <c r="L3177">
        <v>6</v>
      </c>
      <c r="M3177">
        <v>5</v>
      </c>
      <c r="N3177">
        <v>1</v>
      </c>
      <c r="O3177">
        <v>5</v>
      </c>
      <c r="P3177">
        <v>1</v>
      </c>
      <c r="Q3177">
        <v>1</v>
      </c>
      <c r="R3177">
        <v>0.08</v>
      </c>
    </row>
    <row r="3178" spans="1:18" ht="18.75" x14ac:dyDescent="0.3">
      <c r="A3178">
        <v>1</v>
      </c>
      <c r="B3178">
        <v>3</v>
      </c>
      <c r="C3178">
        <v>25</v>
      </c>
      <c r="D3178">
        <v>30</v>
      </c>
      <c r="E3178">
        <v>0</v>
      </c>
      <c r="F3178">
        <v>0</v>
      </c>
      <c r="G3178">
        <v>0</v>
      </c>
      <c r="H3178">
        <v>1</v>
      </c>
      <c r="I3178">
        <v>1</v>
      </c>
      <c r="J3178" s="61">
        <v>0</v>
      </c>
      <c r="K3178">
        <v>0</v>
      </c>
      <c r="L3178">
        <v>6</v>
      </c>
      <c r="M3178">
        <v>10</v>
      </c>
      <c r="N3178">
        <v>1</v>
      </c>
      <c r="O3178">
        <v>10</v>
      </c>
      <c r="P3178">
        <v>1</v>
      </c>
      <c r="Q3178">
        <v>1</v>
      </c>
      <c r="R3178">
        <v>0.16</v>
      </c>
    </row>
    <row r="3179" spans="1:18" ht="18.75" x14ac:dyDescent="0.3">
      <c r="A3179">
        <v>1</v>
      </c>
      <c r="B3179">
        <v>3</v>
      </c>
      <c r="C3179">
        <v>25</v>
      </c>
      <c r="D3179">
        <v>30</v>
      </c>
      <c r="E3179">
        <v>0</v>
      </c>
      <c r="F3179">
        <v>0</v>
      </c>
      <c r="G3179">
        <v>0</v>
      </c>
      <c r="H3179">
        <v>1</v>
      </c>
      <c r="I3179">
        <v>1</v>
      </c>
      <c r="J3179" s="61">
        <v>0</v>
      </c>
      <c r="K3179">
        <v>0</v>
      </c>
      <c r="L3179">
        <v>6</v>
      </c>
      <c r="M3179">
        <v>15</v>
      </c>
      <c r="N3179">
        <v>1</v>
      </c>
      <c r="O3179">
        <v>15</v>
      </c>
      <c r="P3179">
        <v>1</v>
      </c>
      <c r="Q3179">
        <v>1</v>
      </c>
      <c r="R3179">
        <v>0.08</v>
      </c>
    </row>
    <row r="3180" spans="1:18" ht="18.75" x14ac:dyDescent="0.3">
      <c r="A3180">
        <v>1</v>
      </c>
      <c r="B3180">
        <v>3</v>
      </c>
      <c r="C3180">
        <v>25</v>
      </c>
      <c r="D3180">
        <v>30</v>
      </c>
      <c r="E3180">
        <v>0</v>
      </c>
      <c r="F3180">
        <v>0</v>
      </c>
      <c r="G3180">
        <v>0</v>
      </c>
      <c r="H3180">
        <v>1</v>
      </c>
      <c r="I3180">
        <v>1</v>
      </c>
      <c r="J3180" s="61">
        <v>0</v>
      </c>
      <c r="K3180">
        <v>0</v>
      </c>
      <c r="L3180">
        <v>6</v>
      </c>
      <c r="M3180">
        <v>20</v>
      </c>
      <c r="N3180">
        <v>1</v>
      </c>
      <c r="O3180">
        <v>20</v>
      </c>
      <c r="P3180">
        <v>1</v>
      </c>
      <c r="Q3180">
        <v>1</v>
      </c>
      <c r="R3180">
        <v>0.04</v>
      </c>
    </row>
    <row r="3181" spans="1:18" ht="18.75" x14ac:dyDescent="0.3">
      <c r="A3181">
        <v>1</v>
      </c>
      <c r="B3181">
        <v>3</v>
      </c>
      <c r="C3181">
        <v>25</v>
      </c>
      <c r="D3181">
        <v>30</v>
      </c>
      <c r="E3181">
        <v>0</v>
      </c>
      <c r="F3181">
        <v>0</v>
      </c>
      <c r="G3181">
        <v>0</v>
      </c>
      <c r="H3181">
        <v>1</v>
      </c>
      <c r="I3181">
        <v>1</v>
      </c>
      <c r="J3181" s="61">
        <v>0</v>
      </c>
      <c r="K3181">
        <v>0</v>
      </c>
      <c r="L3181">
        <v>6</v>
      </c>
      <c r="M3181">
        <v>25</v>
      </c>
      <c r="N3181">
        <v>1</v>
      </c>
      <c r="O3181">
        <v>25</v>
      </c>
      <c r="P3181">
        <v>1</v>
      </c>
      <c r="Q3181">
        <v>1</v>
      </c>
      <c r="R3181">
        <v>0</v>
      </c>
    </row>
    <row r="3182" spans="1:18" ht="18.75" x14ac:dyDescent="0.3">
      <c r="A3182">
        <v>1</v>
      </c>
      <c r="B3182">
        <v>3</v>
      </c>
      <c r="C3182">
        <v>25</v>
      </c>
      <c r="D3182">
        <v>30</v>
      </c>
      <c r="E3182">
        <v>0</v>
      </c>
      <c r="F3182">
        <v>0</v>
      </c>
      <c r="G3182">
        <v>0</v>
      </c>
      <c r="H3182">
        <v>1</v>
      </c>
      <c r="I3182">
        <v>1</v>
      </c>
      <c r="J3182" s="61">
        <v>0</v>
      </c>
      <c r="K3182">
        <v>0</v>
      </c>
      <c r="L3182">
        <v>6</v>
      </c>
      <c r="M3182">
        <v>5</v>
      </c>
      <c r="N3182">
        <v>1</v>
      </c>
      <c r="O3182">
        <v>10</v>
      </c>
      <c r="P3182">
        <v>1</v>
      </c>
      <c r="Q3182">
        <v>1</v>
      </c>
      <c r="R3182">
        <v>0</v>
      </c>
    </row>
    <row r="3183" spans="1:18" ht="18.75" x14ac:dyDescent="0.3">
      <c r="A3183">
        <v>1</v>
      </c>
      <c r="B3183">
        <v>3</v>
      </c>
      <c r="C3183">
        <v>25</v>
      </c>
      <c r="D3183">
        <v>30</v>
      </c>
      <c r="E3183">
        <v>0</v>
      </c>
      <c r="F3183">
        <v>0</v>
      </c>
      <c r="G3183">
        <v>0</v>
      </c>
      <c r="H3183">
        <v>1</v>
      </c>
      <c r="I3183">
        <v>1</v>
      </c>
      <c r="J3183" s="61">
        <v>0</v>
      </c>
      <c r="K3183">
        <v>0</v>
      </c>
      <c r="L3183">
        <v>6</v>
      </c>
      <c r="M3183">
        <v>10</v>
      </c>
      <c r="N3183">
        <v>1</v>
      </c>
      <c r="O3183">
        <v>20</v>
      </c>
      <c r="P3183">
        <v>1</v>
      </c>
      <c r="Q3183">
        <v>1</v>
      </c>
      <c r="R3183">
        <v>0.16</v>
      </c>
    </row>
    <row r="3184" spans="1:18" ht="18.75" x14ac:dyDescent="0.3">
      <c r="A3184">
        <v>1</v>
      </c>
      <c r="B3184">
        <v>3</v>
      </c>
      <c r="C3184">
        <v>25</v>
      </c>
      <c r="D3184">
        <v>30</v>
      </c>
      <c r="E3184">
        <v>0</v>
      </c>
      <c r="F3184">
        <v>0</v>
      </c>
      <c r="G3184">
        <v>0</v>
      </c>
      <c r="H3184">
        <v>1</v>
      </c>
      <c r="I3184">
        <v>1</v>
      </c>
      <c r="J3184" s="61">
        <v>0</v>
      </c>
      <c r="K3184">
        <v>0</v>
      </c>
      <c r="L3184">
        <v>6</v>
      </c>
      <c r="M3184">
        <v>15</v>
      </c>
      <c r="N3184">
        <v>1</v>
      </c>
      <c r="O3184">
        <v>30</v>
      </c>
      <c r="P3184">
        <v>1</v>
      </c>
      <c r="Q3184">
        <v>1</v>
      </c>
      <c r="R3184">
        <v>0.08</v>
      </c>
    </row>
    <row r="3185" spans="1:20" ht="18.75" x14ac:dyDescent="0.3">
      <c r="A3185">
        <v>1</v>
      </c>
      <c r="B3185">
        <v>3</v>
      </c>
      <c r="C3185">
        <v>25</v>
      </c>
      <c r="D3185">
        <v>30</v>
      </c>
      <c r="E3185">
        <v>0</v>
      </c>
      <c r="F3185">
        <v>0</v>
      </c>
      <c r="G3185">
        <v>0</v>
      </c>
      <c r="H3185">
        <v>1</v>
      </c>
      <c r="I3185">
        <v>1</v>
      </c>
      <c r="J3185" s="61">
        <v>0</v>
      </c>
      <c r="K3185">
        <v>0</v>
      </c>
      <c r="L3185">
        <v>6</v>
      </c>
      <c r="M3185">
        <v>20</v>
      </c>
      <c r="N3185">
        <v>1</v>
      </c>
      <c r="O3185">
        <v>40</v>
      </c>
      <c r="P3185">
        <v>1</v>
      </c>
      <c r="Q3185">
        <v>1</v>
      </c>
      <c r="R3185">
        <v>0.04</v>
      </c>
    </row>
    <row r="3186" spans="1:20" ht="19.5" thickBot="1" x14ac:dyDescent="0.35">
      <c r="A3186">
        <v>1</v>
      </c>
      <c r="B3186">
        <v>3</v>
      </c>
      <c r="C3186">
        <v>25</v>
      </c>
      <c r="D3186">
        <v>30</v>
      </c>
      <c r="E3186">
        <v>0</v>
      </c>
      <c r="F3186">
        <v>0</v>
      </c>
      <c r="G3186">
        <v>0</v>
      </c>
      <c r="H3186">
        <v>1</v>
      </c>
      <c r="I3186">
        <v>1</v>
      </c>
      <c r="J3186" s="61">
        <v>0</v>
      </c>
      <c r="K3186">
        <v>0</v>
      </c>
      <c r="L3186">
        <v>6</v>
      </c>
      <c r="M3186">
        <v>25</v>
      </c>
      <c r="N3186">
        <v>1</v>
      </c>
      <c r="O3186">
        <v>50</v>
      </c>
      <c r="P3186">
        <v>1</v>
      </c>
      <c r="Q3186">
        <v>1</v>
      </c>
      <c r="R3186" s="14">
        <v>0</v>
      </c>
    </row>
    <row r="3187" spans="1:20" ht="15.75" thickTop="1" x14ac:dyDescent="0.25">
      <c r="R3187">
        <f>AVERAGE(R3177:R3186)</f>
        <v>6.4000000000000001E-2</v>
      </c>
    </row>
    <row r="3191" spans="1:20" ht="75" x14ac:dyDescent="0.25">
      <c r="A3191" s="8" t="s">
        <v>141</v>
      </c>
      <c r="Q3191" s="8" t="s">
        <v>23</v>
      </c>
      <c r="S3191" s="57" t="s">
        <v>142</v>
      </c>
      <c r="T3191" s="57" t="s">
        <v>24</v>
      </c>
    </row>
    <row r="3192" spans="1:20" ht="21" x14ac:dyDescent="0.35">
      <c r="A3192">
        <v>1</v>
      </c>
      <c r="B3192">
        <v>3</v>
      </c>
      <c r="C3192" s="10">
        <v>25</v>
      </c>
      <c r="D3192">
        <v>30</v>
      </c>
      <c r="E3192">
        <v>0</v>
      </c>
      <c r="F3192">
        <v>0</v>
      </c>
      <c r="G3192">
        <v>0</v>
      </c>
      <c r="H3192">
        <v>1</v>
      </c>
      <c r="I3192">
        <v>1</v>
      </c>
      <c r="J3192">
        <v>0</v>
      </c>
      <c r="K3192">
        <v>0</v>
      </c>
      <c r="L3192">
        <v>4</v>
      </c>
      <c r="M3192">
        <v>5</v>
      </c>
      <c r="N3192">
        <v>1</v>
      </c>
      <c r="O3192">
        <v>5</v>
      </c>
      <c r="P3192">
        <v>1</v>
      </c>
      <c r="Q3192">
        <v>1</v>
      </c>
      <c r="R3192">
        <v>0.08</v>
      </c>
      <c r="S3192">
        <v>-0.26671030000000001</v>
      </c>
      <c r="T3192">
        <v>0.12</v>
      </c>
    </row>
    <row r="3193" spans="1:20" ht="21" x14ac:dyDescent="0.35">
      <c r="A3193">
        <v>1</v>
      </c>
      <c r="B3193">
        <v>3</v>
      </c>
      <c r="C3193" s="10">
        <v>25</v>
      </c>
      <c r="D3193">
        <v>30</v>
      </c>
      <c r="E3193">
        <v>0</v>
      </c>
      <c r="F3193">
        <v>0</v>
      </c>
      <c r="G3193">
        <v>0</v>
      </c>
      <c r="H3193">
        <v>1</v>
      </c>
      <c r="I3193">
        <v>1</v>
      </c>
      <c r="J3193">
        <v>0</v>
      </c>
      <c r="K3193">
        <v>0</v>
      </c>
      <c r="L3193">
        <v>4</v>
      </c>
      <c r="M3193">
        <v>4.5</v>
      </c>
      <c r="N3193">
        <v>1</v>
      </c>
      <c r="O3193">
        <v>5</v>
      </c>
      <c r="P3193">
        <v>1</v>
      </c>
      <c r="Q3193">
        <v>1</v>
      </c>
      <c r="R3193">
        <v>0</v>
      </c>
      <c r="S3193">
        <v>-0.1351609</v>
      </c>
      <c r="T3193">
        <v>0.04</v>
      </c>
    </row>
    <row r="3194" spans="1:20" ht="21" x14ac:dyDescent="0.35">
      <c r="A3194">
        <v>1</v>
      </c>
      <c r="B3194">
        <v>3</v>
      </c>
      <c r="C3194" s="10">
        <v>25</v>
      </c>
      <c r="D3194">
        <v>30</v>
      </c>
      <c r="E3194">
        <v>0</v>
      </c>
      <c r="F3194">
        <v>0</v>
      </c>
      <c r="G3194">
        <v>0</v>
      </c>
      <c r="H3194">
        <v>1</v>
      </c>
      <c r="I3194">
        <v>1</v>
      </c>
      <c r="J3194">
        <v>0</v>
      </c>
      <c r="K3194">
        <v>0</v>
      </c>
      <c r="L3194">
        <v>4</v>
      </c>
      <c r="M3194">
        <v>4</v>
      </c>
      <c r="N3194">
        <v>1</v>
      </c>
      <c r="O3194">
        <v>5</v>
      </c>
      <c r="P3194">
        <v>1</v>
      </c>
      <c r="Q3194">
        <v>1</v>
      </c>
      <c r="R3194">
        <v>0.08</v>
      </c>
      <c r="S3194">
        <v>8.155867E-2</v>
      </c>
      <c r="T3194">
        <v>0.12</v>
      </c>
    </row>
    <row r="3195" spans="1:20" ht="21" x14ac:dyDescent="0.35">
      <c r="A3195">
        <v>1</v>
      </c>
      <c r="B3195">
        <v>3</v>
      </c>
      <c r="C3195" s="10">
        <v>25</v>
      </c>
      <c r="D3195">
        <v>30</v>
      </c>
      <c r="E3195">
        <v>0</v>
      </c>
      <c r="F3195">
        <v>0</v>
      </c>
      <c r="G3195">
        <v>0</v>
      </c>
      <c r="H3195">
        <v>1</v>
      </c>
      <c r="I3195">
        <v>1</v>
      </c>
      <c r="J3195">
        <v>0</v>
      </c>
      <c r="K3195">
        <v>0</v>
      </c>
      <c r="L3195">
        <v>4</v>
      </c>
      <c r="M3195">
        <v>3.5</v>
      </c>
      <c r="N3195">
        <v>1</v>
      </c>
      <c r="O3195">
        <v>5</v>
      </c>
      <c r="P3195">
        <v>1</v>
      </c>
      <c r="Q3195">
        <v>1</v>
      </c>
      <c r="R3195">
        <v>0</v>
      </c>
      <c r="S3195">
        <v>-8.7496909999999997E-2</v>
      </c>
      <c r="T3195">
        <v>0.12</v>
      </c>
    </row>
    <row r="3196" spans="1:20" ht="21" x14ac:dyDescent="0.35">
      <c r="A3196">
        <v>1</v>
      </c>
      <c r="B3196">
        <v>3</v>
      </c>
      <c r="C3196" s="10">
        <v>25</v>
      </c>
      <c r="D3196">
        <v>30</v>
      </c>
      <c r="E3196">
        <v>0</v>
      </c>
      <c r="F3196">
        <v>0</v>
      </c>
      <c r="G3196">
        <v>0</v>
      </c>
      <c r="H3196">
        <v>1</v>
      </c>
      <c r="I3196">
        <v>1</v>
      </c>
      <c r="J3196">
        <v>0</v>
      </c>
      <c r="K3196">
        <v>0</v>
      </c>
      <c r="L3196">
        <v>4</v>
      </c>
      <c r="M3196">
        <v>3</v>
      </c>
      <c r="N3196">
        <v>1</v>
      </c>
      <c r="O3196">
        <v>5</v>
      </c>
      <c r="P3196">
        <v>1</v>
      </c>
      <c r="Q3196">
        <v>1</v>
      </c>
      <c r="R3196">
        <v>0</v>
      </c>
      <c r="S3196">
        <v>7.7245460000000002E-2</v>
      </c>
      <c r="T3196">
        <v>0.16</v>
      </c>
    </row>
    <row r="3197" spans="1:20" ht="21" x14ac:dyDescent="0.35">
      <c r="A3197">
        <v>1</v>
      </c>
      <c r="B3197">
        <v>3</v>
      </c>
      <c r="C3197" s="10">
        <v>25</v>
      </c>
      <c r="D3197">
        <v>30</v>
      </c>
      <c r="E3197">
        <v>0</v>
      </c>
      <c r="F3197">
        <v>0</v>
      </c>
      <c r="G3197">
        <v>0</v>
      </c>
      <c r="H3197">
        <v>1</v>
      </c>
      <c r="I3197">
        <v>1</v>
      </c>
      <c r="J3197">
        <v>0</v>
      </c>
      <c r="K3197">
        <v>0</v>
      </c>
      <c r="L3197">
        <v>4</v>
      </c>
      <c r="M3197">
        <v>2.5</v>
      </c>
      <c r="N3197">
        <v>1</v>
      </c>
      <c r="O3197">
        <v>5</v>
      </c>
      <c r="P3197">
        <v>1</v>
      </c>
      <c r="Q3197">
        <v>1</v>
      </c>
      <c r="R3197">
        <v>0</v>
      </c>
      <c r="S3197">
        <v>0.42993979999999998</v>
      </c>
      <c r="T3197">
        <v>0.04</v>
      </c>
    </row>
    <row r="3198" spans="1:20" ht="21" x14ac:dyDescent="0.35">
      <c r="A3198" s="12">
        <v>1</v>
      </c>
      <c r="B3198" s="12">
        <v>3</v>
      </c>
      <c r="C3198" s="10">
        <v>25</v>
      </c>
      <c r="D3198">
        <v>30</v>
      </c>
      <c r="E3198" s="12">
        <v>0</v>
      </c>
      <c r="F3198" s="12">
        <v>0</v>
      </c>
      <c r="G3198" s="12">
        <v>0</v>
      </c>
      <c r="H3198" s="12">
        <v>1</v>
      </c>
      <c r="I3198" s="12">
        <v>1</v>
      </c>
      <c r="J3198">
        <v>0</v>
      </c>
      <c r="K3198">
        <v>0</v>
      </c>
      <c r="L3198">
        <v>4</v>
      </c>
      <c r="M3198">
        <v>2</v>
      </c>
      <c r="N3198">
        <v>1</v>
      </c>
      <c r="O3198">
        <v>5</v>
      </c>
      <c r="P3198">
        <v>1</v>
      </c>
      <c r="Q3198">
        <v>1</v>
      </c>
      <c r="R3198">
        <v>0.04</v>
      </c>
      <c r="S3198">
        <v>0.77867660000000005</v>
      </c>
      <c r="T3198">
        <v>0.12</v>
      </c>
    </row>
    <row r="3199" spans="1:20" ht="21" x14ac:dyDescent="0.35">
      <c r="A3199" s="13">
        <v>1</v>
      </c>
      <c r="B3199" s="13">
        <v>3</v>
      </c>
      <c r="C3199" s="10">
        <v>25</v>
      </c>
      <c r="D3199">
        <v>30</v>
      </c>
      <c r="E3199" s="13">
        <v>0</v>
      </c>
      <c r="F3199" s="13">
        <v>0</v>
      </c>
      <c r="G3199" s="13">
        <v>0</v>
      </c>
      <c r="H3199" s="13">
        <v>1</v>
      </c>
      <c r="I3199" s="13">
        <v>1</v>
      </c>
      <c r="J3199">
        <v>0</v>
      </c>
      <c r="K3199">
        <v>0</v>
      </c>
      <c r="L3199">
        <v>4</v>
      </c>
      <c r="M3199">
        <v>1.5</v>
      </c>
      <c r="N3199">
        <v>1</v>
      </c>
      <c r="O3199">
        <v>5</v>
      </c>
      <c r="P3199">
        <v>1</v>
      </c>
      <c r="Q3199">
        <v>1</v>
      </c>
      <c r="R3199">
        <v>0</v>
      </c>
      <c r="S3199">
        <v>1.4286080000000001</v>
      </c>
      <c r="T3199">
        <v>0.16</v>
      </c>
    </row>
    <row r="3200" spans="1:20" ht="21" x14ac:dyDescent="0.35">
      <c r="A3200" s="13">
        <v>1</v>
      </c>
      <c r="B3200" s="13">
        <v>3</v>
      </c>
      <c r="C3200" s="10">
        <v>25</v>
      </c>
      <c r="D3200">
        <v>30</v>
      </c>
      <c r="E3200" s="13">
        <v>0</v>
      </c>
      <c r="F3200" s="13">
        <v>0</v>
      </c>
      <c r="G3200" s="13">
        <v>0</v>
      </c>
      <c r="H3200" s="13">
        <v>1</v>
      </c>
      <c r="I3200" s="13">
        <v>1</v>
      </c>
      <c r="J3200">
        <v>0</v>
      </c>
      <c r="K3200">
        <v>0</v>
      </c>
      <c r="L3200">
        <v>4</v>
      </c>
      <c r="M3200">
        <v>1</v>
      </c>
      <c r="N3200">
        <v>1</v>
      </c>
      <c r="O3200">
        <v>5</v>
      </c>
      <c r="P3200">
        <v>1</v>
      </c>
      <c r="Q3200">
        <v>1</v>
      </c>
      <c r="R3200">
        <v>0.04</v>
      </c>
      <c r="S3200">
        <v>2.2226499999999998</v>
      </c>
      <c r="T3200">
        <v>0.4</v>
      </c>
    </row>
    <row r="3201" spans="1:20" ht="21" x14ac:dyDescent="0.35">
      <c r="A3201" s="12">
        <v>1</v>
      </c>
      <c r="B3201" s="12">
        <v>3</v>
      </c>
      <c r="C3201" s="10">
        <v>25</v>
      </c>
      <c r="D3201">
        <v>30</v>
      </c>
      <c r="E3201" s="12">
        <v>0</v>
      </c>
      <c r="F3201" s="12">
        <v>0</v>
      </c>
      <c r="G3201" s="12">
        <v>0</v>
      </c>
      <c r="H3201" s="12">
        <v>1</v>
      </c>
      <c r="I3201" s="12">
        <v>1</v>
      </c>
      <c r="J3201">
        <v>0</v>
      </c>
      <c r="K3201" s="12">
        <v>0</v>
      </c>
      <c r="L3201" s="12">
        <v>4</v>
      </c>
      <c r="M3201">
        <v>0.50000000000001998</v>
      </c>
      <c r="N3201" s="12">
        <v>1</v>
      </c>
      <c r="O3201" s="12">
        <v>5</v>
      </c>
      <c r="P3201">
        <v>1</v>
      </c>
      <c r="Q3201">
        <v>1</v>
      </c>
      <c r="R3201">
        <v>0.36</v>
      </c>
      <c r="S3201" s="61">
        <v>4.5970620000000002</v>
      </c>
      <c r="T3201">
        <v>0.4</v>
      </c>
    </row>
    <row r="3202" spans="1:20" ht="21" x14ac:dyDescent="0.35">
      <c r="A3202" s="12">
        <v>1</v>
      </c>
      <c r="B3202" s="12">
        <v>3</v>
      </c>
      <c r="C3202" s="10">
        <v>25</v>
      </c>
      <c r="D3202">
        <v>30</v>
      </c>
      <c r="E3202" s="12">
        <v>0</v>
      </c>
      <c r="F3202" s="12">
        <v>0</v>
      </c>
      <c r="G3202" s="12">
        <v>0</v>
      </c>
      <c r="H3202" s="12">
        <v>1</v>
      </c>
      <c r="I3202" s="12">
        <v>1</v>
      </c>
      <c r="J3202">
        <v>0</v>
      </c>
      <c r="K3202" s="12">
        <v>0</v>
      </c>
      <c r="L3202" s="12">
        <v>4</v>
      </c>
      <c r="M3202">
        <v>0.4</v>
      </c>
      <c r="N3202" s="12">
        <v>1</v>
      </c>
      <c r="O3202" s="12">
        <v>5</v>
      </c>
      <c r="P3202">
        <v>1</v>
      </c>
      <c r="Q3202">
        <v>1</v>
      </c>
      <c r="R3202">
        <v>0.6</v>
      </c>
      <c r="S3202" s="61">
        <v>5.296881</v>
      </c>
      <c r="T3202">
        <v>0.32</v>
      </c>
    </row>
    <row r="3203" spans="1:20" ht="21" x14ac:dyDescent="0.35">
      <c r="A3203" s="12">
        <v>1</v>
      </c>
      <c r="B3203" s="12">
        <v>3</v>
      </c>
      <c r="C3203" s="10">
        <v>25</v>
      </c>
      <c r="D3203">
        <v>30</v>
      </c>
      <c r="E3203" s="12">
        <v>0</v>
      </c>
      <c r="F3203" s="12">
        <v>0</v>
      </c>
      <c r="G3203" s="12">
        <v>0</v>
      </c>
      <c r="H3203" s="12">
        <v>1</v>
      </c>
      <c r="I3203" s="12">
        <v>1</v>
      </c>
      <c r="J3203">
        <v>0</v>
      </c>
      <c r="K3203" s="12">
        <v>0</v>
      </c>
      <c r="L3203" s="12">
        <v>4</v>
      </c>
      <c r="M3203">
        <v>0.29999999999998</v>
      </c>
      <c r="N3203" s="12">
        <v>1</v>
      </c>
      <c r="O3203" s="12">
        <v>5</v>
      </c>
      <c r="P3203">
        <v>1</v>
      </c>
      <c r="Q3203">
        <v>1</v>
      </c>
      <c r="R3203">
        <v>0.92</v>
      </c>
      <c r="S3203" s="61">
        <v>6.6582049999999997</v>
      </c>
      <c r="T3203">
        <v>0.2</v>
      </c>
    </row>
    <row r="3204" spans="1:20" ht="21" x14ac:dyDescent="0.35">
      <c r="A3204" s="12">
        <v>1</v>
      </c>
      <c r="B3204" s="12">
        <v>3</v>
      </c>
      <c r="C3204" s="10">
        <v>25</v>
      </c>
      <c r="D3204">
        <v>30</v>
      </c>
      <c r="E3204" s="12">
        <v>0</v>
      </c>
      <c r="F3204" s="12">
        <v>0</v>
      </c>
      <c r="G3204" s="12">
        <v>0</v>
      </c>
      <c r="H3204" s="12">
        <v>1</v>
      </c>
      <c r="I3204" s="12">
        <v>1</v>
      </c>
      <c r="J3204">
        <v>0</v>
      </c>
      <c r="K3204" s="12">
        <v>0</v>
      </c>
      <c r="L3204" s="12">
        <v>4</v>
      </c>
      <c r="M3204">
        <v>0.19999999999995999</v>
      </c>
      <c r="N3204" s="12">
        <v>1</v>
      </c>
      <c r="O3204" s="12">
        <v>5</v>
      </c>
      <c r="P3204">
        <v>1</v>
      </c>
      <c r="Q3204">
        <v>1</v>
      </c>
      <c r="R3204">
        <v>1</v>
      </c>
      <c r="S3204" s="61">
        <v>7.4487870000000003</v>
      </c>
      <c r="T3204">
        <v>0.4</v>
      </c>
    </row>
    <row r="3205" spans="1:20" ht="21" x14ac:dyDescent="0.35">
      <c r="A3205" s="12">
        <v>1</v>
      </c>
      <c r="B3205" s="12">
        <v>3</v>
      </c>
      <c r="C3205" s="10">
        <v>25</v>
      </c>
      <c r="D3205">
        <v>30</v>
      </c>
      <c r="E3205" s="12">
        <v>0</v>
      </c>
      <c r="F3205" s="12">
        <v>0</v>
      </c>
      <c r="G3205" s="12">
        <v>0</v>
      </c>
      <c r="H3205" s="12">
        <v>1</v>
      </c>
      <c r="I3205" s="12">
        <v>1</v>
      </c>
      <c r="J3205">
        <v>0</v>
      </c>
      <c r="K3205" s="12">
        <v>0</v>
      </c>
      <c r="L3205" s="12">
        <v>4</v>
      </c>
      <c r="M3205">
        <v>9.9999999999939998E-2</v>
      </c>
      <c r="N3205" s="12">
        <v>1</v>
      </c>
      <c r="O3205" s="12">
        <v>5</v>
      </c>
      <c r="P3205">
        <v>1</v>
      </c>
      <c r="Q3205">
        <v>1</v>
      </c>
      <c r="R3205">
        <v>1</v>
      </c>
      <c r="S3205" s="61">
        <v>8.3167039999999997</v>
      </c>
      <c r="T3205">
        <v>0.48</v>
      </c>
    </row>
    <row r="3211" spans="1:20" ht="75" x14ac:dyDescent="0.25">
      <c r="A3211" s="8" t="s">
        <v>143</v>
      </c>
      <c r="Q3211" s="8" t="s">
        <v>23</v>
      </c>
    </row>
    <row r="3212" spans="1:20" ht="21" x14ac:dyDescent="0.35">
      <c r="A3212">
        <v>1</v>
      </c>
      <c r="B3212">
        <v>3</v>
      </c>
      <c r="C3212" s="10">
        <v>25</v>
      </c>
      <c r="D3212">
        <v>30</v>
      </c>
      <c r="E3212">
        <v>0</v>
      </c>
      <c r="F3212">
        <v>0</v>
      </c>
      <c r="G3212">
        <v>0</v>
      </c>
      <c r="H3212">
        <v>1</v>
      </c>
      <c r="I3212">
        <v>1</v>
      </c>
      <c r="J3212">
        <v>2</v>
      </c>
      <c r="K3212">
        <v>0</v>
      </c>
      <c r="L3212">
        <v>4</v>
      </c>
      <c r="M3212">
        <v>5</v>
      </c>
      <c r="N3212">
        <v>1</v>
      </c>
      <c r="O3212">
        <v>5</v>
      </c>
      <c r="P3212">
        <v>1</v>
      </c>
      <c r="Q3212">
        <v>1</v>
      </c>
      <c r="R3212">
        <v>1</v>
      </c>
    </row>
    <row r="3213" spans="1:20" ht="21" x14ac:dyDescent="0.35">
      <c r="A3213">
        <v>1</v>
      </c>
      <c r="B3213">
        <v>3</v>
      </c>
      <c r="C3213" s="10">
        <v>25</v>
      </c>
      <c r="D3213">
        <v>30</v>
      </c>
      <c r="E3213">
        <v>0</v>
      </c>
      <c r="F3213">
        <v>0</v>
      </c>
      <c r="G3213">
        <v>0</v>
      </c>
      <c r="H3213">
        <v>1</v>
      </c>
      <c r="I3213">
        <v>1</v>
      </c>
      <c r="J3213">
        <v>2</v>
      </c>
      <c r="K3213">
        <v>0</v>
      </c>
      <c r="L3213">
        <v>4</v>
      </c>
      <c r="M3213">
        <v>4.5</v>
      </c>
      <c r="N3213">
        <v>1</v>
      </c>
      <c r="O3213">
        <v>5</v>
      </c>
      <c r="P3213">
        <v>1</v>
      </c>
      <c r="Q3213">
        <v>1</v>
      </c>
      <c r="R3213">
        <v>1</v>
      </c>
    </row>
    <row r="3214" spans="1:20" ht="21" x14ac:dyDescent="0.35">
      <c r="A3214">
        <v>1</v>
      </c>
      <c r="B3214">
        <v>3</v>
      </c>
      <c r="C3214" s="10">
        <v>25</v>
      </c>
      <c r="D3214">
        <v>30</v>
      </c>
      <c r="E3214">
        <v>0</v>
      </c>
      <c r="F3214">
        <v>0</v>
      </c>
      <c r="G3214">
        <v>0</v>
      </c>
      <c r="H3214">
        <v>1</v>
      </c>
      <c r="I3214">
        <v>1</v>
      </c>
      <c r="J3214">
        <v>2</v>
      </c>
      <c r="K3214">
        <v>0</v>
      </c>
      <c r="L3214">
        <v>4</v>
      </c>
      <c r="M3214">
        <v>4</v>
      </c>
      <c r="N3214">
        <v>1</v>
      </c>
      <c r="O3214">
        <v>5</v>
      </c>
      <c r="P3214">
        <v>1</v>
      </c>
      <c r="Q3214">
        <v>1</v>
      </c>
      <c r="R3214">
        <v>1</v>
      </c>
    </row>
    <row r="3215" spans="1:20" ht="21" x14ac:dyDescent="0.35">
      <c r="A3215">
        <v>1</v>
      </c>
      <c r="B3215">
        <v>3</v>
      </c>
      <c r="C3215" s="10">
        <v>25</v>
      </c>
      <c r="D3215">
        <v>30</v>
      </c>
      <c r="E3215">
        <v>0</v>
      </c>
      <c r="F3215">
        <v>0</v>
      </c>
      <c r="G3215">
        <v>0</v>
      </c>
      <c r="H3215">
        <v>1</v>
      </c>
      <c r="I3215">
        <v>1</v>
      </c>
      <c r="J3215">
        <v>2</v>
      </c>
      <c r="K3215">
        <v>0</v>
      </c>
      <c r="L3215">
        <v>4</v>
      </c>
      <c r="M3215">
        <v>3.5</v>
      </c>
      <c r="N3215">
        <v>1</v>
      </c>
      <c r="O3215">
        <v>5</v>
      </c>
      <c r="P3215">
        <v>1</v>
      </c>
      <c r="Q3215">
        <v>1</v>
      </c>
      <c r="R3215">
        <v>1</v>
      </c>
    </row>
    <row r="3216" spans="1:20" ht="21" x14ac:dyDescent="0.35">
      <c r="A3216">
        <v>1</v>
      </c>
      <c r="B3216">
        <v>3</v>
      </c>
      <c r="C3216" s="10">
        <v>25</v>
      </c>
      <c r="D3216">
        <v>30</v>
      </c>
      <c r="E3216">
        <v>0</v>
      </c>
      <c r="F3216">
        <v>0</v>
      </c>
      <c r="G3216">
        <v>0</v>
      </c>
      <c r="H3216">
        <v>1</v>
      </c>
      <c r="I3216">
        <v>1</v>
      </c>
      <c r="J3216">
        <v>2</v>
      </c>
      <c r="K3216">
        <v>0</v>
      </c>
      <c r="L3216">
        <v>4</v>
      </c>
      <c r="M3216">
        <v>3</v>
      </c>
      <c r="N3216">
        <v>1</v>
      </c>
      <c r="O3216">
        <v>5</v>
      </c>
      <c r="P3216">
        <v>1</v>
      </c>
      <c r="Q3216">
        <v>1</v>
      </c>
      <c r="R3216">
        <v>1</v>
      </c>
    </row>
    <row r="3217" spans="1:18" ht="21" x14ac:dyDescent="0.35">
      <c r="A3217">
        <v>1</v>
      </c>
      <c r="B3217">
        <v>3</v>
      </c>
      <c r="C3217" s="10">
        <v>25</v>
      </c>
      <c r="D3217">
        <v>30</v>
      </c>
      <c r="E3217">
        <v>0</v>
      </c>
      <c r="F3217">
        <v>0</v>
      </c>
      <c r="G3217">
        <v>0</v>
      </c>
      <c r="H3217">
        <v>1</v>
      </c>
      <c r="I3217">
        <v>1</v>
      </c>
      <c r="J3217">
        <v>2</v>
      </c>
      <c r="K3217">
        <v>0</v>
      </c>
      <c r="L3217">
        <v>4</v>
      </c>
      <c r="M3217">
        <v>2.5</v>
      </c>
      <c r="N3217">
        <v>1</v>
      </c>
      <c r="O3217">
        <v>5</v>
      </c>
      <c r="P3217">
        <v>1</v>
      </c>
      <c r="Q3217">
        <v>1</v>
      </c>
      <c r="R3217">
        <v>1</v>
      </c>
    </row>
    <row r="3218" spans="1:18" ht="21" x14ac:dyDescent="0.35">
      <c r="A3218" s="12">
        <v>1</v>
      </c>
      <c r="B3218" s="12">
        <v>3</v>
      </c>
      <c r="C3218" s="10">
        <v>25</v>
      </c>
      <c r="D3218">
        <v>30</v>
      </c>
      <c r="E3218" s="12">
        <v>0</v>
      </c>
      <c r="F3218" s="12">
        <v>0</v>
      </c>
      <c r="G3218" s="12">
        <v>0</v>
      </c>
      <c r="H3218" s="12">
        <v>1</v>
      </c>
      <c r="I3218" s="12">
        <v>1</v>
      </c>
      <c r="J3218">
        <v>2</v>
      </c>
      <c r="K3218">
        <v>0</v>
      </c>
      <c r="L3218">
        <v>4</v>
      </c>
      <c r="M3218">
        <v>2</v>
      </c>
      <c r="N3218">
        <v>1</v>
      </c>
      <c r="O3218">
        <v>5</v>
      </c>
      <c r="P3218">
        <v>1</v>
      </c>
      <c r="Q3218">
        <v>1</v>
      </c>
      <c r="R3218">
        <v>1</v>
      </c>
    </row>
    <row r="3219" spans="1:18" ht="21" x14ac:dyDescent="0.35">
      <c r="A3219" s="13">
        <v>1</v>
      </c>
      <c r="B3219" s="13">
        <v>3</v>
      </c>
      <c r="C3219" s="10">
        <v>25</v>
      </c>
      <c r="D3219">
        <v>30</v>
      </c>
      <c r="E3219" s="13">
        <v>0</v>
      </c>
      <c r="F3219" s="13">
        <v>0</v>
      </c>
      <c r="G3219" s="13">
        <v>0</v>
      </c>
      <c r="H3219" s="13">
        <v>1</v>
      </c>
      <c r="I3219" s="13">
        <v>1</v>
      </c>
      <c r="J3219">
        <v>2</v>
      </c>
      <c r="K3219">
        <v>0</v>
      </c>
      <c r="L3219">
        <v>4</v>
      </c>
      <c r="M3219">
        <v>1.5</v>
      </c>
      <c r="N3219">
        <v>1</v>
      </c>
      <c r="O3219">
        <v>5</v>
      </c>
      <c r="P3219">
        <v>1</v>
      </c>
      <c r="Q3219">
        <v>1</v>
      </c>
      <c r="R3219">
        <v>1</v>
      </c>
    </row>
    <row r="3220" spans="1:18" ht="21" x14ac:dyDescent="0.35">
      <c r="A3220" s="13">
        <v>1</v>
      </c>
      <c r="B3220" s="13">
        <v>3</v>
      </c>
      <c r="C3220" s="10">
        <v>25</v>
      </c>
      <c r="D3220">
        <v>30</v>
      </c>
      <c r="E3220" s="13">
        <v>0</v>
      </c>
      <c r="F3220" s="13">
        <v>0</v>
      </c>
      <c r="G3220" s="13">
        <v>0</v>
      </c>
      <c r="H3220" s="13">
        <v>1</v>
      </c>
      <c r="I3220" s="13">
        <v>1</v>
      </c>
      <c r="J3220">
        <v>2</v>
      </c>
      <c r="K3220">
        <v>0</v>
      </c>
      <c r="L3220">
        <v>4</v>
      </c>
      <c r="M3220">
        <v>1</v>
      </c>
      <c r="N3220">
        <v>1</v>
      </c>
      <c r="O3220">
        <v>5</v>
      </c>
      <c r="P3220">
        <v>1</v>
      </c>
      <c r="Q3220">
        <v>1</v>
      </c>
      <c r="R3220">
        <v>0.84</v>
      </c>
    </row>
    <row r="3221" spans="1:18" ht="21" x14ac:dyDescent="0.35">
      <c r="A3221" s="12">
        <v>1</v>
      </c>
      <c r="B3221" s="12">
        <v>3</v>
      </c>
      <c r="C3221" s="10">
        <v>25</v>
      </c>
      <c r="D3221">
        <v>30</v>
      </c>
      <c r="E3221" s="12">
        <v>0</v>
      </c>
      <c r="F3221" s="12">
        <v>0</v>
      </c>
      <c r="G3221" s="12">
        <v>0</v>
      </c>
      <c r="H3221" s="12">
        <v>1</v>
      </c>
      <c r="I3221" s="12">
        <v>1</v>
      </c>
      <c r="J3221">
        <v>2</v>
      </c>
      <c r="K3221" s="12">
        <v>0</v>
      </c>
      <c r="L3221" s="12">
        <v>4</v>
      </c>
      <c r="M3221">
        <v>0.50000000000001998</v>
      </c>
      <c r="N3221" s="12">
        <v>1</v>
      </c>
      <c r="O3221" s="12">
        <v>5</v>
      </c>
      <c r="P3221">
        <v>1</v>
      </c>
      <c r="Q3221">
        <v>1</v>
      </c>
      <c r="R3221">
        <v>0.04</v>
      </c>
    </row>
    <row r="3222" spans="1:18" ht="21" x14ac:dyDescent="0.35">
      <c r="A3222" s="12">
        <v>1</v>
      </c>
      <c r="B3222" s="12">
        <v>3</v>
      </c>
      <c r="C3222" s="10">
        <v>25</v>
      </c>
      <c r="D3222">
        <v>30</v>
      </c>
      <c r="E3222" s="12">
        <v>0</v>
      </c>
      <c r="F3222" s="12">
        <v>0</v>
      </c>
      <c r="G3222" s="12">
        <v>0</v>
      </c>
      <c r="H3222" s="12">
        <v>1</v>
      </c>
      <c r="I3222" s="12">
        <v>1</v>
      </c>
      <c r="J3222">
        <v>2</v>
      </c>
      <c r="K3222" s="12">
        <v>0</v>
      </c>
      <c r="L3222" s="12">
        <v>4</v>
      </c>
      <c r="M3222">
        <v>0.4</v>
      </c>
      <c r="N3222" s="12">
        <v>1</v>
      </c>
      <c r="O3222" s="12">
        <v>5</v>
      </c>
      <c r="P3222">
        <v>1</v>
      </c>
      <c r="Q3222">
        <v>1</v>
      </c>
      <c r="R3222">
        <v>0.2</v>
      </c>
    </row>
    <row r="3223" spans="1:18" ht="21" x14ac:dyDescent="0.35">
      <c r="A3223" s="12">
        <v>1</v>
      </c>
      <c r="B3223" s="12">
        <v>3</v>
      </c>
      <c r="C3223" s="10">
        <v>25</v>
      </c>
      <c r="D3223">
        <v>30</v>
      </c>
      <c r="E3223" s="12">
        <v>0</v>
      </c>
      <c r="F3223" s="12">
        <v>0</v>
      </c>
      <c r="G3223" s="12">
        <v>0</v>
      </c>
      <c r="H3223" s="12">
        <v>1</v>
      </c>
      <c r="I3223" s="12">
        <v>1</v>
      </c>
      <c r="J3223">
        <v>2</v>
      </c>
      <c r="K3223" s="12">
        <v>0</v>
      </c>
      <c r="L3223" s="12">
        <v>4</v>
      </c>
      <c r="M3223">
        <v>0.29999999999998</v>
      </c>
      <c r="N3223" s="12">
        <v>1</v>
      </c>
      <c r="O3223" s="12">
        <v>5</v>
      </c>
      <c r="P3223">
        <v>1</v>
      </c>
      <c r="Q3223">
        <v>1</v>
      </c>
      <c r="R3223">
        <v>0.48</v>
      </c>
    </row>
    <row r="3224" spans="1:18" ht="21" x14ac:dyDescent="0.35">
      <c r="A3224" s="12">
        <v>1</v>
      </c>
      <c r="B3224" s="12">
        <v>3</v>
      </c>
      <c r="C3224" s="10">
        <v>25</v>
      </c>
      <c r="D3224">
        <v>30</v>
      </c>
      <c r="E3224" s="12">
        <v>0</v>
      </c>
      <c r="F3224" s="12">
        <v>0</v>
      </c>
      <c r="G3224" s="12">
        <v>0</v>
      </c>
      <c r="H3224" s="12">
        <v>1</v>
      </c>
      <c r="I3224" s="12">
        <v>1</v>
      </c>
      <c r="J3224">
        <v>2</v>
      </c>
      <c r="K3224" s="12">
        <v>0</v>
      </c>
      <c r="L3224" s="12">
        <v>4</v>
      </c>
      <c r="M3224">
        <v>0.19999999999995999</v>
      </c>
      <c r="N3224" s="12">
        <v>1</v>
      </c>
      <c r="O3224" s="12">
        <v>5</v>
      </c>
      <c r="P3224">
        <v>1</v>
      </c>
      <c r="Q3224">
        <v>1</v>
      </c>
      <c r="R3224">
        <v>0.92</v>
      </c>
    </row>
    <row r="3225" spans="1:18" ht="21" x14ac:dyDescent="0.35">
      <c r="A3225" s="12">
        <v>1</v>
      </c>
      <c r="B3225" s="12">
        <v>3</v>
      </c>
      <c r="C3225" s="10">
        <v>25</v>
      </c>
      <c r="D3225">
        <v>30</v>
      </c>
      <c r="E3225" s="12">
        <v>0</v>
      </c>
      <c r="F3225" s="12">
        <v>0</v>
      </c>
      <c r="G3225" s="12">
        <v>0</v>
      </c>
      <c r="H3225" s="12">
        <v>1</v>
      </c>
      <c r="I3225" s="12">
        <v>1</v>
      </c>
      <c r="J3225">
        <v>2</v>
      </c>
      <c r="K3225" s="12">
        <v>0</v>
      </c>
      <c r="L3225" s="12">
        <v>4</v>
      </c>
      <c r="M3225">
        <v>9.9999999999939998E-2</v>
      </c>
      <c r="N3225" s="12">
        <v>1</v>
      </c>
      <c r="O3225" s="12">
        <v>5</v>
      </c>
      <c r="P3225">
        <v>1</v>
      </c>
      <c r="Q3225">
        <v>1</v>
      </c>
      <c r="R3225">
        <v>1</v>
      </c>
    </row>
    <row r="3231" spans="1:18" ht="75" x14ac:dyDescent="0.25">
      <c r="A3231" s="8" t="s">
        <v>143</v>
      </c>
      <c r="Q3231" s="8" t="s">
        <v>23</v>
      </c>
    </row>
    <row r="3232" spans="1:18" ht="21" x14ac:dyDescent="0.35">
      <c r="A3232">
        <v>1</v>
      </c>
      <c r="B3232">
        <v>3</v>
      </c>
      <c r="C3232" s="10">
        <v>25</v>
      </c>
      <c r="D3232">
        <v>30</v>
      </c>
      <c r="E3232">
        <v>0</v>
      </c>
      <c r="F3232">
        <v>0</v>
      </c>
      <c r="G3232">
        <v>0</v>
      </c>
      <c r="H3232">
        <v>1</v>
      </c>
      <c r="I3232">
        <v>1</v>
      </c>
      <c r="J3232">
        <v>1</v>
      </c>
      <c r="K3232">
        <v>0</v>
      </c>
      <c r="L3232">
        <v>4</v>
      </c>
      <c r="M3232">
        <v>5</v>
      </c>
      <c r="N3232">
        <v>1</v>
      </c>
      <c r="O3232">
        <v>5</v>
      </c>
      <c r="P3232">
        <v>1</v>
      </c>
      <c r="Q3232">
        <v>1</v>
      </c>
    </row>
    <row r="3233" spans="1:17" ht="21" x14ac:dyDescent="0.35">
      <c r="A3233">
        <v>1</v>
      </c>
      <c r="B3233">
        <v>3</v>
      </c>
      <c r="C3233" s="10">
        <v>25</v>
      </c>
      <c r="D3233">
        <v>30</v>
      </c>
      <c r="E3233">
        <v>0</v>
      </c>
      <c r="F3233">
        <v>0</v>
      </c>
      <c r="G3233">
        <v>0</v>
      </c>
      <c r="H3233">
        <v>1</v>
      </c>
      <c r="I3233">
        <v>1</v>
      </c>
      <c r="J3233">
        <v>1</v>
      </c>
      <c r="K3233">
        <v>0</v>
      </c>
      <c r="L3233">
        <v>4</v>
      </c>
      <c r="M3233">
        <v>4.5</v>
      </c>
      <c r="N3233">
        <v>1</v>
      </c>
      <c r="O3233">
        <v>5</v>
      </c>
      <c r="P3233">
        <v>1</v>
      </c>
      <c r="Q3233">
        <v>1</v>
      </c>
    </row>
    <row r="3234" spans="1:17" ht="21" x14ac:dyDescent="0.35">
      <c r="A3234">
        <v>1</v>
      </c>
      <c r="B3234">
        <v>3</v>
      </c>
      <c r="C3234" s="10">
        <v>25</v>
      </c>
      <c r="D3234">
        <v>30</v>
      </c>
      <c r="E3234">
        <v>0</v>
      </c>
      <c r="F3234">
        <v>0</v>
      </c>
      <c r="G3234">
        <v>0</v>
      </c>
      <c r="H3234">
        <v>1</v>
      </c>
      <c r="I3234">
        <v>1</v>
      </c>
      <c r="J3234">
        <v>1</v>
      </c>
      <c r="K3234">
        <v>0</v>
      </c>
      <c r="L3234">
        <v>4</v>
      </c>
      <c r="M3234">
        <v>4</v>
      </c>
      <c r="N3234">
        <v>1</v>
      </c>
      <c r="O3234">
        <v>5</v>
      </c>
      <c r="P3234">
        <v>1</v>
      </c>
      <c r="Q3234">
        <v>1</v>
      </c>
    </row>
    <row r="3235" spans="1:17" ht="21" x14ac:dyDescent="0.35">
      <c r="A3235">
        <v>1</v>
      </c>
      <c r="B3235">
        <v>3</v>
      </c>
      <c r="C3235" s="10">
        <v>25</v>
      </c>
      <c r="D3235">
        <v>30</v>
      </c>
      <c r="E3235">
        <v>0</v>
      </c>
      <c r="F3235">
        <v>0</v>
      </c>
      <c r="G3235">
        <v>0</v>
      </c>
      <c r="H3235">
        <v>1</v>
      </c>
      <c r="I3235">
        <v>1</v>
      </c>
      <c r="J3235">
        <v>1</v>
      </c>
      <c r="K3235">
        <v>0</v>
      </c>
      <c r="L3235">
        <v>4</v>
      </c>
      <c r="M3235">
        <v>3.5</v>
      </c>
      <c r="N3235">
        <v>1</v>
      </c>
      <c r="O3235">
        <v>5</v>
      </c>
      <c r="P3235">
        <v>1</v>
      </c>
      <c r="Q3235">
        <v>1</v>
      </c>
    </row>
    <row r="3236" spans="1:17" ht="21" x14ac:dyDescent="0.35">
      <c r="A3236">
        <v>1</v>
      </c>
      <c r="B3236">
        <v>3</v>
      </c>
      <c r="C3236" s="10">
        <v>25</v>
      </c>
      <c r="D3236">
        <v>30</v>
      </c>
      <c r="E3236">
        <v>0</v>
      </c>
      <c r="F3236">
        <v>0</v>
      </c>
      <c r="G3236">
        <v>0</v>
      </c>
      <c r="H3236">
        <v>1</v>
      </c>
      <c r="I3236">
        <v>1</v>
      </c>
      <c r="J3236">
        <v>1</v>
      </c>
      <c r="K3236">
        <v>0</v>
      </c>
      <c r="L3236">
        <v>4</v>
      </c>
      <c r="M3236">
        <v>3</v>
      </c>
      <c r="N3236">
        <v>1</v>
      </c>
      <c r="O3236">
        <v>5</v>
      </c>
      <c r="P3236">
        <v>1</v>
      </c>
      <c r="Q3236">
        <v>1</v>
      </c>
    </row>
    <row r="3237" spans="1:17" ht="21" x14ac:dyDescent="0.35">
      <c r="A3237">
        <v>1</v>
      </c>
      <c r="B3237">
        <v>3</v>
      </c>
      <c r="C3237" s="10">
        <v>25</v>
      </c>
      <c r="D3237">
        <v>30</v>
      </c>
      <c r="E3237">
        <v>0</v>
      </c>
      <c r="F3237">
        <v>0</v>
      </c>
      <c r="G3237">
        <v>0</v>
      </c>
      <c r="H3237">
        <v>1</v>
      </c>
      <c r="I3237">
        <v>1</v>
      </c>
      <c r="J3237">
        <v>1</v>
      </c>
      <c r="K3237">
        <v>0</v>
      </c>
      <c r="L3237">
        <v>4</v>
      </c>
      <c r="M3237">
        <v>2.5</v>
      </c>
      <c r="N3237">
        <v>1</v>
      </c>
      <c r="O3237">
        <v>5</v>
      </c>
      <c r="P3237">
        <v>1</v>
      </c>
      <c r="Q3237">
        <v>1</v>
      </c>
    </row>
    <row r="3238" spans="1:17" ht="21" x14ac:dyDescent="0.35">
      <c r="A3238" s="12">
        <v>1</v>
      </c>
      <c r="B3238" s="12">
        <v>3</v>
      </c>
      <c r="C3238" s="10">
        <v>25</v>
      </c>
      <c r="D3238">
        <v>30</v>
      </c>
      <c r="E3238" s="12">
        <v>0</v>
      </c>
      <c r="F3238" s="12">
        <v>0</v>
      </c>
      <c r="G3238" s="12">
        <v>0</v>
      </c>
      <c r="H3238" s="12">
        <v>1</v>
      </c>
      <c r="I3238" s="12">
        <v>1</v>
      </c>
      <c r="J3238">
        <v>1</v>
      </c>
      <c r="K3238">
        <v>0</v>
      </c>
      <c r="L3238">
        <v>4</v>
      </c>
      <c r="M3238">
        <v>2</v>
      </c>
      <c r="N3238">
        <v>1</v>
      </c>
      <c r="O3238">
        <v>5</v>
      </c>
      <c r="P3238">
        <v>1</v>
      </c>
      <c r="Q3238">
        <v>1</v>
      </c>
    </row>
    <row r="3239" spans="1:17" ht="21" x14ac:dyDescent="0.35">
      <c r="A3239" s="13">
        <v>1</v>
      </c>
      <c r="B3239" s="13">
        <v>3</v>
      </c>
      <c r="C3239" s="10">
        <v>25</v>
      </c>
      <c r="D3239">
        <v>30</v>
      </c>
      <c r="E3239" s="13">
        <v>0</v>
      </c>
      <c r="F3239" s="13">
        <v>0</v>
      </c>
      <c r="G3239" s="13">
        <v>0</v>
      </c>
      <c r="H3239" s="13">
        <v>1</v>
      </c>
      <c r="I3239" s="13">
        <v>1</v>
      </c>
      <c r="J3239">
        <v>1</v>
      </c>
      <c r="K3239">
        <v>0</v>
      </c>
      <c r="L3239">
        <v>4</v>
      </c>
      <c r="M3239">
        <v>1.5</v>
      </c>
      <c r="N3239">
        <v>1</v>
      </c>
      <c r="O3239">
        <v>5</v>
      </c>
      <c r="P3239">
        <v>1</v>
      </c>
      <c r="Q3239">
        <v>1</v>
      </c>
    </row>
    <row r="3240" spans="1:17" ht="21" x14ac:dyDescent="0.35">
      <c r="A3240" s="13">
        <v>1</v>
      </c>
      <c r="B3240" s="13">
        <v>3</v>
      </c>
      <c r="C3240" s="10">
        <v>25</v>
      </c>
      <c r="D3240">
        <v>30</v>
      </c>
      <c r="E3240" s="13">
        <v>0</v>
      </c>
      <c r="F3240" s="13">
        <v>0</v>
      </c>
      <c r="G3240" s="13">
        <v>0</v>
      </c>
      <c r="H3240" s="13">
        <v>1</v>
      </c>
      <c r="I3240" s="13">
        <v>1</v>
      </c>
      <c r="J3240">
        <v>1</v>
      </c>
      <c r="K3240">
        <v>0</v>
      </c>
      <c r="L3240">
        <v>4</v>
      </c>
      <c r="M3240">
        <v>1</v>
      </c>
      <c r="N3240">
        <v>1</v>
      </c>
      <c r="O3240">
        <v>5</v>
      </c>
      <c r="P3240">
        <v>1</v>
      </c>
      <c r="Q3240">
        <v>1</v>
      </c>
    </row>
    <row r="3241" spans="1:17" ht="21" x14ac:dyDescent="0.35">
      <c r="A3241" s="12">
        <v>1</v>
      </c>
      <c r="B3241" s="12">
        <v>3</v>
      </c>
      <c r="C3241" s="10">
        <v>25</v>
      </c>
      <c r="D3241">
        <v>30</v>
      </c>
      <c r="E3241" s="12">
        <v>0</v>
      </c>
      <c r="F3241" s="12">
        <v>0</v>
      </c>
      <c r="G3241" s="12">
        <v>0</v>
      </c>
      <c r="H3241" s="12">
        <v>1</v>
      </c>
      <c r="I3241" s="12">
        <v>1</v>
      </c>
      <c r="J3241">
        <v>1</v>
      </c>
      <c r="K3241" s="12">
        <v>0</v>
      </c>
      <c r="L3241" s="12">
        <v>4</v>
      </c>
      <c r="M3241">
        <v>0.50000000000001998</v>
      </c>
      <c r="N3241" s="12">
        <v>1</v>
      </c>
      <c r="O3241" s="12">
        <v>5</v>
      </c>
      <c r="P3241">
        <v>1</v>
      </c>
      <c r="Q3241">
        <v>1</v>
      </c>
    </row>
    <row r="3242" spans="1:17" ht="21" x14ac:dyDescent="0.35">
      <c r="A3242" s="12">
        <v>1</v>
      </c>
      <c r="B3242" s="12">
        <v>3</v>
      </c>
      <c r="C3242" s="10">
        <v>25</v>
      </c>
      <c r="D3242">
        <v>30</v>
      </c>
      <c r="E3242" s="12">
        <v>0</v>
      </c>
      <c r="F3242" s="12">
        <v>0</v>
      </c>
      <c r="G3242" s="12">
        <v>0</v>
      </c>
      <c r="H3242" s="12">
        <v>1</v>
      </c>
      <c r="I3242" s="12">
        <v>1</v>
      </c>
      <c r="J3242">
        <v>1</v>
      </c>
      <c r="K3242" s="12">
        <v>0</v>
      </c>
      <c r="L3242" s="12">
        <v>4</v>
      </c>
      <c r="M3242">
        <v>0.4</v>
      </c>
      <c r="N3242" s="12">
        <v>1</v>
      </c>
      <c r="O3242" s="12">
        <v>5</v>
      </c>
      <c r="P3242">
        <v>1</v>
      </c>
      <c r="Q3242">
        <v>1</v>
      </c>
    </row>
    <row r="3243" spans="1:17" ht="21" x14ac:dyDescent="0.35">
      <c r="A3243" s="12">
        <v>1</v>
      </c>
      <c r="B3243" s="12">
        <v>3</v>
      </c>
      <c r="C3243" s="10">
        <v>25</v>
      </c>
      <c r="D3243">
        <v>30</v>
      </c>
      <c r="E3243" s="12">
        <v>0</v>
      </c>
      <c r="F3243" s="12">
        <v>0</v>
      </c>
      <c r="G3243" s="12">
        <v>0</v>
      </c>
      <c r="H3243" s="12">
        <v>1</v>
      </c>
      <c r="I3243" s="12">
        <v>1</v>
      </c>
      <c r="J3243">
        <v>1</v>
      </c>
      <c r="K3243" s="12">
        <v>0</v>
      </c>
      <c r="L3243" s="12">
        <v>4</v>
      </c>
      <c r="M3243">
        <v>0.29999999999998</v>
      </c>
      <c r="N3243" s="12">
        <v>1</v>
      </c>
      <c r="O3243" s="12">
        <v>5</v>
      </c>
      <c r="P3243">
        <v>1</v>
      </c>
      <c r="Q3243">
        <v>1</v>
      </c>
    </row>
    <row r="3244" spans="1:17" ht="21" x14ac:dyDescent="0.35">
      <c r="A3244" s="12">
        <v>1</v>
      </c>
      <c r="B3244" s="12">
        <v>3</v>
      </c>
      <c r="C3244" s="10">
        <v>25</v>
      </c>
      <c r="D3244">
        <v>30</v>
      </c>
      <c r="E3244" s="12">
        <v>0</v>
      </c>
      <c r="F3244" s="12">
        <v>0</v>
      </c>
      <c r="G3244" s="12">
        <v>0</v>
      </c>
      <c r="H3244" s="12">
        <v>1</v>
      </c>
      <c r="I3244" s="12">
        <v>1</v>
      </c>
      <c r="J3244">
        <v>1</v>
      </c>
      <c r="K3244" s="12">
        <v>0</v>
      </c>
      <c r="L3244" s="12">
        <v>4</v>
      </c>
      <c r="M3244">
        <v>0.19999999999995999</v>
      </c>
      <c r="N3244" s="12">
        <v>1</v>
      </c>
      <c r="O3244" s="12">
        <v>5</v>
      </c>
      <c r="P3244">
        <v>1</v>
      </c>
      <c r="Q3244">
        <v>1</v>
      </c>
    </row>
    <row r="3245" spans="1:17" ht="21" x14ac:dyDescent="0.35">
      <c r="A3245" s="12">
        <v>1</v>
      </c>
      <c r="B3245" s="12">
        <v>3</v>
      </c>
      <c r="C3245" s="10">
        <v>25</v>
      </c>
      <c r="D3245">
        <v>30</v>
      </c>
      <c r="E3245" s="12">
        <v>0</v>
      </c>
      <c r="F3245" s="12">
        <v>0</v>
      </c>
      <c r="G3245" s="12">
        <v>0</v>
      </c>
      <c r="H3245" s="12">
        <v>1</v>
      </c>
      <c r="I3245" s="12">
        <v>1</v>
      </c>
      <c r="J3245">
        <v>1</v>
      </c>
      <c r="K3245" s="12">
        <v>0</v>
      </c>
      <c r="L3245" s="12">
        <v>4</v>
      </c>
      <c r="M3245">
        <v>9.9999999999939998E-2</v>
      </c>
      <c r="N3245" s="12">
        <v>1</v>
      </c>
      <c r="O3245" s="12">
        <v>5</v>
      </c>
      <c r="P3245">
        <v>1</v>
      </c>
      <c r="Q3245">
        <v>1</v>
      </c>
    </row>
    <row r="3254" spans="1:20" ht="38.25" thickBot="1" x14ac:dyDescent="0.35">
      <c r="A3254" s="7" t="s">
        <v>144</v>
      </c>
      <c r="B3254" s="1"/>
      <c r="C3254" s="1"/>
      <c r="D3254" s="1"/>
      <c r="E3254" s="1"/>
      <c r="F3254" s="1"/>
      <c r="G3254" s="1"/>
      <c r="H3254" s="1"/>
      <c r="I3254" s="1"/>
      <c r="J3254" s="1"/>
      <c r="K3254" s="1"/>
      <c r="L3254" s="1"/>
      <c r="M3254" s="1"/>
      <c r="N3254" s="1"/>
      <c r="O3254" s="1"/>
      <c r="Q3254" s="8" t="s">
        <v>23</v>
      </c>
      <c r="R3254" s="9" t="s">
        <v>14</v>
      </c>
      <c r="S3254" s="9" t="s">
        <v>24</v>
      </c>
      <c r="T3254" s="9" t="s">
        <v>145</v>
      </c>
    </row>
    <row r="3255" spans="1:20" ht="24" thickTop="1" x14ac:dyDescent="0.35">
      <c r="A3255">
        <v>1</v>
      </c>
      <c r="B3255">
        <v>3</v>
      </c>
      <c r="C3255" s="10">
        <v>25</v>
      </c>
      <c r="D3255" s="11">
        <v>30</v>
      </c>
      <c r="E3255">
        <v>2</v>
      </c>
      <c r="F3255">
        <v>2</v>
      </c>
      <c r="G3255">
        <v>0</v>
      </c>
      <c r="H3255">
        <v>1</v>
      </c>
      <c r="I3255">
        <v>1</v>
      </c>
      <c r="J3255" s="10">
        <v>0</v>
      </c>
      <c r="K3255">
        <v>0</v>
      </c>
      <c r="L3255">
        <v>1</v>
      </c>
      <c r="M3255">
        <v>0</v>
      </c>
      <c r="N3255">
        <v>0.05</v>
      </c>
      <c r="O3255">
        <v>0</v>
      </c>
      <c r="P3255">
        <v>0.05</v>
      </c>
      <c r="Q3255">
        <v>1</v>
      </c>
      <c r="R3255">
        <v>0.04</v>
      </c>
      <c r="S3255">
        <v>0.04</v>
      </c>
      <c r="T3255" s="15">
        <v>6.4115340000000007E-2</v>
      </c>
    </row>
    <row r="3256" spans="1:20" ht="23.25" x14ac:dyDescent="0.35">
      <c r="A3256">
        <v>1</v>
      </c>
      <c r="B3256">
        <v>3</v>
      </c>
      <c r="C3256" s="10">
        <v>25</v>
      </c>
      <c r="D3256" s="11">
        <v>30</v>
      </c>
      <c r="E3256">
        <v>2</v>
      </c>
      <c r="F3256">
        <v>2</v>
      </c>
      <c r="G3256">
        <v>0</v>
      </c>
      <c r="H3256">
        <v>1</v>
      </c>
      <c r="I3256">
        <v>1</v>
      </c>
      <c r="J3256" s="10">
        <v>0</v>
      </c>
      <c r="K3256">
        <v>0</v>
      </c>
      <c r="L3256">
        <v>1</v>
      </c>
      <c r="M3256">
        <v>0</v>
      </c>
      <c r="N3256">
        <v>0.1</v>
      </c>
      <c r="O3256">
        <v>0</v>
      </c>
      <c r="P3256">
        <v>0.05</v>
      </c>
      <c r="Q3256">
        <v>1</v>
      </c>
      <c r="R3256">
        <v>0</v>
      </c>
      <c r="S3256">
        <v>0.04</v>
      </c>
      <c r="T3256" s="15">
        <v>0.3788801</v>
      </c>
    </row>
    <row r="3257" spans="1:20" ht="23.25" x14ac:dyDescent="0.35">
      <c r="A3257">
        <v>1</v>
      </c>
      <c r="B3257">
        <v>3</v>
      </c>
      <c r="C3257" s="10">
        <v>25</v>
      </c>
      <c r="D3257" s="11">
        <v>30</v>
      </c>
      <c r="E3257">
        <v>2</v>
      </c>
      <c r="F3257">
        <v>2</v>
      </c>
      <c r="G3257">
        <v>0</v>
      </c>
      <c r="H3257">
        <v>1</v>
      </c>
      <c r="I3257">
        <v>1</v>
      </c>
      <c r="J3257" s="10">
        <v>0</v>
      </c>
      <c r="K3257">
        <v>0</v>
      </c>
      <c r="L3257">
        <v>1</v>
      </c>
      <c r="M3257">
        <v>0</v>
      </c>
      <c r="N3257">
        <v>0.15</v>
      </c>
      <c r="O3257">
        <v>0</v>
      </c>
      <c r="P3257">
        <v>0.05</v>
      </c>
      <c r="Q3257">
        <v>1</v>
      </c>
      <c r="R3257">
        <v>0.04</v>
      </c>
      <c r="S3257">
        <v>0</v>
      </c>
      <c r="T3257" s="15">
        <v>0.5713163</v>
      </c>
    </row>
    <row r="3258" spans="1:20" ht="23.25" x14ac:dyDescent="0.35">
      <c r="A3258">
        <v>1</v>
      </c>
      <c r="B3258">
        <v>3</v>
      </c>
      <c r="C3258" s="10">
        <v>25</v>
      </c>
      <c r="D3258" s="11">
        <v>30</v>
      </c>
      <c r="E3258">
        <v>2</v>
      </c>
      <c r="F3258">
        <v>2</v>
      </c>
      <c r="G3258">
        <v>0</v>
      </c>
      <c r="H3258">
        <v>1</v>
      </c>
      <c r="I3258">
        <v>1</v>
      </c>
      <c r="J3258" s="10">
        <v>0</v>
      </c>
      <c r="K3258">
        <v>0</v>
      </c>
      <c r="L3258">
        <v>1</v>
      </c>
      <c r="M3258">
        <v>0</v>
      </c>
      <c r="N3258">
        <v>0.2</v>
      </c>
      <c r="O3258">
        <v>0</v>
      </c>
      <c r="P3258">
        <v>0.05</v>
      </c>
      <c r="Q3258">
        <v>1</v>
      </c>
      <c r="R3258">
        <v>0</v>
      </c>
      <c r="S3258">
        <v>0.08</v>
      </c>
      <c r="T3258" s="15">
        <v>0.74622619999999995</v>
      </c>
    </row>
    <row r="3259" spans="1:20" ht="23.25" x14ac:dyDescent="0.35">
      <c r="A3259">
        <v>1</v>
      </c>
      <c r="B3259">
        <v>3</v>
      </c>
      <c r="C3259" s="10">
        <v>25</v>
      </c>
      <c r="D3259" s="11">
        <v>30</v>
      </c>
      <c r="E3259">
        <v>2</v>
      </c>
      <c r="F3259">
        <v>2</v>
      </c>
      <c r="G3259">
        <v>0</v>
      </c>
      <c r="H3259">
        <v>1</v>
      </c>
      <c r="I3259">
        <v>1</v>
      </c>
      <c r="J3259" s="10">
        <v>0</v>
      </c>
      <c r="K3259">
        <v>0</v>
      </c>
      <c r="L3259">
        <v>1</v>
      </c>
      <c r="M3259">
        <v>0</v>
      </c>
      <c r="N3259">
        <v>0.25</v>
      </c>
      <c r="O3259">
        <v>0</v>
      </c>
      <c r="P3259">
        <v>0.05</v>
      </c>
      <c r="Q3259">
        <v>1</v>
      </c>
      <c r="R3259">
        <v>0.08</v>
      </c>
      <c r="S3259">
        <v>0</v>
      </c>
      <c r="T3259" s="15">
        <v>1.029015</v>
      </c>
    </row>
    <row r="3260" spans="1:20" ht="23.25" x14ac:dyDescent="0.35">
      <c r="A3260">
        <v>1</v>
      </c>
      <c r="B3260">
        <v>3</v>
      </c>
      <c r="C3260" s="10">
        <v>25</v>
      </c>
      <c r="D3260" s="11">
        <v>30</v>
      </c>
      <c r="E3260">
        <v>2</v>
      </c>
      <c r="F3260">
        <v>2</v>
      </c>
      <c r="G3260">
        <v>0</v>
      </c>
      <c r="H3260">
        <v>1</v>
      </c>
      <c r="I3260">
        <v>1</v>
      </c>
      <c r="J3260" s="10">
        <v>0</v>
      </c>
      <c r="K3260">
        <v>0</v>
      </c>
      <c r="L3260">
        <v>1</v>
      </c>
      <c r="M3260">
        <v>0</v>
      </c>
      <c r="N3260">
        <v>0.3</v>
      </c>
      <c r="O3260">
        <v>0</v>
      </c>
      <c r="P3260">
        <v>0.05</v>
      </c>
      <c r="Q3260">
        <v>1</v>
      </c>
      <c r="R3260">
        <v>0.04</v>
      </c>
      <c r="S3260">
        <v>0</v>
      </c>
      <c r="T3260" s="15">
        <v>1.1921889999999999</v>
      </c>
    </row>
    <row r="3261" spans="1:20" ht="23.25" x14ac:dyDescent="0.35">
      <c r="A3261" s="12">
        <v>1</v>
      </c>
      <c r="B3261" s="12">
        <v>3</v>
      </c>
      <c r="C3261" s="10">
        <v>25</v>
      </c>
      <c r="D3261" s="11">
        <v>30</v>
      </c>
      <c r="E3261">
        <v>2</v>
      </c>
      <c r="F3261">
        <v>2</v>
      </c>
      <c r="G3261" s="12">
        <v>0</v>
      </c>
      <c r="H3261" s="12">
        <v>1</v>
      </c>
      <c r="I3261" s="12">
        <v>1</v>
      </c>
      <c r="J3261" s="10">
        <v>0</v>
      </c>
      <c r="K3261" s="12">
        <v>0</v>
      </c>
      <c r="L3261">
        <v>1</v>
      </c>
      <c r="M3261">
        <v>0</v>
      </c>
      <c r="N3261">
        <v>0.35</v>
      </c>
      <c r="O3261">
        <v>0</v>
      </c>
      <c r="P3261">
        <v>0.05</v>
      </c>
      <c r="Q3261">
        <v>1</v>
      </c>
      <c r="R3261">
        <v>0.04</v>
      </c>
      <c r="S3261">
        <v>0.12</v>
      </c>
      <c r="T3261" s="15">
        <v>1.4118280000000001</v>
      </c>
    </row>
    <row r="3262" spans="1:20" ht="23.25" x14ac:dyDescent="0.35">
      <c r="A3262" s="13">
        <v>1</v>
      </c>
      <c r="B3262" s="13">
        <v>3</v>
      </c>
      <c r="C3262" s="10">
        <v>25</v>
      </c>
      <c r="D3262" s="11">
        <v>30</v>
      </c>
      <c r="E3262">
        <v>2</v>
      </c>
      <c r="F3262">
        <v>2</v>
      </c>
      <c r="G3262" s="13">
        <v>0</v>
      </c>
      <c r="H3262" s="13">
        <v>1</v>
      </c>
      <c r="I3262" s="13">
        <v>1</v>
      </c>
      <c r="J3262" s="10">
        <v>0</v>
      </c>
      <c r="K3262" s="13">
        <v>0</v>
      </c>
      <c r="L3262">
        <v>1</v>
      </c>
      <c r="M3262">
        <v>0</v>
      </c>
      <c r="N3262">
        <v>0.4</v>
      </c>
      <c r="O3262">
        <v>0</v>
      </c>
      <c r="P3262">
        <v>0.05</v>
      </c>
      <c r="Q3262">
        <v>1</v>
      </c>
      <c r="R3262">
        <v>0.08</v>
      </c>
      <c r="S3262">
        <v>0.04</v>
      </c>
      <c r="T3262" s="15">
        <v>1.6658869999999999</v>
      </c>
    </row>
    <row r="3263" spans="1:20" ht="23.25" x14ac:dyDescent="0.35">
      <c r="A3263" s="13">
        <v>1</v>
      </c>
      <c r="B3263" s="13">
        <v>3</v>
      </c>
      <c r="C3263" s="10">
        <v>25</v>
      </c>
      <c r="D3263" s="11">
        <v>30</v>
      </c>
      <c r="E3263">
        <v>2</v>
      </c>
      <c r="F3263">
        <v>2</v>
      </c>
      <c r="G3263" s="13">
        <v>0</v>
      </c>
      <c r="H3263" s="13">
        <v>1</v>
      </c>
      <c r="I3263" s="13">
        <v>1</v>
      </c>
      <c r="J3263" s="10">
        <v>0</v>
      </c>
      <c r="K3263" s="13">
        <v>0</v>
      </c>
      <c r="L3263">
        <v>1</v>
      </c>
      <c r="M3263">
        <v>0</v>
      </c>
      <c r="N3263">
        <v>0.45</v>
      </c>
      <c r="O3263">
        <v>0</v>
      </c>
      <c r="P3263">
        <v>0.05</v>
      </c>
      <c r="Q3263">
        <v>1</v>
      </c>
      <c r="R3263">
        <v>0.2</v>
      </c>
      <c r="S3263">
        <v>0.08</v>
      </c>
      <c r="T3263" s="15">
        <v>1.555067</v>
      </c>
    </row>
    <row r="3264" spans="1:20" ht="23.25" x14ac:dyDescent="0.35">
      <c r="A3264">
        <v>1</v>
      </c>
      <c r="B3264">
        <v>3</v>
      </c>
      <c r="C3264" s="10">
        <v>25</v>
      </c>
      <c r="D3264" s="11">
        <v>30</v>
      </c>
      <c r="E3264">
        <v>2</v>
      </c>
      <c r="F3264">
        <v>2</v>
      </c>
      <c r="G3264">
        <v>0</v>
      </c>
      <c r="H3264">
        <v>1</v>
      </c>
      <c r="I3264">
        <v>1</v>
      </c>
      <c r="J3264" s="10">
        <v>0</v>
      </c>
      <c r="K3264">
        <v>0</v>
      </c>
      <c r="L3264">
        <v>1</v>
      </c>
      <c r="M3264">
        <v>0</v>
      </c>
      <c r="N3264">
        <v>0.5</v>
      </c>
      <c r="O3264">
        <v>0</v>
      </c>
      <c r="P3264">
        <v>0.05</v>
      </c>
      <c r="Q3264">
        <v>1</v>
      </c>
      <c r="R3264">
        <v>0.16</v>
      </c>
      <c r="S3264">
        <v>0.04</v>
      </c>
      <c r="T3264" s="15">
        <v>1.763854</v>
      </c>
    </row>
    <row r="3265" spans="1:20" ht="23.25" x14ac:dyDescent="0.35">
      <c r="A3265">
        <v>1</v>
      </c>
      <c r="B3265">
        <v>3</v>
      </c>
      <c r="C3265" s="10">
        <v>25</v>
      </c>
      <c r="D3265" s="11">
        <v>30</v>
      </c>
      <c r="E3265">
        <v>2</v>
      </c>
      <c r="F3265">
        <v>2</v>
      </c>
      <c r="G3265">
        <v>0</v>
      </c>
      <c r="H3265">
        <v>1</v>
      </c>
      <c r="I3265">
        <v>1</v>
      </c>
      <c r="J3265" s="10">
        <v>0</v>
      </c>
      <c r="K3265">
        <v>0</v>
      </c>
      <c r="L3265">
        <v>1</v>
      </c>
      <c r="M3265">
        <v>0</v>
      </c>
      <c r="N3265">
        <v>0.55000000000000004</v>
      </c>
      <c r="O3265">
        <v>0</v>
      </c>
      <c r="P3265">
        <v>0.05</v>
      </c>
      <c r="Q3265">
        <v>1</v>
      </c>
      <c r="R3265">
        <v>0.28000000000000003</v>
      </c>
      <c r="S3265">
        <v>0.04</v>
      </c>
      <c r="T3265" s="15">
        <v>2.1971470000000002</v>
      </c>
    </row>
    <row r="3266" spans="1:20" ht="23.25" x14ac:dyDescent="0.35">
      <c r="A3266">
        <v>1</v>
      </c>
      <c r="B3266">
        <v>3</v>
      </c>
      <c r="C3266" s="10">
        <v>25</v>
      </c>
      <c r="D3266" s="11">
        <v>30</v>
      </c>
      <c r="E3266">
        <v>2</v>
      </c>
      <c r="F3266">
        <v>2</v>
      </c>
      <c r="G3266">
        <v>0</v>
      </c>
      <c r="H3266">
        <v>1</v>
      </c>
      <c r="I3266">
        <v>1</v>
      </c>
      <c r="J3266" s="10">
        <v>0</v>
      </c>
      <c r="K3266">
        <v>0</v>
      </c>
      <c r="L3266">
        <v>1</v>
      </c>
      <c r="M3266">
        <v>0</v>
      </c>
      <c r="N3266">
        <v>0.6</v>
      </c>
      <c r="O3266">
        <v>0</v>
      </c>
      <c r="P3266">
        <v>0.05</v>
      </c>
      <c r="Q3266">
        <v>1</v>
      </c>
      <c r="R3266">
        <v>0.16</v>
      </c>
      <c r="S3266">
        <v>0.12</v>
      </c>
      <c r="T3266" s="15">
        <v>1.962844</v>
      </c>
    </row>
    <row r="3267" spans="1:20" ht="23.25" x14ac:dyDescent="0.35">
      <c r="A3267">
        <v>1</v>
      </c>
      <c r="B3267">
        <v>3</v>
      </c>
      <c r="C3267" s="10">
        <v>25</v>
      </c>
      <c r="D3267" s="11">
        <v>30</v>
      </c>
      <c r="E3267">
        <v>2</v>
      </c>
      <c r="F3267">
        <v>2</v>
      </c>
      <c r="G3267">
        <v>0</v>
      </c>
      <c r="H3267">
        <v>1</v>
      </c>
      <c r="I3267">
        <v>1</v>
      </c>
      <c r="J3267" s="10">
        <v>0</v>
      </c>
      <c r="K3267">
        <v>0</v>
      </c>
      <c r="L3267">
        <v>1</v>
      </c>
      <c r="M3267">
        <v>0</v>
      </c>
      <c r="N3267">
        <v>0.65</v>
      </c>
      <c r="O3267">
        <v>0</v>
      </c>
      <c r="P3267">
        <v>0.05</v>
      </c>
      <c r="Q3267">
        <v>1</v>
      </c>
      <c r="R3267">
        <v>0.24</v>
      </c>
      <c r="S3267">
        <v>0.2</v>
      </c>
      <c r="T3267" s="15">
        <v>2.5584609999999999</v>
      </c>
    </row>
    <row r="3268" spans="1:20" ht="23.25" x14ac:dyDescent="0.35">
      <c r="A3268">
        <v>1</v>
      </c>
      <c r="B3268">
        <v>3</v>
      </c>
      <c r="C3268" s="10">
        <v>25</v>
      </c>
      <c r="D3268" s="11">
        <v>30</v>
      </c>
      <c r="E3268">
        <v>2</v>
      </c>
      <c r="F3268">
        <v>2</v>
      </c>
      <c r="G3268">
        <v>0</v>
      </c>
      <c r="H3268">
        <v>1</v>
      </c>
      <c r="I3268">
        <v>1</v>
      </c>
      <c r="J3268" s="10">
        <v>0</v>
      </c>
      <c r="K3268">
        <v>0</v>
      </c>
      <c r="L3268">
        <v>1</v>
      </c>
      <c r="M3268">
        <v>0</v>
      </c>
      <c r="N3268">
        <v>0.7</v>
      </c>
      <c r="O3268">
        <v>0</v>
      </c>
      <c r="P3268">
        <v>0.05</v>
      </c>
      <c r="Q3268">
        <v>1</v>
      </c>
      <c r="R3268">
        <v>0.32</v>
      </c>
      <c r="S3268">
        <v>0.12</v>
      </c>
      <c r="T3268" s="15">
        <v>2.9858899999999999</v>
      </c>
    </row>
    <row r="3269" spans="1:20" ht="23.25" x14ac:dyDescent="0.35">
      <c r="A3269">
        <v>1</v>
      </c>
      <c r="B3269">
        <v>3</v>
      </c>
      <c r="C3269" s="10">
        <v>25</v>
      </c>
      <c r="D3269" s="11">
        <v>30</v>
      </c>
      <c r="E3269">
        <v>2</v>
      </c>
      <c r="F3269">
        <v>2</v>
      </c>
      <c r="G3269">
        <v>0</v>
      </c>
      <c r="H3269">
        <v>1</v>
      </c>
      <c r="I3269">
        <v>1</v>
      </c>
      <c r="J3269" s="10">
        <v>0</v>
      </c>
      <c r="K3269">
        <v>0</v>
      </c>
      <c r="L3269">
        <v>1</v>
      </c>
      <c r="M3269">
        <v>0</v>
      </c>
      <c r="N3269">
        <v>0.75</v>
      </c>
      <c r="O3269">
        <v>0</v>
      </c>
      <c r="P3269">
        <v>0.05</v>
      </c>
      <c r="Q3269">
        <v>1</v>
      </c>
      <c r="R3269">
        <v>0.32</v>
      </c>
      <c r="S3269">
        <v>0.08</v>
      </c>
      <c r="T3269" s="15">
        <v>2.9762089999999999</v>
      </c>
    </row>
    <row r="3270" spans="1:20" ht="23.25" x14ac:dyDescent="0.35">
      <c r="A3270">
        <v>1</v>
      </c>
      <c r="B3270">
        <v>3</v>
      </c>
      <c r="C3270" s="10">
        <v>25</v>
      </c>
      <c r="D3270" s="11">
        <v>30</v>
      </c>
      <c r="E3270">
        <v>2</v>
      </c>
      <c r="F3270">
        <v>2</v>
      </c>
      <c r="G3270">
        <v>0</v>
      </c>
      <c r="H3270">
        <v>1</v>
      </c>
      <c r="I3270">
        <v>1</v>
      </c>
      <c r="J3270" s="10">
        <v>0</v>
      </c>
      <c r="K3270">
        <v>0</v>
      </c>
      <c r="L3270">
        <v>1</v>
      </c>
      <c r="M3270">
        <v>0</v>
      </c>
      <c r="N3270">
        <v>0.8</v>
      </c>
      <c r="O3270">
        <v>0</v>
      </c>
      <c r="P3270">
        <v>0.05</v>
      </c>
      <c r="Q3270">
        <v>1</v>
      </c>
      <c r="R3270">
        <v>0.24</v>
      </c>
      <c r="S3270">
        <v>0</v>
      </c>
      <c r="T3270" s="15">
        <v>2.6624850000000002</v>
      </c>
    </row>
    <row r="3271" spans="1:20" ht="23.25" x14ac:dyDescent="0.35">
      <c r="A3271">
        <v>1</v>
      </c>
      <c r="B3271">
        <v>3</v>
      </c>
      <c r="C3271" s="10">
        <v>25</v>
      </c>
      <c r="D3271" s="11">
        <v>30</v>
      </c>
      <c r="E3271">
        <v>2</v>
      </c>
      <c r="F3271">
        <v>2</v>
      </c>
      <c r="G3271">
        <v>0</v>
      </c>
      <c r="H3271">
        <v>1</v>
      </c>
      <c r="I3271">
        <v>1</v>
      </c>
      <c r="J3271" s="10">
        <v>0</v>
      </c>
      <c r="K3271">
        <v>0</v>
      </c>
      <c r="L3271">
        <v>1</v>
      </c>
      <c r="M3271">
        <v>0</v>
      </c>
      <c r="N3271">
        <v>0.85</v>
      </c>
      <c r="O3271">
        <v>0</v>
      </c>
      <c r="P3271">
        <v>0.05</v>
      </c>
      <c r="Q3271">
        <v>1</v>
      </c>
      <c r="R3271">
        <v>0.32</v>
      </c>
      <c r="S3271">
        <v>0.08</v>
      </c>
      <c r="T3271" s="15">
        <v>3.118582</v>
      </c>
    </row>
    <row r="3272" spans="1:20" ht="23.25" x14ac:dyDescent="0.35">
      <c r="A3272">
        <v>1</v>
      </c>
      <c r="B3272">
        <v>3</v>
      </c>
      <c r="C3272" s="10">
        <v>25</v>
      </c>
      <c r="D3272" s="11">
        <v>30</v>
      </c>
      <c r="E3272">
        <v>2</v>
      </c>
      <c r="F3272">
        <v>2</v>
      </c>
      <c r="G3272">
        <v>0</v>
      </c>
      <c r="H3272">
        <v>1</v>
      </c>
      <c r="I3272">
        <v>1</v>
      </c>
      <c r="J3272" s="10">
        <v>0</v>
      </c>
      <c r="K3272">
        <v>0</v>
      </c>
      <c r="L3272">
        <v>1</v>
      </c>
      <c r="M3272">
        <v>0</v>
      </c>
      <c r="N3272">
        <v>0.9</v>
      </c>
      <c r="O3272">
        <v>0</v>
      </c>
      <c r="P3272">
        <v>0.05</v>
      </c>
      <c r="Q3272">
        <v>1</v>
      </c>
      <c r="R3272">
        <v>0.24</v>
      </c>
      <c r="S3272">
        <v>0.08</v>
      </c>
      <c r="T3272" s="15">
        <v>2.6880449999999998</v>
      </c>
    </row>
    <row r="3273" spans="1:20" ht="23.25" x14ac:dyDescent="0.35">
      <c r="A3273">
        <v>1</v>
      </c>
      <c r="B3273">
        <v>3</v>
      </c>
      <c r="C3273" s="10">
        <v>25</v>
      </c>
      <c r="D3273" s="11">
        <v>30</v>
      </c>
      <c r="E3273">
        <v>2</v>
      </c>
      <c r="F3273">
        <v>2</v>
      </c>
      <c r="G3273">
        <v>0</v>
      </c>
      <c r="H3273">
        <v>1</v>
      </c>
      <c r="I3273">
        <v>1</v>
      </c>
      <c r="J3273" s="10">
        <v>0</v>
      </c>
      <c r="K3273">
        <v>0</v>
      </c>
      <c r="L3273">
        <v>1</v>
      </c>
      <c r="M3273">
        <v>0</v>
      </c>
      <c r="N3273">
        <v>0.95</v>
      </c>
      <c r="O3273">
        <v>0</v>
      </c>
      <c r="P3273">
        <v>0.05</v>
      </c>
      <c r="Q3273">
        <v>1</v>
      </c>
      <c r="R3273">
        <v>0.4</v>
      </c>
      <c r="S3273">
        <v>0.04</v>
      </c>
      <c r="T3273" s="15">
        <v>3.6979829999999998</v>
      </c>
    </row>
    <row r="3274" spans="1:20" ht="24" thickBot="1" x14ac:dyDescent="0.4">
      <c r="A3274">
        <v>1</v>
      </c>
      <c r="B3274">
        <v>3</v>
      </c>
      <c r="C3274" s="10">
        <v>25</v>
      </c>
      <c r="D3274" s="11">
        <v>30</v>
      </c>
      <c r="E3274">
        <v>2</v>
      </c>
      <c r="F3274">
        <v>2</v>
      </c>
      <c r="G3274">
        <v>0</v>
      </c>
      <c r="H3274">
        <v>1</v>
      </c>
      <c r="I3274">
        <v>1</v>
      </c>
      <c r="J3274" s="10">
        <v>0</v>
      </c>
      <c r="K3274">
        <v>0</v>
      </c>
      <c r="L3274">
        <v>1</v>
      </c>
      <c r="M3274">
        <v>0</v>
      </c>
      <c r="N3274">
        <v>1</v>
      </c>
      <c r="O3274">
        <v>0</v>
      </c>
      <c r="P3274">
        <v>0.05</v>
      </c>
      <c r="Q3274">
        <v>1</v>
      </c>
      <c r="R3274" s="14">
        <v>0.4</v>
      </c>
      <c r="S3274" s="14">
        <v>0.08</v>
      </c>
      <c r="T3274" s="56">
        <v>4.0403229999999999</v>
      </c>
    </row>
    <row r="3275" spans="1:20" ht="19.5" thickTop="1" x14ac:dyDescent="0.3">
      <c r="R3275" s="65">
        <f>AVERAGE(R3255:R3269)</f>
        <v>0.13333333333333333</v>
      </c>
      <c r="S3275" s="65">
        <f>AVERAGE(S3255:S3269)</f>
        <v>6.6666666666666666E-2</v>
      </c>
      <c r="T3275" s="65"/>
    </row>
    <row r="3279" spans="1:20" ht="37.5" x14ac:dyDescent="0.3">
      <c r="A3279" s="7" t="s">
        <v>146</v>
      </c>
      <c r="B3279" s="1"/>
      <c r="C3279" s="1"/>
      <c r="D3279" s="1"/>
      <c r="E3279" s="1"/>
      <c r="F3279" s="1"/>
      <c r="G3279" s="1"/>
      <c r="H3279" s="1"/>
      <c r="I3279" s="1"/>
      <c r="J3279" s="1"/>
      <c r="K3279" s="1"/>
      <c r="L3279" s="1"/>
      <c r="M3279" s="1"/>
      <c r="N3279" s="1"/>
      <c r="O3279" s="1"/>
      <c r="Q3279" s="8" t="s">
        <v>23</v>
      </c>
    </row>
    <row r="3280" spans="1:20" ht="23.25" x14ac:dyDescent="0.35">
      <c r="A3280">
        <v>1</v>
      </c>
      <c r="B3280">
        <v>3</v>
      </c>
      <c r="C3280" s="10">
        <v>25</v>
      </c>
      <c r="D3280" s="11">
        <v>30</v>
      </c>
      <c r="E3280">
        <v>2</v>
      </c>
      <c r="F3280">
        <v>2</v>
      </c>
      <c r="G3280">
        <v>0</v>
      </c>
      <c r="H3280">
        <v>1</v>
      </c>
      <c r="I3280">
        <v>1</v>
      </c>
      <c r="J3280" s="10">
        <v>2</v>
      </c>
      <c r="K3280">
        <v>0</v>
      </c>
      <c r="L3280">
        <v>1</v>
      </c>
      <c r="M3280">
        <v>0</v>
      </c>
      <c r="N3280">
        <v>0.05</v>
      </c>
      <c r="O3280">
        <v>0</v>
      </c>
      <c r="P3280">
        <v>0.05</v>
      </c>
      <c r="Q3280">
        <v>1</v>
      </c>
      <c r="R3280">
        <v>1</v>
      </c>
      <c r="S3280">
        <v>1</v>
      </c>
    </row>
    <row r="3281" spans="1:19" ht="23.25" x14ac:dyDescent="0.35">
      <c r="A3281">
        <v>1</v>
      </c>
      <c r="B3281">
        <v>3</v>
      </c>
      <c r="C3281" s="10">
        <v>25</v>
      </c>
      <c r="D3281" s="11">
        <v>30</v>
      </c>
      <c r="E3281">
        <v>2</v>
      </c>
      <c r="F3281">
        <v>2</v>
      </c>
      <c r="G3281">
        <v>0</v>
      </c>
      <c r="H3281">
        <v>1</v>
      </c>
      <c r="I3281">
        <v>1</v>
      </c>
      <c r="J3281" s="10">
        <v>2</v>
      </c>
      <c r="K3281">
        <v>0</v>
      </c>
      <c r="L3281">
        <v>1</v>
      </c>
      <c r="M3281">
        <v>0</v>
      </c>
      <c r="N3281">
        <v>0.1</v>
      </c>
      <c r="O3281">
        <v>0</v>
      </c>
      <c r="P3281">
        <v>0.05</v>
      </c>
      <c r="Q3281">
        <v>1</v>
      </c>
      <c r="R3281">
        <v>1</v>
      </c>
      <c r="S3281">
        <v>1</v>
      </c>
    </row>
    <row r="3282" spans="1:19" ht="23.25" x14ac:dyDescent="0.35">
      <c r="A3282">
        <v>1</v>
      </c>
      <c r="B3282">
        <v>3</v>
      </c>
      <c r="C3282" s="10">
        <v>25</v>
      </c>
      <c r="D3282" s="11">
        <v>30</v>
      </c>
      <c r="E3282">
        <v>2</v>
      </c>
      <c r="F3282">
        <v>2</v>
      </c>
      <c r="G3282">
        <v>0</v>
      </c>
      <c r="H3282">
        <v>1</v>
      </c>
      <c r="I3282">
        <v>1</v>
      </c>
      <c r="J3282" s="10">
        <v>2</v>
      </c>
      <c r="K3282">
        <v>0</v>
      </c>
      <c r="L3282">
        <v>1</v>
      </c>
      <c r="M3282">
        <v>0</v>
      </c>
      <c r="N3282">
        <v>0.15</v>
      </c>
      <c r="O3282">
        <v>0</v>
      </c>
      <c r="P3282">
        <v>0.05</v>
      </c>
      <c r="Q3282">
        <v>1</v>
      </c>
      <c r="R3282">
        <v>1</v>
      </c>
      <c r="S3282">
        <v>1</v>
      </c>
    </row>
    <row r="3283" spans="1:19" ht="23.25" x14ac:dyDescent="0.35">
      <c r="A3283">
        <v>1</v>
      </c>
      <c r="B3283">
        <v>3</v>
      </c>
      <c r="C3283" s="10">
        <v>25</v>
      </c>
      <c r="D3283" s="11">
        <v>30</v>
      </c>
      <c r="E3283">
        <v>2</v>
      </c>
      <c r="F3283">
        <v>2</v>
      </c>
      <c r="G3283">
        <v>0</v>
      </c>
      <c r="H3283">
        <v>1</v>
      </c>
      <c r="I3283">
        <v>1</v>
      </c>
      <c r="J3283" s="10">
        <v>2</v>
      </c>
      <c r="K3283">
        <v>0</v>
      </c>
      <c r="L3283">
        <v>1</v>
      </c>
      <c r="M3283">
        <v>0</v>
      </c>
      <c r="N3283">
        <v>0.2</v>
      </c>
      <c r="O3283">
        <v>0</v>
      </c>
      <c r="P3283">
        <v>0.05</v>
      </c>
      <c r="Q3283">
        <v>1</v>
      </c>
      <c r="R3283">
        <v>1</v>
      </c>
      <c r="S3283">
        <v>1</v>
      </c>
    </row>
    <row r="3284" spans="1:19" ht="23.25" x14ac:dyDescent="0.35">
      <c r="A3284">
        <v>1</v>
      </c>
      <c r="B3284">
        <v>3</v>
      </c>
      <c r="C3284" s="10">
        <v>25</v>
      </c>
      <c r="D3284" s="11">
        <v>30</v>
      </c>
      <c r="E3284">
        <v>2</v>
      </c>
      <c r="F3284">
        <v>2</v>
      </c>
      <c r="G3284">
        <v>0</v>
      </c>
      <c r="H3284">
        <v>1</v>
      </c>
      <c r="I3284">
        <v>1</v>
      </c>
      <c r="J3284" s="10">
        <v>2</v>
      </c>
      <c r="K3284">
        <v>0</v>
      </c>
      <c r="L3284">
        <v>1</v>
      </c>
      <c r="M3284">
        <v>0</v>
      </c>
      <c r="N3284">
        <v>0.25</v>
      </c>
      <c r="O3284">
        <v>0</v>
      </c>
      <c r="P3284">
        <v>0.05</v>
      </c>
      <c r="Q3284">
        <v>1</v>
      </c>
      <c r="R3284">
        <v>1</v>
      </c>
      <c r="S3284">
        <v>1</v>
      </c>
    </row>
    <row r="3285" spans="1:19" ht="23.25" x14ac:dyDescent="0.35">
      <c r="A3285">
        <v>1</v>
      </c>
      <c r="B3285">
        <v>3</v>
      </c>
      <c r="C3285" s="10">
        <v>25</v>
      </c>
      <c r="D3285" s="11">
        <v>30</v>
      </c>
      <c r="E3285">
        <v>2</v>
      </c>
      <c r="F3285">
        <v>2</v>
      </c>
      <c r="G3285">
        <v>0</v>
      </c>
      <c r="H3285">
        <v>1</v>
      </c>
      <c r="I3285">
        <v>1</v>
      </c>
      <c r="J3285" s="10">
        <v>2</v>
      </c>
      <c r="K3285">
        <v>0</v>
      </c>
      <c r="L3285">
        <v>1</v>
      </c>
      <c r="M3285">
        <v>0</v>
      </c>
      <c r="N3285">
        <v>0.3</v>
      </c>
      <c r="O3285">
        <v>0</v>
      </c>
      <c r="P3285">
        <v>0.05</v>
      </c>
      <c r="Q3285">
        <v>1</v>
      </c>
      <c r="R3285">
        <v>1</v>
      </c>
      <c r="S3285">
        <v>1</v>
      </c>
    </row>
    <row r="3286" spans="1:19" ht="23.25" x14ac:dyDescent="0.35">
      <c r="A3286" s="12">
        <v>1</v>
      </c>
      <c r="B3286" s="12">
        <v>3</v>
      </c>
      <c r="C3286" s="10">
        <v>25</v>
      </c>
      <c r="D3286" s="11">
        <v>30</v>
      </c>
      <c r="E3286">
        <v>2</v>
      </c>
      <c r="F3286">
        <v>2</v>
      </c>
      <c r="G3286" s="12">
        <v>0</v>
      </c>
      <c r="H3286" s="12">
        <v>1</v>
      </c>
      <c r="I3286" s="12">
        <v>1</v>
      </c>
      <c r="J3286" s="10">
        <v>2</v>
      </c>
      <c r="K3286" s="12">
        <v>0</v>
      </c>
      <c r="L3286">
        <v>1</v>
      </c>
      <c r="M3286">
        <v>0</v>
      </c>
      <c r="N3286">
        <v>0.35</v>
      </c>
      <c r="O3286">
        <v>0</v>
      </c>
      <c r="P3286">
        <v>0.05</v>
      </c>
      <c r="Q3286">
        <v>1</v>
      </c>
      <c r="R3286">
        <v>1</v>
      </c>
      <c r="S3286">
        <v>1</v>
      </c>
    </row>
    <row r="3287" spans="1:19" ht="23.25" x14ac:dyDescent="0.35">
      <c r="A3287" s="13">
        <v>1</v>
      </c>
      <c r="B3287" s="13">
        <v>3</v>
      </c>
      <c r="C3287" s="10">
        <v>25</v>
      </c>
      <c r="D3287" s="11">
        <v>30</v>
      </c>
      <c r="E3287">
        <v>2</v>
      </c>
      <c r="F3287">
        <v>2</v>
      </c>
      <c r="G3287" s="13">
        <v>0</v>
      </c>
      <c r="H3287" s="13">
        <v>1</v>
      </c>
      <c r="I3287" s="13">
        <v>1</v>
      </c>
      <c r="J3287" s="10">
        <v>2</v>
      </c>
      <c r="K3287" s="13">
        <v>0</v>
      </c>
      <c r="L3287">
        <v>1</v>
      </c>
      <c r="M3287">
        <v>0</v>
      </c>
      <c r="N3287">
        <v>0.4</v>
      </c>
      <c r="O3287">
        <v>0</v>
      </c>
      <c r="P3287">
        <v>0.05</v>
      </c>
      <c r="Q3287">
        <v>1</v>
      </c>
      <c r="R3287">
        <v>1</v>
      </c>
      <c r="S3287">
        <v>1</v>
      </c>
    </row>
    <row r="3288" spans="1:19" ht="23.25" x14ac:dyDescent="0.35">
      <c r="A3288" s="13">
        <v>1</v>
      </c>
      <c r="B3288" s="13">
        <v>3</v>
      </c>
      <c r="C3288" s="10">
        <v>25</v>
      </c>
      <c r="D3288" s="11">
        <v>30</v>
      </c>
      <c r="E3288">
        <v>2</v>
      </c>
      <c r="F3288">
        <v>2</v>
      </c>
      <c r="G3288" s="13">
        <v>0</v>
      </c>
      <c r="H3288" s="13">
        <v>1</v>
      </c>
      <c r="I3288" s="13">
        <v>1</v>
      </c>
      <c r="J3288" s="10">
        <v>2</v>
      </c>
      <c r="K3288" s="13">
        <v>0</v>
      </c>
      <c r="L3288">
        <v>1</v>
      </c>
      <c r="M3288">
        <v>0</v>
      </c>
      <c r="N3288">
        <v>0.45</v>
      </c>
      <c r="O3288">
        <v>0</v>
      </c>
      <c r="P3288">
        <v>0.05</v>
      </c>
      <c r="Q3288">
        <v>1</v>
      </c>
      <c r="R3288">
        <v>1</v>
      </c>
      <c r="S3288">
        <v>1</v>
      </c>
    </row>
    <row r="3289" spans="1:19" ht="23.25" x14ac:dyDescent="0.35">
      <c r="A3289">
        <v>1</v>
      </c>
      <c r="B3289">
        <v>3</v>
      </c>
      <c r="C3289" s="10">
        <v>25</v>
      </c>
      <c r="D3289" s="11">
        <v>30</v>
      </c>
      <c r="E3289">
        <v>2</v>
      </c>
      <c r="F3289">
        <v>2</v>
      </c>
      <c r="G3289">
        <v>0</v>
      </c>
      <c r="H3289">
        <v>1</v>
      </c>
      <c r="I3289">
        <v>1</v>
      </c>
      <c r="J3289" s="10">
        <v>2</v>
      </c>
      <c r="K3289">
        <v>0</v>
      </c>
      <c r="L3289">
        <v>1</v>
      </c>
      <c r="M3289">
        <v>0</v>
      </c>
      <c r="N3289">
        <v>0.5</v>
      </c>
      <c r="O3289">
        <v>0</v>
      </c>
      <c r="P3289">
        <v>0.05</v>
      </c>
      <c r="Q3289">
        <v>1</v>
      </c>
      <c r="R3289">
        <v>1</v>
      </c>
      <c r="S3289">
        <v>1</v>
      </c>
    </row>
    <row r="3290" spans="1:19" ht="23.25" x14ac:dyDescent="0.35">
      <c r="A3290">
        <v>1</v>
      </c>
      <c r="B3290">
        <v>3</v>
      </c>
      <c r="C3290" s="10">
        <v>25</v>
      </c>
      <c r="D3290" s="11">
        <v>30</v>
      </c>
      <c r="E3290">
        <v>2</v>
      </c>
      <c r="F3290">
        <v>2</v>
      </c>
      <c r="G3290">
        <v>0</v>
      </c>
      <c r="H3290">
        <v>1</v>
      </c>
      <c r="I3290">
        <v>1</v>
      </c>
      <c r="J3290" s="10">
        <v>2</v>
      </c>
      <c r="K3290">
        <v>0</v>
      </c>
      <c r="L3290">
        <v>1</v>
      </c>
      <c r="M3290">
        <v>0</v>
      </c>
      <c r="N3290">
        <v>0.55000000000000004</v>
      </c>
      <c r="O3290">
        <v>0</v>
      </c>
      <c r="P3290">
        <v>0.05</v>
      </c>
      <c r="Q3290">
        <v>1</v>
      </c>
      <c r="R3290">
        <v>0.96</v>
      </c>
      <c r="S3290">
        <v>1</v>
      </c>
    </row>
    <row r="3291" spans="1:19" ht="23.25" x14ac:dyDescent="0.35">
      <c r="A3291">
        <v>1</v>
      </c>
      <c r="B3291">
        <v>3</v>
      </c>
      <c r="C3291" s="10">
        <v>25</v>
      </c>
      <c r="D3291" s="11">
        <v>30</v>
      </c>
      <c r="E3291">
        <v>2</v>
      </c>
      <c r="F3291">
        <v>2</v>
      </c>
      <c r="G3291">
        <v>0</v>
      </c>
      <c r="H3291">
        <v>1</v>
      </c>
      <c r="I3291">
        <v>1</v>
      </c>
      <c r="J3291" s="10">
        <v>2</v>
      </c>
      <c r="K3291">
        <v>0</v>
      </c>
      <c r="L3291">
        <v>1</v>
      </c>
      <c r="M3291">
        <v>0</v>
      </c>
      <c r="N3291">
        <v>0.6</v>
      </c>
      <c r="O3291">
        <v>0</v>
      </c>
      <c r="P3291">
        <v>0.05</v>
      </c>
      <c r="Q3291">
        <v>1</v>
      </c>
      <c r="R3291">
        <v>1</v>
      </c>
      <c r="S3291">
        <v>1</v>
      </c>
    </row>
    <row r="3292" spans="1:19" ht="23.25" x14ac:dyDescent="0.35">
      <c r="A3292">
        <v>1</v>
      </c>
      <c r="B3292">
        <v>3</v>
      </c>
      <c r="C3292" s="10">
        <v>25</v>
      </c>
      <c r="D3292" s="11">
        <v>30</v>
      </c>
      <c r="E3292">
        <v>2</v>
      </c>
      <c r="F3292">
        <v>2</v>
      </c>
      <c r="G3292">
        <v>0</v>
      </c>
      <c r="H3292">
        <v>1</v>
      </c>
      <c r="I3292">
        <v>1</v>
      </c>
      <c r="J3292" s="10">
        <v>2</v>
      </c>
      <c r="K3292">
        <v>0</v>
      </c>
      <c r="L3292">
        <v>1</v>
      </c>
      <c r="M3292">
        <v>0</v>
      </c>
      <c r="N3292">
        <v>0.65</v>
      </c>
      <c r="O3292">
        <v>0</v>
      </c>
      <c r="P3292">
        <v>0.05</v>
      </c>
      <c r="Q3292">
        <v>1</v>
      </c>
      <c r="R3292">
        <v>0.96</v>
      </c>
      <c r="S3292">
        <v>1</v>
      </c>
    </row>
    <row r="3293" spans="1:19" ht="23.25" x14ac:dyDescent="0.35">
      <c r="A3293">
        <v>1</v>
      </c>
      <c r="B3293">
        <v>3</v>
      </c>
      <c r="C3293" s="10">
        <v>25</v>
      </c>
      <c r="D3293" s="11">
        <v>30</v>
      </c>
      <c r="E3293">
        <v>2</v>
      </c>
      <c r="F3293">
        <v>2</v>
      </c>
      <c r="G3293">
        <v>0</v>
      </c>
      <c r="H3293">
        <v>1</v>
      </c>
      <c r="I3293">
        <v>1</v>
      </c>
      <c r="J3293" s="10">
        <v>2</v>
      </c>
      <c r="K3293">
        <v>0</v>
      </c>
      <c r="L3293">
        <v>1</v>
      </c>
      <c r="M3293">
        <v>0</v>
      </c>
      <c r="N3293">
        <v>0.7</v>
      </c>
      <c r="O3293">
        <v>0</v>
      </c>
      <c r="P3293">
        <v>0.05</v>
      </c>
      <c r="Q3293">
        <v>1</v>
      </c>
      <c r="R3293">
        <v>0.96</v>
      </c>
      <c r="S3293">
        <v>1</v>
      </c>
    </row>
    <row r="3294" spans="1:19" ht="23.25" x14ac:dyDescent="0.35">
      <c r="A3294">
        <v>1</v>
      </c>
      <c r="B3294">
        <v>3</v>
      </c>
      <c r="C3294" s="10">
        <v>25</v>
      </c>
      <c r="D3294" s="11">
        <v>30</v>
      </c>
      <c r="E3294">
        <v>2</v>
      </c>
      <c r="F3294">
        <v>2</v>
      </c>
      <c r="G3294">
        <v>0</v>
      </c>
      <c r="H3294">
        <v>1</v>
      </c>
      <c r="I3294">
        <v>1</v>
      </c>
      <c r="J3294" s="10">
        <v>2</v>
      </c>
      <c r="K3294">
        <v>0</v>
      </c>
      <c r="L3294">
        <v>1</v>
      </c>
      <c r="M3294">
        <v>0</v>
      </c>
      <c r="N3294">
        <v>0.75</v>
      </c>
      <c r="O3294">
        <v>0</v>
      </c>
      <c r="P3294">
        <v>0.05</v>
      </c>
      <c r="Q3294">
        <v>1</v>
      </c>
      <c r="R3294">
        <v>0.84</v>
      </c>
      <c r="S3294">
        <v>1</v>
      </c>
    </row>
    <row r="3295" spans="1:19" ht="23.25" x14ac:dyDescent="0.35">
      <c r="A3295">
        <v>1</v>
      </c>
      <c r="B3295">
        <v>3</v>
      </c>
      <c r="C3295" s="10">
        <v>25</v>
      </c>
      <c r="D3295" s="11">
        <v>30</v>
      </c>
      <c r="E3295">
        <v>2</v>
      </c>
      <c r="F3295">
        <v>2</v>
      </c>
      <c r="G3295">
        <v>0</v>
      </c>
      <c r="H3295">
        <v>1</v>
      </c>
      <c r="I3295">
        <v>1</v>
      </c>
      <c r="J3295" s="10">
        <v>2</v>
      </c>
      <c r="K3295">
        <v>0</v>
      </c>
      <c r="L3295">
        <v>1</v>
      </c>
      <c r="M3295">
        <v>0</v>
      </c>
      <c r="N3295">
        <v>0.8</v>
      </c>
      <c r="O3295">
        <v>0</v>
      </c>
      <c r="P3295">
        <v>0.05</v>
      </c>
      <c r="Q3295">
        <v>1</v>
      </c>
      <c r="R3295">
        <v>0.8</v>
      </c>
      <c r="S3295">
        <v>1</v>
      </c>
    </row>
    <row r="3296" spans="1:19" ht="23.25" x14ac:dyDescent="0.35">
      <c r="A3296">
        <v>1</v>
      </c>
      <c r="B3296">
        <v>3</v>
      </c>
      <c r="C3296" s="10">
        <v>25</v>
      </c>
      <c r="D3296" s="11">
        <v>30</v>
      </c>
      <c r="E3296">
        <v>2</v>
      </c>
      <c r="F3296">
        <v>2</v>
      </c>
      <c r="G3296">
        <v>0</v>
      </c>
      <c r="H3296">
        <v>1</v>
      </c>
      <c r="I3296">
        <v>1</v>
      </c>
      <c r="J3296" s="10">
        <v>2</v>
      </c>
      <c r="K3296">
        <v>0</v>
      </c>
      <c r="L3296">
        <v>1</v>
      </c>
      <c r="M3296">
        <v>0</v>
      </c>
      <c r="N3296">
        <v>0.85</v>
      </c>
      <c r="O3296">
        <v>0</v>
      </c>
      <c r="P3296">
        <v>0.05</v>
      </c>
      <c r="Q3296">
        <v>1</v>
      </c>
      <c r="R3296">
        <v>0.76</v>
      </c>
      <c r="S3296">
        <v>1</v>
      </c>
    </row>
    <row r="3297" spans="1:25" ht="23.25" x14ac:dyDescent="0.35">
      <c r="A3297">
        <v>1</v>
      </c>
      <c r="B3297">
        <v>3</v>
      </c>
      <c r="C3297" s="10">
        <v>25</v>
      </c>
      <c r="D3297" s="11">
        <v>30</v>
      </c>
      <c r="E3297">
        <v>2</v>
      </c>
      <c r="F3297">
        <v>2</v>
      </c>
      <c r="G3297">
        <v>0</v>
      </c>
      <c r="H3297">
        <v>1</v>
      </c>
      <c r="I3297">
        <v>1</v>
      </c>
      <c r="J3297" s="10">
        <v>2</v>
      </c>
      <c r="K3297">
        <v>0</v>
      </c>
      <c r="L3297">
        <v>1</v>
      </c>
      <c r="M3297">
        <v>0</v>
      </c>
      <c r="N3297">
        <v>0.9</v>
      </c>
      <c r="O3297">
        <v>0</v>
      </c>
      <c r="P3297">
        <v>0.05</v>
      </c>
      <c r="Q3297">
        <v>1</v>
      </c>
      <c r="R3297">
        <v>0.48</v>
      </c>
      <c r="S3297">
        <v>1</v>
      </c>
    </row>
    <row r="3298" spans="1:25" ht="23.25" x14ac:dyDescent="0.35">
      <c r="A3298">
        <v>1</v>
      </c>
      <c r="B3298">
        <v>3</v>
      </c>
      <c r="C3298" s="10">
        <v>25</v>
      </c>
      <c r="D3298" s="11">
        <v>30</v>
      </c>
      <c r="E3298">
        <v>2</v>
      </c>
      <c r="F3298">
        <v>2</v>
      </c>
      <c r="G3298">
        <v>0</v>
      </c>
      <c r="H3298">
        <v>1</v>
      </c>
      <c r="I3298">
        <v>1</v>
      </c>
      <c r="J3298" s="10">
        <v>2</v>
      </c>
      <c r="K3298">
        <v>0</v>
      </c>
      <c r="L3298">
        <v>1</v>
      </c>
      <c r="M3298">
        <v>0</v>
      </c>
      <c r="N3298">
        <v>0.95</v>
      </c>
      <c r="O3298">
        <v>0</v>
      </c>
      <c r="P3298">
        <v>0.05</v>
      </c>
      <c r="Q3298">
        <v>1</v>
      </c>
      <c r="R3298">
        <v>0.36</v>
      </c>
      <c r="S3298">
        <v>1</v>
      </c>
    </row>
    <row r="3299" spans="1:25" ht="23.25" x14ac:dyDescent="0.35">
      <c r="A3299">
        <v>1</v>
      </c>
      <c r="B3299">
        <v>3</v>
      </c>
      <c r="C3299" s="10">
        <v>25</v>
      </c>
      <c r="D3299" s="11">
        <v>30</v>
      </c>
      <c r="E3299">
        <v>2</v>
      </c>
      <c r="F3299">
        <v>2</v>
      </c>
      <c r="G3299">
        <v>0</v>
      </c>
      <c r="H3299">
        <v>1</v>
      </c>
      <c r="I3299">
        <v>1</v>
      </c>
      <c r="J3299" s="10">
        <v>2</v>
      </c>
      <c r="K3299">
        <v>0</v>
      </c>
      <c r="L3299">
        <v>1</v>
      </c>
      <c r="M3299">
        <v>0</v>
      </c>
      <c r="N3299">
        <v>1</v>
      </c>
      <c r="O3299">
        <v>0</v>
      </c>
      <c r="P3299">
        <v>0.05</v>
      </c>
      <c r="Q3299">
        <v>1</v>
      </c>
      <c r="R3299">
        <v>0.52</v>
      </c>
      <c r="S3299">
        <v>1</v>
      </c>
    </row>
    <row r="3303" spans="1:25" ht="93.75" x14ac:dyDescent="0.3">
      <c r="A3303" s="7" t="s">
        <v>147</v>
      </c>
      <c r="J3303" s="1"/>
      <c r="K3303" s="1"/>
      <c r="L3303" s="1"/>
      <c r="M3303" s="1"/>
      <c r="N3303" s="1"/>
      <c r="R3303" s="3" t="s">
        <v>148</v>
      </c>
      <c r="S3303" s="3" t="s">
        <v>24</v>
      </c>
      <c r="T3303" s="1"/>
      <c r="U3303" s="1"/>
      <c r="V3303" s="1"/>
      <c r="W3303" s="1"/>
      <c r="Y3303" s="8" t="s">
        <v>32</v>
      </c>
    </row>
    <row r="3304" spans="1:25" ht="23.25" x14ac:dyDescent="0.35">
      <c r="A3304">
        <v>1</v>
      </c>
      <c r="B3304">
        <v>3</v>
      </c>
      <c r="C3304">
        <v>100</v>
      </c>
      <c r="D3304" s="11">
        <v>30</v>
      </c>
      <c r="E3304">
        <v>0</v>
      </c>
      <c r="F3304">
        <v>0</v>
      </c>
      <c r="G3304">
        <v>0</v>
      </c>
      <c r="H3304">
        <v>1</v>
      </c>
      <c r="I3304">
        <v>1</v>
      </c>
      <c r="J3304" s="10">
        <v>0</v>
      </c>
      <c r="K3304">
        <v>0</v>
      </c>
      <c r="L3304">
        <v>3</v>
      </c>
      <c r="M3304">
        <v>0</v>
      </c>
      <c r="N3304">
        <v>0.05</v>
      </c>
      <c r="O3304">
        <v>0</v>
      </c>
      <c r="P3304">
        <v>0.05</v>
      </c>
      <c r="Q3304">
        <v>1</v>
      </c>
      <c r="R3304">
        <v>0.06</v>
      </c>
      <c r="S3304">
        <v>0.04</v>
      </c>
    </row>
    <row r="3305" spans="1:25" ht="23.25" x14ac:dyDescent="0.35">
      <c r="A3305">
        <v>1</v>
      </c>
      <c r="B3305">
        <v>3</v>
      </c>
      <c r="C3305">
        <v>100</v>
      </c>
      <c r="D3305" s="11">
        <v>30</v>
      </c>
      <c r="E3305">
        <v>0</v>
      </c>
      <c r="F3305">
        <v>0</v>
      </c>
      <c r="G3305">
        <v>0</v>
      </c>
      <c r="H3305">
        <v>1</v>
      </c>
      <c r="I3305">
        <v>1</v>
      </c>
      <c r="J3305" s="10">
        <v>0</v>
      </c>
      <c r="K3305">
        <v>0</v>
      </c>
      <c r="L3305">
        <v>3</v>
      </c>
      <c r="M3305">
        <v>0</v>
      </c>
      <c r="N3305">
        <v>0.1</v>
      </c>
      <c r="O3305">
        <v>0</v>
      </c>
      <c r="P3305">
        <v>0.05</v>
      </c>
      <c r="Q3305">
        <v>1</v>
      </c>
      <c r="R3305">
        <v>0.05</v>
      </c>
      <c r="S3305">
        <v>0.04</v>
      </c>
    </row>
    <row r="3306" spans="1:25" ht="23.25" x14ac:dyDescent="0.35">
      <c r="A3306">
        <v>1</v>
      </c>
      <c r="B3306">
        <v>3</v>
      </c>
      <c r="C3306">
        <v>100</v>
      </c>
      <c r="D3306" s="11">
        <v>30</v>
      </c>
      <c r="E3306">
        <v>0</v>
      </c>
      <c r="F3306">
        <v>0</v>
      </c>
      <c r="G3306">
        <v>0</v>
      </c>
      <c r="H3306">
        <v>1</v>
      </c>
      <c r="I3306">
        <v>1</v>
      </c>
      <c r="J3306" s="10">
        <v>0</v>
      </c>
      <c r="K3306">
        <v>0</v>
      </c>
      <c r="L3306">
        <v>3</v>
      </c>
      <c r="M3306">
        <v>0</v>
      </c>
      <c r="N3306">
        <v>0.15</v>
      </c>
      <c r="O3306">
        <v>0</v>
      </c>
      <c r="P3306">
        <v>0.05</v>
      </c>
      <c r="Q3306">
        <v>1</v>
      </c>
      <c r="R3306">
        <v>0.11</v>
      </c>
      <c r="S3306">
        <v>0.05</v>
      </c>
    </row>
    <row r="3307" spans="1:25" ht="23.25" x14ac:dyDescent="0.35">
      <c r="A3307">
        <v>1</v>
      </c>
      <c r="B3307">
        <v>3</v>
      </c>
      <c r="C3307">
        <v>100</v>
      </c>
      <c r="D3307" s="11">
        <v>30</v>
      </c>
      <c r="E3307">
        <v>0</v>
      </c>
      <c r="F3307">
        <v>0</v>
      </c>
      <c r="G3307">
        <v>0</v>
      </c>
      <c r="H3307">
        <v>1</v>
      </c>
      <c r="I3307">
        <v>1</v>
      </c>
      <c r="J3307" s="10">
        <v>0</v>
      </c>
      <c r="K3307">
        <v>0</v>
      </c>
      <c r="L3307">
        <v>3</v>
      </c>
      <c r="M3307">
        <v>0</v>
      </c>
      <c r="N3307">
        <v>0.2</v>
      </c>
      <c r="O3307">
        <v>0</v>
      </c>
      <c r="P3307">
        <v>0.05</v>
      </c>
      <c r="Q3307">
        <v>1</v>
      </c>
      <c r="R3307">
        <v>0.01</v>
      </c>
      <c r="S3307">
        <v>7.0000000000000007E-2</v>
      </c>
    </row>
    <row r="3308" spans="1:25" ht="23.25" x14ac:dyDescent="0.35">
      <c r="A3308">
        <v>1</v>
      </c>
      <c r="B3308">
        <v>3</v>
      </c>
      <c r="C3308">
        <v>100</v>
      </c>
      <c r="D3308" s="11">
        <v>30</v>
      </c>
      <c r="E3308">
        <v>0</v>
      </c>
      <c r="F3308">
        <v>0</v>
      </c>
      <c r="G3308">
        <v>0</v>
      </c>
      <c r="H3308">
        <v>1</v>
      </c>
      <c r="I3308">
        <v>1</v>
      </c>
      <c r="J3308" s="10">
        <v>0</v>
      </c>
      <c r="K3308">
        <v>0</v>
      </c>
      <c r="L3308">
        <v>3</v>
      </c>
      <c r="M3308">
        <v>0</v>
      </c>
      <c r="N3308">
        <v>0.25</v>
      </c>
      <c r="O3308">
        <v>0</v>
      </c>
      <c r="P3308">
        <v>0.05</v>
      </c>
      <c r="Q3308">
        <v>1</v>
      </c>
      <c r="R3308">
        <v>0.04</v>
      </c>
      <c r="S3308">
        <v>0.08</v>
      </c>
    </row>
    <row r="3309" spans="1:25" ht="23.25" x14ac:dyDescent="0.35">
      <c r="A3309">
        <v>1</v>
      </c>
      <c r="B3309">
        <v>3</v>
      </c>
      <c r="C3309">
        <v>100</v>
      </c>
      <c r="D3309" s="11">
        <v>30</v>
      </c>
      <c r="E3309">
        <v>0</v>
      </c>
      <c r="F3309">
        <v>0</v>
      </c>
      <c r="G3309">
        <v>0</v>
      </c>
      <c r="H3309">
        <v>1</v>
      </c>
      <c r="I3309">
        <v>1</v>
      </c>
      <c r="J3309" s="10">
        <v>0</v>
      </c>
      <c r="K3309">
        <v>0</v>
      </c>
      <c r="L3309">
        <v>3</v>
      </c>
      <c r="M3309">
        <v>0</v>
      </c>
      <c r="N3309">
        <v>0.3</v>
      </c>
      <c r="O3309">
        <v>0</v>
      </c>
      <c r="P3309">
        <v>0.05</v>
      </c>
      <c r="Q3309">
        <v>1</v>
      </c>
      <c r="R3309">
        <v>0.04</v>
      </c>
      <c r="S3309">
        <v>7.0000000000000007E-2</v>
      </c>
    </row>
    <row r="3310" spans="1:25" ht="23.25" x14ac:dyDescent="0.35">
      <c r="A3310">
        <v>1</v>
      </c>
      <c r="B3310">
        <v>3</v>
      </c>
      <c r="C3310">
        <v>100</v>
      </c>
      <c r="D3310" s="11">
        <v>30</v>
      </c>
      <c r="E3310">
        <v>0</v>
      </c>
      <c r="F3310">
        <v>0</v>
      </c>
      <c r="G3310">
        <v>0</v>
      </c>
      <c r="H3310">
        <v>1</v>
      </c>
      <c r="I3310">
        <v>1</v>
      </c>
      <c r="J3310" s="10">
        <v>0</v>
      </c>
      <c r="K3310">
        <v>0</v>
      </c>
      <c r="L3310">
        <v>3</v>
      </c>
      <c r="M3310">
        <v>0</v>
      </c>
      <c r="N3310">
        <v>0.35</v>
      </c>
      <c r="O3310">
        <v>0</v>
      </c>
      <c r="P3310">
        <v>0.05</v>
      </c>
      <c r="Q3310">
        <v>1</v>
      </c>
      <c r="R3310">
        <v>0.04</v>
      </c>
      <c r="S3310">
        <v>0.15</v>
      </c>
    </row>
    <row r="3311" spans="1:25" ht="23.25" x14ac:dyDescent="0.35">
      <c r="A3311">
        <v>1</v>
      </c>
      <c r="B3311">
        <v>3</v>
      </c>
      <c r="C3311">
        <v>100</v>
      </c>
      <c r="D3311" s="11">
        <v>30</v>
      </c>
      <c r="E3311">
        <v>0</v>
      </c>
      <c r="F3311">
        <v>0</v>
      </c>
      <c r="G3311">
        <v>0</v>
      </c>
      <c r="H3311">
        <v>1</v>
      </c>
      <c r="I3311">
        <v>1</v>
      </c>
      <c r="J3311" s="10">
        <v>0</v>
      </c>
      <c r="K3311">
        <v>0</v>
      </c>
      <c r="L3311">
        <v>3</v>
      </c>
      <c r="M3311">
        <v>0</v>
      </c>
      <c r="N3311">
        <v>0.4</v>
      </c>
      <c r="O3311">
        <v>0</v>
      </c>
      <c r="P3311">
        <v>0.05</v>
      </c>
      <c r="Q3311">
        <v>1</v>
      </c>
      <c r="R3311">
        <v>0.03</v>
      </c>
      <c r="S3311">
        <v>0.08</v>
      </c>
    </row>
    <row r="3312" spans="1:25" ht="23.25" x14ac:dyDescent="0.35">
      <c r="A3312">
        <v>1</v>
      </c>
      <c r="B3312">
        <v>3</v>
      </c>
      <c r="C3312">
        <v>100</v>
      </c>
      <c r="D3312" s="11">
        <v>30</v>
      </c>
      <c r="E3312">
        <v>0</v>
      </c>
      <c r="F3312">
        <v>0</v>
      </c>
      <c r="G3312">
        <v>0</v>
      </c>
      <c r="H3312">
        <v>1</v>
      </c>
      <c r="I3312">
        <v>1</v>
      </c>
      <c r="J3312" s="10">
        <v>0</v>
      </c>
      <c r="K3312">
        <v>0</v>
      </c>
      <c r="L3312">
        <v>3</v>
      </c>
      <c r="M3312">
        <v>0</v>
      </c>
      <c r="N3312">
        <v>0.45</v>
      </c>
      <c r="O3312">
        <v>0</v>
      </c>
      <c r="P3312">
        <v>0.05</v>
      </c>
      <c r="Q3312">
        <v>1</v>
      </c>
      <c r="R3312">
        <v>0.06</v>
      </c>
      <c r="S3312">
        <v>0.06</v>
      </c>
    </row>
    <row r="3313" spans="1:19" ht="23.25" x14ac:dyDescent="0.35">
      <c r="A3313">
        <v>1</v>
      </c>
      <c r="B3313">
        <v>3</v>
      </c>
      <c r="C3313">
        <v>100</v>
      </c>
      <c r="D3313" s="11">
        <v>30</v>
      </c>
      <c r="E3313">
        <v>0</v>
      </c>
      <c r="F3313">
        <v>0</v>
      </c>
      <c r="G3313">
        <v>0</v>
      </c>
      <c r="H3313">
        <v>1</v>
      </c>
      <c r="I3313">
        <v>1</v>
      </c>
      <c r="J3313" s="10">
        <v>0</v>
      </c>
      <c r="K3313">
        <v>0</v>
      </c>
      <c r="L3313">
        <v>3</v>
      </c>
      <c r="M3313">
        <v>0</v>
      </c>
      <c r="N3313">
        <v>0.5</v>
      </c>
      <c r="O3313">
        <v>0</v>
      </c>
      <c r="P3313">
        <v>0.05</v>
      </c>
      <c r="Q3313">
        <v>1</v>
      </c>
      <c r="R3313">
        <v>0.04</v>
      </c>
      <c r="S3313">
        <v>0.1</v>
      </c>
    </row>
    <row r="3314" spans="1:19" ht="23.25" x14ac:dyDescent="0.35">
      <c r="A3314">
        <v>1</v>
      </c>
      <c r="B3314">
        <v>3</v>
      </c>
      <c r="C3314">
        <v>100</v>
      </c>
      <c r="D3314" s="11">
        <v>30</v>
      </c>
      <c r="E3314">
        <v>0</v>
      </c>
      <c r="F3314">
        <v>0</v>
      </c>
      <c r="G3314">
        <v>0</v>
      </c>
      <c r="H3314">
        <v>1</v>
      </c>
      <c r="I3314">
        <v>1</v>
      </c>
      <c r="J3314" s="10">
        <v>0</v>
      </c>
      <c r="K3314">
        <v>0</v>
      </c>
      <c r="L3314">
        <v>3</v>
      </c>
      <c r="M3314">
        <v>0</v>
      </c>
      <c r="N3314">
        <v>0.55000000000000004</v>
      </c>
      <c r="O3314">
        <v>0</v>
      </c>
      <c r="P3314">
        <v>0.05</v>
      </c>
      <c r="Q3314">
        <v>1</v>
      </c>
      <c r="R3314">
        <v>0.05</v>
      </c>
      <c r="S3314">
        <v>0.09</v>
      </c>
    </row>
    <row r="3315" spans="1:19" ht="23.25" x14ac:dyDescent="0.35">
      <c r="A3315">
        <v>1</v>
      </c>
      <c r="B3315">
        <v>3</v>
      </c>
      <c r="C3315">
        <v>100</v>
      </c>
      <c r="D3315" s="11">
        <v>30</v>
      </c>
      <c r="E3315">
        <v>0</v>
      </c>
      <c r="F3315">
        <v>0</v>
      </c>
      <c r="G3315">
        <v>0</v>
      </c>
      <c r="H3315">
        <v>1</v>
      </c>
      <c r="I3315">
        <v>1</v>
      </c>
      <c r="J3315" s="10">
        <v>0</v>
      </c>
      <c r="K3315">
        <v>0</v>
      </c>
      <c r="L3315">
        <v>3</v>
      </c>
      <c r="M3315">
        <v>0</v>
      </c>
      <c r="N3315">
        <v>0.6</v>
      </c>
      <c r="O3315">
        <v>0</v>
      </c>
      <c r="P3315">
        <v>0.05</v>
      </c>
      <c r="Q3315">
        <v>1</v>
      </c>
      <c r="R3315">
        <v>0.1</v>
      </c>
      <c r="S3315">
        <v>0.09</v>
      </c>
    </row>
    <row r="3316" spans="1:19" ht="23.25" x14ac:dyDescent="0.35">
      <c r="A3316">
        <v>1</v>
      </c>
      <c r="B3316">
        <v>3</v>
      </c>
      <c r="C3316">
        <v>100</v>
      </c>
      <c r="D3316" s="11">
        <v>30</v>
      </c>
      <c r="E3316">
        <v>0</v>
      </c>
      <c r="F3316">
        <v>0</v>
      </c>
      <c r="G3316">
        <v>0</v>
      </c>
      <c r="H3316">
        <v>1</v>
      </c>
      <c r="I3316">
        <v>1</v>
      </c>
      <c r="J3316" s="10">
        <v>0</v>
      </c>
      <c r="K3316">
        <v>0</v>
      </c>
      <c r="L3316">
        <v>3</v>
      </c>
      <c r="M3316">
        <v>0</v>
      </c>
      <c r="N3316">
        <v>0.65</v>
      </c>
      <c r="O3316">
        <v>0</v>
      </c>
      <c r="P3316">
        <v>0.05</v>
      </c>
      <c r="Q3316">
        <v>1</v>
      </c>
      <c r="R3316">
        <v>0.03</v>
      </c>
      <c r="S3316">
        <v>0.05</v>
      </c>
    </row>
    <row r="3317" spans="1:19" ht="23.25" x14ac:dyDescent="0.35">
      <c r="A3317">
        <v>1</v>
      </c>
      <c r="B3317">
        <v>3</v>
      </c>
      <c r="C3317">
        <v>100</v>
      </c>
      <c r="D3317" s="11">
        <v>30</v>
      </c>
      <c r="E3317">
        <v>0</v>
      </c>
      <c r="F3317">
        <v>0</v>
      </c>
      <c r="G3317">
        <v>0</v>
      </c>
      <c r="H3317">
        <v>1</v>
      </c>
      <c r="I3317">
        <v>1</v>
      </c>
      <c r="J3317" s="10">
        <v>0</v>
      </c>
      <c r="K3317">
        <v>0</v>
      </c>
      <c r="L3317">
        <v>3</v>
      </c>
      <c r="M3317">
        <v>0</v>
      </c>
      <c r="N3317">
        <v>0.7</v>
      </c>
      <c r="O3317">
        <v>0</v>
      </c>
      <c r="P3317">
        <v>0.05</v>
      </c>
      <c r="Q3317">
        <v>1</v>
      </c>
      <c r="R3317">
        <v>0.02</v>
      </c>
      <c r="S3317">
        <v>0.06</v>
      </c>
    </row>
    <row r="3318" spans="1:19" ht="23.25" x14ac:dyDescent="0.35">
      <c r="A3318">
        <v>1</v>
      </c>
      <c r="B3318">
        <v>3</v>
      </c>
      <c r="C3318">
        <v>100</v>
      </c>
      <c r="D3318" s="11">
        <v>30</v>
      </c>
      <c r="E3318">
        <v>0</v>
      </c>
      <c r="F3318">
        <v>0</v>
      </c>
      <c r="G3318">
        <v>0</v>
      </c>
      <c r="H3318">
        <v>1</v>
      </c>
      <c r="I3318">
        <v>1</v>
      </c>
      <c r="J3318" s="10">
        <v>0</v>
      </c>
      <c r="K3318">
        <v>0</v>
      </c>
      <c r="L3318">
        <v>3</v>
      </c>
      <c r="M3318">
        <v>0</v>
      </c>
      <c r="N3318">
        <v>0.75</v>
      </c>
      <c r="O3318">
        <v>0</v>
      </c>
      <c r="P3318">
        <v>0.05</v>
      </c>
      <c r="Q3318">
        <v>1</v>
      </c>
      <c r="R3318">
        <v>0.04</v>
      </c>
      <c r="S3318">
        <v>0.08</v>
      </c>
    </row>
    <row r="3319" spans="1:19" ht="23.25" x14ac:dyDescent="0.35">
      <c r="A3319">
        <v>1</v>
      </c>
      <c r="B3319">
        <v>3</v>
      </c>
      <c r="C3319">
        <v>100</v>
      </c>
      <c r="D3319" s="11">
        <v>30</v>
      </c>
      <c r="E3319">
        <v>0</v>
      </c>
      <c r="F3319">
        <v>0</v>
      </c>
      <c r="G3319">
        <v>0</v>
      </c>
      <c r="H3319">
        <v>1</v>
      </c>
      <c r="I3319">
        <v>1</v>
      </c>
      <c r="J3319" s="10">
        <v>0</v>
      </c>
      <c r="K3319">
        <v>0</v>
      </c>
      <c r="L3319">
        <v>3</v>
      </c>
      <c r="M3319">
        <v>0</v>
      </c>
      <c r="N3319">
        <v>0.8</v>
      </c>
      <c r="O3319">
        <v>0</v>
      </c>
      <c r="P3319">
        <v>0.05</v>
      </c>
      <c r="Q3319">
        <v>1</v>
      </c>
      <c r="R3319">
        <v>0.04</v>
      </c>
      <c r="S3319">
        <v>7.0000000000000007E-2</v>
      </c>
    </row>
    <row r="3320" spans="1:19" ht="23.25" x14ac:dyDescent="0.35">
      <c r="A3320">
        <v>1</v>
      </c>
      <c r="B3320">
        <v>3</v>
      </c>
      <c r="C3320">
        <v>100</v>
      </c>
      <c r="D3320" s="11">
        <v>30</v>
      </c>
      <c r="E3320">
        <v>0</v>
      </c>
      <c r="F3320">
        <v>0</v>
      </c>
      <c r="G3320">
        <v>0</v>
      </c>
      <c r="H3320">
        <v>1</v>
      </c>
      <c r="I3320">
        <v>1</v>
      </c>
      <c r="J3320" s="10">
        <v>0</v>
      </c>
      <c r="K3320">
        <v>0</v>
      </c>
      <c r="L3320">
        <v>3</v>
      </c>
      <c r="M3320">
        <v>0</v>
      </c>
      <c r="N3320">
        <v>0.85</v>
      </c>
      <c r="O3320">
        <v>0</v>
      </c>
      <c r="P3320">
        <v>0.05</v>
      </c>
      <c r="Q3320">
        <v>1</v>
      </c>
      <c r="R3320">
        <v>0.02</v>
      </c>
      <c r="S3320">
        <v>0.12</v>
      </c>
    </row>
    <row r="3321" spans="1:19" ht="23.25" x14ac:dyDescent="0.35">
      <c r="A3321">
        <v>1</v>
      </c>
      <c r="B3321">
        <v>3</v>
      </c>
      <c r="C3321">
        <v>100</v>
      </c>
      <c r="D3321" s="11">
        <v>30</v>
      </c>
      <c r="E3321">
        <v>0</v>
      </c>
      <c r="F3321">
        <v>0</v>
      </c>
      <c r="G3321">
        <v>0</v>
      </c>
      <c r="H3321">
        <v>1</v>
      </c>
      <c r="I3321">
        <v>1</v>
      </c>
      <c r="J3321" s="10">
        <v>0</v>
      </c>
      <c r="K3321">
        <v>0</v>
      </c>
      <c r="L3321">
        <v>3</v>
      </c>
      <c r="M3321">
        <v>0</v>
      </c>
      <c r="N3321">
        <v>0.9</v>
      </c>
      <c r="O3321">
        <v>0</v>
      </c>
      <c r="P3321">
        <v>0.05</v>
      </c>
      <c r="Q3321">
        <v>1</v>
      </c>
      <c r="R3321">
        <v>0.03</v>
      </c>
      <c r="S3321">
        <v>0.12</v>
      </c>
    </row>
    <row r="3322" spans="1:19" ht="23.25" x14ac:dyDescent="0.35">
      <c r="A3322">
        <v>1</v>
      </c>
      <c r="B3322">
        <v>3</v>
      </c>
      <c r="C3322">
        <v>100</v>
      </c>
      <c r="D3322" s="11">
        <v>30</v>
      </c>
      <c r="E3322">
        <v>0</v>
      </c>
      <c r="F3322">
        <v>0</v>
      </c>
      <c r="G3322">
        <v>0</v>
      </c>
      <c r="H3322">
        <v>1</v>
      </c>
      <c r="I3322">
        <v>1</v>
      </c>
      <c r="J3322" s="10">
        <v>0</v>
      </c>
      <c r="K3322">
        <v>0</v>
      </c>
      <c r="L3322">
        <v>3</v>
      </c>
      <c r="M3322">
        <v>0</v>
      </c>
      <c r="N3322">
        <v>0.95</v>
      </c>
      <c r="O3322">
        <v>0</v>
      </c>
      <c r="P3322">
        <v>0.05</v>
      </c>
      <c r="Q3322">
        <v>1</v>
      </c>
      <c r="R3322">
        <v>0.05</v>
      </c>
      <c r="S3322">
        <v>0.04</v>
      </c>
    </row>
    <row r="3323" spans="1:19" ht="24" thickBot="1" x14ac:dyDescent="0.4">
      <c r="A3323">
        <v>1</v>
      </c>
      <c r="B3323">
        <v>3</v>
      </c>
      <c r="C3323">
        <v>100</v>
      </c>
      <c r="D3323" s="11">
        <v>30</v>
      </c>
      <c r="E3323">
        <v>0</v>
      </c>
      <c r="F3323">
        <v>0</v>
      </c>
      <c r="G3323">
        <v>0</v>
      </c>
      <c r="H3323">
        <v>1</v>
      </c>
      <c r="I3323">
        <v>1</v>
      </c>
      <c r="J3323" s="10">
        <v>0</v>
      </c>
      <c r="K3323">
        <v>0</v>
      </c>
      <c r="L3323">
        <v>3</v>
      </c>
      <c r="M3323">
        <v>0</v>
      </c>
      <c r="N3323">
        <v>1</v>
      </c>
      <c r="O3323">
        <v>0</v>
      </c>
      <c r="P3323">
        <v>0.05</v>
      </c>
      <c r="Q3323">
        <v>1</v>
      </c>
      <c r="R3323" s="14">
        <v>0.03</v>
      </c>
      <c r="S3323" s="14">
        <v>0.12</v>
      </c>
    </row>
    <row r="3324" spans="1:19" ht="24" thickTop="1" x14ac:dyDescent="0.35">
      <c r="R3324" s="66">
        <f>AVERAGE(R3304:R3323)</f>
        <v>4.4500000000000012E-2</v>
      </c>
      <c r="S3324" s="67">
        <f>AVERAGE(S3304:S3323)</f>
        <v>7.9000000000000001E-2</v>
      </c>
    </row>
    <row r="3325" spans="1:19" x14ac:dyDescent="0.25">
      <c r="A3325" t="s">
        <v>149</v>
      </c>
    </row>
    <row r="3326" spans="1:19" ht="23.25" x14ac:dyDescent="0.35">
      <c r="A3326">
        <v>1</v>
      </c>
      <c r="B3326">
        <v>3</v>
      </c>
      <c r="C3326">
        <v>200</v>
      </c>
      <c r="D3326" s="11">
        <v>30</v>
      </c>
      <c r="E3326">
        <v>0</v>
      </c>
      <c r="F3326">
        <v>0</v>
      </c>
      <c r="G3326">
        <v>0</v>
      </c>
      <c r="H3326">
        <v>1</v>
      </c>
      <c r="I3326">
        <v>1</v>
      </c>
      <c r="J3326" s="10">
        <v>0</v>
      </c>
      <c r="K3326">
        <v>0</v>
      </c>
      <c r="L3326">
        <v>0</v>
      </c>
      <c r="M3326" s="18">
        <v>1</v>
      </c>
      <c r="N3326" s="18">
        <v>1</v>
      </c>
      <c r="O3326" s="18">
        <v>1</v>
      </c>
      <c r="P3326" s="18">
        <v>1</v>
      </c>
      <c r="Q3326" s="18">
        <v>1</v>
      </c>
      <c r="R3326">
        <v>0.02</v>
      </c>
      <c r="S3326">
        <v>0.06</v>
      </c>
    </row>
    <row r="3327" spans="1:19" ht="23.25" x14ac:dyDescent="0.35">
      <c r="A3327">
        <v>1</v>
      </c>
      <c r="B3327">
        <v>3</v>
      </c>
      <c r="C3327">
        <v>200</v>
      </c>
      <c r="D3327" s="11">
        <v>30</v>
      </c>
      <c r="E3327">
        <v>0</v>
      </c>
      <c r="F3327">
        <v>0</v>
      </c>
      <c r="G3327">
        <v>0</v>
      </c>
      <c r="H3327">
        <v>2</v>
      </c>
      <c r="I3327">
        <v>1</v>
      </c>
      <c r="J3327" s="10">
        <v>0</v>
      </c>
      <c r="K3327">
        <v>0</v>
      </c>
      <c r="L3327">
        <v>0</v>
      </c>
      <c r="M3327" s="18">
        <v>1</v>
      </c>
      <c r="N3327" s="18">
        <v>1</v>
      </c>
      <c r="O3327" s="18">
        <v>1</v>
      </c>
      <c r="P3327" s="18">
        <v>1</v>
      </c>
      <c r="Q3327" s="18">
        <v>1</v>
      </c>
      <c r="R3327">
        <v>0.02</v>
      </c>
      <c r="S3327">
        <v>0.06</v>
      </c>
    </row>
    <row r="3328" spans="1:19" ht="23.25" x14ac:dyDescent="0.35">
      <c r="A3328">
        <v>1</v>
      </c>
      <c r="B3328">
        <v>3</v>
      </c>
      <c r="C3328">
        <v>200</v>
      </c>
      <c r="D3328" s="11">
        <v>30</v>
      </c>
      <c r="E3328">
        <v>0</v>
      </c>
      <c r="F3328">
        <v>0</v>
      </c>
      <c r="G3328">
        <v>0</v>
      </c>
      <c r="H3328">
        <v>3</v>
      </c>
      <c r="I3328">
        <v>1</v>
      </c>
      <c r="J3328" s="10">
        <v>0</v>
      </c>
      <c r="K3328">
        <v>0</v>
      </c>
      <c r="L3328">
        <v>0</v>
      </c>
      <c r="M3328" s="18">
        <v>1</v>
      </c>
      <c r="N3328" s="18">
        <v>1</v>
      </c>
      <c r="O3328" s="18">
        <v>1</v>
      </c>
      <c r="P3328" s="18">
        <v>1</v>
      </c>
      <c r="Q3328" s="18">
        <v>1</v>
      </c>
      <c r="R3328">
        <v>0.04</v>
      </c>
      <c r="S3328">
        <v>0.04</v>
      </c>
    </row>
    <row r="3329" spans="1:19" ht="23.25" x14ac:dyDescent="0.35">
      <c r="A3329">
        <v>1</v>
      </c>
      <c r="B3329">
        <v>3</v>
      </c>
      <c r="C3329">
        <v>200</v>
      </c>
      <c r="D3329" s="11">
        <v>30</v>
      </c>
      <c r="E3329">
        <v>0</v>
      </c>
      <c r="F3329">
        <v>0</v>
      </c>
      <c r="G3329">
        <v>0</v>
      </c>
      <c r="H3329">
        <v>4</v>
      </c>
      <c r="I3329">
        <v>1</v>
      </c>
      <c r="J3329" s="10">
        <v>0</v>
      </c>
      <c r="K3329">
        <v>0</v>
      </c>
      <c r="L3329">
        <v>0</v>
      </c>
      <c r="M3329" s="18">
        <v>1</v>
      </c>
      <c r="N3329" s="18">
        <v>1</v>
      </c>
      <c r="O3329" s="18">
        <v>1</v>
      </c>
      <c r="P3329" s="18">
        <v>1</v>
      </c>
      <c r="Q3329" s="18">
        <v>1</v>
      </c>
      <c r="R3329">
        <v>0.06</v>
      </c>
      <c r="S3329">
        <v>0.04</v>
      </c>
    </row>
    <row r="3330" spans="1:19" ht="23.25" x14ac:dyDescent="0.35">
      <c r="A3330">
        <v>1</v>
      </c>
      <c r="B3330">
        <v>3</v>
      </c>
      <c r="C3330">
        <v>200</v>
      </c>
      <c r="D3330" s="11">
        <v>30</v>
      </c>
      <c r="E3330">
        <v>2</v>
      </c>
      <c r="F3330">
        <v>2</v>
      </c>
      <c r="G3330">
        <v>0</v>
      </c>
      <c r="H3330">
        <v>1</v>
      </c>
      <c r="I3330">
        <v>1</v>
      </c>
      <c r="J3330" s="10">
        <v>0</v>
      </c>
      <c r="K3330">
        <v>0</v>
      </c>
      <c r="L3330">
        <v>0</v>
      </c>
      <c r="M3330" s="18">
        <v>1</v>
      </c>
      <c r="N3330" s="18">
        <v>1</v>
      </c>
      <c r="O3330" s="18">
        <v>1</v>
      </c>
      <c r="P3330" s="18">
        <v>1</v>
      </c>
      <c r="Q3330" s="18">
        <v>1</v>
      </c>
      <c r="R3330">
        <v>0.02</v>
      </c>
      <c r="S3330">
        <v>0.08</v>
      </c>
    </row>
    <row r="3331" spans="1:19" ht="23.25" x14ac:dyDescent="0.35">
      <c r="A3331">
        <v>1</v>
      </c>
      <c r="B3331">
        <v>3</v>
      </c>
      <c r="C3331">
        <v>200</v>
      </c>
      <c r="D3331" s="11">
        <v>30</v>
      </c>
      <c r="E3331">
        <v>2</v>
      </c>
      <c r="F3331">
        <v>2</v>
      </c>
      <c r="G3331">
        <v>0</v>
      </c>
      <c r="H3331">
        <v>2</v>
      </c>
      <c r="I3331">
        <v>1</v>
      </c>
      <c r="J3331" s="10">
        <v>0</v>
      </c>
      <c r="K3331">
        <v>0</v>
      </c>
      <c r="L3331">
        <v>0</v>
      </c>
      <c r="M3331" s="18">
        <v>1</v>
      </c>
      <c r="N3331" s="18">
        <v>1</v>
      </c>
      <c r="O3331" s="18">
        <v>1</v>
      </c>
      <c r="P3331" s="18">
        <v>1</v>
      </c>
      <c r="Q3331" s="18">
        <v>1</v>
      </c>
      <c r="R3331">
        <v>0.1</v>
      </c>
      <c r="S3331">
        <v>0.1</v>
      </c>
    </row>
    <row r="3332" spans="1:19" ht="23.25" x14ac:dyDescent="0.35">
      <c r="A3332">
        <v>1</v>
      </c>
      <c r="B3332">
        <v>3</v>
      </c>
      <c r="C3332">
        <v>200</v>
      </c>
      <c r="D3332" s="11">
        <v>30</v>
      </c>
      <c r="E3332">
        <v>2</v>
      </c>
      <c r="F3332">
        <v>2</v>
      </c>
      <c r="G3332">
        <v>0</v>
      </c>
      <c r="H3332">
        <v>3</v>
      </c>
      <c r="I3332">
        <v>1</v>
      </c>
      <c r="J3332" s="10">
        <v>0</v>
      </c>
      <c r="K3332">
        <v>0</v>
      </c>
      <c r="L3332">
        <v>0</v>
      </c>
      <c r="M3332" s="18">
        <v>1</v>
      </c>
      <c r="N3332" s="18">
        <v>1</v>
      </c>
      <c r="O3332" s="18">
        <v>1</v>
      </c>
      <c r="P3332" s="18">
        <v>1</v>
      </c>
      <c r="Q3332" s="18">
        <v>1</v>
      </c>
      <c r="R3332">
        <v>0.08</v>
      </c>
      <c r="S3332">
        <v>0.16</v>
      </c>
    </row>
    <row r="3333" spans="1:19" ht="24" thickBot="1" x14ac:dyDescent="0.4">
      <c r="A3333">
        <v>1</v>
      </c>
      <c r="B3333">
        <v>3</v>
      </c>
      <c r="C3333">
        <v>200</v>
      </c>
      <c r="D3333" s="11">
        <v>30</v>
      </c>
      <c r="E3333">
        <v>2</v>
      </c>
      <c r="F3333">
        <v>2</v>
      </c>
      <c r="G3333">
        <v>0</v>
      </c>
      <c r="H3333">
        <v>4</v>
      </c>
      <c r="I3333">
        <v>1</v>
      </c>
      <c r="J3333" s="10">
        <v>0</v>
      </c>
      <c r="K3333">
        <v>0</v>
      </c>
      <c r="L3333">
        <v>0</v>
      </c>
      <c r="M3333" s="18">
        <v>1</v>
      </c>
      <c r="N3333" s="18">
        <v>1</v>
      </c>
      <c r="O3333" s="18">
        <v>1</v>
      </c>
      <c r="P3333" s="18">
        <v>1</v>
      </c>
      <c r="Q3333" s="18">
        <v>1</v>
      </c>
      <c r="R3333" s="14">
        <v>0.06</v>
      </c>
      <c r="S3333" s="14">
        <v>0.12</v>
      </c>
    </row>
    <row r="3334" spans="1:19" ht="24" thickTop="1" x14ac:dyDescent="0.35">
      <c r="D3334" s="11"/>
      <c r="J3334" s="10"/>
      <c r="M3334" s="18"/>
      <c r="N3334" s="18"/>
      <c r="O3334" s="18"/>
      <c r="P3334" s="18"/>
      <c r="Q3334" s="18"/>
      <c r="R3334" s="15">
        <f>AVERAGE(R3326:R3333)</f>
        <v>0.05</v>
      </c>
      <c r="S3334" s="15">
        <f>AVERAGE(S3326:S3333)</f>
        <v>8.2500000000000004E-2</v>
      </c>
    </row>
    <row r="3335" spans="1:19" ht="23.25" x14ac:dyDescent="0.35">
      <c r="D3335" s="11"/>
      <c r="J3335" s="10"/>
      <c r="M3335" s="18"/>
      <c r="N3335" s="18"/>
      <c r="O3335" s="18"/>
      <c r="P3335" s="18"/>
      <c r="Q3335" s="18"/>
    </row>
    <row r="3336" spans="1:19" ht="23.25" x14ac:dyDescent="0.35">
      <c r="D3336" s="11"/>
      <c r="J3336" s="10"/>
      <c r="M3336" s="18"/>
      <c r="N3336" s="18"/>
      <c r="O3336" s="18"/>
      <c r="P3336" s="18"/>
      <c r="Q3336" s="18"/>
    </row>
    <row r="3337" spans="1:19" ht="23.25" x14ac:dyDescent="0.35">
      <c r="D3337" s="11"/>
      <c r="J3337" s="10"/>
      <c r="M3337" s="18"/>
      <c r="N3337" s="18"/>
      <c r="O3337" s="18"/>
      <c r="P3337" s="18"/>
      <c r="Q3337" s="18" t="s">
        <v>133</v>
      </c>
    </row>
    <row r="3338" spans="1:19" ht="23.25" x14ac:dyDescent="0.35">
      <c r="D3338" s="11"/>
      <c r="J3338" s="10"/>
      <c r="M3338" s="18"/>
      <c r="N3338" s="18"/>
      <c r="O3338" s="18"/>
      <c r="P3338" s="18"/>
      <c r="Q3338" s="18">
        <v>1</v>
      </c>
      <c r="R3338">
        <v>1.4999999999999999E-2</v>
      </c>
      <c r="S3338">
        <v>0.04</v>
      </c>
    </row>
    <row r="3339" spans="1:19" ht="23.25" x14ac:dyDescent="0.35">
      <c r="D3339" s="11"/>
      <c r="J3339" s="10"/>
      <c r="M3339" s="18"/>
      <c r="N3339" s="18"/>
      <c r="O3339" s="18"/>
      <c r="P3339" s="18"/>
      <c r="Q3339" s="18">
        <v>2</v>
      </c>
      <c r="R3339">
        <v>0.04</v>
      </c>
      <c r="S3339">
        <v>4.4999999999999998E-2</v>
      </c>
    </row>
    <row r="3340" spans="1:19" ht="23.25" x14ac:dyDescent="0.35">
      <c r="D3340" s="11"/>
      <c r="J3340" s="10"/>
      <c r="M3340" s="18"/>
      <c r="N3340" s="18"/>
      <c r="O3340" s="18"/>
      <c r="P3340" s="18"/>
      <c r="Q3340" s="18">
        <v>3</v>
      </c>
      <c r="R3340">
        <v>0.06</v>
      </c>
      <c r="S3340">
        <v>0.02</v>
      </c>
    </row>
    <row r="3341" spans="1:19" ht="23.25" x14ac:dyDescent="0.35">
      <c r="D3341" s="11"/>
      <c r="J3341" s="10"/>
      <c r="M3341" s="18"/>
      <c r="N3341" s="18"/>
      <c r="O3341" s="18"/>
      <c r="P3341" s="18"/>
      <c r="Q3341" s="18">
        <v>4</v>
      </c>
      <c r="R3341">
        <v>0.03</v>
      </c>
      <c r="S3341">
        <v>6.5000000000000002E-2</v>
      </c>
    </row>
    <row r="3342" spans="1:19" ht="23.25" x14ac:dyDescent="0.35">
      <c r="D3342" s="11"/>
      <c r="J3342" s="10"/>
      <c r="M3342" s="18"/>
      <c r="N3342" s="18"/>
      <c r="O3342" s="18"/>
      <c r="P3342" s="18"/>
      <c r="Q3342" s="18">
        <v>5</v>
      </c>
      <c r="R3342">
        <v>0.08</v>
      </c>
      <c r="S3342">
        <v>0.06</v>
      </c>
    </row>
    <row r="3343" spans="1:19" ht="23.25" x14ac:dyDescent="0.35">
      <c r="D3343" s="11"/>
      <c r="J3343" s="10"/>
      <c r="M3343" s="18"/>
      <c r="N3343" s="18"/>
      <c r="O3343" s="18"/>
      <c r="P3343" s="18"/>
      <c r="Q3343" s="18">
        <v>6</v>
      </c>
      <c r="R3343">
        <v>4.4999999999999998E-2</v>
      </c>
      <c r="S3343">
        <v>7.4999999999999997E-2</v>
      </c>
    </row>
    <row r="3344" spans="1:19" ht="23.25" x14ac:dyDescent="0.35">
      <c r="D3344" s="11"/>
      <c r="J3344" s="10"/>
      <c r="M3344" s="18"/>
      <c r="N3344" s="18"/>
      <c r="O3344" s="18"/>
      <c r="P3344" s="18"/>
      <c r="Q3344" s="18">
        <v>7</v>
      </c>
      <c r="R3344">
        <v>5.5E-2</v>
      </c>
      <c r="S3344">
        <v>0.125</v>
      </c>
    </row>
    <row r="3345" spans="1:19" ht="24" thickBot="1" x14ac:dyDescent="0.4">
      <c r="D3345" s="11"/>
      <c r="J3345" s="10"/>
      <c r="M3345" s="18"/>
      <c r="N3345" s="18"/>
      <c r="O3345" s="18"/>
      <c r="P3345" s="18"/>
      <c r="Q3345" s="18">
        <v>8</v>
      </c>
      <c r="R3345" s="14">
        <v>7.0000000000000007E-2</v>
      </c>
      <c r="S3345" s="14">
        <v>0.19500000000000001</v>
      </c>
    </row>
    <row r="3346" spans="1:19" ht="24" thickTop="1" x14ac:dyDescent="0.35">
      <c r="D3346" s="11"/>
      <c r="J3346" s="10"/>
      <c r="M3346" s="18"/>
      <c r="N3346" s="18"/>
      <c r="O3346" s="18"/>
      <c r="P3346" s="18"/>
      <c r="Q3346" s="18"/>
      <c r="R3346" s="15">
        <f>AVERAGE(R3338:R3345)</f>
        <v>4.9374999999999995E-2</v>
      </c>
      <c r="S3346" s="15">
        <f>AVERAGE(S3338:S3345)</f>
        <v>7.8125E-2</v>
      </c>
    </row>
    <row r="3348" spans="1:19" ht="53.25" customHeight="1" thickBot="1" x14ac:dyDescent="0.3">
      <c r="A3348" s="8" t="s">
        <v>158</v>
      </c>
      <c r="R3348" s="17" t="s">
        <v>148</v>
      </c>
      <c r="S3348" s="17" t="s">
        <v>24</v>
      </c>
    </row>
    <row r="3349" spans="1:19" ht="24" thickTop="1" x14ac:dyDescent="0.35">
      <c r="A3349">
        <v>1</v>
      </c>
      <c r="B3349">
        <v>3</v>
      </c>
      <c r="C3349">
        <v>200</v>
      </c>
      <c r="D3349" s="11">
        <v>30</v>
      </c>
      <c r="E3349">
        <v>0</v>
      </c>
      <c r="F3349">
        <v>0</v>
      </c>
      <c r="G3349">
        <v>0</v>
      </c>
      <c r="H3349">
        <v>1</v>
      </c>
      <c r="I3349">
        <v>1</v>
      </c>
      <c r="J3349" s="10">
        <v>0</v>
      </c>
      <c r="K3349">
        <v>0</v>
      </c>
      <c r="L3349">
        <v>0</v>
      </c>
      <c r="M3349" s="18">
        <v>1</v>
      </c>
      <c r="N3349" s="18">
        <v>1</v>
      </c>
      <c r="O3349" s="18">
        <v>1</v>
      </c>
      <c r="P3349" s="18">
        <v>1</v>
      </c>
      <c r="Q3349" s="18">
        <v>1</v>
      </c>
      <c r="R3349">
        <v>5.5E-2</v>
      </c>
      <c r="S3349">
        <v>0.06</v>
      </c>
    </row>
    <row r="3350" spans="1:19" ht="23.25" x14ac:dyDescent="0.35">
      <c r="A3350">
        <v>1</v>
      </c>
      <c r="B3350">
        <v>3</v>
      </c>
      <c r="C3350">
        <v>200</v>
      </c>
      <c r="D3350" s="11">
        <v>30</v>
      </c>
      <c r="E3350">
        <v>0.5</v>
      </c>
      <c r="F3350">
        <v>0</v>
      </c>
      <c r="G3350">
        <v>0</v>
      </c>
      <c r="H3350">
        <v>1</v>
      </c>
      <c r="I3350">
        <v>1</v>
      </c>
      <c r="J3350" s="10">
        <v>0</v>
      </c>
      <c r="K3350">
        <v>0</v>
      </c>
      <c r="L3350">
        <v>0</v>
      </c>
      <c r="M3350" s="18">
        <v>1</v>
      </c>
      <c r="N3350" s="18">
        <v>1</v>
      </c>
      <c r="O3350" s="18">
        <v>1</v>
      </c>
      <c r="P3350" s="18">
        <v>1</v>
      </c>
      <c r="Q3350" s="18">
        <v>1</v>
      </c>
      <c r="R3350">
        <v>3.5000000000000003E-2</v>
      </c>
      <c r="S3350">
        <v>5.5E-2</v>
      </c>
    </row>
    <row r="3351" spans="1:19" ht="23.25" x14ac:dyDescent="0.35">
      <c r="A3351">
        <v>1</v>
      </c>
      <c r="B3351">
        <v>3</v>
      </c>
      <c r="C3351">
        <v>200</v>
      </c>
      <c r="D3351" s="11">
        <v>30</v>
      </c>
      <c r="E3351">
        <v>1</v>
      </c>
      <c r="F3351">
        <v>0</v>
      </c>
      <c r="G3351">
        <v>0</v>
      </c>
      <c r="H3351">
        <v>1</v>
      </c>
      <c r="I3351">
        <v>1</v>
      </c>
      <c r="J3351" s="10">
        <v>0</v>
      </c>
      <c r="K3351">
        <v>0</v>
      </c>
      <c r="L3351">
        <v>0</v>
      </c>
      <c r="M3351" s="18">
        <v>1</v>
      </c>
      <c r="N3351" s="18">
        <v>1</v>
      </c>
      <c r="O3351" s="18">
        <v>1</v>
      </c>
      <c r="P3351" s="18">
        <v>1</v>
      </c>
      <c r="Q3351" s="18">
        <v>1</v>
      </c>
      <c r="R3351">
        <v>5.5E-2</v>
      </c>
      <c r="S3351">
        <v>7.0000000000000007E-2</v>
      </c>
    </row>
    <row r="3352" spans="1:19" ht="23.25" x14ac:dyDescent="0.35">
      <c r="A3352">
        <v>1</v>
      </c>
      <c r="B3352">
        <v>3</v>
      </c>
      <c r="C3352">
        <v>200</v>
      </c>
      <c r="D3352" s="11">
        <v>30</v>
      </c>
      <c r="E3352">
        <v>1.5</v>
      </c>
      <c r="F3352">
        <v>0</v>
      </c>
      <c r="G3352">
        <v>0</v>
      </c>
      <c r="H3352">
        <v>1</v>
      </c>
      <c r="I3352">
        <v>1</v>
      </c>
      <c r="J3352" s="10">
        <v>0</v>
      </c>
      <c r="K3352">
        <v>0</v>
      </c>
      <c r="L3352">
        <v>0</v>
      </c>
      <c r="M3352" s="18">
        <v>1</v>
      </c>
      <c r="N3352" s="18">
        <v>1</v>
      </c>
      <c r="O3352" s="18">
        <v>1</v>
      </c>
      <c r="P3352" s="18">
        <v>1</v>
      </c>
      <c r="Q3352" s="18">
        <v>1</v>
      </c>
      <c r="R3352">
        <v>5.5E-2</v>
      </c>
      <c r="S3352">
        <v>0.06</v>
      </c>
    </row>
    <row r="3353" spans="1:19" ht="23.25" x14ac:dyDescent="0.35">
      <c r="A3353">
        <v>1</v>
      </c>
      <c r="B3353">
        <v>3</v>
      </c>
      <c r="C3353">
        <v>200</v>
      </c>
      <c r="D3353" s="11">
        <v>30</v>
      </c>
      <c r="E3353">
        <v>2</v>
      </c>
      <c r="F3353">
        <v>0</v>
      </c>
      <c r="G3353">
        <v>0</v>
      </c>
      <c r="H3353">
        <v>1</v>
      </c>
      <c r="I3353">
        <v>1</v>
      </c>
      <c r="J3353" s="10">
        <v>0</v>
      </c>
      <c r="K3353">
        <v>0</v>
      </c>
      <c r="L3353">
        <v>0</v>
      </c>
      <c r="M3353" s="18">
        <v>1</v>
      </c>
      <c r="N3353" s="18">
        <v>1</v>
      </c>
      <c r="O3353" s="18">
        <v>1</v>
      </c>
      <c r="P3353" s="18">
        <v>1</v>
      </c>
      <c r="Q3353" s="18">
        <v>1</v>
      </c>
      <c r="R3353">
        <v>0.01</v>
      </c>
      <c r="S3353">
        <v>7.0000000000000007E-2</v>
      </c>
    </row>
    <row r="3354" spans="1:19" ht="23.25" x14ac:dyDescent="0.35">
      <c r="A3354">
        <v>1</v>
      </c>
      <c r="B3354">
        <v>3</v>
      </c>
      <c r="C3354">
        <v>200</v>
      </c>
      <c r="D3354" s="11">
        <v>30</v>
      </c>
      <c r="E3354">
        <v>2.5</v>
      </c>
      <c r="F3354">
        <v>0</v>
      </c>
      <c r="G3354">
        <v>0</v>
      </c>
      <c r="H3354">
        <v>1</v>
      </c>
      <c r="I3354">
        <v>1</v>
      </c>
      <c r="J3354" s="10">
        <v>0</v>
      </c>
      <c r="K3354">
        <v>0</v>
      </c>
      <c r="L3354">
        <v>0</v>
      </c>
      <c r="M3354" s="18">
        <v>1</v>
      </c>
      <c r="N3354" s="18">
        <v>1</v>
      </c>
      <c r="O3354" s="18">
        <v>1</v>
      </c>
      <c r="P3354" s="18">
        <v>1</v>
      </c>
      <c r="Q3354" s="18">
        <v>1</v>
      </c>
      <c r="R3354">
        <v>0.04</v>
      </c>
      <c r="S3354">
        <v>8.5000000000000006E-2</v>
      </c>
    </row>
    <row r="3355" spans="1:19" ht="24" thickBot="1" x14ac:dyDescent="0.4">
      <c r="A3355">
        <v>1</v>
      </c>
      <c r="B3355">
        <v>3</v>
      </c>
      <c r="C3355">
        <v>200</v>
      </c>
      <c r="D3355" s="11">
        <v>30</v>
      </c>
      <c r="E3355">
        <v>3</v>
      </c>
      <c r="F3355">
        <v>0</v>
      </c>
      <c r="G3355">
        <v>0</v>
      </c>
      <c r="H3355">
        <v>1</v>
      </c>
      <c r="I3355">
        <v>1</v>
      </c>
      <c r="J3355" s="10">
        <v>0</v>
      </c>
      <c r="K3355">
        <v>0</v>
      </c>
      <c r="L3355">
        <v>0</v>
      </c>
      <c r="M3355" s="18">
        <v>1</v>
      </c>
      <c r="N3355" s="18">
        <v>1</v>
      </c>
      <c r="O3355" s="18">
        <v>1</v>
      </c>
      <c r="P3355" s="18">
        <v>1</v>
      </c>
      <c r="Q3355" s="18">
        <v>1</v>
      </c>
      <c r="R3355" s="14">
        <v>0.04</v>
      </c>
      <c r="S3355" s="14">
        <v>7.4999999999999997E-2</v>
      </c>
    </row>
    <row r="3356" spans="1:19" ht="24" thickTop="1" x14ac:dyDescent="0.35">
      <c r="D3356" s="11"/>
      <c r="J3356" s="10"/>
      <c r="M3356" s="18"/>
      <c r="N3356" s="18"/>
      <c r="O3356" s="18"/>
      <c r="P3356" s="18"/>
      <c r="Q3356" s="18"/>
      <c r="R3356" s="15">
        <f>AVERAGE(R3349:R3355)</f>
        <v>4.1428571428571426E-2</v>
      </c>
      <c r="S3356" s="15">
        <f>AVERAGE(S3349:S3355)</f>
        <v>6.7857142857142866E-2</v>
      </c>
    </row>
    <row r="3373" spans="1:19" ht="30.75" thickBot="1" x14ac:dyDescent="0.3">
      <c r="A3373" s="8" t="s">
        <v>159</v>
      </c>
      <c r="R3373" s="17" t="s">
        <v>148</v>
      </c>
      <c r="S3373" s="17" t="s">
        <v>24</v>
      </c>
    </row>
    <row r="3374" spans="1:19" ht="24" thickTop="1" x14ac:dyDescent="0.35">
      <c r="A3374">
        <v>1</v>
      </c>
      <c r="B3374">
        <v>3</v>
      </c>
      <c r="C3374">
        <v>2000</v>
      </c>
      <c r="D3374" s="11">
        <v>30</v>
      </c>
      <c r="E3374">
        <v>0</v>
      </c>
      <c r="F3374">
        <v>0</v>
      </c>
      <c r="G3374">
        <v>0</v>
      </c>
      <c r="H3374">
        <v>1</v>
      </c>
      <c r="I3374">
        <v>1</v>
      </c>
      <c r="J3374" s="10">
        <v>0</v>
      </c>
      <c r="K3374">
        <v>0</v>
      </c>
      <c r="L3374">
        <v>0</v>
      </c>
      <c r="M3374" s="18">
        <v>1</v>
      </c>
      <c r="N3374" s="18">
        <v>1</v>
      </c>
      <c r="O3374" s="18">
        <v>1</v>
      </c>
      <c r="P3374" s="18">
        <v>1</v>
      </c>
      <c r="Q3374" s="18">
        <v>1</v>
      </c>
      <c r="R3374">
        <v>4.8000000000000001E-2</v>
      </c>
      <c r="S3374">
        <v>5.0500000000000003E-2</v>
      </c>
    </row>
    <row r="3375" spans="1:19" ht="23.25" x14ac:dyDescent="0.35">
      <c r="A3375">
        <v>1</v>
      </c>
      <c r="B3375">
        <v>3</v>
      </c>
      <c r="C3375">
        <v>2000</v>
      </c>
      <c r="D3375" s="11">
        <v>30</v>
      </c>
      <c r="E3375">
        <v>0.5</v>
      </c>
      <c r="F3375">
        <v>0</v>
      </c>
      <c r="G3375">
        <v>0</v>
      </c>
      <c r="H3375">
        <v>1</v>
      </c>
      <c r="I3375">
        <v>1</v>
      </c>
      <c r="J3375" s="10">
        <v>0</v>
      </c>
      <c r="K3375">
        <v>0</v>
      </c>
      <c r="L3375">
        <v>0</v>
      </c>
      <c r="M3375" s="18">
        <v>1</v>
      </c>
      <c r="N3375" s="18">
        <v>1</v>
      </c>
      <c r="O3375" s="18">
        <v>1</v>
      </c>
      <c r="P3375" s="18">
        <v>1</v>
      </c>
      <c r="Q3375" s="18">
        <v>1</v>
      </c>
      <c r="R3375">
        <v>3.9E-2</v>
      </c>
      <c r="S3375">
        <v>4.9500000000000002E-2</v>
      </c>
    </row>
    <row r="3376" spans="1:19" ht="23.25" x14ac:dyDescent="0.35">
      <c r="A3376">
        <v>1</v>
      </c>
      <c r="B3376">
        <v>3</v>
      </c>
      <c r="C3376">
        <v>2000</v>
      </c>
      <c r="D3376" s="11">
        <v>30</v>
      </c>
      <c r="E3376">
        <v>1</v>
      </c>
      <c r="F3376">
        <v>0</v>
      </c>
      <c r="G3376">
        <v>0</v>
      </c>
      <c r="H3376">
        <v>1</v>
      </c>
      <c r="I3376">
        <v>1</v>
      </c>
      <c r="J3376" s="10">
        <v>0</v>
      </c>
      <c r="K3376">
        <v>0</v>
      </c>
      <c r="L3376">
        <v>0</v>
      </c>
      <c r="M3376" s="18">
        <v>1</v>
      </c>
      <c r="N3376" s="18">
        <v>1</v>
      </c>
      <c r="O3376" s="18">
        <v>1</v>
      </c>
      <c r="P3376" s="18">
        <v>1</v>
      </c>
      <c r="Q3376" s="18">
        <v>1</v>
      </c>
      <c r="R3376">
        <v>4.4499999999999998E-2</v>
      </c>
      <c r="S3376">
        <v>5.5E-2</v>
      </c>
    </row>
    <row r="3377" spans="1:19" ht="23.25" x14ac:dyDescent="0.35">
      <c r="A3377">
        <v>1</v>
      </c>
      <c r="B3377">
        <v>3</v>
      </c>
      <c r="C3377">
        <v>2000</v>
      </c>
      <c r="D3377" s="11">
        <v>30</v>
      </c>
      <c r="E3377">
        <v>1.5</v>
      </c>
      <c r="F3377">
        <v>0</v>
      </c>
      <c r="G3377">
        <v>0</v>
      </c>
      <c r="H3377">
        <v>1</v>
      </c>
      <c r="I3377">
        <v>1</v>
      </c>
      <c r="J3377" s="10">
        <v>0</v>
      </c>
      <c r="K3377">
        <v>0</v>
      </c>
      <c r="L3377">
        <v>0</v>
      </c>
      <c r="M3377" s="18">
        <v>1</v>
      </c>
      <c r="N3377" s="18">
        <v>1</v>
      </c>
      <c r="O3377" s="18">
        <v>1</v>
      </c>
      <c r="P3377" s="18">
        <v>1</v>
      </c>
      <c r="Q3377" s="18">
        <v>1</v>
      </c>
      <c r="R3377">
        <v>4.65E-2</v>
      </c>
      <c r="S3377">
        <v>6.7000000000000004E-2</v>
      </c>
    </row>
    <row r="3378" spans="1:19" ht="23.25" x14ac:dyDescent="0.35">
      <c r="A3378">
        <v>1</v>
      </c>
      <c r="B3378">
        <v>3</v>
      </c>
      <c r="C3378">
        <v>2000</v>
      </c>
      <c r="D3378" s="11">
        <v>30</v>
      </c>
      <c r="E3378">
        <v>2</v>
      </c>
      <c r="F3378">
        <v>0</v>
      </c>
      <c r="G3378">
        <v>0</v>
      </c>
      <c r="H3378">
        <v>1</v>
      </c>
      <c r="I3378">
        <v>1</v>
      </c>
      <c r="J3378" s="10">
        <v>0</v>
      </c>
      <c r="K3378">
        <v>0</v>
      </c>
      <c r="L3378">
        <v>0</v>
      </c>
      <c r="M3378" s="18">
        <v>1</v>
      </c>
      <c r="N3378" s="18">
        <v>1</v>
      </c>
      <c r="O3378" s="18">
        <v>1</v>
      </c>
      <c r="P3378" s="18">
        <v>1</v>
      </c>
      <c r="Q3378" s="18">
        <v>1</v>
      </c>
      <c r="R3378">
        <v>4.2999999999999997E-2</v>
      </c>
      <c r="S3378">
        <v>0.08</v>
      </c>
    </row>
    <row r="3379" spans="1:19" ht="23.25" x14ac:dyDescent="0.35">
      <c r="A3379">
        <v>1</v>
      </c>
      <c r="B3379">
        <v>3</v>
      </c>
      <c r="C3379">
        <v>2000</v>
      </c>
      <c r="D3379" s="11">
        <v>30</v>
      </c>
      <c r="E3379">
        <v>2.5</v>
      </c>
      <c r="F3379">
        <v>0</v>
      </c>
      <c r="G3379">
        <v>0</v>
      </c>
      <c r="H3379">
        <v>1</v>
      </c>
      <c r="I3379">
        <v>1</v>
      </c>
      <c r="J3379" s="10">
        <v>0</v>
      </c>
      <c r="K3379">
        <v>0</v>
      </c>
      <c r="L3379">
        <v>0</v>
      </c>
      <c r="M3379" s="18">
        <v>1</v>
      </c>
      <c r="N3379" s="18">
        <v>1</v>
      </c>
      <c r="O3379" s="18">
        <v>1</v>
      </c>
      <c r="P3379" s="18">
        <v>1</v>
      </c>
      <c r="Q3379" s="18">
        <v>1</v>
      </c>
      <c r="R3379">
        <v>4.5499999999999999E-2</v>
      </c>
      <c r="S3379">
        <v>9.5000000000000001E-2</v>
      </c>
    </row>
    <row r="3380" spans="1:19" ht="24" thickBot="1" x14ac:dyDescent="0.4">
      <c r="A3380">
        <v>1</v>
      </c>
      <c r="B3380">
        <v>3</v>
      </c>
      <c r="C3380">
        <v>2000</v>
      </c>
      <c r="D3380" s="11">
        <v>30</v>
      </c>
      <c r="E3380">
        <v>3</v>
      </c>
      <c r="F3380">
        <v>0</v>
      </c>
      <c r="G3380">
        <v>0</v>
      </c>
      <c r="H3380">
        <v>1</v>
      </c>
      <c r="I3380">
        <v>1</v>
      </c>
      <c r="J3380" s="10">
        <v>0</v>
      </c>
      <c r="K3380">
        <v>0</v>
      </c>
      <c r="L3380">
        <v>0</v>
      </c>
      <c r="M3380" s="18">
        <v>1</v>
      </c>
      <c r="N3380" s="18">
        <v>1</v>
      </c>
      <c r="O3380" s="18">
        <v>1</v>
      </c>
      <c r="P3380" s="18">
        <v>1</v>
      </c>
      <c r="Q3380" s="18">
        <v>1</v>
      </c>
      <c r="R3380" s="14">
        <v>3.5000000000000003E-2</v>
      </c>
      <c r="S3380" s="14">
        <v>9.1999999999999998E-2</v>
      </c>
    </row>
    <row r="3381" spans="1:19" ht="15.75" thickTop="1" x14ac:dyDescent="0.25">
      <c r="R3381" s="15">
        <f>AVERAGE(R3374:R3380)</f>
        <v>4.3071428571428573E-2</v>
      </c>
      <c r="S3381" s="15">
        <f>AVERAGE(S3374:S3380)</f>
        <v>6.9857142857142854E-2</v>
      </c>
    </row>
    <row r="3400" spans="1:23" ht="129" customHeight="1" thickBot="1" x14ac:dyDescent="0.4">
      <c r="A3400" s="64" t="s">
        <v>160</v>
      </c>
      <c r="R3400" s="17" t="s">
        <v>148</v>
      </c>
      <c r="S3400" s="17" t="s">
        <v>24</v>
      </c>
      <c r="T3400" s="17" t="s">
        <v>161</v>
      </c>
      <c r="U3400" s="17" t="s">
        <v>162</v>
      </c>
      <c r="V3400" s="17" t="s">
        <v>167</v>
      </c>
      <c r="W3400" s="17" t="s">
        <v>168</v>
      </c>
    </row>
    <row r="3401" spans="1:23" ht="24" thickTop="1" x14ac:dyDescent="0.35">
      <c r="A3401">
        <v>1</v>
      </c>
      <c r="B3401">
        <v>3</v>
      </c>
      <c r="C3401" s="61">
        <v>2000</v>
      </c>
      <c r="D3401">
        <v>30</v>
      </c>
      <c r="E3401">
        <v>0</v>
      </c>
      <c r="F3401">
        <v>0</v>
      </c>
      <c r="G3401">
        <v>0</v>
      </c>
      <c r="H3401">
        <v>1</v>
      </c>
      <c r="I3401">
        <v>1</v>
      </c>
      <c r="J3401" s="11">
        <v>0</v>
      </c>
      <c r="K3401" s="11">
        <v>0</v>
      </c>
      <c r="L3401">
        <v>2</v>
      </c>
      <c r="M3401">
        <v>1</v>
      </c>
      <c r="N3401">
        <v>0.5</v>
      </c>
      <c r="O3401">
        <v>1</v>
      </c>
      <c r="P3401">
        <v>0.5</v>
      </c>
      <c r="Q3401">
        <v>1</v>
      </c>
      <c r="R3401">
        <v>6.3500000000000001E-2</v>
      </c>
      <c r="S3401">
        <v>4.5999999999999999E-2</v>
      </c>
      <c r="T3401">
        <v>2.327277</v>
      </c>
      <c r="U3401">
        <v>7.9504729999999997</v>
      </c>
      <c r="V3401" s="70">
        <f>(1/N3401^2) / (1/P3401^2)</f>
        <v>1</v>
      </c>
      <c r="W3401">
        <f>1/V3401</f>
        <v>1</v>
      </c>
    </row>
    <row r="3402" spans="1:23" ht="23.25" x14ac:dyDescent="0.35">
      <c r="A3402">
        <v>1</v>
      </c>
      <c r="B3402">
        <v>3</v>
      </c>
      <c r="C3402" s="61">
        <v>2000</v>
      </c>
      <c r="D3402">
        <v>30</v>
      </c>
      <c r="E3402">
        <v>0</v>
      </c>
      <c r="F3402">
        <v>0</v>
      </c>
      <c r="G3402">
        <v>0</v>
      </c>
      <c r="H3402">
        <v>1</v>
      </c>
      <c r="I3402">
        <v>1</v>
      </c>
      <c r="J3402" s="11">
        <v>0</v>
      </c>
      <c r="K3402" s="11">
        <v>0</v>
      </c>
      <c r="L3402">
        <v>2</v>
      </c>
      <c r="M3402">
        <v>1</v>
      </c>
      <c r="N3402">
        <v>1</v>
      </c>
      <c r="O3402">
        <v>1</v>
      </c>
      <c r="P3402">
        <v>0.5</v>
      </c>
      <c r="Q3402">
        <v>1</v>
      </c>
      <c r="R3402">
        <v>2.5999999999999999E-2</v>
      </c>
      <c r="S3402">
        <v>0.63600000000000001</v>
      </c>
      <c r="T3402">
        <v>2.3133560000000002</v>
      </c>
      <c r="U3402">
        <v>7.4408079999999996</v>
      </c>
      <c r="V3402" s="70">
        <f t="shared" ref="V3402:V3410" si="37">(1/N3402^2) / (1/P3402^2)</f>
        <v>0.25</v>
      </c>
      <c r="W3402">
        <f t="shared" ref="W3402:W3410" si="38">1/V3402</f>
        <v>4</v>
      </c>
    </row>
    <row r="3403" spans="1:23" ht="23.25" x14ac:dyDescent="0.35">
      <c r="A3403">
        <v>1</v>
      </c>
      <c r="B3403">
        <v>3</v>
      </c>
      <c r="C3403" s="61">
        <v>2000</v>
      </c>
      <c r="D3403">
        <v>30</v>
      </c>
      <c r="E3403">
        <v>0</v>
      </c>
      <c r="F3403">
        <v>0</v>
      </c>
      <c r="G3403">
        <v>0</v>
      </c>
      <c r="H3403">
        <v>1</v>
      </c>
      <c r="I3403">
        <v>1</v>
      </c>
      <c r="J3403" s="11">
        <v>0</v>
      </c>
      <c r="K3403" s="11">
        <v>0</v>
      </c>
      <c r="L3403">
        <v>2</v>
      </c>
      <c r="M3403">
        <v>1</v>
      </c>
      <c r="N3403">
        <v>1.5</v>
      </c>
      <c r="O3403">
        <v>1</v>
      </c>
      <c r="P3403">
        <v>0.5</v>
      </c>
      <c r="Q3403">
        <v>1</v>
      </c>
      <c r="R3403">
        <v>7.7499999999999999E-2</v>
      </c>
      <c r="S3403">
        <v>0.94399999999999995</v>
      </c>
      <c r="T3403">
        <v>2.309663</v>
      </c>
      <c r="U3403">
        <v>8.3887099999999997</v>
      </c>
      <c r="V3403" s="70">
        <f t="shared" si="37"/>
        <v>0.1111111111111111</v>
      </c>
      <c r="W3403">
        <f t="shared" si="38"/>
        <v>9</v>
      </c>
    </row>
    <row r="3404" spans="1:23" ht="23.25" x14ac:dyDescent="0.35">
      <c r="A3404">
        <v>1</v>
      </c>
      <c r="B3404">
        <v>3</v>
      </c>
      <c r="C3404" s="61">
        <v>2000</v>
      </c>
      <c r="D3404">
        <v>30</v>
      </c>
      <c r="E3404">
        <v>0</v>
      </c>
      <c r="F3404">
        <v>0</v>
      </c>
      <c r="G3404">
        <v>0</v>
      </c>
      <c r="H3404">
        <v>1</v>
      </c>
      <c r="I3404">
        <v>1</v>
      </c>
      <c r="J3404" s="11">
        <v>0</v>
      </c>
      <c r="K3404" s="11">
        <v>0</v>
      </c>
      <c r="L3404">
        <v>2</v>
      </c>
      <c r="M3404">
        <v>1</v>
      </c>
      <c r="N3404">
        <v>2</v>
      </c>
      <c r="O3404">
        <v>1</v>
      </c>
      <c r="P3404">
        <v>0.5</v>
      </c>
      <c r="Q3404">
        <v>1</v>
      </c>
      <c r="R3404">
        <v>0.114</v>
      </c>
      <c r="S3404">
        <v>0.99199999999999999</v>
      </c>
      <c r="T3404">
        <v>2.3372449999999998</v>
      </c>
      <c r="U3404">
        <v>8.5240089999999995</v>
      </c>
      <c r="V3404" s="70">
        <f t="shared" si="37"/>
        <v>6.25E-2</v>
      </c>
      <c r="W3404">
        <f t="shared" si="38"/>
        <v>16</v>
      </c>
    </row>
    <row r="3405" spans="1:23" ht="23.25" x14ac:dyDescent="0.35">
      <c r="A3405">
        <v>1</v>
      </c>
      <c r="B3405">
        <v>3</v>
      </c>
      <c r="C3405" s="61">
        <v>2000</v>
      </c>
      <c r="D3405">
        <v>30</v>
      </c>
      <c r="E3405">
        <v>0</v>
      </c>
      <c r="F3405">
        <v>0</v>
      </c>
      <c r="G3405">
        <v>0</v>
      </c>
      <c r="H3405">
        <v>1</v>
      </c>
      <c r="I3405">
        <v>1</v>
      </c>
      <c r="J3405" s="11">
        <v>0</v>
      </c>
      <c r="K3405" s="11">
        <v>0</v>
      </c>
      <c r="L3405">
        <v>2</v>
      </c>
      <c r="M3405">
        <v>1</v>
      </c>
      <c r="N3405">
        <v>2.5</v>
      </c>
      <c r="O3405">
        <v>1</v>
      </c>
      <c r="P3405">
        <v>0.5</v>
      </c>
      <c r="Q3405">
        <v>1</v>
      </c>
      <c r="R3405">
        <v>0.1545</v>
      </c>
      <c r="S3405">
        <v>0.99950000000000006</v>
      </c>
      <c r="T3405">
        <v>2.3273350000000002</v>
      </c>
      <c r="U3405">
        <v>9.2028459999999992</v>
      </c>
      <c r="V3405" s="70">
        <f t="shared" si="37"/>
        <v>0.04</v>
      </c>
      <c r="W3405">
        <f t="shared" si="38"/>
        <v>25</v>
      </c>
    </row>
    <row r="3406" spans="1:23" ht="23.25" x14ac:dyDescent="0.35">
      <c r="A3406">
        <v>1</v>
      </c>
      <c r="B3406">
        <v>3</v>
      </c>
      <c r="C3406" s="61">
        <v>2000</v>
      </c>
      <c r="D3406">
        <v>30</v>
      </c>
      <c r="E3406">
        <v>0</v>
      </c>
      <c r="F3406">
        <v>0</v>
      </c>
      <c r="G3406">
        <v>0</v>
      </c>
      <c r="H3406">
        <v>1</v>
      </c>
      <c r="I3406">
        <v>1</v>
      </c>
      <c r="J3406" s="11">
        <v>0</v>
      </c>
      <c r="K3406" s="11">
        <v>0</v>
      </c>
      <c r="L3406">
        <v>2</v>
      </c>
      <c r="M3406">
        <v>1</v>
      </c>
      <c r="N3406">
        <v>3</v>
      </c>
      <c r="O3406">
        <v>1</v>
      </c>
      <c r="P3406">
        <v>0.5</v>
      </c>
      <c r="Q3406">
        <v>1</v>
      </c>
      <c r="R3406">
        <v>0.156</v>
      </c>
      <c r="S3406">
        <v>1</v>
      </c>
      <c r="T3406">
        <v>2.3165290000000001</v>
      </c>
      <c r="U3406">
        <v>8.4804030000000008</v>
      </c>
      <c r="V3406" s="70">
        <f t="shared" si="37"/>
        <v>2.7777777777777776E-2</v>
      </c>
      <c r="W3406">
        <f t="shared" si="38"/>
        <v>36</v>
      </c>
    </row>
    <row r="3407" spans="1:23" ht="23.25" x14ac:dyDescent="0.35">
      <c r="A3407">
        <v>1</v>
      </c>
      <c r="B3407">
        <v>3</v>
      </c>
      <c r="C3407" s="61">
        <v>2000</v>
      </c>
      <c r="D3407">
        <v>30</v>
      </c>
      <c r="E3407">
        <v>0</v>
      </c>
      <c r="F3407">
        <v>0</v>
      </c>
      <c r="G3407">
        <v>0</v>
      </c>
      <c r="H3407">
        <v>1</v>
      </c>
      <c r="I3407">
        <v>1</v>
      </c>
      <c r="J3407" s="11">
        <v>0</v>
      </c>
      <c r="K3407" s="11">
        <v>0</v>
      </c>
      <c r="L3407">
        <v>2</v>
      </c>
      <c r="M3407">
        <v>1</v>
      </c>
      <c r="N3407">
        <v>3.5</v>
      </c>
      <c r="O3407">
        <v>1</v>
      </c>
      <c r="P3407">
        <v>0.5</v>
      </c>
      <c r="Q3407">
        <v>1</v>
      </c>
      <c r="R3407">
        <v>0.18099999999999999</v>
      </c>
      <c r="S3407">
        <v>0.99950000000000006</v>
      </c>
      <c r="T3407">
        <v>2.3095620000000001</v>
      </c>
      <c r="U3407">
        <v>7.652927</v>
      </c>
      <c r="V3407" s="70">
        <f t="shared" si="37"/>
        <v>2.0408163265306121E-2</v>
      </c>
      <c r="W3407">
        <f t="shared" si="38"/>
        <v>49.000000000000007</v>
      </c>
    </row>
    <row r="3408" spans="1:23" ht="23.25" x14ac:dyDescent="0.35">
      <c r="A3408">
        <v>1</v>
      </c>
      <c r="B3408">
        <v>3</v>
      </c>
      <c r="C3408" s="61">
        <v>2000</v>
      </c>
      <c r="D3408">
        <v>30</v>
      </c>
      <c r="E3408">
        <v>0</v>
      </c>
      <c r="F3408">
        <v>0</v>
      </c>
      <c r="G3408">
        <v>0</v>
      </c>
      <c r="H3408">
        <v>1</v>
      </c>
      <c r="I3408">
        <v>1</v>
      </c>
      <c r="J3408" s="11">
        <v>0</v>
      </c>
      <c r="K3408" s="11">
        <v>0</v>
      </c>
      <c r="L3408">
        <v>2</v>
      </c>
      <c r="M3408">
        <v>1</v>
      </c>
      <c r="N3408">
        <v>4</v>
      </c>
      <c r="O3408">
        <v>1</v>
      </c>
      <c r="P3408">
        <v>0.5</v>
      </c>
      <c r="Q3408">
        <v>1</v>
      </c>
      <c r="R3408">
        <v>0.1845</v>
      </c>
      <c r="S3408">
        <v>1</v>
      </c>
      <c r="T3408">
        <v>2.304535</v>
      </c>
      <c r="U3408">
        <v>8.4348580000000002</v>
      </c>
      <c r="V3408" s="70">
        <f t="shared" si="37"/>
        <v>1.5625E-2</v>
      </c>
      <c r="W3408">
        <f t="shared" si="38"/>
        <v>64</v>
      </c>
    </row>
    <row r="3409" spans="1:23" ht="23.25" x14ac:dyDescent="0.35">
      <c r="A3409">
        <v>1</v>
      </c>
      <c r="B3409">
        <v>3</v>
      </c>
      <c r="C3409" s="61">
        <v>2000</v>
      </c>
      <c r="D3409">
        <v>30</v>
      </c>
      <c r="E3409">
        <v>0</v>
      </c>
      <c r="F3409">
        <v>0</v>
      </c>
      <c r="G3409">
        <v>0</v>
      </c>
      <c r="H3409">
        <v>1</v>
      </c>
      <c r="I3409">
        <v>1</v>
      </c>
      <c r="J3409" s="11">
        <v>0</v>
      </c>
      <c r="K3409" s="11">
        <v>0</v>
      </c>
      <c r="L3409">
        <v>2</v>
      </c>
      <c r="M3409">
        <v>1</v>
      </c>
      <c r="N3409">
        <v>4.5</v>
      </c>
      <c r="O3409">
        <v>1</v>
      </c>
      <c r="P3409">
        <v>0.5</v>
      </c>
      <c r="Q3409">
        <v>1</v>
      </c>
      <c r="R3409">
        <v>0.186</v>
      </c>
      <c r="S3409">
        <v>1</v>
      </c>
      <c r="T3409">
        <v>2.325447</v>
      </c>
      <c r="U3409">
        <v>8.8292389999999994</v>
      </c>
      <c r="V3409" s="70">
        <f t="shared" si="37"/>
        <v>1.2345679012345678E-2</v>
      </c>
      <c r="W3409">
        <f t="shared" si="38"/>
        <v>81</v>
      </c>
    </row>
    <row r="3410" spans="1:23" ht="24" thickBot="1" x14ac:dyDescent="0.4">
      <c r="A3410">
        <v>1</v>
      </c>
      <c r="B3410">
        <v>3</v>
      </c>
      <c r="C3410" s="61">
        <v>2000</v>
      </c>
      <c r="D3410">
        <v>30</v>
      </c>
      <c r="E3410">
        <v>0</v>
      </c>
      <c r="F3410">
        <v>0</v>
      </c>
      <c r="G3410">
        <v>0</v>
      </c>
      <c r="H3410">
        <v>1</v>
      </c>
      <c r="I3410">
        <v>1</v>
      </c>
      <c r="J3410" s="11">
        <v>0</v>
      </c>
      <c r="K3410" s="11">
        <v>0</v>
      </c>
      <c r="L3410">
        <v>2</v>
      </c>
      <c r="M3410">
        <v>1</v>
      </c>
      <c r="N3410">
        <v>5</v>
      </c>
      <c r="O3410">
        <v>1</v>
      </c>
      <c r="P3410">
        <v>0.5</v>
      </c>
      <c r="Q3410">
        <v>1</v>
      </c>
      <c r="R3410" s="14">
        <v>0.19500000000000001</v>
      </c>
      <c r="S3410" s="14">
        <v>1</v>
      </c>
      <c r="T3410">
        <v>2.3324639999999999</v>
      </c>
      <c r="U3410">
        <v>8.1252790000000008</v>
      </c>
      <c r="V3410" s="70">
        <f t="shared" si="37"/>
        <v>0.01</v>
      </c>
      <c r="W3410">
        <f t="shared" si="38"/>
        <v>100</v>
      </c>
    </row>
    <row r="3411" spans="1:23" ht="15.75" thickTop="1" x14ac:dyDescent="0.25">
      <c r="R3411" s="66">
        <f>AVERAGE(R3401:R3410)</f>
        <v>0.1338</v>
      </c>
      <c r="S3411" s="66">
        <f>AVERAGE(S3401:S3410)</f>
        <v>0.86170000000000013</v>
      </c>
    </row>
    <row r="3415" spans="1:23" ht="63.75" thickBot="1" x14ac:dyDescent="0.4">
      <c r="A3415" s="64" t="s">
        <v>163</v>
      </c>
      <c r="R3415" s="17" t="s">
        <v>148</v>
      </c>
      <c r="S3415" s="17" t="s">
        <v>24</v>
      </c>
    </row>
    <row r="3416" spans="1:23" ht="24" thickTop="1" x14ac:dyDescent="0.35">
      <c r="A3416">
        <v>1</v>
      </c>
      <c r="B3416">
        <v>3</v>
      </c>
      <c r="C3416" s="61">
        <v>100</v>
      </c>
      <c r="D3416">
        <v>30</v>
      </c>
      <c r="E3416">
        <v>0</v>
      </c>
      <c r="F3416">
        <v>0</v>
      </c>
      <c r="G3416">
        <v>0</v>
      </c>
      <c r="H3416">
        <v>1</v>
      </c>
      <c r="I3416">
        <v>1</v>
      </c>
      <c r="J3416" s="11">
        <v>0</v>
      </c>
      <c r="K3416" s="11">
        <v>0</v>
      </c>
      <c r="L3416">
        <v>2</v>
      </c>
      <c r="M3416">
        <v>1</v>
      </c>
      <c r="N3416">
        <v>0.5</v>
      </c>
      <c r="O3416">
        <v>1</v>
      </c>
      <c r="P3416">
        <v>5</v>
      </c>
      <c r="Q3416">
        <v>1</v>
      </c>
      <c r="R3416">
        <v>0.13</v>
      </c>
      <c r="S3416">
        <v>1</v>
      </c>
    </row>
    <row r="3417" spans="1:23" ht="23.25" x14ac:dyDescent="0.35">
      <c r="A3417">
        <v>1</v>
      </c>
      <c r="B3417">
        <v>3</v>
      </c>
      <c r="C3417" s="61">
        <v>100</v>
      </c>
      <c r="D3417">
        <v>30</v>
      </c>
      <c r="E3417">
        <v>0</v>
      </c>
      <c r="F3417">
        <v>0</v>
      </c>
      <c r="G3417">
        <v>0</v>
      </c>
      <c r="H3417">
        <v>1</v>
      </c>
      <c r="I3417">
        <v>1</v>
      </c>
      <c r="J3417" s="11">
        <v>0</v>
      </c>
      <c r="K3417" s="11">
        <v>0</v>
      </c>
      <c r="L3417">
        <v>2</v>
      </c>
      <c r="M3417">
        <v>1</v>
      </c>
      <c r="N3417">
        <v>1</v>
      </c>
      <c r="O3417">
        <v>1</v>
      </c>
      <c r="P3417">
        <v>5</v>
      </c>
      <c r="Q3417">
        <v>1</v>
      </c>
      <c r="R3417">
        <v>0.06</v>
      </c>
      <c r="S3417">
        <v>1</v>
      </c>
    </row>
    <row r="3418" spans="1:23" ht="23.25" x14ac:dyDescent="0.35">
      <c r="A3418">
        <v>1</v>
      </c>
      <c r="B3418">
        <v>3</v>
      </c>
      <c r="C3418" s="61">
        <v>100</v>
      </c>
      <c r="D3418">
        <v>30</v>
      </c>
      <c r="E3418">
        <v>0</v>
      </c>
      <c r="F3418">
        <v>0</v>
      </c>
      <c r="G3418">
        <v>0</v>
      </c>
      <c r="H3418">
        <v>1</v>
      </c>
      <c r="I3418">
        <v>1</v>
      </c>
      <c r="J3418" s="11">
        <v>0</v>
      </c>
      <c r="K3418" s="11">
        <v>0</v>
      </c>
      <c r="L3418">
        <v>2</v>
      </c>
      <c r="M3418">
        <v>1</v>
      </c>
      <c r="N3418">
        <v>1.5</v>
      </c>
      <c r="O3418">
        <v>1</v>
      </c>
      <c r="P3418">
        <v>5</v>
      </c>
      <c r="Q3418">
        <v>1</v>
      </c>
      <c r="R3418">
        <v>0.06</v>
      </c>
      <c r="S3418">
        <v>0.96</v>
      </c>
    </row>
    <row r="3419" spans="1:23" ht="23.25" x14ac:dyDescent="0.35">
      <c r="A3419">
        <v>1</v>
      </c>
      <c r="B3419">
        <v>3</v>
      </c>
      <c r="C3419" s="61">
        <v>100</v>
      </c>
      <c r="D3419">
        <v>30</v>
      </c>
      <c r="E3419">
        <v>0</v>
      </c>
      <c r="F3419">
        <v>0</v>
      </c>
      <c r="G3419">
        <v>0</v>
      </c>
      <c r="H3419">
        <v>1</v>
      </c>
      <c r="I3419">
        <v>1</v>
      </c>
      <c r="J3419" s="11">
        <v>0</v>
      </c>
      <c r="K3419" s="11">
        <v>0</v>
      </c>
      <c r="L3419">
        <v>2</v>
      </c>
      <c r="M3419">
        <v>1</v>
      </c>
      <c r="N3419">
        <v>2</v>
      </c>
      <c r="O3419">
        <v>1</v>
      </c>
      <c r="P3419">
        <v>5</v>
      </c>
      <c r="Q3419">
        <v>1</v>
      </c>
      <c r="R3419">
        <v>0.06</v>
      </c>
      <c r="S3419">
        <v>0.8</v>
      </c>
    </row>
    <row r="3420" spans="1:23" ht="23.25" x14ac:dyDescent="0.35">
      <c r="A3420">
        <v>1</v>
      </c>
      <c r="B3420">
        <v>3</v>
      </c>
      <c r="C3420" s="61">
        <v>100</v>
      </c>
      <c r="D3420">
        <v>30</v>
      </c>
      <c r="E3420">
        <v>0</v>
      </c>
      <c r="F3420">
        <v>0</v>
      </c>
      <c r="G3420">
        <v>0</v>
      </c>
      <c r="H3420">
        <v>1</v>
      </c>
      <c r="I3420">
        <v>1</v>
      </c>
      <c r="J3420" s="11">
        <v>0</v>
      </c>
      <c r="K3420" s="11">
        <v>0</v>
      </c>
      <c r="L3420">
        <v>2</v>
      </c>
      <c r="M3420">
        <v>1</v>
      </c>
      <c r="N3420">
        <v>2.5</v>
      </c>
      <c r="O3420">
        <v>1</v>
      </c>
      <c r="P3420">
        <v>5</v>
      </c>
      <c r="Q3420">
        <v>1</v>
      </c>
      <c r="R3420">
        <v>0.02</v>
      </c>
      <c r="S3420">
        <v>0.54</v>
      </c>
    </row>
    <row r="3421" spans="1:23" ht="23.25" x14ac:dyDescent="0.35">
      <c r="A3421">
        <v>1</v>
      </c>
      <c r="B3421">
        <v>3</v>
      </c>
      <c r="C3421" s="61">
        <v>100</v>
      </c>
      <c r="D3421">
        <v>30</v>
      </c>
      <c r="E3421">
        <v>0</v>
      </c>
      <c r="F3421">
        <v>0</v>
      </c>
      <c r="G3421">
        <v>0</v>
      </c>
      <c r="H3421">
        <v>1</v>
      </c>
      <c r="I3421">
        <v>1</v>
      </c>
      <c r="J3421" s="11">
        <v>0</v>
      </c>
      <c r="K3421" s="11">
        <v>0</v>
      </c>
      <c r="L3421">
        <v>2</v>
      </c>
      <c r="M3421">
        <v>1</v>
      </c>
      <c r="N3421">
        <v>3</v>
      </c>
      <c r="O3421">
        <v>1</v>
      </c>
      <c r="P3421">
        <v>5</v>
      </c>
      <c r="Q3421">
        <v>1</v>
      </c>
      <c r="R3421">
        <v>0.02</v>
      </c>
      <c r="S3421">
        <v>0.36</v>
      </c>
    </row>
    <row r="3422" spans="1:23" ht="23.25" x14ac:dyDescent="0.35">
      <c r="A3422">
        <v>1</v>
      </c>
      <c r="B3422">
        <v>3</v>
      </c>
      <c r="C3422" s="61">
        <v>100</v>
      </c>
      <c r="D3422">
        <v>30</v>
      </c>
      <c r="E3422">
        <v>0</v>
      </c>
      <c r="F3422">
        <v>0</v>
      </c>
      <c r="G3422">
        <v>0</v>
      </c>
      <c r="H3422">
        <v>1</v>
      </c>
      <c r="I3422">
        <v>1</v>
      </c>
      <c r="J3422" s="11">
        <v>0</v>
      </c>
      <c r="K3422" s="11">
        <v>0</v>
      </c>
      <c r="L3422">
        <v>2</v>
      </c>
      <c r="M3422">
        <v>1</v>
      </c>
      <c r="N3422">
        <v>3.5</v>
      </c>
      <c r="O3422">
        <v>1</v>
      </c>
      <c r="P3422">
        <v>5</v>
      </c>
      <c r="Q3422">
        <v>1</v>
      </c>
      <c r="R3422">
        <v>0.02</v>
      </c>
      <c r="S3422">
        <v>0.19</v>
      </c>
    </row>
    <row r="3423" spans="1:23" ht="23.25" x14ac:dyDescent="0.35">
      <c r="A3423">
        <v>1</v>
      </c>
      <c r="B3423">
        <v>3</v>
      </c>
      <c r="C3423" s="61">
        <v>100</v>
      </c>
      <c r="D3423">
        <v>30</v>
      </c>
      <c r="E3423">
        <v>0</v>
      </c>
      <c r="F3423">
        <v>0</v>
      </c>
      <c r="G3423">
        <v>0</v>
      </c>
      <c r="H3423">
        <v>1</v>
      </c>
      <c r="I3423">
        <v>1</v>
      </c>
      <c r="J3423" s="11">
        <v>0</v>
      </c>
      <c r="K3423" s="11">
        <v>0</v>
      </c>
      <c r="L3423">
        <v>2</v>
      </c>
      <c r="M3423">
        <v>1</v>
      </c>
      <c r="N3423">
        <v>4</v>
      </c>
      <c r="O3423">
        <v>1</v>
      </c>
      <c r="P3423">
        <v>5</v>
      </c>
      <c r="Q3423">
        <v>1</v>
      </c>
      <c r="R3423">
        <v>0.02</v>
      </c>
      <c r="S3423">
        <v>0.16</v>
      </c>
    </row>
    <row r="3424" spans="1:23" ht="23.25" x14ac:dyDescent="0.35">
      <c r="A3424">
        <v>1</v>
      </c>
      <c r="B3424">
        <v>3</v>
      </c>
      <c r="C3424" s="61">
        <v>100</v>
      </c>
      <c r="D3424">
        <v>30</v>
      </c>
      <c r="E3424">
        <v>0</v>
      </c>
      <c r="F3424">
        <v>0</v>
      </c>
      <c r="G3424">
        <v>0</v>
      </c>
      <c r="H3424">
        <v>1</v>
      </c>
      <c r="I3424">
        <v>1</v>
      </c>
      <c r="J3424" s="11">
        <v>0</v>
      </c>
      <c r="K3424" s="11">
        <v>0</v>
      </c>
      <c r="L3424">
        <v>2</v>
      </c>
      <c r="M3424">
        <v>1</v>
      </c>
      <c r="N3424">
        <v>4.5</v>
      </c>
      <c r="O3424">
        <v>1</v>
      </c>
      <c r="P3424">
        <v>5</v>
      </c>
      <c r="Q3424">
        <v>1</v>
      </c>
      <c r="R3424">
        <v>7.0000000000000007E-2</v>
      </c>
      <c r="S3424">
        <v>0.05</v>
      </c>
    </row>
    <row r="3425" spans="1:21" ht="24" thickBot="1" x14ac:dyDescent="0.4">
      <c r="A3425">
        <v>1</v>
      </c>
      <c r="B3425">
        <v>3</v>
      </c>
      <c r="C3425" s="61">
        <v>100</v>
      </c>
      <c r="D3425">
        <v>30</v>
      </c>
      <c r="E3425">
        <v>0</v>
      </c>
      <c r="F3425">
        <v>0</v>
      </c>
      <c r="G3425">
        <v>0</v>
      </c>
      <c r="H3425">
        <v>1</v>
      </c>
      <c r="I3425">
        <v>1</v>
      </c>
      <c r="J3425" s="11">
        <v>0</v>
      </c>
      <c r="K3425" s="11">
        <v>0</v>
      </c>
      <c r="L3425">
        <v>2</v>
      </c>
      <c r="M3425">
        <v>1</v>
      </c>
      <c r="N3425">
        <v>5</v>
      </c>
      <c r="O3425">
        <v>1</v>
      </c>
      <c r="P3425">
        <v>5</v>
      </c>
      <c r="Q3425">
        <v>1</v>
      </c>
      <c r="R3425" s="14">
        <v>0.04</v>
      </c>
      <c r="S3425" s="14">
        <v>0.03</v>
      </c>
    </row>
    <row r="3426" spans="1:21" ht="15.75" thickTop="1" x14ac:dyDescent="0.25">
      <c r="R3426" s="15">
        <f>AVERAGE(R3416:R3425)</f>
        <v>5.000000000000001E-2</v>
      </c>
      <c r="S3426" s="15">
        <f>AVERAGE(S3416:S3425)</f>
        <v>0.50900000000000012</v>
      </c>
    </row>
    <row r="3431" spans="1:21" ht="63.75" thickBot="1" x14ac:dyDescent="0.4">
      <c r="A3431" s="64" t="s">
        <v>164</v>
      </c>
      <c r="R3431" s="17" t="s">
        <v>148</v>
      </c>
      <c r="S3431" s="17" t="s">
        <v>24</v>
      </c>
      <c r="T3431" s="17" t="s">
        <v>165</v>
      </c>
      <c r="U3431" s="17" t="s">
        <v>166</v>
      </c>
    </row>
    <row r="3432" spans="1:21" ht="24" thickTop="1" x14ac:dyDescent="0.35">
      <c r="A3432">
        <v>1</v>
      </c>
      <c r="B3432">
        <v>3</v>
      </c>
      <c r="C3432" s="61">
        <v>2000</v>
      </c>
      <c r="D3432">
        <v>30</v>
      </c>
      <c r="E3432">
        <v>0</v>
      </c>
      <c r="F3432">
        <v>0</v>
      </c>
      <c r="G3432">
        <v>0</v>
      </c>
      <c r="H3432">
        <v>1</v>
      </c>
      <c r="I3432">
        <v>1</v>
      </c>
      <c r="J3432" s="11">
        <v>0</v>
      </c>
      <c r="K3432" s="11">
        <v>0</v>
      </c>
      <c r="L3432">
        <v>2</v>
      </c>
      <c r="M3432">
        <v>1</v>
      </c>
      <c r="N3432">
        <v>0.5</v>
      </c>
      <c r="O3432">
        <v>1</v>
      </c>
      <c r="P3432">
        <v>5</v>
      </c>
      <c r="Q3432">
        <v>1</v>
      </c>
      <c r="R3432">
        <v>0.1105</v>
      </c>
      <c r="S3432">
        <v>1</v>
      </c>
      <c r="T3432" s="70">
        <f>(1/N3432^2) - (1/P3432^2)</f>
        <v>3.96</v>
      </c>
      <c r="U3432" s="70">
        <f>(1/N3432^2) / (1/P3432^2)</f>
        <v>100</v>
      </c>
    </row>
    <row r="3433" spans="1:21" ht="23.25" x14ac:dyDescent="0.35">
      <c r="A3433">
        <v>1</v>
      </c>
      <c r="B3433">
        <v>3</v>
      </c>
      <c r="C3433" s="61">
        <v>2000</v>
      </c>
      <c r="D3433">
        <v>30</v>
      </c>
      <c r="E3433">
        <v>0</v>
      </c>
      <c r="F3433">
        <v>0</v>
      </c>
      <c r="G3433">
        <v>0</v>
      </c>
      <c r="H3433">
        <v>1</v>
      </c>
      <c r="I3433">
        <v>1</v>
      </c>
      <c r="J3433" s="11">
        <v>0</v>
      </c>
      <c r="K3433" s="11">
        <v>0</v>
      </c>
      <c r="L3433">
        <v>2</v>
      </c>
      <c r="M3433">
        <v>1</v>
      </c>
      <c r="N3433">
        <v>1</v>
      </c>
      <c r="O3433">
        <v>1</v>
      </c>
      <c r="P3433">
        <v>5</v>
      </c>
      <c r="Q3433">
        <v>1</v>
      </c>
      <c r="R3433">
        <v>8.5999999999999993E-2</v>
      </c>
      <c r="S3433">
        <v>0.99750000000000005</v>
      </c>
      <c r="T3433" s="70">
        <f t="shared" ref="T3433:T3441" si="39">(1/N3433^2) - (1/P3433^2)</f>
        <v>0.96</v>
      </c>
      <c r="U3433" s="70">
        <f t="shared" ref="U3433:U3441" si="40">(1/N3433^2) / (1/P3433^2)</f>
        <v>25</v>
      </c>
    </row>
    <row r="3434" spans="1:21" ht="23.25" x14ac:dyDescent="0.35">
      <c r="A3434">
        <v>1</v>
      </c>
      <c r="B3434">
        <v>3</v>
      </c>
      <c r="C3434" s="61">
        <v>2000</v>
      </c>
      <c r="D3434">
        <v>30</v>
      </c>
      <c r="E3434">
        <v>0</v>
      </c>
      <c r="F3434">
        <v>0</v>
      </c>
      <c r="G3434">
        <v>0</v>
      </c>
      <c r="H3434">
        <v>1</v>
      </c>
      <c r="I3434">
        <v>1</v>
      </c>
      <c r="J3434" s="11">
        <v>0</v>
      </c>
      <c r="K3434" s="11">
        <v>0</v>
      </c>
      <c r="L3434">
        <v>2</v>
      </c>
      <c r="M3434">
        <v>1</v>
      </c>
      <c r="N3434">
        <v>1.5</v>
      </c>
      <c r="O3434">
        <v>1</v>
      </c>
      <c r="P3434">
        <v>5</v>
      </c>
      <c r="Q3434">
        <v>1</v>
      </c>
      <c r="R3434">
        <v>5.8999999999999997E-2</v>
      </c>
      <c r="S3434">
        <v>0.96699999999999997</v>
      </c>
      <c r="T3434" s="70">
        <f t="shared" si="39"/>
        <v>0.40444444444444444</v>
      </c>
      <c r="U3434" s="70">
        <f t="shared" si="40"/>
        <v>11.111111111111111</v>
      </c>
    </row>
    <row r="3435" spans="1:21" ht="23.25" x14ac:dyDescent="0.35">
      <c r="A3435">
        <v>1</v>
      </c>
      <c r="B3435">
        <v>3</v>
      </c>
      <c r="C3435" s="61">
        <v>2000</v>
      </c>
      <c r="D3435">
        <v>30</v>
      </c>
      <c r="E3435">
        <v>0</v>
      </c>
      <c r="F3435">
        <v>0</v>
      </c>
      <c r="G3435">
        <v>0</v>
      </c>
      <c r="H3435">
        <v>1</v>
      </c>
      <c r="I3435">
        <v>1</v>
      </c>
      <c r="J3435" s="11">
        <v>0</v>
      </c>
      <c r="K3435" s="11">
        <v>0</v>
      </c>
      <c r="L3435">
        <v>2</v>
      </c>
      <c r="M3435">
        <v>1</v>
      </c>
      <c r="N3435">
        <v>2</v>
      </c>
      <c r="O3435">
        <v>1</v>
      </c>
      <c r="P3435">
        <v>5</v>
      </c>
      <c r="Q3435">
        <v>1</v>
      </c>
      <c r="R3435">
        <v>3.4000000000000002E-2</v>
      </c>
      <c r="S3435">
        <v>0.84350000000000003</v>
      </c>
      <c r="T3435" s="70">
        <f t="shared" si="39"/>
        <v>0.21</v>
      </c>
      <c r="U3435" s="70">
        <f t="shared" si="40"/>
        <v>6.25</v>
      </c>
    </row>
    <row r="3436" spans="1:21" ht="23.25" x14ac:dyDescent="0.35">
      <c r="A3436">
        <v>1</v>
      </c>
      <c r="B3436">
        <v>3</v>
      </c>
      <c r="C3436" s="61">
        <v>2000</v>
      </c>
      <c r="D3436">
        <v>30</v>
      </c>
      <c r="E3436">
        <v>0</v>
      </c>
      <c r="F3436">
        <v>0</v>
      </c>
      <c r="G3436">
        <v>0</v>
      </c>
      <c r="H3436">
        <v>1</v>
      </c>
      <c r="I3436">
        <v>1</v>
      </c>
      <c r="J3436" s="11">
        <v>0</v>
      </c>
      <c r="K3436" s="11">
        <v>0</v>
      </c>
      <c r="L3436">
        <v>2</v>
      </c>
      <c r="M3436">
        <v>1</v>
      </c>
      <c r="N3436">
        <v>2.5</v>
      </c>
      <c r="O3436">
        <v>1</v>
      </c>
      <c r="P3436">
        <v>5</v>
      </c>
      <c r="Q3436">
        <v>1</v>
      </c>
      <c r="R3436">
        <v>3.5499999999999997E-2</v>
      </c>
      <c r="S3436">
        <v>0.61299999999999999</v>
      </c>
      <c r="T3436" s="70">
        <f t="shared" si="39"/>
        <v>0.12</v>
      </c>
      <c r="U3436" s="70">
        <f t="shared" si="40"/>
        <v>4</v>
      </c>
    </row>
    <row r="3437" spans="1:21" ht="23.25" x14ac:dyDescent="0.35">
      <c r="A3437">
        <v>1</v>
      </c>
      <c r="B3437">
        <v>3</v>
      </c>
      <c r="C3437" s="61">
        <v>2000</v>
      </c>
      <c r="D3437">
        <v>30</v>
      </c>
      <c r="E3437">
        <v>0</v>
      </c>
      <c r="F3437">
        <v>0</v>
      </c>
      <c r="G3437">
        <v>0</v>
      </c>
      <c r="H3437">
        <v>1</v>
      </c>
      <c r="I3437">
        <v>1</v>
      </c>
      <c r="J3437" s="11">
        <v>0</v>
      </c>
      <c r="K3437" s="11">
        <v>0</v>
      </c>
      <c r="L3437">
        <v>2</v>
      </c>
      <c r="M3437">
        <v>1</v>
      </c>
      <c r="N3437">
        <v>3</v>
      </c>
      <c r="O3437">
        <v>1</v>
      </c>
      <c r="P3437">
        <v>5</v>
      </c>
      <c r="Q3437">
        <v>1</v>
      </c>
      <c r="R3437">
        <v>3.7499999999999999E-2</v>
      </c>
      <c r="S3437">
        <v>0.39750000000000002</v>
      </c>
      <c r="T3437" s="70">
        <f t="shared" si="39"/>
        <v>7.1111111111111097E-2</v>
      </c>
      <c r="U3437" s="70">
        <f t="shared" si="40"/>
        <v>2.7777777777777777</v>
      </c>
    </row>
    <row r="3438" spans="1:21" ht="23.25" x14ac:dyDescent="0.35">
      <c r="A3438">
        <v>1</v>
      </c>
      <c r="B3438">
        <v>3</v>
      </c>
      <c r="C3438" s="61">
        <v>2000</v>
      </c>
      <c r="D3438">
        <v>30</v>
      </c>
      <c r="E3438">
        <v>0</v>
      </c>
      <c r="F3438">
        <v>0</v>
      </c>
      <c r="G3438">
        <v>0</v>
      </c>
      <c r="H3438">
        <v>1</v>
      </c>
      <c r="I3438">
        <v>1</v>
      </c>
      <c r="J3438" s="11">
        <v>0</v>
      </c>
      <c r="K3438" s="11">
        <v>0</v>
      </c>
      <c r="L3438">
        <v>2</v>
      </c>
      <c r="M3438">
        <v>1</v>
      </c>
      <c r="N3438">
        <v>3.5</v>
      </c>
      <c r="O3438">
        <v>1</v>
      </c>
      <c r="P3438">
        <v>5</v>
      </c>
      <c r="Q3438">
        <v>1</v>
      </c>
      <c r="R3438">
        <v>4.8500000000000001E-2</v>
      </c>
      <c r="S3438">
        <v>0.2165</v>
      </c>
      <c r="T3438" s="70">
        <f t="shared" si="39"/>
        <v>4.1632653061224482E-2</v>
      </c>
      <c r="U3438" s="70">
        <f t="shared" si="40"/>
        <v>2.0408163265306118</v>
      </c>
    </row>
    <row r="3439" spans="1:21" ht="23.25" x14ac:dyDescent="0.35">
      <c r="A3439">
        <v>1</v>
      </c>
      <c r="B3439">
        <v>3</v>
      </c>
      <c r="C3439" s="61">
        <v>2000</v>
      </c>
      <c r="D3439">
        <v>30</v>
      </c>
      <c r="E3439">
        <v>0</v>
      </c>
      <c r="F3439">
        <v>0</v>
      </c>
      <c r="G3439">
        <v>0</v>
      </c>
      <c r="H3439">
        <v>1</v>
      </c>
      <c r="I3439">
        <v>1</v>
      </c>
      <c r="J3439" s="11">
        <v>0</v>
      </c>
      <c r="K3439" s="11">
        <v>0</v>
      </c>
      <c r="L3439">
        <v>2</v>
      </c>
      <c r="M3439">
        <v>1</v>
      </c>
      <c r="N3439">
        <v>4</v>
      </c>
      <c r="O3439">
        <v>1</v>
      </c>
      <c r="P3439">
        <v>5</v>
      </c>
      <c r="Q3439">
        <v>1</v>
      </c>
      <c r="R3439">
        <v>5.1999999999999998E-2</v>
      </c>
      <c r="S3439">
        <v>0.1205</v>
      </c>
      <c r="T3439" s="70">
        <f t="shared" si="39"/>
        <v>2.2499999999999999E-2</v>
      </c>
      <c r="U3439" s="70">
        <f t="shared" si="40"/>
        <v>1.5625</v>
      </c>
    </row>
    <row r="3440" spans="1:21" ht="23.25" x14ac:dyDescent="0.35">
      <c r="A3440">
        <v>1</v>
      </c>
      <c r="B3440">
        <v>3</v>
      </c>
      <c r="C3440" s="61">
        <v>2000</v>
      </c>
      <c r="D3440">
        <v>30</v>
      </c>
      <c r="E3440">
        <v>0</v>
      </c>
      <c r="F3440">
        <v>0</v>
      </c>
      <c r="G3440">
        <v>0</v>
      </c>
      <c r="H3440">
        <v>1</v>
      </c>
      <c r="I3440">
        <v>1</v>
      </c>
      <c r="J3440" s="11">
        <v>0</v>
      </c>
      <c r="K3440" s="11">
        <v>0</v>
      </c>
      <c r="L3440">
        <v>2</v>
      </c>
      <c r="M3440">
        <v>1</v>
      </c>
      <c r="N3440">
        <v>4.5</v>
      </c>
      <c r="O3440">
        <v>1</v>
      </c>
      <c r="P3440">
        <v>5</v>
      </c>
      <c r="Q3440">
        <v>1</v>
      </c>
      <c r="R3440">
        <v>4.5999999999999999E-2</v>
      </c>
      <c r="S3440">
        <v>6.2E-2</v>
      </c>
      <c r="T3440" s="70">
        <f t="shared" si="39"/>
        <v>9.3827160493827125E-3</v>
      </c>
      <c r="U3440" s="70">
        <f t="shared" si="40"/>
        <v>1.2345679012345678</v>
      </c>
    </row>
    <row r="3441" spans="1:21" ht="24" thickBot="1" x14ac:dyDescent="0.4">
      <c r="A3441">
        <v>1</v>
      </c>
      <c r="B3441">
        <v>3</v>
      </c>
      <c r="C3441" s="61">
        <v>2000</v>
      </c>
      <c r="D3441">
        <v>30</v>
      </c>
      <c r="E3441">
        <v>0</v>
      </c>
      <c r="F3441">
        <v>0</v>
      </c>
      <c r="G3441">
        <v>0</v>
      </c>
      <c r="H3441">
        <v>1</v>
      </c>
      <c r="I3441">
        <v>1</v>
      </c>
      <c r="J3441" s="11">
        <v>0</v>
      </c>
      <c r="K3441" s="11">
        <v>0</v>
      </c>
      <c r="L3441">
        <v>2</v>
      </c>
      <c r="M3441">
        <v>1</v>
      </c>
      <c r="N3441">
        <v>5</v>
      </c>
      <c r="O3441">
        <v>1</v>
      </c>
      <c r="P3441">
        <v>5</v>
      </c>
      <c r="Q3441">
        <v>1</v>
      </c>
      <c r="R3441" s="14">
        <v>5.8000000000000003E-2</v>
      </c>
      <c r="S3441" s="14">
        <v>5.5500000000000001E-2</v>
      </c>
      <c r="T3441" s="70">
        <f t="shared" si="39"/>
        <v>0</v>
      </c>
      <c r="U3441" s="70">
        <f t="shared" si="40"/>
        <v>1</v>
      </c>
    </row>
    <row r="3442" spans="1:21" ht="15.75" thickTop="1" x14ac:dyDescent="0.25">
      <c r="R3442" s="15">
        <f>AVERAGE(R3432:R3441)</f>
        <v>5.6699999999999993E-2</v>
      </c>
      <c r="S3442" s="15">
        <f>AVERAGE(S3432:S3441)</f>
        <v>0.5273000000000001</v>
      </c>
    </row>
    <row r="3448" spans="1:21" ht="84" x14ac:dyDescent="0.35">
      <c r="A3448" s="64" t="s">
        <v>169</v>
      </c>
    </row>
    <row r="3449" spans="1:21" ht="23.25" x14ac:dyDescent="0.35">
      <c r="A3449">
        <v>1</v>
      </c>
      <c r="B3449">
        <v>3</v>
      </c>
      <c r="C3449" s="61">
        <v>100</v>
      </c>
      <c r="D3449">
        <v>30</v>
      </c>
      <c r="E3449">
        <v>0</v>
      </c>
      <c r="F3449">
        <v>0</v>
      </c>
      <c r="G3449">
        <v>0</v>
      </c>
      <c r="H3449">
        <v>1</v>
      </c>
      <c r="I3449">
        <v>1</v>
      </c>
      <c r="J3449" s="11">
        <v>0</v>
      </c>
      <c r="K3449" s="11">
        <v>0</v>
      </c>
      <c r="L3449">
        <v>2</v>
      </c>
      <c r="M3449">
        <v>1</v>
      </c>
      <c r="N3449">
        <v>0.5</v>
      </c>
      <c r="O3449">
        <v>1</v>
      </c>
      <c r="P3449">
        <v>0.5</v>
      </c>
      <c r="Q3449">
        <v>1</v>
      </c>
      <c r="R3449">
        <v>0.05</v>
      </c>
    </row>
    <row r="3450" spans="1:21" ht="23.25" x14ac:dyDescent="0.35">
      <c r="A3450">
        <v>1</v>
      </c>
      <c r="B3450">
        <v>3</v>
      </c>
      <c r="C3450" s="61">
        <v>100</v>
      </c>
      <c r="D3450">
        <v>30</v>
      </c>
      <c r="E3450">
        <v>0</v>
      </c>
      <c r="F3450">
        <v>0</v>
      </c>
      <c r="G3450">
        <v>0</v>
      </c>
      <c r="H3450">
        <v>1</v>
      </c>
      <c r="I3450">
        <v>1</v>
      </c>
      <c r="J3450" s="11">
        <v>0</v>
      </c>
      <c r="K3450" s="11">
        <v>0</v>
      </c>
      <c r="L3450">
        <v>2</v>
      </c>
      <c r="M3450">
        <v>1</v>
      </c>
      <c r="N3450">
        <v>1</v>
      </c>
      <c r="O3450">
        <v>1</v>
      </c>
      <c r="P3450">
        <v>0.5</v>
      </c>
      <c r="Q3450">
        <v>1</v>
      </c>
      <c r="R3450">
        <v>0.1</v>
      </c>
    </row>
    <row r="3451" spans="1:21" ht="23.25" x14ac:dyDescent="0.35">
      <c r="A3451">
        <v>1</v>
      </c>
      <c r="B3451">
        <v>3</v>
      </c>
      <c r="C3451" s="61">
        <v>100</v>
      </c>
      <c r="D3451">
        <v>30</v>
      </c>
      <c r="E3451">
        <v>0</v>
      </c>
      <c r="F3451">
        <v>0</v>
      </c>
      <c r="G3451">
        <v>0</v>
      </c>
      <c r="H3451">
        <v>1</v>
      </c>
      <c r="I3451">
        <v>1</v>
      </c>
      <c r="J3451" s="11">
        <v>0</v>
      </c>
      <c r="K3451" s="11">
        <v>0</v>
      </c>
      <c r="L3451">
        <v>2</v>
      </c>
      <c r="M3451">
        <v>1</v>
      </c>
      <c r="N3451">
        <v>1.5</v>
      </c>
      <c r="O3451">
        <v>1</v>
      </c>
      <c r="P3451">
        <v>0.5</v>
      </c>
      <c r="Q3451">
        <v>1</v>
      </c>
      <c r="R3451">
        <v>0.17</v>
      </c>
    </row>
    <row r="3452" spans="1:21" ht="23.25" x14ac:dyDescent="0.35">
      <c r="A3452">
        <v>1</v>
      </c>
      <c r="B3452">
        <v>3</v>
      </c>
      <c r="C3452" s="61">
        <v>100</v>
      </c>
      <c r="D3452">
        <v>30</v>
      </c>
      <c r="E3452">
        <v>0</v>
      </c>
      <c r="F3452">
        <v>0</v>
      </c>
      <c r="G3452">
        <v>0</v>
      </c>
      <c r="H3452">
        <v>1</v>
      </c>
      <c r="I3452">
        <v>1</v>
      </c>
      <c r="J3452" s="11">
        <v>0</v>
      </c>
      <c r="K3452" s="11">
        <v>0</v>
      </c>
      <c r="L3452">
        <v>2</v>
      </c>
      <c r="M3452">
        <v>1</v>
      </c>
      <c r="N3452">
        <v>2</v>
      </c>
      <c r="O3452">
        <v>1</v>
      </c>
      <c r="P3452">
        <v>0.5</v>
      </c>
      <c r="Q3452">
        <v>1</v>
      </c>
      <c r="R3452">
        <v>0.21</v>
      </c>
    </row>
    <row r="3453" spans="1:21" ht="23.25" x14ac:dyDescent="0.35">
      <c r="A3453">
        <v>1</v>
      </c>
      <c r="B3453">
        <v>3</v>
      </c>
      <c r="C3453" s="61">
        <v>100</v>
      </c>
      <c r="D3453">
        <v>30</v>
      </c>
      <c r="E3453">
        <v>0</v>
      </c>
      <c r="F3453">
        <v>0</v>
      </c>
      <c r="G3453">
        <v>0</v>
      </c>
      <c r="H3453">
        <v>1</v>
      </c>
      <c r="I3453">
        <v>1</v>
      </c>
      <c r="J3453" s="11">
        <v>0</v>
      </c>
      <c r="K3453" s="11">
        <v>0</v>
      </c>
      <c r="L3453">
        <v>2</v>
      </c>
      <c r="M3453">
        <v>1</v>
      </c>
      <c r="N3453">
        <v>2.5</v>
      </c>
      <c r="O3453">
        <v>1</v>
      </c>
      <c r="P3453">
        <v>0.5</v>
      </c>
      <c r="Q3453">
        <v>1</v>
      </c>
      <c r="R3453">
        <v>0.25</v>
      </c>
    </row>
    <row r="3454" spans="1:21" ht="23.25" x14ac:dyDescent="0.35">
      <c r="A3454">
        <v>1</v>
      </c>
      <c r="B3454">
        <v>3</v>
      </c>
      <c r="C3454" s="61">
        <v>100</v>
      </c>
      <c r="D3454">
        <v>30</v>
      </c>
      <c r="E3454">
        <v>0</v>
      </c>
      <c r="F3454">
        <v>0</v>
      </c>
      <c r="G3454">
        <v>0</v>
      </c>
      <c r="H3454">
        <v>1</v>
      </c>
      <c r="I3454">
        <v>1</v>
      </c>
      <c r="J3454" s="11">
        <v>0</v>
      </c>
      <c r="K3454" s="11">
        <v>0</v>
      </c>
      <c r="L3454">
        <v>2</v>
      </c>
      <c r="M3454">
        <v>1</v>
      </c>
      <c r="N3454">
        <v>3</v>
      </c>
      <c r="O3454">
        <v>1</v>
      </c>
      <c r="P3454">
        <v>0.5</v>
      </c>
      <c r="Q3454">
        <v>1</v>
      </c>
      <c r="R3454">
        <v>0.28999999999999998</v>
      </c>
    </row>
    <row r="3455" spans="1:21" ht="23.25" x14ac:dyDescent="0.35">
      <c r="A3455">
        <v>1</v>
      </c>
      <c r="B3455">
        <v>3</v>
      </c>
      <c r="C3455" s="61">
        <v>100</v>
      </c>
      <c r="D3455">
        <v>30</v>
      </c>
      <c r="E3455">
        <v>0</v>
      </c>
      <c r="F3455">
        <v>0</v>
      </c>
      <c r="G3455">
        <v>0</v>
      </c>
      <c r="H3455">
        <v>1</v>
      </c>
      <c r="I3455">
        <v>1</v>
      </c>
      <c r="J3455" s="11">
        <v>0</v>
      </c>
      <c r="K3455" s="11">
        <v>0</v>
      </c>
      <c r="L3455">
        <v>2</v>
      </c>
      <c r="M3455">
        <v>1</v>
      </c>
      <c r="N3455">
        <v>3.5</v>
      </c>
      <c r="O3455">
        <v>1</v>
      </c>
      <c r="P3455">
        <v>0.5</v>
      </c>
      <c r="Q3455">
        <v>1</v>
      </c>
      <c r="R3455">
        <v>0.33</v>
      </c>
    </row>
    <row r="3456" spans="1:21" ht="23.25" x14ac:dyDescent="0.35">
      <c r="A3456">
        <v>1</v>
      </c>
      <c r="B3456">
        <v>3</v>
      </c>
      <c r="C3456" s="61">
        <v>100</v>
      </c>
      <c r="D3456">
        <v>30</v>
      </c>
      <c r="E3456">
        <v>0</v>
      </c>
      <c r="F3456">
        <v>0</v>
      </c>
      <c r="G3456">
        <v>0</v>
      </c>
      <c r="H3456">
        <v>1</v>
      </c>
      <c r="I3456">
        <v>1</v>
      </c>
      <c r="J3456" s="11">
        <v>0</v>
      </c>
      <c r="K3456" s="11">
        <v>0</v>
      </c>
      <c r="L3456">
        <v>2</v>
      </c>
      <c r="M3456">
        <v>1</v>
      </c>
      <c r="N3456">
        <v>4</v>
      </c>
      <c r="O3456">
        <v>1</v>
      </c>
      <c r="P3456">
        <v>0.5</v>
      </c>
      <c r="Q3456">
        <v>1</v>
      </c>
      <c r="R3456">
        <v>0.35</v>
      </c>
    </row>
    <row r="3457" spans="1:18" ht="23.25" x14ac:dyDescent="0.35">
      <c r="A3457">
        <v>1</v>
      </c>
      <c r="B3457">
        <v>3</v>
      </c>
      <c r="C3457" s="61">
        <v>100</v>
      </c>
      <c r="D3457">
        <v>30</v>
      </c>
      <c r="E3457">
        <v>0</v>
      </c>
      <c r="F3457">
        <v>0</v>
      </c>
      <c r="G3457">
        <v>0</v>
      </c>
      <c r="H3457">
        <v>1</v>
      </c>
      <c r="I3457">
        <v>1</v>
      </c>
      <c r="J3457" s="11">
        <v>0</v>
      </c>
      <c r="K3457" s="11">
        <v>0</v>
      </c>
      <c r="L3457">
        <v>2</v>
      </c>
      <c r="M3457">
        <v>1</v>
      </c>
      <c r="N3457">
        <v>4.5</v>
      </c>
      <c r="O3457">
        <v>1</v>
      </c>
      <c r="P3457">
        <v>0.5</v>
      </c>
      <c r="Q3457">
        <v>1</v>
      </c>
      <c r="R3457">
        <v>0.33</v>
      </c>
    </row>
    <row r="3458" spans="1:18" ht="23.25" x14ac:dyDescent="0.35">
      <c r="A3458">
        <v>1</v>
      </c>
      <c r="B3458">
        <v>3</v>
      </c>
      <c r="C3458" s="61">
        <v>100</v>
      </c>
      <c r="D3458">
        <v>30</v>
      </c>
      <c r="E3458">
        <v>0</v>
      </c>
      <c r="F3458">
        <v>0</v>
      </c>
      <c r="G3458">
        <v>0</v>
      </c>
      <c r="H3458">
        <v>1</v>
      </c>
      <c r="I3458">
        <v>1</v>
      </c>
      <c r="J3458" s="11">
        <v>0</v>
      </c>
      <c r="K3458" s="11">
        <v>0</v>
      </c>
      <c r="L3458">
        <v>2</v>
      </c>
      <c r="M3458">
        <v>1</v>
      </c>
      <c r="N3458">
        <v>5</v>
      </c>
      <c r="O3458">
        <v>1</v>
      </c>
      <c r="P3458">
        <v>0.5</v>
      </c>
      <c r="Q3458">
        <v>1</v>
      </c>
      <c r="R3458">
        <v>0.46</v>
      </c>
    </row>
    <row r="3462" spans="1:18" ht="84" x14ac:dyDescent="0.35">
      <c r="A3462" s="64" t="s">
        <v>170</v>
      </c>
    </row>
    <row r="3463" spans="1:18" ht="23.25" x14ac:dyDescent="0.35">
      <c r="A3463">
        <v>1</v>
      </c>
      <c r="B3463">
        <v>3</v>
      </c>
      <c r="C3463" s="61">
        <v>100</v>
      </c>
      <c r="D3463">
        <v>30</v>
      </c>
      <c r="E3463">
        <v>0</v>
      </c>
      <c r="F3463">
        <v>0</v>
      </c>
      <c r="G3463">
        <v>0</v>
      </c>
      <c r="H3463">
        <v>1</v>
      </c>
      <c r="I3463">
        <v>1</v>
      </c>
      <c r="J3463" s="11">
        <v>0</v>
      </c>
      <c r="K3463" s="11">
        <v>0</v>
      </c>
      <c r="L3463">
        <v>2</v>
      </c>
      <c r="M3463">
        <v>1</v>
      </c>
      <c r="N3463">
        <v>0.5</v>
      </c>
      <c r="O3463">
        <v>1</v>
      </c>
      <c r="P3463">
        <v>0.5</v>
      </c>
      <c r="Q3463">
        <v>1</v>
      </c>
      <c r="R3463">
        <v>7.0000000000000007E-2</v>
      </c>
    </row>
    <row r="3464" spans="1:18" ht="23.25" x14ac:dyDescent="0.35">
      <c r="A3464">
        <v>1</v>
      </c>
      <c r="B3464">
        <v>3</v>
      </c>
      <c r="C3464" s="61">
        <v>100</v>
      </c>
      <c r="D3464">
        <v>30</v>
      </c>
      <c r="E3464">
        <v>0</v>
      </c>
      <c r="F3464">
        <v>0</v>
      </c>
      <c r="G3464">
        <v>0</v>
      </c>
      <c r="H3464">
        <v>1</v>
      </c>
      <c r="I3464">
        <v>1</v>
      </c>
      <c r="J3464" s="11">
        <v>0</v>
      </c>
      <c r="K3464" s="11">
        <v>0</v>
      </c>
      <c r="L3464">
        <v>2</v>
      </c>
      <c r="M3464">
        <v>1</v>
      </c>
      <c r="N3464">
        <v>1</v>
      </c>
      <c r="O3464">
        <v>1</v>
      </c>
      <c r="P3464">
        <v>0.5</v>
      </c>
      <c r="Q3464">
        <v>1</v>
      </c>
      <c r="R3464">
        <v>0.05</v>
      </c>
    </row>
    <row r="3465" spans="1:18" ht="23.25" x14ac:dyDescent="0.35">
      <c r="A3465">
        <v>1</v>
      </c>
      <c r="B3465">
        <v>3</v>
      </c>
      <c r="C3465" s="61">
        <v>100</v>
      </c>
      <c r="D3465">
        <v>30</v>
      </c>
      <c r="E3465">
        <v>0</v>
      </c>
      <c r="F3465">
        <v>0</v>
      </c>
      <c r="G3465">
        <v>0</v>
      </c>
      <c r="H3465">
        <v>1</v>
      </c>
      <c r="I3465">
        <v>1</v>
      </c>
      <c r="J3465" s="11">
        <v>0</v>
      </c>
      <c r="K3465" s="11">
        <v>0</v>
      </c>
      <c r="L3465">
        <v>2</v>
      </c>
      <c r="M3465">
        <v>1</v>
      </c>
      <c r="N3465">
        <v>1.5</v>
      </c>
      <c r="O3465">
        <v>1</v>
      </c>
      <c r="P3465">
        <v>0.5</v>
      </c>
      <c r="Q3465">
        <v>1</v>
      </c>
      <c r="R3465">
        <v>0.06</v>
      </c>
    </row>
    <row r="3466" spans="1:18" ht="23.25" x14ac:dyDescent="0.35">
      <c r="A3466">
        <v>1</v>
      </c>
      <c r="B3466">
        <v>3</v>
      </c>
      <c r="C3466" s="61">
        <v>100</v>
      </c>
      <c r="D3466">
        <v>30</v>
      </c>
      <c r="E3466">
        <v>0</v>
      </c>
      <c r="F3466">
        <v>0</v>
      </c>
      <c r="G3466">
        <v>0</v>
      </c>
      <c r="H3466">
        <v>1</v>
      </c>
      <c r="I3466">
        <v>1</v>
      </c>
      <c r="J3466" s="11">
        <v>0</v>
      </c>
      <c r="K3466" s="11">
        <v>0</v>
      </c>
      <c r="L3466">
        <v>2</v>
      </c>
      <c r="M3466">
        <v>1</v>
      </c>
      <c r="N3466">
        <v>2</v>
      </c>
      <c r="O3466">
        <v>1</v>
      </c>
      <c r="P3466">
        <v>0.5</v>
      </c>
      <c r="Q3466">
        <v>1</v>
      </c>
      <c r="R3466">
        <v>0.1</v>
      </c>
    </row>
    <row r="3467" spans="1:18" ht="23.25" x14ac:dyDescent="0.35">
      <c r="A3467">
        <v>1</v>
      </c>
      <c r="B3467">
        <v>3</v>
      </c>
      <c r="C3467" s="61">
        <v>100</v>
      </c>
      <c r="D3467">
        <v>30</v>
      </c>
      <c r="E3467">
        <v>0</v>
      </c>
      <c r="F3467">
        <v>0</v>
      </c>
      <c r="G3467">
        <v>0</v>
      </c>
      <c r="H3467">
        <v>1</v>
      </c>
      <c r="I3467">
        <v>1</v>
      </c>
      <c r="J3467" s="11">
        <v>0</v>
      </c>
      <c r="K3467" s="11">
        <v>0</v>
      </c>
      <c r="L3467">
        <v>2</v>
      </c>
      <c r="M3467">
        <v>1</v>
      </c>
      <c r="N3467">
        <v>2.5</v>
      </c>
      <c r="O3467">
        <v>1</v>
      </c>
      <c r="P3467">
        <v>0.5</v>
      </c>
      <c r="Q3467">
        <v>1</v>
      </c>
      <c r="R3467">
        <v>0.13</v>
      </c>
    </row>
    <row r="3468" spans="1:18" ht="23.25" x14ac:dyDescent="0.35">
      <c r="A3468">
        <v>1</v>
      </c>
      <c r="B3468">
        <v>3</v>
      </c>
      <c r="C3468" s="61">
        <v>100</v>
      </c>
      <c r="D3468">
        <v>30</v>
      </c>
      <c r="E3468">
        <v>0</v>
      </c>
      <c r="F3468">
        <v>0</v>
      </c>
      <c r="G3468">
        <v>0</v>
      </c>
      <c r="H3468">
        <v>1</v>
      </c>
      <c r="I3468">
        <v>1</v>
      </c>
      <c r="J3468" s="11">
        <v>0</v>
      </c>
      <c r="K3468" s="11">
        <v>0</v>
      </c>
      <c r="L3468">
        <v>2</v>
      </c>
      <c r="M3468">
        <v>1</v>
      </c>
      <c r="N3468">
        <v>3</v>
      </c>
      <c r="O3468">
        <v>1</v>
      </c>
      <c r="P3468">
        <v>0.5</v>
      </c>
      <c r="Q3468">
        <v>1</v>
      </c>
      <c r="R3468">
        <v>0.12</v>
      </c>
    </row>
    <row r="3469" spans="1:18" ht="23.25" x14ac:dyDescent="0.35">
      <c r="A3469">
        <v>1</v>
      </c>
      <c r="B3469">
        <v>3</v>
      </c>
      <c r="C3469" s="61">
        <v>100</v>
      </c>
      <c r="D3469">
        <v>30</v>
      </c>
      <c r="E3469">
        <v>0</v>
      </c>
      <c r="F3469">
        <v>0</v>
      </c>
      <c r="G3469">
        <v>0</v>
      </c>
      <c r="H3469">
        <v>1</v>
      </c>
      <c r="I3469">
        <v>1</v>
      </c>
      <c r="J3469" s="11">
        <v>0</v>
      </c>
      <c r="K3469" s="11">
        <v>0</v>
      </c>
      <c r="L3469">
        <v>2</v>
      </c>
      <c r="M3469">
        <v>1</v>
      </c>
      <c r="N3469">
        <v>3.5</v>
      </c>
      <c r="O3469">
        <v>1</v>
      </c>
      <c r="P3469">
        <v>0.5</v>
      </c>
      <c r="Q3469">
        <v>1</v>
      </c>
      <c r="R3469">
        <v>0.11</v>
      </c>
    </row>
    <row r="3470" spans="1:18" ht="23.25" x14ac:dyDescent="0.35">
      <c r="A3470">
        <v>1</v>
      </c>
      <c r="B3470">
        <v>3</v>
      </c>
      <c r="C3470" s="61">
        <v>100</v>
      </c>
      <c r="D3470">
        <v>30</v>
      </c>
      <c r="E3470">
        <v>0</v>
      </c>
      <c r="F3470">
        <v>0</v>
      </c>
      <c r="G3470">
        <v>0</v>
      </c>
      <c r="H3470">
        <v>1</v>
      </c>
      <c r="I3470">
        <v>1</v>
      </c>
      <c r="J3470" s="11">
        <v>0</v>
      </c>
      <c r="K3470" s="11">
        <v>0</v>
      </c>
      <c r="L3470">
        <v>2</v>
      </c>
      <c r="M3470">
        <v>1</v>
      </c>
      <c r="N3470">
        <v>4</v>
      </c>
      <c r="O3470">
        <v>1</v>
      </c>
      <c r="P3470">
        <v>0.5</v>
      </c>
      <c r="Q3470">
        <v>1</v>
      </c>
      <c r="R3470">
        <v>0.26</v>
      </c>
    </row>
    <row r="3471" spans="1:18" ht="23.25" x14ac:dyDescent="0.35">
      <c r="A3471">
        <v>1</v>
      </c>
      <c r="B3471">
        <v>3</v>
      </c>
      <c r="C3471" s="61">
        <v>100</v>
      </c>
      <c r="D3471">
        <v>30</v>
      </c>
      <c r="E3471">
        <v>0</v>
      </c>
      <c r="F3471">
        <v>0</v>
      </c>
      <c r="G3471">
        <v>0</v>
      </c>
      <c r="H3471">
        <v>1</v>
      </c>
      <c r="I3471">
        <v>1</v>
      </c>
      <c r="J3471" s="11">
        <v>0</v>
      </c>
      <c r="K3471" s="11">
        <v>0</v>
      </c>
      <c r="L3471">
        <v>2</v>
      </c>
      <c r="M3471">
        <v>1</v>
      </c>
      <c r="N3471">
        <v>4.5</v>
      </c>
      <c r="O3471">
        <v>1</v>
      </c>
      <c r="P3471">
        <v>0.5</v>
      </c>
      <c r="Q3471">
        <v>1</v>
      </c>
      <c r="R3471">
        <v>0.14000000000000001</v>
      </c>
    </row>
    <row r="3472" spans="1:18" ht="23.25" x14ac:dyDescent="0.35">
      <c r="A3472">
        <v>1</v>
      </c>
      <c r="B3472">
        <v>3</v>
      </c>
      <c r="C3472" s="61">
        <v>100</v>
      </c>
      <c r="D3472">
        <v>30</v>
      </c>
      <c r="E3472">
        <v>0</v>
      </c>
      <c r="F3472">
        <v>0</v>
      </c>
      <c r="G3472">
        <v>0</v>
      </c>
      <c r="H3472">
        <v>1</v>
      </c>
      <c r="I3472">
        <v>1</v>
      </c>
      <c r="J3472" s="11">
        <v>0</v>
      </c>
      <c r="K3472" s="11">
        <v>0</v>
      </c>
      <c r="L3472">
        <v>2</v>
      </c>
      <c r="M3472">
        <v>1</v>
      </c>
      <c r="N3472">
        <v>5</v>
      </c>
      <c r="O3472">
        <v>1</v>
      </c>
      <c r="P3472">
        <v>0.5</v>
      </c>
      <c r="Q3472">
        <v>1</v>
      </c>
      <c r="R3472">
        <v>0.1</v>
      </c>
    </row>
    <row r="3477" spans="1:18" ht="84" x14ac:dyDescent="0.35">
      <c r="A3477" s="64" t="s">
        <v>171</v>
      </c>
    </row>
    <row r="3478" spans="1:18" ht="23.25" x14ac:dyDescent="0.35">
      <c r="A3478">
        <v>1</v>
      </c>
      <c r="B3478">
        <v>3</v>
      </c>
      <c r="C3478" s="61">
        <v>100</v>
      </c>
      <c r="D3478">
        <v>30</v>
      </c>
      <c r="E3478">
        <v>0</v>
      </c>
      <c r="F3478">
        <v>0</v>
      </c>
      <c r="G3478">
        <v>0</v>
      </c>
      <c r="H3478">
        <v>1</v>
      </c>
      <c r="I3478">
        <v>1</v>
      </c>
      <c r="J3478" s="11">
        <v>0</v>
      </c>
      <c r="K3478" s="11">
        <v>0</v>
      </c>
      <c r="L3478">
        <v>2</v>
      </c>
      <c r="M3478">
        <v>1</v>
      </c>
      <c r="N3478">
        <v>0.5</v>
      </c>
      <c r="O3478">
        <v>1</v>
      </c>
      <c r="P3478">
        <v>0.5</v>
      </c>
      <c r="Q3478">
        <v>1</v>
      </c>
      <c r="R3478">
        <v>0.13</v>
      </c>
    </row>
    <row r="3479" spans="1:18" ht="23.25" x14ac:dyDescent="0.35">
      <c r="A3479">
        <v>1</v>
      </c>
      <c r="B3479">
        <v>3</v>
      </c>
      <c r="C3479" s="61">
        <v>100</v>
      </c>
      <c r="D3479">
        <v>30</v>
      </c>
      <c r="E3479">
        <v>0</v>
      </c>
      <c r="F3479">
        <v>0</v>
      </c>
      <c r="G3479">
        <v>0</v>
      </c>
      <c r="H3479">
        <v>1</v>
      </c>
      <c r="I3479">
        <v>1</v>
      </c>
      <c r="J3479" s="11">
        <v>0</v>
      </c>
      <c r="K3479" s="11">
        <v>0</v>
      </c>
      <c r="L3479">
        <v>2</v>
      </c>
      <c r="M3479">
        <v>1</v>
      </c>
      <c r="N3479">
        <v>1</v>
      </c>
      <c r="O3479">
        <v>1</v>
      </c>
      <c r="P3479">
        <v>0.5</v>
      </c>
      <c r="Q3479">
        <v>1</v>
      </c>
      <c r="R3479">
        <v>0.04</v>
      </c>
    </row>
    <row r="3480" spans="1:18" ht="23.25" x14ac:dyDescent="0.35">
      <c r="A3480">
        <v>1</v>
      </c>
      <c r="B3480">
        <v>3</v>
      </c>
      <c r="C3480" s="61">
        <v>100</v>
      </c>
      <c r="D3480">
        <v>30</v>
      </c>
      <c r="E3480">
        <v>0</v>
      </c>
      <c r="F3480">
        <v>0</v>
      </c>
      <c r="G3480">
        <v>0</v>
      </c>
      <c r="H3480">
        <v>1</v>
      </c>
      <c r="I3480">
        <v>1</v>
      </c>
      <c r="J3480" s="11">
        <v>0</v>
      </c>
      <c r="K3480" s="11">
        <v>0</v>
      </c>
      <c r="L3480">
        <v>2</v>
      </c>
      <c r="M3480">
        <v>1</v>
      </c>
      <c r="N3480">
        <v>1.5</v>
      </c>
      <c r="O3480">
        <v>1</v>
      </c>
      <c r="P3480">
        <v>0.5</v>
      </c>
      <c r="Q3480">
        <v>1</v>
      </c>
      <c r="R3480">
        <v>0.03</v>
      </c>
    </row>
    <row r="3481" spans="1:18" ht="23.25" x14ac:dyDescent="0.35">
      <c r="A3481">
        <v>1</v>
      </c>
      <c r="B3481">
        <v>3</v>
      </c>
      <c r="C3481" s="61">
        <v>100</v>
      </c>
      <c r="D3481">
        <v>30</v>
      </c>
      <c r="E3481">
        <v>0</v>
      </c>
      <c r="F3481">
        <v>0</v>
      </c>
      <c r="G3481">
        <v>0</v>
      </c>
      <c r="H3481">
        <v>1</v>
      </c>
      <c r="I3481">
        <v>1</v>
      </c>
      <c r="J3481" s="11">
        <v>0</v>
      </c>
      <c r="K3481" s="11">
        <v>0</v>
      </c>
      <c r="L3481">
        <v>2</v>
      </c>
      <c r="M3481">
        <v>1</v>
      </c>
      <c r="N3481">
        <v>2</v>
      </c>
      <c r="O3481">
        <v>1</v>
      </c>
      <c r="P3481">
        <v>0.5</v>
      </c>
      <c r="Q3481">
        <v>1</v>
      </c>
      <c r="R3481">
        <v>0.1</v>
      </c>
    </row>
    <row r="3482" spans="1:18" ht="23.25" x14ac:dyDescent="0.35">
      <c r="A3482">
        <v>1</v>
      </c>
      <c r="B3482">
        <v>3</v>
      </c>
      <c r="C3482" s="61">
        <v>100</v>
      </c>
      <c r="D3482">
        <v>30</v>
      </c>
      <c r="E3482">
        <v>0</v>
      </c>
      <c r="F3482">
        <v>0</v>
      </c>
      <c r="G3482">
        <v>0</v>
      </c>
      <c r="H3482">
        <v>1</v>
      </c>
      <c r="I3482">
        <v>1</v>
      </c>
      <c r="J3482" s="11">
        <v>0</v>
      </c>
      <c r="K3482" s="11">
        <v>0</v>
      </c>
      <c r="L3482">
        <v>2</v>
      </c>
      <c r="M3482">
        <v>1</v>
      </c>
      <c r="N3482">
        <v>2.5</v>
      </c>
      <c r="O3482">
        <v>1</v>
      </c>
      <c r="P3482">
        <v>0.5</v>
      </c>
      <c r="Q3482">
        <v>1</v>
      </c>
      <c r="R3482">
        <v>0.06</v>
      </c>
    </row>
    <row r="3483" spans="1:18" ht="23.25" x14ac:dyDescent="0.35">
      <c r="A3483">
        <v>1</v>
      </c>
      <c r="B3483">
        <v>3</v>
      </c>
      <c r="C3483" s="61">
        <v>100</v>
      </c>
      <c r="D3483">
        <v>30</v>
      </c>
      <c r="E3483">
        <v>0</v>
      </c>
      <c r="F3483">
        <v>0</v>
      </c>
      <c r="G3483">
        <v>0</v>
      </c>
      <c r="H3483">
        <v>1</v>
      </c>
      <c r="I3483">
        <v>1</v>
      </c>
      <c r="J3483" s="11">
        <v>0</v>
      </c>
      <c r="K3483" s="11">
        <v>0</v>
      </c>
      <c r="L3483">
        <v>2</v>
      </c>
      <c r="M3483">
        <v>1</v>
      </c>
      <c r="N3483">
        <v>3</v>
      </c>
      <c r="O3483">
        <v>1</v>
      </c>
      <c r="P3483">
        <v>0.5</v>
      </c>
      <c r="Q3483">
        <v>1</v>
      </c>
      <c r="R3483">
        <v>7.0000000000000007E-2</v>
      </c>
    </row>
    <row r="3484" spans="1:18" ht="23.25" x14ac:dyDescent="0.35">
      <c r="A3484">
        <v>1</v>
      </c>
      <c r="B3484">
        <v>3</v>
      </c>
      <c r="C3484" s="61">
        <v>100</v>
      </c>
      <c r="D3484">
        <v>30</v>
      </c>
      <c r="E3484">
        <v>0</v>
      </c>
      <c r="F3484">
        <v>0</v>
      </c>
      <c r="G3484">
        <v>0</v>
      </c>
      <c r="H3484">
        <v>1</v>
      </c>
      <c r="I3484">
        <v>1</v>
      </c>
      <c r="J3484" s="11">
        <v>0</v>
      </c>
      <c r="K3484" s="11">
        <v>0</v>
      </c>
      <c r="L3484">
        <v>2</v>
      </c>
      <c r="M3484">
        <v>1</v>
      </c>
      <c r="N3484">
        <v>3.5</v>
      </c>
      <c r="O3484">
        <v>1</v>
      </c>
      <c r="P3484">
        <v>0.5</v>
      </c>
      <c r="Q3484">
        <v>1</v>
      </c>
      <c r="R3484">
        <v>0.1</v>
      </c>
    </row>
    <row r="3485" spans="1:18" ht="23.25" x14ac:dyDescent="0.35">
      <c r="A3485">
        <v>1</v>
      </c>
      <c r="B3485">
        <v>3</v>
      </c>
      <c r="C3485" s="61">
        <v>100</v>
      </c>
      <c r="D3485">
        <v>30</v>
      </c>
      <c r="E3485">
        <v>0</v>
      </c>
      <c r="F3485">
        <v>0</v>
      </c>
      <c r="G3485">
        <v>0</v>
      </c>
      <c r="H3485">
        <v>1</v>
      </c>
      <c r="I3485">
        <v>1</v>
      </c>
      <c r="J3485" s="11">
        <v>0</v>
      </c>
      <c r="K3485" s="11">
        <v>0</v>
      </c>
      <c r="L3485">
        <v>2</v>
      </c>
      <c r="M3485">
        <v>1</v>
      </c>
      <c r="N3485">
        <v>4</v>
      </c>
      <c r="O3485">
        <v>1</v>
      </c>
      <c r="P3485">
        <v>0.5</v>
      </c>
      <c r="Q3485">
        <v>1</v>
      </c>
      <c r="R3485">
        <v>0.11</v>
      </c>
    </row>
    <row r="3486" spans="1:18" ht="23.25" x14ac:dyDescent="0.35">
      <c r="A3486">
        <v>1</v>
      </c>
      <c r="B3486">
        <v>3</v>
      </c>
      <c r="C3486" s="61">
        <v>100</v>
      </c>
      <c r="D3486">
        <v>30</v>
      </c>
      <c r="E3486">
        <v>0</v>
      </c>
      <c r="F3486">
        <v>0</v>
      </c>
      <c r="G3486">
        <v>0</v>
      </c>
      <c r="H3486">
        <v>1</v>
      </c>
      <c r="I3486">
        <v>1</v>
      </c>
      <c r="J3486" s="11">
        <v>0</v>
      </c>
      <c r="K3486" s="11">
        <v>0</v>
      </c>
      <c r="L3486">
        <v>2</v>
      </c>
      <c r="M3486">
        <v>1</v>
      </c>
      <c r="N3486">
        <v>4.5</v>
      </c>
      <c r="O3486">
        <v>1</v>
      </c>
      <c r="P3486">
        <v>0.5</v>
      </c>
      <c r="Q3486">
        <v>1</v>
      </c>
      <c r="R3486">
        <v>0.14000000000000001</v>
      </c>
    </row>
    <row r="3487" spans="1:18" ht="24" thickBot="1" x14ac:dyDescent="0.4">
      <c r="A3487">
        <v>1</v>
      </c>
      <c r="B3487">
        <v>3</v>
      </c>
      <c r="C3487" s="61">
        <v>100</v>
      </c>
      <c r="D3487">
        <v>30</v>
      </c>
      <c r="E3487">
        <v>0</v>
      </c>
      <c r="F3487">
        <v>0</v>
      </c>
      <c r="G3487">
        <v>0</v>
      </c>
      <c r="H3487">
        <v>1</v>
      </c>
      <c r="I3487">
        <v>1</v>
      </c>
      <c r="J3487" s="11">
        <v>0</v>
      </c>
      <c r="K3487" s="11">
        <v>0</v>
      </c>
      <c r="L3487">
        <v>2</v>
      </c>
      <c r="M3487">
        <v>1</v>
      </c>
      <c r="N3487">
        <v>5</v>
      </c>
      <c r="O3487">
        <v>1</v>
      </c>
      <c r="P3487">
        <v>0.5</v>
      </c>
      <c r="Q3487">
        <v>1</v>
      </c>
      <c r="R3487" s="14">
        <v>0.12</v>
      </c>
    </row>
    <row r="3488" spans="1:18" ht="15.75" thickTop="1" x14ac:dyDescent="0.25">
      <c r="R3488" s="15">
        <f>AVERAGE(R3478:R3487)</f>
        <v>0.09</v>
      </c>
    </row>
    <row r="3491" spans="1:18" ht="84" x14ac:dyDescent="0.35">
      <c r="A3491" s="64" t="s">
        <v>172</v>
      </c>
    </row>
    <row r="3492" spans="1:18" ht="23.25" x14ac:dyDescent="0.35">
      <c r="A3492">
        <v>1</v>
      </c>
      <c r="B3492">
        <v>3</v>
      </c>
      <c r="C3492" s="61">
        <v>100</v>
      </c>
      <c r="D3492">
        <v>30</v>
      </c>
      <c r="E3492">
        <v>0</v>
      </c>
      <c r="F3492">
        <v>0</v>
      </c>
      <c r="G3492">
        <v>0</v>
      </c>
      <c r="H3492">
        <v>1</v>
      </c>
      <c r="I3492">
        <v>1</v>
      </c>
      <c r="J3492" s="11">
        <v>0</v>
      </c>
      <c r="K3492" s="11">
        <v>0</v>
      </c>
      <c r="L3492">
        <v>2</v>
      </c>
      <c r="M3492">
        <v>1</v>
      </c>
      <c r="N3492">
        <v>5</v>
      </c>
      <c r="O3492">
        <v>1</v>
      </c>
      <c r="P3492">
        <v>0.5</v>
      </c>
      <c r="Q3492">
        <v>1.1000000000000001</v>
      </c>
      <c r="R3492">
        <v>0.45</v>
      </c>
    </row>
    <row r="3493" spans="1:18" ht="23.25" x14ac:dyDescent="0.35">
      <c r="A3493">
        <v>1</v>
      </c>
      <c r="B3493">
        <v>3</v>
      </c>
      <c r="C3493" s="61">
        <v>100</v>
      </c>
      <c r="D3493">
        <v>30</v>
      </c>
      <c r="E3493">
        <v>0</v>
      </c>
      <c r="F3493">
        <v>0</v>
      </c>
      <c r="G3493">
        <v>0</v>
      </c>
      <c r="H3493">
        <v>1</v>
      </c>
      <c r="I3493">
        <v>1</v>
      </c>
      <c r="J3493" s="11">
        <v>0</v>
      </c>
      <c r="K3493" s="11">
        <v>0</v>
      </c>
      <c r="L3493">
        <v>2</v>
      </c>
      <c r="M3493">
        <v>1</v>
      </c>
      <c r="N3493">
        <v>5</v>
      </c>
      <c r="O3493">
        <v>1</v>
      </c>
      <c r="P3493">
        <v>0.5</v>
      </c>
      <c r="Q3493">
        <v>1.2</v>
      </c>
      <c r="R3493">
        <v>0.35</v>
      </c>
    </row>
    <row r="3494" spans="1:18" ht="23.25" x14ac:dyDescent="0.35">
      <c r="A3494">
        <v>1</v>
      </c>
      <c r="B3494">
        <v>3</v>
      </c>
      <c r="C3494" s="61">
        <v>100</v>
      </c>
      <c r="D3494">
        <v>30</v>
      </c>
      <c r="E3494">
        <v>0</v>
      </c>
      <c r="F3494">
        <v>0</v>
      </c>
      <c r="G3494">
        <v>0</v>
      </c>
      <c r="H3494">
        <v>1</v>
      </c>
      <c r="I3494">
        <v>1</v>
      </c>
      <c r="J3494" s="11">
        <v>0</v>
      </c>
      <c r="K3494" s="11">
        <v>0</v>
      </c>
      <c r="L3494">
        <v>2</v>
      </c>
      <c r="M3494">
        <v>1</v>
      </c>
      <c r="N3494">
        <v>5</v>
      </c>
      <c r="O3494">
        <v>1</v>
      </c>
      <c r="P3494">
        <v>0.5</v>
      </c>
      <c r="Q3494">
        <v>1.3</v>
      </c>
      <c r="R3494">
        <v>0.25</v>
      </c>
    </row>
    <row r="3495" spans="1:18" ht="23.25" x14ac:dyDescent="0.35">
      <c r="A3495">
        <v>1</v>
      </c>
      <c r="B3495">
        <v>3</v>
      </c>
      <c r="C3495" s="61">
        <v>100</v>
      </c>
      <c r="D3495">
        <v>30</v>
      </c>
      <c r="E3495">
        <v>0</v>
      </c>
      <c r="F3495">
        <v>0</v>
      </c>
      <c r="G3495">
        <v>0</v>
      </c>
      <c r="H3495">
        <v>1</v>
      </c>
      <c r="I3495">
        <v>1</v>
      </c>
      <c r="J3495" s="11">
        <v>0</v>
      </c>
      <c r="K3495" s="11">
        <v>0</v>
      </c>
      <c r="L3495">
        <v>2</v>
      </c>
      <c r="M3495">
        <v>1</v>
      </c>
      <c r="N3495">
        <v>5</v>
      </c>
      <c r="O3495">
        <v>1</v>
      </c>
      <c r="P3495">
        <v>0.5</v>
      </c>
      <c r="Q3495">
        <v>1.4</v>
      </c>
      <c r="R3495">
        <v>0.19</v>
      </c>
    </row>
    <row r="3496" spans="1:18" ht="23.25" x14ac:dyDescent="0.35">
      <c r="A3496">
        <v>1</v>
      </c>
      <c r="B3496">
        <v>3</v>
      </c>
      <c r="C3496" s="61">
        <v>100</v>
      </c>
      <c r="D3496">
        <v>30</v>
      </c>
      <c r="E3496">
        <v>0</v>
      </c>
      <c r="F3496">
        <v>0</v>
      </c>
      <c r="G3496">
        <v>0</v>
      </c>
      <c r="H3496">
        <v>1</v>
      </c>
      <c r="I3496">
        <v>1</v>
      </c>
      <c r="J3496" s="11">
        <v>0</v>
      </c>
      <c r="K3496" s="11">
        <v>0</v>
      </c>
      <c r="L3496">
        <v>2</v>
      </c>
      <c r="M3496">
        <v>1</v>
      </c>
      <c r="N3496">
        <v>5</v>
      </c>
      <c r="O3496">
        <v>1</v>
      </c>
      <c r="P3496">
        <v>0.5</v>
      </c>
      <c r="Q3496">
        <v>1.5</v>
      </c>
      <c r="R3496">
        <v>0.13</v>
      </c>
    </row>
    <row r="3497" spans="1:18" ht="23.25" x14ac:dyDescent="0.35">
      <c r="A3497">
        <v>1</v>
      </c>
      <c r="B3497">
        <v>3</v>
      </c>
      <c r="C3497" s="61">
        <v>100</v>
      </c>
      <c r="D3497">
        <v>30</v>
      </c>
      <c r="E3497">
        <v>0</v>
      </c>
      <c r="F3497">
        <v>0</v>
      </c>
      <c r="G3497">
        <v>0</v>
      </c>
      <c r="H3497">
        <v>1</v>
      </c>
      <c r="I3497">
        <v>1</v>
      </c>
      <c r="J3497" s="11">
        <v>0</v>
      </c>
      <c r="K3497" s="11">
        <v>0</v>
      </c>
      <c r="L3497">
        <v>2</v>
      </c>
      <c r="M3497">
        <v>1</v>
      </c>
      <c r="N3497">
        <v>5</v>
      </c>
      <c r="O3497">
        <v>1</v>
      </c>
      <c r="P3497">
        <v>0.5</v>
      </c>
      <c r="Q3497">
        <v>1.6</v>
      </c>
      <c r="R3497">
        <v>0.13</v>
      </c>
    </row>
    <row r="3498" spans="1:18" ht="23.25" x14ac:dyDescent="0.35">
      <c r="A3498">
        <v>1</v>
      </c>
      <c r="B3498">
        <v>3</v>
      </c>
      <c r="C3498" s="61">
        <v>100</v>
      </c>
      <c r="D3498">
        <v>30</v>
      </c>
      <c r="E3498">
        <v>0</v>
      </c>
      <c r="F3498">
        <v>0</v>
      </c>
      <c r="G3498">
        <v>0</v>
      </c>
      <c r="H3498">
        <v>1</v>
      </c>
      <c r="I3498">
        <v>1</v>
      </c>
      <c r="J3498" s="11">
        <v>0</v>
      </c>
      <c r="K3498" s="11">
        <v>0</v>
      </c>
      <c r="L3498">
        <v>2</v>
      </c>
      <c r="M3498">
        <v>1</v>
      </c>
      <c r="N3498">
        <v>5</v>
      </c>
      <c r="O3498">
        <v>1</v>
      </c>
      <c r="P3498">
        <v>0.5</v>
      </c>
      <c r="Q3498">
        <v>1.7</v>
      </c>
      <c r="R3498">
        <v>0.09</v>
      </c>
    </row>
    <row r="3499" spans="1:18" ht="23.25" x14ac:dyDescent="0.35">
      <c r="A3499">
        <v>1</v>
      </c>
      <c r="B3499">
        <v>3</v>
      </c>
      <c r="C3499" s="61">
        <v>100</v>
      </c>
      <c r="D3499">
        <v>30</v>
      </c>
      <c r="E3499">
        <v>0</v>
      </c>
      <c r="F3499">
        <v>0</v>
      </c>
      <c r="G3499">
        <v>0</v>
      </c>
      <c r="H3499">
        <v>1</v>
      </c>
      <c r="I3499">
        <v>1</v>
      </c>
      <c r="J3499" s="11">
        <v>0</v>
      </c>
      <c r="K3499" s="11">
        <v>0</v>
      </c>
      <c r="L3499">
        <v>2</v>
      </c>
      <c r="M3499">
        <v>1</v>
      </c>
      <c r="N3499">
        <v>5</v>
      </c>
      <c r="O3499">
        <v>1</v>
      </c>
      <c r="P3499">
        <v>0.5</v>
      </c>
      <c r="Q3499">
        <v>1.8</v>
      </c>
      <c r="R3499">
        <v>0.08</v>
      </c>
    </row>
    <row r="3500" spans="1:18" ht="23.25" x14ac:dyDescent="0.35">
      <c r="A3500">
        <v>1</v>
      </c>
      <c r="B3500">
        <v>3</v>
      </c>
      <c r="C3500" s="61">
        <v>100</v>
      </c>
      <c r="D3500">
        <v>30</v>
      </c>
      <c r="E3500">
        <v>0</v>
      </c>
      <c r="F3500">
        <v>0</v>
      </c>
      <c r="G3500">
        <v>0</v>
      </c>
      <c r="H3500">
        <v>1</v>
      </c>
      <c r="I3500">
        <v>1</v>
      </c>
      <c r="J3500" s="11">
        <v>0</v>
      </c>
      <c r="K3500" s="11">
        <v>0</v>
      </c>
      <c r="L3500">
        <v>2</v>
      </c>
      <c r="M3500">
        <v>1</v>
      </c>
      <c r="N3500">
        <v>5</v>
      </c>
      <c r="O3500">
        <v>1</v>
      </c>
      <c r="P3500">
        <v>0.5</v>
      </c>
      <c r="Q3500">
        <v>1.9</v>
      </c>
      <c r="R3500">
        <v>0.06</v>
      </c>
    </row>
    <row r="3501" spans="1:18" ht="24" thickBot="1" x14ac:dyDescent="0.4">
      <c r="A3501">
        <v>1</v>
      </c>
      <c r="B3501">
        <v>3</v>
      </c>
      <c r="C3501" s="61">
        <v>100</v>
      </c>
      <c r="D3501">
        <v>30</v>
      </c>
      <c r="E3501">
        <v>0</v>
      </c>
      <c r="F3501">
        <v>0</v>
      </c>
      <c r="G3501">
        <v>0</v>
      </c>
      <c r="H3501">
        <v>1</v>
      </c>
      <c r="I3501">
        <v>1</v>
      </c>
      <c r="J3501" s="11">
        <v>0</v>
      </c>
      <c r="K3501" s="11">
        <v>0</v>
      </c>
      <c r="L3501">
        <v>2</v>
      </c>
      <c r="M3501">
        <v>1</v>
      </c>
      <c r="N3501">
        <v>5</v>
      </c>
      <c r="O3501">
        <v>1</v>
      </c>
      <c r="P3501">
        <v>0.5</v>
      </c>
      <c r="Q3501">
        <v>2</v>
      </c>
      <c r="R3501" s="14">
        <v>0.05</v>
      </c>
    </row>
    <row r="3502" spans="1:18" ht="15.75" thickTop="1" x14ac:dyDescent="0.25"/>
    <row r="3508" spans="1:18" ht="84" x14ac:dyDescent="0.35">
      <c r="A3508" s="64" t="s">
        <v>172</v>
      </c>
    </row>
    <row r="3509" spans="1:18" ht="23.25" x14ac:dyDescent="0.35">
      <c r="A3509">
        <v>1</v>
      </c>
      <c r="B3509">
        <v>3</v>
      </c>
      <c r="C3509" s="61">
        <v>1000</v>
      </c>
      <c r="D3509">
        <v>30</v>
      </c>
      <c r="E3509">
        <v>0</v>
      </c>
      <c r="F3509">
        <v>0</v>
      </c>
      <c r="G3509">
        <v>0</v>
      </c>
      <c r="H3509">
        <v>1</v>
      </c>
      <c r="I3509">
        <v>1</v>
      </c>
      <c r="J3509" s="11">
        <v>0</v>
      </c>
      <c r="K3509" s="11">
        <v>0</v>
      </c>
      <c r="L3509">
        <v>2</v>
      </c>
      <c r="M3509">
        <v>1</v>
      </c>
      <c r="N3509">
        <v>5</v>
      </c>
      <c r="O3509">
        <v>1</v>
      </c>
      <c r="P3509">
        <v>0.5</v>
      </c>
      <c r="Q3509">
        <v>1.1000000000000001</v>
      </c>
      <c r="R3509">
        <v>0.44700000000000001</v>
      </c>
    </row>
    <row r="3510" spans="1:18" ht="23.25" x14ac:dyDescent="0.35">
      <c r="A3510">
        <v>1</v>
      </c>
      <c r="B3510">
        <v>3</v>
      </c>
      <c r="C3510" s="61">
        <v>1000</v>
      </c>
      <c r="D3510">
        <v>30</v>
      </c>
      <c r="E3510">
        <v>0</v>
      </c>
      <c r="F3510">
        <v>0</v>
      </c>
      <c r="G3510">
        <v>0</v>
      </c>
      <c r="H3510">
        <v>1</v>
      </c>
      <c r="I3510">
        <v>1</v>
      </c>
      <c r="J3510" s="11">
        <v>0</v>
      </c>
      <c r="K3510" s="11">
        <v>0</v>
      </c>
      <c r="L3510">
        <v>2</v>
      </c>
      <c r="M3510">
        <v>1</v>
      </c>
      <c r="N3510">
        <v>5</v>
      </c>
      <c r="O3510">
        <v>1</v>
      </c>
      <c r="P3510">
        <v>0.5</v>
      </c>
      <c r="Q3510">
        <v>1.2</v>
      </c>
      <c r="R3510">
        <v>0.375</v>
      </c>
    </row>
    <row r="3511" spans="1:18" ht="23.25" x14ac:dyDescent="0.35">
      <c r="A3511">
        <v>1</v>
      </c>
      <c r="B3511">
        <v>3</v>
      </c>
      <c r="C3511" s="61">
        <v>1000</v>
      </c>
      <c r="D3511">
        <v>30</v>
      </c>
      <c r="E3511">
        <v>0</v>
      </c>
      <c r="F3511">
        <v>0</v>
      </c>
      <c r="G3511">
        <v>0</v>
      </c>
      <c r="H3511">
        <v>1</v>
      </c>
      <c r="I3511">
        <v>1</v>
      </c>
      <c r="J3511" s="11">
        <v>0</v>
      </c>
      <c r="K3511" s="11">
        <v>0</v>
      </c>
      <c r="L3511">
        <v>2</v>
      </c>
      <c r="M3511">
        <v>1</v>
      </c>
      <c r="N3511">
        <v>5</v>
      </c>
      <c r="O3511">
        <v>1</v>
      </c>
      <c r="P3511">
        <v>0.5</v>
      </c>
      <c r="Q3511">
        <v>1.3</v>
      </c>
      <c r="R3511">
        <v>0.3</v>
      </c>
    </row>
    <row r="3512" spans="1:18" ht="23.25" x14ac:dyDescent="0.35">
      <c r="A3512">
        <v>1</v>
      </c>
      <c r="B3512">
        <v>3</v>
      </c>
      <c r="C3512" s="61">
        <v>1000</v>
      </c>
      <c r="D3512">
        <v>30</v>
      </c>
      <c r="E3512">
        <v>0</v>
      </c>
      <c r="F3512">
        <v>0</v>
      </c>
      <c r="G3512">
        <v>0</v>
      </c>
      <c r="H3512">
        <v>1</v>
      </c>
      <c r="I3512">
        <v>1</v>
      </c>
      <c r="J3512" s="11">
        <v>0</v>
      </c>
      <c r="K3512" s="11">
        <v>0</v>
      </c>
      <c r="L3512">
        <v>2</v>
      </c>
      <c r="M3512">
        <v>1</v>
      </c>
      <c r="N3512">
        <v>5</v>
      </c>
      <c r="O3512">
        <v>1</v>
      </c>
      <c r="P3512">
        <v>0.5</v>
      </c>
      <c r="Q3512">
        <v>1.4</v>
      </c>
      <c r="R3512">
        <v>0.254</v>
      </c>
    </row>
    <row r="3513" spans="1:18" ht="23.25" x14ac:dyDescent="0.35">
      <c r="A3513">
        <v>1</v>
      </c>
      <c r="B3513">
        <v>3</v>
      </c>
      <c r="C3513" s="61">
        <v>1000</v>
      </c>
      <c r="D3513">
        <v>30</v>
      </c>
      <c r="E3513">
        <v>0</v>
      </c>
      <c r="F3513">
        <v>0</v>
      </c>
      <c r="G3513">
        <v>0</v>
      </c>
      <c r="H3513">
        <v>1</v>
      </c>
      <c r="I3513">
        <v>1</v>
      </c>
      <c r="J3513" s="11">
        <v>0</v>
      </c>
      <c r="K3513" s="11">
        <v>0</v>
      </c>
      <c r="L3513">
        <v>2</v>
      </c>
      <c r="M3513">
        <v>1</v>
      </c>
      <c r="N3513">
        <v>5</v>
      </c>
      <c r="O3513">
        <v>1</v>
      </c>
      <c r="P3513">
        <v>0.5</v>
      </c>
      <c r="Q3513">
        <v>1.5</v>
      </c>
      <c r="R3513">
        <v>0.21</v>
      </c>
    </row>
    <row r="3514" spans="1:18" ht="23.25" x14ac:dyDescent="0.35">
      <c r="A3514">
        <v>1</v>
      </c>
      <c r="B3514">
        <v>3</v>
      </c>
      <c r="C3514" s="61">
        <v>1000</v>
      </c>
      <c r="D3514">
        <v>30</v>
      </c>
      <c r="E3514">
        <v>0</v>
      </c>
      <c r="F3514">
        <v>0</v>
      </c>
      <c r="G3514">
        <v>0</v>
      </c>
      <c r="H3514">
        <v>1</v>
      </c>
      <c r="I3514">
        <v>1</v>
      </c>
      <c r="J3514" s="11">
        <v>0</v>
      </c>
      <c r="K3514" s="11">
        <v>0</v>
      </c>
      <c r="L3514">
        <v>2</v>
      </c>
      <c r="M3514">
        <v>1</v>
      </c>
      <c r="N3514">
        <v>5</v>
      </c>
      <c r="O3514">
        <v>1</v>
      </c>
      <c r="P3514">
        <v>0.5</v>
      </c>
      <c r="Q3514">
        <v>1.6</v>
      </c>
      <c r="R3514">
        <v>0.14000000000000001</v>
      </c>
    </row>
    <row r="3515" spans="1:18" ht="23.25" x14ac:dyDescent="0.35">
      <c r="A3515">
        <v>1</v>
      </c>
      <c r="B3515">
        <v>3</v>
      </c>
      <c r="C3515" s="61">
        <v>1000</v>
      </c>
      <c r="D3515">
        <v>30</v>
      </c>
      <c r="E3515">
        <v>0</v>
      </c>
      <c r="F3515">
        <v>0</v>
      </c>
      <c r="G3515">
        <v>0</v>
      </c>
      <c r="H3515">
        <v>1</v>
      </c>
      <c r="I3515">
        <v>1</v>
      </c>
      <c r="J3515" s="11">
        <v>0</v>
      </c>
      <c r="K3515" s="11">
        <v>0</v>
      </c>
      <c r="L3515">
        <v>2</v>
      </c>
      <c r="M3515">
        <v>1</v>
      </c>
      <c r="N3515">
        <v>5</v>
      </c>
      <c r="O3515">
        <v>1</v>
      </c>
      <c r="P3515">
        <v>0.5</v>
      </c>
      <c r="Q3515">
        <v>1.7</v>
      </c>
      <c r="R3515">
        <v>0.125</v>
      </c>
    </row>
    <row r="3516" spans="1:18" ht="23.25" x14ac:dyDescent="0.35">
      <c r="A3516">
        <v>1</v>
      </c>
      <c r="B3516">
        <v>3</v>
      </c>
      <c r="C3516" s="61">
        <v>1000</v>
      </c>
      <c r="D3516">
        <v>30</v>
      </c>
      <c r="E3516">
        <v>0</v>
      </c>
      <c r="F3516">
        <v>0</v>
      </c>
      <c r="G3516">
        <v>0</v>
      </c>
      <c r="H3516">
        <v>1</v>
      </c>
      <c r="I3516">
        <v>1</v>
      </c>
      <c r="J3516" s="11">
        <v>0</v>
      </c>
      <c r="K3516" s="11">
        <v>0</v>
      </c>
      <c r="L3516">
        <v>2</v>
      </c>
      <c r="M3516">
        <v>1</v>
      </c>
      <c r="N3516">
        <v>5</v>
      </c>
      <c r="O3516">
        <v>1</v>
      </c>
      <c r="P3516">
        <v>0.5</v>
      </c>
      <c r="Q3516">
        <v>1.8</v>
      </c>
      <c r="R3516">
        <v>9.2999999999999999E-2</v>
      </c>
    </row>
    <row r="3517" spans="1:18" ht="23.25" x14ac:dyDescent="0.35">
      <c r="A3517">
        <v>1</v>
      </c>
      <c r="B3517">
        <v>3</v>
      </c>
      <c r="C3517" s="61">
        <v>1000</v>
      </c>
      <c r="D3517">
        <v>30</v>
      </c>
      <c r="E3517">
        <v>0</v>
      </c>
      <c r="F3517">
        <v>0</v>
      </c>
      <c r="G3517">
        <v>0</v>
      </c>
      <c r="H3517">
        <v>1</v>
      </c>
      <c r="I3517">
        <v>1</v>
      </c>
      <c r="J3517" s="11">
        <v>0</v>
      </c>
      <c r="K3517" s="11">
        <v>0</v>
      </c>
      <c r="L3517">
        <v>2</v>
      </c>
      <c r="M3517">
        <v>1</v>
      </c>
      <c r="N3517">
        <v>5</v>
      </c>
      <c r="O3517">
        <v>1</v>
      </c>
      <c r="P3517">
        <v>0.5</v>
      </c>
      <c r="Q3517">
        <v>1.9</v>
      </c>
      <c r="R3517">
        <v>7.5999999999999998E-2</v>
      </c>
    </row>
    <row r="3518" spans="1:18" ht="24" thickBot="1" x14ac:dyDescent="0.4">
      <c r="A3518">
        <v>1</v>
      </c>
      <c r="B3518">
        <v>3</v>
      </c>
      <c r="C3518" s="61">
        <v>1000</v>
      </c>
      <c r="D3518">
        <v>30</v>
      </c>
      <c r="E3518">
        <v>0</v>
      </c>
      <c r="F3518">
        <v>0</v>
      </c>
      <c r="G3518">
        <v>0</v>
      </c>
      <c r="H3518">
        <v>1</v>
      </c>
      <c r="I3518">
        <v>1</v>
      </c>
      <c r="J3518" s="11">
        <v>0</v>
      </c>
      <c r="K3518" s="11">
        <v>0</v>
      </c>
      <c r="L3518">
        <v>2</v>
      </c>
      <c r="M3518">
        <v>1</v>
      </c>
      <c r="N3518">
        <v>5</v>
      </c>
      <c r="O3518">
        <v>1</v>
      </c>
      <c r="P3518">
        <v>0.5</v>
      </c>
      <c r="Q3518">
        <v>2</v>
      </c>
      <c r="R3518" s="14">
        <v>0.04</v>
      </c>
    </row>
    <row r="3519" spans="1:18" ht="15.75" thickTop="1" x14ac:dyDescent="0.25"/>
    <row r="3524" spans="1:18" ht="84" x14ac:dyDescent="0.35">
      <c r="A3524" s="64" t="s">
        <v>171</v>
      </c>
    </row>
    <row r="3525" spans="1:18" ht="23.25" x14ac:dyDescent="0.35">
      <c r="A3525">
        <v>1</v>
      </c>
      <c r="B3525">
        <v>3</v>
      </c>
      <c r="C3525" s="61">
        <v>100</v>
      </c>
      <c r="D3525">
        <v>30</v>
      </c>
      <c r="E3525">
        <v>0</v>
      </c>
      <c r="F3525">
        <v>0</v>
      </c>
      <c r="G3525">
        <v>0</v>
      </c>
      <c r="H3525">
        <v>1</v>
      </c>
      <c r="I3525">
        <v>1</v>
      </c>
      <c r="J3525" s="11">
        <v>0</v>
      </c>
      <c r="K3525" s="11">
        <v>0</v>
      </c>
      <c r="L3525">
        <v>2</v>
      </c>
      <c r="M3525">
        <v>1</v>
      </c>
      <c r="N3525">
        <v>0.5</v>
      </c>
      <c r="O3525">
        <v>1</v>
      </c>
      <c r="P3525">
        <v>0.5</v>
      </c>
      <c r="Q3525">
        <v>1</v>
      </c>
      <c r="R3525">
        <v>0.06</v>
      </c>
    </row>
    <row r="3526" spans="1:18" ht="23.25" x14ac:dyDescent="0.35">
      <c r="A3526">
        <v>1</v>
      </c>
      <c r="B3526">
        <v>3</v>
      </c>
      <c r="C3526" s="61">
        <v>100</v>
      </c>
      <c r="D3526">
        <v>30</v>
      </c>
      <c r="E3526">
        <v>0</v>
      </c>
      <c r="F3526">
        <v>0</v>
      </c>
      <c r="G3526">
        <v>0</v>
      </c>
      <c r="H3526">
        <v>1</v>
      </c>
      <c r="I3526">
        <v>1</v>
      </c>
      <c r="J3526" s="11">
        <v>0</v>
      </c>
      <c r="K3526" s="11">
        <v>0</v>
      </c>
      <c r="L3526">
        <v>2</v>
      </c>
      <c r="M3526">
        <v>1</v>
      </c>
      <c r="N3526">
        <v>0.75</v>
      </c>
      <c r="O3526">
        <v>1</v>
      </c>
      <c r="P3526">
        <v>0.5</v>
      </c>
      <c r="Q3526">
        <v>1</v>
      </c>
      <c r="R3526">
        <v>0.03</v>
      </c>
    </row>
    <row r="3527" spans="1:18" ht="23.25" x14ac:dyDescent="0.35">
      <c r="A3527">
        <v>1</v>
      </c>
      <c r="B3527">
        <v>3</v>
      </c>
      <c r="C3527" s="61">
        <v>100</v>
      </c>
      <c r="D3527">
        <v>30</v>
      </c>
      <c r="E3527">
        <v>0</v>
      </c>
      <c r="F3527">
        <v>0</v>
      </c>
      <c r="G3527">
        <v>0</v>
      </c>
      <c r="H3527">
        <v>1</v>
      </c>
      <c r="I3527">
        <v>1</v>
      </c>
      <c r="J3527" s="11">
        <v>0</v>
      </c>
      <c r="K3527" s="11">
        <v>0</v>
      </c>
      <c r="L3527">
        <v>2</v>
      </c>
      <c r="M3527">
        <v>1</v>
      </c>
      <c r="N3527">
        <v>1</v>
      </c>
      <c r="O3527">
        <v>1</v>
      </c>
      <c r="P3527">
        <v>0.5</v>
      </c>
      <c r="Q3527">
        <v>1</v>
      </c>
      <c r="R3527">
        <v>0</v>
      </c>
    </row>
    <row r="3528" spans="1:18" ht="23.25" x14ac:dyDescent="0.35">
      <c r="A3528">
        <v>1</v>
      </c>
      <c r="B3528">
        <v>3</v>
      </c>
      <c r="C3528" s="61">
        <v>100</v>
      </c>
      <c r="D3528">
        <v>30</v>
      </c>
      <c r="E3528">
        <v>0</v>
      </c>
      <c r="F3528">
        <v>0</v>
      </c>
      <c r="G3528">
        <v>0</v>
      </c>
      <c r="H3528">
        <v>1</v>
      </c>
      <c r="I3528">
        <v>1</v>
      </c>
      <c r="J3528" s="11">
        <v>0</v>
      </c>
      <c r="K3528" s="11">
        <v>0</v>
      </c>
      <c r="L3528">
        <v>2</v>
      </c>
      <c r="M3528">
        <v>1</v>
      </c>
      <c r="N3528">
        <v>1.25</v>
      </c>
      <c r="O3528">
        <v>1</v>
      </c>
      <c r="P3528">
        <v>0.5</v>
      </c>
      <c r="Q3528">
        <v>1</v>
      </c>
      <c r="R3528">
        <v>0.02</v>
      </c>
    </row>
    <row r="3529" spans="1:18" ht="23.25" x14ac:dyDescent="0.35">
      <c r="A3529">
        <v>1</v>
      </c>
      <c r="B3529">
        <v>3</v>
      </c>
      <c r="C3529" s="61">
        <v>100</v>
      </c>
      <c r="D3529">
        <v>30</v>
      </c>
      <c r="E3529">
        <v>0</v>
      </c>
      <c r="F3529">
        <v>0</v>
      </c>
      <c r="G3529">
        <v>0</v>
      </c>
      <c r="H3529">
        <v>1</v>
      </c>
      <c r="I3529">
        <v>1</v>
      </c>
      <c r="J3529" s="11">
        <v>0</v>
      </c>
      <c r="K3529" s="11">
        <v>0</v>
      </c>
      <c r="L3529">
        <v>2</v>
      </c>
      <c r="M3529">
        <v>1</v>
      </c>
      <c r="N3529">
        <v>1.5</v>
      </c>
      <c r="O3529">
        <v>1</v>
      </c>
      <c r="P3529">
        <v>0.5</v>
      </c>
      <c r="Q3529">
        <v>1</v>
      </c>
      <c r="R3529">
        <v>0.06</v>
      </c>
    </row>
    <row r="3530" spans="1:18" ht="23.25" x14ac:dyDescent="0.35">
      <c r="A3530">
        <v>1</v>
      </c>
      <c r="B3530">
        <v>3</v>
      </c>
      <c r="C3530" s="61">
        <v>100</v>
      </c>
      <c r="D3530">
        <v>30</v>
      </c>
      <c r="E3530">
        <v>0</v>
      </c>
      <c r="F3530">
        <v>0</v>
      </c>
      <c r="G3530">
        <v>0</v>
      </c>
      <c r="H3530">
        <v>1</v>
      </c>
      <c r="I3530">
        <v>1</v>
      </c>
      <c r="J3530" s="11">
        <v>0</v>
      </c>
      <c r="K3530" s="11">
        <v>0</v>
      </c>
      <c r="L3530">
        <v>2</v>
      </c>
      <c r="M3530">
        <v>1</v>
      </c>
      <c r="N3530">
        <v>1.75</v>
      </c>
      <c r="O3530">
        <v>1</v>
      </c>
      <c r="P3530">
        <v>0.5</v>
      </c>
      <c r="Q3530">
        <v>1</v>
      </c>
      <c r="R3530">
        <v>0.03</v>
      </c>
    </row>
    <row r="3531" spans="1:18" ht="23.25" x14ac:dyDescent="0.35">
      <c r="A3531">
        <v>1</v>
      </c>
      <c r="B3531">
        <v>3</v>
      </c>
      <c r="C3531" s="61">
        <v>100</v>
      </c>
      <c r="D3531">
        <v>30</v>
      </c>
      <c r="E3531">
        <v>0</v>
      </c>
      <c r="F3531">
        <v>0</v>
      </c>
      <c r="G3531">
        <v>0</v>
      </c>
      <c r="H3531">
        <v>1</v>
      </c>
      <c r="I3531">
        <v>1</v>
      </c>
      <c r="J3531" s="11">
        <v>0</v>
      </c>
      <c r="K3531" s="11">
        <v>0</v>
      </c>
      <c r="L3531">
        <v>2</v>
      </c>
      <c r="M3531">
        <v>1</v>
      </c>
      <c r="N3531">
        <v>2</v>
      </c>
      <c r="O3531">
        <v>1</v>
      </c>
      <c r="P3531">
        <v>0.5</v>
      </c>
      <c r="Q3531">
        <v>1</v>
      </c>
      <c r="R3531" s="15">
        <v>0.05</v>
      </c>
    </row>
    <row r="3532" spans="1:18" ht="23.25" x14ac:dyDescent="0.35">
      <c r="A3532">
        <v>1</v>
      </c>
      <c r="B3532">
        <v>3</v>
      </c>
      <c r="C3532" s="61">
        <v>100</v>
      </c>
      <c r="D3532">
        <v>30</v>
      </c>
      <c r="E3532">
        <v>0</v>
      </c>
      <c r="F3532">
        <v>0</v>
      </c>
      <c r="G3532">
        <v>0</v>
      </c>
      <c r="H3532">
        <v>1</v>
      </c>
      <c r="I3532">
        <v>1</v>
      </c>
      <c r="J3532" s="11">
        <v>0</v>
      </c>
      <c r="K3532" s="11">
        <v>0</v>
      </c>
      <c r="L3532">
        <v>2</v>
      </c>
      <c r="M3532">
        <v>1</v>
      </c>
      <c r="N3532">
        <v>2.25</v>
      </c>
      <c r="O3532">
        <v>1</v>
      </c>
      <c r="P3532">
        <v>0.5</v>
      </c>
      <c r="Q3532">
        <v>1</v>
      </c>
      <c r="R3532">
        <v>0.08</v>
      </c>
    </row>
    <row r="3533" spans="1:18" ht="23.25" x14ac:dyDescent="0.35">
      <c r="A3533">
        <v>1</v>
      </c>
      <c r="B3533">
        <v>3</v>
      </c>
      <c r="C3533" s="61">
        <v>100</v>
      </c>
      <c r="D3533">
        <v>30</v>
      </c>
      <c r="E3533">
        <v>0</v>
      </c>
      <c r="F3533">
        <v>0</v>
      </c>
      <c r="G3533">
        <v>0</v>
      </c>
      <c r="H3533">
        <v>1</v>
      </c>
      <c r="I3533">
        <v>1</v>
      </c>
      <c r="J3533" s="11">
        <v>0</v>
      </c>
      <c r="K3533" s="11">
        <v>0</v>
      </c>
      <c r="L3533">
        <v>2</v>
      </c>
      <c r="M3533">
        <v>1</v>
      </c>
      <c r="N3533">
        <v>2.5</v>
      </c>
      <c r="O3533">
        <v>1</v>
      </c>
      <c r="P3533">
        <v>0.5</v>
      </c>
      <c r="Q3533">
        <v>1</v>
      </c>
      <c r="R3533">
        <v>0.05</v>
      </c>
    </row>
    <row r="3534" spans="1:18" ht="23.25" x14ac:dyDescent="0.35">
      <c r="A3534">
        <v>1</v>
      </c>
      <c r="B3534">
        <v>3</v>
      </c>
      <c r="C3534" s="61">
        <v>100</v>
      </c>
      <c r="D3534">
        <v>30</v>
      </c>
      <c r="E3534">
        <v>0</v>
      </c>
      <c r="F3534">
        <v>0</v>
      </c>
      <c r="G3534">
        <v>0</v>
      </c>
      <c r="H3534">
        <v>1</v>
      </c>
      <c r="I3534">
        <v>1</v>
      </c>
      <c r="J3534" s="11">
        <v>0</v>
      </c>
      <c r="K3534" s="11">
        <v>0</v>
      </c>
      <c r="L3534">
        <v>2</v>
      </c>
      <c r="M3534">
        <v>1</v>
      </c>
      <c r="N3534">
        <v>2.75</v>
      </c>
      <c r="O3534">
        <v>1</v>
      </c>
      <c r="P3534">
        <v>0.5</v>
      </c>
      <c r="Q3534">
        <v>1</v>
      </c>
      <c r="R3534">
        <v>0.11</v>
      </c>
    </row>
    <row r="3535" spans="1:18" ht="24" thickBot="1" x14ac:dyDescent="0.4">
      <c r="A3535">
        <v>1</v>
      </c>
      <c r="B3535">
        <v>3</v>
      </c>
      <c r="C3535" s="61">
        <v>100</v>
      </c>
      <c r="D3535">
        <v>30</v>
      </c>
      <c r="E3535">
        <v>0</v>
      </c>
      <c r="F3535">
        <v>0</v>
      </c>
      <c r="G3535">
        <v>0</v>
      </c>
      <c r="H3535">
        <v>1</v>
      </c>
      <c r="I3535">
        <v>1</v>
      </c>
      <c r="J3535" s="11">
        <v>0</v>
      </c>
      <c r="K3535" s="11">
        <v>0</v>
      </c>
      <c r="L3535">
        <v>2</v>
      </c>
      <c r="M3535">
        <v>1</v>
      </c>
      <c r="N3535">
        <v>3</v>
      </c>
      <c r="O3535">
        <v>1</v>
      </c>
      <c r="P3535">
        <v>0.5</v>
      </c>
      <c r="Q3535">
        <v>1</v>
      </c>
      <c r="R3535" s="14">
        <v>0.03</v>
      </c>
    </row>
    <row r="3536" spans="1:18" ht="15.75" thickTop="1" x14ac:dyDescent="0.25">
      <c r="R3536" s="15">
        <f>AVERAGE(R3525:R3535)</f>
        <v>4.7272727272727272E-2</v>
      </c>
    </row>
    <row r="3538" spans="18:23" ht="120.75" thickBot="1" x14ac:dyDescent="0.3">
      <c r="R3538" s="71" t="s">
        <v>174</v>
      </c>
      <c r="S3538" s="71" t="s">
        <v>173</v>
      </c>
      <c r="U3538" s="71" t="s">
        <v>175</v>
      </c>
      <c r="V3538" s="71" t="s">
        <v>176</v>
      </c>
      <c r="W3538" s="71" t="s">
        <v>177</v>
      </c>
    </row>
    <row r="3539" spans="18:23" ht="81.75" customHeight="1" thickTop="1" x14ac:dyDescent="0.25">
      <c r="U3539">
        <v>0.08</v>
      </c>
      <c r="V3539">
        <v>7.0000000000000007E-2</v>
      </c>
      <c r="W3539">
        <v>0.03</v>
      </c>
    </row>
    <row r="3540" spans="18:23" x14ac:dyDescent="0.25">
      <c r="R3540">
        <v>1</v>
      </c>
      <c r="S3540">
        <v>1</v>
      </c>
      <c r="U3540">
        <v>0.05</v>
      </c>
      <c r="V3540">
        <v>0.04</v>
      </c>
      <c r="W3540">
        <v>0.02</v>
      </c>
    </row>
    <row r="3541" spans="18:23" x14ac:dyDescent="0.25">
      <c r="R3541">
        <v>1</v>
      </c>
      <c r="S3541">
        <v>1</v>
      </c>
      <c r="U3541">
        <v>0.03</v>
      </c>
      <c r="V3541">
        <v>0.12</v>
      </c>
      <c r="W3541">
        <v>0.04</v>
      </c>
    </row>
    <row r="3542" spans="18:23" x14ac:dyDescent="0.25">
      <c r="R3542">
        <v>1</v>
      </c>
      <c r="S3542">
        <v>1</v>
      </c>
      <c r="U3542">
        <v>0.02</v>
      </c>
      <c r="V3542">
        <v>0.1</v>
      </c>
      <c r="W3542">
        <v>0.1</v>
      </c>
    </row>
    <row r="3543" spans="18:23" x14ac:dyDescent="0.25">
      <c r="R3543">
        <v>1</v>
      </c>
      <c r="S3543">
        <v>1</v>
      </c>
      <c r="U3543">
        <v>0.03</v>
      </c>
      <c r="V3543">
        <v>0.12</v>
      </c>
      <c r="W3543">
        <v>0.11</v>
      </c>
    </row>
    <row r="3544" spans="18:23" x14ac:dyDescent="0.25">
      <c r="R3544">
        <v>1</v>
      </c>
      <c r="S3544">
        <v>1</v>
      </c>
      <c r="U3544">
        <v>0.03</v>
      </c>
      <c r="V3544">
        <v>0.14000000000000001</v>
      </c>
      <c r="W3544">
        <v>0.23</v>
      </c>
    </row>
    <row r="3545" spans="18:23" x14ac:dyDescent="0.25">
      <c r="R3545">
        <v>1</v>
      </c>
      <c r="S3545">
        <v>1</v>
      </c>
      <c r="U3545">
        <v>7.0000000000000007E-2</v>
      </c>
      <c r="V3545">
        <v>0.2</v>
      </c>
      <c r="W3545">
        <v>0.24</v>
      </c>
    </row>
    <row r="3546" spans="18:23" x14ac:dyDescent="0.25">
      <c r="R3546">
        <v>1</v>
      </c>
      <c r="S3546">
        <v>1</v>
      </c>
      <c r="U3546">
        <v>0.06</v>
      </c>
      <c r="V3546">
        <v>0.25</v>
      </c>
      <c r="W3546">
        <v>0.3</v>
      </c>
    </row>
    <row r="3547" spans="18:23" x14ac:dyDescent="0.25">
      <c r="R3547">
        <v>1</v>
      </c>
      <c r="S3547">
        <v>1</v>
      </c>
      <c r="U3547">
        <v>0.08</v>
      </c>
      <c r="V3547">
        <v>0.22</v>
      </c>
      <c r="W3547">
        <v>0.32</v>
      </c>
    </row>
    <row r="3548" spans="18:23" x14ac:dyDescent="0.25">
      <c r="R3548">
        <v>1</v>
      </c>
      <c r="S3548">
        <v>1</v>
      </c>
      <c r="U3548">
        <v>0.04</v>
      </c>
      <c r="V3548">
        <v>0.32</v>
      </c>
      <c r="W3548">
        <v>0.31</v>
      </c>
    </row>
    <row r="3549" spans="18:23" ht="15.75" thickBot="1" x14ac:dyDescent="0.3">
      <c r="R3549">
        <v>1</v>
      </c>
      <c r="S3549">
        <v>1</v>
      </c>
      <c r="U3549" s="14">
        <v>7.0000000000000007E-2</v>
      </c>
      <c r="V3549" s="14">
        <v>0.28999999999999998</v>
      </c>
      <c r="W3549" s="14">
        <v>0.31</v>
      </c>
    </row>
    <row r="3550" spans="18:23" ht="15.75" thickTop="1" x14ac:dyDescent="0.25">
      <c r="R3550">
        <v>0.96</v>
      </c>
      <c r="S3550">
        <v>1</v>
      </c>
      <c r="U3550" s="15">
        <f>AVERAGE(U3539:U3549)</f>
        <v>5.0909090909090911E-2</v>
      </c>
      <c r="V3550" s="15">
        <f>AVERAGE(V3539:V3549)</f>
        <v>0.17</v>
      </c>
      <c r="W3550" s="15">
        <f>AVERAGE(W3539:W3549)</f>
        <v>0.18272727272727274</v>
      </c>
    </row>
    <row r="3551" spans="18:23" x14ac:dyDescent="0.25">
      <c r="R3551">
        <v>1</v>
      </c>
      <c r="S3551">
        <v>1</v>
      </c>
    </row>
    <row r="3552" spans="18:23" x14ac:dyDescent="0.25">
      <c r="R3552">
        <v>0.96</v>
      </c>
      <c r="S3552">
        <v>1</v>
      </c>
    </row>
    <row r="3553" spans="1:19" x14ac:dyDescent="0.25">
      <c r="R3553">
        <v>0.96</v>
      </c>
      <c r="S3553">
        <v>1</v>
      </c>
    </row>
    <row r="3554" spans="1:19" x14ac:dyDescent="0.25">
      <c r="R3554">
        <v>0.84</v>
      </c>
      <c r="S3554">
        <v>1</v>
      </c>
    </row>
    <row r="3555" spans="1:19" x14ac:dyDescent="0.25">
      <c r="R3555">
        <v>0.8</v>
      </c>
      <c r="S3555">
        <v>1</v>
      </c>
    </row>
    <row r="3556" spans="1:19" x14ac:dyDescent="0.25">
      <c r="R3556">
        <v>0.76</v>
      </c>
      <c r="S3556">
        <v>1</v>
      </c>
    </row>
    <row r="3557" spans="1:19" x14ac:dyDescent="0.25">
      <c r="R3557">
        <v>0.48</v>
      </c>
      <c r="S3557">
        <v>1</v>
      </c>
    </row>
    <row r="3558" spans="1:19" x14ac:dyDescent="0.25">
      <c r="R3558">
        <v>0.36</v>
      </c>
      <c r="S3558">
        <v>1</v>
      </c>
    </row>
    <row r="3559" spans="1:19" x14ac:dyDescent="0.25">
      <c r="R3559">
        <v>0.52</v>
      </c>
      <c r="S3559">
        <v>1</v>
      </c>
    </row>
    <row r="3566" spans="1:19" ht="57" thickBot="1" x14ac:dyDescent="0.35">
      <c r="A3566" s="7" t="s">
        <v>179</v>
      </c>
      <c r="B3566" s="1"/>
      <c r="C3566" s="1"/>
      <c r="D3566" s="1"/>
      <c r="E3566" s="1"/>
      <c r="F3566" s="1"/>
      <c r="G3566" s="1"/>
      <c r="H3566" s="1"/>
      <c r="I3566" s="1"/>
      <c r="J3566" s="1"/>
      <c r="K3566" s="1"/>
      <c r="L3566" s="1"/>
      <c r="M3566" s="1"/>
      <c r="N3566" s="1"/>
      <c r="O3566" s="1"/>
      <c r="Q3566" s="8" t="s">
        <v>23</v>
      </c>
      <c r="R3566" s="17" t="s">
        <v>178</v>
      </c>
    </row>
    <row r="3567" spans="1:19" ht="24" thickTop="1" x14ac:dyDescent="0.35">
      <c r="A3567">
        <v>1</v>
      </c>
      <c r="B3567">
        <v>3</v>
      </c>
      <c r="C3567" s="10">
        <v>100</v>
      </c>
      <c r="D3567" s="11">
        <v>30</v>
      </c>
      <c r="E3567">
        <v>0</v>
      </c>
      <c r="F3567">
        <v>0</v>
      </c>
      <c r="G3567">
        <v>0</v>
      </c>
      <c r="H3567">
        <v>1</v>
      </c>
      <c r="I3567">
        <v>1</v>
      </c>
      <c r="J3567" s="10">
        <v>0</v>
      </c>
      <c r="K3567">
        <v>0</v>
      </c>
      <c r="L3567">
        <v>1</v>
      </c>
      <c r="M3567">
        <v>0</v>
      </c>
      <c r="N3567">
        <v>0.05</v>
      </c>
      <c r="O3567">
        <v>0</v>
      </c>
      <c r="P3567">
        <v>0.05</v>
      </c>
      <c r="Q3567">
        <v>1</v>
      </c>
      <c r="R3567">
        <v>0.04</v>
      </c>
    </row>
    <row r="3568" spans="1:19" ht="23.25" x14ac:dyDescent="0.35">
      <c r="A3568">
        <v>1</v>
      </c>
      <c r="B3568">
        <v>3</v>
      </c>
      <c r="C3568" s="10">
        <v>100</v>
      </c>
      <c r="D3568" s="11">
        <v>30</v>
      </c>
      <c r="E3568">
        <v>0</v>
      </c>
      <c r="F3568">
        <v>0</v>
      </c>
      <c r="G3568">
        <v>0</v>
      </c>
      <c r="H3568">
        <v>1</v>
      </c>
      <c r="I3568">
        <v>1</v>
      </c>
      <c r="J3568" s="10">
        <v>0</v>
      </c>
      <c r="K3568">
        <v>0</v>
      </c>
      <c r="L3568">
        <v>1</v>
      </c>
      <c r="M3568">
        <v>0</v>
      </c>
      <c r="N3568">
        <v>0.1</v>
      </c>
      <c r="O3568">
        <v>0</v>
      </c>
      <c r="P3568">
        <v>0.05</v>
      </c>
      <c r="Q3568">
        <v>1</v>
      </c>
      <c r="R3568">
        <v>0.06</v>
      </c>
    </row>
    <row r="3569" spans="1:18" ht="23.25" x14ac:dyDescent="0.35">
      <c r="A3569">
        <v>1</v>
      </c>
      <c r="B3569">
        <v>3</v>
      </c>
      <c r="C3569" s="10">
        <v>100</v>
      </c>
      <c r="D3569" s="11">
        <v>30</v>
      </c>
      <c r="E3569">
        <v>0</v>
      </c>
      <c r="F3569">
        <v>0</v>
      </c>
      <c r="G3569">
        <v>0</v>
      </c>
      <c r="H3569">
        <v>1</v>
      </c>
      <c r="I3569">
        <v>1</v>
      </c>
      <c r="J3569" s="10">
        <v>0</v>
      </c>
      <c r="K3569">
        <v>0</v>
      </c>
      <c r="L3569">
        <v>1</v>
      </c>
      <c r="M3569">
        <v>0</v>
      </c>
      <c r="N3569">
        <v>0.15</v>
      </c>
      <c r="O3569">
        <v>0</v>
      </c>
      <c r="P3569">
        <v>0.05</v>
      </c>
      <c r="Q3569">
        <v>1</v>
      </c>
      <c r="R3569">
        <v>0.03</v>
      </c>
    </row>
    <row r="3570" spans="1:18" ht="23.25" x14ac:dyDescent="0.35">
      <c r="A3570">
        <v>1</v>
      </c>
      <c r="B3570">
        <v>3</v>
      </c>
      <c r="C3570" s="10">
        <v>100</v>
      </c>
      <c r="D3570" s="11">
        <v>30</v>
      </c>
      <c r="E3570">
        <v>0</v>
      </c>
      <c r="F3570">
        <v>0</v>
      </c>
      <c r="G3570">
        <v>0</v>
      </c>
      <c r="H3570">
        <v>1</v>
      </c>
      <c r="I3570">
        <v>1</v>
      </c>
      <c r="J3570" s="10">
        <v>0</v>
      </c>
      <c r="K3570">
        <v>0</v>
      </c>
      <c r="L3570">
        <v>1</v>
      </c>
      <c r="M3570">
        <v>0</v>
      </c>
      <c r="N3570">
        <v>0.2</v>
      </c>
      <c r="O3570">
        <v>0</v>
      </c>
      <c r="P3570">
        <v>0.05</v>
      </c>
      <c r="Q3570">
        <v>1</v>
      </c>
      <c r="R3570">
        <v>0.04</v>
      </c>
    </row>
    <row r="3571" spans="1:18" ht="23.25" x14ac:dyDescent="0.35">
      <c r="A3571">
        <v>1</v>
      </c>
      <c r="B3571">
        <v>3</v>
      </c>
      <c r="C3571" s="10">
        <v>100</v>
      </c>
      <c r="D3571" s="11">
        <v>30</v>
      </c>
      <c r="E3571">
        <v>0</v>
      </c>
      <c r="F3571">
        <v>0</v>
      </c>
      <c r="G3571">
        <v>0</v>
      </c>
      <c r="H3571">
        <v>1</v>
      </c>
      <c r="I3571">
        <v>1</v>
      </c>
      <c r="J3571" s="10">
        <v>0</v>
      </c>
      <c r="K3571">
        <v>0</v>
      </c>
      <c r="L3571">
        <v>1</v>
      </c>
      <c r="M3571">
        <v>0</v>
      </c>
      <c r="N3571">
        <v>0.25</v>
      </c>
      <c r="O3571">
        <v>0</v>
      </c>
      <c r="P3571">
        <v>0.05</v>
      </c>
      <c r="Q3571">
        <v>1</v>
      </c>
      <c r="R3571">
        <v>0.04</v>
      </c>
    </row>
    <row r="3572" spans="1:18" ht="23.25" x14ac:dyDescent="0.35">
      <c r="A3572">
        <v>1</v>
      </c>
      <c r="B3572">
        <v>3</v>
      </c>
      <c r="C3572" s="10">
        <v>100</v>
      </c>
      <c r="D3572" s="11">
        <v>30</v>
      </c>
      <c r="E3572">
        <v>0</v>
      </c>
      <c r="F3572">
        <v>0</v>
      </c>
      <c r="G3572">
        <v>0</v>
      </c>
      <c r="H3572">
        <v>1</v>
      </c>
      <c r="I3572">
        <v>1</v>
      </c>
      <c r="J3572" s="10">
        <v>0</v>
      </c>
      <c r="K3572">
        <v>0</v>
      </c>
      <c r="L3572">
        <v>1</v>
      </c>
      <c r="M3572">
        <v>0</v>
      </c>
      <c r="N3572">
        <v>0.3</v>
      </c>
      <c r="O3572">
        <v>0</v>
      </c>
      <c r="P3572">
        <v>0.05</v>
      </c>
      <c r="Q3572">
        <v>1</v>
      </c>
      <c r="R3572">
        <v>0.08</v>
      </c>
    </row>
    <row r="3573" spans="1:18" ht="23.25" x14ac:dyDescent="0.35">
      <c r="A3573" s="12">
        <v>1</v>
      </c>
      <c r="B3573" s="12">
        <v>3</v>
      </c>
      <c r="C3573" s="10">
        <v>100</v>
      </c>
      <c r="D3573" s="11">
        <v>30</v>
      </c>
      <c r="E3573">
        <v>0</v>
      </c>
      <c r="F3573">
        <v>0</v>
      </c>
      <c r="G3573" s="12">
        <v>0</v>
      </c>
      <c r="H3573" s="12">
        <v>1</v>
      </c>
      <c r="I3573" s="12">
        <v>1</v>
      </c>
      <c r="J3573" s="10">
        <v>0</v>
      </c>
      <c r="K3573" s="12">
        <v>0</v>
      </c>
      <c r="L3573">
        <v>1</v>
      </c>
      <c r="M3573">
        <v>0</v>
      </c>
      <c r="N3573">
        <v>0.35</v>
      </c>
      <c r="O3573">
        <v>0</v>
      </c>
      <c r="P3573">
        <v>0.05</v>
      </c>
      <c r="Q3573">
        <v>1</v>
      </c>
      <c r="R3573">
        <v>7.0000000000000007E-2</v>
      </c>
    </row>
    <row r="3574" spans="1:18" ht="23.25" x14ac:dyDescent="0.35">
      <c r="A3574" s="13">
        <v>1</v>
      </c>
      <c r="B3574" s="13">
        <v>3</v>
      </c>
      <c r="C3574" s="10">
        <v>100</v>
      </c>
      <c r="D3574" s="11">
        <v>30</v>
      </c>
      <c r="E3574">
        <v>0</v>
      </c>
      <c r="F3574">
        <v>0</v>
      </c>
      <c r="G3574" s="13">
        <v>0</v>
      </c>
      <c r="H3574" s="13">
        <v>1</v>
      </c>
      <c r="I3574" s="13">
        <v>1</v>
      </c>
      <c r="J3574" s="10">
        <v>0</v>
      </c>
      <c r="K3574" s="13">
        <v>0</v>
      </c>
      <c r="L3574">
        <v>1</v>
      </c>
      <c r="M3574">
        <v>0</v>
      </c>
      <c r="N3574">
        <v>0.4</v>
      </c>
      <c r="O3574">
        <v>0</v>
      </c>
      <c r="P3574">
        <v>0.05</v>
      </c>
      <c r="Q3574">
        <v>1</v>
      </c>
      <c r="R3574">
        <v>0.11</v>
      </c>
    </row>
    <row r="3575" spans="1:18" ht="23.25" x14ac:dyDescent="0.35">
      <c r="A3575" s="13">
        <v>1</v>
      </c>
      <c r="B3575" s="13">
        <v>3</v>
      </c>
      <c r="C3575" s="10">
        <v>100</v>
      </c>
      <c r="D3575" s="11">
        <v>30</v>
      </c>
      <c r="E3575">
        <v>0</v>
      </c>
      <c r="F3575">
        <v>0</v>
      </c>
      <c r="G3575" s="13">
        <v>0</v>
      </c>
      <c r="H3575" s="13">
        <v>1</v>
      </c>
      <c r="I3575" s="13">
        <v>1</v>
      </c>
      <c r="J3575" s="10">
        <v>0</v>
      </c>
      <c r="K3575" s="13">
        <v>0</v>
      </c>
      <c r="L3575">
        <v>1</v>
      </c>
      <c r="M3575">
        <v>0</v>
      </c>
      <c r="N3575">
        <v>0.45</v>
      </c>
      <c r="O3575">
        <v>0</v>
      </c>
      <c r="P3575">
        <v>0.05</v>
      </c>
      <c r="Q3575">
        <v>1</v>
      </c>
      <c r="R3575">
        <v>0.14000000000000001</v>
      </c>
    </row>
    <row r="3576" spans="1:18" ht="23.25" x14ac:dyDescent="0.35">
      <c r="A3576">
        <v>1</v>
      </c>
      <c r="B3576">
        <v>3</v>
      </c>
      <c r="C3576" s="10">
        <v>100</v>
      </c>
      <c r="D3576" s="11">
        <v>30</v>
      </c>
      <c r="E3576">
        <v>0</v>
      </c>
      <c r="F3576">
        <v>0</v>
      </c>
      <c r="G3576">
        <v>0</v>
      </c>
      <c r="H3576">
        <v>1</v>
      </c>
      <c r="I3576">
        <v>1</v>
      </c>
      <c r="J3576" s="10">
        <v>0</v>
      </c>
      <c r="K3576">
        <v>0</v>
      </c>
      <c r="L3576">
        <v>1</v>
      </c>
      <c r="M3576">
        <v>0</v>
      </c>
      <c r="N3576">
        <v>0.5</v>
      </c>
      <c r="O3576">
        <v>0</v>
      </c>
      <c r="P3576">
        <v>0.05</v>
      </c>
      <c r="Q3576">
        <v>1</v>
      </c>
      <c r="R3576">
        <v>0.09</v>
      </c>
    </row>
    <row r="3577" spans="1:18" ht="23.25" x14ac:dyDescent="0.35">
      <c r="A3577">
        <v>1</v>
      </c>
      <c r="B3577">
        <v>3</v>
      </c>
      <c r="C3577" s="10">
        <v>100</v>
      </c>
      <c r="D3577" s="11">
        <v>30</v>
      </c>
      <c r="E3577">
        <v>0</v>
      </c>
      <c r="F3577">
        <v>0</v>
      </c>
      <c r="G3577">
        <v>0</v>
      </c>
      <c r="H3577">
        <v>1</v>
      </c>
      <c r="I3577">
        <v>1</v>
      </c>
      <c r="J3577" s="10">
        <v>0</v>
      </c>
      <c r="K3577">
        <v>0</v>
      </c>
      <c r="L3577">
        <v>1</v>
      </c>
      <c r="M3577">
        <v>0</v>
      </c>
      <c r="N3577">
        <v>0.55000000000000004</v>
      </c>
      <c r="O3577">
        <v>0</v>
      </c>
      <c r="P3577">
        <v>0.05</v>
      </c>
      <c r="Q3577">
        <v>1</v>
      </c>
      <c r="R3577">
        <v>0.13</v>
      </c>
    </row>
    <row r="3578" spans="1:18" ht="23.25" x14ac:dyDescent="0.35">
      <c r="A3578">
        <v>1</v>
      </c>
      <c r="B3578">
        <v>3</v>
      </c>
      <c r="C3578" s="10">
        <v>100</v>
      </c>
      <c r="D3578" s="11">
        <v>30</v>
      </c>
      <c r="E3578">
        <v>0</v>
      </c>
      <c r="F3578">
        <v>0</v>
      </c>
      <c r="G3578">
        <v>0</v>
      </c>
      <c r="H3578">
        <v>1</v>
      </c>
      <c r="I3578">
        <v>1</v>
      </c>
      <c r="J3578" s="10">
        <v>0</v>
      </c>
      <c r="K3578">
        <v>0</v>
      </c>
      <c r="L3578">
        <v>1</v>
      </c>
      <c r="M3578">
        <v>0</v>
      </c>
      <c r="N3578">
        <v>0.6</v>
      </c>
      <c r="O3578">
        <v>0</v>
      </c>
      <c r="P3578">
        <v>0.05</v>
      </c>
      <c r="Q3578">
        <v>1</v>
      </c>
      <c r="R3578">
        <v>0.21</v>
      </c>
    </row>
    <row r="3579" spans="1:18" ht="23.25" x14ac:dyDescent="0.35">
      <c r="A3579">
        <v>1</v>
      </c>
      <c r="B3579">
        <v>3</v>
      </c>
      <c r="C3579" s="10">
        <v>100</v>
      </c>
      <c r="D3579" s="11">
        <v>30</v>
      </c>
      <c r="E3579">
        <v>0</v>
      </c>
      <c r="F3579">
        <v>0</v>
      </c>
      <c r="G3579">
        <v>0</v>
      </c>
      <c r="H3579">
        <v>1</v>
      </c>
      <c r="I3579">
        <v>1</v>
      </c>
      <c r="J3579" s="10">
        <v>0</v>
      </c>
      <c r="K3579">
        <v>0</v>
      </c>
      <c r="L3579">
        <v>1</v>
      </c>
      <c r="M3579">
        <v>0</v>
      </c>
      <c r="N3579">
        <v>0.65</v>
      </c>
      <c r="O3579">
        <v>0</v>
      </c>
      <c r="P3579">
        <v>0.05</v>
      </c>
      <c r="Q3579">
        <v>1</v>
      </c>
      <c r="R3579">
        <v>0.14000000000000001</v>
      </c>
    </row>
    <row r="3580" spans="1:18" ht="23.25" x14ac:dyDescent="0.35">
      <c r="A3580">
        <v>1</v>
      </c>
      <c r="B3580">
        <v>3</v>
      </c>
      <c r="C3580" s="10">
        <v>100</v>
      </c>
      <c r="D3580" s="11">
        <v>30</v>
      </c>
      <c r="E3580">
        <v>0</v>
      </c>
      <c r="F3580">
        <v>0</v>
      </c>
      <c r="G3580">
        <v>0</v>
      </c>
      <c r="H3580">
        <v>1</v>
      </c>
      <c r="I3580">
        <v>1</v>
      </c>
      <c r="J3580" s="10">
        <v>0</v>
      </c>
      <c r="K3580">
        <v>0</v>
      </c>
      <c r="L3580">
        <v>1</v>
      </c>
      <c r="M3580">
        <v>0</v>
      </c>
      <c r="N3580">
        <v>0.7</v>
      </c>
      <c r="O3580">
        <v>0</v>
      </c>
      <c r="P3580">
        <v>0.05</v>
      </c>
      <c r="Q3580">
        <v>1</v>
      </c>
      <c r="R3580">
        <v>0.19</v>
      </c>
    </row>
    <row r="3581" spans="1:18" ht="23.25" x14ac:dyDescent="0.35">
      <c r="A3581">
        <v>1</v>
      </c>
      <c r="B3581">
        <v>3</v>
      </c>
      <c r="C3581" s="10">
        <v>100</v>
      </c>
      <c r="D3581" s="11">
        <v>30</v>
      </c>
      <c r="E3581">
        <v>0</v>
      </c>
      <c r="F3581">
        <v>0</v>
      </c>
      <c r="G3581">
        <v>0</v>
      </c>
      <c r="H3581">
        <v>1</v>
      </c>
      <c r="I3581">
        <v>1</v>
      </c>
      <c r="J3581" s="10">
        <v>0</v>
      </c>
      <c r="K3581">
        <v>0</v>
      </c>
      <c r="L3581">
        <v>1</v>
      </c>
      <c r="M3581">
        <v>0</v>
      </c>
      <c r="N3581">
        <v>0.75</v>
      </c>
      <c r="O3581">
        <v>0</v>
      </c>
      <c r="P3581">
        <v>0.05</v>
      </c>
      <c r="Q3581">
        <v>1</v>
      </c>
      <c r="R3581">
        <v>0.3</v>
      </c>
    </row>
    <row r="3582" spans="1:18" ht="23.25" x14ac:dyDescent="0.35">
      <c r="A3582">
        <v>1</v>
      </c>
      <c r="B3582">
        <v>3</v>
      </c>
      <c r="C3582" s="10">
        <v>100</v>
      </c>
      <c r="D3582" s="11">
        <v>30</v>
      </c>
      <c r="E3582">
        <v>0</v>
      </c>
      <c r="F3582">
        <v>0</v>
      </c>
      <c r="G3582">
        <v>0</v>
      </c>
      <c r="H3582">
        <v>1</v>
      </c>
      <c r="I3582">
        <v>1</v>
      </c>
      <c r="J3582" s="10">
        <v>0</v>
      </c>
      <c r="K3582">
        <v>0</v>
      </c>
      <c r="L3582">
        <v>1</v>
      </c>
      <c r="M3582">
        <v>0</v>
      </c>
      <c r="N3582">
        <v>0.8</v>
      </c>
      <c r="O3582">
        <v>0</v>
      </c>
      <c r="P3582">
        <v>0.05</v>
      </c>
      <c r="Q3582">
        <v>1</v>
      </c>
      <c r="R3582">
        <v>0.18</v>
      </c>
    </row>
    <row r="3583" spans="1:18" ht="23.25" x14ac:dyDescent="0.35">
      <c r="A3583">
        <v>1</v>
      </c>
      <c r="B3583">
        <v>3</v>
      </c>
      <c r="C3583" s="10">
        <v>100</v>
      </c>
      <c r="D3583" s="11">
        <v>30</v>
      </c>
      <c r="E3583">
        <v>0</v>
      </c>
      <c r="F3583">
        <v>0</v>
      </c>
      <c r="G3583">
        <v>0</v>
      </c>
      <c r="H3583">
        <v>1</v>
      </c>
      <c r="I3583">
        <v>1</v>
      </c>
      <c r="J3583" s="10">
        <v>0</v>
      </c>
      <c r="K3583">
        <v>0</v>
      </c>
      <c r="L3583">
        <v>1</v>
      </c>
      <c r="M3583">
        <v>0</v>
      </c>
      <c r="N3583">
        <v>0.85</v>
      </c>
      <c r="O3583">
        <v>0</v>
      </c>
      <c r="P3583">
        <v>0.05</v>
      </c>
      <c r="Q3583">
        <v>1</v>
      </c>
      <c r="R3583">
        <v>0.34</v>
      </c>
    </row>
    <row r="3584" spans="1:18" ht="23.25" x14ac:dyDescent="0.35">
      <c r="A3584">
        <v>1</v>
      </c>
      <c r="B3584">
        <v>3</v>
      </c>
      <c r="C3584" s="10">
        <v>100</v>
      </c>
      <c r="D3584" s="11">
        <v>30</v>
      </c>
      <c r="E3584">
        <v>0</v>
      </c>
      <c r="F3584">
        <v>0</v>
      </c>
      <c r="G3584">
        <v>0</v>
      </c>
      <c r="H3584">
        <v>1</v>
      </c>
      <c r="I3584">
        <v>1</v>
      </c>
      <c r="J3584" s="10">
        <v>0</v>
      </c>
      <c r="K3584">
        <v>0</v>
      </c>
      <c r="L3584">
        <v>1</v>
      </c>
      <c r="M3584">
        <v>0</v>
      </c>
      <c r="N3584">
        <v>0.9</v>
      </c>
      <c r="O3584">
        <v>0</v>
      </c>
      <c r="P3584">
        <v>0.05</v>
      </c>
      <c r="Q3584">
        <v>1</v>
      </c>
      <c r="R3584">
        <v>0.31</v>
      </c>
    </row>
    <row r="3585" spans="1:19" ht="23.25" x14ac:dyDescent="0.35">
      <c r="A3585">
        <v>1</v>
      </c>
      <c r="B3585">
        <v>3</v>
      </c>
      <c r="C3585" s="10">
        <v>100</v>
      </c>
      <c r="D3585" s="11">
        <v>30</v>
      </c>
      <c r="E3585">
        <v>0</v>
      </c>
      <c r="F3585">
        <v>0</v>
      </c>
      <c r="G3585">
        <v>0</v>
      </c>
      <c r="H3585">
        <v>1</v>
      </c>
      <c r="I3585">
        <v>1</v>
      </c>
      <c r="J3585" s="10">
        <v>0</v>
      </c>
      <c r="K3585">
        <v>0</v>
      </c>
      <c r="L3585">
        <v>1</v>
      </c>
      <c r="M3585">
        <v>0</v>
      </c>
      <c r="N3585">
        <v>0.95</v>
      </c>
      <c r="O3585">
        <v>0</v>
      </c>
      <c r="P3585">
        <v>0.05</v>
      </c>
      <c r="Q3585">
        <v>1</v>
      </c>
      <c r="R3585">
        <v>0.35</v>
      </c>
    </row>
    <row r="3586" spans="1:19" ht="24" thickBot="1" x14ac:dyDescent="0.4">
      <c r="A3586">
        <v>1</v>
      </c>
      <c r="B3586">
        <v>3</v>
      </c>
      <c r="C3586" s="10">
        <v>100</v>
      </c>
      <c r="D3586" s="11">
        <v>30</v>
      </c>
      <c r="E3586">
        <v>0</v>
      </c>
      <c r="F3586">
        <v>0</v>
      </c>
      <c r="G3586">
        <v>0</v>
      </c>
      <c r="H3586">
        <v>1</v>
      </c>
      <c r="I3586">
        <v>1</v>
      </c>
      <c r="J3586" s="10">
        <v>0</v>
      </c>
      <c r="K3586">
        <v>0</v>
      </c>
      <c r="L3586">
        <v>1</v>
      </c>
      <c r="M3586">
        <v>0</v>
      </c>
      <c r="N3586">
        <v>1</v>
      </c>
      <c r="O3586">
        <v>0</v>
      </c>
      <c r="P3586">
        <v>0.05</v>
      </c>
      <c r="Q3586">
        <v>1</v>
      </c>
      <c r="R3586" s="14">
        <v>0.34</v>
      </c>
    </row>
    <row r="3587" spans="1:19" ht="15.75" thickTop="1" x14ac:dyDescent="0.25">
      <c r="R3587" s="72">
        <f>AVERAGE(R3567:R3586)</f>
        <v>0.1595</v>
      </c>
    </row>
    <row r="3591" spans="1:19" ht="23.25" x14ac:dyDescent="0.35">
      <c r="C3591" s="10"/>
      <c r="D3591" s="11"/>
      <c r="J3591" s="10"/>
    </row>
    <row r="3592" spans="1:19" ht="23.25" x14ac:dyDescent="0.35">
      <c r="C3592" s="10"/>
      <c r="D3592" s="11"/>
      <c r="J3592" s="10"/>
    </row>
    <row r="3593" spans="1:19" ht="192" customHeight="1" thickBot="1" x14ac:dyDescent="0.4">
      <c r="A3593" s="64" t="s">
        <v>181</v>
      </c>
      <c r="R3593" s="71" t="s">
        <v>182</v>
      </c>
      <c r="S3593" s="71" t="s">
        <v>183</v>
      </c>
    </row>
    <row r="3594" spans="1:19" ht="24" thickTop="1" x14ac:dyDescent="0.35">
      <c r="A3594">
        <v>1</v>
      </c>
      <c r="B3594">
        <v>3</v>
      </c>
      <c r="C3594" s="61">
        <v>100</v>
      </c>
      <c r="D3594">
        <v>30</v>
      </c>
      <c r="E3594">
        <v>0</v>
      </c>
      <c r="F3594">
        <v>0</v>
      </c>
      <c r="G3594">
        <v>0</v>
      </c>
      <c r="H3594">
        <v>1</v>
      </c>
      <c r="I3594">
        <v>1</v>
      </c>
      <c r="J3594" s="11">
        <v>0</v>
      </c>
      <c r="K3594" s="11">
        <v>0</v>
      </c>
      <c r="L3594">
        <v>2</v>
      </c>
      <c r="M3594">
        <v>1</v>
      </c>
      <c r="N3594">
        <v>0.5</v>
      </c>
      <c r="O3594">
        <v>1</v>
      </c>
      <c r="P3594">
        <v>0.5</v>
      </c>
      <c r="Q3594">
        <v>1</v>
      </c>
      <c r="R3594">
        <v>0.02</v>
      </c>
      <c r="S3594">
        <v>0</v>
      </c>
    </row>
    <row r="3595" spans="1:19" ht="23.25" x14ac:dyDescent="0.35">
      <c r="A3595">
        <v>1</v>
      </c>
      <c r="B3595">
        <v>3</v>
      </c>
      <c r="C3595" s="61">
        <v>100</v>
      </c>
      <c r="D3595">
        <v>30</v>
      </c>
      <c r="E3595">
        <v>0</v>
      </c>
      <c r="F3595">
        <v>0</v>
      </c>
      <c r="G3595">
        <v>0</v>
      </c>
      <c r="H3595">
        <v>1</v>
      </c>
      <c r="I3595">
        <v>1</v>
      </c>
      <c r="J3595" s="11">
        <v>0</v>
      </c>
      <c r="K3595" s="11">
        <v>0</v>
      </c>
      <c r="L3595">
        <v>2</v>
      </c>
      <c r="M3595">
        <v>1</v>
      </c>
      <c r="N3595">
        <v>0.75</v>
      </c>
      <c r="O3595">
        <v>1</v>
      </c>
      <c r="P3595">
        <v>0.5</v>
      </c>
      <c r="Q3595">
        <v>1</v>
      </c>
      <c r="R3595">
        <v>0.02</v>
      </c>
      <c r="S3595">
        <v>0</v>
      </c>
    </row>
    <row r="3596" spans="1:19" ht="23.25" x14ac:dyDescent="0.35">
      <c r="A3596">
        <v>1</v>
      </c>
      <c r="B3596">
        <v>3</v>
      </c>
      <c r="C3596" s="61">
        <v>100</v>
      </c>
      <c r="D3596">
        <v>30</v>
      </c>
      <c r="E3596">
        <v>0</v>
      </c>
      <c r="F3596">
        <v>0</v>
      </c>
      <c r="G3596">
        <v>0</v>
      </c>
      <c r="H3596">
        <v>1</v>
      </c>
      <c r="I3596">
        <v>1</v>
      </c>
      <c r="J3596" s="11">
        <v>0</v>
      </c>
      <c r="K3596" s="11">
        <v>0</v>
      </c>
      <c r="L3596">
        <v>2</v>
      </c>
      <c r="M3596">
        <v>1</v>
      </c>
      <c r="N3596">
        <v>1</v>
      </c>
      <c r="O3596">
        <v>1</v>
      </c>
      <c r="P3596">
        <v>0.5</v>
      </c>
      <c r="Q3596">
        <v>1</v>
      </c>
      <c r="R3596">
        <v>0.06</v>
      </c>
      <c r="S3596">
        <v>0</v>
      </c>
    </row>
    <row r="3597" spans="1:19" ht="23.25" x14ac:dyDescent="0.35">
      <c r="A3597">
        <v>1</v>
      </c>
      <c r="B3597">
        <v>3</v>
      </c>
      <c r="C3597" s="61">
        <v>100</v>
      </c>
      <c r="D3597">
        <v>30</v>
      </c>
      <c r="E3597">
        <v>0</v>
      </c>
      <c r="F3597">
        <v>0</v>
      </c>
      <c r="G3597">
        <v>0</v>
      </c>
      <c r="H3597">
        <v>1</v>
      </c>
      <c r="I3597">
        <v>1</v>
      </c>
      <c r="J3597" s="11">
        <v>0</v>
      </c>
      <c r="K3597" s="11">
        <v>0</v>
      </c>
      <c r="L3597">
        <v>2</v>
      </c>
      <c r="M3597">
        <v>1</v>
      </c>
      <c r="N3597">
        <v>1.25</v>
      </c>
      <c r="O3597">
        <v>1</v>
      </c>
      <c r="P3597">
        <v>0.5</v>
      </c>
      <c r="Q3597">
        <v>1</v>
      </c>
      <c r="R3597">
        <v>0.01</v>
      </c>
      <c r="S3597">
        <v>0</v>
      </c>
    </row>
    <row r="3598" spans="1:19" ht="23.25" x14ac:dyDescent="0.35">
      <c r="A3598">
        <v>1</v>
      </c>
      <c r="B3598">
        <v>3</v>
      </c>
      <c r="C3598" s="61">
        <v>100</v>
      </c>
      <c r="D3598">
        <v>30</v>
      </c>
      <c r="E3598">
        <v>0</v>
      </c>
      <c r="F3598">
        <v>0</v>
      </c>
      <c r="G3598">
        <v>0</v>
      </c>
      <c r="H3598">
        <v>1</v>
      </c>
      <c r="I3598">
        <v>1</v>
      </c>
      <c r="J3598" s="11">
        <v>0</v>
      </c>
      <c r="K3598" s="11">
        <v>0</v>
      </c>
      <c r="L3598">
        <v>2</v>
      </c>
      <c r="M3598">
        <v>1</v>
      </c>
      <c r="N3598">
        <v>1.5</v>
      </c>
      <c r="O3598">
        <v>1</v>
      </c>
      <c r="P3598">
        <v>0.5</v>
      </c>
      <c r="Q3598">
        <v>1</v>
      </c>
      <c r="R3598">
        <v>0.02</v>
      </c>
      <c r="S3598">
        <v>0</v>
      </c>
    </row>
    <row r="3599" spans="1:19" ht="23.25" x14ac:dyDescent="0.35">
      <c r="A3599">
        <v>1</v>
      </c>
      <c r="B3599">
        <v>3</v>
      </c>
      <c r="C3599" s="61">
        <v>100</v>
      </c>
      <c r="D3599">
        <v>30</v>
      </c>
      <c r="E3599">
        <v>0</v>
      </c>
      <c r="F3599">
        <v>0</v>
      </c>
      <c r="G3599">
        <v>0</v>
      </c>
      <c r="H3599">
        <v>1</v>
      </c>
      <c r="I3599">
        <v>1</v>
      </c>
      <c r="J3599" s="11">
        <v>0</v>
      </c>
      <c r="K3599" s="11">
        <v>0</v>
      </c>
      <c r="L3599">
        <v>2</v>
      </c>
      <c r="M3599">
        <v>1</v>
      </c>
      <c r="N3599">
        <v>1.75</v>
      </c>
      <c r="O3599">
        <v>1</v>
      </c>
      <c r="P3599">
        <v>0.5</v>
      </c>
      <c r="Q3599">
        <v>1</v>
      </c>
      <c r="R3599">
        <v>0.01</v>
      </c>
      <c r="S3599">
        <v>0</v>
      </c>
    </row>
    <row r="3600" spans="1:19" ht="23.25" x14ac:dyDescent="0.35">
      <c r="A3600">
        <v>1</v>
      </c>
      <c r="B3600">
        <v>3</v>
      </c>
      <c r="C3600" s="61">
        <v>100</v>
      </c>
      <c r="D3600">
        <v>30</v>
      </c>
      <c r="E3600">
        <v>0</v>
      </c>
      <c r="F3600">
        <v>0</v>
      </c>
      <c r="G3600">
        <v>0</v>
      </c>
      <c r="H3600">
        <v>1</v>
      </c>
      <c r="I3600">
        <v>1</v>
      </c>
      <c r="J3600" s="11">
        <v>0</v>
      </c>
      <c r="K3600" s="11">
        <v>0</v>
      </c>
      <c r="L3600">
        <v>2</v>
      </c>
      <c r="M3600">
        <v>1</v>
      </c>
      <c r="N3600">
        <v>2</v>
      </c>
      <c r="O3600">
        <v>1</v>
      </c>
      <c r="P3600">
        <v>0.5</v>
      </c>
      <c r="Q3600">
        <v>1</v>
      </c>
      <c r="R3600">
        <v>0.02</v>
      </c>
      <c r="S3600">
        <v>0</v>
      </c>
    </row>
    <row r="3601" spans="1:19" ht="23.25" x14ac:dyDescent="0.35">
      <c r="A3601">
        <v>1</v>
      </c>
      <c r="B3601">
        <v>3</v>
      </c>
      <c r="C3601" s="61">
        <v>100</v>
      </c>
      <c r="D3601">
        <v>30</v>
      </c>
      <c r="E3601">
        <v>0</v>
      </c>
      <c r="F3601">
        <v>0</v>
      </c>
      <c r="G3601">
        <v>0</v>
      </c>
      <c r="H3601">
        <v>1</v>
      </c>
      <c r="I3601">
        <v>1</v>
      </c>
      <c r="J3601" s="11">
        <v>0</v>
      </c>
      <c r="K3601" s="11">
        <v>0</v>
      </c>
      <c r="L3601">
        <v>2</v>
      </c>
      <c r="M3601">
        <v>1</v>
      </c>
      <c r="N3601">
        <v>2.25</v>
      </c>
      <c r="O3601">
        <v>1</v>
      </c>
      <c r="P3601">
        <v>0.5</v>
      </c>
      <c r="Q3601">
        <v>1</v>
      </c>
      <c r="R3601">
        <v>0.01</v>
      </c>
      <c r="S3601">
        <v>0</v>
      </c>
    </row>
    <row r="3602" spans="1:19" ht="23.25" x14ac:dyDescent="0.35">
      <c r="A3602">
        <v>1</v>
      </c>
      <c r="B3602">
        <v>3</v>
      </c>
      <c r="C3602" s="61">
        <v>100</v>
      </c>
      <c r="D3602">
        <v>30</v>
      </c>
      <c r="E3602">
        <v>0</v>
      </c>
      <c r="F3602">
        <v>0</v>
      </c>
      <c r="G3602">
        <v>0</v>
      </c>
      <c r="H3602">
        <v>1</v>
      </c>
      <c r="I3602">
        <v>1</v>
      </c>
      <c r="J3602" s="11">
        <v>0</v>
      </c>
      <c r="K3602" s="11">
        <v>0</v>
      </c>
      <c r="L3602">
        <v>2</v>
      </c>
      <c r="M3602">
        <v>1</v>
      </c>
      <c r="N3602">
        <v>2.5</v>
      </c>
      <c r="O3602">
        <v>1</v>
      </c>
      <c r="P3602">
        <v>0.5</v>
      </c>
      <c r="Q3602">
        <v>1</v>
      </c>
      <c r="R3602">
        <v>0.03</v>
      </c>
      <c r="S3602">
        <v>0</v>
      </c>
    </row>
    <row r="3603" spans="1:19" ht="23.25" x14ac:dyDescent="0.35">
      <c r="A3603">
        <v>1</v>
      </c>
      <c r="B3603">
        <v>3</v>
      </c>
      <c r="C3603" s="61">
        <v>100</v>
      </c>
      <c r="D3603">
        <v>30</v>
      </c>
      <c r="E3603">
        <v>0</v>
      </c>
      <c r="F3603">
        <v>0</v>
      </c>
      <c r="G3603">
        <v>0</v>
      </c>
      <c r="H3603">
        <v>1</v>
      </c>
      <c r="I3603">
        <v>1</v>
      </c>
      <c r="J3603" s="11">
        <v>0</v>
      </c>
      <c r="K3603" s="11">
        <v>0</v>
      </c>
      <c r="L3603">
        <v>2</v>
      </c>
      <c r="M3603">
        <v>1</v>
      </c>
      <c r="N3603">
        <v>2.75</v>
      </c>
      <c r="O3603">
        <v>1</v>
      </c>
      <c r="P3603">
        <v>0.5</v>
      </c>
      <c r="Q3603">
        <v>1</v>
      </c>
      <c r="R3603">
        <v>0.05</v>
      </c>
      <c r="S3603">
        <v>0</v>
      </c>
    </row>
    <row r="3604" spans="1:19" ht="24" thickBot="1" x14ac:dyDescent="0.4">
      <c r="A3604">
        <v>1</v>
      </c>
      <c r="B3604">
        <v>3</v>
      </c>
      <c r="C3604" s="61">
        <v>100</v>
      </c>
      <c r="D3604">
        <v>30</v>
      </c>
      <c r="E3604">
        <v>0</v>
      </c>
      <c r="F3604">
        <v>0</v>
      </c>
      <c r="G3604">
        <v>0</v>
      </c>
      <c r="H3604">
        <v>1</v>
      </c>
      <c r="I3604">
        <v>1</v>
      </c>
      <c r="J3604" s="11">
        <v>0</v>
      </c>
      <c r="K3604" s="11">
        <v>0</v>
      </c>
      <c r="L3604">
        <v>2</v>
      </c>
      <c r="M3604">
        <v>1</v>
      </c>
      <c r="N3604">
        <v>3</v>
      </c>
      <c r="O3604">
        <v>1</v>
      </c>
      <c r="P3604">
        <v>0.5</v>
      </c>
      <c r="Q3604">
        <v>1</v>
      </c>
      <c r="R3604" s="14">
        <v>0.04</v>
      </c>
      <c r="S3604" s="14">
        <v>0</v>
      </c>
    </row>
    <row r="3605" spans="1:19" ht="24" thickTop="1" x14ac:dyDescent="0.35">
      <c r="C3605" s="10"/>
      <c r="D3605" s="11"/>
      <c r="J3605" s="10"/>
      <c r="R3605" s="15">
        <f>AVERAGE(R3594:R3604)</f>
        <v>2.6363636363636363E-2</v>
      </c>
      <c r="S3605" s="15">
        <f>AVERAGE(S3594:S3604)</f>
        <v>0</v>
      </c>
    </row>
    <row r="3606" spans="1:19" ht="23.25" x14ac:dyDescent="0.35">
      <c r="C3606" s="10"/>
      <c r="D3606" s="11"/>
      <c r="J3606" s="10"/>
    </row>
    <row r="3607" spans="1:19" ht="23.25" x14ac:dyDescent="0.35">
      <c r="C3607" s="10"/>
      <c r="D3607" s="11"/>
      <c r="J3607" s="10"/>
    </row>
    <row r="3608" spans="1:19" ht="32.25" thickBot="1" x14ac:dyDescent="0.4">
      <c r="C3608" s="10"/>
      <c r="D3608" s="11"/>
      <c r="J3608" s="10"/>
      <c r="R3608" s="71" t="s">
        <v>184</v>
      </c>
      <c r="S3608" s="71" t="s">
        <v>185</v>
      </c>
    </row>
    <row r="3609" spans="1:19" ht="24" thickTop="1" x14ac:dyDescent="0.35">
      <c r="C3609" s="10"/>
      <c r="D3609" s="11"/>
      <c r="J3609" s="10"/>
      <c r="R3609">
        <v>0.13</v>
      </c>
      <c r="S3609">
        <v>0.04</v>
      </c>
    </row>
    <row r="3610" spans="1:19" ht="23.25" x14ac:dyDescent="0.35">
      <c r="C3610" s="10"/>
      <c r="D3610" s="11"/>
      <c r="J3610" s="10"/>
      <c r="R3610">
        <v>0.24</v>
      </c>
      <c r="S3610">
        <v>0.25</v>
      </c>
    </row>
    <row r="3611" spans="1:19" x14ac:dyDescent="0.25">
      <c r="R3611">
        <v>0.59</v>
      </c>
      <c r="S3611">
        <v>0.62</v>
      </c>
    </row>
    <row r="3612" spans="1:19" x14ac:dyDescent="0.25">
      <c r="R3612">
        <v>0.8</v>
      </c>
      <c r="S3612">
        <v>0.87</v>
      </c>
    </row>
    <row r="3613" spans="1:19" x14ac:dyDescent="0.25">
      <c r="R3613">
        <v>0.92</v>
      </c>
      <c r="S3613">
        <v>0.92</v>
      </c>
    </row>
    <row r="3614" spans="1:19" x14ac:dyDescent="0.25">
      <c r="R3614">
        <v>0.95</v>
      </c>
      <c r="S3614">
        <v>0.97</v>
      </c>
    </row>
    <row r="3615" spans="1:19" x14ac:dyDescent="0.25">
      <c r="R3615">
        <v>0.95</v>
      </c>
      <c r="S3615">
        <v>0.99</v>
      </c>
    </row>
    <row r="3616" spans="1:19" x14ac:dyDescent="0.25">
      <c r="R3616">
        <v>0.99</v>
      </c>
      <c r="S3616">
        <v>0.99</v>
      </c>
    </row>
    <row r="3617" spans="1:19" x14ac:dyDescent="0.25">
      <c r="R3617">
        <v>1</v>
      </c>
      <c r="S3617">
        <v>1</v>
      </c>
    </row>
    <row r="3618" spans="1:19" x14ac:dyDescent="0.25">
      <c r="R3618">
        <v>1</v>
      </c>
      <c r="S3618">
        <v>1</v>
      </c>
    </row>
    <row r="3619" spans="1:19" ht="15.75" thickBot="1" x14ac:dyDescent="0.3">
      <c r="R3619" s="14">
        <v>1</v>
      </c>
      <c r="S3619" s="14">
        <v>1</v>
      </c>
    </row>
    <row r="3620" spans="1:19" ht="15.75" thickTop="1" x14ac:dyDescent="0.25">
      <c r="R3620" s="15">
        <f>AVERAGE(R3609:R3619)</f>
        <v>0.77909090909090917</v>
      </c>
      <c r="S3620" s="15">
        <f>AVERAGE(S3609:S3619)</f>
        <v>0.78636363636363638</v>
      </c>
    </row>
    <row r="3623" spans="1:19" ht="160.5" customHeight="1" thickBot="1" x14ac:dyDescent="0.35">
      <c r="A3623" s="7" t="s">
        <v>186</v>
      </c>
      <c r="B3623" s="1"/>
      <c r="C3623" s="1"/>
      <c r="D3623" s="1"/>
      <c r="E3623" s="1"/>
      <c r="F3623" s="1"/>
      <c r="G3623" s="1"/>
      <c r="H3623" s="1"/>
      <c r="I3623" s="1"/>
      <c r="J3623" s="1"/>
      <c r="K3623" s="1"/>
      <c r="L3623" s="1"/>
      <c r="M3623" s="1"/>
      <c r="N3623" s="1"/>
      <c r="O3623" s="1"/>
      <c r="Q3623" s="8" t="s">
        <v>23</v>
      </c>
      <c r="R3623" s="71" t="s">
        <v>184</v>
      </c>
      <c r="S3623" s="71" t="s">
        <v>185</v>
      </c>
    </row>
    <row r="3624" spans="1:19" ht="24" thickTop="1" x14ac:dyDescent="0.35">
      <c r="A3624">
        <v>1</v>
      </c>
      <c r="B3624">
        <v>3</v>
      </c>
      <c r="C3624" s="10">
        <v>100</v>
      </c>
      <c r="D3624" s="11">
        <v>30</v>
      </c>
      <c r="E3624">
        <v>0</v>
      </c>
      <c r="F3624">
        <v>0</v>
      </c>
      <c r="G3624">
        <v>0</v>
      </c>
      <c r="H3624">
        <v>1</v>
      </c>
      <c r="I3624">
        <v>1</v>
      </c>
      <c r="J3624" s="10">
        <v>0</v>
      </c>
      <c r="K3624">
        <v>0</v>
      </c>
      <c r="L3624">
        <v>1</v>
      </c>
      <c r="M3624">
        <v>0</v>
      </c>
      <c r="N3624">
        <v>0.05</v>
      </c>
      <c r="O3624">
        <v>0</v>
      </c>
      <c r="P3624">
        <v>0.05</v>
      </c>
      <c r="Q3624">
        <v>1</v>
      </c>
      <c r="R3624">
        <v>0.05</v>
      </c>
      <c r="S3624">
        <v>0.04</v>
      </c>
    </row>
    <row r="3625" spans="1:19" ht="23.25" x14ac:dyDescent="0.35">
      <c r="A3625">
        <v>1</v>
      </c>
      <c r="B3625">
        <v>3</v>
      </c>
      <c r="C3625" s="10">
        <v>100</v>
      </c>
      <c r="D3625" s="11">
        <v>30</v>
      </c>
      <c r="E3625">
        <v>0</v>
      </c>
      <c r="F3625">
        <v>0</v>
      </c>
      <c r="G3625">
        <v>0</v>
      </c>
      <c r="H3625">
        <v>1</v>
      </c>
      <c r="I3625">
        <v>1</v>
      </c>
      <c r="J3625" s="10">
        <v>0</v>
      </c>
      <c r="K3625">
        <v>0</v>
      </c>
      <c r="L3625">
        <v>1</v>
      </c>
      <c r="M3625">
        <v>0</v>
      </c>
      <c r="N3625">
        <v>0.1</v>
      </c>
      <c r="O3625">
        <v>0</v>
      </c>
      <c r="P3625">
        <v>0.05</v>
      </c>
      <c r="Q3625">
        <v>1</v>
      </c>
      <c r="R3625">
        <v>0.08</v>
      </c>
      <c r="S3625">
        <v>0.04</v>
      </c>
    </row>
    <row r="3626" spans="1:19" ht="23.25" x14ac:dyDescent="0.35">
      <c r="A3626">
        <v>1</v>
      </c>
      <c r="B3626">
        <v>3</v>
      </c>
      <c r="C3626" s="10">
        <v>100</v>
      </c>
      <c r="D3626" s="11">
        <v>30</v>
      </c>
      <c r="E3626">
        <v>0</v>
      </c>
      <c r="F3626">
        <v>0</v>
      </c>
      <c r="G3626">
        <v>0</v>
      </c>
      <c r="H3626">
        <v>1</v>
      </c>
      <c r="I3626">
        <v>1</v>
      </c>
      <c r="J3626" s="10">
        <v>0</v>
      </c>
      <c r="K3626">
        <v>0</v>
      </c>
      <c r="L3626">
        <v>1</v>
      </c>
      <c r="M3626">
        <v>0</v>
      </c>
      <c r="N3626">
        <v>0.15</v>
      </c>
      <c r="O3626">
        <v>0</v>
      </c>
      <c r="P3626">
        <v>0.05</v>
      </c>
      <c r="Q3626">
        <v>1</v>
      </c>
      <c r="R3626">
        <v>0.11</v>
      </c>
      <c r="S3626">
        <v>0.06</v>
      </c>
    </row>
    <row r="3627" spans="1:19" ht="23.25" x14ac:dyDescent="0.35">
      <c r="A3627">
        <v>1</v>
      </c>
      <c r="B3627">
        <v>3</v>
      </c>
      <c r="C3627" s="10">
        <v>100</v>
      </c>
      <c r="D3627" s="11">
        <v>30</v>
      </c>
      <c r="E3627">
        <v>0</v>
      </c>
      <c r="F3627">
        <v>0</v>
      </c>
      <c r="G3627">
        <v>0</v>
      </c>
      <c r="H3627">
        <v>1</v>
      </c>
      <c r="I3627">
        <v>1</v>
      </c>
      <c r="J3627" s="10">
        <v>0</v>
      </c>
      <c r="K3627">
        <v>0</v>
      </c>
      <c r="L3627">
        <v>1</v>
      </c>
      <c r="M3627">
        <v>0</v>
      </c>
      <c r="N3627">
        <v>0.2</v>
      </c>
      <c r="O3627">
        <v>0</v>
      </c>
      <c r="P3627">
        <v>0.05</v>
      </c>
      <c r="Q3627">
        <v>1</v>
      </c>
      <c r="R3627">
        <v>0.13</v>
      </c>
      <c r="S3627">
        <v>0.05</v>
      </c>
    </row>
    <row r="3628" spans="1:19" ht="23.25" x14ac:dyDescent="0.35">
      <c r="A3628">
        <v>1</v>
      </c>
      <c r="B3628">
        <v>3</v>
      </c>
      <c r="C3628" s="10">
        <v>100</v>
      </c>
      <c r="D3628" s="11">
        <v>30</v>
      </c>
      <c r="E3628">
        <v>0</v>
      </c>
      <c r="F3628">
        <v>0</v>
      </c>
      <c r="G3628">
        <v>0</v>
      </c>
      <c r="H3628">
        <v>1</v>
      </c>
      <c r="I3628">
        <v>1</v>
      </c>
      <c r="J3628" s="10">
        <v>0</v>
      </c>
      <c r="K3628">
        <v>0</v>
      </c>
      <c r="L3628">
        <v>1</v>
      </c>
      <c r="M3628">
        <v>0</v>
      </c>
      <c r="N3628">
        <v>0.25</v>
      </c>
      <c r="O3628">
        <v>0</v>
      </c>
      <c r="P3628">
        <v>0.05</v>
      </c>
      <c r="Q3628">
        <v>1</v>
      </c>
      <c r="R3628">
        <v>0.19</v>
      </c>
      <c r="S3628">
        <v>0.08</v>
      </c>
    </row>
    <row r="3629" spans="1:19" ht="23.25" x14ac:dyDescent="0.35">
      <c r="A3629">
        <v>1</v>
      </c>
      <c r="B3629">
        <v>3</v>
      </c>
      <c r="C3629" s="10">
        <v>100</v>
      </c>
      <c r="D3629" s="11">
        <v>30</v>
      </c>
      <c r="E3629">
        <v>0</v>
      </c>
      <c r="F3629">
        <v>0</v>
      </c>
      <c r="G3629">
        <v>0</v>
      </c>
      <c r="H3629">
        <v>1</v>
      </c>
      <c r="I3629">
        <v>1</v>
      </c>
      <c r="J3629" s="10">
        <v>0</v>
      </c>
      <c r="K3629">
        <v>0</v>
      </c>
      <c r="L3629">
        <v>1</v>
      </c>
      <c r="M3629">
        <v>0</v>
      </c>
      <c r="N3629">
        <v>0.3</v>
      </c>
      <c r="O3629">
        <v>0</v>
      </c>
      <c r="P3629">
        <v>0.05</v>
      </c>
      <c r="Q3629">
        <v>1</v>
      </c>
      <c r="R3629">
        <v>0.22</v>
      </c>
      <c r="S3629">
        <v>0.08</v>
      </c>
    </row>
    <row r="3630" spans="1:19" ht="23.25" x14ac:dyDescent="0.35">
      <c r="A3630" s="12">
        <v>1</v>
      </c>
      <c r="B3630" s="12">
        <v>3</v>
      </c>
      <c r="C3630" s="10">
        <v>100</v>
      </c>
      <c r="D3630" s="11">
        <v>30</v>
      </c>
      <c r="E3630">
        <v>0</v>
      </c>
      <c r="F3630">
        <v>0</v>
      </c>
      <c r="G3630" s="12">
        <v>0</v>
      </c>
      <c r="H3630" s="12">
        <v>1</v>
      </c>
      <c r="I3630" s="12">
        <v>1</v>
      </c>
      <c r="J3630" s="10">
        <v>0</v>
      </c>
      <c r="K3630" s="12">
        <v>0</v>
      </c>
      <c r="L3630">
        <v>1</v>
      </c>
      <c r="M3630">
        <v>0</v>
      </c>
      <c r="N3630">
        <v>0.35</v>
      </c>
      <c r="O3630">
        <v>0</v>
      </c>
      <c r="P3630">
        <v>0.05</v>
      </c>
      <c r="Q3630">
        <v>1</v>
      </c>
      <c r="R3630">
        <v>0.27</v>
      </c>
      <c r="S3630">
        <v>0.06</v>
      </c>
    </row>
    <row r="3631" spans="1:19" ht="23.25" x14ac:dyDescent="0.35">
      <c r="A3631" s="13">
        <v>1</v>
      </c>
      <c r="B3631" s="13">
        <v>3</v>
      </c>
      <c r="C3631" s="10">
        <v>100</v>
      </c>
      <c r="D3631" s="11">
        <v>30</v>
      </c>
      <c r="E3631">
        <v>0</v>
      </c>
      <c r="F3631">
        <v>0</v>
      </c>
      <c r="G3631" s="13">
        <v>0</v>
      </c>
      <c r="H3631" s="13">
        <v>1</v>
      </c>
      <c r="I3631" s="13">
        <v>1</v>
      </c>
      <c r="J3631" s="10">
        <v>0</v>
      </c>
      <c r="K3631" s="13">
        <v>0</v>
      </c>
      <c r="L3631">
        <v>1</v>
      </c>
      <c r="M3631">
        <v>0</v>
      </c>
      <c r="N3631">
        <v>0.4</v>
      </c>
      <c r="O3631">
        <v>0</v>
      </c>
      <c r="P3631">
        <v>0.05</v>
      </c>
      <c r="Q3631">
        <v>1</v>
      </c>
      <c r="R3631">
        <v>0.23</v>
      </c>
      <c r="S3631">
        <v>0.09</v>
      </c>
    </row>
    <row r="3632" spans="1:19" ht="23.25" x14ac:dyDescent="0.35">
      <c r="A3632" s="13">
        <v>1</v>
      </c>
      <c r="B3632" s="13">
        <v>3</v>
      </c>
      <c r="C3632" s="10">
        <v>100</v>
      </c>
      <c r="D3632" s="11">
        <v>30</v>
      </c>
      <c r="E3632">
        <v>0</v>
      </c>
      <c r="F3632">
        <v>0</v>
      </c>
      <c r="G3632" s="13">
        <v>0</v>
      </c>
      <c r="H3632" s="13">
        <v>1</v>
      </c>
      <c r="I3632" s="13">
        <v>1</v>
      </c>
      <c r="J3632" s="10">
        <v>0</v>
      </c>
      <c r="K3632" s="13">
        <v>0</v>
      </c>
      <c r="L3632">
        <v>1</v>
      </c>
      <c r="M3632">
        <v>0</v>
      </c>
      <c r="N3632">
        <v>0.45</v>
      </c>
      <c r="O3632">
        <v>0</v>
      </c>
      <c r="P3632">
        <v>0.05</v>
      </c>
      <c r="Q3632">
        <v>1</v>
      </c>
      <c r="R3632">
        <v>0.33</v>
      </c>
      <c r="S3632">
        <v>0.1</v>
      </c>
    </row>
    <row r="3633" spans="1:19" ht="23.25" x14ac:dyDescent="0.35">
      <c r="A3633">
        <v>1</v>
      </c>
      <c r="B3633">
        <v>3</v>
      </c>
      <c r="C3633" s="10">
        <v>100</v>
      </c>
      <c r="D3633" s="11">
        <v>30</v>
      </c>
      <c r="E3633">
        <v>0</v>
      </c>
      <c r="F3633">
        <v>0</v>
      </c>
      <c r="G3633">
        <v>0</v>
      </c>
      <c r="H3633">
        <v>1</v>
      </c>
      <c r="I3633">
        <v>1</v>
      </c>
      <c r="J3633" s="10">
        <v>0</v>
      </c>
      <c r="K3633">
        <v>0</v>
      </c>
      <c r="L3633">
        <v>1</v>
      </c>
      <c r="M3633">
        <v>0</v>
      </c>
      <c r="N3633">
        <v>0.5</v>
      </c>
      <c r="O3633">
        <v>0</v>
      </c>
      <c r="P3633">
        <v>0.05</v>
      </c>
      <c r="Q3633">
        <v>1</v>
      </c>
      <c r="R3633">
        <v>0.37</v>
      </c>
      <c r="S3633">
        <v>0.04</v>
      </c>
    </row>
    <row r="3634" spans="1:19" ht="23.25" x14ac:dyDescent="0.35">
      <c r="A3634">
        <v>1</v>
      </c>
      <c r="B3634">
        <v>3</v>
      </c>
      <c r="C3634" s="10">
        <v>100</v>
      </c>
      <c r="D3634" s="11">
        <v>30</v>
      </c>
      <c r="E3634">
        <v>0</v>
      </c>
      <c r="F3634">
        <v>0</v>
      </c>
      <c r="G3634">
        <v>0</v>
      </c>
      <c r="H3634">
        <v>1</v>
      </c>
      <c r="I3634">
        <v>1</v>
      </c>
      <c r="J3634" s="10">
        <v>0</v>
      </c>
      <c r="K3634">
        <v>0</v>
      </c>
      <c r="L3634">
        <v>1</v>
      </c>
      <c r="M3634">
        <v>0</v>
      </c>
      <c r="N3634">
        <v>0.55000000000000004</v>
      </c>
      <c r="O3634">
        <v>0</v>
      </c>
      <c r="P3634">
        <v>0.05</v>
      </c>
      <c r="Q3634">
        <v>1</v>
      </c>
      <c r="R3634">
        <v>0.39</v>
      </c>
      <c r="S3634">
        <v>0.1</v>
      </c>
    </row>
    <row r="3635" spans="1:19" ht="23.25" x14ac:dyDescent="0.35">
      <c r="A3635">
        <v>1</v>
      </c>
      <c r="B3635">
        <v>3</v>
      </c>
      <c r="C3635" s="10">
        <v>100</v>
      </c>
      <c r="D3635" s="11">
        <v>30</v>
      </c>
      <c r="E3635">
        <v>0</v>
      </c>
      <c r="F3635">
        <v>0</v>
      </c>
      <c r="G3635">
        <v>0</v>
      </c>
      <c r="H3635">
        <v>1</v>
      </c>
      <c r="I3635">
        <v>1</v>
      </c>
      <c r="J3635" s="10">
        <v>0</v>
      </c>
      <c r="K3635">
        <v>0</v>
      </c>
      <c r="L3635">
        <v>1</v>
      </c>
      <c r="M3635">
        <v>0</v>
      </c>
      <c r="N3635">
        <v>0.6</v>
      </c>
      <c r="O3635">
        <v>0</v>
      </c>
      <c r="P3635">
        <v>0.05</v>
      </c>
      <c r="Q3635">
        <v>1</v>
      </c>
      <c r="R3635">
        <v>0.43</v>
      </c>
      <c r="S3635">
        <v>0.1</v>
      </c>
    </row>
    <row r="3636" spans="1:19" ht="23.25" x14ac:dyDescent="0.35">
      <c r="A3636">
        <v>1</v>
      </c>
      <c r="B3636">
        <v>3</v>
      </c>
      <c r="C3636" s="10">
        <v>100</v>
      </c>
      <c r="D3636" s="11">
        <v>30</v>
      </c>
      <c r="E3636">
        <v>0</v>
      </c>
      <c r="F3636">
        <v>0</v>
      </c>
      <c r="G3636">
        <v>0</v>
      </c>
      <c r="H3636">
        <v>1</v>
      </c>
      <c r="I3636">
        <v>1</v>
      </c>
      <c r="J3636" s="10">
        <v>0</v>
      </c>
      <c r="K3636">
        <v>0</v>
      </c>
      <c r="L3636">
        <v>1</v>
      </c>
      <c r="M3636">
        <v>0</v>
      </c>
      <c r="N3636">
        <v>0.65</v>
      </c>
      <c r="O3636">
        <v>0</v>
      </c>
      <c r="P3636">
        <v>0.05</v>
      </c>
      <c r="Q3636">
        <v>1</v>
      </c>
      <c r="R3636">
        <v>0.35</v>
      </c>
      <c r="S3636">
        <v>0.11</v>
      </c>
    </row>
    <row r="3637" spans="1:19" ht="23.25" x14ac:dyDescent="0.35">
      <c r="A3637">
        <v>1</v>
      </c>
      <c r="B3637">
        <v>3</v>
      </c>
      <c r="C3637" s="10">
        <v>100</v>
      </c>
      <c r="D3637" s="11">
        <v>30</v>
      </c>
      <c r="E3637">
        <v>0</v>
      </c>
      <c r="F3637">
        <v>0</v>
      </c>
      <c r="G3637">
        <v>0</v>
      </c>
      <c r="H3637">
        <v>1</v>
      </c>
      <c r="I3637">
        <v>1</v>
      </c>
      <c r="J3637" s="10">
        <v>0</v>
      </c>
      <c r="K3637">
        <v>0</v>
      </c>
      <c r="L3637">
        <v>1</v>
      </c>
      <c r="M3637">
        <v>0</v>
      </c>
      <c r="N3637">
        <v>0.7</v>
      </c>
      <c r="O3637">
        <v>0</v>
      </c>
      <c r="P3637">
        <v>0.05</v>
      </c>
      <c r="Q3637">
        <v>1</v>
      </c>
      <c r="R3637">
        <v>0.48</v>
      </c>
      <c r="S3637">
        <v>0.03</v>
      </c>
    </row>
    <row r="3638" spans="1:19" ht="23.25" x14ac:dyDescent="0.35">
      <c r="A3638">
        <v>1</v>
      </c>
      <c r="B3638">
        <v>3</v>
      </c>
      <c r="C3638" s="10">
        <v>100</v>
      </c>
      <c r="D3638" s="11">
        <v>30</v>
      </c>
      <c r="E3638">
        <v>0</v>
      </c>
      <c r="F3638">
        <v>0</v>
      </c>
      <c r="G3638">
        <v>0</v>
      </c>
      <c r="H3638">
        <v>1</v>
      </c>
      <c r="I3638">
        <v>1</v>
      </c>
      <c r="J3638" s="10">
        <v>0</v>
      </c>
      <c r="K3638">
        <v>0</v>
      </c>
      <c r="L3638">
        <v>1</v>
      </c>
      <c r="M3638">
        <v>0</v>
      </c>
      <c r="N3638">
        <v>0.75</v>
      </c>
      <c r="O3638">
        <v>0</v>
      </c>
      <c r="P3638">
        <v>0.05</v>
      </c>
      <c r="Q3638">
        <v>1</v>
      </c>
      <c r="R3638">
        <v>0.47</v>
      </c>
      <c r="S3638">
        <v>0.1</v>
      </c>
    </row>
    <row r="3639" spans="1:19" ht="23.25" x14ac:dyDescent="0.35">
      <c r="A3639">
        <v>1</v>
      </c>
      <c r="B3639">
        <v>3</v>
      </c>
      <c r="C3639" s="10">
        <v>100</v>
      </c>
      <c r="D3639" s="11">
        <v>30</v>
      </c>
      <c r="E3639">
        <v>0</v>
      </c>
      <c r="F3639">
        <v>0</v>
      </c>
      <c r="G3639">
        <v>0</v>
      </c>
      <c r="H3639">
        <v>1</v>
      </c>
      <c r="I3639">
        <v>1</v>
      </c>
      <c r="J3639" s="10">
        <v>0</v>
      </c>
      <c r="K3639">
        <v>0</v>
      </c>
      <c r="L3639">
        <v>1</v>
      </c>
      <c r="M3639">
        <v>0</v>
      </c>
      <c r="N3639">
        <v>0.8</v>
      </c>
      <c r="O3639">
        <v>0</v>
      </c>
      <c r="P3639">
        <v>0.05</v>
      </c>
      <c r="Q3639">
        <v>1</v>
      </c>
      <c r="R3639">
        <v>0.55000000000000004</v>
      </c>
      <c r="S3639">
        <v>0.15</v>
      </c>
    </row>
    <row r="3640" spans="1:19" ht="23.25" x14ac:dyDescent="0.35">
      <c r="A3640">
        <v>1</v>
      </c>
      <c r="B3640">
        <v>3</v>
      </c>
      <c r="C3640" s="10">
        <v>100</v>
      </c>
      <c r="D3640" s="11">
        <v>30</v>
      </c>
      <c r="E3640">
        <v>0</v>
      </c>
      <c r="F3640">
        <v>0</v>
      </c>
      <c r="G3640">
        <v>0</v>
      </c>
      <c r="H3640">
        <v>1</v>
      </c>
      <c r="I3640">
        <v>1</v>
      </c>
      <c r="J3640" s="10">
        <v>0</v>
      </c>
      <c r="K3640">
        <v>0</v>
      </c>
      <c r="L3640">
        <v>1</v>
      </c>
      <c r="M3640">
        <v>0</v>
      </c>
      <c r="N3640">
        <v>0.85</v>
      </c>
      <c r="O3640">
        <v>0</v>
      </c>
      <c r="P3640">
        <v>0.05</v>
      </c>
      <c r="Q3640">
        <v>1</v>
      </c>
      <c r="R3640">
        <v>0.53</v>
      </c>
      <c r="S3640">
        <v>0.09</v>
      </c>
    </row>
    <row r="3641" spans="1:19" ht="23.25" x14ac:dyDescent="0.35">
      <c r="A3641">
        <v>1</v>
      </c>
      <c r="B3641">
        <v>3</v>
      </c>
      <c r="C3641" s="10">
        <v>100</v>
      </c>
      <c r="D3641" s="11">
        <v>30</v>
      </c>
      <c r="E3641">
        <v>0</v>
      </c>
      <c r="F3641">
        <v>0</v>
      </c>
      <c r="G3641">
        <v>0</v>
      </c>
      <c r="H3641">
        <v>1</v>
      </c>
      <c r="I3641">
        <v>1</v>
      </c>
      <c r="J3641" s="10">
        <v>0</v>
      </c>
      <c r="K3641">
        <v>0</v>
      </c>
      <c r="L3641">
        <v>1</v>
      </c>
      <c r="M3641">
        <v>0</v>
      </c>
      <c r="N3641">
        <v>0.9</v>
      </c>
      <c r="O3641">
        <v>0</v>
      </c>
      <c r="P3641">
        <v>0.05</v>
      </c>
      <c r="Q3641">
        <v>1</v>
      </c>
      <c r="R3641">
        <v>0.56000000000000005</v>
      </c>
      <c r="S3641">
        <v>0.08</v>
      </c>
    </row>
    <row r="3642" spans="1:19" ht="23.25" x14ac:dyDescent="0.35">
      <c r="A3642">
        <v>1</v>
      </c>
      <c r="B3642">
        <v>3</v>
      </c>
      <c r="C3642" s="10">
        <v>100</v>
      </c>
      <c r="D3642" s="11">
        <v>30</v>
      </c>
      <c r="E3642">
        <v>0</v>
      </c>
      <c r="F3642">
        <v>0</v>
      </c>
      <c r="G3642">
        <v>0</v>
      </c>
      <c r="H3642">
        <v>1</v>
      </c>
      <c r="I3642">
        <v>1</v>
      </c>
      <c r="J3642" s="10">
        <v>0</v>
      </c>
      <c r="K3642">
        <v>0</v>
      </c>
      <c r="L3642">
        <v>1</v>
      </c>
      <c r="M3642">
        <v>0</v>
      </c>
      <c r="N3642">
        <v>0.95</v>
      </c>
      <c r="O3642">
        <v>0</v>
      </c>
      <c r="P3642">
        <v>0.05</v>
      </c>
      <c r="Q3642">
        <v>1</v>
      </c>
      <c r="R3642">
        <v>0.56999999999999995</v>
      </c>
      <c r="S3642">
        <v>0.09</v>
      </c>
    </row>
    <row r="3643" spans="1:19" ht="24" thickBot="1" x14ac:dyDescent="0.4">
      <c r="A3643">
        <v>1</v>
      </c>
      <c r="B3643">
        <v>3</v>
      </c>
      <c r="C3643" s="10">
        <v>100</v>
      </c>
      <c r="D3643" s="11">
        <v>30</v>
      </c>
      <c r="E3643">
        <v>0</v>
      </c>
      <c r="F3643">
        <v>0</v>
      </c>
      <c r="G3643">
        <v>0</v>
      </c>
      <c r="H3643">
        <v>1</v>
      </c>
      <c r="I3643">
        <v>1</v>
      </c>
      <c r="J3643" s="10">
        <v>0</v>
      </c>
      <c r="K3643">
        <v>0</v>
      </c>
      <c r="L3643">
        <v>1</v>
      </c>
      <c r="M3643">
        <v>0</v>
      </c>
      <c r="N3643">
        <v>1</v>
      </c>
      <c r="O3643">
        <v>0</v>
      </c>
      <c r="P3643">
        <v>0.05</v>
      </c>
      <c r="Q3643">
        <v>1</v>
      </c>
      <c r="R3643" s="14">
        <v>0.51</v>
      </c>
      <c r="S3643" s="14">
        <v>0.08</v>
      </c>
    </row>
    <row r="3644" spans="1:19" ht="15.75" thickTop="1" x14ac:dyDescent="0.25">
      <c r="R3644" s="15">
        <f>AVERAGE(R3624:R3643)</f>
        <v>0.34100000000000003</v>
      </c>
      <c r="S3644" s="15">
        <f>AVERAGE(S3624:S3643)</f>
        <v>7.8500000000000014E-2</v>
      </c>
    </row>
    <row r="3648" spans="1:19" ht="30.75" thickBot="1" x14ac:dyDescent="0.3">
      <c r="R3648" s="71" t="s">
        <v>188</v>
      </c>
      <c r="S3648" s="71" t="s">
        <v>187</v>
      </c>
    </row>
    <row r="3649" spans="18:19" ht="15.75" thickTop="1" x14ac:dyDescent="0.25">
      <c r="R3649">
        <v>0</v>
      </c>
      <c r="S3649">
        <v>0</v>
      </c>
    </row>
    <row r="3650" spans="18:19" x14ac:dyDescent="0.25">
      <c r="R3650">
        <v>0</v>
      </c>
      <c r="S3650">
        <v>0</v>
      </c>
    </row>
    <row r="3651" spans="18:19" x14ac:dyDescent="0.25">
      <c r="R3651">
        <v>0</v>
      </c>
      <c r="S3651">
        <v>0</v>
      </c>
    </row>
    <row r="3652" spans="18:19" x14ac:dyDescent="0.25">
      <c r="R3652">
        <v>0</v>
      </c>
      <c r="S3652">
        <v>0</v>
      </c>
    </row>
    <row r="3653" spans="18:19" x14ac:dyDescent="0.25">
      <c r="R3653">
        <v>0</v>
      </c>
      <c r="S3653">
        <v>0</v>
      </c>
    </row>
    <row r="3654" spans="18:19" x14ac:dyDescent="0.25">
      <c r="R3654">
        <v>0</v>
      </c>
      <c r="S3654">
        <v>0</v>
      </c>
    </row>
    <row r="3655" spans="18:19" x14ac:dyDescent="0.25">
      <c r="R3655">
        <v>0.01</v>
      </c>
      <c r="S3655">
        <v>0</v>
      </c>
    </row>
    <row r="3656" spans="18:19" x14ac:dyDescent="0.25">
      <c r="R3656">
        <v>0.01</v>
      </c>
      <c r="S3656">
        <v>0</v>
      </c>
    </row>
    <row r="3657" spans="18:19" x14ac:dyDescent="0.25">
      <c r="R3657">
        <v>0</v>
      </c>
      <c r="S3657">
        <v>0</v>
      </c>
    </row>
    <row r="3658" spans="18:19" x14ac:dyDescent="0.25">
      <c r="R3658">
        <v>0</v>
      </c>
      <c r="S3658">
        <v>0</v>
      </c>
    </row>
    <row r="3659" spans="18:19" x14ac:dyDescent="0.25">
      <c r="R3659">
        <v>0</v>
      </c>
      <c r="S3659">
        <v>0</v>
      </c>
    </row>
    <row r="3660" spans="18:19" x14ac:dyDescent="0.25">
      <c r="R3660">
        <v>0.01</v>
      </c>
      <c r="S3660">
        <v>0</v>
      </c>
    </row>
    <row r="3661" spans="18:19" x14ac:dyDescent="0.25">
      <c r="R3661">
        <v>0</v>
      </c>
      <c r="S3661">
        <v>0</v>
      </c>
    </row>
    <row r="3662" spans="18:19" x14ac:dyDescent="0.25">
      <c r="R3662">
        <v>0.01</v>
      </c>
      <c r="S3662">
        <v>0</v>
      </c>
    </row>
    <row r="3663" spans="18:19" x14ac:dyDescent="0.25">
      <c r="R3663">
        <v>0</v>
      </c>
      <c r="S3663">
        <v>0</v>
      </c>
    </row>
    <row r="3664" spans="18:19" x14ac:dyDescent="0.25">
      <c r="R3664">
        <v>0.01</v>
      </c>
      <c r="S3664">
        <v>0</v>
      </c>
    </row>
    <row r="3665" spans="18:19" x14ac:dyDescent="0.25">
      <c r="R3665">
        <v>0.01</v>
      </c>
      <c r="S3665">
        <v>0</v>
      </c>
    </row>
    <row r="3666" spans="18:19" x14ac:dyDescent="0.25">
      <c r="R3666">
        <v>0</v>
      </c>
      <c r="S3666">
        <v>0</v>
      </c>
    </row>
    <row r="3667" spans="18:19" x14ac:dyDescent="0.25">
      <c r="R3667">
        <v>0</v>
      </c>
      <c r="S3667">
        <v>0</v>
      </c>
    </row>
    <row r="3668" spans="18:19" ht="15.75" thickBot="1" x14ac:dyDescent="0.3">
      <c r="R3668" s="14">
        <v>0</v>
      </c>
      <c r="S3668" s="14">
        <v>0</v>
      </c>
    </row>
    <row r="3669" spans="18:19" ht="15.75" thickTop="1" x14ac:dyDescent="0.25">
      <c r="R3669" s="15">
        <f>AVERAGE(R3649:R3668)</f>
        <v>3.0000000000000001E-3</v>
      </c>
      <c r="S3669" s="15">
        <f>AVERAGE(S3649:S3668)</f>
        <v>0</v>
      </c>
    </row>
    <row r="3672" spans="18:19" ht="30.75" thickBot="1" x14ac:dyDescent="0.3">
      <c r="R3672" s="71" t="s">
        <v>188</v>
      </c>
      <c r="S3672" s="71" t="s">
        <v>187</v>
      </c>
    </row>
    <row r="3673" spans="18:19" ht="15.75" thickTop="1" x14ac:dyDescent="0.25">
      <c r="R3673">
        <v>0</v>
      </c>
      <c r="S3673">
        <v>0</v>
      </c>
    </row>
    <row r="3674" spans="18:19" x14ac:dyDescent="0.25">
      <c r="R3674">
        <v>0</v>
      </c>
      <c r="S3674">
        <v>0</v>
      </c>
    </row>
    <row r="3675" spans="18:19" x14ac:dyDescent="0.25">
      <c r="R3675">
        <v>0</v>
      </c>
      <c r="S3675">
        <v>0</v>
      </c>
    </row>
    <row r="3676" spans="18:19" x14ac:dyDescent="0.25">
      <c r="R3676">
        <v>0</v>
      </c>
      <c r="S3676">
        <v>0</v>
      </c>
    </row>
    <row r="3677" spans="18:19" x14ac:dyDescent="0.25">
      <c r="R3677">
        <v>0</v>
      </c>
      <c r="S3677">
        <v>0</v>
      </c>
    </row>
    <row r="3678" spans="18:19" x14ac:dyDescent="0.25">
      <c r="R3678">
        <v>0</v>
      </c>
      <c r="S3678">
        <v>0</v>
      </c>
    </row>
    <row r="3679" spans="18:19" x14ac:dyDescent="0.25">
      <c r="R3679">
        <v>0.01</v>
      </c>
      <c r="S3679">
        <v>0</v>
      </c>
    </row>
    <row r="3680" spans="18:19" x14ac:dyDescent="0.25">
      <c r="R3680">
        <v>0</v>
      </c>
      <c r="S3680">
        <v>0</v>
      </c>
    </row>
    <row r="3681" spans="18:19" x14ac:dyDescent="0.25">
      <c r="R3681">
        <v>0.01</v>
      </c>
      <c r="S3681">
        <v>0</v>
      </c>
    </row>
    <row r="3682" spans="18:19" x14ac:dyDescent="0.25">
      <c r="R3682">
        <v>0</v>
      </c>
      <c r="S3682">
        <v>0</v>
      </c>
    </row>
    <row r="3683" spans="18:19" x14ac:dyDescent="0.25">
      <c r="R3683">
        <v>0.02</v>
      </c>
      <c r="S3683">
        <v>0</v>
      </c>
    </row>
    <row r="3684" spans="18:19" x14ac:dyDescent="0.25">
      <c r="R3684">
        <v>0.01</v>
      </c>
      <c r="S3684">
        <v>0</v>
      </c>
    </row>
    <row r="3685" spans="18:19" x14ac:dyDescent="0.25">
      <c r="R3685">
        <v>0</v>
      </c>
      <c r="S3685">
        <v>0</v>
      </c>
    </row>
    <row r="3686" spans="18:19" x14ac:dyDescent="0.25">
      <c r="R3686">
        <v>0.02</v>
      </c>
      <c r="S3686">
        <v>0</v>
      </c>
    </row>
    <row r="3687" spans="18:19" x14ac:dyDescent="0.25">
      <c r="R3687">
        <v>0.01</v>
      </c>
      <c r="S3687">
        <v>0</v>
      </c>
    </row>
    <row r="3688" spans="18:19" x14ac:dyDescent="0.25">
      <c r="R3688">
        <v>0.01</v>
      </c>
      <c r="S3688">
        <v>0</v>
      </c>
    </row>
    <row r="3689" spans="18:19" x14ac:dyDescent="0.25">
      <c r="R3689">
        <v>0.01</v>
      </c>
      <c r="S3689">
        <v>0</v>
      </c>
    </row>
    <row r="3690" spans="18:19" x14ac:dyDescent="0.25">
      <c r="R3690">
        <v>0.01</v>
      </c>
      <c r="S3690">
        <v>0</v>
      </c>
    </row>
    <row r="3691" spans="18:19" x14ac:dyDescent="0.25">
      <c r="R3691">
        <v>0.01</v>
      </c>
      <c r="S3691">
        <v>0</v>
      </c>
    </row>
    <row r="3692" spans="18:19" ht="15.75" thickBot="1" x14ac:dyDescent="0.3">
      <c r="R3692" s="14">
        <v>0.01</v>
      </c>
      <c r="S3692" s="14">
        <v>0</v>
      </c>
    </row>
    <row r="3693" spans="18:19" ht="15.75" thickTop="1" x14ac:dyDescent="0.25">
      <c r="R3693" s="15">
        <f>AVERAGE(R3673:R3692)</f>
        <v>6.4999999999999988E-3</v>
      </c>
      <c r="S3693" s="15">
        <f>AVERAGE(S3673:S3692)</f>
        <v>0</v>
      </c>
    </row>
    <row r="3703" spans="1:19" ht="113.25" thickBot="1" x14ac:dyDescent="0.35">
      <c r="A3703" s="7" t="s">
        <v>190</v>
      </c>
      <c r="B3703" s="1"/>
      <c r="C3703" s="1"/>
      <c r="D3703" s="1"/>
      <c r="E3703" s="1"/>
      <c r="F3703" s="1"/>
      <c r="G3703" s="1"/>
      <c r="H3703" s="1"/>
      <c r="I3703" s="1"/>
      <c r="J3703" s="1"/>
      <c r="K3703" s="1"/>
      <c r="L3703" s="1"/>
      <c r="M3703" s="1"/>
      <c r="N3703" s="1"/>
      <c r="O3703" s="1"/>
      <c r="Q3703" s="8" t="s">
        <v>23</v>
      </c>
      <c r="R3703" s="71" t="s">
        <v>188</v>
      </c>
      <c r="S3703" s="71" t="s">
        <v>187</v>
      </c>
    </row>
    <row r="3704" spans="1:19" ht="24" thickTop="1" x14ac:dyDescent="0.35">
      <c r="A3704">
        <v>1</v>
      </c>
      <c r="B3704">
        <v>3</v>
      </c>
      <c r="C3704" s="10">
        <v>100</v>
      </c>
      <c r="D3704" s="11">
        <v>30</v>
      </c>
      <c r="E3704">
        <v>0</v>
      </c>
      <c r="F3704">
        <v>0</v>
      </c>
      <c r="G3704">
        <v>0</v>
      </c>
      <c r="H3704">
        <v>1</v>
      </c>
      <c r="I3704">
        <v>1</v>
      </c>
      <c r="J3704" s="10">
        <v>2</v>
      </c>
      <c r="K3704">
        <v>0</v>
      </c>
      <c r="L3704">
        <v>1</v>
      </c>
      <c r="M3704">
        <v>0</v>
      </c>
      <c r="N3704">
        <v>0.05</v>
      </c>
      <c r="O3704">
        <v>0</v>
      </c>
      <c r="P3704">
        <v>0.05</v>
      </c>
      <c r="Q3704">
        <v>1</v>
      </c>
      <c r="R3704">
        <v>1</v>
      </c>
      <c r="S3704">
        <v>1</v>
      </c>
    </row>
    <row r="3705" spans="1:19" ht="23.25" x14ac:dyDescent="0.35">
      <c r="A3705">
        <v>1</v>
      </c>
      <c r="B3705">
        <v>3</v>
      </c>
      <c r="C3705" s="10">
        <v>100</v>
      </c>
      <c r="D3705" s="11">
        <v>30</v>
      </c>
      <c r="E3705">
        <v>0</v>
      </c>
      <c r="F3705">
        <v>0</v>
      </c>
      <c r="G3705">
        <v>0</v>
      </c>
      <c r="H3705">
        <v>1</v>
      </c>
      <c r="I3705">
        <v>1</v>
      </c>
      <c r="J3705" s="10">
        <v>2</v>
      </c>
      <c r="K3705">
        <v>0</v>
      </c>
      <c r="L3705">
        <v>1</v>
      </c>
      <c r="M3705">
        <v>0</v>
      </c>
      <c r="N3705">
        <v>0.1</v>
      </c>
      <c r="O3705">
        <v>0</v>
      </c>
      <c r="P3705">
        <v>0.05</v>
      </c>
      <c r="Q3705">
        <v>1</v>
      </c>
      <c r="R3705">
        <v>1</v>
      </c>
      <c r="S3705">
        <v>1</v>
      </c>
    </row>
    <row r="3706" spans="1:19" ht="23.25" x14ac:dyDescent="0.35">
      <c r="A3706">
        <v>1</v>
      </c>
      <c r="B3706">
        <v>3</v>
      </c>
      <c r="C3706" s="10">
        <v>100</v>
      </c>
      <c r="D3706" s="11">
        <v>30</v>
      </c>
      <c r="E3706">
        <v>0</v>
      </c>
      <c r="F3706">
        <v>0</v>
      </c>
      <c r="G3706">
        <v>0</v>
      </c>
      <c r="H3706">
        <v>1</v>
      </c>
      <c r="I3706">
        <v>1</v>
      </c>
      <c r="J3706" s="10">
        <v>2</v>
      </c>
      <c r="K3706">
        <v>0</v>
      </c>
      <c r="L3706">
        <v>1</v>
      </c>
      <c r="M3706">
        <v>0</v>
      </c>
      <c r="N3706">
        <v>0.15</v>
      </c>
      <c r="O3706">
        <v>0</v>
      </c>
      <c r="P3706">
        <v>0.05</v>
      </c>
      <c r="Q3706">
        <v>1</v>
      </c>
      <c r="R3706">
        <v>1</v>
      </c>
      <c r="S3706">
        <v>1</v>
      </c>
    </row>
    <row r="3707" spans="1:19" ht="23.25" x14ac:dyDescent="0.35">
      <c r="A3707">
        <v>1</v>
      </c>
      <c r="B3707">
        <v>3</v>
      </c>
      <c r="C3707" s="10">
        <v>100</v>
      </c>
      <c r="D3707" s="11">
        <v>30</v>
      </c>
      <c r="E3707">
        <v>0</v>
      </c>
      <c r="F3707">
        <v>0</v>
      </c>
      <c r="G3707">
        <v>0</v>
      </c>
      <c r="H3707">
        <v>1</v>
      </c>
      <c r="I3707">
        <v>1</v>
      </c>
      <c r="J3707" s="10">
        <v>2</v>
      </c>
      <c r="K3707">
        <v>0</v>
      </c>
      <c r="L3707">
        <v>1</v>
      </c>
      <c r="M3707">
        <v>0</v>
      </c>
      <c r="N3707">
        <v>0.2</v>
      </c>
      <c r="O3707">
        <v>0</v>
      </c>
      <c r="P3707">
        <v>0.05</v>
      </c>
      <c r="Q3707">
        <v>1</v>
      </c>
      <c r="R3707">
        <v>1</v>
      </c>
      <c r="S3707">
        <v>1</v>
      </c>
    </row>
    <row r="3708" spans="1:19" ht="23.25" x14ac:dyDescent="0.35">
      <c r="A3708">
        <v>1</v>
      </c>
      <c r="B3708">
        <v>3</v>
      </c>
      <c r="C3708" s="10">
        <v>100</v>
      </c>
      <c r="D3708" s="11">
        <v>30</v>
      </c>
      <c r="E3708">
        <v>0</v>
      </c>
      <c r="F3708">
        <v>0</v>
      </c>
      <c r="G3708">
        <v>0</v>
      </c>
      <c r="H3708">
        <v>1</v>
      </c>
      <c r="I3708">
        <v>1</v>
      </c>
      <c r="J3708" s="10">
        <v>2</v>
      </c>
      <c r="K3708">
        <v>0</v>
      </c>
      <c r="L3708">
        <v>1</v>
      </c>
      <c r="M3708">
        <v>0</v>
      </c>
      <c r="N3708">
        <v>0.25</v>
      </c>
      <c r="O3708">
        <v>0</v>
      </c>
      <c r="P3708">
        <v>0.05</v>
      </c>
      <c r="Q3708">
        <v>1</v>
      </c>
      <c r="R3708">
        <v>1</v>
      </c>
      <c r="S3708">
        <v>1</v>
      </c>
    </row>
    <row r="3709" spans="1:19" ht="23.25" x14ac:dyDescent="0.35">
      <c r="A3709">
        <v>1</v>
      </c>
      <c r="B3709">
        <v>3</v>
      </c>
      <c r="C3709" s="10">
        <v>100</v>
      </c>
      <c r="D3709" s="11">
        <v>30</v>
      </c>
      <c r="E3709">
        <v>0</v>
      </c>
      <c r="F3709">
        <v>0</v>
      </c>
      <c r="G3709">
        <v>0</v>
      </c>
      <c r="H3709">
        <v>1</v>
      </c>
      <c r="I3709">
        <v>1</v>
      </c>
      <c r="J3709" s="10">
        <v>2</v>
      </c>
      <c r="K3709">
        <v>0</v>
      </c>
      <c r="L3709">
        <v>1</v>
      </c>
      <c r="M3709">
        <v>0</v>
      </c>
      <c r="N3709">
        <v>0.3</v>
      </c>
      <c r="O3709">
        <v>0</v>
      </c>
      <c r="P3709">
        <v>0.05</v>
      </c>
      <c r="Q3709">
        <v>1</v>
      </c>
      <c r="R3709">
        <v>1</v>
      </c>
      <c r="S3709">
        <v>1</v>
      </c>
    </row>
    <row r="3710" spans="1:19" ht="23.25" x14ac:dyDescent="0.35">
      <c r="A3710" s="12">
        <v>1</v>
      </c>
      <c r="B3710" s="12">
        <v>3</v>
      </c>
      <c r="C3710" s="10">
        <v>100</v>
      </c>
      <c r="D3710" s="11">
        <v>30</v>
      </c>
      <c r="E3710">
        <v>0</v>
      </c>
      <c r="F3710">
        <v>0</v>
      </c>
      <c r="G3710" s="12">
        <v>0</v>
      </c>
      <c r="H3710" s="12">
        <v>1</v>
      </c>
      <c r="I3710" s="12">
        <v>1</v>
      </c>
      <c r="J3710" s="10">
        <v>2</v>
      </c>
      <c r="K3710" s="12">
        <v>0</v>
      </c>
      <c r="L3710">
        <v>1</v>
      </c>
      <c r="M3710">
        <v>0</v>
      </c>
      <c r="N3710">
        <v>0.35</v>
      </c>
      <c r="O3710">
        <v>0</v>
      </c>
      <c r="P3710">
        <v>0.05</v>
      </c>
      <c r="Q3710">
        <v>1</v>
      </c>
      <c r="R3710">
        <v>1</v>
      </c>
      <c r="S3710">
        <v>1</v>
      </c>
    </row>
    <row r="3711" spans="1:19" ht="23.25" x14ac:dyDescent="0.35">
      <c r="A3711" s="13">
        <v>1</v>
      </c>
      <c r="B3711" s="13">
        <v>3</v>
      </c>
      <c r="C3711" s="10">
        <v>100</v>
      </c>
      <c r="D3711" s="11">
        <v>30</v>
      </c>
      <c r="E3711">
        <v>0</v>
      </c>
      <c r="F3711">
        <v>0</v>
      </c>
      <c r="G3711" s="13">
        <v>0</v>
      </c>
      <c r="H3711" s="13">
        <v>1</v>
      </c>
      <c r="I3711" s="13">
        <v>1</v>
      </c>
      <c r="J3711" s="10">
        <v>2</v>
      </c>
      <c r="K3711" s="13">
        <v>0</v>
      </c>
      <c r="L3711">
        <v>1</v>
      </c>
      <c r="M3711">
        <v>0</v>
      </c>
      <c r="N3711">
        <v>0.4</v>
      </c>
      <c r="O3711">
        <v>0</v>
      </c>
      <c r="P3711">
        <v>0.05</v>
      </c>
      <c r="Q3711">
        <v>1</v>
      </c>
      <c r="R3711">
        <v>1</v>
      </c>
      <c r="S3711">
        <v>1</v>
      </c>
    </row>
    <row r="3712" spans="1:19" ht="23.25" x14ac:dyDescent="0.35">
      <c r="A3712" s="13">
        <v>1</v>
      </c>
      <c r="B3712" s="13">
        <v>3</v>
      </c>
      <c r="C3712" s="10">
        <v>100</v>
      </c>
      <c r="D3712" s="11">
        <v>30</v>
      </c>
      <c r="E3712">
        <v>0</v>
      </c>
      <c r="F3712">
        <v>0</v>
      </c>
      <c r="G3712" s="13">
        <v>0</v>
      </c>
      <c r="H3712" s="13">
        <v>1</v>
      </c>
      <c r="I3712" s="13">
        <v>1</v>
      </c>
      <c r="J3712" s="10">
        <v>2</v>
      </c>
      <c r="K3712" s="13">
        <v>0</v>
      </c>
      <c r="L3712">
        <v>1</v>
      </c>
      <c r="M3712">
        <v>0</v>
      </c>
      <c r="N3712">
        <v>0.45</v>
      </c>
      <c r="O3712">
        <v>0</v>
      </c>
      <c r="P3712">
        <v>0.05</v>
      </c>
      <c r="Q3712">
        <v>1</v>
      </c>
      <c r="R3712">
        <v>1</v>
      </c>
      <c r="S3712">
        <v>1</v>
      </c>
    </row>
    <row r="3713" spans="1:19" ht="23.25" x14ac:dyDescent="0.35">
      <c r="A3713">
        <v>1</v>
      </c>
      <c r="B3713">
        <v>3</v>
      </c>
      <c r="C3713" s="10">
        <v>100</v>
      </c>
      <c r="D3713" s="11">
        <v>30</v>
      </c>
      <c r="E3713">
        <v>0</v>
      </c>
      <c r="F3713">
        <v>0</v>
      </c>
      <c r="G3713">
        <v>0</v>
      </c>
      <c r="H3713">
        <v>1</v>
      </c>
      <c r="I3713">
        <v>1</v>
      </c>
      <c r="J3713" s="10">
        <v>2</v>
      </c>
      <c r="K3713">
        <v>0</v>
      </c>
      <c r="L3713">
        <v>1</v>
      </c>
      <c r="M3713">
        <v>0</v>
      </c>
      <c r="N3713">
        <v>0.5</v>
      </c>
      <c r="O3713">
        <v>0</v>
      </c>
      <c r="P3713">
        <v>0.05</v>
      </c>
      <c r="Q3713">
        <v>1</v>
      </c>
      <c r="R3713">
        <v>1</v>
      </c>
      <c r="S3713">
        <v>1</v>
      </c>
    </row>
    <row r="3714" spans="1:19" ht="23.25" x14ac:dyDescent="0.35">
      <c r="A3714">
        <v>1</v>
      </c>
      <c r="B3714">
        <v>3</v>
      </c>
      <c r="C3714" s="10">
        <v>100</v>
      </c>
      <c r="D3714" s="11">
        <v>30</v>
      </c>
      <c r="E3714">
        <v>0</v>
      </c>
      <c r="F3714">
        <v>0</v>
      </c>
      <c r="G3714">
        <v>0</v>
      </c>
      <c r="H3714">
        <v>1</v>
      </c>
      <c r="I3714">
        <v>1</v>
      </c>
      <c r="J3714" s="10">
        <v>2</v>
      </c>
      <c r="K3714">
        <v>0</v>
      </c>
      <c r="L3714">
        <v>1</v>
      </c>
      <c r="M3714">
        <v>0</v>
      </c>
      <c r="N3714">
        <v>0.55000000000000004</v>
      </c>
      <c r="O3714">
        <v>0</v>
      </c>
      <c r="P3714">
        <v>0.05</v>
      </c>
      <c r="Q3714">
        <v>1</v>
      </c>
      <c r="R3714">
        <v>1</v>
      </c>
      <c r="S3714">
        <v>1</v>
      </c>
    </row>
    <row r="3715" spans="1:19" ht="23.25" x14ac:dyDescent="0.35">
      <c r="A3715">
        <v>1</v>
      </c>
      <c r="B3715">
        <v>3</v>
      </c>
      <c r="C3715" s="10">
        <v>100</v>
      </c>
      <c r="D3715" s="11">
        <v>30</v>
      </c>
      <c r="E3715">
        <v>0</v>
      </c>
      <c r="F3715">
        <v>0</v>
      </c>
      <c r="G3715">
        <v>0</v>
      </c>
      <c r="H3715">
        <v>1</v>
      </c>
      <c r="I3715">
        <v>1</v>
      </c>
      <c r="J3715" s="10">
        <v>2</v>
      </c>
      <c r="K3715">
        <v>0</v>
      </c>
      <c r="L3715">
        <v>1</v>
      </c>
      <c r="M3715">
        <v>0</v>
      </c>
      <c r="N3715">
        <v>0.6</v>
      </c>
      <c r="O3715">
        <v>0</v>
      </c>
      <c r="P3715">
        <v>0.05</v>
      </c>
      <c r="Q3715">
        <v>1</v>
      </c>
      <c r="R3715">
        <v>1</v>
      </c>
      <c r="S3715">
        <v>1</v>
      </c>
    </row>
    <row r="3716" spans="1:19" ht="23.25" x14ac:dyDescent="0.35">
      <c r="A3716">
        <v>1</v>
      </c>
      <c r="B3716">
        <v>3</v>
      </c>
      <c r="C3716" s="10">
        <v>100</v>
      </c>
      <c r="D3716" s="11">
        <v>30</v>
      </c>
      <c r="E3716">
        <v>0</v>
      </c>
      <c r="F3716">
        <v>0</v>
      </c>
      <c r="G3716">
        <v>0</v>
      </c>
      <c r="H3716">
        <v>1</v>
      </c>
      <c r="I3716">
        <v>1</v>
      </c>
      <c r="J3716" s="10">
        <v>2</v>
      </c>
      <c r="K3716">
        <v>0</v>
      </c>
      <c r="L3716">
        <v>1</v>
      </c>
      <c r="M3716">
        <v>0</v>
      </c>
      <c r="N3716">
        <v>0.65</v>
      </c>
      <c r="O3716">
        <v>0</v>
      </c>
      <c r="P3716">
        <v>0.05</v>
      </c>
      <c r="Q3716">
        <v>1</v>
      </c>
      <c r="R3716">
        <v>1</v>
      </c>
      <c r="S3716">
        <v>1</v>
      </c>
    </row>
    <row r="3717" spans="1:19" ht="23.25" x14ac:dyDescent="0.35">
      <c r="A3717">
        <v>1</v>
      </c>
      <c r="B3717">
        <v>3</v>
      </c>
      <c r="C3717" s="10">
        <v>100</v>
      </c>
      <c r="D3717" s="11">
        <v>30</v>
      </c>
      <c r="E3717">
        <v>0</v>
      </c>
      <c r="F3717">
        <v>0</v>
      </c>
      <c r="G3717">
        <v>0</v>
      </c>
      <c r="H3717">
        <v>1</v>
      </c>
      <c r="I3717">
        <v>1</v>
      </c>
      <c r="J3717" s="10">
        <v>2</v>
      </c>
      <c r="K3717">
        <v>0</v>
      </c>
      <c r="L3717">
        <v>1</v>
      </c>
      <c r="M3717">
        <v>0</v>
      </c>
      <c r="N3717">
        <v>0.7</v>
      </c>
      <c r="O3717">
        <v>0</v>
      </c>
      <c r="P3717">
        <v>0.05</v>
      </c>
      <c r="Q3717">
        <v>1</v>
      </c>
      <c r="R3717">
        <v>1</v>
      </c>
      <c r="S3717">
        <v>1</v>
      </c>
    </row>
    <row r="3718" spans="1:19" ht="23.25" x14ac:dyDescent="0.35">
      <c r="A3718">
        <v>1</v>
      </c>
      <c r="B3718">
        <v>3</v>
      </c>
      <c r="C3718" s="10">
        <v>100</v>
      </c>
      <c r="D3718" s="11">
        <v>30</v>
      </c>
      <c r="E3718">
        <v>0</v>
      </c>
      <c r="F3718">
        <v>0</v>
      </c>
      <c r="G3718">
        <v>0</v>
      </c>
      <c r="H3718">
        <v>1</v>
      </c>
      <c r="I3718">
        <v>1</v>
      </c>
      <c r="J3718" s="10">
        <v>2</v>
      </c>
      <c r="K3718">
        <v>0</v>
      </c>
      <c r="L3718">
        <v>1</v>
      </c>
      <c r="M3718">
        <v>0</v>
      </c>
      <c r="N3718">
        <v>0.75</v>
      </c>
      <c r="O3718">
        <v>0</v>
      </c>
      <c r="P3718">
        <v>0.05</v>
      </c>
      <c r="Q3718">
        <v>1</v>
      </c>
      <c r="R3718">
        <v>1</v>
      </c>
      <c r="S3718">
        <v>1</v>
      </c>
    </row>
    <row r="3719" spans="1:19" ht="23.25" x14ac:dyDescent="0.35">
      <c r="A3719">
        <v>1</v>
      </c>
      <c r="B3719">
        <v>3</v>
      </c>
      <c r="C3719" s="10">
        <v>100</v>
      </c>
      <c r="D3719" s="11">
        <v>30</v>
      </c>
      <c r="E3719">
        <v>0</v>
      </c>
      <c r="F3719">
        <v>0</v>
      </c>
      <c r="G3719">
        <v>0</v>
      </c>
      <c r="H3719">
        <v>1</v>
      </c>
      <c r="I3719">
        <v>1</v>
      </c>
      <c r="J3719" s="10">
        <v>2</v>
      </c>
      <c r="K3719">
        <v>0</v>
      </c>
      <c r="L3719">
        <v>1</v>
      </c>
      <c r="M3719">
        <v>0</v>
      </c>
      <c r="N3719">
        <v>0.8</v>
      </c>
      <c r="O3719">
        <v>0</v>
      </c>
      <c r="P3719">
        <v>0.05</v>
      </c>
      <c r="Q3719">
        <v>1</v>
      </c>
      <c r="R3719">
        <v>1</v>
      </c>
      <c r="S3719">
        <v>1</v>
      </c>
    </row>
    <row r="3720" spans="1:19" ht="23.25" x14ac:dyDescent="0.35">
      <c r="A3720">
        <v>1</v>
      </c>
      <c r="B3720">
        <v>3</v>
      </c>
      <c r="C3720" s="10">
        <v>100</v>
      </c>
      <c r="D3720" s="11">
        <v>30</v>
      </c>
      <c r="E3720">
        <v>0</v>
      </c>
      <c r="F3720">
        <v>0</v>
      </c>
      <c r="G3720">
        <v>0</v>
      </c>
      <c r="H3720">
        <v>1</v>
      </c>
      <c r="I3720">
        <v>1</v>
      </c>
      <c r="J3720" s="10">
        <v>2</v>
      </c>
      <c r="K3720">
        <v>0</v>
      </c>
      <c r="L3720">
        <v>1</v>
      </c>
      <c r="M3720">
        <v>0</v>
      </c>
      <c r="N3720">
        <v>0.85</v>
      </c>
      <c r="O3720">
        <v>0</v>
      </c>
      <c r="P3720">
        <v>0.05</v>
      </c>
      <c r="Q3720">
        <v>1</v>
      </c>
      <c r="R3720">
        <v>1</v>
      </c>
      <c r="S3720">
        <v>1</v>
      </c>
    </row>
    <row r="3721" spans="1:19" ht="23.25" x14ac:dyDescent="0.35">
      <c r="A3721">
        <v>1</v>
      </c>
      <c r="B3721">
        <v>3</v>
      </c>
      <c r="C3721" s="10">
        <v>100</v>
      </c>
      <c r="D3721" s="11">
        <v>30</v>
      </c>
      <c r="E3721">
        <v>0</v>
      </c>
      <c r="F3721">
        <v>0</v>
      </c>
      <c r="G3721">
        <v>0</v>
      </c>
      <c r="H3721">
        <v>1</v>
      </c>
      <c r="I3721">
        <v>1</v>
      </c>
      <c r="J3721" s="10">
        <v>2</v>
      </c>
      <c r="K3721">
        <v>0</v>
      </c>
      <c r="L3721">
        <v>1</v>
      </c>
      <c r="M3721">
        <v>0</v>
      </c>
      <c r="N3721">
        <v>0.9</v>
      </c>
      <c r="O3721">
        <v>0</v>
      </c>
      <c r="P3721">
        <v>0.05</v>
      </c>
      <c r="Q3721">
        <v>1</v>
      </c>
      <c r="R3721">
        <v>1</v>
      </c>
      <c r="S3721">
        <v>1</v>
      </c>
    </row>
    <row r="3722" spans="1:19" ht="23.25" x14ac:dyDescent="0.35">
      <c r="A3722">
        <v>1</v>
      </c>
      <c r="B3722">
        <v>3</v>
      </c>
      <c r="C3722" s="10">
        <v>100</v>
      </c>
      <c r="D3722" s="11">
        <v>30</v>
      </c>
      <c r="E3722">
        <v>0</v>
      </c>
      <c r="F3722">
        <v>0</v>
      </c>
      <c r="G3722">
        <v>0</v>
      </c>
      <c r="H3722">
        <v>1</v>
      </c>
      <c r="I3722">
        <v>1</v>
      </c>
      <c r="J3722" s="10">
        <v>2</v>
      </c>
      <c r="K3722">
        <v>0</v>
      </c>
      <c r="L3722">
        <v>1</v>
      </c>
      <c r="M3722">
        <v>0</v>
      </c>
      <c r="N3722">
        <v>0.95</v>
      </c>
      <c r="O3722">
        <v>0</v>
      </c>
      <c r="P3722">
        <v>0.05</v>
      </c>
      <c r="Q3722">
        <v>1</v>
      </c>
      <c r="R3722">
        <v>1</v>
      </c>
      <c r="S3722">
        <v>1</v>
      </c>
    </row>
    <row r="3723" spans="1:19" ht="24" thickBot="1" x14ac:dyDescent="0.4">
      <c r="A3723">
        <v>1</v>
      </c>
      <c r="B3723">
        <v>3</v>
      </c>
      <c r="C3723" s="10">
        <v>100</v>
      </c>
      <c r="D3723" s="11">
        <v>30</v>
      </c>
      <c r="E3723">
        <v>0</v>
      </c>
      <c r="F3723">
        <v>0</v>
      </c>
      <c r="G3723">
        <v>0</v>
      </c>
      <c r="H3723">
        <v>1</v>
      </c>
      <c r="I3723">
        <v>1</v>
      </c>
      <c r="J3723" s="10">
        <v>2</v>
      </c>
      <c r="K3723">
        <v>0</v>
      </c>
      <c r="L3723">
        <v>1</v>
      </c>
      <c r="M3723">
        <v>0</v>
      </c>
      <c r="N3723">
        <v>1</v>
      </c>
      <c r="O3723">
        <v>0</v>
      </c>
      <c r="P3723">
        <v>0.05</v>
      </c>
      <c r="Q3723">
        <v>1</v>
      </c>
      <c r="R3723" s="14">
        <v>1</v>
      </c>
      <c r="S3723" s="14">
        <v>1</v>
      </c>
    </row>
    <row r="3724" spans="1:19" ht="15.75" thickTop="1" x14ac:dyDescent="0.25">
      <c r="R3724" s="15">
        <f>AVERAGE(R3704:R3723)</f>
        <v>1</v>
      </c>
      <c r="S3724" s="15">
        <f>AVERAGE(S3704:S3723)</f>
        <v>1</v>
      </c>
    </row>
    <row r="3728" spans="1:19" ht="113.25" thickBot="1" x14ac:dyDescent="0.35">
      <c r="A3728" s="7" t="s">
        <v>192</v>
      </c>
      <c r="B3728" s="1"/>
      <c r="C3728" s="1"/>
      <c r="D3728" s="1"/>
      <c r="E3728" s="1"/>
      <c r="F3728" s="1"/>
      <c r="G3728" s="1"/>
      <c r="H3728" s="1"/>
      <c r="I3728" s="1"/>
      <c r="J3728" s="1"/>
      <c r="K3728" s="1"/>
      <c r="L3728" s="1"/>
      <c r="M3728" s="1"/>
      <c r="N3728" s="1"/>
      <c r="O3728" s="1"/>
      <c r="Q3728" s="8" t="s">
        <v>23</v>
      </c>
      <c r="R3728" s="71" t="s">
        <v>189</v>
      </c>
      <c r="S3728" s="71" t="s">
        <v>187</v>
      </c>
    </row>
    <row r="3729" spans="1:19" ht="24" thickTop="1" x14ac:dyDescent="0.35">
      <c r="A3729">
        <v>1</v>
      </c>
      <c r="B3729">
        <v>3</v>
      </c>
      <c r="C3729" s="10">
        <v>100</v>
      </c>
      <c r="D3729" s="11">
        <v>30</v>
      </c>
      <c r="E3729">
        <v>0</v>
      </c>
      <c r="F3729">
        <v>0</v>
      </c>
      <c r="G3729">
        <v>0</v>
      </c>
      <c r="H3729">
        <v>1</v>
      </c>
      <c r="I3729">
        <v>1</v>
      </c>
      <c r="J3729">
        <v>0</v>
      </c>
      <c r="K3729">
        <v>0</v>
      </c>
      <c r="L3729">
        <v>1</v>
      </c>
      <c r="M3729">
        <v>0</v>
      </c>
      <c r="N3729">
        <v>0.05</v>
      </c>
      <c r="O3729">
        <v>0</v>
      </c>
      <c r="P3729">
        <v>0.05</v>
      </c>
      <c r="Q3729">
        <v>1</v>
      </c>
      <c r="R3729">
        <v>0.01</v>
      </c>
      <c r="S3729">
        <v>0</v>
      </c>
    </row>
    <row r="3730" spans="1:19" ht="23.25" x14ac:dyDescent="0.35">
      <c r="A3730">
        <v>1</v>
      </c>
      <c r="B3730">
        <v>3</v>
      </c>
      <c r="C3730" s="10">
        <v>100</v>
      </c>
      <c r="D3730" s="11">
        <v>30</v>
      </c>
      <c r="E3730">
        <v>0</v>
      </c>
      <c r="F3730">
        <v>0</v>
      </c>
      <c r="G3730">
        <v>0</v>
      </c>
      <c r="H3730">
        <v>1</v>
      </c>
      <c r="I3730">
        <v>1</v>
      </c>
      <c r="J3730">
        <v>0</v>
      </c>
      <c r="K3730">
        <v>0</v>
      </c>
      <c r="L3730">
        <v>1</v>
      </c>
      <c r="M3730">
        <v>0</v>
      </c>
      <c r="N3730">
        <v>0.1</v>
      </c>
      <c r="O3730">
        <v>0</v>
      </c>
      <c r="P3730">
        <v>0.05</v>
      </c>
      <c r="Q3730">
        <v>1</v>
      </c>
      <c r="R3730">
        <v>0</v>
      </c>
      <c r="S3730">
        <v>0</v>
      </c>
    </row>
    <row r="3731" spans="1:19" ht="23.25" x14ac:dyDescent="0.35">
      <c r="A3731">
        <v>1</v>
      </c>
      <c r="B3731">
        <v>3</v>
      </c>
      <c r="C3731" s="10">
        <v>100</v>
      </c>
      <c r="D3731" s="11">
        <v>30</v>
      </c>
      <c r="E3731">
        <v>0</v>
      </c>
      <c r="F3731">
        <v>0</v>
      </c>
      <c r="G3731">
        <v>0</v>
      </c>
      <c r="H3731">
        <v>1</v>
      </c>
      <c r="I3731">
        <v>1</v>
      </c>
      <c r="J3731">
        <v>0</v>
      </c>
      <c r="K3731">
        <v>0</v>
      </c>
      <c r="L3731">
        <v>1</v>
      </c>
      <c r="M3731">
        <v>0</v>
      </c>
      <c r="N3731">
        <v>0.15</v>
      </c>
      <c r="O3731">
        <v>0</v>
      </c>
      <c r="P3731">
        <v>0.05</v>
      </c>
      <c r="Q3731">
        <v>1</v>
      </c>
      <c r="R3731">
        <v>0</v>
      </c>
      <c r="S3731">
        <v>0</v>
      </c>
    </row>
    <row r="3732" spans="1:19" ht="23.25" x14ac:dyDescent="0.35">
      <c r="A3732">
        <v>1</v>
      </c>
      <c r="B3732">
        <v>3</v>
      </c>
      <c r="C3732" s="10">
        <v>100</v>
      </c>
      <c r="D3732" s="11">
        <v>30</v>
      </c>
      <c r="E3732">
        <v>0</v>
      </c>
      <c r="F3732">
        <v>0</v>
      </c>
      <c r="G3732">
        <v>0</v>
      </c>
      <c r="H3732">
        <v>1</v>
      </c>
      <c r="I3732">
        <v>1</v>
      </c>
      <c r="J3732">
        <v>0</v>
      </c>
      <c r="K3732">
        <v>0</v>
      </c>
      <c r="L3732">
        <v>1</v>
      </c>
      <c r="M3732">
        <v>0</v>
      </c>
      <c r="N3732">
        <v>0.2</v>
      </c>
      <c r="O3732">
        <v>0</v>
      </c>
      <c r="P3732">
        <v>0.05</v>
      </c>
      <c r="Q3732">
        <v>1</v>
      </c>
      <c r="R3732">
        <v>0.03</v>
      </c>
      <c r="S3732">
        <v>0</v>
      </c>
    </row>
    <row r="3733" spans="1:19" ht="23.25" x14ac:dyDescent="0.35">
      <c r="A3733">
        <v>1</v>
      </c>
      <c r="B3733">
        <v>3</v>
      </c>
      <c r="C3733" s="10">
        <v>100</v>
      </c>
      <c r="D3733" s="11">
        <v>30</v>
      </c>
      <c r="E3733">
        <v>0</v>
      </c>
      <c r="F3733">
        <v>0</v>
      </c>
      <c r="G3733">
        <v>0</v>
      </c>
      <c r="H3733">
        <v>1</v>
      </c>
      <c r="I3733">
        <v>1</v>
      </c>
      <c r="J3733">
        <v>0</v>
      </c>
      <c r="K3733">
        <v>0</v>
      </c>
      <c r="L3733">
        <v>1</v>
      </c>
      <c r="M3733">
        <v>0</v>
      </c>
      <c r="N3733">
        <v>0.25</v>
      </c>
      <c r="O3733">
        <v>0</v>
      </c>
      <c r="P3733">
        <v>0.05</v>
      </c>
      <c r="Q3733">
        <v>1</v>
      </c>
      <c r="R3733">
        <v>0.01</v>
      </c>
      <c r="S3733">
        <v>0</v>
      </c>
    </row>
    <row r="3734" spans="1:19" ht="23.25" x14ac:dyDescent="0.35">
      <c r="A3734">
        <v>1</v>
      </c>
      <c r="B3734">
        <v>3</v>
      </c>
      <c r="C3734" s="10">
        <v>100</v>
      </c>
      <c r="D3734" s="11">
        <v>30</v>
      </c>
      <c r="E3734">
        <v>0</v>
      </c>
      <c r="F3734">
        <v>0</v>
      </c>
      <c r="G3734">
        <v>0</v>
      </c>
      <c r="H3734">
        <v>1</v>
      </c>
      <c r="I3734">
        <v>1</v>
      </c>
      <c r="J3734">
        <v>0</v>
      </c>
      <c r="K3734">
        <v>0</v>
      </c>
      <c r="L3734">
        <v>1</v>
      </c>
      <c r="M3734">
        <v>0</v>
      </c>
      <c r="N3734">
        <v>0.3</v>
      </c>
      <c r="O3734">
        <v>0</v>
      </c>
      <c r="P3734">
        <v>0.05</v>
      </c>
      <c r="Q3734">
        <v>1</v>
      </c>
      <c r="R3734">
        <v>0</v>
      </c>
      <c r="S3734">
        <v>0</v>
      </c>
    </row>
    <row r="3735" spans="1:19" ht="23.25" x14ac:dyDescent="0.35">
      <c r="A3735" s="12">
        <v>1</v>
      </c>
      <c r="B3735" s="12">
        <v>3</v>
      </c>
      <c r="C3735" s="10">
        <v>100</v>
      </c>
      <c r="D3735" s="11">
        <v>30</v>
      </c>
      <c r="E3735">
        <v>0</v>
      </c>
      <c r="F3735">
        <v>0</v>
      </c>
      <c r="G3735" s="12">
        <v>0</v>
      </c>
      <c r="H3735" s="12">
        <v>1</v>
      </c>
      <c r="I3735" s="12">
        <v>1</v>
      </c>
      <c r="J3735">
        <v>0</v>
      </c>
      <c r="K3735" s="12">
        <v>0</v>
      </c>
      <c r="L3735">
        <v>1</v>
      </c>
      <c r="M3735">
        <v>0</v>
      </c>
      <c r="N3735">
        <v>0.35</v>
      </c>
      <c r="O3735">
        <v>0</v>
      </c>
      <c r="P3735">
        <v>0.05</v>
      </c>
      <c r="Q3735">
        <v>1</v>
      </c>
      <c r="R3735">
        <v>0.04</v>
      </c>
      <c r="S3735">
        <v>0</v>
      </c>
    </row>
    <row r="3736" spans="1:19" ht="23.25" x14ac:dyDescent="0.35">
      <c r="A3736" s="13">
        <v>1</v>
      </c>
      <c r="B3736" s="13">
        <v>3</v>
      </c>
      <c r="C3736" s="10">
        <v>100</v>
      </c>
      <c r="D3736" s="11">
        <v>30</v>
      </c>
      <c r="E3736">
        <v>0</v>
      </c>
      <c r="F3736">
        <v>0</v>
      </c>
      <c r="G3736" s="13">
        <v>0</v>
      </c>
      <c r="H3736" s="13">
        <v>1</v>
      </c>
      <c r="I3736" s="13">
        <v>1</v>
      </c>
      <c r="J3736">
        <v>0</v>
      </c>
      <c r="K3736" s="13">
        <v>0</v>
      </c>
      <c r="L3736">
        <v>1</v>
      </c>
      <c r="M3736">
        <v>0</v>
      </c>
      <c r="N3736">
        <v>0.4</v>
      </c>
      <c r="O3736">
        <v>0</v>
      </c>
      <c r="P3736">
        <v>0.05</v>
      </c>
      <c r="Q3736">
        <v>1</v>
      </c>
      <c r="R3736">
        <v>0.02</v>
      </c>
      <c r="S3736">
        <v>0</v>
      </c>
    </row>
    <row r="3737" spans="1:19" ht="23.25" x14ac:dyDescent="0.35">
      <c r="A3737" s="13">
        <v>1</v>
      </c>
      <c r="B3737" s="13">
        <v>3</v>
      </c>
      <c r="C3737" s="10">
        <v>100</v>
      </c>
      <c r="D3737" s="11">
        <v>30</v>
      </c>
      <c r="E3737">
        <v>0</v>
      </c>
      <c r="F3737">
        <v>0</v>
      </c>
      <c r="G3737" s="13">
        <v>0</v>
      </c>
      <c r="H3737" s="13">
        <v>1</v>
      </c>
      <c r="I3737" s="13">
        <v>1</v>
      </c>
      <c r="J3737">
        <v>0</v>
      </c>
      <c r="K3737" s="13">
        <v>0</v>
      </c>
      <c r="L3737">
        <v>1</v>
      </c>
      <c r="M3737">
        <v>0</v>
      </c>
      <c r="N3737">
        <v>0.45</v>
      </c>
      <c r="O3737">
        <v>0</v>
      </c>
      <c r="P3737">
        <v>0.05</v>
      </c>
      <c r="Q3737">
        <v>1</v>
      </c>
      <c r="R3737">
        <v>0.03</v>
      </c>
      <c r="S3737">
        <v>0</v>
      </c>
    </row>
    <row r="3738" spans="1:19" ht="23.25" x14ac:dyDescent="0.35">
      <c r="A3738">
        <v>1</v>
      </c>
      <c r="B3738">
        <v>3</v>
      </c>
      <c r="C3738" s="10">
        <v>100</v>
      </c>
      <c r="D3738" s="11">
        <v>30</v>
      </c>
      <c r="E3738">
        <v>0</v>
      </c>
      <c r="F3738">
        <v>0</v>
      </c>
      <c r="G3738">
        <v>0</v>
      </c>
      <c r="H3738">
        <v>1</v>
      </c>
      <c r="I3738">
        <v>1</v>
      </c>
      <c r="J3738">
        <v>0</v>
      </c>
      <c r="K3738">
        <v>0</v>
      </c>
      <c r="L3738">
        <v>1</v>
      </c>
      <c r="M3738">
        <v>0</v>
      </c>
      <c r="N3738">
        <v>0.5</v>
      </c>
      <c r="O3738">
        <v>0</v>
      </c>
      <c r="P3738">
        <v>0.05</v>
      </c>
      <c r="Q3738">
        <v>1</v>
      </c>
      <c r="R3738">
        <v>0.01</v>
      </c>
      <c r="S3738">
        <v>0</v>
      </c>
    </row>
    <row r="3739" spans="1:19" ht="23.25" x14ac:dyDescent="0.35">
      <c r="A3739">
        <v>1</v>
      </c>
      <c r="B3739">
        <v>3</v>
      </c>
      <c r="C3739" s="10">
        <v>100</v>
      </c>
      <c r="D3739" s="11">
        <v>30</v>
      </c>
      <c r="E3739">
        <v>0</v>
      </c>
      <c r="F3739">
        <v>0</v>
      </c>
      <c r="G3739">
        <v>0</v>
      </c>
      <c r="H3739">
        <v>1</v>
      </c>
      <c r="I3739">
        <v>1</v>
      </c>
      <c r="J3739">
        <v>0</v>
      </c>
      <c r="K3739">
        <v>0</v>
      </c>
      <c r="L3739">
        <v>1</v>
      </c>
      <c r="M3739">
        <v>0</v>
      </c>
      <c r="N3739">
        <v>0.55000000000000004</v>
      </c>
      <c r="O3739">
        <v>0</v>
      </c>
      <c r="P3739">
        <v>0.05</v>
      </c>
      <c r="Q3739">
        <v>1</v>
      </c>
      <c r="R3739">
        <v>0.01</v>
      </c>
      <c r="S3739">
        <v>0</v>
      </c>
    </row>
    <row r="3740" spans="1:19" ht="23.25" x14ac:dyDescent="0.35">
      <c r="A3740">
        <v>1</v>
      </c>
      <c r="B3740">
        <v>3</v>
      </c>
      <c r="C3740" s="10">
        <v>100</v>
      </c>
      <c r="D3740" s="11">
        <v>30</v>
      </c>
      <c r="E3740">
        <v>0</v>
      </c>
      <c r="F3740">
        <v>0</v>
      </c>
      <c r="G3740">
        <v>0</v>
      </c>
      <c r="H3740">
        <v>1</v>
      </c>
      <c r="I3740">
        <v>1</v>
      </c>
      <c r="J3740">
        <v>0</v>
      </c>
      <c r="K3740">
        <v>0</v>
      </c>
      <c r="L3740">
        <v>1</v>
      </c>
      <c r="M3740">
        <v>0</v>
      </c>
      <c r="N3740">
        <v>0.6</v>
      </c>
      <c r="O3740">
        <v>0</v>
      </c>
      <c r="P3740">
        <v>0.05</v>
      </c>
      <c r="Q3740">
        <v>1</v>
      </c>
      <c r="R3740">
        <v>0.06</v>
      </c>
      <c r="S3740">
        <v>0</v>
      </c>
    </row>
    <row r="3741" spans="1:19" ht="23.25" x14ac:dyDescent="0.35">
      <c r="A3741">
        <v>1</v>
      </c>
      <c r="B3741">
        <v>3</v>
      </c>
      <c r="C3741" s="10">
        <v>100</v>
      </c>
      <c r="D3741" s="11">
        <v>30</v>
      </c>
      <c r="E3741">
        <v>0</v>
      </c>
      <c r="F3741">
        <v>0</v>
      </c>
      <c r="G3741">
        <v>0</v>
      </c>
      <c r="H3741">
        <v>1</v>
      </c>
      <c r="I3741">
        <v>1</v>
      </c>
      <c r="J3741">
        <v>0</v>
      </c>
      <c r="K3741">
        <v>0</v>
      </c>
      <c r="L3741">
        <v>1</v>
      </c>
      <c r="M3741">
        <v>0</v>
      </c>
      <c r="N3741">
        <v>0.65</v>
      </c>
      <c r="O3741">
        <v>0</v>
      </c>
      <c r="P3741">
        <v>0.05</v>
      </c>
      <c r="Q3741">
        <v>1</v>
      </c>
      <c r="R3741">
        <v>0.01</v>
      </c>
      <c r="S3741">
        <v>0</v>
      </c>
    </row>
    <row r="3742" spans="1:19" ht="23.25" x14ac:dyDescent="0.35">
      <c r="A3742">
        <v>1</v>
      </c>
      <c r="B3742">
        <v>3</v>
      </c>
      <c r="C3742" s="10">
        <v>100</v>
      </c>
      <c r="D3742" s="11">
        <v>30</v>
      </c>
      <c r="E3742">
        <v>0</v>
      </c>
      <c r="F3742">
        <v>0</v>
      </c>
      <c r="G3742">
        <v>0</v>
      </c>
      <c r="H3742">
        <v>1</v>
      </c>
      <c r="I3742">
        <v>1</v>
      </c>
      <c r="J3742">
        <v>0</v>
      </c>
      <c r="K3742">
        <v>0</v>
      </c>
      <c r="L3742">
        <v>1</v>
      </c>
      <c r="M3742">
        <v>0</v>
      </c>
      <c r="N3742">
        <v>0.7</v>
      </c>
      <c r="O3742">
        <v>0</v>
      </c>
      <c r="P3742">
        <v>0.05</v>
      </c>
      <c r="Q3742">
        <v>1</v>
      </c>
      <c r="R3742">
        <v>0.01</v>
      </c>
      <c r="S3742">
        <v>0</v>
      </c>
    </row>
    <row r="3743" spans="1:19" ht="23.25" x14ac:dyDescent="0.35">
      <c r="A3743">
        <v>1</v>
      </c>
      <c r="B3743">
        <v>3</v>
      </c>
      <c r="C3743" s="10">
        <v>100</v>
      </c>
      <c r="D3743" s="11">
        <v>30</v>
      </c>
      <c r="E3743">
        <v>0</v>
      </c>
      <c r="F3743">
        <v>0</v>
      </c>
      <c r="G3743">
        <v>0</v>
      </c>
      <c r="H3743">
        <v>1</v>
      </c>
      <c r="I3743">
        <v>1</v>
      </c>
      <c r="J3743">
        <v>0</v>
      </c>
      <c r="K3743">
        <v>0</v>
      </c>
      <c r="L3743">
        <v>1</v>
      </c>
      <c r="M3743">
        <v>0</v>
      </c>
      <c r="N3743">
        <v>0.75</v>
      </c>
      <c r="O3743">
        <v>0</v>
      </c>
      <c r="P3743">
        <v>0.05</v>
      </c>
      <c r="Q3743">
        <v>1</v>
      </c>
      <c r="R3743">
        <v>0</v>
      </c>
      <c r="S3743">
        <v>0</v>
      </c>
    </row>
    <row r="3744" spans="1:19" ht="23.25" x14ac:dyDescent="0.35">
      <c r="A3744">
        <v>1</v>
      </c>
      <c r="B3744">
        <v>3</v>
      </c>
      <c r="C3744" s="10">
        <v>100</v>
      </c>
      <c r="D3744" s="11">
        <v>30</v>
      </c>
      <c r="E3744">
        <v>0</v>
      </c>
      <c r="F3744">
        <v>0</v>
      </c>
      <c r="G3744">
        <v>0</v>
      </c>
      <c r="H3744">
        <v>1</v>
      </c>
      <c r="I3744">
        <v>1</v>
      </c>
      <c r="J3744">
        <v>0</v>
      </c>
      <c r="K3744">
        <v>0</v>
      </c>
      <c r="L3744">
        <v>1</v>
      </c>
      <c r="M3744">
        <v>0</v>
      </c>
      <c r="N3744">
        <v>0.8</v>
      </c>
      <c r="O3744">
        <v>0</v>
      </c>
      <c r="P3744">
        <v>0.05</v>
      </c>
      <c r="Q3744">
        <v>1</v>
      </c>
      <c r="R3744">
        <v>0.01</v>
      </c>
      <c r="S3744">
        <v>0</v>
      </c>
    </row>
    <row r="3745" spans="1:19" ht="23.25" x14ac:dyDescent="0.35">
      <c r="A3745">
        <v>1</v>
      </c>
      <c r="B3745">
        <v>3</v>
      </c>
      <c r="C3745" s="10">
        <v>100</v>
      </c>
      <c r="D3745" s="11">
        <v>30</v>
      </c>
      <c r="E3745">
        <v>0</v>
      </c>
      <c r="F3745">
        <v>0</v>
      </c>
      <c r="G3745">
        <v>0</v>
      </c>
      <c r="H3745">
        <v>1</v>
      </c>
      <c r="I3745">
        <v>1</v>
      </c>
      <c r="J3745">
        <v>0</v>
      </c>
      <c r="K3745">
        <v>0</v>
      </c>
      <c r="L3745">
        <v>1</v>
      </c>
      <c r="M3745">
        <v>0</v>
      </c>
      <c r="N3745">
        <v>0.85</v>
      </c>
      <c r="O3745">
        <v>0</v>
      </c>
      <c r="P3745">
        <v>0.05</v>
      </c>
      <c r="Q3745">
        <v>1</v>
      </c>
      <c r="R3745">
        <v>0.02</v>
      </c>
      <c r="S3745">
        <v>0</v>
      </c>
    </row>
    <row r="3746" spans="1:19" ht="23.25" x14ac:dyDescent="0.35">
      <c r="A3746">
        <v>1</v>
      </c>
      <c r="B3746">
        <v>3</v>
      </c>
      <c r="C3746" s="10">
        <v>100</v>
      </c>
      <c r="D3746" s="11">
        <v>30</v>
      </c>
      <c r="E3746">
        <v>0</v>
      </c>
      <c r="F3746">
        <v>0</v>
      </c>
      <c r="G3746">
        <v>0</v>
      </c>
      <c r="H3746">
        <v>1</v>
      </c>
      <c r="I3746">
        <v>1</v>
      </c>
      <c r="J3746">
        <v>0</v>
      </c>
      <c r="K3746">
        <v>0</v>
      </c>
      <c r="L3746">
        <v>1</v>
      </c>
      <c r="M3746">
        <v>0</v>
      </c>
      <c r="N3746">
        <v>0.9</v>
      </c>
      <c r="O3746">
        <v>0</v>
      </c>
      <c r="P3746">
        <v>0.05</v>
      </c>
      <c r="Q3746">
        <v>1</v>
      </c>
      <c r="R3746">
        <v>7.0000000000000007E-2</v>
      </c>
      <c r="S3746">
        <v>0</v>
      </c>
    </row>
    <row r="3747" spans="1:19" ht="23.25" x14ac:dyDescent="0.35">
      <c r="A3747">
        <v>1</v>
      </c>
      <c r="B3747">
        <v>3</v>
      </c>
      <c r="C3747" s="10">
        <v>100</v>
      </c>
      <c r="D3747" s="11">
        <v>30</v>
      </c>
      <c r="E3747">
        <v>0</v>
      </c>
      <c r="F3747">
        <v>0</v>
      </c>
      <c r="G3747">
        <v>0</v>
      </c>
      <c r="H3747">
        <v>1</v>
      </c>
      <c r="I3747">
        <v>1</v>
      </c>
      <c r="J3747">
        <v>0</v>
      </c>
      <c r="K3747">
        <v>0</v>
      </c>
      <c r="L3747">
        <v>1</v>
      </c>
      <c r="M3747">
        <v>0</v>
      </c>
      <c r="N3747">
        <v>0.95</v>
      </c>
      <c r="O3747">
        <v>0</v>
      </c>
      <c r="P3747">
        <v>0.05</v>
      </c>
      <c r="Q3747">
        <v>1</v>
      </c>
      <c r="R3747">
        <v>0.02</v>
      </c>
      <c r="S3747">
        <v>0</v>
      </c>
    </row>
    <row r="3748" spans="1:19" ht="24" thickBot="1" x14ac:dyDescent="0.4">
      <c r="A3748">
        <v>1</v>
      </c>
      <c r="B3748">
        <v>3</v>
      </c>
      <c r="C3748" s="10">
        <v>100</v>
      </c>
      <c r="D3748" s="11">
        <v>30</v>
      </c>
      <c r="E3748">
        <v>0</v>
      </c>
      <c r="F3748">
        <v>0</v>
      </c>
      <c r="G3748">
        <v>0</v>
      </c>
      <c r="H3748">
        <v>1</v>
      </c>
      <c r="I3748">
        <v>1</v>
      </c>
      <c r="J3748">
        <v>0</v>
      </c>
      <c r="K3748">
        <v>0</v>
      </c>
      <c r="L3748">
        <v>1</v>
      </c>
      <c r="M3748">
        <v>0</v>
      </c>
      <c r="N3748">
        <v>1</v>
      </c>
      <c r="O3748">
        <v>0</v>
      </c>
      <c r="P3748">
        <v>0.05</v>
      </c>
      <c r="Q3748">
        <v>1</v>
      </c>
      <c r="R3748" s="14">
        <v>0.05</v>
      </c>
      <c r="S3748" s="14">
        <v>0</v>
      </c>
    </row>
    <row r="3749" spans="1:19" ht="15.75" thickTop="1" x14ac:dyDescent="0.25">
      <c r="R3749" s="15">
        <f>AVERAGE(R3729:R3748)</f>
        <v>2.0500000000000004E-2</v>
      </c>
      <c r="S3749" s="15">
        <f>AVERAGE(S3729:S3748)</f>
        <v>0</v>
      </c>
    </row>
    <row r="3754" spans="1:19" ht="45.75" thickBot="1" x14ac:dyDescent="0.3">
      <c r="R3754" s="71" t="s">
        <v>191</v>
      </c>
      <c r="S3754" s="71" t="s">
        <v>130</v>
      </c>
    </row>
    <row r="3755" spans="1:19" ht="15.75" thickTop="1" x14ac:dyDescent="0.25">
      <c r="Q3755">
        <v>0.05</v>
      </c>
      <c r="R3755">
        <v>0.08</v>
      </c>
      <c r="S3755">
        <v>7.0000000000000007E-2</v>
      </c>
    </row>
    <row r="3756" spans="1:19" x14ac:dyDescent="0.25">
      <c r="Q3756">
        <v>0.1</v>
      </c>
      <c r="R3756">
        <v>0.05</v>
      </c>
      <c r="S3756">
        <v>0.05</v>
      </c>
    </row>
    <row r="3757" spans="1:19" x14ac:dyDescent="0.25">
      <c r="Q3757">
        <v>0.15</v>
      </c>
      <c r="R3757">
        <v>0.02</v>
      </c>
      <c r="S3757">
        <v>0.03</v>
      </c>
    </row>
    <row r="3758" spans="1:19" x14ac:dyDescent="0.25">
      <c r="Q3758">
        <v>0.2</v>
      </c>
      <c r="R3758">
        <v>0.03</v>
      </c>
      <c r="S3758">
        <v>0.04</v>
      </c>
    </row>
    <row r="3759" spans="1:19" x14ac:dyDescent="0.25">
      <c r="Q3759">
        <v>0.25</v>
      </c>
      <c r="R3759">
        <v>7.0000000000000007E-2</v>
      </c>
      <c r="S3759">
        <v>0.06</v>
      </c>
    </row>
    <row r="3760" spans="1:19" x14ac:dyDescent="0.25">
      <c r="Q3760">
        <v>0.3</v>
      </c>
      <c r="R3760">
        <v>7.0000000000000007E-2</v>
      </c>
      <c r="S3760">
        <v>0.05</v>
      </c>
    </row>
    <row r="3761" spans="1:19" x14ac:dyDescent="0.25">
      <c r="Q3761">
        <v>0.35</v>
      </c>
      <c r="R3761">
        <v>7.0000000000000007E-2</v>
      </c>
      <c r="S3761">
        <v>0.04</v>
      </c>
    </row>
    <row r="3762" spans="1:19" x14ac:dyDescent="0.25">
      <c r="Q3762">
        <v>0.4</v>
      </c>
      <c r="R3762">
        <v>0.05</v>
      </c>
      <c r="S3762">
        <v>0.04</v>
      </c>
    </row>
    <row r="3763" spans="1:19" x14ac:dyDescent="0.25">
      <c r="Q3763">
        <v>0.45</v>
      </c>
      <c r="R3763">
        <v>7.0000000000000007E-2</v>
      </c>
      <c r="S3763">
        <v>0.09</v>
      </c>
    </row>
    <row r="3764" spans="1:19" x14ac:dyDescent="0.25">
      <c r="Q3764">
        <v>0.5</v>
      </c>
      <c r="R3764">
        <v>0.08</v>
      </c>
      <c r="S3764">
        <v>7.0000000000000007E-2</v>
      </c>
    </row>
    <row r="3765" spans="1:19" x14ac:dyDescent="0.25">
      <c r="Q3765">
        <v>0.55000000000000004</v>
      </c>
      <c r="R3765">
        <v>0.05</v>
      </c>
      <c r="S3765">
        <v>7.0000000000000007E-2</v>
      </c>
    </row>
    <row r="3766" spans="1:19" x14ac:dyDescent="0.25">
      <c r="Q3766">
        <v>0.6</v>
      </c>
      <c r="R3766">
        <v>0.13</v>
      </c>
      <c r="S3766">
        <v>0.05</v>
      </c>
    </row>
    <row r="3767" spans="1:19" x14ac:dyDescent="0.25">
      <c r="Q3767">
        <v>0.65</v>
      </c>
      <c r="R3767">
        <v>0.04</v>
      </c>
      <c r="S3767">
        <v>0.11</v>
      </c>
    </row>
    <row r="3768" spans="1:19" x14ac:dyDescent="0.25">
      <c r="Q3768">
        <v>0.7</v>
      </c>
      <c r="R3768">
        <v>7.0000000000000007E-2</v>
      </c>
      <c r="S3768">
        <v>0.1</v>
      </c>
    </row>
    <row r="3769" spans="1:19" x14ac:dyDescent="0.25">
      <c r="Q3769">
        <v>0.75</v>
      </c>
      <c r="R3769">
        <v>0.1</v>
      </c>
      <c r="S3769">
        <v>0.03</v>
      </c>
    </row>
    <row r="3770" spans="1:19" x14ac:dyDescent="0.25">
      <c r="Q3770">
        <v>0.8</v>
      </c>
      <c r="R3770">
        <v>0.08</v>
      </c>
      <c r="S3770">
        <v>0.12</v>
      </c>
    </row>
    <row r="3771" spans="1:19" x14ac:dyDescent="0.25">
      <c r="Q3771">
        <v>0.85</v>
      </c>
      <c r="R3771">
        <v>7.0000000000000007E-2</v>
      </c>
      <c r="S3771">
        <v>0.08</v>
      </c>
    </row>
    <row r="3772" spans="1:19" x14ac:dyDescent="0.25">
      <c r="Q3772">
        <v>0.9</v>
      </c>
      <c r="R3772">
        <v>0.12</v>
      </c>
      <c r="S3772">
        <v>0.05</v>
      </c>
    </row>
    <row r="3773" spans="1:19" x14ac:dyDescent="0.25">
      <c r="Q3773">
        <v>0.95</v>
      </c>
      <c r="R3773">
        <v>0.06</v>
      </c>
      <c r="S3773">
        <v>0.11</v>
      </c>
    </row>
    <row r="3774" spans="1:19" ht="15.75" thickBot="1" x14ac:dyDescent="0.3">
      <c r="Q3774">
        <v>1</v>
      </c>
      <c r="R3774" s="14">
        <v>0.12</v>
      </c>
      <c r="S3774" s="14">
        <v>0.1</v>
      </c>
    </row>
    <row r="3775" spans="1:19" ht="15.75" thickTop="1" x14ac:dyDescent="0.25">
      <c r="R3775" s="15">
        <f>AVERAGE(R3755:R3774)</f>
        <v>7.1500000000000008E-2</v>
      </c>
      <c r="S3775" s="15">
        <f>AVERAGE(S3755:S3774)</f>
        <v>6.8000000000000019E-2</v>
      </c>
    </row>
    <row r="3776" spans="1:19" ht="75.75" thickBot="1" x14ac:dyDescent="0.35">
      <c r="A3776" s="7" t="s">
        <v>194</v>
      </c>
      <c r="B3776" s="1"/>
      <c r="C3776" s="1"/>
      <c r="D3776" s="1"/>
      <c r="E3776" s="1"/>
      <c r="F3776" s="1"/>
      <c r="G3776" s="1"/>
      <c r="H3776" s="1"/>
      <c r="I3776" s="1"/>
      <c r="J3776" s="1"/>
      <c r="K3776" s="1"/>
      <c r="L3776" s="1"/>
      <c r="M3776" s="1"/>
      <c r="N3776" s="1"/>
      <c r="O3776" s="1"/>
      <c r="Q3776" s="8" t="s">
        <v>23</v>
      </c>
      <c r="R3776" s="71" t="s">
        <v>191</v>
      </c>
      <c r="S3776" s="71" t="s">
        <v>187</v>
      </c>
    </row>
    <row r="3777" spans="1:19" ht="24" thickTop="1" x14ac:dyDescent="0.35">
      <c r="A3777">
        <v>1</v>
      </c>
      <c r="B3777">
        <v>3</v>
      </c>
      <c r="C3777" s="10">
        <v>100</v>
      </c>
      <c r="D3777" s="11">
        <v>30</v>
      </c>
      <c r="E3777">
        <v>0</v>
      </c>
      <c r="F3777">
        <v>0</v>
      </c>
      <c r="G3777">
        <v>0</v>
      </c>
      <c r="H3777">
        <v>1</v>
      </c>
      <c r="I3777">
        <v>1</v>
      </c>
      <c r="J3777">
        <v>2</v>
      </c>
      <c r="K3777">
        <v>0</v>
      </c>
      <c r="L3777">
        <v>1</v>
      </c>
      <c r="M3777">
        <v>0</v>
      </c>
      <c r="N3777">
        <v>0.05</v>
      </c>
      <c r="O3777">
        <v>0</v>
      </c>
      <c r="P3777">
        <v>0.05</v>
      </c>
      <c r="Q3777">
        <v>1</v>
      </c>
      <c r="R3777">
        <v>1</v>
      </c>
      <c r="S3777">
        <v>1</v>
      </c>
    </row>
    <row r="3778" spans="1:19" ht="23.25" x14ac:dyDescent="0.35">
      <c r="A3778">
        <v>1</v>
      </c>
      <c r="B3778">
        <v>3</v>
      </c>
      <c r="C3778" s="10">
        <v>100</v>
      </c>
      <c r="D3778" s="11">
        <v>30</v>
      </c>
      <c r="E3778">
        <v>0</v>
      </c>
      <c r="F3778">
        <v>0</v>
      </c>
      <c r="G3778">
        <v>0</v>
      </c>
      <c r="H3778">
        <v>1</v>
      </c>
      <c r="I3778">
        <v>1</v>
      </c>
      <c r="J3778">
        <v>2</v>
      </c>
      <c r="K3778">
        <v>0</v>
      </c>
      <c r="L3778">
        <v>1</v>
      </c>
      <c r="M3778">
        <v>0</v>
      </c>
      <c r="N3778">
        <v>0.1</v>
      </c>
      <c r="O3778">
        <v>0</v>
      </c>
      <c r="P3778">
        <v>0.05</v>
      </c>
      <c r="Q3778">
        <v>1</v>
      </c>
      <c r="R3778">
        <v>1</v>
      </c>
      <c r="S3778">
        <v>1</v>
      </c>
    </row>
    <row r="3779" spans="1:19" ht="23.25" x14ac:dyDescent="0.35">
      <c r="A3779">
        <v>1</v>
      </c>
      <c r="B3779">
        <v>3</v>
      </c>
      <c r="C3779" s="10">
        <v>100</v>
      </c>
      <c r="D3779" s="11">
        <v>30</v>
      </c>
      <c r="E3779">
        <v>0</v>
      </c>
      <c r="F3779">
        <v>0</v>
      </c>
      <c r="G3779">
        <v>0</v>
      </c>
      <c r="H3779">
        <v>1</v>
      </c>
      <c r="I3779">
        <v>1</v>
      </c>
      <c r="J3779">
        <v>2</v>
      </c>
      <c r="K3779">
        <v>0</v>
      </c>
      <c r="L3779">
        <v>1</v>
      </c>
      <c r="M3779">
        <v>0</v>
      </c>
      <c r="N3779">
        <v>0.15</v>
      </c>
      <c r="O3779">
        <v>0</v>
      </c>
      <c r="P3779">
        <v>0.05</v>
      </c>
      <c r="Q3779">
        <v>1</v>
      </c>
      <c r="R3779">
        <v>1</v>
      </c>
      <c r="S3779">
        <v>1</v>
      </c>
    </row>
    <row r="3780" spans="1:19" ht="23.25" x14ac:dyDescent="0.35">
      <c r="A3780">
        <v>1</v>
      </c>
      <c r="B3780">
        <v>3</v>
      </c>
      <c r="C3780" s="10">
        <v>100</v>
      </c>
      <c r="D3780" s="11">
        <v>30</v>
      </c>
      <c r="E3780">
        <v>0</v>
      </c>
      <c r="F3780">
        <v>0</v>
      </c>
      <c r="G3780">
        <v>0</v>
      </c>
      <c r="H3780">
        <v>1</v>
      </c>
      <c r="I3780">
        <v>1</v>
      </c>
      <c r="J3780">
        <v>2</v>
      </c>
      <c r="K3780">
        <v>0</v>
      </c>
      <c r="L3780">
        <v>1</v>
      </c>
      <c r="M3780">
        <v>0</v>
      </c>
      <c r="N3780">
        <v>0.2</v>
      </c>
      <c r="O3780">
        <v>0</v>
      </c>
      <c r="P3780">
        <v>0.05</v>
      </c>
      <c r="Q3780">
        <v>1</v>
      </c>
      <c r="R3780">
        <v>1</v>
      </c>
      <c r="S3780">
        <v>1</v>
      </c>
    </row>
    <row r="3781" spans="1:19" ht="23.25" x14ac:dyDescent="0.35">
      <c r="A3781">
        <v>1</v>
      </c>
      <c r="B3781">
        <v>3</v>
      </c>
      <c r="C3781" s="10">
        <v>100</v>
      </c>
      <c r="D3781" s="11">
        <v>30</v>
      </c>
      <c r="E3781">
        <v>0</v>
      </c>
      <c r="F3781">
        <v>0</v>
      </c>
      <c r="G3781">
        <v>0</v>
      </c>
      <c r="H3781">
        <v>1</v>
      </c>
      <c r="I3781">
        <v>1</v>
      </c>
      <c r="J3781">
        <v>2</v>
      </c>
      <c r="K3781">
        <v>0</v>
      </c>
      <c r="L3781">
        <v>1</v>
      </c>
      <c r="M3781">
        <v>0</v>
      </c>
      <c r="N3781">
        <v>0.25</v>
      </c>
      <c r="O3781">
        <v>0</v>
      </c>
      <c r="P3781">
        <v>0.05</v>
      </c>
      <c r="Q3781">
        <v>1</v>
      </c>
      <c r="R3781">
        <v>1</v>
      </c>
      <c r="S3781">
        <v>1</v>
      </c>
    </row>
    <row r="3782" spans="1:19" ht="23.25" x14ac:dyDescent="0.35">
      <c r="A3782">
        <v>1</v>
      </c>
      <c r="B3782">
        <v>3</v>
      </c>
      <c r="C3782" s="10">
        <v>100</v>
      </c>
      <c r="D3782" s="11">
        <v>30</v>
      </c>
      <c r="E3782">
        <v>0</v>
      </c>
      <c r="F3782">
        <v>0</v>
      </c>
      <c r="G3782">
        <v>0</v>
      </c>
      <c r="H3782">
        <v>1</v>
      </c>
      <c r="I3782">
        <v>1</v>
      </c>
      <c r="J3782">
        <v>2</v>
      </c>
      <c r="K3782">
        <v>0</v>
      </c>
      <c r="L3782">
        <v>1</v>
      </c>
      <c r="M3782">
        <v>0</v>
      </c>
      <c r="N3782">
        <v>0.3</v>
      </c>
      <c r="O3782">
        <v>0</v>
      </c>
      <c r="P3782">
        <v>0.05</v>
      </c>
      <c r="Q3782">
        <v>1</v>
      </c>
      <c r="R3782">
        <v>1</v>
      </c>
      <c r="S3782">
        <v>1</v>
      </c>
    </row>
    <row r="3783" spans="1:19" ht="23.25" x14ac:dyDescent="0.35">
      <c r="A3783" s="12">
        <v>1</v>
      </c>
      <c r="B3783" s="12">
        <v>3</v>
      </c>
      <c r="C3783" s="10">
        <v>100</v>
      </c>
      <c r="D3783" s="11">
        <v>30</v>
      </c>
      <c r="E3783">
        <v>0</v>
      </c>
      <c r="F3783">
        <v>0</v>
      </c>
      <c r="G3783" s="12">
        <v>0</v>
      </c>
      <c r="H3783" s="12">
        <v>1</v>
      </c>
      <c r="I3783" s="12">
        <v>1</v>
      </c>
      <c r="J3783">
        <v>2</v>
      </c>
      <c r="K3783" s="12">
        <v>0</v>
      </c>
      <c r="L3783">
        <v>1</v>
      </c>
      <c r="M3783">
        <v>0</v>
      </c>
      <c r="N3783">
        <v>0.35</v>
      </c>
      <c r="O3783">
        <v>0</v>
      </c>
      <c r="P3783">
        <v>0.05</v>
      </c>
      <c r="Q3783">
        <v>1</v>
      </c>
      <c r="R3783">
        <v>1</v>
      </c>
      <c r="S3783">
        <v>1</v>
      </c>
    </row>
    <row r="3784" spans="1:19" ht="23.25" x14ac:dyDescent="0.35">
      <c r="A3784" s="13">
        <v>1</v>
      </c>
      <c r="B3784" s="13">
        <v>3</v>
      </c>
      <c r="C3784" s="10">
        <v>100</v>
      </c>
      <c r="D3784" s="11">
        <v>30</v>
      </c>
      <c r="E3784">
        <v>0</v>
      </c>
      <c r="F3784">
        <v>0</v>
      </c>
      <c r="G3784" s="13">
        <v>0</v>
      </c>
      <c r="H3784" s="13">
        <v>1</v>
      </c>
      <c r="I3784" s="13">
        <v>1</v>
      </c>
      <c r="J3784">
        <v>2</v>
      </c>
      <c r="K3784" s="13">
        <v>0</v>
      </c>
      <c r="L3784">
        <v>1</v>
      </c>
      <c r="M3784">
        <v>0</v>
      </c>
      <c r="N3784">
        <v>0.4</v>
      </c>
      <c r="O3784">
        <v>0</v>
      </c>
      <c r="P3784">
        <v>0.05</v>
      </c>
      <c r="Q3784">
        <v>1</v>
      </c>
      <c r="R3784">
        <v>1</v>
      </c>
      <c r="S3784">
        <v>1</v>
      </c>
    </row>
    <row r="3785" spans="1:19" ht="23.25" x14ac:dyDescent="0.35">
      <c r="A3785" s="13">
        <v>1</v>
      </c>
      <c r="B3785" s="13">
        <v>3</v>
      </c>
      <c r="C3785" s="10">
        <v>100</v>
      </c>
      <c r="D3785" s="11">
        <v>30</v>
      </c>
      <c r="E3785">
        <v>0</v>
      </c>
      <c r="F3785">
        <v>0</v>
      </c>
      <c r="G3785" s="13">
        <v>0</v>
      </c>
      <c r="H3785" s="13">
        <v>1</v>
      </c>
      <c r="I3785" s="13">
        <v>1</v>
      </c>
      <c r="J3785">
        <v>2</v>
      </c>
      <c r="K3785" s="13">
        <v>0</v>
      </c>
      <c r="L3785">
        <v>1</v>
      </c>
      <c r="M3785">
        <v>0</v>
      </c>
      <c r="N3785">
        <v>0.45</v>
      </c>
      <c r="O3785">
        <v>0</v>
      </c>
      <c r="P3785">
        <v>0.05</v>
      </c>
      <c r="Q3785">
        <v>1</v>
      </c>
      <c r="R3785">
        <v>1</v>
      </c>
      <c r="S3785">
        <v>1</v>
      </c>
    </row>
    <row r="3786" spans="1:19" ht="23.25" x14ac:dyDescent="0.35">
      <c r="A3786">
        <v>1</v>
      </c>
      <c r="B3786">
        <v>3</v>
      </c>
      <c r="C3786" s="10">
        <v>100</v>
      </c>
      <c r="D3786" s="11">
        <v>30</v>
      </c>
      <c r="E3786">
        <v>0</v>
      </c>
      <c r="F3786">
        <v>0</v>
      </c>
      <c r="G3786">
        <v>0</v>
      </c>
      <c r="H3786">
        <v>1</v>
      </c>
      <c r="I3786">
        <v>1</v>
      </c>
      <c r="J3786">
        <v>2</v>
      </c>
      <c r="K3786">
        <v>0</v>
      </c>
      <c r="L3786">
        <v>1</v>
      </c>
      <c r="M3786">
        <v>0</v>
      </c>
      <c r="N3786">
        <v>0.5</v>
      </c>
      <c r="O3786">
        <v>0</v>
      </c>
      <c r="P3786">
        <v>0.05</v>
      </c>
      <c r="Q3786">
        <v>1</v>
      </c>
      <c r="R3786">
        <v>1</v>
      </c>
      <c r="S3786">
        <v>1</v>
      </c>
    </row>
    <row r="3787" spans="1:19" ht="23.25" x14ac:dyDescent="0.35">
      <c r="A3787">
        <v>1</v>
      </c>
      <c r="B3787">
        <v>3</v>
      </c>
      <c r="C3787" s="10">
        <v>100</v>
      </c>
      <c r="D3787" s="11">
        <v>30</v>
      </c>
      <c r="E3787">
        <v>0</v>
      </c>
      <c r="F3787">
        <v>0</v>
      </c>
      <c r="G3787">
        <v>0</v>
      </c>
      <c r="H3787">
        <v>1</v>
      </c>
      <c r="I3787">
        <v>1</v>
      </c>
      <c r="J3787">
        <v>2</v>
      </c>
      <c r="K3787">
        <v>0</v>
      </c>
      <c r="L3787">
        <v>1</v>
      </c>
      <c r="M3787">
        <v>0</v>
      </c>
      <c r="N3787">
        <v>0.55000000000000004</v>
      </c>
      <c r="O3787">
        <v>0</v>
      </c>
      <c r="P3787">
        <v>0.05</v>
      </c>
      <c r="Q3787">
        <v>1</v>
      </c>
      <c r="R3787">
        <v>1</v>
      </c>
      <c r="S3787">
        <v>1</v>
      </c>
    </row>
    <row r="3788" spans="1:19" ht="23.25" x14ac:dyDescent="0.35">
      <c r="A3788">
        <v>1</v>
      </c>
      <c r="B3788">
        <v>3</v>
      </c>
      <c r="C3788" s="10">
        <v>100</v>
      </c>
      <c r="D3788" s="11">
        <v>30</v>
      </c>
      <c r="E3788">
        <v>0</v>
      </c>
      <c r="F3788">
        <v>0</v>
      </c>
      <c r="G3788">
        <v>0</v>
      </c>
      <c r="H3788">
        <v>1</v>
      </c>
      <c r="I3788">
        <v>1</v>
      </c>
      <c r="J3788">
        <v>2</v>
      </c>
      <c r="K3788">
        <v>0</v>
      </c>
      <c r="L3788">
        <v>1</v>
      </c>
      <c r="M3788">
        <v>0</v>
      </c>
      <c r="N3788">
        <v>0.6</v>
      </c>
      <c r="O3788">
        <v>0</v>
      </c>
      <c r="P3788">
        <v>0.05</v>
      </c>
      <c r="Q3788">
        <v>1</v>
      </c>
      <c r="R3788">
        <v>1</v>
      </c>
      <c r="S3788">
        <v>1</v>
      </c>
    </row>
    <row r="3789" spans="1:19" ht="23.25" x14ac:dyDescent="0.35">
      <c r="A3789">
        <v>1</v>
      </c>
      <c r="B3789">
        <v>3</v>
      </c>
      <c r="C3789" s="10">
        <v>100</v>
      </c>
      <c r="D3789" s="11">
        <v>30</v>
      </c>
      <c r="E3789">
        <v>0</v>
      </c>
      <c r="F3789">
        <v>0</v>
      </c>
      <c r="G3789">
        <v>0</v>
      </c>
      <c r="H3789">
        <v>1</v>
      </c>
      <c r="I3789">
        <v>1</v>
      </c>
      <c r="J3789">
        <v>2</v>
      </c>
      <c r="K3789">
        <v>0</v>
      </c>
      <c r="L3789">
        <v>1</v>
      </c>
      <c r="M3789">
        <v>0</v>
      </c>
      <c r="N3789">
        <v>0.65</v>
      </c>
      <c r="O3789">
        <v>0</v>
      </c>
      <c r="P3789">
        <v>0.05</v>
      </c>
      <c r="Q3789">
        <v>1</v>
      </c>
      <c r="R3789">
        <v>1</v>
      </c>
      <c r="S3789">
        <v>1</v>
      </c>
    </row>
    <row r="3790" spans="1:19" ht="23.25" x14ac:dyDescent="0.35">
      <c r="A3790">
        <v>1</v>
      </c>
      <c r="B3790">
        <v>3</v>
      </c>
      <c r="C3790" s="10">
        <v>100</v>
      </c>
      <c r="D3790" s="11">
        <v>30</v>
      </c>
      <c r="E3790">
        <v>0</v>
      </c>
      <c r="F3790">
        <v>0</v>
      </c>
      <c r="G3790">
        <v>0</v>
      </c>
      <c r="H3790">
        <v>1</v>
      </c>
      <c r="I3790">
        <v>1</v>
      </c>
      <c r="J3790">
        <v>2</v>
      </c>
      <c r="K3790">
        <v>0</v>
      </c>
      <c r="L3790">
        <v>1</v>
      </c>
      <c r="M3790">
        <v>0</v>
      </c>
      <c r="N3790">
        <v>0.7</v>
      </c>
      <c r="O3790">
        <v>0</v>
      </c>
      <c r="P3790">
        <v>0.05</v>
      </c>
      <c r="Q3790">
        <v>1</v>
      </c>
      <c r="R3790">
        <v>1</v>
      </c>
      <c r="S3790">
        <v>1</v>
      </c>
    </row>
    <row r="3791" spans="1:19" ht="23.25" x14ac:dyDescent="0.35">
      <c r="A3791">
        <v>1</v>
      </c>
      <c r="B3791">
        <v>3</v>
      </c>
      <c r="C3791" s="10">
        <v>100</v>
      </c>
      <c r="D3791" s="11">
        <v>30</v>
      </c>
      <c r="E3791">
        <v>0</v>
      </c>
      <c r="F3791">
        <v>0</v>
      </c>
      <c r="G3791">
        <v>0</v>
      </c>
      <c r="H3791">
        <v>1</v>
      </c>
      <c r="I3791">
        <v>1</v>
      </c>
      <c r="J3791">
        <v>2</v>
      </c>
      <c r="K3791">
        <v>0</v>
      </c>
      <c r="L3791">
        <v>1</v>
      </c>
      <c r="M3791">
        <v>0</v>
      </c>
      <c r="N3791">
        <v>0.75</v>
      </c>
      <c r="O3791">
        <v>0</v>
      </c>
      <c r="P3791">
        <v>0.05</v>
      </c>
      <c r="Q3791">
        <v>1</v>
      </c>
      <c r="R3791">
        <v>1</v>
      </c>
      <c r="S3791">
        <v>1</v>
      </c>
    </row>
    <row r="3792" spans="1:19" ht="23.25" x14ac:dyDescent="0.35">
      <c r="A3792">
        <v>1</v>
      </c>
      <c r="B3792">
        <v>3</v>
      </c>
      <c r="C3792" s="10">
        <v>100</v>
      </c>
      <c r="D3792" s="11">
        <v>30</v>
      </c>
      <c r="E3792">
        <v>0</v>
      </c>
      <c r="F3792">
        <v>0</v>
      </c>
      <c r="G3792">
        <v>0</v>
      </c>
      <c r="H3792">
        <v>1</v>
      </c>
      <c r="I3792">
        <v>1</v>
      </c>
      <c r="J3792">
        <v>2</v>
      </c>
      <c r="K3792">
        <v>0</v>
      </c>
      <c r="L3792">
        <v>1</v>
      </c>
      <c r="M3792">
        <v>0</v>
      </c>
      <c r="N3792">
        <v>0.8</v>
      </c>
      <c r="O3792">
        <v>0</v>
      </c>
      <c r="P3792">
        <v>0.05</v>
      </c>
      <c r="Q3792">
        <v>1</v>
      </c>
      <c r="R3792">
        <v>1</v>
      </c>
      <c r="S3792">
        <v>1</v>
      </c>
    </row>
    <row r="3793" spans="1:23" ht="23.25" x14ac:dyDescent="0.35">
      <c r="A3793">
        <v>1</v>
      </c>
      <c r="B3793">
        <v>3</v>
      </c>
      <c r="C3793" s="10">
        <v>100</v>
      </c>
      <c r="D3793" s="11">
        <v>30</v>
      </c>
      <c r="E3793">
        <v>0</v>
      </c>
      <c r="F3793">
        <v>0</v>
      </c>
      <c r="G3793">
        <v>0</v>
      </c>
      <c r="H3793">
        <v>1</v>
      </c>
      <c r="I3793">
        <v>1</v>
      </c>
      <c r="J3793">
        <v>2</v>
      </c>
      <c r="K3793">
        <v>0</v>
      </c>
      <c r="L3793">
        <v>1</v>
      </c>
      <c r="M3793">
        <v>0</v>
      </c>
      <c r="N3793">
        <v>0.85</v>
      </c>
      <c r="O3793">
        <v>0</v>
      </c>
      <c r="P3793">
        <v>0.05</v>
      </c>
      <c r="Q3793">
        <v>1</v>
      </c>
      <c r="R3793">
        <v>1</v>
      </c>
      <c r="S3793">
        <v>1</v>
      </c>
    </row>
    <row r="3794" spans="1:23" ht="23.25" x14ac:dyDescent="0.35">
      <c r="A3794">
        <v>1</v>
      </c>
      <c r="B3794">
        <v>3</v>
      </c>
      <c r="C3794" s="10">
        <v>100</v>
      </c>
      <c r="D3794" s="11">
        <v>30</v>
      </c>
      <c r="E3794">
        <v>0</v>
      </c>
      <c r="F3794">
        <v>0</v>
      </c>
      <c r="G3794">
        <v>0</v>
      </c>
      <c r="H3794">
        <v>1</v>
      </c>
      <c r="I3794">
        <v>1</v>
      </c>
      <c r="J3794">
        <v>2</v>
      </c>
      <c r="K3794">
        <v>0</v>
      </c>
      <c r="L3794">
        <v>1</v>
      </c>
      <c r="M3794">
        <v>0</v>
      </c>
      <c r="N3794">
        <v>0.9</v>
      </c>
      <c r="O3794">
        <v>0</v>
      </c>
      <c r="P3794">
        <v>0.05</v>
      </c>
      <c r="Q3794">
        <v>1</v>
      </c>
      <c r="R3794">
        <v>1</v>
      </c>
      <c r="S3794">
        <v>1</v>
      </c>
    </row>
    <row r="3795" spans="1:23" ht="23.25" x14ac:dyDescent="0.35">
      <c r="A3795">
        <v>1</v>
      </c>
      <c r="B3795">
        <v>3</v>
      </c>
      <c r="C3795" s="10">
        <v>100</v>
      </c>
      <c r="D3795" s="11">
        <v>30</v>
      </c>
      <c r="E3795">
        <v>0</v>
      </c>
      <c r="F3795">
        <v>0</v>
      </c>
      <c r="G3795">
        <v>0</v>
      </c>
      <c r="H3795">
        <v>1</v>
      </c>
      <c r="I3795">
        <v>1</v>
      </c>
      <c r="J3795">
        <v>2</v>
      </c>
      <c r="K3795">
        <v>0</v>
      </c>
      <c r="L3795">
        <v>1</v>
      </c>
      <c r="M3795">
        <v>0</v>
      </c>
      <c r="N3795">
        <v>0.95</v>
      </c>
      <c r="O3795">
        <v>0</v>
      </c>
      <c r="P3795">
        <v>0.05</v>
      </c>
      <c r="Q3795">
        <v>1</v>
      </c>
      <c r="R3795">
        <v>1</v>
      </c>
      <c r="S3795">
        <v>1</v>
      </c>
    </row>
    <row r="3796" spans="1:23" ht="23.25" x14ac:dyDescent="0.35">
      <c r="A3796">
        <v>1</v>
      </c>
      <c r="B3796">
        <v>3</v>
      </c>
      <c r="C3796" s="10">
        <v>100</v>
      </c>
      <c r="D3796" s="11">
        <v>30</v>
      </c>
      <c r="E3796">
        <v>0</v>
      </c>
      <c r="F3796">
        <v>0</v>
      </c>
      <c r="G3796">
        <v>0</v>
      </c>
      <c r="H3796">
        <v>1</v>
      </c>
      <c r="I3796">
        <v>1</v>
      </c>
      <c r="J3796">
        <v>2</v>
      </c>
      <c r="K3796">
        <v>0</v>
      </c>
      <c r="L3796">
        <v>1</v>
      </c>
      <c r="M3796">
        <v>0</v>
      </c>
      <c r="N3796">
        <v>1</v>
      </c>
      <c r="O3796">
        <v>0</v>
      </c>
      <c r="P3796">
        <v>0.05</v>
      </c>
      <c r="Q3796">
        <v>1</v>
      </c>
      <c r="R3796">
        <v>1</v>
      </c>
      <c r="S3796">
        <v>1</v>
      </c>
    </row>
    <row r="3800" spans="1:23" ht="169.5" customHeight="1" thickBot="1" x14ac:dyDescent="0.35">
      <c r="A3800" s="7" t="s">
        <v>193</v>
      </c>
      <c r="B3800" s="1"/>
      <c r="C3800" s="1"/>
      <c r="D3800" s="1"/>
      <c r="E3800" s="1"/>
      <c r="F3800" s="1"/>
      <c r="G3800" s="1"/>
      <c r="H3800" s="1"/>
      <c r="I3800" s="1"/>
      <c r="J3800" s="1"/>
      <c r="K3800" s="1"/>
      <c r="L3800" s="1"/>
      <c r="M3800" s="1"/>
      <c r="N3800" s="1"/>
      <c r="O3800" s="1"/>
      <c r="Q3800" s="8" t="s">
        <v>23</v>
      </c>
      <c r="R3800" s="71" t="s">
        <v>191</v>
      </c>
      <c r="S3800" s="71" t="s">
        <v>195</v>
      </c>
      <c r="T3800" t="s">
        <v>200</v>
      </c>
      <c r="U3800" t="s">
        <v>201</v>
      </c>
      <c r="V3800" t="s">
        <v>202</v>
      </c>
      <c r="W3800" t="s">
        <v>204</v>
      </c>
    </row>
    <row r="3801" spans="1:23" ht="24" thickTop="1" x14ac:dyDescent="0.35">
      <c r="A3801">
        <v>1</v>
      </c>
      <c r="B3801">
        <v>3</v>
      </c>
      <c r="C3801" s="10">
        <v>100</v>
      </c>
      <c r="D3801" s="11">
        <v>30</v>
      </c>
      <c r="E3801">
        <v>0</v>
      </c>
      <c r="F3801">
        <v>0</v>
      </c>
      <c r="G3801">
        <v>0</v>
      </c>
      <c r="H3801">
        <v>1</v>
      </c>
      <c r="I3801">
        <v>1</v>
      </c>
      <c r="J3801">
        <v>0</v>
      </c>
      <c r="K3801">
        <v>0</v>
      </c>
      <c r="L3801">
        <v>1</v>
      </c>
      <c r="M3801">
        <v>0</v>
      </c>
      <c r="N3801">
        <v>0.05</v>
      </c>
      <c r="O3801">
        <v>0</v>
      </c>
      <c r="P3801">
        <v>0.05</v>
      </c>
      <c r="Q3801">
        <v>1</v>
      </c>
      <c r="R3801">
        <v>0.02</v>
      </c>
      <c r="S3801">
        <v>0.01</v>
      </c>
      <c r="T3801">
        <v>-6.6065769999999995E-4</v>
      </c>
      <c r="U3801">
        <v>0.99765119999999996</v>
      </c>
      <c r="V3801">
        <v>0.99831179999999997</v>
      </c>
      <c r="W3801">
        <v>1.000993</v>
      </c>
    </row>
    <row r="3802" spans="1:23" ht="23.25" x14ac:dyDescent="0.35">
      <c r="A3802">
        <v>1</v>
      </c>
      <c r="B3802">
        <v>3</v>
      </c>
      <c r="C3802" s="10">
        <v>100</v>
      </c>
      <c r="D3802" s="11">
        <v>30</v>
      </c>
      <c r="E3802">
        <v>0</v>
      </c>
      <c r="F3802">
        <v>0</v>
      </c>
      <c r="G3802">
        <v>0</v>
      </c>
      <c r="H3802">
        <v>1</v>
      </c>
      <c r="I3802">
        <v>1</v>
      </c>
      <c r="J3802">
        <v>0</v>
      </c>
      <c r="K3802">
        <v>0</v>
      </c>
      <c r="L3802">
        <v>1</v>
      </c>
      <c r="M3802">
        <v>0</v>
      </c>
      <c r="N3802">
        <v>0.1</v>
      </c>
      <c r="O3802">
        <v>0</v>
      </c>
      <c r="P3802">
        <v>0.05</v>
      </c>
      <c r="Q3802">
        <v>1</v>
      </c>
      <c r="R3802">
        <v>0.02</v>
      </c>
      <c r="S3802">
        <v>0.02</v>
      </c>
      <c r="T3802">
        <v>-4.850705E-4</v>
      </c>
      <c r="U3802">
        <v>0.99856469999999997</v>
      </c>
      <c r="V3802">
        <v>0.99904979999999999</v>
      </c>
      <c r="W3802">
        <v>1.000877</v>
      </c>
    </row>
    <row r="3803" spans="1:23" ht="23.25" x14ac:dyDescent="0.35">
      <c r="A3803">
        <v>1</v>
      </c>
      <c r="B3803">
        <v>3</v>
      </c>
      <c r="C3803" s="10">
        <v>100</v>
      </c>
      <c r="D3803" s="11">
        <v>30</v>
      </c>
      <c r="E3803">
        <v>0</v>
      </c>
      <c r="F3803">
        <v>0</v>
      </c>
      <c r="G3803">
        <v>0</v>
      </c>
      <c r="H3803">
        <v>1</v>
      </c>
      <c r="I3803">
        <v>1</v>
      </c>
      <c r="J3803">
        <v>0</v>
      </c>
      <c r="K3803">
        <v>0</v>
      </c>
      <c r="L3803">
        <v>1</v>
      </c>
      <c r="M3803">
        <v>0</v>
      </c>
      <c r="N3803">
        <v>0.15</v>
      </c>
      <c r="O3803">
        <v>0</v>
      </c>
      <c r="P3803">
        <v>0.05</v>
      </c>
      <c r="Q3803">
        <v>1</v>
      </c>
      <c r="R3803">
        <v>0.03</v>
      </c>
      <c r="S3803">
        <v>0.03</v>
      </c>
      <c r="T3803">
        <v>1.4260989999999999E-3</v>
      </c>
      <c r="U3803">
        <v>1.0035350000000001</v>
      </c>
      <c r="V3803">
        <v>1.002108</v>
      </c>
      <c r="W3803">
        <v>1.0030829999999999</v>
      </c>
    </row>
    <row r="3804" spans="1:23" ht="23.25" x14ac:dyDescent="0.35">
      <c r="A3804">
        <v>1</v>
      </c>
      <c r="B3804">
        <v>3</v>
      </c>
      <c r="C3804" s="10">
        <v>100</v>
      </c>
      <c r="D3804" s="11">
        <v>30</v>
      </c>
      <c r="E3804">
        <v>0</v>
      </c>
      <c r="F3804">
        <v>0</v>
      </c>
      <c r="G3804">
        <v>0</v>
      </c>
      <c r="H3804">
        <v>1</v>
      </c>
      <c r="I3804">
        <v>1</v>
      </c>
      <c r="J3804">
        <v>0</v>
      </c>
      <c r="K3804">
        <v>0</v>
      </c>
      <c r="L3804">
        <v>1</v>
      </c>
      <c r="M3804">
        <v>0</v>
      </c>
      <c r="N3804">
        <v>0.2</v>
      </c>
      <c r="O3804">
        <v>0</v>
      </c>
      <c r="P3804">
        <v>0.05</v>
      </c>
      <c r="Q3804">
        <v>1</v>
      </c>
      <c r="R3804">
        <v>0.02</v>
      </c>
      <c r="S3804">
        <v>0.01</v>
      </c>
      <c r="T3804">
        <v>8.4388269999999994E-3</v>
      </c>
      <c r="U3804">
        <v>1.0094240000000001</v>
      </c>
      <c r="V3804">
        <v>1.0009859999999999</v>
      </c>
      <c r="W3804">
        <v>1.016229</v>
      </c>
    </row>
    <row r="3805" spans="1:23" ht="23.25" x14ac:dyDescent="0.35">
      <c r="A3805">
        <v>1</v>
      </c>
      <c r="B3805">
        <v>3</v>
      </c>
      <c r="C3805" s="10">
        <v>100</v>
      </c>
      <c r="D3805" s="11">
        <v>30</v>
      </c>
      <c r="E3805">
        <v>0</v>
      </c>
      <c r="F3805">
        <v>0</v>
      </c>
      <c r="G3805">
        <v>0</v>
      </c>
      <c r="H3805">
        <v>1</v>
      </c>
      <c r="I3805">
        <v>1</v>
      </c>
      <c r="J3805">
        <v>0</v>
      </c>
      <c r="K3805">
        <v>0</v>
      </c>
      <c r="L3805">
        <v>1</v>
      </c>
      <c r="M3805">
        <v>0</v>
      </c>
      <c r="N3805">
        <v>0.25</v>
      </c>
      <c r="O3805">
        <v>0</v>
      </c>
      <c r="P3805">
        <v>0.05</v>
      </c>
      <c r="Q3805">
        <v>1</v>
      </c>
      <c r="R3805">
        <v>0.01</v>
      </c>
      <c r="S3805">
        <v>0.01</v>
      </c>
      <c r="T3805">
        <v>8.9413370000000006E-3</v>
      </c>
      <c r="U3805">
        <v>1.0084569999999999</v>
      </c>
      <c r="V3805">
        <v>0.9995153</v>
      </c>
      <c r="W3805">
        <v>1.0334810000000001</v>
      </c>
    </row>
    <row r="3806" spans="1:23" ht="23.25" x14ac:dyDescent="0.35">
      <c r="A3806">
        <v>1</v>
      </c>
      <c r="B3806">
        <v>3</v>
      </c>
      <c r="C3806" s="10">
        <v>100</v>
      </c>
      <c r="D3806" s="11">
        <v>30</v>
      </c>
      <c r="E3806">
        <v>0</v>
      </c>
      <c r="F3806">
        <v>0</v>
      </c>
      <c r="G3806">
        <v>0</v>
      </c>
      <c r="H3806">
        <v>1</v>
      </c>
      <c r="I3806">
        <v>1</v>
      </c>
      <c r="J3806">
        <v>0</v>
      </c>
      <c r="K3806">
        <v>0</v>
      </c>
      <c r="L3806">
        <v>1</v>
      </c>
      <c r="M3806">
        <v>0</v>
      </c>
      <c r="N3806">
        <v>0.3</v>
      </c>
      <c r="O3806">
        <v>0</v>
      </c>
      <c r="P3806">
        <v>0.05</v>
      </c>
      <c r="Q3806">
        <v>1</v>
      </c>
      <c r="R3806">
        <v>0.03</v>
      </c>
      <c r="S3806">
        <v>0.02</v>
      </c>
      <c r="T3806">
        <v>6.0234010000000003E-3</v>
      </c>
      <c r="U3806">
        <v>1.005884</v>
      </c>
      <c r="V3806">
        <v>0.99986030000000004</v>
      </c>
      <c r="W3806">
        <v>1.0446899999999999</v>
      </c>
    </row>
    <row r="3807" spans="1:23" ht="23.25" x14ac:dyDescent="0.35">
      <c r="A3807" s="12">
        <v>1</v>
      </c>
      <c r="B3807" s="12">
        <v>3</v>
      </c>
      <c r="C3807" s="10">
        <v>100</v>
      </c>
      <c r="D3807" s="11">
        <v>30</v>
      </c>
      <c r="E3807">
        <v>0</v>
      </c>
      <c r="F3807">
        <v>0</v>
      </c>
      <c r="G3807" s="12">
        <v>0</v>
      </c>
      <c r="H3807" s="12">
        <v>1</v>
      </c>
      <c r="I3807" s="12">
        <v>1</v>
      </c>
      <c r="J3807">
        <v>0</v>
      </c>
      <c r="K3807" s="12">
        <v>0</v>
      </c>
      <c r="L3807">
        <v>1</v>
      </c>
      <c r="M3807">
        <v>0</v>
      </c>
      <c r="N3807">
        <v>0.35</v>
      </c>
      <c r="O3807">
        <v>0</v>
      </c>
      <c r="P3807">
        <v>0.05</v>
      </c>
      <c r="Q3807">
        <v>1</v>
      </c>
      <c r="R3807">
        <v>0</v>
      </c>
      <c r="S3807">
        <v>0.02</v>
      </c>
      <c r="T3807">
        <v>-1.1667220000000001E-2</v>
      </c>
      <c r="U3807">
        <v>0.98920640000000004</v>
      </c>
      <c r="V3807">
        <v>1.000874</v>
      </c>
      <c r="W3807">
        <v>1.0702529999999999</v>
      </c>
    </row>
    <row r="3808" spans="1:23" ht="23.25" x14ac:dyDescent="0.35">
      <c r="A3808" s="13">
        <v>1</v>
      </c>
      <c r="B3808" s="13">
        <v>3</v>
      </c>
      <c r="C3808" s="10">
        <v>100</v>
      </c>
      <c r="D3808" s="11">
        <v>30</v>
      </c>
      <c r="E3808">
        <v>0</v>
      </c>
      <c r="F3808">
        <v>0</v>
      </c>
      <c r="G3808" s="13">
        <v>0</v>
      </c>
      <c r="H3808" s="13">
        <v>1</v>
      </c>
      <c r="I3808" s="13">
        <v>1</v>
      </c>
      <c r="J3808">
        <v>0</v>
      </c>
      <c r="K3808" s="13">
        <v>0</v>
      </c>
      <c r="L3808">
        <v>1</v>
      </c>
      <c r="M3808">
        <v>0</v>
      </c>
      <c r="N3808">
        <v>0.4</v>
      </c>
      <c r="O3808">
        <v>0</v>
      </c>
      <c r="P3808">
        <v>0.05</v>
      </c>
      <c r="Q3808">
        <v>1</v>
      </c>
      <c r="R3808">
        <v>0.01</v>
      </c>
      <c r="S3808">
        <v>0</v>
      </c>
      <c r="T3808">
        <v>1.9152430000000002E-2</v>
      </c>
      <c r="U3808">
        <v>1.0192840000000001</v>
      </c>
      <c r="V3808">
        <v>1.000132</v>
      </c>
      <c r="W3808">
        <v>1.079739</v>
      </c>
    </row>
    <row r="3809" spans="1:23" ht="23.25" x14ac:dyDescent="0.35">
      <c r="A3809" s="13">
        <v>1</v>
      </c>
      <c r="B3809" s="13">
        <v>3</v>
      </c>
      <c r="C3809" s="10">
        <v>100</v>
      </c>
      <c r="D3809" s="11">
        <v>30</v>
      </c>
      <c r="E3809">
        <v>0</v>
      </c>
      <c r="F3809">
        <v>0</v>
      </c>
      <c r="G3809" s="13">
        <v>0</v>
      </c>
      <c r="H3809" s="13">
        <v>1</v>
      </c>
      <c r="I3809" s="13">
        <v>1</v>
      </c>
      <c r="J3809">
        <v>0</v>
      </c>
      <c r="K3809" s="13">
        <v>0</v>
      </c>
      <c r="L3809">
        <v>1</v>
      </c>
      <c r="M3809">
        <v>0</v>
      </c>
      <c r="N3809">
        <v>0.45</v>
      </c>
      <c r="O3809">
        <v>0</v>
      </c>
      <c r="P3809">
        <v>0.05</v>
      </c>
      <c r="Q3809">
        <v>1</v>
      </c>
      <c r="R3809">
        <v>0.03</v>
      </c>
      <c r="S3809">
        <v>0.03</v>
      </c>
      <c r="T3809">
        <v>-1.336841E-4</v>
      </c>
      <c r="U3809">
        <v>0.99874050000000003</v>
      </c>
      <c r="V3809">
        <v>0.99887420000000005</v>
      </c>
      <c r="W3809">
        <v>1.10385</v>
      </c>
    </row>
    <row r="3810" spans="1:23" ht="23.25" x14ac:dyDescent="0.35">
      <c r="A3810">
        <v>1</v>
      </c>
      <c r="B3810">
        <v>3</v>
      </c>
      <c r="C3810" s="10">
        <v>100</v>
      </c>
      <c r="D3810" s="11">
        <v>30</v>
      </c>
      <c r="E3810">
        <v>0</v>
      </c>
      <c r="F3810">
        <v>0</v>
      </c>
      <c r="G3810">
        <v>0</v>
      </c>
      <c r="H3810">
        <v>1</v>
      </c>
      <c r="I3810">
        <v>1</v>
      </c>
      <c r="J3810">
        <v>0</v>
      </c>
      <c r="K3810">
        <v>0</v>
      </c>
      <c r="L3810">
        <v>1</v>
      </c>
      <c r="M3810">
        <v>0</v>
      </c>
      <c r="N3810">
        <v>0.5</v>
      </c>
      <c r="O3810">
        <v>0</v>
      </c>
      <c r="P3810">
        <v>0.05</v>
      </c>
      <c r="Q3810">
        <v>1</v>
      </c>
      <c r="R3810">
        <v>0.02</v>
      </c>
      <c r="S3810">
        <v>0.03</v>
      </c>
      <c r="T3810">
        <v>-9.2812599999999995E-3</v>
      </c>
      <c r="U3810">
        <v>0.99072890000000002</v>
      </c>
      <c r="V3810">
        <v>1.0000100000000001</v>
      </c>
      <c r="W3810">
        <v>1.1431100000000001</v>
      </c>
    </row>
    <row r="3811" spans="1:23" ht="23.25" x14ac:dyDescent="0.35">
      <c r="A3811">
        <v>1</v>
      </c>
      <c r="B3811">
        <v>3</v>
      </c>
      <c r="C3811" s="10">
        <v>100</v>
      </c>
      <c r="D3811" s="11">
        <v>30</v>
      </c>
      <c r="E3811">
        <v>0</v>
      </c>
      <c r="F3811">
        <v>0</v>
      </c>
      <c r="G3811">
        <v>0</v>
      </c>
      <c r="H3811">
        <v>1</v>
      </c>
      <c r="I3811">
        <v>1</v>
      </c>
      <c r="J3811">
        <v>0</v>
      </c>
      <c r="K3811">
        <v>0</v>
      </c>
      <c r="L3811">
        <v>1</v>
      </c>
      <c r="M3811">
        <v>0</v>
      </c>
      <c r="N3811">
        <v>0.55000000000000004</v>
      </c>
      <c r="O3811">
        <v>0</v>
      </c>
      <c r="P3811">
        <v>0.05</v>
      </c>
      <c r="Q3811">
        <v>1</v>
      </c>
      <c r="R3811">
        <v>0.04</v>
      </c>
      <c r="S3811">
        <v>0.02</v>
      </c>
      <c r="T3811">
        <v>-8.7469100000000001E-3</v>
      </c>
      <c r="U3811">
        <v>0.98983200000000005</v>
      </c>
      <c r="V3811">
        <v>0.99857890000000005</v>
      </c>
      <c r="W3811">
        <v>1.157659</v>
      </c>
    </row>
    <row r="3812" spans="1:23" ht="23.25" x14ac:dyDescent="0.35">
      <c r="A3812">
        <v>1</v>
      </c>
      <c r="B3812">
        <v>3</v>
      </c>
      <c r="C3812" s="10">
        <v>100</v>
      </c>
      <c r="D3812" s="11">
        <v>30</v>
      </c>
      <c r="E3812">
        <v>0</v>
      </c>
      <c r="F3812">
        <v>0</v>
      </c>
      <c r="G3812">
        <v>0</v>
      </c>
      <c r="H3812">
        <v>1</v>
      </c>
      <c r="I3812">
        <v>1</v>
      </c>
      <c r="J3812">
        <v>0</v>
      </c>
      <c r="K3812">
        <v>0</v>
      </c>
      <c r="L3812">
        <v>1</v>
      </c>
      <c r="M3812">
        <v>0</v>
      </c>
      <c r="N3812">
        <v>0.6</v>
      </c>
      <c r="O3812">
        <v>0</v>
      </c>
      <c r="P3812">
        <v>0.05</v>
      </c>
      <c r="Q3812">
        <v>1</v>
      </c>
      <c r="R3812">
        <v>0.03</v>
      </c>
      <c r="S3812">
        <v>0.04</v>
      </c>
      <c r="T3812">
        <v>8.2561049999999997E-3</v>
      </c>
      <c r="U3812">
        <v>1.006899</v>
      </c>
      <c r="V3812">
        <v>0.99864330000000001</v>
      </c>
      <c r="W3812">
        <v>1.189854</v>
      </c>
    </row>
    <row r="3813" spans="1:23" ht="23.25" x14ac:dyDescent="0.35">
      <c r="A3813">
        <v>1</v>
      </c>
      <c r="B3813">
        <v>3</v>
      </c>
      <c r="C3813" s="10">
        <v>100</v>
      </c>
      <c r="D3813" s="11">
        <v>30</v>
      </c>
      <c r="E3813">
        <v>0</v>
      </c>
      <c r="F3813">
        <v>0</v>
      </c>
      <c r="G3813">
        <v>0</v>
      </c>
      <c r="H3813">
        <v>1</v>
      </c>
      <c r="I3813">
        <v>1</v>
      </c>
      <c r="J3813">
        <v>0</v>
      </c>
      <c r="K3813">
        <v>0</v>
      </c>
      <c r="L3813">
        <v>1</v>
      </c>
      <c r="M3813">
        <v>0</v>
      </c>
      <c r="N3813">
        <v>0.65</v>
      </c>
      <c r="O3813">
        <v>0</v>
      </c>
      <c r="P3813">
        <v>0.05</v>
      </c>
      <c r="Q3813">
        <v>1</v>
      </c>
      <c r="R3813">
        <v>0.03</v>
      </c>
      <c r="S3813">
        <v>0.04</v>
      </c>
      <c r="T3813">
        <v>1.2554310000000001E-2</v>
      </c>
      <c r="U3813">
        <v>1.012079</v>
      </c>
      <c r="V3813">
        <v>0.99952459999999999</v>
      </c>
      <c r="W3813">
        <v>1.229206</v>
      </c>
    </row>
    <row r="3814" spans="1:23" ht="23.25" x14ac:dyDescent="0.35">
      <c r="A3814">
        <v>1</v>
      </c>
      <c r="B3814">
        <v>3</v>
      </c>
      <c r="C3814" s="10">
        <v>100</v>
      </c>
      <c r="D3814" s="11">
        <v>30</v>
      </c>
      <c r="E3814">
        <v>0</v>
      </c>
      <c r="F3814">
        <v>0</v>
      </c>
      <c r="G3814">
        <v>0</v>
      </c>
      <c r="H3814">
        <v>1</v>
      </c>
      <c r="I3814">
        <v>1</v>
      </c>
      <c r="J3814">
        <v>0</v>
      </c>
      <c r="K3814">
        <v>0</v>
      </c>
      <c r="L3814">
        <v>1</v>
      </c>
      <c r="M3814">
        <v>0</v>
      </c>
      <c r="N3814">
        <v>0.7</v>
      </c>
      <c r="O3814">
        <v>0</v>
      </c>
      <c r="P3814">
        <v>0.05</v>
      </c>
      <c r="Q3814">
        <v>1</v>
      </c>
      <c r="R3814">
        <v>0.06</v>
      </c>
      <c r="S3814">
        <v>0.04</v>
      </c>
      <c r="T3814">
        <v>1.050725E-3</v>
      </c>
      <c r="U3814">
        <v>1.0005869999999999</v>
      </c>
      <c r="V3814">
        <v>0.99953630000000004</v>
      </c>
      <c r="W3814">
        <v>1.269131</v>
      </c>
    </row>
    <row r="3815" spans="1:23" ht="23.25" x14ac:dyDescent="0.35">
      <c r="A3815">
        <v>1</v>
      </c>
      <c r="B3815">
        <v>3</v>
      </c>
      <c r="C3815" s="10">
        <v>100</v>
      </c>
      <c r="D3815" s="11">
        <v>30</v>
      </c>
      <c r="E3815">
        <v>0</v>
      </c>
      <c r="F3815">
        <v>0</v>
      </c>
      <c r="G3815">
        <v>0</v>
      </c>
      <c r="H3815">
        <v>1</v>
      </c>
      <c r="I3815">
        <v>1</v>
      </c>
      <c r="J3815">
        <v>0</v>
      </c>
      <c r="K3815">
        <v>0</v>
      </c>
      <c r="L3815">
        <v>1</v>
      </c>
      <c r="M3815">
        <v>0</v>
      </c>
      <c r="N3815">
        <v>0.75</v>
      </c>
      <c r="O3815">
        <v>0</v>
      </c>
      <c r="P3815">
        <v>0.05</v>
      </c>
      <c r="Q3815">
        <v>1</v>
      </c>
      <c r="R3815">
        <v>0.06</v>
      </c>
      <c r="S3815">
        <v>0.02</v>
      </c>
      <c r="T3815">
        <v>2.0494370000000001E-2</v>
      </c>
      <c r="U3815">
        <v>1.0184059999999999</v>
      </c>
      <c r="V3815">
        <v>0.9979114</v>
      </c>
      <c r="W3815">
        <v>1.319698</v>
      </c>
    </row>
    <row r="3816" spans="1:23" ht="23.25" x14ac:dyDescent="0.35">
      <c r="A3816">
        <v>1</v>
      </c>
      <c r="B3816">
        <v>3</v>
      </c>
      <c r="C3816" s="10">
        <v>100</v>
      </c>
      <c r="D3816" s="11">
        <v>30</v>
      </c>
      <c r="E3816">
        <v>0</v>
      </c>
      <c r="F3816">
        <v>0</v>
      </c>
      <c r="G3816">
        <v>0</v>
      </c>
      <c r="H3816">
        <v>1</v>
      </c>
      <c r="I3816">
        <v>1</v>
      </c>
      <c r="J3816">
        <v>0</v>
      </c>
      <c r="K3816">
        <v>0</v>
      </c>
      <c r="L3816">
        <v>1</v>
      </c>
      <c r="M3816">
        <v>0</v>
      </c>
      <c r="N3816">
        <v>0.8</v>
      </c>
      <c r="O3816">
        <v>0</v>
      </c>
      <c r="P3816">
        <v>0.05</v>
      </c>
      <c r="Q3816">
        <v>1</v>
      </c>
      <c r="R3816">
        <v>0.05</v>
      </c>
      <c r="S3816">
        <v>0.05</v>
      </c>
      <c r="T3816">
        <v>-2.023848E-2</v>
      </c>
      <c r="U3816">
        <v>0.97847410000000001</v>
      </c>
      <c r="V3816">
        <v>0.9987125</v>
      </c>
      <c r="W3816">
        <v>1.3989549999999999</v>
      </c>
    </row>
    <row r="3817" spans="1:23" ht="23.25" x14ac:dyDescent="0.35">
      <c r="A3817">
        <v>1</v>
      </c>
      <c r="B3817">
        <v>3</v>
      </c>
      <c r="C3817" s="10">
        <v>100</v>
      </c>
      <c r="D3817" s="11">
        <v>30</v>
      </c>
      <c r="E3817">
        <v>0</v>
      </c>
      <c r="F3817">
        <v>0</v>
      </c>
      <c r="G3817">
        <v>0</v>
      </c>
      <c r="H3817">
        <v>1</v>
      </c>
      <c r="I3817">
        <v>1</v>
      </c>
      <c r="J3817">
        <v>0</v>
      </c>
      <c r="K3817">
        <v>0</v>
      </c>
      <c r="L3817">
        <v>1</v>
      </c>
      <c r="M3817">
        <v>0</v>
      </c>
      <c r="N3817">
        <v>0.85</v>
      </c>
      <c r="O3817">
        <v>0</v>
      </c>
      <c r="P3817">
        <v>0.05</v>
      </c>
      <c r="Q3817">
        <v>1</v>
      </c>
      <c r="R3817">
        <v>0.04</v>
      </c>
      <c r="S3817">
        <v>0.06</v>
      </c>
      <c r="T3817">
        <v>4.9636899999999998E-2</v>
      </c>
      <c r="U3817">
        <v>1.049609</v>
      </c>
      <c r="V3817">
        <v>0.99997259999999999</v>
      </c>
      <c r="W3817">
        <v>1.4209860000000001</v>
      </c>
    </row>
    <row r="3818" spans="1:23" ht="23.25" x14ac:dyDescent="0.35">
      <c r="A3818">
        <v>1</v>
      </c>
      <c r="B3818">
        <v>3</v>
      </c>
      <c r="C3818" s="10">
        <v>100</v>
      </c>
      <c r="D3818" s="11">
        <v>30</v>
      </c>
      <c r="E3818">
        <v>0</v>
      </c>
      <c r="F3818">
        <v>0</v>
      </c>
      <c r="G3818">
        <v>0</v>
      </c>
      <c r="H3818">
        <v>1</v>
      </c>
      <c r="I3818">
        <v>1</v>
      </c>
      <c r="J3818">
        <v>0</v>
      </c>
      <c r="K3818">
        <v>0</v>
      </c>
      <c r="L3818">
        <v>1</v>
      </c>
      <c r="M3818">
        <v>0</v>
      </c>
      <c r="N3818">
        <v>0.9</v>
      </c>
      <c r="O3818">
        <v>0</v>
      </c>
      <c r="P3818">
        <v>0.05</v>
      </c>
      <c r="Q3818">
        <v>1</v>
      </c>
      <c r="R3818">
        <v>0.01</v>
      </c>
      <c r="S3818">
        <v>0.06</v>
      </c>
      <c r="T3818">
        <v>2.3407150000000002E-2</v>
      </c>
      <c r="U3818">
        <v>1.0250459999999999</v>
      </c>
      <c r="V3818">
        <v>1.0016389999999999</v>
      </c>
      <c r="W3818">
        <v>1.53186</v>
      </c>
    </row>
    <row r="3819" spans="1:23" ht="23.25" x14ac:dyDescent="0.35">
      <c r="A3819">
        <v>1</v>
      </c>
      <c r="B3819">
        <v>3</v>
      </c>
      <c r="C3819" s="10">
        <v>100</v>
      </c>
      <c r="D3819" s="11">
        <v>30</v>
      </c>
      <c r="E3819">
        <v>0</v>
      </c>
      <c r="F3819">
        <v>0</v>
      </c>
      <c r="G3819">
        <v>0</v>
      </c>
      <c r="H3819">
        <v>1</v>
      </c>
      <c r="I3819">
        <v>1</v>
      </c>
      <c r="J3819">
        <v>0</v>
      </c>
      <c r="K3819">
        <v>0</v>
      </c>
      <c r="L3819">
        <v>1</v>
      </c>
      <c r="M3819">
        <v>0</v>
      </c>
      <c r="N3819">
        <v>0.95</v>
      </c>
      <c r="O3819">
        <v>0</v>
      </c>
      <c r="P3819">
        <v>0.05</v>
      </c>
      <c r="Q3819">
        <v>1</v>
      </c>
      <c r="R3819">
        <v>0.05</v>
      </c>
      <c r="S3819">
        <v>7.0000000000000007E-2</v>
      </c>
      <c r="T3819">
        <v>3.668478E-2</v>
      </c>
      <c r="U3819">
        <v>1.036367</v>
      </c>
      <c r="V3819">
        <v>0.99968250000000003</v>
      </c>
      <c r="W3819">
        <v>1.5282150000000001</v>
      </c>
    </row>
    <row r="3820" spans="1:23" ht="24" thickBot="1" x14ac:dyDescent="0.4">
      <c r="A3820">
        <v>1</v>
      </c>
      <c r="B3820">
        <v>3</v>
      </c>
      <c r="C3820" s="10">
        <v>100</v>
      </c>
      <c r="D3820" s="11">
        <v>30</v>
      </c>
      <c r="E3820">
        <v>0</v>
      </c>
      <c r="F3820">
        <v>0</v>
      </c>
      <c r="G3820">
        <v>0</v>
      </c>
      <c r="H3820">
        <v>1</v>
      </c>
      <c r="I3820">
        <v>1</v>
      </c>
      <c r="J3820">
        <v>0</v>
      </c>
      <c r="K3820">
        <v>0</v>
      </c>
      <c r="L3820">
        <v>1</v>
      </c>
      <c r="M3820">
        <v>0</v>
      </c>
      <c r="N3820">
        <v>1</v>
      </c>
      <c r="O3820">
        <v>0</v>
      </c>
      <c r="P3820">
        <v>0.05</v>
      </c>
      <c r="Q3820">
        <v>1</v>
      </c>
      <c r="R3820" s="14">
        <v>0.04</v>
      </c>
      <c r="S3820" s="14">
        <v>0.03</v>
      </c>
      <c r="T3820">
        <v>7.0862079999999994E-2</v>
      </c>
      <c r="U3820">
        <v>1.0701929999999999</v>
      </c>
      <c r="V3820">
        <v>0.99933070000000002</v>
      </c>
      <c r="W3820">
        <v>1.6409149999999999</v>
      </c>
    </row>
    <row r="3821" spans="1:23" ht="15.75" thickTop="1" x14ac:dyDescent="0.25">
      <c r="R3821" s="15">
        <f>AVERAGE(R3801:R3820)</f>
        <v>3.0000000000000006E-2</v>
      </c>
      <c r="S3821" s="15">
        <f>AVERAGE(S3801:S3820)</f>
        <v>3.0500000000000006E-2</v>
      </c>
    </row>
    <row r="3825" spans="1:21" ht="150" customHeight="1" thickBot="1" x14ac:dyDescent="0.4">
      <c r="A3825" s="64" t="s">
        <v>196</v>
      </c>
      <c r="R3825" s="71" t="s">
        <v>197</v>
      </c>
      <c r="S3825" s="71" t="s">
        <v>195</v>
      </c>
      <c r="T3825" s="71" t="s">
        <v>199</v>
      </c>
      <c r="U3825" s="71" t="s">
        <v>195</v>
      </c>
    </row>
    <row r="3826" spans="1:21" ht="24" thickTop="1" x14ac:dyDescent="0.35">
      <c r="A3826">
        <v>1</v>
      </c>
      <c r="B3826">
        <v>3</v>
      </c>
      <c r="C3826" s="61">
        <v>100</v>
      </c>
      <c r="D3826">
        <v>30</v>
      </c>
      <c r="E3826">
        <v>0</v>
      </c>
      <c r="F3826">
        <v>0</v>
      </c>
      <c r="G3826">
        <v>0</v>
      </c>
      <c r="H3826">
        <v>1</v>
      </c>
      <c r="I3826">
        <v>1</v>
      </c>
      <c r="J3826" s="11">
        <v>0</v>
      </c>
      <c r="K3826" s="11">
        <v>0</v>
      </c>
      <c r="L3826">
        <v>2</v>
      </c>
      <c r="M3826">
        <v>1</v>
      </c>
      <c r="N3826">
        <v>0.5</v>
      </c>
      <c r="O3826">
        <v>1</v>
      </c>
      <c r="P3826">
        <v>0.5</v>
      </c>
      <c r="Q3826">
        <v>1</v>
      </c>
      <c r="R3826">
        <v>0.05</v>
      </c>
      <c r="S3826">
        <v>0.03</v>
      </c>
      <c r="T3826">
        <v>0.02</v>
      </c>
      <c r="U3826">
        <v>0.06</v>
      </c>
    </row>
    <row r="3827" spans="1:21" ht="23.25" x14ac:dyDescent="0.35">
      <c r="A3827">
        <v>1</v>
      </c>
      <c r="B3827">
        <v>3</v>
      </c>
      <c r="C3827" s="61">
        <v>100</v>
      </c>
      <c r="D3827">
        <v>30</v>
      </c>
      <c r="E3827">
        <v>0</v>
      </c>
      <c r="F3827">
        <v>0</v>
      </c>
      <c r="G3827">
        <v>0</v>
      </c>
      <c r="H3827">
        <v>1</v>
      </c>
      <c r="I3827">
        <v>1</v>
      </c>
      <c r="J3827" s="11">
        <v>0</v>
      </c>
      <c r="K3827" s="11">
        <v>0</v>
      </c>
      <c r="L3827">
        <v>2</v>
      </c>
      <c r="M3827">
        <v>1</v>
      </c>
      <c r="N3827">
        <v>0.75</v>
      </c>
      <c r="O3827">
        <v>1</v>
      </c>
      <c r="P3827">
        <v>0.5</v>
      </c>
      <c r="Q3827">
        <v>1</v>
      </c>
      <c r="R3827">
        <v>7.0000000000000007E-2</v>
      </c>
      <c r="S3827">
        <v>0.25</v>
      </c>
      <c r="T3827">
        <v>0.03</v>
      </c>
      <c r="U3827">
        <v>0.25</v>
      </c>
    </row>
    <row r="3828" spans="1:21" ht="23.25" x14ac:dyDescent="0.35">
      <c r="A3828">
        <v>1</v>
      </c>
      <c r="B3828">
        <v>3</v>
      </c>
      <c r="C3828" s="61">
        <v>100</v>
      </c>
      <c r="D3828">
        <v>30</v>
      </c>
      <c r="E3828">
        <v>0</v>
      </c>
      <c r="F3828">
        <v>0</v>
      </c>
      <c r="G3828">
        <v>0</v>
      </c>
      <c r="H3828">
        <v>1</v>
      </c>
      <c r="I3828">
        <v>1</v>
      </c>
      <c r="J3828" s="11">
        <v>0</v>
      </c>
      <c r="K3828" s="11">
        <v>0</v>
      </c>
      <c r="L3828">
        <v>2</v>
      </c>
      <c r="M3828">
        <v>1</v>
      </c>
      <c r="N3828">
        <v>1</v>
      </c>
      <c r="O3828">
        <v>1</v>
      </c>
      <c r="P3828">
        <v>0.5</v>
      </c>
      <c r="Q3828">
        <v>1</v>
      </c>
      <c r="R3828">
        <v>7.0000000000000007E-2</v>
      </c>
      <c r="S3828">
        <v>0.68</v>
      </c>
      <c r="T3828">
        <v>0.05</v>
      </c>
      <c r="U3828">
        <v>0.6</v>
      </c>
    </row>
    <row r="3829" spans="1:21" ht="23.25" x14ac:dyDescent="0.35">
      <c r="A3829">
        <v>1</v>
      </c>
      <c r="B3829">
        <v>3</v>
      </c>
      <c r="C3829" s="61">
        <v>100</v>
      </c>
      <c r="D3829">
        <v>30</v>
      </c>
      <c r="E3829">
        <v>0</v>
      </c>
      <c r="F3829">
        <v>0</v>
      </c>
      <c r="G3829">
        <v>0</v>
      </c>
      <c r="H3829">
        <v>1</v>
      </c>
      <c r="I3829">
        <v>1</v>
      </c>
      <c r="J3829" s="11">
        <v>0</v>
      </c>
      <c r="K3829" s="11">
        <v>0</v>
      </c>
      <c r="L3829">
        <v>2</v>
      </c>
      <c r="M3829">
        <v>1</v>
      </c>
      <c r="N3829">
        <v>1.25</v>
      </c>
      <c r="O3829">
        <v>1</v>
      </c>
      <c r="P3829">
        <v>0.5</v>
      </c>
      <c r="Q3829">
        <v>1</v>
      </c>
      <c r="R3829">
        <v>0.05</v>
      </c>
      <c r="S3829">
        <v>0.85</v>
      </c>
      <c r="T3829">
        <v>0.01</v>
      </c>
      <c r="U3829">
        <v>0.83</v>
      </c>
    </row>
    <row r="3830" spans="1:21" ht="23.25" x14ac:dyDescent="0.35">
      <c r="A3830">
        <v>1</v>
      </c>
      <c r="B3830">
        <v>3</v>
      </c>
      <c r="C3830" s="61">
        <v>100</v>
      </c>
      <c r="D3830">
        <v>30</v>
      </c>
      <c r="E3830">
        <v>0</v>
      </c>
      <c r="F3830">
        <v>0</v>
      </c>
      <c r="G3830">
        <v>0</v>
      </c>
      <c r="H3830">
        <v>1</v>
      </c>
      <c r="I3830">
        <v>1</v>
      </c>
      <c r="J3830" s="11">
        <v>0</v>
      </c>
      <c r="K3830" s="11">
        <v>0</v>
      </c>
      <c r="L3830">
        <v>2</v>
      </c>
      <c r="M3830">
        <v>1</v>
      </c>
      <c r="N3830">
        <v>1.5</v>
      </c>
      <c r="O3830">
        <v>1</v>
      </c>
      <c r="P3830">
        <v>0.5</v>
      </c>
      <c r="Q3830">
        <v>1</v>
      </c>
      <c r="R3830">
        <v>7.0000000000000007E-2</v>
      </c>
      <c r="S3830">
        <v>0.95</v>
      </c>
      <c r="T3830">
        <v>0.01</v>
      </c>
      <c r="U3830">
        <v>0.96</v>
      </c>
    </row>
    <row r="3831" spans="1:21" ht="23.25" x14ac:dyDescent="0.35">
      <c r="A3831">
        <v>1</v>
      </c>
      <c r="B3831">
        <v>3</v>
      </c>
      <c r="C3831" s="61">
        <v>100</v>
      </c>
      <c r="D3831">
        <v>30</v>
      </c>
      <c r="E3831">
        <v>0</v>
      </c>
      <c r="F3831">
        <v>0</v>
      </c>
      <c r="G3831">
        <v>0</v>
      </c>
      <c r="H3831">
        <v>1</v>
      </c>
      <c r="I3831">
        <v>1</v>
      </c>
      <c r="J3831" s="11">
        <v>0</v>
      </c>
      <c r="K3831" s="11">
        <v>0</v>
      </c>
      <c r="L3831">
        <v>2</v>
      </c>
      <c r="M3831">
        <v>1</v>
      </c>
      <c r="N3831">
        <v>1.75</v>
      </c>
      <c r="O3831">
        <v>1</v>
      </c>
      <c r="P3831">
        <v>0.5</v>
      </c>
      <c r="Q3831">
        <v>1</v>
      </c>
      <c r="R3831">
        <v>0.03</v>
      </c>
      <c r="S3831">
        <v>0.99</v>
      </c>
      <c r="T3831">
        <v>0.02</v>
      </c>
      <c r="U3831">
        <v>0.99</v>
      </c>
    </row>
    <row r="3832" spans="1:21" ht="23.25" x14ac:dyDescent="0.35">
      <c r="A3832">
        <v>1</v>
      </c>
      <c r="B3832">
        <v>3</v>
      </c>
      <c r="C3832" s="61">
        <v>100</v>
      </c>
      <c r="D3832">
        <v>30</v>
      </c>
      <c r="E3832">
        <v>0</v>
      </c>
      <c r="F3832">
        <v>0</v>
      </c>
      <c r="G3832">
        <v>0</v>
      </c>
      <c r="H3832">
        <v>1</v>
      </c>
      <c r="I3832">
        <v>1</v>
      </c>
      <c r="J3832" s="11">
        <v>0</v>
      </c>
      <c r="K3832" s="11">
        <v>0</v>
      </c>
      <c r="L3832">
        <v>2</v>
      </c>
      <c r="M3832">
        <v>1</v>
      </c>
      <c r="N3832">
        <v>2</v>
      </c>
      <c r="O3832">
        <v>1</v>
      </c>
      <c r="P3832">
        <v>0.5</v>
      </c>
      <c r="Q3832">
        <v>1</v>
      </c>
      <c r="R3832" s="15">
        <v>0.04</v>
      </c>
      <c r="S3832">
        <v>1</v>
      </c>
      <c r="T3832">
        <v>0.03</v>
      </c>
      <c r="U3832">
        <v>0.98</v>
      </c>
    </row>
    <row r="3833" spans="1:21" ht="23.25" x14ac:dyDescent="0.35">
      <c r="A3833">
        <v>1</v>
      </c>
      <c r="B3833">
        <v>3</v>
      </c>
      <c r="C3833" s="61">
        <v>100</v>
      </c>
      <c r="D3833">
        <v>30</v>
      </c>
      <c r="E3833">
        <v>0</v>
      </c>
      <c r="F3833">
        <v>0</v>
      </c>
      <c r="G3833">
        <v>0</v>
      </c>
      <c r="H3833">
        <v>1</v>
      </c>
      <c r="I3833">
        <v>1</v>
      </c>
      <c r="J3833" s="11">
        <v>0</v>
      </c>
      <c r="K3833" s="11">
        <v>0</v>
      </c>
      <c r="L3833">
        <v>2</v>
      </c>
      <c r="M3833">
        <v>1</v>
      </c>
      <c r="N3833">
        <v>2.25</v>
      </c>
      <c r="O3833">
        <v>1</v>
      </c>
      <c r="P3833">
        <v>0.5</v>
      </c>
      <c r="Q3833">
        <v>1</v>
      </c>
      <c r="R3833">
        <v>0.03</v>
      </c>
      <c r="S3833">
        <v>1</v>
      </c>
      <c r="T3833">
        <v>0.05</v>
      </c>
      <c r="U3833">
        <v>1</v>
      </c>
    </row>
    <row r="3834" spans="1:21" ht="23.25" x14ac:dyDescent="0.35">
      <c r="A3834">
        <v>1</v>
      </c>
      <c r="B3834">
        <v>3</v>
      </c>
      <c r="C3834" s="61">
        <v>100</v>
      </c>
      <c r="D3834">
        <v>30</v>
      </c>
      <c r="E3834">
        <v>0</v>
      </c>
      <c r="F3834">
        <v>0</v>
      </c>
      <c r="G3834">
        <v>0</v>
      </c>
      <c r="H3834">
        <v>1</v>
      </c>
      <c r="I3834">
        <v>1</v>
      </c>
      <c r="J3834" s="11">
        <v>0</v>
      </c>
      <c r="K3834" s="11">
        <v>0</v>
      </c>
      <c r="L3834">
        <v>2</v>
      </c>
      <c r="M3834">
        <v>1</v>
      </c>
      <c r="N3834">
        <v>2.5</v>
      </c>
      <c r="O3834">
        <v>1</v>
      </c>
      <c r="P3834">
        <v>0.5</v>
      </c>
      <c r="Q3834">
        <v>1</v>
      </c>
      <c r="R3834">
        <v>0.03</v>
      </c>
      <c r="S3834">
        <v>1</v>
      </c>
      <c r="T3834">
        <v>0.03</v>
      </c>
      <c r="U3834">
        <v>1</v>
      </c>
    </row>
    <row r="3835" spans="1:21" ht="23.25" x14ac:dyDescent="0.35">
      <c r="A3835">
        <v>1</v>
      </c>
      <c r="B3835">
        <v>3</v>
      </c>
      <c r="C3835" s="61">
        <v>100</v>
      </c>
      <c r="D3835">
        <v>30</v>
      </c>
      <c r="E3835">
        <v>0</v>
      </c>
      <c r="F3835">
        <v>0</v>
      </c>
      <c r="G3835">
        <v>0</v>
      </c>
      <c r="H3835">
        <v>1</v>
      </c>
      <c r="I3835">
        <v>1</v>
      </c>
      <c r="J3835" s="11">
        <v>0</v>
      </c>
      <c r="K3835" s="11">
        <v>0</v>
      </c>
      <c r="L3835">
        <v>2</v>
      </c>
      <c r="M3835">
        <v>1</v>
      </c>
      <c r="N3835">
        <v>2.75</v>
      </c>
      <c r="O3835">
        <v>1</v>
      </c>
      <c r="P3835">
        <v>0.5</v>
      </c>
      <c r="Q3835">
        <v>1</v>
      </c>
      <c r="R3835">
        <v>0.01</v>
      </c>
      <c r="S3835">
        <v>1</v>
      </c>
      <c r="T3835">
        <v>0.03</v>
      </c>
      <c r="U3835">
        <v>1</v>
      </c>
    </row>
    <row r="3836" spans="1:21" ht="23.25" x14ac:dyDescent="0.35">
      <c r="A3836">
        <v>1</v>
      </c>
      <c r="B3836">
        <v>3</v>
      </c>
      <c r="C3836" s="61">
        <v>100</v>
      </c>
      <c r="D3836">
        <v>30</v>
      </c>
      <c r="E3836">
        <v>0</v>
      </c>
      <c r="F3836">
        <v>0</v>
      </c>
      <c r="G3836">
        <v>0</v>
      </c>
      <c r="H3836">
        <v>1</v>
      </c>
      <c r="I3836">
        <v>1</v>
      </c>
      <c r="J3836" s="11">
        <v>0</v>
      </c>
      <c r="K3836" s="11">
        <v>0</v>
      </c>
      <c r="L3836">
        <v>2</v>
      </c>
      <c r="M3836">
        <v>1</v>
      </c>
      <c r="N3836">
        <v>3</v>
      </c>
      <c r="O3836">
        <v>1</v>
      </c>
      <c r="P3836">
        <v>0.5</v>
      </c>
      <c r="Q3836">
        <v>1</v>
      </c>
      <c r="R3836">
        <v>0.03</v>
      </c>
      <c r="S3836">
        <v>1</v>
      </c>
      <c r="T3836">
        <v>0.04</v>
      </c>
      <c r="U3836">
        <v>1</v>
      </c>
    </row>
    <row r="3837" spans="1:21" ht="23.25" x14ac:dyDescent="0.35">
      <c r="A3837">
        <v>1</v>
      </c>
      <c r="B3837">
        <v>3</v>
      </c>
      <c r="C3837" s="61">
        <v>100</v>
      </c>
      <c r="D3837">
        <v>30</v>
      </c>
      <c r="E3837">
        <v>0</v>
      </c>
      <c r="F3837">
        <v>0</v>
      </c>
      <c r="G3837">
        <v>0</v>
      </c>
      <c r="H3837">
        <v>1</v>
      </c>
      <c r="I3837">
        <v>1</v>
      </c>
      <c r="J3837" s="11">
        <v>0</v>
      </c>
      <c r="K3837" s="11">
        <v>0</v>
      </c>
      <c r="L3837">
        <v>2</v>
      </c>
      <c r="M3837">
        <v>1</v>
      </c>
      <c r="N3837">
        <v>3.5</v>
      </c>
      <c r="O3837">
        <v>1</v>
      </c>
      <c r="P3837">
        <v>0.5</v>
      </c>
      <c r="Q3837">
        <v>1</v>
      </c>
      <c r="R3837">
        <v>0.08</v>
      </c>
      <c r="S3837">
        <v>1</v>
      </c>
      <c r="T3837">
        <v>0.03</v>
      </c>
      <c r="U3837">
        <v>1</v>
      </c>
    </row>
    <row r="3838" spans="1:21" ht="23.25" x14ac:dyDescent="0.35">
      <c r="A3838">
        <v>1</v>
      </c>
      <c r="B3838">
        <v>3</v>
      </c>
      <c r="C3838" s="61">
        <v>100</v>
      </c>
      <c r="D3838">
        <v>30</v>
      </c>
      <c r="E3838">
        <v>0</v>
      </c>
      <c r="F3838">
        <v>0</v>
      </c>
      <c r="G3838">
        <v>0</v>
      </c>
      <c r="H3838">
        <v>1</v>
      </c>
      <c r="I3838">
        <v>1</v>
      </c>
      <c r="J3838" s="11">
        <v>0</v>
      </c>
      <c r="K3838" s="11">
        <v>0</v>
      </c>
      <c r="L3838">
        <v>2</v>
      </c>
      <c r="M3838">
        <v>1</v>
      </c>
      <c r="N3838">
        <v>4</v>
      </c>
      <c r="O3838">
        <v>1</v>
      </c>
      <c r="P3838">
        <v>0.5</v>
      </c>
      <c r="Q3838">
        <v>1</v>
      </c>
      <c r="R3838">
        <v>0.06</v>
      </c>
      <c r="S3838">
        <v>1</v>
      </c>
      <c r="T3838">
        <v>0.03</v>
      </c>
      <c r="U3838">
        <v>1</v>
      </c>
    </row>
    <row r="3839" spans="1:21" ht="23.25" x14ac:dyDescent="0.35">
      <c r="A3839">
        <v>1</v>
      </c>
      <c r="B3839">
        <v>3</v>
      </c>
      <c r="C3839" s="61">
        <v>100</v>
      </c>
      <c r="D3839">
        <v>30</v>
      </c>
      <c r="E3839">
        <v>0</v>
      </c>
      <c r="F3839">
        <v>0</v>
      </c>
      <c r="G3839">
        <v>0</v>
      </c>
      <c r="H3839">
        <v>1</v>
      </c>
      <c r="I3839">
        <v>1</v>
      </c>
      <c r="J3839" s="11">
        <v>0</v>
      </c>
      <c r="K3839" s="11">
        <v>0</v>
      </c>
      <c r="L3839">
        <v>2</v>
      </c>
      <c r="M3839">
        <v>1</v>
      </c>
      <c r="N3839">
        <v>4.5</v>
      </c>
      <c r="O3839">
        <v>1</v>
      </c>
      <c r="P3839">
        <v>0.5</v>
      </c>
      <c r="Q3839">
        <v>1</v>
      </c>
      <c r="R3839">
        <v>0.06</v>
      </c>
      <c r="S3839">
        <v>1</v>
      </c>
      <c r="T3839">
        <v>0.03</v>
      </c>
      <c r="U3839">
        <v>1</v>
      </c>
    </row>
    <row r="3840" spans="1:21" ht="24" thickBot="1" x14ac:dyDescent="0.4">
      <c r="A3840">
        <v>1</v>
      </c>
      <c r="B3840">
        <v>3</v>
      </c>
      <c r="C3840" s="61">
        <v>100</v>
      </c>
      <c r="D3840">
        <v>30</v>
      </c>
      <c r="E3840">
        <v>0</v>
      </c>
      <c r="F3840">
        <v>0</v>
      </c>
      <c r="G3840">
        <v>0</v>
      </c>
      <c r="H3840">
        <v>1</v>
      </c>
      <c r="I3840">
        <v>1</v>
      </c>
      <c r="J3840" s="11">
        <v>0</v>
      </c>
      <c r="K3840" s="11">
        <v>0</v>
      </c>
      <c r="L3840">
        <v>2</v>
      </c>
      <c r="M3840">
        <v>1</v>
      </c>
      <c r="N3840">
        <v>5</v>
      </c>
      <c r="O3840">
        <v>1</v>
      </c>
      <c r="P3840">
        <v>0.5</v>
      </c>
      <c r="Q3840">
        <v>1</v>
      </c>
      <c r="R3840" s="14">
        <v>0.03</v>
      </c>
      <c r="S3840">
        <v>1</v>
      </c>
      <c r="T3840">
        <v>0.04</v>
      </c>
      <c r="U3840">
        <v>1</v>
      </c>
    </row>
    <row r="3841" spans="3:19" ht="24" thickTop="1" x14ac:dyDescent="0.35">
      <c r="C3841" s="61"/>
      <c r="J3841" s="11"/>
      <c r="K3841" s="11"/>
      <c r="R3841" s="15">
        <f>AVERAGE(R3826:R3840)</f>
        <v>4.7333333333333331E-2</v>
      </c>
    </row>
    <row r="3844" spans="3:19" ht="15.75" thickBot="1" x14ac:dyDescent="0.3">
      <c r="R3844" s="17" t="s">
        <v>130</v>
      </c>
      <c r="S3844" s="17" t="s">
        <v>198</v>
      </c>
    </row>
    <row r="3845" spans="3:19" ht="15.75" thickTop="1" x14ac:dyDescent="0.25">
      <c r="Q3845">
        <v>0.5</v>
      </c>
      <c r="R3845">
        <v>0.08</v>
      </c>
      <c r="S3845">
        <f>AVERAGE(R3826,R3845)</f>
        <v>6.5000000000000002E-2</v>
      </c>
    </row>
    <row r="3846" spans="3:19" x14ac:dyDescent="0.25">
      <c r="Q3846">
        <v>0.75</v>
      </c>
      <c r="R3846">
        <v>0.03</v>
      </c>
      <c r="S3846">
        <f t="shared" ref="S3846:S3859" si="41">AVERAGE(R3827,R3846)</f>
        <v>0.05</v>
      </c>
    </row>
    <row r="3847" spans="3:19" x14ac:dyDescent="0.25">
      <c r="Q3847">
        <v>1</v>
      </c>
      <c r="R3847">
        <v>0.06</v>
      </c>
      <c r="S3847">
        <f t="shared" si="41"/>
        <v>6.5000000000000002E-2</v>
      </c>
    </row>
    <row r="3848" spans="3:19" x14ac:dyDescent="0.25">
      <c r="Q3848">
        <v>1.25</v>
      </c>
      <c r="R3848">
        <v>0.05</v>
      </c>
      <c r="S3848">
        <f t="shared" si="41"/>
        <v>0.05</v>
      </c>
    </row>
    <row r="3849" spans="3:19" x14ac:dyDescent="0.25">
      <c r="Q3849">
        <v>1.5</v>
      </c>
      <c r="R3849">
        <v>0.06</v>
      </c>
      <c r="S3849">
        <f t="shared" si="41"/>
        <v>6.5000000000000002E-2</v>
      </c>
    </row>
    <row r="3850" spans="3:19" x14ac:dyDescent="0.25">
      <c r="Q3850">
        <v>1.75</v>
      </c>
      <c r="R3850">
        <v>7.0000000000000007E-2</v>
      </c>
      <c r="S3850">
        <f t="shared" si="41"/>
        <v>0.05</v>
      </c>
    </row>
    <row r="3851" spans="3:19" x14ac:dyDescent="0.25">
      <c r="Q3851">
        <v>2</v>
      </c>
      <c r="R3851">
        <v>0.06</v>
      </c>
      <c r="S3851">
        <f t="shared" si="41"/>
        <v>0.05</v>
      </c>
    </row>
    <row r="3852" spans="3:19" x14ac:dyDescent="0.25">
      <c r="Q3852">
        <v>2.25</v>
      </c>
      <c r="R3852">
        <v>0.04</v>
      </c>
      <c r="S3852">
        <f t="shared" si="41"/>
        <v>3.5000000000000003E-2</v>
      </c>
    </row>
    <row r="3853" spans="3:19" x14ac:dyDescent="0.25">
      <c r="Q3853">
        <v>2.5</v>
      </c>
      <c r="R3853">
        <v>0.05</v>
      </c>
      <c r="S3853">
        <f t="shared" si="41"/>
        <v>0.04</v>
      </c>
    </row>
    <row r="3854" spans="3:19" x14ac:dyDescent="0.25">
      <c r="Q3854">
        <v>2.75</v>
      </c>
      <c r="R3854">
        <v>0.04</v>
      </c>
      <c r="S3854">
        <f t="shared" si="41"/>
        <v>2.5000000000000001E-2</v>
      </c>
    </row>
    <row r="3855" spans="3:19" x14ac:dyDescent="0.25">
      <c r="Q3855">
        <v>3</v>
      </c>
      <c r="R3855">
        <v>7.0000000000000007E-2</v>
      </c>
      <c r="S3855">
        <f t="shared" si="41"/>
        <v>0.05</v>
      </c>
    </row>
    <row r="3856" spans="3:19" x14ac:dyDescent="0.25">
      <c r="Q3856">
        <v>3.5</v>
      </c>
      <c r="R3856">
        <v>0.03</v>
      </c>
      <c r="S3856">
        <f t="shared" si="41"/>
        <v>5.5E-2</v>
      </c>
    </row>
    <row r="3857" spans="17:19" x14ac:dyDescent="0.25">
      <c r="Q3857">
        <v>4</v>
      </c>
      <c r="R3857">
        <v>7.0000000000000007E-2</v>
      </c>
      <c r="S3857">
        <f t="shared" si="41"/>
        <v>6.5000000000000002E-2</v>
      </c>
    </row>
    <row r="3858" spans="17:19" x14ac:dyDescent="0.25">
      <c r="Q3858">
        <v>4.5</v>
      </c>
      <c r="R3858">
        <v>0.1</v>
      </c>
      <c r="S3858">
        <f t="shared" si="41"/>
        <v>0.08</v>
      </c>
    </row>
    <row r="3859" spans="17:19" ht="15.75" thickBot="1" x14ac:dyDescent="0.3">
      <c r="Q3859">
        <v>5</v>
      </c>
      <c r="R3859">
        <v>0.08</v>
      </c>
      <c r="S3859" s="14">
        <f t="shared" si="41"/>
        <v>5.5E-2</v>
      </c>
    </row>
    <row r="3860" spans="17:19" ht="15.75" thickTop="1" x14ac:dyDescent="0.25">
      <c r="S3860" s="15">
        <f>AVERAGE(S3845:S3859)</f>
        <v>5.3333333333333337E-2</v>
      </c>
    </row>
    <row r="3882" spans="1:19" ht="94.5" thickBot="1" x14ac:dyDescent="0.35">
      <c r="A3882" s="7" t="s">
        <v>203</v>
      </c>
      <c r="B3882" s="1"/>
      <c r="C3882" s="1"/>
      <c r="D3882" s="1"/>
      <c r="E3882" s="1"/>
      <c r="F3882" s="1"/>
      <c r="G3882" s="1"/>
      <c r="H3882" s="1"/>
      <c r="I3882" s="1"/>
      <c r="J3882" s="1"/>
      <c r="K3882" s="1"/>
      <c r="L3882" s="1"/>
      <c r="M3882" s="1"/>
      <c r="N3882" s="1"/>
      <c r="O3882" s="1"/>
      <c r="Q3882" s="8" t="s">
        <v>23</v>
      </c>
      <c r="S3882" s="17" t="s">
        <v>200</v>
      </c>
    </row>
    <row r="3883" spans="1:19" ht="24" thickTop="1" x14ac:dyDescent="0.35">
      <c r="A3883">
        <v>1</v>
      </c>
      <c r="B3883">
        <v>3</v>
      </c>
      <c r="C3883" s="10">
        <v>1000</v>
      </c>
      <c r="D3883" s="11">
        <v>30</v>
      </c>
      <c r="E3883">
        <v>0</v>
      </c>
      <c r="F3883">
        <v>0</v>
      </c>
      <c r="G3883">
        <v>0</v>
      </c>
      <c r="H3883">
        <v>1</v>
      </c>
      <c r="I3883">
        <v>1</v>
      </c>
      <c r="J3883">
        <v>0</v>
      </c>
      <c r="K3883">
        <v>0</v>
      </c>
      <c r="L3883">
        <v>1</v>
      </c>
      <c r="M3883">
        <v>0</v>
      </c>
      <c r="N3883">
        <v>0.05</v>
      </c>
      <c r="O3883">
        <v>0</v>
      </c>
      <c r="P3883">
        <v>0.05</v>
      </c>
      <c r="Q3883">
        <v>1</v>
      </c>
      <c r="R3883">
        <v>5.6000000000000001E-2</v>
      </c>
      <c r="S3883" s="34">
        <v>5.0477019999999999E-5</v>
      </c>
    </row>
    <row r="3884" spans="1:19" ht="23.25" x14ac:dyDescent="0.35">
      <c r="A3884">
        <v>1</v>
      </c>
      <c r="B3884">
        <v>3</v>
      </c>
      <c r="C3884" s="10">
        <v>1000</v>
      </c>
      <c r="D3884" s="11">
        <v>30</v>
      </c>
      <c r="E3884">
        <v>0</v>
      </c>
      <c r="F3884">
        <v>0</v>
      </c>
      <c r="G3884">
        <v>0</v>
      </c>
      <c r="H3884">
        <v>1</v>
      </c>
      <c r="I3884">
        <v>1</v>
      </c>
      <c r="J3884">
        <v>0</v>
      </c>
      <c r="K3884">
        <v>0</v>
      </c>
      <c r="L3884">
        <v>1</v>
      </c>
      <c r="M3884">
        <v>0</v>
      </c>
      <c r="N3884">
        <v>0.1</v>
      </c>
      <c r="O3884">
        <v>0</v>
      </c>
      <c r="P3884">
        <v>0.05</v>
      </c>
      <c r="Q3884">
        <v>1</v>
      </c>
      <c r="R3884">
        <v>0.04</v>
      </c>
      <c r="S3884">
        <v>-7.7142159999999999E-4</v>
      </c>
    </row>
    <row r="3885" spans="1:19" ht="23.25" x14ac:dyDescent="0.35">
      <c r="A3885">
        <v>1</v>
      </c>
      <c r="B3885">
        <v>3</v>
      </c>
      <c r="C3885" s="10">
        <v>1000</v>
      </c>
      <c r="D3885" s="11">
        <v>30</v>
      </c>
      <c r="E3885">
        <v>0</v>
      </c>
      <c r="F3885">
        <v>0</v>
      </c>
      <c r="G3885">
        <v>0</v>
      </c>
      <c r="H3885">
        <v>1</v>
      </c>
      <c r="I3885">
        <v>1</v>
      </c>
      <c r="J3885">
        <v>0</v>
      </c>
      <c r="K3885">
        <v>0</v>
      </c>
      <c r="L3885">
        <v>1</v>
      </c>
      <c r="M3885">
        <v>0</v>
      </c>
      <c r="N3885">
        <v>0.15</v>
      </c>
      <c r="O3885">
        <v>0</v>
      </c>
      <c r="P3885">
        <v>0.05</v>
      </c>
      <c r="Q3885">
        <v>1</v>
      </c>
      <c r="R3885">
        <v>4.2000000000000003E-2</v>
      </c>
      <c r="S3885">
        <v>1.341683E-3</v>
      </c>
    </row>
    <row r="3886" spans="1:19" ht="23.25" x14ac:dyDescent="0.35">
      <c r="A3886">
        <v>1</v>
      </c>
      <c r="B3886">
        <v>3</v>
      </c>
      <c r="C3886" s="10">
        <v>1000</v>
      </c>
      <c r="D3886" s="11">
        <v>30</v>
      </c>
      <c r="E3886">
        <v>0</v>
      </c>
      <c r="F3886">
        <v>0</v>
      </c>
      <c r="G3886">
        <v>0</v>
      </c>
      <c r="H3886">
        <v>1</v>
      </c>
      <c r="I3886">
        <v>1</v>
      </c>
      <c r="J3886">
        <v>0</v>
      </c>
      <c r="K3886">
        <v>0</v>
      </c>
      <c r="L3886">
        <v>1</v>
      </c>
      <c r="M3886">
        <v>0</v>
      </c>
      <c r="N3886">
        <v>0.2</v>
      </c>
      <c r="O3886">
        <v>0</v>
      </c>
      <c r="P3886">
        <v>0.05</v>
      </c>
      <c r="Q3886">
        <v>1</v>
      </c>
      <c r="R3886">
        <v>4.5999999999999999E-2</v>
      </c>
      <c r="S3886">
        <v>-8.1657690000000005E-4</v>
      </c>
    </row>
    <row r="3887" spans="1:19" ht="23.25" x14ac:dyDescent="0.35">
      <c r="A3887">
        <v>1</v>
      </c>
      <c r="B3887">
        <v>3</v>
      </c>
      <c r="C3887" s="10">
        <v>1000</v>
      </c>
      <c r="D3887" s="11">
        <v>30</v>
      </c>
      <c r="E3887">
        <v>0</v>
      </c>
      <c r="F3887">
        <v>0</v>
      </c>
      <c r="G3887">
        <v>0</v>
      </c>
      <c r="H3887">
        <v>1</v>
      </c>
      <c r="I3887">
        <v>1</v>
      </c>
      <c r="J3887">
        <v>0</v>
      </c>
      <c r="K3887">
        <v>0</v>
      </c>
      <c r="L3887">
        <v>1</v>
      </c>
      <c r="M3887">
        <v>0</v>
      </c>
      <c r="N3887">
        <v>0.25</v>
      </c>
      <c r="O3887">
        <v>0</v>
      </c>
      <c r="P3887">
        <v>0.05</v>
      </c>
      <c r="Q3887">
        <v>1</v>
      </c>
      <c r="R3887">
        <v>4.4999999999999998E-2</v>
      </c>
      <c r="S3887">
        <v>2.9741730000000001E-3</v>
      </c>
    </row>
    <row r="3888" spans="1:19" ht="23.25" x14ac:dyDescent="0.35">
      <c r="A3888">
        <v>1</v>
      </c>
      <c r="B3888">
        <v>3</v>
      </c>
      <c r="C3888" s="10">
        <v>1000</v>
      </c>
      <c r="D3888" s="11">
        <v>30</v>
      </c>
      <c r="E3888">
        <v>0</v>
      </c>
      <c r="F3888">
        <v>0</v>
      </c>
      <c r="G3888">
        <v>0</v>
      </c>
      <c r="H3888">
        <v>1</v>
      </c>
      <c r="I3888">
        <v>1</v>
      </c>
      <c r="J3888">
        <v>0</v>
      </c>
      <c r="K3888">
        <v>0</v>
      </c>
      <c r="L3888">
        <v>1</v>
      </c>
      <c r="M3888">
        <v>0</v>
      </c>
      <c r="N3888">
        <v>0.3</v>
      </c>
      <c r="O3888">
        <v>0</v>
      </c>
      <c r="P3888">
        <v>0.05</v>
      </c>
      <c r="Q3888">
        <v>1</v>
      </c>
      <c r="R3888">
        <v>6.0999999999999999E-2</v>
      </c>
      <c r="S3888">
        <v>-5.4210439999999999E-4</v>
      </c>
    </row>
    <row r="3889" spans="1:19" ht="24" thickBot="1" x14ac:dyDescent="0.4">
      <c r="A3889" s="12">
        <v>1</v>
      </c>
      <c r="B3889" s="12">
        <v>3</v>
      </c>
      <c r="C3889" s="10">
        <v>1000</v>
      </c>
      <c r="D3889" s="11">
        <v>30</v>
      </c>
      <c r="E3889">
        <v>0</v>
      </c>
      <c r="F3889">
        <v>0</v>
      </c>
      <c r="G3889" s="12">
        <v>0</v>
      </c>
      <c r="H3889" s="12">
        <v>1</v>
      </c>
      <c r="I3889" s="12">
        <v>1</v>
      </c>
      <c r="J3889">
        <v>0</v>
      </c>
      <c r="K3889" s="12">
        <v>0</v>
      </c>
      <c r="L3889">
        <v>1</v>
      </c>
      <c r="M3889">
        <v>0</v>
      </c>
      <c r="N3889">
        <v>0.35</v>
      </c>
      <c r="O3889">
        <v>0</v>
      </c>
      <c r="P3889">
        <v>0.05</v>
      </c>
      <c r="Q3889">
        <v>1</v>
      </c>
      <c r="R3889" s="14">
        <v>3.7999999999999999E-2</v>
      </c>
      <c r="S3889" s="14">
        <v>4.3905539999999996E-3</v>
      </c>
    </row>
    <row r="3890" spans="1:19" ht="24" thickTop="1" x14ac:dyDescent="0.35">
      <c r="A3890" s="13">
        <v>1</v>
      </c>
      <c r="B3890" s="13">
        <v>3</v>
      </c>
      <c r="C3890" s="10">
        <v>1000</v>
      </c>
      <c r="D3890" s="11">
        <v>30</v>
      </c>
      <c r="E3890">
        <v>0</v>
      </c>
      <c r="F3890">
        <v>0</v>
      </c>
      <c r="G3890" s="13">
        <v>0</v>
      </c>
      <c r="H3890" s="13">
        <v>1</v>
      </c>
      <c r="I3890" s="13">
        <v>1</v>
      </c>
      <c r="J3890">
        <v>0</v>
      </c>
      <c r="K3890" s="13">
        <v>0</v>
      </c>
      <c r="L3890">
        <v>1</v>
      </c>
      <c r="M3890">
        <v>0</v>
      </c>
      <c r="N3890">
        <v>0.4</v>
      </c>
      <c r="O3890">
        <v>0</v>
      </c>
      <c r="P3890">
        <v>0.05</v>
      </c>
      <c r="Q3890">
        <v>1</v>
      </c>
      <c r="R3890">
        <v>3.6999999999999998E-2</v>
      </c>
      <c r="S3890">
        <v>2.0971359999999999E-3</v>
      </c>
    </row>
    <row r="3891" spans="1:19" ht="23.25" x14ac:dyDescent="0.35">
      <c r="A3891" s="13">
        <v>1</v>
      </c>
      <c r="B3891" s="13">
        <v>3</v>
      </c>
      <c r="C3891" s="10">
        <v>1000</v>
      </c>
      <c r="D3891" s="11">
        <v>30</v>
      </c>
      <c r="E3891">
        <v>0</v>
      </c>
      <c r="F3891">
        <v>0</v>
      </c>
      <c r="G3891" s="13">
        <v>0</v>
      </c>
      <c r="H3891" s="13">
        <v>1</v>
      </c>
      <c r="I3891" s="13">
        <v>1</v>
      </c>
      <c r="J3891">
        <v>0</v>
      </c>
      <c r="K3891" s="13">
        <v>0</v>
      </c>
      <c r="L3891">
        <v>1</v>
      </c>
      <c r="M3891">
        <v>0</v>
      </c>
      <c r="N3891">
        <v>0.45</v>
      </c>
      <c r="O3891">
        <v>0</v>
      </c>
      <c r="P3891">
        <v>0.05</v>
      </c>
      <c r="Q3891">
        <v>1</v>
      </c>
      <c r="R3891">
        <v>4.4999999999999998E-2</v>
      </c>
      <c r="S3891">
        <v>2.6046419999999999E-3</v>
      </c>
    </row>
    <row r="3892" spans="1:19" ht="23.25" x14ac:dyDescent="0.35">
      <c r="A3892">
        <v>1</v>
      </c>
      <c r="B3892">
        <v>3</v>
      </c>
      <c r="C3892" s="10">
        <v>1000</v>
      </c>
      <c r="D3892" s="11">
        <v>30</v>
      </c>
      <c r="E3892">
        <v>0</v>
      </c>
      <c r="F3892">
        <v>0</v>
      </c>
      <c r="G3892">
        <v>0</v>
      </c>
      <c r="H3892">
        <v>1</v>
      </c>
      <c r="I3892">
        <v>1</v>
      </c>
      <c r="J3892">
        <v>0</v>
      </c>
      <c r="K3892">
        <v>0</v>
      </c>
      <c r="L3892">
        <v>1</v>
      </c>
      <c r="M3892">
        <v>0</v>
      </c>
      <c r="N3892">
        <v>0.5</v>
      </c>
      <c r="O3892">
        <v>0</v>
      </c>
      <c r="P3892">
        <v>0.05</v>
      </c>
      <c r="Q3892">
        <v>1</v>
      </c>
      <c r="S3892">
        <v>6.8685259999999998E-3</v>
      </c>
    </row>
    <row r="3893" spans="1:19" ht="23.25" x14ac:dyDescent="0.35">
      <c r="A3893">
        <v>1</v>
      </c>
      <c r="B3893">
        <v>3</v>
      </c>
      <c r="C3893" s="10">
        <v>1000</v>
      </c>
      <c r="D3893" s="11">
        <v>30</v>
      </c>
      <c r="E3893">
        <v>0</v>
      </c>
      <c r="F3893">
        <v>0</v>
      </c>
      <c r="G3893">
        <v>0</v>
      </c>
      <c r="H3893">
        <v>1</v>
      </c>
      <c r="I3893">
        <v>1</v>
      </c>
      <c r="J3893">
        <v>0</v>
      </c>
      <c r="K3893">
        <v>0</v>
      </c>
      <c r="L3893">
        <v>1</v>
      </c>
      <c r="M3893">
        <v>0</v>
      </c>
      <c r="N3893">
        <v>0.55000000000000004</v>
      </c>
      <c r="O3893">
        <v>0</v>
      </c>
      <c r="P3893">
        <v>0.05</v>
      </c>
      <c r="Q3893">
        <v>1</v>
      </c>
      <c r="S3893">
        <v>1.23894E-2</v>
      </c>
    </row>
    <row r="3894" spans="1:19" ht="23.25" x14ac:dyDescent="0.35">
      <c r="A3894">
        <v>1</v>
      </c>
      <c r="B3894">
        <v>3</v>
      </c>
      <c r="C3894" s="10">
        <v>1000</v>
      </c>
      <c r="D3894" s="11">
        <v>30</v>
      </c>
      <c r="E3894">
        <v>0</v>
      </c>
      <c r="F3894">
        <v>0</v>
      </c>
      <c r="G3894">
        <v>0</v>
      </c>
      <c r="H3894">
        <v>1</v>
      </c>
      <c r="I3894">
        <v>1</v>
      </c>
      <c r="J3894">
        <v>0</v>
      </c>
      <c r="K3894">
        <v>0</v>
      </c>
      <c r="L3894">
        <v>1</v>
      </c>
      <c r="M3894">
        <v>0</v>
      </c>
      <c r="N3894">
        <v>0.6</v>
      </c>
      <c r="O3894">
        <v>0</v>
      </c>
      <c r="P3894">
        <v>0.05</v>
      </c>
      <c r="Q3894">
        <v>1</v>
      </c>
      <c r="S3894">
        <v>1.3464169999999999E-2</v>
      </c>
    </row>
    <row r="3895" spans="1:19" ht="23.25" x14ac:dyDescent="0.35">
      <c r="A3895">
        <v>1</v>
      </c>
      <c r="B3895">
        <v>3</v>
      </c>
      <c r="C3895" s="10">
        <v>1000</v>
      </c>
      <c r="D3895" s="11">
        <v>30</v>
      </c>
      <c r="E3895">
        <v>0</v>
      </c>
      <c r="F3895">
        <v>0</v>
      </c>
      <c r="G3895">
        <v>0</v>
      </c>
      <c r="H3895">
        <v>1</v>
      </c>
      <c r="I3895">
        <v>1</v>
      </c>
      <c r="J3895">
        <v>0</v>
      </c>
      <c r="K3895">
        <v>0</v>
      </c>
      <c r="L3895">
        <v>1</v>
      </c>
      <c r="M3895">
        <v>0</v>
      </c>
      <c r="N3895">
        <v>0.65</v>
      </c>
      <c r="O3895">
        <v>0</v>
      </c>
      <c r="P3895">
        <v>0.05</v>
      </c>
      <c r="Q3895">
        <v>1</v>
      </c>
      <c r="S3895">
        <v>9.5354229999999995E-3</v>
      </c>
    </row>
    <row r="3896" spans="1:19" ht="23.25" x14ac:dyDescent="0.35">
      <c r="A3896">
        <v>1</v>
      </c>
      <c r="B3896">
        <v>3</v>
      </c>
      <c r="C3896" s="10">
        <v>1000</v>
      </c>
      <c r="D3896" s="11">
        <v>30</v>
      </c>
      <c r="E3896">
        <v>0</v>
      </c>
      <c r="F3896">
        <v>0</v>
      </c>
      <c r="G3896">
        <v>0</v>
      </c>
      <c r="H3896">
        <v>1</v>
      </c>
      <c r="I3896">
        <v>1</v>
      </c>
      <c r="J3896">
        <v>0</v>
      </c>
      <c r="K3896">
        <v>0</v>
      </c>
      <c r="L3896">
        <v>1</v>
      </c>
      <c r="M3896">
        <v>0</v>
      </c>
      <c r="N3896">
        <v>0.7</v>
      </c>
      <c r="O3896">
        <v>0</v>
      </c>
      <c r="P3896">
        <v>0.05</v>
      </c>
      <c r="Q3896">
        <v>1</v>
      </c>
      <c r="S3896">
        <v>2.193316E-2</v>
      </c>
    </row>
    <row r="3897" spans="1:19" ht="23.25" x14ac:dyDescent="0.35">
      <c r="A3897">
        <v>1</v>
      </c>
      <c r="B3897">
        <v>3</v>
      </c>
      <c r="C3897" s="10">
        <v>1000</v>
      </c>
      <c r="D3897" s="11">
        <v>30</v>
      </c>
      <c r="E3897">
        <v>0</v>
      </c>
      <c r="F3897">
        <v>0</v>
      </c>
      <c r="G3897">
        <v>0</v>
      </c>
      <c r="H3897">
        <v>1</v>
      </c>
      <c r="I3897">
        <v>1</v>
      </c>
      <c r="J3897">
        <v>0</v>
      </c>
      <c r="K3897">
        <v>0</v>
      </c>
      <c r="L3897">
        <v>1</v>
      </c>
      <c r="M3897">
        <v>0</v>
      </c>
      <c r="N3897">
        <v>0.75</v>
      </c>
      <c r="O3897">
        <v>0</v>
      </c>
      <c r="P3897">
        <v>0.05</v>
      </c>
      <c r="Q3897">
        <v>1</v>
      </c>
      <c r="S3897">
        <v>2.1381750000000001E-2</v>
      </c>
    </row>
    <row r="3898" spans="1:19" ht="23.25" x14ac:dyDescent="0.35">
      <c r="A3898">
        <v>1</v>
      </c>
      <c r="B3898">
        <v>3</v>
      </c>
      <c r="C3898" s="10">
        <v>1000</v>
      </c>
      <c r="D3898" s="11">
        <v>30</v>
      </c>
      <c r="E3898">
        <v>0</v>
      </c>
      <c r="F3898">
        <v>0</v>
      </c>
      <c r="G3898">
        <v>0</v>
      </c>
      <c r="H3898">
        <v>1</v>
      </c>
      <c r="I3898">
        <v>1</v>
      </c>
      <c r="J3898">
        <v>0</v>
      </c>
      <c r="K3898">
        <v>0</v>
      </c>
      <c r="L3898">
        <v>1</v>
      </c>
      <c r="M3898">
        <v>0</v>
      </c>
      <c r="N3898">
        <v>0.8</v>
      </c>
      <c r="O3898">
        <v>0</v>
      </c>
      <c r="P3898">
        <v>0.05</v>
      </c>
      <c r="Q3898">
        <v>1</v>
      </c>
      <c r="S3898">
        <v>5.5607429999999999E-3</v>
      </c>
    </row>
    <row r="3899" spans="1:19" ht="23.25" x14ac:dyDescent="0.35">
      <c r="A3899">
        <v>1</v>
      </c>
      <c r="B3899">
        <v>3</v>
      </c>
      <c r="C3899" s="10">
        <v>1000</v>
      </c>
      <c r="D3899" s="11">
        <v>30</v>
      </c>
      <c r="E3899">
        <v>0</v>
      </c>
      <c r="F3899">
        <v>0</v>
      </c>
      <c r="G3899">
        <v>0</v>
      </c>
      <c r="H3899">
        <v>1</v>
      </c>
      <c r="I3899">
        <v>1</v>
      </c>
      <c r="J3899">
        <v>0</v>
      </c>
      <c r="K3899">
        <v>0</v>
      </c>
      <c r="L3899">
        <v>1</v>
      </c>
      <c r="M3899">
        <v>0</v>
      </c>
      <c r="N3899">
        <v>0.85</v>
      </c>
      <c r="O3899">
        <v>0</v>
      </c>
      <c r="P3899">
        <v>0.05</v>
      </c>
      <c r="Q3899">
        <v>1</v>
      </c>
      <c r="S3899">
        <v>2.4514569999999999E-2</v>
      </c>
    </row>
    <row r="3900" spans="1:19" ht="23.25" x14ac:dyDescent="0.35">
      <c r="A3900">
        <v>1</v>
      </c>
      <c r="B3900">
        <v>3</v>
      </c>
      <c r="C3900" s="10">
        <v>1000</v>
      </c>
      <c r="D3900" s="11">
        <v>30</v>
      </c>
      <c r="E3900">
        <v>0</v>
      </c>
      <c r="F3900">
        <v>0</v>
      </c>
      <c r="G3900">
        <v>0</v>
      </c>
      <c r="H3900">
        <v>1</v>
      </c>
      <c r="I3900">
        <v>1</v>
      </c>
      <c r="J3900">
        <v>0</v>
      </c>
      <c r="K3900">
        <v>0</v>
      </c>
      <c r="L3900">
        <v>1</v>
      </c>
      <c r="M3900">
        <v>0</v>
      </c>
      <c r="N3900">
        <v>0.9</v>
      </c>
      <c r="O3900">
        <v>0</v>
      </c>
      <c r="P3900">
        <v>0.05</v>
      </c>
      <c r="Q3900">
        <v>1</v>
      </c>
      <c r="S3900">
        <v>9.3767980000000004E-3</v>
      </c>
    </row>
    <row r="3901" spans="1:19" ht="23.25" x14ac:dyDescent="0.35">
      <c r="A3901">
        <v>1</v>
      </c>
      <c r="B3901">
        <v>3</v>
      </c>
      <c r="C3901" s="10">
        <v>1000</v>
      </c>
      <c r="D3901" s="11">
        <v>30</v>
      </c>
      <c r="E3901">
        <v>0</v>
      </c>
      <c r="F3901">
        <v>0</v>
      </c>
      <c r="G3901">
        <v>0</v>
      </c>
      <c r="H3901">
        <v>1</v>
      </c>
      <c r="I3901">
        <v>1</v>
      </c>
      <c r="J3901">
        <v>0</v>
      </c>
      <c r="K3901">
        <v>0</v>
      </c>
      <c r="L3901">
        <v>1</v>
      </c>
      <c r="M3901">
        <v>0</v>
      </c>
      <c r="N3901">
        <v>0.95</v>
      </c>
      <c r="O3901">
        <v>0</v>
      </c>
      <c r="P3901">
        <v>0.05</v>
      </c>
      <c r="Q3901">
        <v>1</v>
      </c>
      <c r="S3901">
        <v>1.6615919999999999E-2</v>
      </c>
    </row>
    <row r="3902" spans="1:19" ht="24" thickBot="1" x14ac:dyDescent="0.4">
      <c r="A3902">
        <v>1</v>
      </c>
      <c r="B3902">
        <v>3</v>
      </c>
      <c r="C3902" s="10">
        <v>1000</v>
      </c>
      <c r="D3902" s="11">
        <v>30</v>
      </c>
      <c r="E3902">
        <v>0</v>
      </c>
      <c r="F3902">
        <v>0</v>
      </c>
      <c r="G3902">
        <v>0</v>
      </c>
      <c r="H3902">
        <v>1</v>
      </c>
      <c r="I3902">
        <v>1</v>
      </c>
      <c r="J3902">
        <v>0</v>
      </c>
      <c r="K3902">
        <v>0</v>
      </c>
      <c r="L3902">
        <v>1</v>
      </c>
      <c r="M3902">
        <v>0</v>
      </c>
      <c r="N3902">
        <v>1</v>
      </c>
      <c r="O3902">
        <v>0</v>
      </c>
      <c r="P3902">
        <v>0.05</v>
      </c>
      <c r="Q3902">
        <v>1</v>
      </c>
      <c r="R3902" s="14"/>
      <c r="S3902">
        <v>4.2447909999999998E-2</v>
      </c>
    </row>
    <row r="3903" spans="1:19" ht="15.75" thickTop="1" x14ac:dyDescent="0.25">
      <c r="R3903" s="15">
        <f>AVERAGE(R3883:R3902)</f>
        <v>4.5555555555555544E-2</v>
      </c>
    </row>
    <row r="3934" spans="1:19" ht="164.25" customHeight="1" thickBot="1" x14ac:dyDescent="0.35">
      <c r="A3934" s="7" t="s">
        <v>205</v>
      </c>
      <c r="B3934" s="1"/>
      <c r="C3934" s="1"/>
      <c r="D3934" s="1"/>
      <c r="E3934" s="1"/>
      <c r="F3934" s="1"/>
      <c r="G3934" s="1"/>
      <c r="H3934" s="1"/>
      <c r="I3934" s="1"/>
      <c r="J3934" s="1"/>
      <c r="K3934" s="1"/>
      <c r="L3934" s="1"/>
      <c r="M3934" s="1"/>
      <c r="N3934" s="1"/>
      <c r="O3934" s="1"/>
      <c r="Q3934" s="8" t="s">
        <v>23</v>
      </c>
      <c r="R3934" s="71" t="s">
        <v>206</v>
      </c>
      <c r="S3934" s="71" t="s">
        <v>24</v>
      </c>
    </row>
    <row r="3935" spans="1:19" ht="24" thickTop="1" x14ac:dyDescent="0.35">
      <c r="A3935">
        <v>1</v>
      </c>
      <c r="B3935">
        <v>3</v>
      </c>
      <c r="C3935" s="10">
        <v>100</v>
      </c>
      <c r="D3935" s="11">
        <v>30</v>
      </c>
      <c r="E3935">
        <v>0</v>
      </c>
      <c r="F3935">
        <v>0</v>
      </c>
      <c r="G3935">
        <v>0</v>
      </c>
      <c r="H3935">
        <v>1</v>
      </c>
      <c r="I3935">
        <v>1</v>
      </c>
      <c r="J3935">
        <v>0</v>
      </c>
      <c r="K3935">
        <v>0</v>
      </c>
      <c r="L3935">
        <v>1</v>
      </c>
      <c r="M3935">
        <v>0</v>
      </c>
      <c r="N3935">
        <v>0.05</v>
      </c>
      <c r="O3935">
        <v>0</v>
      </c>
      <c r="P3935">
        <v>0.05</v>
      </c>
      <c r="Q3935">
        <v>1</v>
      </c>
      <c r="R3935">
        <v>0.04</v>
      </c>
      <c r="S3935">
        <v>7.0000000000000007E-2</v>
      </c>
    </row>
    <row r="3936" spans="1:19" ht="23.25" x14ac:dyDescent="0.35">
      <c r="A3936">
        <v>1</v>
      </c>
      <c r="B3936">
        <v>3</v>
      </c>
      <c r="C3936" s="10">
        <v>100</v>
      </c>
      <c r="D3936" s="11">
        <v>30</v>
      </c>
      <c r="E3936">
        <v>0</v>
      </c>
      <c r="F3936">
        <v>0</v>
      </c>
      <c r="G3936">
        <v>0</v>
      </c>
      <c r="H3936">
        <v>1</v>
      </c>
      <c r="I3936">
        <v>1</v>
      </c>
      <c r="J3936">
        <v>0</v>
      </c>
      <c r="K3936">
        <v>0</v>
      </c>
      <c r="L3936">
        <v>1</v>
      </c>
      <c r="M3936">
        <v>0</v>
      </c>
      <c r="N3936">
        <v>0.1</v>
      </c>
      <c r="O3936">
        <v>0</v>
      </c>
      <c r="P3936">
        <v>0.05</v>
      </c>
      <c r="Q3936">
        <v>1</v>
      </c>
      <c r="R3936">
        <v>0.05</v>
      </c>
      <c r="S3936">
        <v>0.08</v>
      </c>
    </row>
    <row r="3937" spans="1:19" ht="23.25" x14ac:dyDescent="0.35">
      <c r="A3937">
        <v>1</v>
      </c>
      <c r="B3937">
        <v>3</v>
      </c>
      <c r="C3937" s="10">
        <v>100</v>
      </c>
      <c r="D3937" s="11">
        <v>30</v>
      </c>
      <c r="E3937">
        <v>0</v>
      </c>
      <c r="F3937">
        <v>0</v>
      </c>
      <c r="G3937">
        <v>0</v>
      </c>
      <c r="H3937">
        <v>1</v>
      </c>
      <c r="I3937">
        <v>1</v>
      </c>
      <c r="J3937">
        <v>0</v>
      </c>
      <c r="K3937">
        <v>0</v>
      </c>
      <c r="L3937">
        <v>1</v>
      </c>
      <c r="M3937">
        <v>0</v>
      </c>
      <c r="N3937">
        <v>0.15</v>
      </c>
      <c r="O3937">
        <v>0</v>
      </c>
      <c r="P3937">
        <v>0.05</v>
      </c>
      <c r="Q3937">
        <v>1</v>
      </c>
      <c r="R3937">
        <v>0.09</v>
      </c>
      <c r="S3937">
        <v>0.05</v>
      </c>
    </row>
    <row r="3938" spans="1:19" ht="23.25" x14ac:dyDescent="0.35">
      <c r="A3938">
        <v>1</v>
      </c>
      <c r="B3938">
        <v>3</v>
      </c>
      <c r="C3938" s="10">
        <v>100</v>
      </c>
      <c r="D3938" s="11">
        <v>30</v>
      </c>
      <c r="E3938">
        <v>0</v>
      </c>
      <c r="F3938">
        <v>0</v>
      </c>
      <c r="G3938">
        <v>0</v>
      </c>
      <c r="H3938">
        <v>1</v>
      </c>
      <c r="I3938">
        <v>1</v>
      </c>
      <c r="J3938">
        <v>0</v>
      </c>
      <c r="K3938">
        <v>0</v>
      </c>
      <c r="L3938">
        <v>1</v>
      </c>
      <c r="M3938">
        <v>0</v>
      </c>
      <c r="N3938">
        <v>0.2</v>
      </c>
      <c r="O3938">
        <v>0</v>
      </c>
      <c r="P3938">
        <v>0.05</v>
      </c>
      <c r="Q3938">
        <v>1</v>
      </c>
      <c r="R3938">
        <v>7.0000000000000007E-2</v>
      </c>
      <c r="S3938">
        <v>0.1</v>
      </c>
    </row>
    <row r="3939" spans="1:19" ht="23.25" x14ac:dyDescent="0.35">
      <c r="A3939">
        <v>1</v>
      </c>
      <c r="B3939">
        <v>3</v>
      </c>
      <c r="C3939" s="10">
        <v>100</v>
      </c>
      <c r="D3939" s="11">
        <v>30</v>
      </c>
      <c r="E3939">
        <v>0</v>
      </c>
      <c r="F3939">
        <v>0</v>
      </c>
      <c r="G3939">
        <v>0</v>
      </c>
      <c r="H3939">
        <v>1</v>
      </c>
      <c r="I3939">
        <v>1</v>
      </c>
      <c r="J3939">
        <v>0</v>
      </c>
      <c r="K3939">
        <v>0</v>
      </c>
      <c r="L3939">
        <v>1</v>
      </c>
      <c r="M3939">
        <v>0</v>
      </c>
      <c r="N3939">
        <v>0.25</v>
      </c>
      <c r="O3939">
        <v>0</v>
      </c>
      <c r="P3939">
        <v>0.05</v>
      </c>
      <c r="Q3939">
        <v>1</v>
      </c>
      <c r="R3939">
        <v>0.08</v>
      </c>
      <c r="S3939">
        <v>0.1</v>
      </c>
    </row>
    <row r="3940" spans="1:19" ht="23.25" x14ac:dyDescent="0.35">
      <c r="A3940">
        <v>1</v>
      </c>
      <c r="B3940">
        <v>3</v>
      </c>
      <c r="C3940" s="10">
        <v>100</v>
      </c>
      <c r="D3940" s="11">
        <v>30</v>
      </c>
      <c r="E3940">
        <v>0</v>
      </c>
      <c r="F3940">
        <v>0</v>
      </c>
      <c r="G3940">
        <v>0</v>
      </c>
      <c r="H3940">
        <v>1</v>
      </c>
      <c r="I3940">
        <v>1</v>
      </c>
      <c r="J3940">
        <v>0</v>
      </c>
      <c r="K3940">
        <v>0</v>
      </c>
      <c r="L3940">
        <v>1</v>
      </c>
      <c r="M3940">
        <v>0</v>
      </c>
      <c r="N3940">
        <v>0.3</v>
      </c>
      <c r="O3940">
        <v>0</v>
      </c>
      <c r="P3940">
        <v>0.05</v>
      </c>
      <c r="Q3940">
        <v>1</v>
      </c>
      <c r="R3940">
        <v>0.13</v>
      </c>
      <c r="S3940">
        <v>0.05</v>
      </c>
    </row>
    <row r="3941" spans="1:19" ht="23.25" x14ac:dyDescent="0.35">
      <c r="A3941" s="12">
        <v>1</v>
      </c>
      <c r="B3941" s="12">
        <v>3</v>
      </c>
      <c r="C3941" s="10">
        <v>100</v>
      </c>
      <c r="D3941" s="11">
        <v>30</v>
      </c>
      <c r="E3941">
        <v>0</v>
      </c>
      <c r="F3941">
        <v>0</v>
      </c>
      <c r="G3941" s="12">
        <v>0</v>
      </c>
      <c r="H3941" s="12">
        <v>1</v>
      </c>
      <c r="I3941" s="12">
        <v>1</v>
      </c>
      <c r="J3941">
        <v>0</v>
      </c>
      <c r="K3941" s="12">
        <v>0</v>
      </c>
      <c r="L3941">
        <v>1</v>
      </c>
      <c r="M3941">
        <v>0</v>
      </c>
      <c r="N3941">
        <v>0.35</v>
      </c>
      <c r="O3941">
        <v>0</v>
      </c>
      <c r="P3941">
        <v>0.05</v>
      </c>
      <c r="Q3941">
        <v>1</v>
      </c>
      <c r="R3941">
        <v>0.13</v>
      </c>
      <c r="S3941">
        <v>0.09</v>
      </c>
    </row>
    <row r="3942" spans="1:19" ht="23.25" x14ac:dyDescent="0.35">
      <c r="A3942" s="13">
        <v>1</v>
      </c>
      <c r="B3942" s="13">
        <v>3</v>
      </c>
      <c r="C3942" s="10">
        <v>100</v>
      </c>
      <c r="D3942" s="11">
        <v>30</v>
      </c>
      <c r="E3942">
        <v>0</v>
      </c>
      <c r="F3942">
        <v>0</v>
      </c>
      <c r="G3942" s="13">
        <v>0</v>
      </c>
      <c r="H3942" s="13">
        <v>1</v>
      </c>
      <c r="I3942" s="13">
        <v>1</v>
      </c>
      <c r="J3942">
        <v>0</v>
      </c>
      <c r="K3942" s="13">
        <v>0</v>
      </c>
      <c r="L3942">
        <v>1</v>
      </c>
      <c r="M3942">
        <v>0</v>
      </c>
      <c r="N3942">
        <v>0.4</v>
      </c>
      <c r="O3942">
        <v>0</v>
      </c>
      <c r="P3942">
        <v>0.05</v>
      </c>
      <c r="Q3942">
        <v>1</v>
      </c>
      <c r="R3942">
        <v>0.16</v>
      </c>
      <c r="S3942">
        <v>0.06</v>
      </c>
    </row>
    <row r="3943" spans="1:19" ht="23.25" x14ac:dyDescent="0.35">
      <c r="A3943" s="13">
        <v>1</v>
      </c>
      <c r="B3943" s="13">
        <v>3</v>
      </c>
      <c r="C3943" s="10">
        <v>100</v>
      </c>
      <c r="D3943" s="11">
        <v>30</v>
      </c>
      <c r="E3943">
        <v>0</v>
      </c>
      <c r="F3943">
        <v>0</v>
      </c>
      <c r="G3943" s="13">
        <v>0</v>
      </c>
      <c r="H3943" s="13">
        <v>1</v>
      </c>
      <c r="I3943" s="13">
        <v>1</v>
      </c>
      <c r="J3943">
        <v>0</v>
      </c>
      <c r="K3943" s="13">
        <v>0</v>
      </c>
      <c r="L3943">
        <v>1</v>
      </c>
      <c r="M3943">
        <v>0</v>
      </c>
      <c r="N3943">
        <v>0.45</v>
      </c>
      <c r="O3943">
        <v>0</v>
      </c>
      <c r="P3943">
        <v>0.05</v>
      </c>
      <c r="Q3943">
        <v>1</v>
      </c>
      <c r="R3943">
        <v>0.25</v>
      </c>
      <c r="S3943">
        <v>0.1</v>
      </c>
    </row>
    <row r="3944" spans="1:19" ht="23.25" x14ac:dyDescent="0.35">
      <c r="A3944">
        <v>1</v>
      </c>
      <c r="B3944">
        <v>3</v>
      </c>
      <c r="C3944" s="10">
        <v>100</v>
      </c>
      <c r="D3944" s="11">
        <v>30</v>
      </c>
      <c r="E3944">
        <v>0</v>
      </c>
      <c r="F3944">
        <v>0</v>
      </c>
      <c r="G3944">
        <v>0</v>
      </c>
      <c r="H3944">
        <v>1</v>
      </c>
      <c r="I3944">
        <v>1</v>
      </c>
      <c r="J3944">
        <v>0</v>
      </c>
      <c r="K3944">
        <v>0</v>
      </c>
      <c r="L3944">
        <v>1</v>
      </c>
      <c r="M3944">
        <v>0</v>
      </c>
      <c r="N3944">
        <v>0.5</v>
      </c>
      <c r="O3944">
        <v>0</v>
      </c>
      <c r="P3944">
        <v>0.05</v>
      </c>
      <c r="Q3944">
        <v>1</v>
      </c>
      <c r="R3944">
        <v>0.31</v>
      </c>
      <c r="S3944">
        <v>0.09</v>
      </c>
    </row>
    <row r="3945" spans="1:19" ht="23.25" x14ac:dyDescent="0.35">
      <c r="A3945">
        <v>1</v>
      </c>
      <c r="B3945">
        <v>3</v>
      </c>
      <c r="C3945" s="10">
        <v>100</v>
      </c>
      <c r="D3945" s="11">
        <v>30</v>
      </c>
      <c r="E3945">
        <v>0</v>
      </c>
      <c r="F3945">
        <v>0</v>
      </c>
      <c r="G3945">
        <v>0</v>
      </c>
      <c r="H3945">
        <v>1</v>
      </c>
      <c r="I3945">
        <v>1</v>
      </c>
      <c r="J3945">
        <v>0</v>
      </c>
      <c r="K3945">
        <v>0</v>
      </c>
      <c r="L3945">
        <v>1</v>
      </c>
      <c r="M3945">
        <v>0</v>
      </c>
      <c r="N3945">
        <v>0.55000000000000004</v>
      </c>
      <c r="O3945">
        <v>0</v>
      </c>
      <c r="P3945">
        <v>0.05</v>
      </c>
      <c r="Q3945">
        <v>1</v>
      </c>
      <c r="R3945">
        <v>0.28000000000000003</v>
      </c>
      <c r="S3945">
        <v>0.12</v>
      </c>
    </row>
    <row r="3946" spans="1:19" ht="23.25" x14ac:dyDescent="0.35">
      <c r="A3946">
        <v>1</v>
      </c>
      <c r="B3946">
        <v>3</v>
      </c>
      <c r="C3946" s="10">
        <v>100</v>
      </c>
      <c r="D3946" s="11">
        <v>30</v>
      </c>
      <c r="E3946">
        <v>0</v>
      </c>
      <c r="F3946">
        <v>0</v>
      </c>
      <c r="G3946">
        <v>0</v>
      </c>
      <c r="H3946">
        <v>1</v>
      </c>
      <c r="I3946">
        <v>1</v>
      </c>
      <c r="J3946">
        <v>0</v>
      </c>
      <c r="K3946">
        <v>0</v>
      </c>
      <c r="L3946">
        <v>1</v>
      </c>
      <c r="M3946">
        <v>0</v>
      </c>
      <c r="N3946">
        <v>0.6</v>
      </c>
      <c r="O3946">
        <v>0</v>
      </c>
      <c r="P3946">
        <v>0.05</v>
      </c>
      <c r="Q3946">
        <v>1</v>
      </c>
      <c r="R3946">
        <v>0.32</v>
      </c>
      <c r="S3946">
        <v>0.06</v>
      </c>
    </row>
    <row r="3947" spans="1:19" ht="24" thickBot="1" x14ac:dyDescent="0.4">
      <c r="A3947">
        <v>1</v>
      </c>
      <c r="B3947">
        <v>3</v>
      </c>
      <c r="C3947" s="10">
        <v>100</v>
      </c>
      <c r="D3947" s="11">
        <v>30</v>
      </c>
      <c r="E3947">
        <v>0</v>
      </c>
      <c r="F3947">
        <v>0</v>
      </c>
      <c r="G3947">
        <v>0</v>
      </c>
      <c r="H3947">
        <v>1</v>
      </c>
      <c r="I3947">
        <v>1</v>
      </c>
      <c r="J3947">
        <v>0</v>
      </c>
      <c r="K3947">
        <v>0</v>
      </c>
      <c r="L3947">
        <v>1</v>
      </c>
      <c r="M3947">
        <v>0</v>
      </c>
      <c r="N3947">
        <v>0.65</v>
      </c>
      <c r="O3947">
        <v>0</v>
      </c>
      <c r="P3947">
        <v>0.05</v>
      </c>
      <c r="Q3947">
        <v>1</v>
      </c>
      <c r="R3947" s="14">
        <v>0.37</v>
      </c>
      <c r="S3947" s="14"/>
    </row>
    <row r="3948" spans="1:19" ht="24" thickTop="1" x14ac:dyDescent="0.35">
      <c r="A3948">
        <v>1</v>
      </c>
      <c r="B3948">
        <v>3</v>
      </c>
      <c r="C3948" s="10">
        <v>100</v>
      </c>
      <c r="D3948" s="11">
        <v>30</v>
      </c>
      <c r="E3948">
        <v>0</v>
      </c>
      <c r="F3948">
        <v>0</v>
      </c>
      <c r="G3948">
        <v>0</v>
      </c>
      <c r="H3948">
        <v>1</v>
      </c>
      <c r="I3948">
        <v>1</v>
      </c>
      <c r="J3948">
        <v>0</v>
      </c>
      <c r="K3948">
        <v>0</v>
      </c>
      <c r="L3948">
        <v>1</v>
      </c>
      <c r="M3948">
        <v>0</v>
      </c>
      <c r="N3948">
        <v>0.7</v>
      </c>
      <c r="O3948">
        <v>0</v>
      </c>
      <c r="P3948">
        <v>0.05</v>
      </c>
      <c r="Q3948">
        <v>1</v>
      </c>
      <c r="R3948">
        <v>0.46</v>
      </c>
      <c r="S3948">
        <v>0.12</v>
      </c>
    </row>
    <row r="3949" spans="1:19" ht="23.25" x14ac:dyDescent="0.35">
      <c r="A3949">
        <v>1</v>
      </c>
      <c r="B3949">
        <v>3</v>
      </c>
      <c r="C3949" s="10">
        <v>100</v>
      </c>
      <c r="D3949" s="11">
        <v>30</v>
      </c>
      <c r="E3949">
        <v>0</v>
      </c>
      <c r="F3949">
        <v>0</v>
      </c>
      <c r="G3949">
        <v>0</v>
      </c>
      <c r="H3949">
        <v>1</v>
      </c>
      <c r="I3949">
        <v>1</v>
      </c>
      <c r="J3949">
        <v>0</v>
      </c>
      <c r="K3949">
        <v>0</v>
      </c>
      <c r="L3949">
        <v>1</v>
      </c>
      <c r="M3949">
        <v>0</v>
      </c>
      <c r="N3949">
        <v>0.75</v>
      </c>
      <c r="O3949">
        <v>0</v>
      </c>
      <c r="P3949">
        <v>0.05</v>
      </c>
      <c r="Q3949">
        <v>1</v>
      </c>
      <c r="R3949">
        <v>0.41</v>
      </c>
      <c r="S3949">
        <v>0.1</v>
      </c>
    </row>
    <row r="3950" spans="1:19" ht="23.25" x14ac:dyDescent="0.35">
      <c r="A3950">
        <v>1</v>
      </c>
      <c r="B3950">
        <v>3</v>
      </c>
      <c r="C3950" s="10">
        <v>100</v>
      </c>
      <c r="D3950" s="11">
        <v>30</v>
      </c>
      <c r="E3950">
        <v>0</v>
      </c>
      <c r="F3950">
        <v>0</v>
      </c>
      <c r="G3950">
        <v>0</v>
      </c>
      <c r="H3950">
        <v>1</v>
      </c>
      <c r="I3950">
        <v>1</v>
      </c>
      <c r="J3950">
        <v>0</v>
      </c>
      <c r="K3950">
        <v>0</v>
      </c>
      <c r="L3950">
        <v>1</v>
      </c>
      <c r="M3950">
        <v>0</v>
      </c>
      <c r="N3950">
        <v>0.8</v>
      </c>
      <c r="O3950">
        <v>0</v>
      </c>
      <c r="P3950">
        <v>0.05</v>
      </c>
      <c r="Q3950">
        <v>1</v>
      </c>
      <c r="R3950">
        <v>0.4</v>
      </c>
      <c r="S3950">
        <v>0.11</v>
      </c>
    </row>
    <row r="3951" spans="1:19" ht="23.25" x14ac:dyDescent="0.35">
      <c r="A3951">
        <v>1</v>
      </c>
      <c r="B3951">
        <v>3</v>
      </c>
      <c r="C3951" s="10">
        <v>100</v>
      </c>
      <c r="D3951" s="11">
        <v>30</v>
      </c>
      <c r="E3951">
        <v>0</v>
      </c>
      <c r="F3951">
        <v>0</v>
      </c>
      <c r="G3951">
        <v>0</v>
      </c>
      <c r="H3951">
        <v>1</v>
      </c>
      <c r="I3951">
        <v>1</v>
      </c>
      <c r="J3951">
        <v>0</v>
      </c>
      <c r="K3951">
        <v>0</v>
      </c>
      <c r="L3951">
        <v>1</v>
      </c>
      <c r="M3951">
        <v>0</v>
      </c>
      <c r="N3951">
        <v>0.85</v>
      </c>
      <c r="O3951">
        <v>0</v>
      </c>
      <c r="P3951">
        <v>0.05</v>
      </c>
      <c r="Q3951">
        <v>1</v>
      </c>
      <c r="R3951">
        <v>0.46</v>
      </c>
      <c r="S3951">
        <v>0.12</v>
      </c>
    </row>
    <row r="3952" spans="1:19" ht="23.25" x14ac:dyDescent="0.35">
      <c r="A3952">
        <v>1</v>
      </c>
      <c r="B3952">
        <v>3</v>
      </c>
      <c r="C3952" s="10">
        <v>100</v>
      </c>
      <c r="D3952" s="11">
        <v>30</v>
      </c>
      <c r="E3952">
        <v>0</v>
      </c>
      <c r="F3952">
        <v>0</v>
      </c>
      <c r="G3952">
        <v>0</v>
      </c>
      <c r="H3952">
        <v>1</v>
      </c>
      <c r="I3952">
        <v>1</v>
      </c>
      <c r="J3952">
        <v>0</v>
      </c>
      <c r="K3952">
        <v>0</v>
      </c>
      <c r="L3952">
        <v>1</v>
      </c>
      <c r="M3952">
        <v>0</v>
      </c>
      <c r="N3952">
        <v>0.9</v>
      </c>
      <c r="O3952">
        <v>0</v>
      </c>
      <c r="P3952">
        <v>0.05</v>
      </c>
      <c r="Q3952">
        <v>1</v>
      </c>
      <c r="R3952">
        <v>0.45</v>
      </c>
      <c r="S3952">
        <v>0.14000000000000001</v>
      </c>
    </row>
    <row r="3953" spans="1:19" ht="23.25" x14ac:dyDescent="0.35">
      <c r="A3953">
        <v>1</v>
      </c>
      <c r="B3953">
        <v>3</v>
      </c>
      <c r="C3953" s="10">
        <v>100</v>
      </c>
      <c r="D3953" s="11">
        <v>30</v>
      </c>
      <c r="E3953">
        <v>0</v>
      </c>
      <c r="F3953">
        <v>0</v>
      </c>
      <c r="G3953">
        <v>0</v>
      </c>
      <c r="H3953">
        <v>1</v>
      </c>
      <c r="I3953">
        <v>1</v>
      </c>
      <c r="J3953">
        <v>0</v>
      </c>
      <c r="K3953">
        <v>0</v>
      </c>
      <c r="L3953">
        <v>1</v>
      </c>
      <c r="M3953">
        <v>0</v>
      </c>
      <c r="N3953">
        <v>0.95</v>
      </c>
      <c r="O3953">
        <v>0</v>
      </c>
      <c r="P3953">
        <v>0.05</v>
      </c>
      <c r="Q3953">
        <v>1</v>
      </c>
      <c r="R3953">
        <v>0.47</v>
      </c>
      <c r="S3953">
        <v>0.15</v>
      </c>
    </row>
    <row r="3954" spans="1:19" ht="24" thickBot="1" x14ac:dyDescent="0.4">
      <c r="A3954">
        <v>1</v>
      </c>
      <c r="B3954">
        <v>3</v>
      </c>
      <c r="C3954" s="10">
        <v>100</v>
      </c>
      <c r="D3954" s="11">
        <v>30</v>
      </c>
      <c r="E3954">
        <v>0</v>
      </c>
      <c r="F3954">
        <v>0</v>
      </c>
      <c r="G3954">
        <v>0</v>
      </c>
      <c r="H3954">
        <v>1</v>
      </c>
      <c r="I3954">
        <v>1</v>
      </c>
      <c r="J3954">
        <v>0</v>
      </c>
      <c r="K3954">
        <v>0</v>
      </c>
      <c r="L3954">
        <v>1</v>
      </c>
      <c r="M3954">
        <v>0</v>
      </c>
      <c r="N3954">
        <v>1</v>
      </c>
      <c r="O3954">
        <v>0</v>
      </c>
      <c r="P3954">
        <v>0.05</v>
      </c>
      <c r="Q3954">
        <v>1</v>
      </c>
      <c r="R3954" s="14">
        <v>0.54</v>
      </c>
      <c r="S3954" s="14">
        <v>0.09</v>
      </c>
    </row>
    <row r="3955" spans="1:19" ht="15.75" thickTop="1" x14ac:dyDescent="0.25">
      <c r="R3955" s="15">
        <f>AVERAGE(R3935:R3954)</f>
        <v>0.27350000000000002</v>
      </c>
      <c r="S3955" s="15">
        <f>AVERAGE(S3935:S3954)</f>
        <v>9.4736842105263161E-2</v>
      </c>
    </row>
    <row r="3957" spans="1:19" x14ac:dyDescent="0.25">
      <c r="Q3957" s="118" t="s">
        <v>207</v>
      </c>
      <c r="R3957" s="118"/>
      <c r="S3957" s="118"/>
    </row>
    <row r="3958" spans="1:19" x14ac:dyDescent="0.25">
      <c r="Q3958">
        <v>0.05</v>
      </c>
      <c r="R3958">
        <v>0.13</v>
      </c>
      <c r="S3958">
        <v>0.15</v>
      </c>
    </row>
    <row r="3959" spans="1:19" x14ac:dyDescent="0.25">
      <c r="Q3959">
        <v>0.1</v>
      </c>
      <c r="R3959">
        <v>0.09</v>
      </c>
      <c r="S3959">
        <v>0.08</v>
      </c>
    </row>
    <row r="3960" spans="1:19" x14ac:dyDescent="0.25">
      <c r="Q3960">
        <v>0.15</v>
      </c>
      <c r="R3960">
        <v>0.13</v>
      </c>
      <c r="S3960">
        <v>0.11</v>
      </c>
    </row>
    <row r="3961" spans="1:19" x14ac:dyDescent="0.25">
      <c r="Q3961">
        <v>0.2</v>
      </c>
      <c r="R3961">
        <v>0.12</v>
      </c>
      <c r="S3961">
        <v>0.09</v>
      </c>
    </row>
    <row r="3962" spans="1:19" x14ac:dyDescent="0.25">
      <c r="Q3962">
        <v>0.25</v>
      </c>
      <c r="R3962">
        <v>0.13</v>
      </c>
      <c r="S3962">
        <v>0.08</v>
      </c>
    </row>
    <row r="3963" spans="1:19" x14ac:dyDescent="0.25">
      <c r="Q3963">
        <v>0.3</v>
      </c>
      <c r="R3963">
        <v>0.14000000000000001</v>
      </c>
      <c r="S3963">
        <v>0.05</v>
      </c>
    </row>
    <row r="3964" spans="1:19" ht="15.75" thickBot="1" x14ac:dyDescent="0.3">
      <c r="Q3964">
        <v>0.35</v>
      </c>
      <c r="R3964" s="14">
        <v>7.0000000000000007E-2</v>
      </c>
      <c r="S3964" s="14">
        <v>0.06</v>
      </c>
    </row>
    <row r="3965" spans="1:19" ht="15.75" thickTop="1" x14ac:dyDescent="0.25">
      <c r="Q3965">
        <v>0.4</v>
      </c>
      <c r="R3965">
        <v>0.2</v>
      </c>
      <c r="S3965">
        <v>0.13</v>
      </c>
    </row>
    <row r="3966" spans="1:19" x14ac:dyDescent="0.25">
      <c r="Q3966">
        <v>0.45</v>
      </c>
      <c r="R3966">
        <v>0.09</v>
      </c>
      <c r="S3966">
        <v>0.08</v>
      </c>
    </row>
    <row r="3967" spans="1:19" x14ac:dyDescent="0.25">
      <c r="Q3967">
        <v>0.5</v>
      </c>
      <c r="R3967">
        <v>0.15</v>
      </c>
      <c r="S3967">
        <v>0.11</v>
      </c>
    </row>
    <row r="3968" spans="1:19" x14ac:dyDescent="0.25">
      <c r="Q3968">
        <v>0.55000000000000004</v>
      </c>
      <c r="R3968">
        <v>0.14000000000000001</v>
      </c>
      <c r="S3968">
        <v>0.11</v>
      </c>
    </row>
    <row r="3969" spans="17:19" x14ac:dyDescent="0.25">
      <c r="Q3969">
        <v>0.6</v>
      </c>
      <c r="R3969">
        <v>0.15</v>
      </c>
      <c r="S3969">
        <v>0.11</v>
      </c>
    </row>
    <row r="3970" spans="17:19" x14ac:dyDescent="0.25">
      <c r="Q3970">
        <v>0.65</v>
      </c>
      <c r="R3970">
        <v>0.13</v>
      </c>
      <c r="S3970">
        <v>0.12</v>
      </c>
    </row>
    <row r="3971" spans="17:19" x14ac:dyDescent="0.25">
      <c r="Q3971">
        <v>0.7</v>
      </c>
      <c r="R3971">
        <v>0.1</v>
      </c>
      <c r="S3971">
        <v>0.18</v>
      </c>
    </row>
    <row r="3972" spans="17:19" x14ac:dyDescent="0.25">
      <c r="Q3972">
        <v>0.75</v>
      </c>
      <c r="R3972">
        <v>0.16</v>
      </c>
      <c r="S3972">
        <v>0.1</v>
      </c>
    </row>
    <row r="3973" spans="17:19" x14ac:dyDescent="0.25">
      <c r="Q3973">
        <v>0.8</v>
      </c>
      <c r="R3973">
        <v>0.1</v>
      </c>
      <c r="S3973">
        <v>0.04</v>
      </c>
    </row>
    <row r="3974" spans="17:19" x14ac:dyDescent="0.25">
      <c r="Q3974">
        <v>0.85</v>
      </c>
      <c r="R3974">
        <v>0.09</v>
      </c>
      <c r="S3974">
        <v>0.08</v>
      </c>
    </row>
    <row r="3975" spans="17:19" x14ac:dyDescent="0.25">
      <c r="Q3975">
        <v>0.9</v>
      </c>
      <c r="R3975">
        <v>0.09</v>
      </c>
      <c r="S3975">
        <v>0.14000000000000001</v>
      </c>
    </row>
    <row r="3976" spans="17:19" x14ac:dyDescent="0.25">
      <c r="Q3976">
        <v>0.95</v>
      </c>
      <c r="R3976">
        <v>0.08</v>
      </c>
      <c r="S3976">
        <v>0.1</v>
      </c>
    </row>
    <row r="3977" spans="17:19" ht="15.75" thickBot="1" x14ac:dyDescent="0.3">
      <c r="Q3977">
        <v>1</v>
      </c>
      <c r="R3977" s="14">
        <v>0.04</v>
      </c>
      <c r="S3977" s="14">
        <v>0.08</v>
      </c>
    </row>
    <row r="3978" spans="17:19" ht="15.75" thickTop="1" x14ac:dyDescent="0.25">
      <c r="R3978" s="15">
        <f>AVERAGE(R3958:R3977)</f>
        <v>0.11649999999999998</v>
      </c>
      <c r="S3978" s="15">
        <f>AVERAGE(S3958:S3977)</f>
        <v>0.1</v>
      </c>
    </row>
    <row r="3981" spans="17:19" ht="34.5" customHeight="1" x14ac:dyDescent="0.25">
      <c r="Q3981" s="119" t="s">
        <v>208</v>
      </c>
      <c r="R3981" s="119"/>
      <c r="S3981" s="119"/>
    </row>
    <row r="3982" spans="17:19" x14ac:dyDescent="0.25">
      <c r="R3982">
        <v>0.08</v>
      </c>
      <c r="S3982">
        <v>0.06</v>
      </c>
    </row>
    <row r="3983" spans="17:19" x14ac:dyDescent="0.25">
      <c r="R3983">
        <v>0.03</v>
      </c>
      <c r="S3983">
        <v>0.04</v>
      </c>
    </row>
    <row r="3984" spans="17:19" x14ac:dyDescent="0.25">
      <c r="R3984">
        <v>0.09</v>
      </c>
      <c r="S3984">
        <v>7.0000000000000007E-2</v>
      </c>
    </row>
    <row r="3985" spans="18:19" x14ac:dyDescent="0.25">
      <c r="R3985">
        <v>0.04</v>
      </c>
      <c r="S3985">
        <v>0.05</v>
      </c>
    </row>
    <row r="3986" spans="18:19" x14ac:dyDescent="0.25">
      <c r="R3986">
        <v>0.06</v>
      </c>
      <c r="S3986">
        <v>0.14000000000000001</v>
      </c>
    </row>
    <row r="3987" spans="18:19" x14ac:dyDescent="0.25">
      <c r="R3987">
        <v>0.05</v>
      </c>
      <c r="S3987">
        <v>0.04</v>
      </c>
    </row>
    <row r="3988" spans="18:19" x14ac:dyDescent="0.25">
      <c r="R3988">
        <v>0.05</v>
      </c>
      <c r="S3988">
        <v>7.0000000000000007E-2</v>
      </c>
    </row>
    <row r="3989" spans="18:19" x14ac:dyDescent="0.25">
      <c r="R3989">
        <v>0.05</v>
      </c>
      <c r="S3989">
        <v>0.05</v>
      </c>
    </row>
    <row r="3990" spans="18:19" x14ac:dyDescent="0.25">
      <c r="R3990">
        <v>0.1</v>
      </c>
      <c r="S3990">
        <v>7.0000000000000007E-2</v>
      </c>
    </row>
    <row r="3991" spans="18:19" x14ac:dyDescent="0.25">
      <c r="R3991">
        <v>0.11</v>
      </c>
      <c r="S3991">
        <v>0.14000000000000001</v>
      </c>
    </row>
    <row r="3992" spans="18:19" x14ac:dyDescent="0.25">
      <c r="R3992">
        <v>0.03</v>
      </c>
      <c r="S3992">
        <v>0.09</v>
      </c>
    </row>
    <row r="3993" spans="18:19" x14ac:dyDescent="0.25">
      <c r="R3993">
        <v>0.03</v>
      </c>
      <c r="S3993">
        <v>0.03</v>
      </c>
    </row>
    <row r="3994" spans="18:19" x14ac:dyDescent="0.25">
      <c r="R3994">
        <v>0.04</v>
      </c>
      <c r="S3994">
        <v>0.06</v>
      </c>
    </row>
    <row r="3995" spans="18:19" x14ac:dyDescent="0.25">
      <c r="R3995">
        <v>0.05</v>
      </c>
      <c r="S3995">
        <v>0.11</v>
      </c>
    </row>
    <row r="3996" spans="18:19" x14ac:dyDescent="0.25">
      <c r="R3996">
        <v>0.05</v>
      </c>
      <c r="S3996">
        <v>0.11</v>
      </c>
    </row>
    <row r="3997" spans="18:19" x14ac:dyDescent="0.25">
      <c r="R3997">
        <v>0.05</v>
      </c>
      <c r="S3997">
        <v>0.09</v>
      </c>
    </row>
    <row r="3998" spans="18:19" x14ac:dyDescent="0.25">
      <c r="R3998">
        <v>0.05</v>
      </c>
      <c r="S3998">
        <v>0.13</v>
      </c>
    </row>
    <row r="3999" spans="18:19" x14ac:dyDescent="0.25">
      <c r="R3999">
        <v>0.05</v>
      </c>
      <c r="S3999">
        <v>0.1</v>
      </c>
    </row>
    <row r="4000" spans="18:19" x14ac:dyDescent="0.25">
      <c r="R4000">
        <v>0.05</v>
      </c>
      <c r="S4000">
        <v>0.16</v>
      </c>
    </row>
    <row r="4001" spans="1:23" ht="15.75" thickBot="1" x14ac:dyDescent="0.3">
      <c r="R4001" s="14">
        <v>0.02</v>
      </c>
      <c r="S4001" s="14">
        <v>0.13</v>
      </c>
    </row>
    <row r="4002" spans="1:23" ht="15.75" thickTop="1" x14ac:dyDescent="0.25">
      <c r="R4002" s="15">
        <f>AVERAGE(R3982:R4001)</f>
        <v>5.4000000000000013E-2</v>
      </c>
      <c r="S4002" s="15">
        <f>AVERAGE(S3982:S4001)</f>
        <v>8.7000000000000036E-2</v>
      </c>
    </row>
    <row r="4004" spans="1:23" ht="139.5" customHeight="1" x14ac:dyDescent="0.35">
      <c r="A4004" s="64" t="s">
        <v>209</v>
      </c>
      <c r="R4004" s="119" t="s">
        <v>219</v>
      </c>
      <c r="S4004" s="118"/>
      <c r="U4004" s="120" t="s">
        <v>210</v>
      </c>
      <c r="V4004" s="120"/>
      <c r="W4004" s="120"/>
    </row>
    <row r="4005" spans="1:23" ht="55.5" customHeight="1" x14ac:dyDescent="0.35">
      <c r="A4005">
        <v>1</v>
      </c>
      <c r="B4005">
        <v>3</v>
      </c>
      <c r="C4005" s="61">
        <v>100</v>
      </c>
      <c r="D4005">
        <v>30</v>
      </c>
      <c r="E4005">
        <v>0</v>
      </c>
      <c r="F4005">
        <v>0</v>
      </c>
      <c r="G4005">
        <v>0</v>
      </c>
      <c r="H4005">
        <v>1</v>
      </c>
      <c r="I4005">
        <v>1</v>
      </c>
      <c r="J4005" s="11">
        <v>0</v>
      </c>
      <c r="K4005" s="11">
        <v>0</v>
      </c>
      <c r="L4005">
        <v>2</v>
      </c>
      <c r="M4005">
        <v>1</v>
      </c>
      <c r="N4005">
        <v>0.5</v>
      </c>
      <c r="O4005">
        <v>1</v>
      </c>
      <c r="P4005">
        <v>0.5</v>
      </c>
      <c r="Q4005">
        <v>1</v>
      </c>
      <c r="R4005">
        <v>0.26</v>
      </c>
      <c r="U4005" s="120" t="s">
        <v>211</v>
      </c>
      <c r="V4005" s="121"/>
    </row>
    <row r="4006" spans="1:23" ht="79.5" customHeight="1" x14ac:dyDescent="0.35">
      <c r="A4006">
        <v>1</v>
      </c>
      <c r="B4006">
        <v>3</v>
      </c>
      <c r="C4006" s="61">
        <v>100</v>
      </c>
      <c r="D4006">
        <v>30</v>
      </c>
      <c r="E4006">
        <v>0</v>
      </c>
      <c r="F4006">
        <v>0</v>
      </c>
      <c r="G4006">
        <v>0</v>
      </c>
      <c r="H4006">
        <v>1</v>
      </c>
      <c r="I4006">
        <v>1</v>
      </c>
      <c r="J4006" s="11">
        <v>0</v>
      </c>
      <c r="K4006" s="11">
        <v>0</v>
      </c>
      <c r="L4006">
        <v>2</v>
      </c>
      <c r="M4006">
        <v>1</v>
      </c>
      <c r="N4006">
        <v>0.75</v>
      </c>
      <c r="O4006">
        <v>1</v>
      </c>
      <c r="P4006">
        <v>0.5</v>
      </c>
      <c r="Q4006">
        <v>1</v>
      </c>
      <c r="R4006">
        <v>0.06</v>
      </c>
      <c r="U4006" s="122" t="s">
        <v>212</v>
      </c>
      <c r="V4006" s="123"/>
    </row>
    <row r="4007" spans="1:23" ht="69.75" customHeight="1" x14ac:dyDescent="0.35">
      <c r="A4007">
        <v>1</v>
      </c>
      <c r="B4007">
        <v>3</v>
      </c>
      <c r="C4007" s="61">
        <v>100</v>
      </c>
      <c r="D4007">
        <v>30</v>
      </c>
      <c r="E4007">
        <v>0</v>
      </c>
      <c r="F4007">
        <v>0</v>
      </c>
      <c r="G4007">
        <v>0</v>
      </c>
      <c r="H4007">
        <v>1</v>
      </c>
      <c r="I4007">
        <v>1</v>
      </c>
      <c r="J4007" s="11">
        <v>0</v>
      </c>
      <c r="K4007" s="11">
        <v>0</v>
      </c>
      <c r="L4007">
        <v>2</v>
      </c>
      <c r="M4007">
        <v>1</v>
      </c>
      <c r="N4007">
        <v>1</v>
      </c>
      <c r="O4007">
        <v>1</v>
      </c>
      <c r="P4007">
        <v>0.5</v>
      </c>
      <c r="Q4007">
        <v>1</v>
      </c>
      <c r="R4007">
        <v>0.01</v>
      </c>
      <c r="U4007" s="120" t="s">
        <v>213</v>
      </c>
      <c r="V4007" s="121"/>
    </row>
    <row r="4008" spans="1:23" ht="23.25" x14ac:dyDescent="0.35">
      <c r="A4008">
        <v>1</v>
      </c>
      <c r="B4008">
        <v>3</v>
      </c>
      <c r="C4008" s="61">
        <v>100</v>
      </c>
      <c r="D4008">
        <v>30</v>
      </c>
      <c r="E4008">
        <v>0</v>
      </c>
      <c r="F4008">
        <v>0</v>
      </c>
      <c r="G4008">
        <v>0</v>
      </c>
      <c r="H4008">
        <v>1</v>
      </c>
      <c r="I4008">
        <v>1</v>
      </c>
      <c r="J4008" s="11">
        <v>0</v>
      </c>
      <c r="K4008" s="11">
        <v>0</v>
      </c>
      <c r="L4008">
        <v>2</v>
      </c>
      <c r="M4008">
        <v>1</v>
      </c>
      <c r="N4008">
        <v>1.25</v>
      </c>
      <c r="O4008">
        <v>1</v>
      </c>
      <c r="P4008">
        <v>0.5</v>
      </c>
      <c r="Q4008">
        <v>1</v>
      </c>
      <c r="R4008">
        <v>0</v>
      </c>
    </row>
    <row r="4009" spans="1:23" ht="89.25" customHeight="1" x14ac:dyDescent="0.35">
      <c r="A4009">
        <v>1</v>
      </c>
      <c r="B4009">
        <v>3</v>
      </c>
      <c r="C4009" s="61">
        <v>100</v>
      </c>
      <c r="D4009">
        <v>30</v>
      </c>
      <c r="E4009">
        <v>0</v>
      </c>
      <c r="F4009">
        <v>0</v>
      </c>
      <c r="G4009">
        <v>0</v>
      </c>
      <c r="H4009">
        <v>1</v>
      </c>
      <c r="I4009">
        <v>1</v>
      </c>
      <c r="J4009" s="11">
        <v>0</v>
      </c>
      <c r="K4009" s="11">
        <v>0</v>
      </c>
      <c r="L4009">
        <v>2</v>
      </c>
      <c r="M4009">
        <v>1</v>
      </c>
      <c r="N4009">
        <v>1.5</v>
      </c>
      <c r="O4009">
        <v>1</v>
      </c>
      <c r="P4009">
        <v>0.5</v>
      </c>
      <c r="Q4009">
        <v>1</v>
      </c>
      <c r="R4009">
        <v>0</v>
      </c>
      <c r="U4009" s="120" t="s">
        <v>214</v>
      </c>
      <c r="V4009" s="121"/>
    </row>
    <row r="4010" spans="1:23" ht="23.25" x14ac:dyDescent="0.35">
      <c r="A4010">
        <v>1</v>
      </c>
      <c r="B4010">
        <v>3</v>
      </c>
      <c r="C4010" s="61">
        <v>100</v>
      </c>
      <c r="D4010">
        <v>30</v>
      </c>
      <c r="E4010">
        <v>0</v>
      </c>
      <c r="F4010">
        <v>0</v>
      </c>
      <c r="G4010">
        <v>0</v>
      </c>
      <c r="H4010">
        <v>1</v>
      </c>
      <c r="I4010">
        <v>1</v>
      </c>
      <c r="J4010" s="11">
        <v>0</v>
      </c>
      <c r="K4010" s="11">
        <v>0</v>
      </c>
      <c r="L4010">
        <v>2</v>
      </c>
      <c r="M4010">
        <v>1</v>
      </c>
      <c r="N4010">
        <v>1.75</v>
      </c>
      <c r="O4010">
        <v>1</v>
      </c>
      <c r="P4010">
        <v>0.5</v>
      </c>
      <c r="Q4010">
        <v>1</v>
      </c>
      <c r="R4010">
        <v>0.05</v>
      </c>
    </row>
    <row r="4011" spans="1:23" ht="82.5" customHeight="1" x14ac:dyDescent="0.35">
      <c r="A4011">
        <v>1</v>
      </c>
      <c r="B4011">
        <v>3</v>
      </c>
      <c r="C4011" s="61">
        <v>100</v>
      </c>
      <c r="D4011">
        <v>30</v>
      </c>
      <c r="E4011">
        <v>0</v>
      </c>
      <c r="F4011">
        <v>0</v>
      </c>
      <c r="G4011">
        <v>0</v>
      </c>
      <c r="H4011">
        <v>1</v>
      </c>
      <c r="I4011">
        <v>1</v>
      </c>
      <c r="J4011" s="11">
        <v>0</v>
      </c>
      <c r="K4011" s="11">
        <v>0</v>
      </c>
      <c r="L4011">
        <v>2</v>
      </c>
      <c r="M4011">
        <v>1</v>
      </c>
      <c r="N4011">
        <v>2</v>
      </c>
      <c r="O4011">
        <v>1</v>
      </c>
      <c r="P4011">
        <v>0.5</v>
      </c>
      <c r="Q4011">
        <v>1</v>
      </c>
      <c r="R4011">
        <v>0.13</v>
      </c>
      <c r="U4011" s="120" t="s">
        <v>215</v>
      </c>
      <c r="V4011" s="121"/>
    </row>
    <row r="4012" spans="1:23" ht="69.75" customHeight="1" x14ac:dyDescent="0.35">
      <c r="A4012">
        <v>1</v>
      </c>
      <c r="B4012">
        <v>3</v>
      </c>
      <c r="C4012" s="61">
        <v>100</v>
      </c>
      <c r="D4012">
        <v>30</v>
      </c>
      <c r="E4012">
        <v>0</v>
      </c>
      <c r="F4012">
        <v>0</v>
      </c>
      <c r="G4012">
        <v>0</v>
      </c>
      <c r="H4012">
        <v>1</v>
      </c>
      <c r="I4012">
        <v>1</v>
      </c>
      <c r="J4012" s="11">
        <v>0</v>
      </c>
      <c r="K4012" s="11">
        <v>0</v>
      </c>
      <c r="L4012">
        <v>2</v>
      </c>
      <c r="M4012">
        <v>1</v>
      </c>
      <c r="N4012">
        <v>2.25</v>
      </c>
      <c r="O4012">
        <v>1</v>
      </c>
      <c r="P4012">
        <v>0.5</v>
      </c>
      <c r="Q4012">
        <v>1</v>
      </c>
      <c r="R4012">
        <v>0.16</v>
      </c>
      <c r="U4012" s="120" t="s">
        <v>216</v>
      </c>
      <c r="V4012" s="121"/>
    </row>
    <row r="4013" spans="1:23" ht="23.25" customHeight="1" x14ac:dyDescent="0.35">
      <c r="A4013">
        <v>1</v>
      </c>
      <c r="B4013">
        <v>3</v>
      </c>
      <c r="C4013" s="61">
        <v>100</v>
      </c>
      <c r="D4013">
        <v>30</v>
      </c>
      <c r="E4013">
        <v>0</v>
      </c>
      <c r="F4013">
        <v>0</v>
      </c>
      <c r="G4013">
        <v>0</v>
      </c>
      <c r="H4013">
        <v>1</v>
      </c>
      <c r="I4013">
        <v>1</v>
      </c>
      <c r="J4013" s="11">
        <v>0</v>
      </c>
      <c r="K4013" s="11">
        <v>0</v>
      </c>
      <c r="L4013">
        <v>2</v>
      </c>
      <c r="M4013">
        <v>1</v>
      </c>
      <c r="N4013">
        <v>2.5</v>
      </c>
      <c r="O4013">
        <v>1</v>
      </c>
      <c r="P4013">
        <v>0.5</v>
      </c>
      <c r="Q4013">
        <v>1</v>
      </c>
      <c r="R4013">
        <v>0.13</v>
      </c>
    </row>
    <row r="4014" spans="1:23" ht="91.5" customHeight="1" x14ac:dyDescent="0.35">
      <c r="A4014">
        <v>1</v>
      </c>
      <c r="B4014">
        <v>3</v>
      </c>
      <c r="C4014" s="61">
        <v>100</v>
      </c>
      <c r="D4014">
        <v>30</v>
      </c>
      <c r="E4014">
        <v>0</v>
      </c>
      <c r="F4014">
        <v>0</v>
      </c>
      <c r="G4014">
        <v>0</v>
      </c>
      <c r="H4014">
        <v>1</v>
      </c>
      <c r="I4014">
        <v>1</v>
      </c>
      <c r="J4014" s="11">
        <v>0</v>
      </c>
      <c r="K4014" s="11">
        <v>0</v>
      </c>
      <c r="L4014">
        <v>2</v>
      </c>
      <c r="M4014">
        <v>1</v>
      </c>
      <c r="N4014">
        <v>2.75</v>
      </c>
      <c r="O4014">
        <v>1</v>
      </c>
      <c r="P4014">
        <v>0.5</v>
      </c>
      <c r="Q4014">
        <v>1</v>
      </c>
      <c r="R4014">
        <v>0.36</v>
      </c>
      <c r="U4014" s="120" t="s">
        <v>217</v>
      </c>
      <c r="V4014" s="121"/>
    </row>
    <row r="4015" spans="1:23" ht="24.75" customHeight="1" x14ac:dyDescent="0.35">
      <c r="A4015">
        <v>1</v>
      </c>
      <c r="B4015">
        <v>3</v>
      </c>
      <c r="C4015" s="61">
        <v>100</v>
      </c>
      <c r="D4015">
        <v>30</v>
      </c>
      <c r="E4015">
        <v>0</v>
      </c>
      <c r="F4015">
        <v>0</v>
      </c>
      <c r="G4015">
        <v>0</v>
      </c>
      <c r="H4015">
        <v>1</v>
      </c>
      <c r="I4015">
        <v>1</v>
      </c>
      <c r="J4015" s="11">
        <v>0</v>
      </c>
      <c r="K4015" s="11">
        <v>0</v>
      </c>
      <c r="L4015">
        <v>2</v>
      </c>
      <c r="M4015">
        <v>1</v>
      </c>
      <c r="N4015">
        <v>3</v>
      </c>
      <c r="O4015">
        <v>1</v>
      </c>
      <c r="P4015">
        <v>0.5</v>
      </c>
      <c r="Q4015">
        <v>1</v>
      </c>
      <c r="R4015">
        <v>0.37</v>
      </c>
    </row>
    <row r="4016" spans="1:23" ht="81.75" customHeight="1" x14ac:dyDescent="0.35">
      <c r="A4016">
        <v>1</v>
      </c>
      <c r="B4016">
        <v>3</v>
      </c>
      <c r="C4016" s="61">
        <v>100</v>
      </c>
      <c r="D4016">
        <v>30</v>
      </c>
      <c r="E4016">
        <v>0</v>
      </c>
      <c r="F4016">
        <v>0</v>
      </c>
      <c r="G4016">
        <v>0</v>
      </c>
      <c r="H4016">
        <v>1</v>
      </c>
      <c r="I4016">
        <v>1</v>
      </c>
      <c r="J4016" s="11">
        <v>0</v>
      </c>
      <c r="K4016" s="11">
        <v>0</v>
      </c>
      <c r="L4016">
        <v>2</v>
      </c>
      <c r="M4016">
        <v>1</v>
      </c>
      <c r="N4016">
        <v>3.5</v>
      </c>
      <c r="O4016">
        <v>1</v>
      </c>
      <c r="P4016">
        <v>0.5</v>
      </c>
      <c r="Q4016">
        <v>1</v>
      </c>
      <c r="R4016">
        <v>0.45</v>
      </c>
      <c r="U4016" s="124" t="s">
        <v>218</v>
      </c>
      <c r="V4016" s="125"/>
    </row>
    <row r="4017" spans="1:20" ht="23.25" x14ac:dyDescent="0.35">
      <c r="A4017">
        <v>1</v>
      </c>
      <c r="B4017">
        <v>3</v>
      </c>
      <c r="C4017" s="61">
        <v>100</v>
      </c>
      <c r="D4017">
        <v>30</v>
      </c>
      <c r="E4017">
        <v>0</v>
      </c>
      <c r="F4017">
        <v>0</v>
      </c>
      <c r="G4017">
        <v>0</v>
      </c>
      <c r="H4017">
        <v>1</v>
      </c>
      <c r="I4017">
        <v>1</v>
      </c>
      <c r="J4017" s="11">
        <v>0</v>
      </c>
      <c r="K4017" s="11">
        <v>0</v>
      </c>
      <c r="L4017">
        <v>2</v>
      </c>
      <c r="M4017">
        <v>1</v>
      </c>
      <c r="N4017">
        <v>4</v>
      </c>
      <c r="O4017">
        <v>1</v>
      </c>
      <c r="P4017">
        <v>0.5</v>
      </c>
      <c r="Q4017">
        <v>1</v>
      </c>
      <c r="R4017">
        <v>0.56000000000000005</v>
      </c>
    </row>
    <row r="4018" spans="1:20" ht="23.25" x14ac:dyDescent="0.35">
      <c r="A4018">
        <v>1</v>
      </c>
      <c r="B4018">
        <v>3</v>
      </c>
      <c r="C4018" s="61">
        <v>100</v>
      </c>
      <c r="D4018">
        <v>30</v>
      </c>
      <c r="E4018">
        <v>0</v>
      </c>
      <c r="F4018">
        <v>0</v>
      </c>
      <c r="G4018">
        <v>0</v>
      </c>
      <c r="H4018">
        <v>1</v>
      </c>
      <c r="I4018">
        <v>1</v>
      </c>
      <c r="J4018" s="11">
        <v>0</v>
      </c>
      <c r="K4018" s="11">
        <v>0</v>
      </c>
      <c r="L4018">
        <v>2</v>
      </c>
      <c r="M4018">
        <v>1</v>
      </c>
      <c r="N4018">
        <v>4.5</v>
      </c>
      <c r="O4018">
        <v>1</v>
      </c>
      <c r="P4018">
        <v>0.5</v>
      </c>
      <c r="Q4018">
        <v>1</v>
      </c>
      <c r="R4018">
        <v>0.69</v>
      </c>
    </row>
    <row r="4019" spans="1:20" ht="23.25" x14ac:dyDescent="0.35">
      <c r="A4019">
        <v>1</v>
      </c>
      <c r="B4019">
        <v>3</v>
      </c>
      <c r="C4019" s="61">
        <v>100</v>
      </c>
      <c r="D4019">
        <v>30</v>
      </c>
      <c r="E4019">
        <v>0</v>
      </c>
      <c r="F4019">
        <v>0</v>
      </c>
      <c r="G4019">
        <v>0</v>
      </c>
      <c r="H4019">
        <v>1</v>
      </c>
      <c r="I4019">
        <v>1</v>
      </c>
      <c r="J4019" s="11">
        <v>0</v>
      </c>
      <c r="K4019" s="11">
        <v>0</v>
      </c>
      <c r="L4019">
        <v>2</v>
      </c>
      <c r="M4019">
        <v>1</v>
      </c>
      <c r="N4019">
        <v>5</v>
      </c>
      <c r="O4019">
        <v>1</v>
      </c>
      <c r="P4019">
        <v>0.5</v>
      </c>
      <c r="Q4019">
        <v>1</v>
      </c>
      <c r="R4019">
        <v>0.73</v>
      </c>
    </row>
    <row r="4020" spans="1:20" x14ac:dyDescent="0.25">
      <c r="R4020" s="15">
        <f>AVERAGE(R4005:R4019)</f>
        <v>0.26400000000000001</v>
      </c>
      <c r="S4020" s="15" t="e">
        <f>AVERAGE(S4005:S4019)</f>
        <v>#DIV/0!</v>
      </c>
    </row>
    <row r="4030" spans="1:20" ht="84.75" customHeight="1" x14ac:dyDescent="0.25">
      <c r="R4030" s="8" t="s">
        <v>226</v>
      </c>
      <c r="S4030" s="8" t="s">
        <v>227</v>
      </c>
      <c r="T4030" s="8" t="s">
        <v>228</v>
      </c>
    </row>
    <row r="4031" spans="1:20" x14ac:dyDescent="0.25">
      <c r="Q4031">
        <v>0.5</v>
      </c>
      <c r="R4031">
        <v>0.09</v>
      </c>
      <c r="S4031">
        <v>0.13</v>
      </c>
      <c r="T4031">
        <v>0.17</v>
      </c>
    </row>
    <row r="4032" spans="1:20" x14ac:dyDescent="0.25">
      <c r="Q4032">
        <v>0.75</v>
      </c>
      <c r="R4032">
        <v>0.1</v>
      </c>
      <c r="S4032">
        <v>0.18</v>
      </c>
      <c r="T4032">
        <v>0.05</v>
      </c>
    </row>
    <row r="4033" spans="17:20" x14ac:dyDescent="0.25">
      <c r="Q4033">
        <v>1</v>
      </c>
      <c r="R4033">
        <v>7.0000000000000007E-2</v>
      </c>
      <c r="S4033">
        <v>0.2</v>
      </c>
      <c r="T4033">
        <v>7.0000000000000007E-2</v>
      </c>
    </row>
    <row r="4034" spans="17:20" x14ac:dyDescent="0.25">
      <c r="Q4034">
        <v>1.25</v>
      </c>
      <c r="R4034">
        <v>0.06</v>
      </c>
      <c r="S4034">
        <v>0.26</v>
      </c>
      <c r="T4034">
        <v>0.06</v>
      </c>
    </row>
    <row r="4035" spans="17:20" x14ac:dyDescent="0.25">
      <c r="Q4035">
        <v>1.5</v>
      </c>
      <c r="R4035">
        <v>0.1</v>
      </c>
      <c r="S4035">
        <v>0.25</v>
      </c>
      <c r="T4035">
        <v>0.1</v>
      </c>
    </row>
    <row r="4036" spans="17:20" x14ac:dyDescent="0.25">
      <c r="Q4036">
        <v>1.75</v>
      </c>
      <c r="R4036">
        <v>0.09</v>
      </c>
      <c r="S4036">
        <v>0.33</v>
      </c>
      <c r="T4036">
        <v>0.12</v>
      </c>
    </row>
    <row r="4037" spans="17:20" x14ac:dyDescent="0.25">
      <c r="Q4037">
        <v>2</v>
      </c>
      <c r="R4037">
        <v>7.0000000000000007E-2</v>
      </c>
      <c r="T4037">
        <v>0.23</v>
      </c>
    </row>
    <row r="4038" spans="17:20" x14ac:dyDescent="0.25">
      <c r="Q4038">
        <v>2.25</v>
      </c>
      <c r="R4038">
        <v>0.14000000000000001</v>
      </c>
      <c r="T4038">
        <v>0.19</v>
      </c>
    </row>
    <row r="4039" spans="17:20" x14ac:dyDescent="0.25">
      <c r="Q4039">
        <v>2.5</v>
      </c>
      <c r="R4039">
        <v>0.2</v>
      </c>
      <c r="T4039">
        <v>0.3</v>
      </c>
    </row>
    <row r="4040" spans="17:20" x14ac:dyDescent="0.25">
      <c r="Q4040">
        <v>2.75</v>
      </c>
      <c r="R4040">
        <v>0.2</v>
      </c>
    </row>
    <row r="4041" spans="17:20" x14ac:dyDescent="0.25">
      <c r="Q4041">
        <v>3</v>
      </c>
      <c r="R4041">
        <v>0.16</v>
      </c>
    </row>
    <row r="4042" spans="17:20" x14ac:dyDescent="0.25">
      <c r="Q4042">
        <v>3.5</v>
      </c>
      <c r="R4042">
        <v>0.2</v>
      </c>
    </row>
    <row r="4043" spans="17:20" x14ac:dyDescent="0.25">
      <c r="Q4043">
        <v>4</v>
      </c>
      <c r="R4043">
        <v>0.25</v>
      </c>
    </row>
    <row r="4044" spans="17:20" x14ac:dyDescent="0.25">
      <c r="Q4044">
        <v>4.5</v>
      </c>
      <c r="R4044">
        <v>0.24</v>
      </c>
    </row>
    <row r="4045" spans="17:20" x14ac:dyDescent="0.25">
      <c r="Q4045">
        <v>5</v>
      </c>
      <c r="R4045">
        <v>0.31</v>
      </c>
    </row>
    <row r="4047" spans="17:20" ht="45" x14ac:dyDescent="0.25">
      <c r="T4047" s="8" t="s">
        <v>229</v>
      </c>
    </row>
    <row r="4048" spans="17:20" x14ac:dyDescent="0.25">
      <c r="S4048">
        <v>0.5</v>
      </c>
      <c r="T4048">
        <v>0.15</v>
      </c>
    </row>
    <row r="4049" spans="19:20" x14ac:dyDescent="0.25">
      <c r="S4049">
        <v>0.75</v>
      </c>
      <c r="T4049">
        <v>0.13</v>
      </c>
    </row>
    <row r="4050" spans="19:20" x14ac:dyDescent="0.25">
      <c r="S4050">
        <v>1</v>
      </c>
      <c r="T4050">
        <v>0.11</v>
      </c>
    </row>
    <row r="4051" spans="19:20" x14ac:dyDescent="0.25">
      <c r="S4051">
        <v>1.25</v>
      </c>
      <c r="T4051">
        <v>0.11</v>
      </c>
    </row>
    <row r="4052" spans="19:20" x14ac:dyDescent="0.25">
      <c r="S4052">
        <v>1.5</v>
      </c>
      <c r="T4052">
        <v>0.11</v>
      </c>
    </row>
    <row r="4053" spans="19:20" x14ac:dyDescent="0.25">
      <c r="S4053">
        <v>1.75</v>
      </c>
      <c r="T4053">
        <v>0.08</v>
      </c>
    </row>
    <row r="4054" spans="19:20" x14ac:dyDescent="0.25">
      <c r="S4054">
        <v>2</v>
      </c>
      <c r="T4054">
        <v>7.0000000000000007E-2</v>
      </c>
    </row>
    <row r="4055" spans="19:20" x14ac:dyDescent="0.25">
      <c r="S4055">
        <v>2.25</v>
      </c>
      <c r="T4055">
        <v>0.05</v>
      </c>
    </row>
    <row r="4056" spans="19:20" x14ac:dyDescent="0.25">
      <c r="S4056">
        <v>2.5</v>
      </c>
      <c r="T4056">
        <v>0.1</v>
      </c>
    </row>
    <row r="4057" spans="19:20" x14ac:dyDescent="0.25">
      <c r="S4057">
        <v>2.75</v>
      </c>
      <c r="T4057">
        <v>0.16</v>
      </c>
    </row>
    <row r="4058" spans="19:20" x14ac:dyDescent="0.25">
      <c r="S4058">
        <v>3</v>
      </c>
      <c r="T4058">
        <v>0.08</v>
      </c>
    </row>
    <row r="4059" spans="19:20" x14ac:dyDescent="0.25">
      <c r="S4059">
        <v>3.5</v>
      </c>
      <c r="T4059">
        <v>0.08</v>
      </c>
    </row>
    <row r="4060" spans="19:20" x14ac:dyDescent="0.25">
      <c r="S4060">
        <v>4</v>
      </c>
      <c r="T4060">
        <v>7.0000000000000007E-2</v>
      </c>
    </row>
    <row r="4061" spans="19:20" x14ac:dyDescent="0.25">
      <c r="S4061">
        <v>4.5</v>
      </c>
      <c r="T4061">
        <v>0.09</v>
      </c>
    </row>
    <row r="4062" spans="19:20" ht="15.75" thickBot="1" x14ac:dyDescent="0.3">
      <c r="S4062">
        <v>5</v>
      </c>
      <c r="T4062" s="14">
        <v>0.12</v>
      </c>
    </row>
    <row r="4063" spans="19:20" ht="15.75" thickTop="1" x14ac:dyDescent="0.25">
      <c r="T4063" s="15">
        <f>AVERAGE(T4048:T4062)</f>
        <v>0.10066666666666668</v>
      </c>
    </row>
    <row r="4067" spans="1:20" ht="117.75" customHeight="1" thickBot="1" x14ac:dyDescent="0.4">
      <c r="A4067" s="64" t="s">
        <v>230</v>
      </c>
      <c r="R4067" s="71"/>
      <c r="S4067" s="71"/>
      <c r="T4067" s="71"/>
    </row>
    <row r="4068" spans="1:20" ht="24" thickTop="1" x14ac:dyDescent="0.35">
      <c r="A4068">
        <v>1</v>
      </c>
      <c r="B4068">
        <v>3</v>
      </c>
      <c r="C4068" s="61">
        <v>25</v>
      </c>
      <c r="D4068">
        <v>30</v>
      </c>
      <c r="E4068">
        <v>2</v>
      </c>
      <c r="F4068">
        <v>2</v>
      </c>
      <c r="G4068">
        <v>6</v>
      </c>
      <c r="H4068">
        <v>7.0000000000000007E-2</v>
      </c>
      <c r="I4068">
        <v>2.9</v>
      </c>
      <c r="J4068" s="11">
        <v>0</v>
      </c>
      <c r="K4068" s="11">
        <v>0</v>
      </c>
      <c r="L4068">
        <v>0</v>
      </c>
      <c r="M4068">
        <v>1</v>
      </c>
      <c r="N4068">
        <v>1</v>
      </c>
      <c r="O4068">
        <v>1</v>
      </c>
      <c r="P4068">
        <v>1</v>
      </c>
      <c r="Q4068">
        <v>1</v>
      </c>
    </row>
    <row r="4069" spans="1:20" ht="23.25" x14ac:dyDescent="0.35">
      <c r="C4069" s="61"/>
      <c r="J4069" s="11"/>
      <c r="K4069" s="11"/>
    </row>
    <row r="4070" spans="1:20" ht="23.25" x14ac:dyDescent="0.35">
      <c r="C4070" s="61"/>
      <c r="J4070" s="11"/>
      <c r="K4070" s="11"/>
    </row>
    <row r="4071" spans="1:20" ht="23.25" x14ac:dyDescent="0.35">
      <c r="C4071" s="61"/>
      <c r="J4071" s="11"/>
      <c r="K4071" s="11"/>
    </row>
    <row r="4072" spans="1:20" ht="23.25" x14ac:dyDescent="0.35">
      <c r="C4072" s="61"/>
      <c r="J4072" s="11"/>
      <c r="K4072" s="11"/>
    </row>
    <row r="4073" spans="1:20" ht="23.25" x14ac:dyDescent="0.35">
      <c r="C4073" s="61"/>
      <c r="J4073" s="11"/>
      <c r="K4073" s="11"/>
    </row>
    <row r="4074" spans="1:20" ht="23.25" x14ac:dyDescent="0.35">
      <c r="C4074" s="61"/>
      <c r="J4074" s="11"/>
      <c r="K4074" s="11"/>
    </row>
    <row r="4075" spans="1:20" ht="23.25" x14ac:dyDescent="0.35">
      <c r="C4075" s="61"/>
      <c r="J4075" s="11"/>
      <c r="K4075" s="11"/>
    </row>
    <row r="4076" spans="1:20" ht="23.25" x14ac:dyDescent="0.35">
      <c r="C4076" s="61"/>
      <c r="J4076" s="11"/>
      <c r="K4076" s="11"/>
    </row>
    <row r="4077" spans="1:20" ht="23.25" x14ac:dyDescent="0.35">
      <c r="C4077" s="61"/>
      <c r="J4077" s="11"/>
      <c r="K4077" s="11"/>
    </row>
    <row r="4078" spans="1:20" ht="23.25" x14ac:dyDescent="0.35">
      <c r="C4078" s="61"/>
      <c r="J4078" s="11"/>
      <c r="K4078" s="11"/>
    </row>
    <row r="4079" spans="1:20" ht="23.25" x14ac:dyDescent="0.35">
      <c r="C4079" s="61"/>
      <c r="J4079" s="11"/>
      <c r="K4079" s="11"/>
    </row>
    <row r="4080" spans="1:20" ht="23.25" x14ac:dyDescent="0.35">
      <c r="C4080" s="61"/>
      <c r="J4080" s="11"/>
      <c r="K4080" s="11"/>
    </row>
    <row r="4081" spans="1:20" ht="23.25" x14ac:dyDescent="0.35">
      <c r="C4081" s="61"/>
      <c r="J4081" s="11"/>
      <c r="K4081" s="11"/>
    </row>
    <row r="4082" spans="1:20" ht="24" thickBot="1" x14ac:dyDescent="0.4">
      <c r="C4082" s="61"/>
      <c r="J4082" s="11"/>
      <c r="K4082" s="11"/>
      <c r="R4082" s="14"/>
      <c r="S4082" s="14"/>
      <c r="T4082" s="14"/>
    </row>
    <row r="4083" spans="1:20" ht="15.75" thickTop="1" x14ac:dyDescent="0.25">
      <c r="R4083" s="15" t="e">
        <f>AVERAGE(R4068:R4082)</f>
        <v>#DIV/0!</v>
      </c>
      <c r="S4083" s="15" t="e">
        <f>AVERAGE(S4068:S4082)</f>
        <v>#DIV/0!</v>
      </c>
      <c r="T4083" s="15" t="e">
        <f>AVERAGE(T4068:T4082)</f>
        <v>#DIV/0!</v>
      </c>
    </row>
    <row r="4094" spans="1:20" ht="168.75" customHeight="1" thickBot="1" x14ac:dyDescent="0.4">
      <c r="A4094" s="64" t="s">
        <v>231</v>
      </c>
      <c r="R4094" s="71" t="s">
        <v>232</v>
      </c>
      <c r="S4094" s="71" t="s">
        <v>233</v>
      </c>
      <c r="T4094" s="71" t="s">
        <v>24</v>
      </c>
    </row>
    <row r="4095" spans="1:20" ht="24" thickTop="1" x14ac:dyDescent="0.35">
      <c r="A4095">
        <v>1</v>
      </c>
      <c r="B4095">
        <v>3</v>
      </c>
      <c r="C4095" s="61">
        <v>25</v>
      </c>
      <c r="D4095">
        <v>30</v>
      </c>
      <c r="E4095">
        <v>0</v>
      </c>
      <c r="F4095">
        <v>0</v>
      </c>
      <c r="G4095">
        <v>0</v>
      </c>
      <c r="H4095">
        <v>1</v>
      </c>
      <c r="I4095">
        <v>1</v>
      </c>
      <c r="J4095" s="11">
        <v>0</v>
      </c>
      <c r="K4095" s="11">
        <v>0</v>
      </c>
      <c r="L4095">
        <v>2</v>
      </c>
      <c r="M4095">
        <v>1</v>
      </c>
      <c r="N4095">
        <v>0.5</v>
      </c>
      <c r="O4095">
        <v>1</v>
      </c>
      <c r="P4095">
        <v>0.5</v>
      </c>
      <c r="Q4095">
        <v>1</v>
      </c>
      <c r="R4095">
        <v>0</v>
      </c>
      <c r="S4095">
        <v>0</v>
      </c>
      <c r="T4095">
        <v>0.04</v>
      </c>
    </row>
    <row r="4096" spans="1:20" ht="23.25" x14ac:dyDescent="0.35">
      <c r="A4096">
        <v>1</v>
      </c>
      <c r="B4096">
        <v>3</v>
      </c>
      <c r="C4096" s="61">
        <v>25</v>
      </c>
      <c r="D4096">
        <v>30</v>
      </c>
      <c r="E4096">
        <v>0</v>
      </c>
      <c r="F4096">
        <v>0</v>
      </c>
      <c r="G4096">
        <v>0</v>
      </c>
      <c r="H4096">
        <v>1</v>
      </c>
      <c r="I4096">
        <v>1</v>
      </c>
      <c r="J4096" s="11">
        <v>0</v>
      </c>
      <c r="K4096" s="11">
        <v>0</v>
      </c>
      <c r="L4096">
        <v>2</v>
      </c>
      <c r="M4096">
        <v>1</v>
      </c>
      <c r="N4096">
        <v>0.75</v>
      </c>
      <c r="O4096">
        <v>1</v>
      </c>
      <c r="P4096">
        <v>0.5</v>
      </c>
      <c r="Q4096">
        <v>1</v>
      </c>
      <c r="R4096">
        <v>0.04</v>
      </c>
      <c r="S4096">
        <v>0.08</v>
      </c>
      <c r="T4096">
        <v>0.36</v>
      </c>
    </row>
    <row r="4097" spans="1:20" ht="23.25" x14ac:dyDescent="0.35">
      <c r="A4097">
        <v>1</v>
      </c>
      <c r="B4097">
        <v>3</v>
      </c>
      <c r="C4097" s="61">
        <v>25</v>
      </c>
      <c r="D4097">
        <v>30</v>
      </c>
      <c r="E4097">
        <v>0</v>
      </c>
      <c r="F4097">
        <v>0</v>
      </c>
      <c r="G4097">
        <v>0</v>
      </c>
      <c r="H4097">
        <v>1</v>
      </c>
      <c r="I4097">
        <v>1</v>
      </c>
      <c r="J4097" s="11">
        <v>0</v>
      </c>
      <c r="K4097" s="11">
        <v>0</v>
      </c>
      <c r="L4097">
        <v>2</v>
      </c>
      <c r="M4097">
        <v>1</v>
      </c>
      <c r="N4097">
        <v>1</v>
      </c>
      <c r="O4097">
        <v>1</v>
      </c>
      <c r="P4097">
        <v>0.5</v>
      </c>
      <c r="Q4097">
        <v>1</v>
      </c>
      <c r="R4097">
        <v>0</v>
      </c>
      <c r="S4097">
        <v>0.08</v>
      </c>
      <c r="T4097">
        <v>0.6</v>
      </c>
    </row>
    <row r="4098" spans="1:20" ht="23.25" x14ac:dyDescent="0.35">
      <c r="A4098">
        <v>1</v>
      </c>
      <c r="B4098">
        <v>3</v>
      </c>
      <c r="C4098" s="61">
        <v>25</v>
      </c>
      <c r="D4098">
        <v>30</v>
      </c>
      <c r="E4098">
        <v>0</v>
      </c>
      <c r="F4098">
        <v>0</v>
      </c>
      <c r="G4098">
        <v>0</v>
      </c>
      <c r="H4098">
        <v>1</v>
      </c>
      <c r="I4098">
        <v>1</v>
      </c>
      <c r="J4098" s="11">
        <v>0</v>
      </c>
      <c r="K4098" s="11">
        <v>0</v>
      </c>
      <c r="L4098">
        <v>2</v>
      </c>
      <c r="M4098">
        <v>1</v>
      </c>
      <c r="N4098">
        <v>1.25</v>
      </c>
      <c r="O4098">
        <v>1</v>
      </c>
      <c r="P4098">
        <v>0.5</v>
      </c>
      <c r="Q4098">
        <v>1</v>
      </c>
      <c r="R4098">
        <v>0</v>
      </c>
      <c r="S4098">
        <v>0.04</v>
      </c>
      <c r="T4098">
        <v>0.88</v>
      </c>
    </row>
    <row r="4099" spans="1:20" ht="23.25" x14ac:dyDescent="0.35">
      <c r="A4099">
        <v>1</v>
      </c>
      <c r="B4099">
        <v>3</v>
      </c>
      <c r="C4099" s="61">
        <v>25</v>
      </c>
      <c r="D4099">
        <v>30</v>
      </c>
      <c r="E4099">
        <v>0</v>
      </c>
      <c r="F4099">
        <v>0</v>
      </c>
      <c r="G4099">
        <v>0</v>
      </c>
      <c r="H4099">
        <v>1</v>
      </c>
      <c r="I4099">
        <v>1</v>
      </c>
      <c r="J4099" s="11">
        <v>0</v>
      </c>
      <c r="K4099" s="11">
        <v>0</v>
      </c>
      <c r="L4099">
        <v>2</v>
      </c>
      <c r="M4099">
        <v>1</v>
      </c>
      <c r="N4099">
        <v>1.5</v>
      </c>
      <c r="O4099">
        <v>1</v>
      </c>
      <c r="P4099">
        <v>0.5</v>
      </c>
      <c r="Q4099">
        <v>1</v>
      </c>
      <c r="R4099">
        <v>0</v>
      </c>
      <c r="S4099">
        <v>0</v>
      </c>
      <c r="T4099">
        <v>0.84</v>
      </c>
    </row>
    <row r="4100" spans="1:20" ht="23.25" x14ac:dyDescent="0.35">
      <c r="A4100">
        <v>1</v>
      </c>
      <c r="B4100">
        <v>3</v>
      </c>
      <c r="C4100" s="61">
        <v>25</v>
      </c>
      <c r="D4100">
        <v>30</v>
      </c>
      <c r="E4100">
        <v>0</v>
      </c>
      <c r="F4100">
        <v>0</v>
      </c>
      <c r="G4100">
        <v>0</v>
      </c>
      <c r="H4100">
        <v>1</v>
      </c>
      <c r="I4100">
        <v>1</v>
      </c>
      <c r="J4100" s="11">
        <v>0</v>
      </c>
      <c r="K4100" s="11">
        <v>0</v>
      </c>
      <c r="L4100">
        <v>2</v>
      </c>
      <c r="M4100">
        <v>1</v>
      </c>
      <c r="N4100">
        <v>1.75</v>
      </c>
      <c r="O4100">
        <v>1</v>
      </c>
      <c r="P4100">
        <v>0.5</v>
      </c>
      <c r="Q4100">
        <v>1</v>
      </c>
      <c r="R4100">
        <v>0.08</v>
      </c>
      <c r="S4100">
        <v>0.08</v>
      </c>
      <c r="T4100">
        <v>0.88</v>
      </c>
    </row>
    <row r="4101" spans="1:20" ht="23.25" x14ac:dyDescent="0.35">
      <c r="A4101">
        <v>1</v>
      </c>
      <c r="B4101">
        <v>3</v>
      </c>
      <c r="C4101" s="61">
        <v>25</v>
      </c>
      <c r="D4101">
        <v>30</v>
      </c>
      <c r="E4101">
        <v>0</v>
      </c>
      <c r="F4101">
        <v>0</v>
      </c>
      <c r="G4101">
        <v>0</v>
      </c>
      <c r="H4101">
        <v>1</v>
      </c>
      <c r="I4101">
        <v>1</v>
      </c>
      <c r="J4101" s="11">
        <v>0</v>
      </c>
      <c r="K4101" s="11">
        <v>0</v>
      </c>
      <c r="L4101">
        <v>2</v>
      </c>
      <c r="M4101">
        <v>1</v>
      </c>
      <c r="N4101">
        <v>2</v>
      </c>
      <c r="O4101">
        <v>1</v>
      </c>
      <c r="P4101">
        <v>0.5</v>
      </c>
      <c r="Q4101">
        <v>1</v>
      </c>
      <c r="R4101">
        <v>0</v>
      </c>
      <c r="S4101">
        <v>0</v>
      </c>
      <c r="T4101">
        <v>0.96</v>
      </c>
    </row>
    <row r="4102" spans="1:20" ht="23.25" x14ac:dyDescent="0.35">
      <c r="A4102">
        <v>1</v>
      </c>
      <c r="B4102">
        <v>3</v>
      </c>
      <c r="C4102" s="61">
        <v>25</v>
      </c>
      <c r="D4102">
        <v>30</v>
      </c>
      <c r="E4102">
        <v>0</v>
      </c>
      <c r="F4102">
        <v>0</v>
      </c>
      <c r="G4102">
        <v>0</v>
      </c>
      <c r="H4102">
        <v>1</v>
      </c>
      <c r="I4102">
        <v>1</v>
      </c>
      <c r="J4102" s="11">
        <v>0</v>
      </c>
      <c r="K4102" s="11">
        <v>0</v>
      </c>
      <c r="L4102">
        <v>2</v>
      </c>
      <c r="M4102">
        <v>1</v>
      </c>
      <c r="N4102">
        <v>2.25</v>
      </c>
      <c r="O4102">
        <v>1</v>
      </c>
      <c r="P4102">
        <v>0.5</v>
      </c>
      <c r="Q4102">
        <v>1</v>
      </c>
      <c r="R4102">
        <v>0</v>
      </c>
      <c r="S4102">
        <v>0</v>
      </c>
      <c r="T4102">
        <v>1</v>
      </c>
    </row>
    <row r="4103" spans="1:20" ht="23.25" x14ac:dyDescent="0.35">
      <c r="A4103">
        <v>1</v>
      </c>
      <c r="B4103">
        <v>3</v>
      </c>
      <c r="C4103" s="61">
        <v>25</v>
      </c>
      <c r="D4103">
        <v>30</v>
      </c>
      <c r="E4103">
        <v>0</v>
      </c>
      <c r="F4103">
        <v>0</v>
      </c>
      <c r="G4103">
        <v>0</v>
      </c>
      <c r="H4103">
        <v>1</v>
      </c>
      <c r="I4103">
        <v>1</v>
      </c>
      <c r="J4103" s="11">
        <v>0</v>
      </c>
      <c r="K4103" s="11">
        <v>0</v>
      </c>
      <c r="L4103">
        <v>2</v>
      </c>
      <c r="M4103">
        <v>1</v>
      </c>
      <c r="N4103">
        <v>2.5</v>
      </c>
      <c r="O4103">
        <v>1</v>
      </c>
      <c r="P4103">
        <v>0.5</v>
      </c>
      <c r="Q4103">
        <v>1</v>
      </c>
      <c r="R4103">
        <v>0</v>
      </c>
      <c r="S4103">
        <v>0.04</v>
      </c>
      <c r="T4103">
        <v>1</v>
      </c>
    </row>
    <row r="4104" spans="1:20" ht="23.25" x14ac:dyDescent="0.35">
      <c r="A4104">
        <v>1</v>
      </c>
      <c r="B4104">
        <v>3</v>
      </c>
      <c r="C4104" s="61">
        <v>25</v>
      </c>
      <c r="D4104">
        <v>30</v>
      </c>
      <c r="E4104">
        <v>0</v>
      </c>
      <c r="F4104">
        <v>0</v>
      </c>
      <c r="G4104">
        <v>0</v>
      </c>
      <c r="H4104">
        <v>1</v>
      </c>
      <c r="I4104">
        <v>1</v>
      </c>
      <c r="J4104" s="11">
        <v>0</v>
      </c>
      <c r="K4104" s="11">
        <v>0</v>
      </c>
      <c r="L4104">
        <v>2</v>
      </c>
      <c r="M4104">
        <v>1</v>
      </c>
      <c r="N4104">
        <v>2.75</v>
      </c>
      <c r="O4104">
        <v>1</v>
      </c>
      <c r="P4104">
        <v>0.5</v>
      </c>
      <c r="Q4104">
        <v>1</v>
      </c>
      <c r="R4104">
        <v>0</v>
      </c>
      <c r="S4104">
        <v>0.04</v>
      </c>
      <c r="T4104">
        <v>1</v>
      </c>
    </row>
    <row r="4105" spans="1:20" ht="23.25" x14ac:dyDescent="0.35">
      <c r="A4105">
        <v>1</v>
      </c>
      <c r="B4105">
        <v>3</v>
      </c>
      <c r="C4105" s="61">
        <v>25</v>
      </c>
      <c r="D4105">
        <v>30</v>
      </c>
      <c r="E4105">
        <v>0</v>
      </c>
      <c r="F4105">
        <v>0</v>
      </c>
      <c r="G4105">
        <v>0</v>
      </c>
      <c r="H4105">
        <v>1</v>
      </c>
      <c r="I4105">
        <v>1</v>
      </c>
      <c r="J4105" s="11">
        <v>0</v>
      </c>
      <c r="K4105" s="11">
        <v>0</v>
      </c>
      <c r="L4105">
        <v>2</v>
      </c>
      <c r="M4105">
        <v>1</v>
      </c>
      <c r="N4105">
        <v>3</v>
      </c>
      <c r="O4105">
        <v>1</v>
      </c>
      <c r="P4105">
        <v>0.5</v>
      </c>
      <c r="Q4105">
        <v>1</v>
      </c>
      <c r="R4105">
        <v>0</v>
      </c>
      <c r="S4105">
        <v>0</v>
      </c>
      <c r="T4105">
        <v>1</v>
      </c>
    </row>
    <row r="4106" spans="1:20" ht="23.25" x14ac:dyDescent="0.35">
      <c r="A4106">
        <v>1</v>
      </c>
      <c r="B4106">
        <v>3</v>
      </c>
      <c r="C4106" s="61">
        <v>25</v>
      </c>
      <c r="D4106">
        <v>30</v>
      </c>
      <c r="E4106">
        <v>0</v>
      </c>
      <c r="F4106">
        <v>0</v>
      </c>
      <c r="G4106">
        <v>0</v>
      </c>
      <c r="H4106">
        <v>1</v>
      </c>
      <c r="I4106">
        <v>1</v>
      </c>
      <c r="J4106" s="11">
        <v>0</v>
      </c>
      <c r="K4106" s="11">
        <v>0</v>
      </c>
      <c r="L4106">
        <v>2</v>
      </c>
      <c r="M4106">
        <v>1</v>
      </c>
      <c r="N4106">
        <v>3.5</v>
      </c>
      <c r="O4106">
        <v>1</v>
      </c>
      <c r="P4106">
        <v>0.5</v>
      </c>
      <c r="Q4106">
        <v>1</v>
      </c>
      <c r="R4106">
        <v>0</v>
      </c>
      <c r="S4106">
        <v>0.04</v>
      </c>
      <c r="T4106">
        <v>1</v>
      </c>
    </row>
    <row r="4107" spans="1:20" ht="23.25" x14ac:dyDescent="0.35">
      <c r="A4107">
        <v>1</v>
      </c>
      <c r="B4107">
        <v>3</v>
      </c>
      <c r="C4107" s="61">
        <v>25</v>
      </c>
      <c r="D4107">
        <v>30</v>
      </c>
      <c r="E4107">
        <v>0</v>
      </c>
      <c r="F4107">
        <v>0</v>
      </c>
      <c r="G4107">
        <v>0</v>
      </c>
      <c r="H4107">
        <v>1</v>
      </c>
      <c r="I4107">
        <v>1</v>
      </c>
      <c r="J4107" s="11">
        <v>0</v>
      </c>
      <c r="K4107" s="11">
        <v>0</v>
      </c>
      <c r="L4107">
        <v>2</v>
      </c>
      <c r="M4107">
        <v>1</v>
      </c>
      <c r="N4107">
        <v>4</v>
      </c>
      <c r="O4107">
        <v>1</v>
      </c>
      <c r="P4107">
        <v>0.5</v>
      </c>
      <c r="Q4107">
        <v>1</v>
      </c>
      <c r="R4107">
        <v>0</v>
      </c>
      <c r="S4107">
        <v>0</v>
      </c>
      <c r="T4107">
        <v>1</v>
      </c>
    </row>
    <row r="4108" spans="1:20" ht="23.25" x14ac:dyDescent="0.35">
      <c r="A4108">
        <v>1</v>
      </c>
      <c r="B4108">
        <v>3</v>
      </c>
      <c r="C4108" s="61">
        <v>25</v>
      </c>
      <c r="D4108">
        <v>30</v>
      </c>
      <c r="E4108">
        <v>0</v>
      </c>
      <c r="F4108">
        <v>0</v>
      </c>
      <c r="G4108">
        <v>0</v>
      </c>
      <c r="H4108">
        <v>1</v>
      </c>
      <c r="I4108">
        <v>1</v>
      </c>
      <c r="J4108" s="11">
        <v>0</v>
      </c>
      <c r="K4108" s="11">
        <v>0</v>
      </c>
      <c r="L4108">
        <v>2</v>
      </c>
      <c r="M4108">
        <v>1</v>
      </c>
      <c r="N4108">
        <v>4.5</v>
      </c>
      <c r="O4108">
        <v>1</v>
      </c>
      <c r="P4108">
        <v>0.5</v>
      </c>
      <c r="Q4108">
        <v>1</v>
      </c>
      <c r="R4108">
        <v>0</v>
      </c>
      <c r="S4108">
        <v>0.04</v>
      </c>
      <c r="T4108">
        <v>1</v>
      </c>
    </row>
    <row r="4109" spans="1:20" ht="24" thickBot="1" x14ac:dyDescent="0.4">
      <c r="A4109">
        <v>1</v>
      </c>
      <c r="B4109">
        <v>3</v>
      </c>
      <c r="C4109" s="61">
        <v>25</v>
      </c>
      <c r="D4109">
        <v>30</v>
      </c>
      <c r="E4109">
        <v>0</v>
      </c>
      <c r="F4109">
        <v>0</v>
      </c>
      <c r="G4109">
        <v>0</v>
      </c>
      <c r="H4109">
        <v>1</v>
      </c>
      <c r="I4109">
        <v>1</v>
      </c>
      <c r="J4109" s="11">
        <v>0</v>
      </c>
      <c r="K4109" s="11">
        <v>0</v>
      </c>
      <c r="L4109">
        <v>2</v>
      </c>
      <c r="M4109">
        <v>1</v>
      </c>
      <c r="N4109">
        <v>5</v>
      </c>
      <c r="O4109">
        <v>1</v>
      </c>
      <c r="P4109">
        <v>0.5</v>
      </c>
      <c r="Q4109">
        <v>1</v>
      </c>
      <c r="R4109" s="14">
        <v>0</v>
      </c>
      <c r="S4109" s="14">
        <v>0.08</v>
      </c>
      <c r="T4109">
        <v>1</v>
      </c>
    </row>
    <row r="4110" spans="1:20" ht="15.75" thickTop="1" x14ac:dyDescent="0.25">
      <c r="R4110" s="15">
        <f>AVERAGE(R4095:R4109)</f>
        <v>8.0000000000000002E-3</v>
      </c>
      <c r="S4110" s="15">
        <f>AVERAGE(S4095:S4109)</f>
        <v>3.4666666666666658E-2</v>
      </c>
    </row>
    <row r="4114" spans="1:19" ht="15.75" thickBot="1" x14ac:dyDescent="0.3">
      <c r="S4114" s="17" t="s">
        <v>234</v>
      </c>
    </row>
    <row r="4115" spans="1:19" ht="15.75" thickTop="1" x14ac:dyDescent="0.25">
      <c r="S4115">
        <v>0</v>
      </c>
    </row>
    <row r="4116" spans="1:19" x14ac:dyDescent="0.25">
      <c r="S4116">
        <v>0</v>
      </c>
    </row>
    <row r="4117" spans="1:19" x14ac:dyDescent="0.25">
      <c r="S4117">
        <v>0</v>
      </c>
    </row>
    <row r="4118" spans="1:19" x14ac:dyDescent="0.25">
      <c r="S4118">
        <v>0.04</v>
      </c>
    </row>
    <row r="4119" spans="1:19" x14ac:dyDescent="0.25">
      <c r="S4119">
        <v>0.04</v>
      </c>
    </row>
    <row r="4120" spans="1:19" x14ac:dyDescent="0.25">
      <c r="S4120">
        <v>0.04</v>
      </c>
    </row>
    <row r="4121" spans="1:19" x14ac:dyDescent="0.25">
      <c r="S4121">
        <v>0.12</v>
      </c>
    </row>
    <row r="4122" spans="1:19" x14ac:dyDescent="0.25">
      <c r="S4122">
        <v>0.04</v>
      </c>
    </row>
    <row r="4123" spans="1:19" x14ac:dyDescent="0.25">
      <c r="S4123">
        <v>0.04</v>
      </c>
    </row>
    <row r="4124" spans="1:19" x14ac:dyDescent="0.25">
      <c r="S4124">
        <v>0.04</v>
      </c>
    </row>
    <row r="4125" spans="1:19" x14ac:dyDescent="0.25">
      <c r="S4125">
        <v>0.08</v>
      </c>
    </row>
    <row r="4126" spans="1:19" x14ac:dyDescent="0.25">
      <c r="S4126">
        <v>0.08</v>
      </c>
    </row>
    <row r="4127" spans="1:19" x14ac:dyDescent="0.25">
      <c r="S4127">
        <v>0.12</v>
      </c>
    </row>
    <row r="4128" spans="1:19" ht="91.5" customHeight="1" x14ac:dyDescent="0.35">
      <c r="A4128" s="64" t="s">
        <v>235</v>
      </c>
      <c r="S4128">
        <v>0.04</v>
      </c>
    </row>
    <row r="4129" spans="1:19" ht="15.75" thickBot="1" x14ac:dyDescent="0.3">
      <c r="S4129" s="14">
        <v>0.16</v>
      </c>
    </row>
    <row r="4130" spans="1:19" ht="15.75" thickTop="1" x14ac:dyDescent="0.25">
      <c r="S4130">
        <f>AVERAGE(S4115:S4129)</f>
        <v>5.6000000000000001E-2</v>
      </c>
    </row>
    <row r="4133" spans="1:19" ht="15.75" thickBot="1" x14ac:dyDescent="0.3">
      <c r="R4133" s="17" t="s">
        <v>236</v>
      </c>
      <c r="S4133" s="17" t="s">
        <v>24</v>
      </c>
    </row>
    <row r="4134" spans="1:19" ht="24" thickTop="1" x14ac:dyDescent="0.35">
      <c r="A4134">
        <v>1</v>
      </c>
      <c r="B4134">
        <v>3</v>
      </c>
      <c r="C4134" s="61">
        <v>25</v>
      </c>
      <c r="D4134">
        <v>30</v>
      </c>
      <c r="E4134">
        <v>0</v>
      </c>
      <c r="F4134">
        <v>0</v>
      </c>
      <c r="G4134">
        <v>0</v>
      </c>
      <c r="H4134">
        <v>1</v>
      </c>
      <c r="I4134">
        <v>1</v>
      </c>
      <c r="J4134" s="11">
        <v>2</v>
      </c>
      <c r="K4134" s="11">
        <v>0</v>
      </c>
      <c r="L4134">
        <v>2</v>
      </c>
      <c r="M4134">
        <v>1</v>
      </c>
      <c r="N4134">
        <v>0.5</v>
      </c>
      <c r="O4134">
        <v>1</v>
      </c>
      <c r="P4134">
        <v>0.5</v>
      </c>
      <c r="Q4134">
        <v>1</v>
      </c>
      <c r="R4134">
        <v>1</v>
      </c>
      <c r="S4134">
        <v>1</v>
      </c>
    </row>
    <row r="4135" spans="1:19" ht="23.25" x14ac:dyDescent="0.35">
      <c r="A4135">
        <v>1</v>
      </c>
      <c r="B4135">
        <v>3</v>
      </c>
      <c r="C4135" s="61">
        <v>25</v>
      </c>
      <c r="D4135">
        <v>30</v>
      </c>
      <c r="E4135">
        <v>0</v>
      </c>
      <c r="F4135">
        <v>0</v>
      </c>
      <c r="G4135">
        <v>0</v>
      </c>
      <c r="H4135">
        <v>1</v>
      </c>
      <c r="I4135">
        <v>1</v>
      </c>
      <c r="J4135" s="11">
        <v>2</v>
      </c>
      <c r="K4135" s="11">
        <v>0</v>
      </c>
      <c r="L4135">
        <v>2</v>
      </c>
      <c r="M4135">
        <v>1</v>
      </c>
      <c r="N4135">
        <v>0.75</v>
      </c>
      <c r="O4135">
        <v>1</v>
      </c>
      <c r="P4135">
        <v>0.5</v>
      </c>
      <c r="Q4135">
        <v>1</v>
      </c>
      <c r="R4135">
        <v>1</v>
      </c>
      <c r="S4135">
        <v>1</v>
      </c>
    </row>
    <row r="4136" spans="1:19" ht="23.25" x14ac:dyDescent="0.35">
      <c r="A4136">
        <v>1</v>
      </c>
      <c r="B4136">
        <v>3</v>
      </c>
      <c r="C4136" s="61">
        <v>25</v>
      </c>
      <c r="D4136">
        <v>30</v>
      </c>
      <c r="E4136">
        <v>0</v>
      </c>
      <c r="F4136">
        <v>0</v>
      </c>
      <c r="G4136">
        <v>0</v>
      </c>
      <c r="H4136">
        <v>1</v>
      </c>
      <c r="I4136">
        <v>1</v>
      </c>
      <c r="J4136" s="11">
        <v>2</v>
      </c>
      <c r="K4136" s="11">
        <v>0</v>
      </c>
      <c r="L4136">
        <v>2</v>
      </c>
      <c r="M4136">
        <v>1</v>
      </c>
      <c r="N4136">
        <v>1</v>
      </c>
      <c r="O4136">
        <v>1</v>
      </c>
      <c r="P4136">
        <v>0.5</v>
      </c>
      <c r="Q4136">
        <v>1</v>
      </c>
      <c r="R4136">
        <v>1</v>
      </c>
      <c r="S4136">
        <v>0.92</v>
      </c>
    </row>
    <row r="4137" spans="1:19" ht="23.25" x14ac:dyDescent="0.35">
      <c r="A4137">
        <v>1</v>
      </c>
      <c r="B4137">
        <v>3</v>
      </c>
      <c r="C4137" s="61">
        <v>25</v>
      </c>
      <c r="D4137">
        <v>30</v>
      </c>
      <c r="E4137">
        <v>0</v>
      </c>
      <c r="F4137">
        <v>0</v>
      </c>
      <c r="G4137">
        <v>0</v>
      </c>
      <c r="H4137">
        <v>1</v>
      </c>
      <c r="I4137">
        <v>1</v>
      </c>
      <c r="J4137" s="11">
        <v>2</v>
      </c>
      <c r="K4137" s="11">
        <v>0</v>
      </c>
      <c r="L4137">
        <v>2</v>
      </c>
      <c r="M4137">
        <v>1</v>
      </c>
      <c r="N4137">
        <v>1.25</v>
      </c>
      <c r="O4137">
        <v>1</v>
      </c>
      <c r="P4137">
        <v>0.5</v>
      </c>
      <c r="Q4137">
        <v>1</v>
      </c>
      <c r="R4137">
        <v>1</v>
      </c>
      <c r="S4137">
        <v>0.96</v>
      </c>
    </row>
    <row r="4138" spans="1:19" ht="23.25" x14ac:dyDescent="0.35">
      <c r="A4138">
        <v>1</v>
      </c>
      <c r="B4138">
        <v>3</v>
      </c>
      <c r="C4138" s="61">
        <v>25</v>
      </c>
      <c r="D4138">
        <v>30</v>
      </c>
      <c r="E4138">
        <v>0</v>
      </c>
      <c r="F4138">
        <v>0</v>
      </c>
      <c r="G4138">
        <v>0</v>
      </c>
      <c r="H4138">
        <v>1</v>
      </c>
      <c r="I4138">
        <v>1</v>
      </c>
      <c r="J4138" s="11">
        <v>2</v>
      </c>
      <c r="K4138" s="11">
        <v>0</v>
      </c>
      <c r="L4138">
        <v>2</v>
      </c>
      <c r="M4138">
        <v>1</v>
      </c>
      <c r="N4138">
        <v>1.5</v>
      </c>
      <c r="O4138">
        <v>1</v>
      </c>
      <c r="P4138">
        <v>0.5</v>
      </c>
      <c r="Q4138">
        <v>1</v>
      </c>
      <c r="R4138">
        <v>1</v>
      </c>
      <c r="S4138">
        <v>0.76</v>
      </c>
    </row>
    <row r="4139" spans="1:19" ht="23.25" x14ac:dyDescent="0.35">
      <c r="A4139">
        <v>1</v>
      </c>
      <c r="B4139">
        <v>3</v>
      </c>
      <c r="C4139" s="61">
        <v>25</v>
      </c>
      <c r="D4139">
        <v>30</v>
      </c>
      <c r="E4139">
        <v>0</v>
      </c>
      <c r="F4139">
        <v>0</v>
      </c>
      <c r="G4139">
        <v>0</v>
      </c>
      <c r="H4139">
        <v>1</v>
      </c>
      <c r="I4139">
        <v>1</v>
      </c>
      <c r="J4139" s="11">
        <v>2</v>
      </c>
      <c r="K4139" s="11">
        <v>0</v>
      </c>
      <c r="L4139">
        <v>2</v>
      </c>
      <c r="M4139">
        <v>1</v>
      </c>
      <c r="N4139">
        <v>1.75</v>
      </c>
      <c r="O4139">
        <v>1</v>
      </c>
      <c r="P4139">
        <v>0.5</v>
      </c>
      <c r="Q4139">
        <v>1</v>
      </c>
      <c r="R4139">
        <v>1</v>
      </c>
      <c r="S4139">
        <v>0.84</v>
      </c>
    </row>
    <row r="4140" spans="1:19" ht="23.25" x14ac:dyDescent="0.35">
      <c r="A4140">
        <v>1</v>
      </c>
      <c r="B4140">
        <v>3</v>
      </c>
      <c r="C4140" s="61">
        <v>25</v>
      </c>
      <c r="D4140">
        <v>30</v>
      </c>
      <c r="E4140">
        <v>0</v>
      </c>
      <c r="F4140">
        <v>0</v>
      </c>
      <c r="G4140">
        <v>0</v>
      </c>
      <c r="H4140">
        <v>1</v>
      </c>
      <c r="I4140">
        <v>1</v>
      </c>
      <c r="J4140" s="11">
        <v>2</v>
      </c>
      <c r="K4140" s="11">
        <v>0</v>
      </c>
      <c r="L4140">
        <v>2</v>
      </c>
      <c r="M4140">
        <v>1</v>
      </c>
      <c r="N4140">
        <v>2</v>
      </c>
      <c r="O4140">
        <v>1</v>
      </c>
      <c r="P4140">
        <v>0.5</v>
      </c>
      <c r="Q4140">
        <v>1</v>
      </c>
      <c r="R4140">
        <v>1</v>
      </c>
      <c r="S4140">
        <v>0.84</v>
      </c>
    </row>
    <row r="4141" spans="1:19" ht="23.25" x14ac:dyDescent="0.35">
      <c r="A4141">
        <v>1</v>
      </c>
      <c r="B4141">
        <v>3</v>
      </c>
      <c r="C4141" s="61">
        <v>25</v>
      </c>
      <c r="D4141">
        <v>30</v>
      </c>
      <c r="E4141">
        <v>0</v>
      </c>
      <c r="F4141">
        <v>0</v>
      </c>
      <c r="G4141">
        <v>0</v>
      </c>
      <c r="H4141">
        <v>1</v>
      </c>
      <c r="I4141">
        <v>1</v>
      </c>
      <c r="J4141" s="11">
        <v>2</v>
      </c>
      <c r="K4141" s="11">
        <v>0</v>
      </c>
      <c r="L4141">
        <v>2</v>
      </c>
      <c r="M4141">
        <v>1</v>
      </c>
      <c r="N4141">
        <v>2.25</v>
      </c>
      <c r="O4141">
        <v>1</v>
      </c>
      <c r="P4141">
        <v>0.5</v>
      </c>
      <c r="Q4141">
        <v>1</v>
      </c>
      <c r="R4141">
        <v>1</v>
      </c>
      <c r="S4141">
        <v>0.56000000000000005</v>
      </c>
    </row>
    <row r="4142" spans="1:19" ht="23.25" x14ac:dyDescent="0.35">
      <c r="A4142">
        <v>1</v>
      </c>
      <c r="B4142">
        <v>3</v>
      </c>
      <c r="C4142" s="61">
        <v>25</v>
      </c>
      <c r="D4142">
        <v>30</v>
      </c>
      <c r="E4142">
        <v>0</v>
      </c>
      <c r="F4142">
        <v>0</v>
      </c>
      <c r="G4142">
        <v>0</v>
      </c>
      <c r="H4142">
        <v>1</v>
      </c>
      <c r="I4142">
        <v>1</v>
      </c>
      <c r="J4142" s="11">
        <v>2</v>
      </c>
      <c r="K4142" s="11">
        <v>0</v>
      </c>
      <c r="L4142">
        <v>2</v>
      </c>
      <c r="M4142">
        <v>1</v>
      </c>
      <c r="N4142">
        <v>2.5</v>
      </c>
      <c r="O4142">
        <v>1</v>
      </c>
      <c r="P4142">
        <v>0.5</v>
      </c>
      <c r="Q4142">
        <v>1</v>
      </c>
      <c r="R4142">
        <v>1</v>
      </c>
      <c r="S4142">
        <v>0.76</v>
      </c>
    </row>
    <row r="4143" spans="1:19" ht="23.25" x14ac:dyDescent="0.35">
      <c r="A4143">
        <v>1</v>
      </c>
      <c r="B4143">
        <v>3</v>
      </c>
      <c r="C4143" s="61">
        <v>25</v>
      </c>
      <c r="D4143">
        <v>30</v>
      </c>
      <c r="E4143">
        <v>0</v>
      </c>
      <c r="F4143">
        <v>0</v>
      </c>
      <c r="G4143">
        <v>0</v>
      </c>
      <c r="H4143">
        <v>1</v>
      </c>
      <c r="I4143">
        <v>1</v>
      </c>
      <c r="J4143" s="11">
        <v>2</v>
      </c>
      <c r="K4143" s="11">
        <v>0</v>
      </c>
      <c r="L4143">
        <v>2</v>
      </c>
      <c r="M4143">
        <v>1</v>
      </c>
      <c r="N4143">
        <v>2.75</v>
      </c>
      <c r="O4143">
        <v>1</v>
      </c>
      <c r="P4143">
        <v>0.5</v>
      </c>
      <c r="Q4143">
        <v>1</v>
      </c>
      <c r="R4143">
        <v>1</v>
      </c>
      <c r="S4143">
        <v>0.56000000000000005</v>
      </c>
    </row>
    <row r="4144" spans="1:19" ht="23.25" x14ac:dyDescent="0.35">
      <c r="A4144">
        <v>1</v>
      </c>
      <c r="B4144">
        <v>3</v>
      </c>
      <c r="C4144" s="61">
        <v>25</v>
      </c>
      <c r="D4144">
        <v>30</v>
      </c>
      <c r="E4144">
        <v>0</v>
      </c>
      <c r="F4144">
        <v>0</v>
      </c>
      <c r="G4144">
        <v>0</v>
      </c>
      <c r="H4144">
        <v>1</v>
      </c>
      <c r="I4144">
        <v>1</v>
      </c>
      <c r="J4144" s="11">
        <v>2</v>
      </c>
      <c r="K4144" s="11">
        <v>0</v>
      </c>
      <c r="L4144">
        <v>2</v>
      </c>
      <c r="M4144">
        <v>1</v>
      </c>
      <c r="N4144">
        <v>3</v>
      </c>
      <c r="O4144">
        <v>1</v>
      </c>
      <c r="P4144">
        <v>0.5</v>
      </c>
      <c r="Q4144">
        <v>1</v>
      </c>
      <c r="R4144">
        <v>1</v>
      </c>
      <c r="S4144">
        <v>0.72</v>
      </c>
    </row>
    <row r="4145" spans="1:19" ht="23.25" x14ac:dyDescent="0.35">
      <c r="A4145">
        <v>1</v>
      </c>
      <c r="B4145">
        <v>3</v>
      </c>
      <c r="C4145" s="61">
        <v>25</v>
      </c>
      <c r="D4145">
        <v>30</v>
      </c>
      <c r="E4145">
        <v>0</v>
      </c>
      <c r="F4145">
        <v>0</v>
      </c>
      <c r="G4145">
        <v>0</v>
      </c>
      <c r="H4145">
        <v>1</v>
      </c>
      <c r="I4145">
        <v>1</v>
      </c>
      <c r="J4145" s="11">
        <v>2</v>
      </c>
      <c r="K4145" s="11">
        <v>0</v>
      </c>
      <c r="L4145">
        <v>2</v>
      </c>
      <c r="M4145">
        <v>1</v>
      </c>
      <c r="N4145">
        <v>3.5</v>
      </c>
      <c r="O4145">
        <v>1</v>
      </c>
      <c r="P4145">
        <v>0.5</v>
      </c>
      <c r="Q4145">
        <v>1</v>
      </c>
      <c r="R4145">
        <v>1</v>
      </c>
      <c r="S4145">
        <v>0.68</v>
      </c>
    </row>
    <row r="4146" spans="1:19" ht="23.25" x14ac:dyDescent="0.35">
      <c r="A4146">
        <v>1</v>
      </c>
      <c r="B4146">
        <v>3</v>
      </c>
      <c r="C4146" s="61">
        <v>25</v>
      </c>
      <c r="D4146">
        <v>30</v>
      </c>
      <c r="E4146">
        <v>0</v>
      </c>
      <c r="F4146">
        <v>0</v>
      </c>
      <c r="G4146">
        <v>0</v>
      </c>
      <c r="H4146">
        <v>1</v>
      </c>
      <c r="I4146">
        <v>1</v>
      </c>
      <c r="J4146" s="11">
        <v>2</v>
      </c>
      <c r="K4146" s="11">
        <v>0</v>
      </c>
      <c r="L4146">
        <v>2</v>
      </c>
      <c r="M4146">
        <v>1</v>
      </c>
      <c r="N4146">
        <v>4</v>
      </c>
      <c r="O4146">
        <v>1</v>
      </c>
      <c r="P4146">
        <v>0.5</v>
      </c>
      <c r="Q4146">
        <v>1</v>
      </c>
      <c r="R4146">
        <v>1</v>
      </c>
      <c r="S4146">
        <v>0.52</v>
      </c>
    </row>
    <row r="4147" spans="1:19" ht="23.25" x14ac:dyDescent="0.35">
      <c r="A4147">
        <v>1</v>
      </c>
      <c r="B4147">
        <v>3</v>
      </c>
      <c r="C4147" s="61">
        <v>25</v>
      </c>
      <c r="D4147">
        <v>30</v>
      </c>
      <c r="E4147">
        <v>0</v>
      </c>
      <c r="F4147">
        <v>0</v>
      </c>
      <c r="G4147">
        <v>0</v>
      </c>
      <c r="H4147">
        <v>1</v>
      </c>
      <c r="I4147">
        <v>1</v>
      </c>
      <c r="J4147" s="11">
        <v>2</v>
      </c>
      <c r="K4147" s="11">
        <v>0</v>
      </c>
      <c r="L4147">
        <v>2</v>
      </c>
      <c r="M4147">
        <v>1</v>
      </c>
      <c r="N4147">
        <v>4.5</v>
      </c>
      <c r="O4147">
        <v>1</v>
      </c>
      <c r="P4147">
        <v>0.5</v>
      </c>
      <c r="Q4147">
        <v>1</v>
      </c>
      <c r="R4147">
        <v>1</v>
      </c>
      <c r="S4147">
        <v>0.64</v>
      </c>
    </row>
    <row r="4148" spans="1:19" ht="23.25" x14ac:dyDescent="0.35">
      <c r="A4148">
        <v>1</v>
      </c>
      <c r="B4148">
        <v>3</v>
      </c>
      <c r="C4148" s="61">
        <v>25</v>
      </c>
      <c r="D4148">
        <v>30</v>
      </c>
      <c r="E4148">
        <v>0</v>
      </c>
      <c r="F4148">
        <v>0</v>
      </c>
      <c r="G4148">
        <v>0</v>
      </c>
      <c r="H4148">
        <v>1</v>
      </c>
      <c r="I4148">
        <v>1</v>
      </c>
      <c r="J4148" s="11">
        <v>2</v>
      </c>
      <c r="K4148" s="11">
        <v>0</v>
      </c>
      <c r="L4148">
        <v>2</v>
      </c>
      <c r="M4148">
        <v>1</v>
      </c>
      <c r="N4148">
        <v>5</v>
      </c>
      <c r="O4148">
        <v>1</v>
      </c>
      <c r="P4148">
        <v>0.5</v>
      </c>
      <c r="Q4148">
        <v>1</v>
      </c>
      <c r="R4148">
        <v>1</v>
      </c>
      <c r="S4148">
        <v>0.56000000000000005</v>
      </c>
    </row>
    <row r="4153" spans="1:19" ht="93.75" x14ac:dyDescent="0.3">
      <c r="A4153" s="7" t="s">
        <v>237</v>
      </c>
      <c r="B4153" s="1"/>
      <c r="C4153" s="1"/>
      <c r="D4153" s="1"/>
      <c r="E4153" s="1"/>
      <c r="F4153" s="1"/>
      <c r="G4153" s="1"/>
      <c r="H4153" s="1"/>
      <c r="I4153" s="1"/>
      <c r="J4153" s="1"/>
      <c r="K4153" s="1"/>
      <c r="L4153" s="1"/>
      <c r="M4153" s="1"/>
      <c r="N4153" s="1"/>
      <c r="O4153" s="1"/>
      <c r="Q4153" s="8" t="s">
        <v>23</v>
      </c>
    </row>
    <row r="4154" spans="1:19" ht="23.25" x14ac:dyDescent="0.35">
      <c r="A4154">
        <v>1</v>
      </c>
      <c r="B4154">
        <v>3</v>
      </c>
      <c r="C4154" s="10">
        <v>25</v>
      </c>
      <c r="D4154" s="11">
        <v>30</v>
      </c>
      <c r="E4154">
        <v>0</v>
      </c>
      <c r="F4154">
        <v>0</v>
      </c>
      <c r="G4154">
        <v>0</v>
      </c>
      <c r="H4154">
        <v>1</v>
      </c>
      <c r="I4154">
        <v>1</v>
      </c>
      <c r="J4154">
        <v>0</v>
      </c>
      <c r="K4154">
        <v>0</v>
      </c>
      <c r="L4154">
        <v>1</v>
      </c>
      <c r="M4154">
        <v>0</v>
      </c>
      <c r="N4154">
        <v>0.05</v>
      </c>
      <c r="O4154">
        <v>0</v>
      </c>
      <c r="P4154">
        <v>0.05</v>
      </c>
      <c r="Q4154">
        <v>1</v>
      </c>
      <c r="R4154">
        <v>0</v>
      </c>
      <c r="S4154">
        <v>0.08</v>
      </c>
    </row>
    <row r="4155" spans="1:19" ht="23.25" x14ac:dyDescent="0.35">
      <c r="A4155">
        <v>1</v>
      </c>
      <c r="B4155">
        <v>3</v>
      </c>
      <c r="C4155" s="10">
        <v>25</v>
      </c>
      <c r="D4155" s="11">
        <v>30</v>
      </c>
      <c r="E4155">
        <v>0</v>
      </c>
      <c r="F4155">
        <v>0</v>
      </c>
      <c r="G4155">
        <v>0</v>
      </c>
      <c r="H4155">
        <v>1</v>
      </c>
      <c r="I4155">
        <v>1</v>
      </c>
      <c r="J4155">
        <v>0</v>
      </c>
      <c r="K4155">
        <v>0</v>
      </c>
      <c r="L4155">
        <v>1</v>
      </c>
      <c r="M4155">
        <v>0</v>
      </c>
      <c r="N4155">
        <v>0.1</v>
      </c>
      <c r="O4155">
        <v>0</v>
      </c>
      <c r="P4155">
        <v>0.05</v>
      </c>
      <c r="Q4155">
        <v>1</v>
      </c>
      <c r="R4155">
        <v>0</v>
      </c>
      <c r="S4155">
        <v>0.08</v>
      </c>
    </row>
    <row r="4156" spans="1:19" ht="23.25" x14ac:dyDescent="0.35">
      <c r="A4156">
        <v>1</v>
      </c>
      <c r="B4156">
        <v>3</v>
      </c>
      <c r="C4156" s="10">
        <v>25</v>
      </c>
      <c r="D4156" s="11">
        <v>30</v>
      </c>
      <c r="E4156">
        <v>0</v>
      </c>
      <c r="F4156">
        <v>0</v>
      </c>
      <c r="G4156">
        <v>0</v>
      </c>
      <c r="H4156">
        <v>1</v>
      </c>
      <c r="I4156">
        <v>1</v>
      </c>
      <c r="J4156">
        <v>0</v>
      </c>
      <c r="K4156">
        <v>0</v>
      </c>
      <c r="L4156">
        <v>1</v>
      </c>
      <c r="M4156">
        <v>0</v>
      </c>
      <c r="N4156">
        <v>0.15</v>
      </c>
      <c r="O4156">
        <v>0</v>
      </c>
      <c r="P4156">
        <v>0.05</v>
      </c>
      <c r="Q4156">
        <v>1</v>
      </c>
      <c r="R4156">
        <v>0</v>
      </c>
      <c r="S4156">
        <v>0.04</v>
      </c>
    </row>
    <row r="4157" spans="1:19" ht="23.25" x14ac:dyDescent="0.35">
      <c r="A4157">
        <v>1</v>
      </c>
      <c r="B4157">
        <v>3</v>
      </c>
      <c r="C4157" s="10">
        <v>25</v>
      </c>
      <c r="D4157" s="11">
        <v>30</v>
      </c>
      <c r="E4157">
        <v>0</v>
      </c>
      <c r="F4157">
        <v>0</v>
      </c>
      <c r="G4157">
        <v>0</v>
      </c>
      <c r="H4157">
        <v>1</v>
      </c>
      <c r="I4157">
        <v>1</v>
      </c>
      <c r="J4157">
        <v>0</v>
      </c>
      <c r="K4157">
        <v>0</v>
      </c>
      <c r="L4157">
        <v>1</v>
      </c>
      <c r="M4157">
        <v>0</v>
      </c>
      <c r="N4157">
        <v>0.2</v>
      </c>
      <c r="O4157">
        <v>0</v>
      </c>
      <c r="P4157">
        <v>0.05</v>
      </c>
      <c r="Q4157">
        <v>1</v>
      </c>
      <c r="R4157">
        <v>0</v>
      </c>
      <c r="S4157">
        <v>0.12</v>
      </c>
    </row>
    <row r="4158" spans="1:19" ht="23.25" x14ac:dyDescent="0.35">
      <c r="A4158">
        <v>1</v>
      </c>
      <c r="B4158">
        <v>3</v>
      </c>
      <c r="C4158" s="10">
        <v>25</v>
      </c>
      <c r="D4158" s="11">
        <v>30</v>
      </c>
      <c r="E4158">
        <v>0</v>
      </c>
      <c r="F4158">
        <v>0</v>
      </c>
      <c r="G4158">
        <v>0</v>
      </c>
      <c r="H4158">
        <v>1</v>
      </c>
      <c r="I4158">
        <v>1</v>
      </c>
      <c r="J4158">
        <v>0</v>
      </c>
      <c r="K4158">
        <v>0</v>
      </c>
      <c r="L4158">
        <v>1</v>
      </c>
      <c r="M4158">
        <v>0</v>
      </c>
      <c r="N4158">
        <v>0.25</v>
      </c>
      <c r="O4158">
        <v>0</v>
      </c>
      <c r="P4158">
        <v>0.05</v>
      </c>
      <c r="Q4158">
        <v>1</v>
      </c>
      <c r="R4158">
        <v>0</v>
      </c>
      <c r="S4158">
        <v>0.2</v>
      </c>
    </row>
    <row r="4159" spans="1:19" ht="23.25" x14ac:dyDescent="0.35">
      <c r="A4159">
        <v>1</v>
      </c>
      <c r="B4159">
        <v>3</v>
      </c>
      <c r="C4159" s="10">
        <v>25</v>
      </c>
      <c r="D4159" s="11">
        <v>30</v>
      </c>
      <c r="E4159">
        <v>0</v>
      </c>
      <c r="F4159">
        <v>0</v>
      </c>
      <c r="G4159">
        <v>0</v>
      </c>
      <c r="H4159">
        <v>1</v>
      </c>
      <c r="I4159">
        <v>1</v>
      </c>
      <c r="J4159">
        <v>0</v>
      </c>
      <c r="K4159">
        <v>0</v>
      </c>
      <c r="L4159">
        <v>1</v>
      </c>
      <c r="M4159">
        <v>0</v>
      </c>
      <c r="N4159">
        <v>0.3</v>
      </c>
      <c r="O4159">
        <v>0</v>
      </c>
      <c r="P4159">
        <v>0.05</v>
      </c>
      <c r="Q4159">
        <v>1</v>
      </c>
      <c r="R4159">
        <v>0</v>
      </c>
      <c r="S4159">
        <v>0.08</v>
      </c>
    </row>
    <row r="4160" spans="1:19" ht="23.25" x14ac:dyDescent="0.35">
      <c r="A4160" s="12">
        <v>1</v>
      </c>
      <c r="B4160" s="12">
        <v>3</v>
      </c>
      <c r="C4160" s="10">
        <v>25</v>
      </c>
      <c r="D4160" s="11">
        <v>30</v>
      </c>
      <c r="E4160">
        <v>0</v>
      </c>
      <c r="F4160">
        <v>0</v>
      </c>
      <c r="G4160" s="12">
        <v>0</v>
      </c>
      <c r="H4160" s="12">
        <v>1</v>
      </c>
      <c r="I4160" s="12">
        <v>1</v>
      </c>
      <c r="J4160">
        <v>0</v>
      </c>
      <c r="K4160" s="12">
        <v>0</v>
      </c>
      <c r="L4160">
        <v>1</v>
      </c>
      <c r="M4160">
        <v>0</v>
      </c>
      <c r="N4160">
        <v>0.35</v>
      </c>
      <c r="O4160">
        <v>0</v>
      </c>
      <c r="P4160">
        <v>0.05</v>
      </c>
      <c r="Q4160">
        <v>1</v>
      </c>
      <c r="R4160">
        <v>0.04</v>
      </c>
      <c r="S4160">
        <v>0.16</v>
      </c>
    </row>
    <row r="4161" spans="1:19" ht="23.25" x14ac:dyDescent="0.35">
      <c r="A4161" s="13">
        <v>1</v>
      </c>
      <c r="B4161" s="13">
        <v>3</v>
      </c>
      <c r="C4161" s="10">
        <v>25</v>
      </c>
      <c r="D4161" s="11">
        <v>30</v>
      </c>
      <c r="E4161">
        <v>0</v>
      </c>
      <c r="F4161">
        <v>0</v>
      </c>
      <c r="G4161" s="13">
        <v>0</v>
      </c>
      <c r="H4161" s="13">
        <v>1</v>
      </c>
      <c r="I4161" s="13">
        <v>1</v>
      </c>
      <c r="J4161">
        <v>0</v>
      </c>
      <c r="K4161" s="13">
        <v>0</v>
      </c>
      <c r="L4161">
        <v>1</v>
      </c>
      <c r="M4161">
        <v>0</v>
      </c>
      <c r="N4161">
        <v>0.4</v>
      </c>
      <c r="O4161">
        <v>0</v>
      </c>
      <c r="P4161">
        <v>0.05</v>
      </c>
      <c r="Q4161">
        <v>1</v>
      </c>
      <c r="R4161">
        <v>0</v>
      </c>
      <c r="S4161">
        <v>0.04</v>
      </c>
    </row>
    <row r="4162" spans="1:19" ht="23.25" x14ac:dyDescent="0.35">
      <c r="A4162" s="13">
        <v>1</v>
      </c>
      <c r="B4162" s="13">
        <v>3</v>
      </c>
      <c r="C4162" s="10">
        <v>25</v>
      </c>
      <c r="D4162" s="11">
        <v>30</v>
      </c>
      <c r="E4162">
        <v>0</v>
      </c>
      <c r="F4162">
        <v>0</v>
      </c>
      <c r="G4162" s="13">
        <v>0</v>
      </c>
      <c r="H4162" s="13">
        <v>1</v>
      </c>
      <c r="I4162" s="13">
        <v>1</v>
      </c>
      <c r="J4162">
        <v>0</v>
      </c>
      <c r="K4162" s="13">
        <v>0</v>
      </c>
      <c r="L4162">
        <v>1</v>
      </c>
      <c r="M4162">
        <v>0</v>
      </c>
      <c r="N4162">
        <v>0.45</v>
      </c>
      <c r="O4162">
        <v>0</v>
      </c>
      <c r="P4162">
        <v>0.05</v>
      </c>
      <c r="Q4162">
        <v>1</v>
      </c>
      <c r="R4162">
        <v>0</v>
      </c>
      <c r="S4162">
        <v>0.2</v>
      </c>
    </row>
    <row r="4163" spans="1:19" ht="23.25" x14ac:dyDescent="0.35">
      <c r="A4163">
        <v>1</v>
      </c>
      <c r="B4163">
        <v>3</v>
      </c>
      <c r="C4163" s="10">
        <v>25</v>
      </c>
      <c r="D4163" s="11">
        <v>30</v>
      </c>
      <c r="E4163">
        <v>0</v>
      </c>
      <c r="F4163">
        <v>0</v>
      </c>
      <c r="G4163">
        <v>0</v>
      </c>
      <c r="H4163">
        <v>1</v>
      </c>
      <c r="I4163">
        <v>1</v>
      </c>
      <c r="J4163">
        <v>0</v>
      </c>
      <c r="K4163">
        <v>0</v>
      </c>
      <c r="L4163">
        <v>1</v>
      </c>
      <c r="M4163">
        <v>0</v>
      </c>
      <c r="N4163">
        <v>0.5</v>
      </c>
      <c r="O4163">
        <v>0</v>
      </c>
      <c r="P4163">
        <v>0.05</v>
      </c>
      <c r="Q4163">
        <v>1</v>
      </c>
      <c r="R4163">
        <v>0</v>
      </c>
      <c r="S4163">
        <v>0.12</v>
      </c>
    </row>
    <row r="4164" spans="1:19" ht="23.25" x14ac:dyDescent="0.35">
      <c r="A4164">
        <v>1</v>
      </c>
      <c r="B4164">
        <v>3</v>
      </c>
      <c r="C4164" s="10">
        <v>25</v>
      </c>
      <c r="D4164" s="11">
        <v>30</v>
      </c>
      <c r="E4164">
        <v>0</v>
      </c>
      <c r="F4164">
        <v>0</v>
      </c>
      <c r="G4164">
        <v>0</v>
      </c>
      <c r="H4164">
        <v>1</v>
      </c>
      <c r="I4164">
        <v>1</v>
      </c>
      <c r="J4164">
        <v>0</v>
      </c>
      <c r="K4164">
        <v>0</v>
      </c>
      <c r="L4164">
        <v>1</v>
      </c>
      <c r="M4164">
        <v>0</v>
      </c>
      <c r="N4164">
        <v>0.55000000000000004</v>
      </c>
      <c r="O4164">
        <v>0</v>
      </c>
      <c r="P4164">
        <v>0.05</v>
      </c>
      <c r="Q4164">
        <v>1</v>
      </c>
      <c r="R4164">
        <v>0.04</v>
      </c>
      <c r="S4164">
        <v>0.08</v>
      </c>
    </row>
    <row r="4165" spans="1:19" ht="23.25" x14ac:dyDescent="0.35">
      <c r="A4165">
        <v>1</v>
      </c>
      <c r="B4165">
        <v>3</v>
      </c>
      <c r="C4165" s="10">
        <v>25</v>
      </c>
      <c r="D4165" s="11">
        <v>30</v>
      </c>
      <c r="E4165">
        <v>0</v>
      </c>
      <c r="F4165">
        <v>0</v>
      </c>
      <c r="G4165">
        <v>0</v>
      </c>
      <c r="H4165">
        <v>1</v>
      </c>
      <c r="I4165">
        <v>1</v>
      </c>
      <c r="J4165">
        <v>0</v>
      </c>
      <c r="K4165">
        <v>0</v>
      </c>
      <c r="L4165">
        <v>1</v>
      </c>
      <c r="M4165">
        <v>0</v>
      </c>
      <c r="N4165">
        <v>0.6</v>
      </c>
      <c r="O4165">
        <v>0</v>
      </c>
      <c r="P4165">
        <v>0.05</v>
      </c>
      <c r="Q4165">
        <v>1</v>
      </c>
      <c r="R4165">
        <v>0</v>
      </c>
      <c r="S4165">
        <v>0.08</v>
      </c>
    </row>
    <row r="4166" spans="1:19" ht="23.25" x14ac:dyDescent="0.35">
      <c r="A4166">
        <v>1</v>
      </c>
      <c r="B4166">
        <v>3</v>
      </c>
      <c r="C4166" s="10">
        <v>25</v>
      </c>
      <c r="D4166" s="11">
        <v>30</v>
      </c>
      <c r="E4166">
        <v>0</v>
      </c>
      <c r="F4166">
        <v>0</v>
      </c>
      <c r="G4166">
        <v>0</v>
      </c>
      <c r="H4166">
        <v>1</v>
      </c>
      <c r="I4166">
        <v>1</v>
      </c>
      <c r="J4166">
        <v>0</v>
      </c>
      <c r="K4166">
        <v>0</v>
      </c>
      <c r="L4166">
        <v>1</v>
      </c>
      <c r="M4166">
        <v>0</v>
      </c>
      <c r="N4166">
        <v>0.65</v>
      </c>
      <c r="O4166">
        <v>0</v>
      </c>
      <c r="P4166">
        <v>0.05</v>
      </c>
      <c r="Q4166">
        <v>1</v>
      </c>
      <c r="R4166">
        <v>0</v>
      </c>
      <c r="S4166">
        <v>0.16</v>
      </c>
    </row>
    <row r="4167" spans="1:19" ht="23.25" x14ac:dyDescent="0.35">
      <c r="A4167">
        <v>1</v>
      </c>
      <c r="B4167">
        <v>3</v>
      </c>
      <c r="C4167" s="10">
        <v>25</v>
      </c>
      <c r="D4167" s="11">
        <v>30</v>
      </c>
      <c r="E4167">
        <v>0</v>
      </c>
      <c r="F4167">
        <v>0</v>
      </c>
      <c r="G4167">
        <v>0</v>
      </c>
      <c r="H4167">
        <v>1</v>
      </c>
      <c r="I4167">
        <v>1</v>
      </c>
      <c r="J4167">
        <v>0</v>
      </c>
      <c r="K4167">
        <v>0</v>
      </c>
      <c r="L4167">
        <v>1</v>
      </c>
      <c r="M4167">
        <v>0</v>
      </c>
      <c r="N4167">
        <v>0.7</v>
      </c>
      <c r="O4167">
        <v>0</v>
      </c>
      <c r="P4167">
        <v>0.05</v>
      </c>
      <c r="Q4167">
        <v>1</v>
      </c>
      <c r="R4167">
        <v>0.08</v>
      </c>
      <c r="S4167">
        <v>0.16</v>
      </c>
    </row>
    <row r="4168" spans="1:19" ht="23.25" x14ac:dyDescent="0.35">
      <c r="A4168">
        <v>1</v>
      </c>
      <c r="B4168">
        <v>3</v>
      </c>
      <c r="C4168" s="10">
        <v>25</v>
      </c>
      <c r="D4168" s="11">
        <v>30</v>
      </c>
      <c r="E4168">
        <v>0</v>
      </c>
      <c r="F4168">
        <v>0</v>
      </c>
      <c r="G4168">
        <v>0</v>
      </c>
      <c r="H4168">
        <v>1</v>
      </c>
      <c r="I4168">
        <v>1</v>
      </c>
      <c r="J4168">
        <v>0</v>
      </c>
      <c r="K4168">
        <v>0</v>
      </c>
      <c r="L4168">
        <v>1</v>
      </c>
      <c r="M4168">
        <v>0</v>
      </c>
      <c r="N4168">
        <v>0.75</v>
      </c>
      <c r="O4168">
        <v>0</v>
      </c>
      <c r="P4168">
        <v>0.05</v>
      </c>
      <c r="Q4168">
        <v>1</v>
      </c>
      <c r="R4168">
        <v>0</v>
      </c>
      <c r="S4168">
        <v>0.16</v>
      </c>
    </row>
    <row r="4169" spans="1:19" ht="23.25" x14ac:dyDescent="0.35">
      <c r="A4169">
        <v>1</v>
      </c>
      <c r="B4169">
        <v>3</v>
      </c>
      <c r="C4169" s="10">
        <v>25</v>
      </c>
      <c r="D4169" s="11">
        <v>30</v>
      </c>
      <c r="E4169">
        <v>0</v>
      </c>
      <c r="F4169">
        <v>0</v>
      </c>
      <c r="G4169">
        <v>0</v>
      </c>
      <c r="H4169">
        <v>1</v>
      </c>
      <c r="I4169">
        <v>1</v>
      </c>
      <c r="J4169">
        <v>0</v>
      </c>
      <c r="K4169">
        <v>0</v>
      </c>
      <c r="L4169">
        <v>1</v>
      </c>
      <c r="M4169">
        <v>0</v>
      </c>
      <c r="N4169">
        <v>0.8</v>
      </c>
      <c r="O4169">
        <v>0</v>
      </c>
      <c r="P4169">
        <v>0.05</v>
      </c>
      <c r="Q4169">
        <v>1</v>
      </c>
      <c r="R4169">
        <v>0</v>
      </c>
      <c r="S4169">
        <v>0.08</v>
      </c>
    </row>
    <row r="4170" spans="1:19" ht="23.25" x14ac:dyDescent="0.35">
      <c r="A4170">
        <v>1</v>
      </c>
      <c r="B4170">
        <v>3</v>
      </c>
      <c r="C4170" s="10">
        <v>25</v>
      </c>
      <c r="D4170" s="11">
        <v>30</v>
      </c>
      <c r="E4170">
        <v>0</v>
      </c>
      <c r="F4170">
        <v>0</v>
      </c>
      <c r="G4170">
        <v>0</v>
      </c>
      <c r="H4170">
        <v>1</v>
      </c>
      <c r="I4170">
        <v>1</v>
      </c>
      <c r="J4170">
        <v>0</v>
      </c>
      <c r="K4170">
        <v>0</v>
      </c>
      <c r="L4170">
        <v>1</v>
      </c>
      <c r="M4170">
        <v>0</v>
      </c>
      <c r="N4170">
        <v>0.85</v>
      </c>
      <c r="O4170">
        <v>0</v>
      </c>
      <c r="P4170">
        <v>0.05</v>
      </c>
      <c r="Q4170">
        <v>1</v>
      </c>
      <c r="R4170">
        <v>0</v>
      </c>
      <c r="S4170">
        <v>0</v>
      </c>
    </row>
    <row r="4171" spans="1:19" ht="23.25" x14ac:dyDescent="0.35">
      <c r="A4171">
        <v>1</v>
      </c>
      <c r="B4171">
        <v>3</v>
      </c>
      <c r="C4171" s="10">
        <v>25</v>
      </c>
      <c r="D4171" s="11">
        <v>30</v>
      </c>
      <c r="E4171">
        <v>0</v>
      </c>
      <c r="F4171">
        <v>0</v>
      </c>
      <c r="G4171">
        <v>0</v>
      </c>
      <c r="H4171">
        <v>1</v>
      </c>
      <c r="I4171">
        <v>1</v>
      </c>
      <c r="J4171">
        <v>0</v>
      </c>
      <c r="K4171">
        <v>0</v>
      </c>
      <c r="L4171">
        <v>1</v>
      </c>
      <c r="M4171">
        <v>0</v>
      </c>
      <c r="N4171">
        <v>0.9</v>
      </c>
      <c r="O4171">
        <v>0</v>
      </c>
      <c r="P4171">
        <v>0.05</v>
      </c>
      <c r="Q4171">
        <v>1</v>
      </c>
      <c r="R4171">
        <v>0</v>
      </c>
      <c r="S4171">
        <v>0.08</v>
      </c>
    </row>
    <row r="4172" spans="1:19" ht="23.25" x14ac:dyDescent="0.35">
      <c r="A4172">
        <v>1</v>
      </c>
      <c r="B4172">
        <v>3</v>
      </c>
      <c r="C4172" s="10">
        <v>25</v>
      </c>
      <c r="D4172" s="11">
        <v>30</v>
      </c>
      <c r="E4172">
        <v>0</v>
      </c>
      <c r="F4172">
        <v>0</v>
      </c>
      <c r="G4172">
        <v>0</v>
      </c>
      <c r="H4172">
        <v>1</v>
      </c>
      <c r="I4172">
        <v>1</v>
      </c>
      <c r="J4172">
        <v>0</v>
      </c>
      <c r="K4172">
        <v>0</v>
      </c>
      <c r="L4172">
        <v>1</v>
      </c>
      <c r="M4172">
        <v>0</v>
      </c>
      <c r="N4172">
        <v>0.95</v>
      </c>
      <c r="O4172">
        <v>0</v>
      </c>
      <c r="P4172">
        <v>0.05</v>
      </c>
      <c r="Q4172">
        <v>1</v>
      </c>
      <c r="R4172">
        <v>0</v>
      </c>
      <c r="S4172">
        <v>0.04</v>
      </c>
    </row>
    <row r="4173" spans="1:19" ht="24" thickBot="1" x14ac:dyDescent="0.4">
      <c r="A4173">
        <v>1</v>
      </c>
      <c r="B4173">
        <v>3</v>
      </c>
      <c r="C4173" s="10">
        <v>25</v>
      </c>
      <c r="D4173" s="11">
        <v>30</v>
      </c>
      <c r="E4173">
        <v>0</v>
      </c>
      <c r="F4173">
        <v>0</v>
      </c>
      <c r="G4173">
        <v>0</v>
      </c>
      <c r="H4173">
        <v>1</v>
      </c>
      <c r="I4173">
        <v>1</v>
      </c>
      <c r="J4173">
        <v>0</v>
      </c>
      <c r="K4173">
        <v>0</v>
      </c>
      <c r="L4173">
        <v>1</v>
      </c>
      <c r="M4173">
        <v>0</v>
      </c>
      <c r="N4173">
        <v>1</v>
      </c>
      <c r="O4173">
        <v>0</v>
      </c>
      <c r="P4173">
        <v>0.05</v>
      </c>
      <c r="Q4173">
        <v>1</v>
      </c>
      <c r="R4173" s="14">
        <v>0</v>
      </c>
      <c r="S4173" s="14">
        <v>0.08</v>
      </c>
    </row>
    <row r="4174" spans="1:19" ht="15.75" thickTop="1" x14ac:dyDescent="0.25">
      <c r="R4174" s="15">
        <f>AVERAGE(R4154:R4173)</f>
        <v>8.0000000000000002E-3</v>
      </c>
      <c r="S4174" s="15">
        <f>AVERAGE(S4154:S4173)</f>
        <v>0.10200000000000001</v>
      </c>
    </row>
    <row r="4177" spans="1:19" ht="93.75" x14ac:dyDescent="0.3">
      <c r="A4177" s="7" t="s">
        <v>238</v>
      </c>
      <c r="B4177" s="1"/>
      <c r="C4177" s="1"/>
      <c r="D4177" s="1"/>
      <c r="E4177" s="1"/>
      <c r="F4177" s="1"/>
      <c r="G4177" s="1"/>
      <c r="H4177" s="1"/>
      <c r="I4177" s="1"/>
      <c r="J4177" s="1"/>
      <c r="K4177" s="1"/>
      <c r="L4177" s="1"/>
      <c r="M4177" s="1"/>
      <c r="N4177" s="1"/>
      <c r="O4177" s="1"/>
      <c r="Q4177" s="8" t="s">
        <v>23</v>
      </c>
    </row>
    <row r="4178" spans="1:19" ht="23.25" x14ac:dyDescent="0.35">
      <c r="A4178">
        <v>1</v>
      </c>
      <c r="B4178">
        <v>3</v>
      </c>
      <c r="C4178" s="10">
        <v>25</v>
      </c>
      <c r="D4178" s="11">
        <v>30</v>
      </c>
      <c r="E4178">
        <v>0</v>
      </c>
      <c r="F4178">
        <v>0</v>
      </c>
      <c r="G4178">
        <v>0</v>
      </c>
      <c r="H4178">
        <v>1</v>
      </c>
      <c r="I4178">
        <v>1</v>
      </c>
      <c r="J4178">
        <v>2</v>
      </c>
      <c r="K4178">
        <v>0</v>
      </c>
      <c r="L4178">
        <v>1</v>
      </c>
      <c r="M4178">
        <v>0</v>
      </c>
      <c r="N4178">
        <v>0.05</v>
      </c>
      <c r="O4178">
        <v>0</v>
      </c>
      <c r="P4178">
        <v>0.05</v>
      </c>
      <c r="Q4178">
        <v>1</v>
      </c>
      <c r="R4178">
        <v>1</v>
      </c>
      <c r="S4178">
        <v>1</v>
      </c>
    </row>
    <row r="4179" spans="1:19" ht="23.25" x14ac:dyDescent="0.35">
      <c r="A4179">
        <v>1</v>
      </c>
      <c r="B4179">
        <v>3</v>
      </c>
      <c r="C4179" s="10">
        <v>25</v>
      </c>
      <c r="D4179" s="11">
        <v>30</v>
      </c>
      <c r="E4179">
        <v>0</v>
      </c>
      <c r="F4179">
        <v>0</v>
      </c>
      <c r="G4179">
        <v>0</v>
      </c>
      <c r="H4179">
        <v>1</v>
      </c>
      <c r="I4179">
        <v>1</v>
      </c>
      <c r="J4179">
        <v>2</v>
      </c>
      <c r="K4179">
        <v>0</v>
      </c>
      <c r="L4179">
        <v>1</v>
      </c>
      <c r="M4179">
        <v>0</v>
      </c>
      <c r="N4179">
        <v>0.1</v>
      </c>
      <c r="O4179">
        <v>0</v>
      </c>
      <c r="P4179">
        <v>0.05</v>
      </c>
      <c r="Q4179">
        <v>1</v>
      </c>
      <c r="R4179">
        <v>1</v>
      </c>
      <c r="S4179">
        <v>1</v>
      </c>
    </row>
    <row r="4180" spans="1:19" ht="23.25" x14ac:dyDescent="0.35">
      <c r="A4180">
        <v>1</v>
      </c>
      <c r="B4180">
        <v>3</v>
      </c>
      <c r="C4180" s="10">
        <v>25</v>
      </c>
      <c r="D4180" s="11">
        <v>30</v>
      </c>
      <c r="E4180">
        <v>0</v>
      </c>
      <c r="F4180">
        <v>0</v>
      </c>
      <c r="G4180">
        <v>0</v>
      </c>
      <c r="H4180">
        <v>1</v>
      </c>
      <c r="I4180">
        <v>1</v>
      </c>
      <c r="J4180">
        <v>2</v>
      </c>
      <c r="K4180">
        <v>0</v>
      </c>
      <c r="L4180">
        <v>1</v>
      </c>
      <c r="M4180">
        <v>0</v>
      </c>
      <c r="N4180">
        <v>0.15</v>
      </c>
      <c r="O4180">
        <v>0</v>
      </c>
      <c r="P4180">
        <v>0.05</v>
      </c>
      <c r="Q4180">
        <v>1</v>
      </c>
      <c r="R4180">
        <v>1</v>
      </c>
      <c r="S4180">
        <v>1</v>
      </c>
    </row>
    <row r="4181" spans="1:19" ht="23.25" x14ac:dyDescent="0.35">
      <c r="A4181">
        <v>1</v>
      </c>
      <c r="B4181">
        <v>3</v>
      </c>
      <c r="C4181" s="10">
        <v>25</v>
      </c>
      <c r="D4181" s="11">
        <v>30</v>
      </c>
      <c r="E4181">
        <v>0</v>
      </c>
      <c r="F4181">
        <v>0</v>
      </c>
      <c r="G4181">
        <v>0</v>
      </c>
      <c r="H4181">
        <v>1</v>
      </c>
      <c r="I4181">
        <v>1</v>
      </c>
      <c r="J4181">
        <v>2</v>
      </c>
      <c r="K4181">
        <v>0</v>
      </c>
      <c r="L4181">
        <v>1</v>
      </c>
      <c r="M4181">
        <v>0</v>
      </c>
      <c r="N4181">
        <v>0.2</v>
      </c>
      <c r="O4181">
        <v>0</v>
      </c>
      <c r="P4181">
        <v>0.05</v>
      </c>
      <c r="Q4181">
        <v>1</v>
      </c>
      <c r="R4181">
        <v>1</v>
      </c>
      <c r="S4181">
        <v>1</v>
      </c>
    </row>
    <row r="4182" spans="1:19" ht="23.25" x14ac:dyDescent="0.35">
      <c r="A4182">
        <v>1</v>
      </c>
      <c r="B4182">
        <v>3</v>
      </c>
      <c r="C4182" s="10">
        <v>25</v>
      </c>
      <c r="D4182" s="11">
        <v>30</v>
      </c>
      <c r="E4182">
        <v>0</v>
      </c>
      <c r="F4182">
        <v>0</v>
      </c>
      <c r="G4182">
        <v>0</v>
      </c>
      <c r="H4182">
        <v>1</v>
      </c>
      <c r="I4182">
        <v>1</v>
      </c>
      <c r="J4182">
        <v>2</v>
      </c>
      <c r="K4182">
        <v>0</v>
      </c>
      <c r="L4182">
        <v>1</v>
      </c>
      <c r="M4182">
        <v>0</v>
      </c>
      <c r="N4182">
        <v>0.25</v>
      </c>
      <c r="O4182">
        <v>0</v>
      </c>
      <c r="P4182">
        <v>0.05</v>
      </c>
      <c r="Q4182">
        <v>1</v>
      </c>
      <c r="R4182">
        <v>1</v>
      </c>
      <c r="S4182">
        <v>1</v>
      </c>
    </row>
    <row r="4183" spans="1:19" ht="23.25" x14ac:dyDescent="0.35">
      <c r="A4183">
        <v>1</v>
      </c>
      <c r="B4183">
        <v>3</v>
      </c>
      <c r="C4183" s="10">
        <v>25</v>
      </c>
      <c r="D4183" s="11">
        <v>30</v>
      </c>
      <c r="E4183">
        <v>0</v>
      </c>
      <c r="F4183">
        <v>0</v>
      </c>
      <c r="G4183">
        <v>0</v>
      </c>
      <c r="H4183">
        <v>1</v>
      </c>
      <c r="I4183">
        <v>1</v>
      </c>
      <c r="J4183">
        <v>2</v>
      </c>
      <c r="K4183">
        <v>0</v>
      </c>
      <c r="L4183">
        <v>1</v>
      </c>
      <c r="M4183">
        <v>0</v>
      </c>
      <c r="N4183">
        <v>0.3</v>
      </c>
      <c r="O4183">
        <v>0</v>
      </c>
      <c r="P4183">
        <v>0.05</v>
      </c>
      <c r="Q4183">
        <v>1</v>
      </c>
      <c r="R4183">
        <v>1</v>
      </c>
      <c r="S4183">
        <v>1</v>
      </c>
    </row>
    <row r="4184" spans="1:19" ht="23.25" x14ac:dyDescent="0.35">
      <c r="A4184" s="12">
        <v>1</v>
      </c>
      <c r="B4184" s="12">
        <v>3</v>
      </c>
      <c r="C4184" s="10">
        <v>25</v>
      </c>
      <c r="D4184" s="11">
        <v>30</v>
      </c>
      <c r="E4184">
        <v>0</v>
      </c>
      <c r="F4184">
        <v>0</v>
      </c>
      <c r="G4184" s="12">
        <v>0</v>
      </c>
      <c r="H4184" s="12">
        <v>1</v>
      </c>
      <c r="I4184" s="12">
        <v>1</v>
      </c>
      <c r="J4184">
        <v>2</v>
      </c>
      <c r="K4184" s="12">
        <v>0</v>
      </c>
      <c r="L4184">
        <v>1</v>
      </c>
      <c r="M4184">
        <v>0</v>
      </c>
      <c r="N4184">
        <v>0.35</v>
      </c>
      <c r="O4184">
        <v>0</v>
      </c>
      <c r="P4184">
        <v>0.05</v>
      </c>
      <c r="Q4184">
        <v>1</v>
      </c>
      <c r="R4184">
        <v>1</v>
      </c>
      <c r="S4184">
        <v>1</v>
      </c>
    </row>
    <row r="4185" spans="1:19" ht="23.25" x14ac:dyDescent="0.35">
      <c r="A4185" s="13">
        <v>1</v>
      </c>
      <c r="B4185" s="13">
        <v>3</v>
      </c>
      <c r="C4185" s="10">
        <v>25</v>
      </c>
      <c r="D4185" s="11">
        <v>30</v>
      </c>
      <c r="E4185">
        <v>0</v>
      </c>
      <c r="F4185">
        <v>0</v>
      </c>
      <c r="G4185" s="13">
        <v>0</v>
      </c>
      <c r="H4185" s="13">
        <v>1</v>
      </c>
      <c r="I4185" s="13">
        <v>1</v>
      </c>
      <c r="J4185">
        <v>2</v>
      </c>
      <c r="K4185" s="13">
        <v>0</v>
      </c>
      <c r="L4185">
        <v>1</v>
      </c>
      <c r="M4185">
        <v>0</v>
      </c>
      <c r="N4185">
        <v>0.4</v>
      </c>
      <c r="O4185">
        <v>0</v>
      </c>
      <c r="P4185">
        <v>0.05</v>
      </c>
      <c r="Q4185">
        <v>1</v>
      </c>
      <c r="R4185">
        <v>1</v>
      </c>
      <c r="S4185">
        <v>1</v>
      </c>
    </row>
    <row r="4186" spans="1:19" ht="23.25" x14ac:dyDescent="0.35">
      <c r="A4186" s="13">
        <v>1</v>
      </c>
      <c r="B4186" s="13">
        <v>3</v>
      </c>
      <c r="C4186" s="10">
        <v>25</v>
      </c>
      <c r="D4186" s="11">
        <v>30</v>
      </c>
      <c r="E4186">
        <v>0</v>
      </c>
      <c r="F4186">
        <v>0</v>
      </c>
      <c r="G4186" s="13">
        <v>0</v>
      </c>
      <c r="H4186" s="13">
        <v>1</v>
      </c>
      <c r="I4186" s="13">
        <v>1</v>
      </c>
      <c r="J4186">
        <v>2</v>
      </c>
      <c r="K4186" s="13">
        <v>0</v>
      </c>
      <c r="L4186">
        <v>1</v>
      </c>
      <c r="M4186">
        <v>0</v>
      </c>
      <c r="N4186">
        <v>0.45</v>
      </c>
      <c r="O4186">
        <v>0</v>
      </c>
      <c r="P4186">
        <v>0.05</v>
      </c>
      <c r="Q4186">
        <v>1</v>
      </c>
      <c r="R4186">
        <v>1</v>
      </c>
      <c r="S4186">
        <v>1</v>
      </c>
    </row>
    <row r="4187" spans="1:19" ht="23.25" x14ac:dyDescent="0.35">
      <c r="A4187">
        <v>1</v>
      </c>
      <c r="B4187">
        <v>3</v>
      </c>
      <c r="C4187" s="10">
        <v>25</v>
      </c>
      <c r="D4187" s="11">
        <v>30</v>
      </c>
      <c r="E4187">
        <v>0</v>
      </c>
      <c r="F4187">
        <v>0</v>
      </c>
      <c r="G4187">
        <v>0</v>
      </c>
      <c r="H4187">
        <v>1</v>
      </c>
      <c r="I4187">
        <v>1</v>
      </c>
      <c r="J4187">
        <v>2</v>
      </c>
      <c r="K4187">
        <v>0</v>
      </c>
      <c r="L4187">
        <v>1</v>
      </c>
      <c r="M4187">
        <v>0</v>
      </c>
      <c r="N4187">
        <v>0.5</v>
      </c>
      <c r="O4187">
        <v>0</v>
      </c>
      <c r="P4187">
        <v>0.05</v>
      </c>
      <c r="Q4187">
        <v>1</v>
      </c>
      <c r="R4187">
        <v>1</v>
      </c>
      <c r="S4187">
        <v>1</v>
      </c>
    </row>
    <row r="4188" spans="1:19" ht="23.25" x14ac:dyDescent="0.35">
      <c r="A4188">
        <v>1</v>
      </c>
      <c r="B4188">
        <v>3</v>
      </c>
      <c r="C4188" s="10">
        <v>25</v>
      </c>
      <c r="D4188" s="11">
        <v>30</v>
      </c>
      <c r="E4188">
        <v>0</v>
      </c>
      <c r="F4188">
        <v>0</v>
      </c>
      <c r="G4188">
        <v>0</v>
      </c>
      <c r="H4188">
        <v>1</v>
      </c>
      <c r="I4188">
        <v>1</v>
      </c>
      <c r="J4188">
        <v>2</v>
      </c>
      <c r="K4188">
        <v>0</v>
      </c>
      <c r="L4188">
        <v>1</v>
      </c>
      <c r="M4188">
        <v>0</v>
      </c>
      <c r="N4188">
        <v>0.55000000000000004</v>
      </c>
      <c r="O4188">
        <v>0</v>
      </c>
      <c r="P4188">
        <v>0.05</v>
      </c>
      <c r="Q4188">
        <v>1</v>
      </c>
      <c r="R4188">
        <v>1</v>
      </c>
      <c r="S4188">
        <v>1</v>
      </c>
    </row>
    <row r="4189" spans="1:19" ht="23.25" x14ac:dyDescent="0.35">
      <c r="A4189">
        <v>1</v>
      </c>
      <c r="B4189">
        <v>3</v>
      </c>
      <c r="C4189" s="10">
        <v>25</v>
      </c>
      <c r="D4189" s="11">
        <v>30</v>
      </c>
      <c r="E4189">
        <v>0</v>
      </c>
      <c r="F4189">
        <v>0</v>
      </c>
      <c r="G4189">
        <v>0</v>
      </c>
      <c r="H4189">
        <v>1</v>
      </c>
      <c r="I4189">
        <v>1</v>
      </c>
      <c r="J4189">
        <v>2</v>
      </c>
      <c r="K4189">
        <v>0</v>
      </c>
      <c r="L4189">
        <v>1</v>
      </c>
      <c r="M4189">
        <v>0</v>
      </c>
      <c r="N4189">
        <v>0.6</v>
      </c>
      <c r="O4189">
        <v>0</v>
      </c>
      <c r="P4189">
        <v>0.05</v>
      </c>
      <c r="Q4189">
        <v>1</v>
      </c>
      <c r="R4189">
        <v>1</v>
      </c>
      <c r="S4189">
        <v>1</v>
      </c>
    </row>
    <row r="4190" spans="1:19" ht="23.25" x14ac:dyDescent="0.35">
      <c r="A4190">
        <v>1</v>
      </c>
      <c r="B4190">
        <v>3</v>
      </c>
      <c r="C4190" s="10">
        <v>25</v>
      </c>
      <c r="D4190" s="11">
        <v>30</v>
      </c>
      <c r="E4190">
        <v>0</v>
      </c>
      <c r="F4190">
        <v>0</v>
      </c>
      <c r="G4190">
        <v>0</v>
      </c>
      <c r="H4190">
        <v>1</v>
      </c>
      <c r="I4190">
        <v>1</v>
      </c>
      <c r="J4190">
        <v>2</v>
      </c>
      <c r="K4190">
        <v>0</v>
      </c>
      <c r="L4190">
        <v>1</v>
      </c>
      <c r="M4190">
        <v>0</v>
      </c>
      <c r="N4190">
        <v>0.65</v>
      </c>
      <c r="O4190">
        <v>0</v>
      </c>
      <c r="P4190">
        <v>0.05</v>
      </c>
      <c r="Q4190">
        <v>1</v>
      </c>
      <c r="R4190">
        <v>1</v>
      </c>
      <c r="S4190">
        <v>1</v>
      </c>
    </row>
    <row r="4191" spans="1:19" ht="23.25" x14ac:dyDescent="0.35">
      <c r="A4191">
        <v>1</v>
      </c>
      <c r="B4191">
        <v>3</v>
      </c>
      <c r="C4191" s="10">
        <v>25</v>
      </c>
      <c r="D4191" s="11">
        <v>30</v>
      </c>
      <c r="E4191">
        <v>0</v>
      </c>
      <c r="F4191">
        <v>0</v>
      </c>
      <c r="G4191">
        <v>0</v>
      </c>
      <c r="H4191">
        <v>1</v>
      </c>
      <c r="I4191">
        <v>1</v>
      </c>
      <c r="J4191">
        <v>2</v>
      </c>
      <c r="K4191">
        <v>0</v>
      </c>
      <c r="L4191">
        <v>1</v>
      </c>
      <c r="M4191">
        <v>0</v>
      </c>
      <c r="N4191">
        <v>0.7</v>
      </c>
      <c r="O4191">
        <v>0</v>
      </c>
      <c r="P4191">
        <v>0.05</v>
      </c>
      <c r="Q4191">
        <v>1</v>
      </c>
      <c r="R4191">
        <v>1</v>
      </c>
      <c r="S4191">
        <v>1</v>
      </c>
    </row>
    <row r="4192" spans="1:19" ht="23.25" x14ac:dyDescent="0.35">
      <c r="A4192">
        <v>1</v>
      </c>
      <c r="B4192">
        <v>3</v>
      </c>
      <c r="C4192" s="10">
        <v>25</v>
      </c>
      <c r="D4192" s="11">
        <v>30</v>
      </c>
      <c r="E4192">
        <v>0</v>
      </c>
      <c r="F4192">
        <v>0</v>
      </c>
      <c r="G4192">
        <v>0</v>
      </c>
      <c r="H4192">
        <v>1</v>
      </c>
      <c r="I4192">
        <v>1</v>
      </c>
      <c r="J4192">
        <v>2</v>
      </c>
      <c r="K4192">
        <v>0</v>
      </c>
      <c r="L4192">
        <v>1</v>
      </c>
      <c r="M4192">
        <v>0</v>
      </c>
      <c r="N4192">
        <v>0.75</v>
      </c>
      <c r="O4192">
        <v>0</v>
      </c>
      <c r="P4192">
        <v>0.05</v>
      </c>
      <c r="Q4192">
        <v>1</v>
      </c>
      <c r="R4192">
        <v>1</v>
      </c>
      <c r="S4192">
        <v>1</v>
      </c>
    </row>
    <row r="4193" spans="1:19" ht="23.25" x14ac:dyDescent="0.35">
      <c r="A4193">
        <v>1</v>
      </c>
      <c r="B4193">
        <v>3</v>
      </c>
      <c r="C4193" s="10">
        <v>25</v>
      </c>
      <c r="D4193" s="11">
        <v>30</v>
      </c>
      <c r="E4193">
        <v>0</v>
      </c>
      <c r="F4193">
        <v>0</v>
      </c>
      <c r="G4193">
        <v>0</v>
      </c>
      <c r="H4193">
        <v>1</v>
      </c>
      <c r="I4193">
        <v>1</v>
      </c>
      <c r="J4193">
        <v>2</v>
      </c>
      <c r="K4193">
        <v>0</v>
      </c>
      <c r="L4193">
        <v>1</v>
      </c>
      <c r="M4193">
        <v>0</v>
      </c>
      <c r="N4193">
        <v>0.8</v>
      </c>
      <c r="O4193">
        <v>0</v>
      </c>
      <c r="P4193">
        <v>0.05</v>
      </c>
      <c r="Q4193">
        <v>1</v>
      </c>
      <c r="R4193">
        <v>1</v>
      </c>
      <c r="S4193">
        <v>1</v>
      </c>
    </row>
    <row r="4194" spans="1:19" ht="23.25" x14ac:dyDescent="0.35">
      <c r="A4194">
        <v>1</v>
      </c>
      <c r="B4194">
        <v>3</v>
      </c>
      <c r="C4194" s="10">
        <v>25</v>
      </c>
      <c r="D4194" s="11">
        <v>30</v>
      </c>
      <c r="E4194">
        <v>0</v>
      </c>
      <c r="F4194">
        <v>0</v>
      </c>
      <c r="G4194">
        <v>0</v>
      </c>
      <c r="H4194">
        <v>1</v>
      </c>
      <c r="I4194">
        <v>1</v>
      </c>
      <c r="J4194">
        <v>2</v>
      </c>
      <c r="K4194">
        <v>0</v>
      </c>
      <c r="L4194">
        <v>1</v>
      </c>
      <c r="M4194">
        <v>0</v>
      </c>
      <c r="N4194">
        <v>0.85</v>
      </c>
      <c r="O4194">
        <v>0</v>
      </c>
      <c r="P4194">
        <v>0.05</v>
      </c>
      <c r="Q4194">
        <v>1</v>
      </c>
      <c r="R4194">
        <v>1</v>
      </c>
      <c r="S4194">
        <v>1</v>
      </c>
    </row>
    <row r="4195" spans="1:19" ht="23.25" x14ac:dyDescent="0.35">
      <c r="A4195">
        <v>1</v>
      </c>
      <c r="B4195">
        <v>3</v>
      </c>
      <c r="C4195" s="10">
        <v>25</v>
      </c>
      <c r="D4195" s="11">
        <v>30</v>
      </c>
      <c r="E4195">
        <v>0</v>
      </c>
      <c r="F4195">
        <v>0</v>
      </c>
      <c r="G4195">
        <v>0</v>
      </c>
      <c r="H4195">
        <v>1</v>
      </c>
      <c r="I4195">
        <v>1</v>
      </c>
      <c r="J4195">
        <v>2</v>
      </c>
      <c r="K4195">
        <v>0</v>
      </c>
      <c r="L4195">
        <v>1</v>
      </c>
      <c r="M4195">
        <v>0</v>
      </c>
      <c r="N4195">
        <v>0.9</v>
      </c>
      <c r="O4195">
        <v>0</v>
      </c>
      <c r="P4195">
        <v>0.05</v>
      </c>
      <c r="Q4195">
        <v>1</v>
      </c>
      <c r="R4195">
        <v>1</v>
      </c>
      <c r="S4195">
        <v>1</v>
      </c>
    </row>
    <row r="4196" spans="1:19" ht="23.25" x14ac:dyDescent="0.35">
      <c r="A4196">
        <v>1</v>
      </c>
      <c r="B4196">
        <v>3</v>
      </c>
      <c r="C4196" s="10">
        <v>25</v>
      </c>
      <c r="D4196" s="11">
        <v>30</v>
      </c>
      <c r="E4196">
        <v>0</v>
      </c>
      <c r="F4196">
        <v>0</v>
      </c>
      <c r="G4196">
        <v>0</v>
      </c>
      <c r="H4196">
        <v>1</v>
      </c>
      <c r="I4196">
        <v>1</v>
      </c>
      <c r="J4196">
        <v>2</v>
      </c>
      <c r="K4196">
        <v>0</v>
      </c>
      <c r="L4196">
        <v>1</v>
      </c>
      <c r="M4196">
        <v>0</v>
      </c>
      <c r="N4196">
        <v>0.95</v>
      </c>
      <c r="O4196">
        <v>0</v>
      </c>
      <c r="P4196">
        <v>0.05</v>
      </c>
      <c r="Q4196">
        <v>1</v>
      </c>
      <c r="R4196">
        <v>1</v>
      </c>
      <c r="S4196">
        <v>1</v>
      </c>
    </row>
    <row r="4197" spans="1:19" ht="23.25" x14ac:dyDescent="0.35">
      <c r="A4197">
        <v>1</v>
      </c>
      <c r="B4197">
        <v>3</v>
      </c>
      <c r="C4197" s="10">
        <v>25</v>
      </c>
      <c r="D4197" s="11">
        <v>30</v>
      </c>
      <c r="E4197">
        <v>0</v>
      </c>
      <c r="F4197">
        <v>0</v>
      </c>
      <c r="G4197">
        <v>0</v>
      </c>
      <c r="H4197">
        <v>1</v>
      </c>
      <c r="I4197">
        <v>1</v>
      </c>
      <c r="J4197">
        <v>2</v>
      </c>
      <c r="K4197">
        <v>0</v>
      </c>
      <c r="L4197">
        <v>1</v>
      </c>
      <c r="M4197">
        <v>0</v>
      </c>
      <c r="N4197">
        <v>1</v>
      </c>
      <c r="O4197">
        <v>0</v>
      </c>
      <c r="P4197">
        <v>0.05</v>
      </c>
      <c r="Q4197">
        <v>1</v>
      </c>
      <c r="R4197">
        <v>1</v>
      </c>
      <c r="S4197">
        <v>1</v>
      </c>
    </row>
    <row r="4200" spans="1:19" ht="94.5" thickBot="1" x14ac:dyDescent="0.35">
      <c r="A4200" s="7" t="s">
        <v>237</v>
      </c>
      <c r="B4200" s="1"/>
      <c r="C4200" s="1"/>
      <c r="D4200" s="1"/>
      <c r="E4200" s="1"/>
      <c r="F4200" s="1"/>
      <c r="G4200" s="1"/>
      <c r="H4200" s="1"/>
      <c r="I4200" s="1"/>
      <c r="J4200" s="1"/>
      <c r="K4200" s="1"/>
      <c r="L4200" s="1"/>
      <c r="M4200" s="1"/>
      <c r="N4200" s="1"/>
      <c r="O4200" s="1"/>
      <c r="Q4200" s="8" t="s">
        <v>23</v>
      </c>
      <c r="R4200" s="17" t="s">
        <v>148</v>
      </c>
      <c r="S4200" s="17" t="s">
        <v>24</v>
      </c>
    </row>
    <row r="4201" spans="1:19" ht="24" thickTop="1" x14ac:dyDescent="0.35">
      <c r="A4201">
        <v>1</v>
      </c>
      <c r="B4201">
        <v>3</v>
      </c>
      <c r="C4201" s="10">
        <v>100</v>
      </c>
      <c r="D4201" s="11">
        <v>30</v>
      </c>
      <c r="E4201">
        <v>0</v>
      </c>
      <c r="F4201">
        <v>0</v>
      </c>
      <c r="G4201">
        <v>0</v>
      </c>
      <c r="H4201">
        <v>1</v>
      </c>
      <c r="I4201">
        <v>1</v>
      </c>
      <c r="J4201">
        <v>0</v>
      </c>
      <c r="K4201">
        <v>0</v>
      </c>
      <c r="L4201">
        <v>1</v>
      </c>
      <c r="M4201">
        <v>0</v>
      </c>
      <c r="N4201">
        <v>0.05</v>
      </c>
      <c r="O4201">
        <v>0</v>
      </c>
      <c r="P4201">
        <v>0.05</v>
      </c>
      <c r="Q4201">
        <v>1</v>
      </c>
      <c r="R4201">
        <v>0</v>
      </c>
      <c r="S4201">
        <v>0.06</v>
      </c>
    </row>
    <row r="4202" spans="1:19" ht="23.25" x14ac:dyDescent="0.35">
      <c r="A4202">
        <v>1</v>
      </c>
      <c r="B4202">
        <v>3</v>
      </c>
      <c r="C4202" s="10">
        <v>100</v>
      </c>
      <c r="D4202" s="11">
        <v>30</v>
      </c>
      <c r="E4202">
        <v>0</v>
      </c>
      <c r="F4202">
        <v>0</v>
      </c>
      <c r="G4202">
        <v>0</v>
      </c>
      <c r="H4202">
        <v>1</v>
      </c>
      <c r="I4202">
        <v>1</v>
      </c>
      <c r="J4202">
        <v>0</v>
      </c>
      <c r="K4202">
        <v>0</v>
      </c>
      <c r="L4202">
        <v>1</v>
      </c>
      <c r="M4202">
        <v>0</v>
      </c>
      <c r="N4202">
        <v>0.1</v>
      </c>
      <c r="O4202">
        <v>0</v>
      </c>
      <c r="P4202">
        <v>0.05</v>
      </c>
      <c r="Q4202">
        <v>1</v>
      </c>
      <c r="R4202">
        <v>0</v>
      </c>
      <c r="S4202">
        <v>0.05</v>
      </c>
    </row>
    <row r="4203" spans="1:19" ht="23.25" x14ac:dyDescent="0.35">
      <c r="A4203">
        <v>1</v>
      </c>
      <c r="B4203">
        <v>3</v>
      </c>
      <c r="C4203" s="10">
        <v>100</v>
      </c>
      <c r="D4203" s="11">
        <v>30</v>
      </c>
      <c r="E4203">
        <v>0</v>
      </c>
      <c r="F4203">
        <v>0</v>
      </c>
      <c r="G4203">
        <v>0</v>
      </c>
      <c r="H4203">
        <v>1</v>
      </c>
      <c r="I4203">
        <v>1</v>
      </c>
      <c r="J4203">
        <v>0</v>
      </c>
      <c r="K4203">
        <v>0</v>
      </c>
      <c r="L4203">
        <v>1</v>
      </c>
      <c r="M4203">
        <v>0</v>
      </c>
      <c r="N4203">
        <v>0.15</v>
      </c>
      <c r="O4203">
        <v>0</v>
      </c>
      <c r="P4203">
        <v>0.05</v>
      </c>
      <c r="Q4203">
        <v>1</v>
      </c>
      <c r="R4203">
        <v>0.01</v>
      </c>
      <c r="S4203">
        <v>0.09</v>
      </c>
    </row>
    <row r="4204" spans="1:19" ht="23.25" x14ac:dyDescent="0.35">
      <c r="A4204">
        <v>1</v>
      </c>
      <c r="B4204">
        <v>3</v>
      </c>
      <c r="C4204" s="10">
        <v>100</v>
      </c>
      <c r="D4204" s="11">
        <v>30</v>
      </c>
      <c r="E4204">
        <v>0</v>
      </c>
      <c r="F4204">
        <v>0</v>
      </c>
      <c r="G4204">
        <v>0</v>
      </c>
      <c r="H4204">
        <v>1</v>
      </c>
      <c r="I4204">
        <v>1</v>
      </c>
      <c r="J4204">
        <v>0</v>
      </c>
      <c r="K4204">
        <v>0</v>
      </c>
      <c r="L4204">
        <v>1</v>
      </c>
      <c r="M4204">
        <v>0</v>
      </c>
      <c r="N4204">
        <v>0.2</v>
      </c>
      <c r="O4204">
        <v>0</v>
      </c>
      <c r="P4204">
        <v>0.05</v>
      </c>
      <c r="Q4204">
        <v>1</v>
      </c>
      <c r="R4204">
        <v>0</v>
      </c>
      <c r="S4204">
        <v>0.08</v>
      </c>
    </row>
    <row r="4205" spans="1:19" ht="23.25" x14ac:dyDescent="0.35">
      <c r="A4205">
        <v>1</v>
      </c>
      <c r="B4205">
        <v>3</v>
      </c>
      <c r="C4205" s="10">
        <v>100</v>
      </c>
      <c r="D4205" s="11">
        <v>30</v>
      </c>
      <c r="E4205">
        <v>0</v>
      </c>
      <c r="F4205">
        <v>0</v>
      </c>
      <c r="G4205">
        <v>0</v>
      </c>
      <c r="H4205">
        <v>1</v>
      </c>
      <c r="I4205">
        <v>1</v>
      </c>
      <c r="J4205">
        <v>0</v>
      </c>
      <c r="K4205">
        <v>0</v>
      </c>
      <c r="L4205">
        <v>1</v>
      </c>
      <c r="M4205">
        <v>0</v>
      </c>
      <c r="N4205">
        <v>0.25</v>
      </c>
      <c r="O4205">
        <v>0</v>
      </c>
      <c r="P4205">
        <v>0.05</v>
      </c>
      <c r="Q4205">
        <v>1</v>
      </c>
      <c r="R4205">
        <v>0.01</v>
      </c>
      <c r="S4205">
        <v>0.13</v>
      </c>
    </row>
    <row r="4206" spans="1:19" ht="23.25" x14ac:dyDescent="0.35">
      <c r="A4206">
        <v>1</v>
      </c>
      <c r="B4206">
        <v>3</v>
      </c>
      <c r="C4206" s="10">
        <v>100</v>
      </c>
      <c r="D4206" s="11">
        <v>30</v>
      </c>
      <c r="E4206">
        <v>0</v>
      </c>
      <c r="F4206">
        <v>0</v>
      </c>
      <c r="G4206">
        <v>0</v>
      </c>
      <c r="H4206">
        <v>1</v>
      </c>
      <c r="I4206">
        <v>1</v>
      </c>
      <c r="J4206">
        <v>0</v>
      </c>
      <c r="K4206">
        <v>0</v>
      </c>
      <c r="L4206">
        <v>1</v>
      </c>
      <c r="M4206">
        <v>0</v>
      </c>
      <c r="N4206">
        <v>0.3</v>
      </c>
      <c r="O4206">
        <v>0</v>
      </c>
      <c r="P4206">
        <v>0.05</v>
      </c>
      <c r="Q4206">
        <v>1</v>
      </c>
      <c r="R4206">
        <v>0.03</v>
      </c>
      <c r="S4206">
        <v>0.06</v>
      </c>
    </row>
    <row r="4207" spans="1:19" ht="23.25" x14ac:dyDescent="0.35">
      <c r="A4207" s="12">
        <v>1</v>
      </c>
      <c r="B4207" s="12">
        <v>3</v>
      </c>
      <c r="C4207" s="10">
        <v>100</v>
      </c>
      <c r="D4207" s="11">
        <v>30</v>
      </c>
      <c r="E4207">
        <v>0</v>
      </c>
      <c r="F4207">
        <v>0</v>
      </c>
      <c r="G4207" s="12">
        <v>0</v>
      </c>
      <c r="H4207" s="12">
        <v>1</v>
      </c>
      <c r="I4207" s="12">
        <v>1</v>
      </c>
      <c r="J4207">
        <v>0</v>
      </c>
      <c r="K4207" s="12">
        <v>0</v>
      </c>
      <c r="L4207">
        <v>1</v>
      </c>
      <c r="M4207">
        <v>0</v>
      </c>
      <c r="N4207">
        <v>0.35</v>
      </c>
      <c r="O4207">
        <v>0</v>
      </c>
      <c r="P4207">
        <v>0.05</v>
      </c>
      <c r="Q4207">
        <v>1</v>
      </c>
      <c r="R4207">
        <v>0.03</v>
      </c>
      <c r="S4207">
        <v>0.03</v>
      </c>
    </row>
    <row r="4208" spans="1:19" ht="23.25" x14ac:dyDescent="0.35">
      <c r="A4208" s="13">
        <v>1</v>
      </c>
      <c r="B4208" s="13">
        <v>3</v>
      </c>
      <c r="C4208" s="10">
        <v>100</v>
      </c>
      <c r="D4208" s="11">
        <v>30</v>
      </c>
      <c r="E4208">
        <v>0</v>
      </c>
      <c r="F4208">
        <v>0</v>
      </c>
      <c r="G4208" s="13">
        <v>0</v>
      </c>
      <c r="H4208" s="13">
        <v>1</v>
      </c>
      <c r="I4208" s="13">
        <v>1</v>
      </c>
      <c r="J4208">
        <v>0</v>
      </c>
      <c r="K4208" s="13">
        <v>0</v>
      </c>
      <c r="L4208">
        <v>1</v>
      </c>
      <c r="M4208">
        <v>0</v>
      </c>
      <c r="N4208">
        <v>0.4</v>
      </c>
      <c r="O4208">
        <v>0</v>
      </c>
      <c r="P4208">
        <v>0.05</v>
      </c>
      <c r="Q4208">
        <v>1</v>
      </c>
      <c r="R4208">
        <v>0</v>
      </c>
      <c r="S4208">
        <v>0.06</v>
      </c>
    </row>
    <row r="4209" spans="1:19" ht="23.25" x14ac:dyDescent="0.35">
      <c r="A4209" s="13">
        <v>1</v>
      </c>
      <c r="B4209" s="13">
        <v>3</v>
      </c>
      <c r="C4209" s="10">
        <v>100</v>
      </c>
      <c r="D4209" s="11">
        <v>30</v>
      </c>
      <c r="E4209">
        <v>0</v>
      </c>
      <c r="F4209">
        <v>0</v>
      </c>
      <c r="G4209" s="13">
        <v>0</v>
      </c>
      <c r="H4209" s="13">
        <v>1</v>
      </c>
      <c r="I4209" s="13">
        <v>1</v>
      </c>
      <c r="J4209">
        <v>0</v>
      </c>
      <c r="K4209" s="13">
        <v>0</v>
      </c>
      <c r="L4209">
        <v>1</v>
      </c>
      <c r="M4209">
        <v>0</v>
      </c>
      <c r="N4209">
        <v>0.45</v>
      </c>
      <c r="O4209">
        <v>0</v>
      </c>
      <c r="P4209">
        <v>0.05</v>
      </c>
      <c r="Q4209">
        <v>1</v>
      </c>
      <c r="R4209">
        <v>0.02</v>
      </c>
      <c r="S4209">
        <v>0.06</v>
      </c>
    </row>
    <row r="4210" spans="1:19" ht="23.25" x14ac:dyDescent="0.35">
      <c r="A4210">
        <v>1</v>
      </c>
      <c r="B4210">
        <v>3</v>
      </c>
      <c r="C4210" s="10">
        <v>100</v>
      </c>
      <c r="D4210" s="11">
        <v>30</v>
      </c>
      <c r="E4210">
        <v>0</v>
      </c>
      <c r="F4210">
        <v>0</v>
      </c>
      <c r="G4210">
        <v>0</v>
      </c>
      <c r="H4210">
        <v>1</v>
      </c>
      <c r="I4210">
        <v>1</v>
      </c>
      <c r="J4210">
        <v>0</v>
      </c>
      <c r="K4210">
        <v>0</v>
      </c>
      <c r="L4210">
        <v>1</v>
      </c>
      <c r="M4210">
        <v>0</v>
      </c>
      <c r="N4210">
        <v>0.5</v>
      </c>
      <c r="O4210">
        <v>0</v>
      </c>
      <c r="P4210">
        <v>0.05</v>
      </c>
      <c r="Q4210">
        <v>1</v>
      </c>
      <c r="R4210">
        <v>0.02</v>
      </c>
      <c r="S4210">
        <v>0.13</v>
      </c>
    </row>
    <row r="4211" spans="1:19" ht="23.25" x14ac:dyDescent="0.35">
      <c r="A4211">
        <v>1</v>
      </c>
      <c r="B4211">
        <v>3</v>
      </c>
      <c r="C4211" s="10">
        <v>100</v>
      </c>
      <c r="D4211" s="11">
        <v>30</v>
      </c>
      <c r="E4211">
        <v>0</v>
      </c>
      <c r="F4211">
        <v>0</v>
      </c>
      <c r="G4211">
        <v>0</v>
      </c>
      <c r="H4211">
        <v>1</v>
      </c>
      <c r="I4211">
        <v>1</v>
      </c>
      <c r="J4211">
        <v>0</v>
      </c>
      <c r="K4211">
        <v>0</v>
      </c>
      <c r="L4211">
        <v>1</v>
      </c>
      <c r="M4211">
        <v>0</v>
      </c>
      <c r="N4211">
        <v>0.55000000000000004</v>
      </c>
      <c r="O4211">
        <v>0</v>
      </c>
      <c r="P4211">
        <v>0.05</v>
      </c>
      <c r="Q4211">
        <v>1</v>
      </c>
      <c r="R4211">
        <v>0</v>
      </c>
      <c r="S4211">
        <v>7.0000000000000007E-2</v>
      </c>
    </row>
    <row r="4212" spans="1:19" ht="23.25" x14ac:dyDescent="0.35">
      <c r="A4212">
        <v>1</v>
      </c>
      <c r="B4212">
        <v>3</v>
      </c>
      <c r="C4212" s="10">
        <v>100</v>
      </c>
      <c r="D4212" s="11">
        <v>30</v>
      </c>
      <c r="E4212">
        <v>0</v>
      </c>
      <c r="F4212">
        <v>0</v>
      </c>
      <c r="G4212">
        <v>0</v>
      </c>
      <c r="H4212">
        <v>1</v>
      </c>
      <c r="I4212">
        <v>1</v>
      </c>
      <c r="J4212">
        <v>0</v>
      </c>
      <c r="K4212">
        <v>0</v>
      </c>
      <c r="L4212">
        <v>1</v>
      </c>
      <c r="M4212">
        <v>0</v>
      </c>
      <c r="N4212">
        <v>0.6</v>
      </c>
      <c r="O4212">
        <v>0</v>
      </c>
      <c r="P4212">
        <v>0.05</v>
      </c>
      <c r="Q4212">
        <v>1</v>
      </c>
      <c r="R4212">
        <v>0.01</v>
      </c>
      <c r="S4212">
        <v>0.14000000000000001</v>
      </c>
    </row>
    <row r="4213" spans="1:19" ht="23.25" x14ac:dyDescent="0.35">
      <c r="A4213">
        <v>1</v>
      </c>
      <c r="B4213">
        <v>3</v>
      </c>
      <c r="C4213" s="10">
        <v>100</v>
      </c>
      <c r="D4213" s="11">
        <v>30</v>
      </c>
      <c r="E4213">
        <v>0</v>
      </c>
      <c r="F4213">
        <v>0</v>
      </c>
      <c r="G4213">
        <v>0</v>
      </c>
      <c r="H4213">
        <v>1</v>
      </c>
      <c r="I4213">
        <v>1</v>
      </c>
      <c r="J4213">
        <v>0</v>
      </c>
      <c r="K4213">
        <v>0</v>
      </c>
      <c r="L4213">
        <v>1</v>
      </c>
      <c r="M4213">
        <v>0</v>
      </c>
      <c r="N4213">
        <v>0.65</v>
      </c>
      <c r="O4213">
        <v>0</v>
      </c>
      <c r="P4213">
        <v>0.05</v>
      </c>
      <c r="Q4213">
        <v>1</v>
      </c>
      <c r="R4213">
        <v>0.02</v>
      </c>
      <c r="S4213">
        <v>0.12</v>
      </c>
    </row>
    <row r="4214" spans="1:19" ht="23.25" x14ac:dyDescent="0.35">
      <c r="A4214">
        <v>1</v>
      </c>
      <c r="B4214">
        <v>3</v>
      </c>
      <c r="C4214" s="10">
        <v>100</v>
      </c>
      <c r="D4214" s="11">
        <v>30</v>
      </c>
      <c r="E4214">
        <v>0</v>
      </c>
      <c r="F4214">
        <v>0</v>
      </c>
      <c r="G4214">
        <v>0</v>
      </c>
      <c r="H4214">
        <v>1</v>
      </c>
      <c r="I4214">
        <v>1</v>
      </c>
      <c r="J4214">
        <v>0</v>
      </c>
      <c r="K4214">
        <v>0</v>
      </c>
      <c r="L4214">
        <v>1</v>
      </c>
      <c r="M4214">
        <v>0</v>
      </c>
      <c r="N4214">
        <v>0.7</v>
      </c>
      <c r="O4214">
        <v>0</v>
      </c>
      <c r="P4214">
        <v>0.05</v>
      </c>
      <c r="Q4214">
        <v>1</v>
      </c>
      <c r="R4214">
        <v>0</v>
      </c>
      <c r="S4214">
        <v>0.05</v>
      </c>
    </row>
    <row r="4215" spans="1:19" ht="23.25" x14ac:dyDescent="0.35">
      <c r="A4215">
        <v>1</v>
      </c>
      <c r="B4215">
        <v>3</v>
      </c>
      <c r="C4215" s="10">
        <v>100</v>
      </c>
      <c r="D4215" s="11">
        <v>30</v>
      </c>
      <c r="E4215">
        <v>0</v>
      </c>
      <c r="F4215">
        <v>0</v>
      </c>
      <c r="G4215">
        <v>0</v>
      </c>
      <c r="H4215">
        <v>1</v>
      </c>
      <c r="I4215">
        <v>1</v>
      </c>
      <c r="J4215">
        <v>0</v>
      </c>
      <c r="K4215">
        <v>0</v>
      </c>
      <c r="L4215">
        <v>1</v>
      </c>
      <c r="M4215">
        <v>0</v>
      </c>
      <c r="N4215">
        <v>0.75</v>
      </c>
      <c r="O4215">
        <v>0</v>
      </c>
      <c r="P4215">
        <v>0.05</v>
      </c>
      <c r="Q4215">
        <v>1</v>
      </c>
      <c r="R4215">
        <v>0</v>
      </c>
      <c r="S4215">
        <v>7.0000000000000007E-2</v>
      </c>
    </row>
    <row r="4216" spans="1:19" ht="23.25" x14ac:dyDescent="0.35">
      <c r="A4216">
        <v>1</v>
      </c>
      <c r="B4216">
        <v>3</v>
      </c>
      <c r="C4216" s="10">
        <v>100</v>
      </c>
      <c r="D4216" s="11">
        <v>30</v>
      </c>
      <c r="E4216">
        <v>0</v>
      </c>
      <c r="F4216">
        <v>0</v>
      </c>
      <c r="G4216">
        <v>0</v>
      </c>
      <c r="H4216">
        <v>1</v>
      </c>
      <c r="I4216">
        <v>1</v>
      </c>
      <c r="J4216">
        <v>0</v>
      </c>
      <c r="K4216">
        <v>0</v>
      </c>
      <c r="L4216">
        <v>1</v>
      </c>
      <c r="M4216">
        <v>0</v>
      </c>
      <c r="N4216">
        <v>0.8</v>
      </c>
      <c r="O4216">
        <v>0</v>
      </c>
      <c r="P4216">
        <v>0.05</v>
      </c>
      <c r="Q4216">
        <v>1</v>
      </c>
      <c r="R4216">
        <v>0</v>
      </c>
      <c r="S4216">
        <v>7.0000000000000007E-2</v>
      </c>
    </row>
    <row r="4217" spans="1:19" ht="23.25" x14ac:dyDescent="0.35">
      <c r="A4217">
        <v>1</v>
      </c>
      <c r="B4217">
        <v>3</v>
      </c>
      <c r="C4217" s="10">
        <v>100</v>
      </c>
      <c r="D4217" s="11">
        <v>30</v>
      </c>
      <c r="E4217">
        <v>0</v>
      </c>
      <c r="F4217">
        <v>0</v>
      </c>
      <c r="G4217">
        <v>0</v>
      </c>
      <c r="H4217">
        <v>1</v>
      </c>
      <c r="I4217">
        <v>1</v>
      </c>
      <c r="J4217">
        <v>0</v>
      </c>
      <c r="K4217">
        <v>0</v>
      </c>
      <c r="L4217">
        <v>1</v>
      </c>
      <c r="M4217">
        <v>0</v>
      </c>
      <c r="N4217">
        <v>0.85</v>
      </c>
      <c r="O4217">
        <v>0</v>
      </c>
      <c r="P4217">
        <v>0.05</v>
      </c>
      <c r="Q4217">
        <v>1</v>
      </c>
      <c r="R4217">
        <v>0.01</v>
      </c>
      <c r="S4217">
        <v>0.11</v>
      </c>
    </row>
    <row r="4218" spans="1:19" ht="23.25" x14ac:dyDescent="0.35">
      <c r="A4218">
        <v>1</v>
      </c>
      <c r="B4218">
        <v>3</v>
      </c>
      <c r="C4218" s="10">
        <v>100</v>
      </c>
      <c r="D4218" s="11">
        <v>30</v>
      </c>
      <c r="E4218">
        <v>0</v>
      </c>
      <c r="F4218">
        <v>0</v>
      </c>
      <c r="G4218">
        <v>0</v>
      </c>
      <c r="H4218">
        <v>1</v>
      </c>
      <c r="I4218">
        <v>1</v>
      </c>
      <c r="J4218">
        <v>0</v>
      </c>
      <c r="K4218">
        <v>0</v>
      </c>
      <c r="L4218">
        <v>1</v>
      </c>
      <c r="M4218">
        <v>0</v>
      </c>
      <c r="N4218">
        <v>0.9</v>
      </c>
      <c r="O4218">
        <v>0</v>
      </c>
      <c r="P4218">
        <v>0.05</v>
      </c>
      <c r="Q4218">
        <v>1</v>
      </c>
      <c r="R4218">
        <v>0.01</v>
      </c>
      <c r="S4218">
        <v>0.08</v>
      </c>
    </row>
    <row r="4219" spans="1:19" ht="23.25" x14ac:dyDescent="0.35">
      <c r="A4219">
        <v>1</v>
      </c>
      <c r="B4219">
        <v>3</v>
      </c>
      <c r="C4219" s="10">
        <v>100</v>
      </c>
      <c r="D4219" s="11">
        <v>30</v>
      </c>
      <c r="E4219">
        <v>0</v>
      </c>
      <c r="F4219">
        <v>0</v>
      </c>
      <c r="G4219">
        <v>0</v>
      </c>
      <c r="H4219">
        <v>1</v>
      </c>
      <c r="I4219">
        <v>1</v>
      </c>
      <c r="J4219">
        <v>0</v>
      </c>
      <c r="K4219">
        <v>0</v>
      </c>
      <c r="L4219">
        <v>1</v>
      </c>
      <c r="M4219">
        <v>0</v>
      </c>
      <c r="N4219">
        <v>0.95</v>
      </c>
      <c r="O4219">
        <v>0</v>
      </c>
      <c r="P4219">
        <v>0.05</v>
      </c>
      <c r="Q4219">
        <v>1</v>
      </c>
      <c r="R4219">
        <v>0.02</v>
      </c>
      <c r="S4219">
        <v>0.13</v>
      </c>
    </row>
    <row r="4220" spans="1:19" ht="24" thickBot="1" x14ac:dyDescent="0.4">
      <c r="A4220">
        <v>1</v>
      </c>
      <c r="B4220">
        <v>3</v>
      </c>
      <c r="C4220" s="10">
        <v>100</v>
      </c>
      <c r="D4220" s="11">
        <v>30</v>
      </c>
      <c r="E4220">
        <v>0</v>
      </c>
      <c r="F4220">
        <v>0</v>
      </c>
      <c r="G4220">
        <v>0</v>
      </c>
      <c r="H4220">
        <v>1</v>
      </c>
      <c r="I4220">
        <v>1</v>
      </c>
      <c r="J4220">
        <v>0</v>
      </c>
      <c r="K4220">
        <v>0</v>
      </c>
      <c r="L4220">
        <v>1</v>
      </c>
      <c r="M4220">
        <v>0</v>
      </c>
      <c r="N4220">
        <v>1</v>
      </c>
      <c r="O4220">
        <v>0</v>
      </c>
      <c r="P4220">
        <v>0.05</v>
      </c>
      <c r="Q4220">
        <v>1</v>
      </c>
      <c r="R4220" s="14">
        <v>0</v>
      </c>
      <c r="S4220" s="14">
        <v>0.14000000000000001</v>
      </c>
    </row>
    <row r="4221" spans="1:19" ht="15.75" thickTop="1" x14ac:dyDescent="0.25">
      <c r="R4221" s="15">
        <f>AVERAGE(R4201:R4220)</f>
        <v>9.4999999999999998E-3</v>
      </c>
      <c r="S4221" s="15">
        <f>AVERAGE(S4201:S4220)</f>
        <v>8.6500000000000021E-2</v>
      </c>
    </row>
    <row r="4231" spans="1:18" ht="84" x14ac:dyDescent="0.35">
      <c r="A4231" s="64" t="s">
        <v>239</v>
      </c>
    </row>
    <row r="4232" spans="1:18" ht="15.75" thickBot="1" x14ac:dyDescent="0.3">
      <c r="R4232" s="17" t="s">
        <v>236</v>
      </c>
    </row>
    <row r="4233" spans="1:18" ht="24" thickTop="1" x14ac:dyDescent="0.35">
      <c r="A4233">
        <v>1</v>
      </c>
      <c r="B4233">
        <v>3</v>
      </c>
      <c r="C4233" s="61">
        <v>25</v>
      </c>
      <c r="D4233">
        <v>30</v>
      </c>
      <c r="E4233">
        <v>0</v>
      </c>
      <c r="F4233">
        <v>0</v>
      </c>
      <c r="G4233">
        <v>0</v>
      </c>
      <c r="H4233">
        <v>1</v>
      </c>
      <c r="I4233">
        <v>1</v>
      </c>
      <c r="J4233" s="11">
        <v>0</v>
      </c>
      <c r="K4233" s="11">
        <v>0</v>
      </c>
      <c r="L4233">
        <v>2</v>
      </c>
      <c r="M4233">
        <v>1</v>
      </c>
      <c r="N4233">
        <v>0.5</v>
      </c>
      <c r="O4233">
        <v>1</v>
      </c>
      <c r="P4233">
        <v>0.5</v>
      </c>
      <c r="Q4233">
        <v>1</v>
      </c>
      <c r="R4233">
        <v>0.04</v>
      </c>
    </row>
    <row r="4234" spans="1:18" ht="23.25" x14ac:dyDescent="0.35">
      <c r="A4234">
        <v>1</v>
      </c>
      <c r="B4234">
        <v>3</v>
      </c>
      <c r="C4234" s="61">
        <v>25</v>
      </c>
      <c r="D4234">
        <v>30</v>
      </c>
      <c r="E4234">
        <v>0</v>
      </c>
      <c r="F4234">
        <v>0</v>
      </c>
      <c r="G4234">
        <v>0</v>
      </c>
      <c r="H4234">
        <v>1</v>
      </c>
      <c r="I4234">
        <v>1</v>
      </c>
      <c r="J4234" s="11">
        <v>0</v>
      </c>
      <c r="K4234" s="11">
        <v>0</v>
      </c>
      <c r="L4234">
        <v>2</v>
      </c>
      <c r="M4234">
        <v>1</v>
      </c>
      <c r="N4234">
        <v>0.75</v>
      </c>
      <c r="O4234">
        <v>1</v>
      </c>
      <c r="P4234">
        <v>0.5</v>
      </c>
      <c r="Q4234">
        <v>1</v>
      </c>
      <c r="R4234">
        <v>0.08</v>
      </c>
    </row>
    <row r="4235" spans="1:18" ht="23.25" x14ac:dyDescent="0.35">
      <c r="A4235">
        <v>1</v>
      </c>
      <c r="B4235">
        <v>3</v>
      </c>
      <c r="C4235" s="61">
        <v>25</v>
      </c>
      <c r="D4235">
        <v>30</v>
      </c>
      <c r="E4235">
        <v>0</v>
      </c>
      <c r="F4235">
        <v>0</v>
      </c>
      <c r="G4235">
        <v>0</v>
      </c>
      <c r="H4235">
        <v>1</v>
      </c>
      <c r="I4235">
        <v>1</v>
      </c>
      <c r="J4235" s="11">
        <v>0</v>
      </c>
      <c r="K4235" s="11">
        <v>0</v>
      </c>
      <c r="L4235">
        <v>2</v>
      </c>
      <c r="M4235">
        <v>1</v>
      </c>
      <c r="N4235">
        <v>1</v>
      </c>
      <c r="O4235">
        <v>1</v>
      </c>
      <c r="P4235">
        <v>0.5</v>
      </c>
      <c r="Q4235">
        <v>1</v>
      </c>
      <c r="R4235">
        <v>0.08</v>
      </c>
    </row>
    <row r="4236" spans="1:18" ht="23.25" x14ac:dyDescent="0.35">
      <c r="A4236">
        <v>1</v>
      </c>
      <c r="B4236">
        <v>3</v>
      </c>
      <c r="C4236" s="61">
        <v>25</v>
      </c>
      <c r="D4236">
        <v>30</v>
      </c>
      <c r="E4236">
        <v>0</v>
      </c>
      <c r="F4236">
        <v>0</v>
      </c>
      <c r="G4236">
        <v>0</v>
      </c>
      <c r="H4236">
        <v>1</v>
      </c>
      <c r="I4236">
        <v>1</v>
      </c>
      <c r="J4236" s="11">
        <v>0</v>
      </c>
      <c r="K4236" s="11">
        <v>0</v>
      </c>
      <c r="L4236">
        <v>2</v>
      </c>
      <c r="M4236">
        <v>1</v>
      </c>
      <c r="N4236">
        <v>1.25</v>
      </c>
      <c r="O4236">
        <v>1</v>
      </c>
      <c r="P4236">
        <v>0.5</v>
      </c>
      <c r="Q4236">
        <v>1</v>
      </c>
      <c r="R4236">
        <v>0.04</v>
      </c>
    </row>
    <row r="4237" spans="1:18" ht="23.25" x14ac:dyDescent="0.35">
      <c r="A4237">
        <v>1</v>
      </c>
      <c r="B4237">
        <v>3</v>
      </c>
      <c r="C4237" s="61">
        <v>25</v>
      </c>
      <c r="D4237">
        <v>30</v>
      </c>
      <c r="E4237">
        <v>0</v>
      </c>
      <c r="F4237">
        <v>0</v>
      </c>
      <c r="G4237">
        <v>0</v>
      </c>
      <c r="H4237">
        <v>1</v>
      </c>
      <c r="I4237">
        <v>1</v>
      </c>
      <c r="J4237" s="11">
        <v>0</v>
      </c>
      <c r="K4237" s="11">
        <v>0</v>
      </c>
      <c r="L4237">
        <v>2</v>
      </c>
      <c r="M4237">
        <v>1</v>
      </c>
      <c r="N4237">
        <v>1.5</v>
      </c>
      <c r="O4237">
        <v>1</v>
      </c>
      <c r="P4237">
        <v>0.5</v>
      </c>
      <c r="Q4237">
        <v>1</v>
      </c>
      <c r="R4237">
        <v>0.04</v>
      </c>
    </row>
    <row r="4238" spans="1:18" ht="23.25" x14ac:dyDescent="0.35">
      <c r="A4238">
        <v>1</v>
      </c>
      <c r="B4238">
        <v>3</v>
      </c>
      <c r="C4238" s="61">
        <v>25</v>
      </c>
      <c r="D4238">
        <v>30</v>
      </c>
      <c r="E4238">
        <v>0</v>
      </c>
      <c r="F4238">
        <v>0</v>
      </c>
      <c r="G4238">
        <v>0</v>
      </c>
      <c r="H4238">
        <v>1</v>
      </c>
      <c r="I4238">
        <v>1</v>
      </c>
      <c r="J4238" s="11">
        <v>0</v>
      </c>
      <c r="K4238" s="11">
        <v>0</v>
      </c>
      <c r="L4238">
        <v>2</v>
      </c>
      <c r="M4238">
        <v>1</v>
      </c>
      <c r="N4238">
        <v>1.75</v>
      </c>
      <c r="O4238">
        <v>1</v>
      </c>
      <c r="P4238">
        <v>0.5</v>
      </c>
      <c r="Q4238">
        <v>1</v>
      </c>
      <c r="R4238">
        <v>0.04</v>
      </c>
    </row>
    <row r="4239" spans="1:18" ht="23.25" x14ac:dyDescent="0.35">
      <c r="A4239">
        <v>1</v>
      </c>
      <c r="B4239">
        <v>3</v>
      </c>
      <c r="C4239" s="61">
        <v>25</v>
      </c>
      <c r="D4239">
        <v>30</v>
      </c>
      <c r="E4239">
        <v>0</v>
      </c>
      <c r="F4239">
        <v>0</v>
      </c>
      <c r="G4239">
        <v>0</v>
      </c>
      <c r="H4239">
        <v>1</v>
      </c>
      <c r="I4239">
        <v>1</v>
      </c>
      <c r="J4239" s="11">
        <v>0</v>
      </c>
      <c r="K4239" s="11">
        <v>0</v>
      </c>
      <c r="L4239">
        <v>2</v>
      </c>
      <c r="M4239">
        <v>1</v>
      </c>
      <c r="N4239">
        <v>2</v>
      </c>
      <c r="O4239">
        <v>1</v>
      </c>
      <c r="P4239">
        <v>0.5</v>
      </c>
      <c r="Q4239">
        <v>1</v>
      </c>
      <c r="R4239">
        <v>0</v>
      </c>
    </row>
    <row r="4240" spans="1:18" ht="23.25" x14ac:dyDescent="0.35">
      <c r="A4240">
        <v>1</v>
      </c>
      <c r="B4240">
        <v>3</v>
      </c>
      <c r="C4240" s="61">
        <v>25</v>
      </c>
      <c r="D4240">
        <v>30</v>
      </c>
      <c r="E4240">
        <v>0</v>
      </c>
      <c r="F4240">
        <v>0</v>
      </c>
      <c r="G4240">
        <v>0</v>
      </c>
      <c r="H4240">
        <v>1</v>
      </c>
      <c r="I4240">
        <v>1</v>
      </c>
      <c r="J4240" s="11">
        <v>0</v>
      </c>
      <c r="K4240" s="11">
        <v>0</v>
      </c>
      <c r="L4240">
        <v>2</v>
      </c>
      <c r="M4240">
        <v>1</v>
      </c>
      <c r="N4240">
        <v>2.25</v>
      </c>
      <c r="O4240">
        <v>1</v>
      </c>
      <c r="P4240">
        <v>0.5</v>
      </c>
      <c r="Q4240">
        <v>1</v>
      </c>
      <c r="R4240">
        <v>0.12</v>
      </c>
    </row>
    <row r="4241" spans="1:22" ht="23.25" x14ac:dyDescent="0.35">
      <c r="A4241">
        <v>1</v>
      </c>
      <c r="B4241">
        <v>3</v>
      </c>
      <c r="C4241" s="61">
        <v>25</v>
      </c>
      <c r="D4241">
        <v>30</v>
      </c>
      <c r="E4241">
        <v>0</v>
      </c>
      <c r="F4241">
        <v>0</v>
      </c>
      <c r="G4241">
        <v>0</v>
      </c>
      <c r="H4241">
        <v>1</v>
      </c>
      <c r="I4241">
        <v>1</v>
      </c>
      <c r="J4241" s="11">
        <v>0</v>
      </c>
      <c r="K4241" s="11">
        <v>0</v>
      </c>
      <c r="L4241">
        <v>2</v>
      </c>
      <c r="M4241">
        <v>1</v>
      </c>
      <c r="N4241">
        <v>2.5</v>
      </c>
      <c r="O4241">
        <v>1</v>
      </c>
      <c r="P4241">
        <v>0.5</v>
      </c>
      <c r="Q4241">
        <v>1</v>
      </c>
      <c r="R4241">
        <v>0.04</v>
      </c>
    </row>
    <row r="4242" spans="1:22" ht="23.25" x14ac:dyDescent="0.35">
      <c r="A4242">
        <v>1</v>
      </c>
      <c r="B4242">
        <v>3</v>
      </c>
      <c r="C4242" s="61">
        <v>25</v>
      </c>
      <c r="D4242">
        <v>30</v>
      </c>
      <c r="E4242">
        <v>0</v>
      </c>
      <c r="F4242">
        <v>0</v>
      </c>
      <c r="G4242">
        <v>0</v>
      </c>
      <c r="H4242">
        <v>1</v>
      </c>
      <c r="I4242">
        <v>1</v>
      </c>
      <c r="J4242" s="11">
        <v>0</v>
      </c>
      <c r="K4242" s="11">
        <v>0</v>
      </c>
      <c r="L4242">
        <v>2</v>
      </c>
      <c r="M4242">
        <v>1</v>
      </c>
      <c r="N4242">
        <v>2.75</v>
      </c>
      <c r="O4242">
        <v>1</v>
      </c>
      <c r="P4242">
        <v>0.5</v>
      </c>
      <c r="Q4242">
        <v>1</v>
      </c>
      <c r="R4242">
        <v>0.04</v>
      </c>
    </row>
    <row r="4243" spans="1:22" ht="23.25" x14ac:dyDescent="0.35">
      <c r="A4243">
        <v>1</v>
      </c>
      <c r="B4243">
        <v>3</v>
      </c>
      <c r="C4243" s="61">
        <v>25</v>
      </c>
      <c r="D4243">
        <v>30</v>
      </c>
      <c r="E4243">
        <v>0</v>
      </c>
      <c r="F4243">
        <v>0</v>
      </c>
      <c r="G4243">
        <v>0</v>
      </c>
      <c r="H4243">
        <v>1</v>
      </c>
      <c r="I4243">
        <v>1</v>
      </c>
      <c r="J4243" s="11">
        <v>0</v>
      </c>
      <c r="K4243" s="11">
        <v>0</v>
      </c>
      <c r="L4243">
        <v>2</v>
      </c>
      <c r="M4243">
        <v>1</v>
      </c>
      <c r="N4243">
        <v>3</v>
      </c>
      <c r="O4243">
        <v>1</v>
      </c>
      <c r="P4243">
        <v>0.5</v>
      </c>
      <c r="Q4243">
        <v>1</v>
      </c>
      <c r="R4243">
        <v>0</v>
      </c>
    </row>
    <row r="4244" spans="1:22" ht="23.25" x14ac:dyDescent="0.35">
      <c r="A4244">
        <v>1</v>
      </c>
      <c r="B4244">
        <v>3</v>
      </c>
      <c r="C4244" s="61">
        <v>25</v>
      </c>
      <c r="D4244">
        <v>30</v>
      </c>
      <c r="E4244">
        <v>0</v>
      </c>
      <c r="F4244">
        <v>0</v>
      </c>
      <c r="G4244">
        <v>0</v>
      </c>
      <c r="H4244">
        <v>1</v>
      </c>
      <c r="I4244">
        <v>1</v>
      </c>
      <c r="J4244" s="11">
        <v>0</v>
      </c>
      <c r="K4244" s="11">
        <v>0</v>
      </c>
      <c r="L4244">
        <v>2</v>
      </c>
      <c r="M4244">
        <v>1</v>
      </c>
      <c r="N4244">
        <v>3.5</v>
      </c>
      <c r="O4244">
        <v>1</v>
      </c>
      <c r="P4244">
        <v>0.5</v>
      </c>
      <c r="Q4244">
        <v>1</v>
      </c>
      <c r="R4244">
        <v>0.04</v>
      </c>
    </row>
    <row r="4245" spans="1:22" ht="23.25" x14ac:dyDescent="0.35">
      <c r="A4245">
        <v>1</v>
      </c>
      <c r="B4245">
        <v>3</v>
      </c>
      <c r="C4245" s="61">
        <v>25</v>
      </c>
      <c r="D4245">
        <v>30</v>
      </c>
      <c r="E4245">
        <v>0</v>
      </c>
      <c r="F4245">
        <v>0</v>
      </c>
      <c r="G4245">
        <v>0</v>
      </c>
      <c r="H4245">
        <v>1</v>
      </c>
      <c r="I4245">
        <v>1</v>
      </c>
      <c r="J4245" s="11">
        <v>0</v>
      </c>
      <c r="K4245" s="11">
        <v>0</v>
      </c>
      <c r="L4245">
        <v>2</v>
      </c>
      <c r="M4245">
        <v>1</v>
      </c>
      <c r="N4245">
        <v>4</v>
      </c>
      <c r="O4245">
        <v>1</v>
      </c>
      <c r="P4245">
        <v>0.5</v>
      </c>
      <c r="Q4245">
        <v>1</v>
      </c>
      <c r="R4245">
        <v>0.04</v>
      </c>
    </row>
    <row r="4246" spans="1:22" ht="23.25" x14ac:dyDescent="0.35">
      <c r="A4246">
        <v>1</v>
      </c>
      <c r="B4246">
        <v>3</v>
      </c>
      <c r="C4246" s="61">
        <v>25</v>
      </c>
      <c r="D4246">
        <v>30</v>
      </c>
      <c r="E4246">
        <v>0</v>
      </c>
      <c r="F4246">
        <v>0</v>
      </c>
      <c r="G4246">
        <v>0</v>
      </c>
      <c r="H4246">
        <v>1</v>
      </c>
      <c r="I4246">
        <v>1</v>
      </c>
      <c r="J4246" s="11">
        <v>0</v>
      </c>
      <c r="K4246" s="11">
        <v>0</v>
      </c>
      <c r="L4246">
        <v>2</v>
      </c>
      <c r="M4246">
        <v>1</v>
      </c>
      <c r="N4246">
        <v>4.5</v>
      </c>
      <c r="O4246">
        <v>1</v>
      </c>
      <c r="P4246">
        <v>0.5</v>
      </c>
      <c r="Q4246">
        <v>1</v>
      </c>
      <c r="R4246">
        <v>0</v>
      </c>
    </row>
    <row r="4247" spans="1:22" ht="92.25" thickBot="1" x14ac:dyDescent="0.4">
      <c r="A4247">
        <v>1</v>
      </c>
      <c r="B4247">
        <v>3</v>
      </c>
      <c r="C4247" s="61">
        <v>25</v>
      </c>
      <c r="D4247">
        <v>30</v>
      </c>
      <c r="E4247">
        <v>0</v>
      </c>
      <c r="F4247">
        <v>0</v>
      </c>
      <c r="G4247">
        <v>0</v>
      </c>
      <c r="H4247">
        <v>1</v>
      </c>
      <c r="I4247">
        <v>1</v>
      </c>
      <c r="J4247" s="11">
        <v>0</v>
      </c>
      <c r="K4247" s="11">
        <v>0</v>
      </c>
      <c r="L4247">
        <v>2</v>
      </c>
      <c r="M4247">
        <v>1</v>
      </c>
      <c r="N4247">
        <v>5</v>
      </c>
      <c r="O4247">
        <v>1</v>
      </c>
      <c r="P4247">
        <v>0.5</v>
      </c>
      <c r="Q4247">
        <v>1</v>
      </c>
      <c r="R4247" s="14">
        <v>0.04</v>
      </c>
      <c r="V4247" s="8" t="s">
        <v>242</v>
      </c>
    </row>
    <row r="4248" spans="1:22" ht="15.75" thickTop="1" x14ac:dyDescent="0.25">
      <c r="R4248" s="15">
        <f>AVERAGE(R4233:R4247)</f>
        <v>4.2666666666666672E-2</v>
      </c>
      <c r="S4248" t="s">
        <v>240</v>
      </c>
      <c r="V4248">
        <v>0.04</v>
      </c>
    </row>
    <row r="4249" spans="1:22" x14ac:dyDescent="0.25">
      <c r="V4249">
        <v>0.04</v>
      </c>
    </row>
    <row r="4250" spans="1:22" x14ac:dyDescent="0.25">
      <c r="V4250">
        <v>0</v>
      </c>
    </row>
    <row r="4251" spans="1:22" ht="94.5" thickBot="1" x14ac:dyDescent="0.35">
      <c r="A4251" s="7" t="s">
        <v>241</v>
      </c>
      <c r="J4251" s="1"/>
      <c r="K4251" s="1"/>
      <c r="L4251" s="1"/>
      <c r="M4251" s="1"/>
      <c r="N4251" s="1"/>
      <c r="R4251" s="17" t="s">
        <v>148</v>
      </c>
      <c r="S4251" s="17" t="s">
        <v>24</v>
      </c>
      <c r="V4251">
        <v>0.04</v>
      </c>
    </row>
    <row r="4252" spans="1:22" ht="24" thickTop="1" x14ac:dyDescent="0.35">
      <c r="A4252">
        <v>1</v>
      </c>
      <c r="B4252">
        <v>3</v>
      </c>
      <c r="C4252">
        <v>25</v>
      </c>
      <c r="D4252" s="11">
        <v>30</v>
      </c>
      <c r="E4252">
        <v>0</v>
      </c>
      <c r="F4252">
        <v>0</v>
      </c>
      <c r="G4252">
        <v>0</v>
      </c>
      <c r="H4252">
        <v>1</v>
      </c>
      <c r="I4252">
        <v>1</v>
      </c>
      <c r="J4252" s="10">
        <v>0</v>
      </c>
      <c r="K4252">
        <v>0</v>
      </c>
      <c r="L4252">
        <v>3</v>
      </c>
      <c r="M4252">
        <v>0</v>
      </c>
      <c r="N4252">
        <v>0.05</v>
      </c>
      <c r="O4252">
        <v>0</v>
      </c>
      <c r="P4252">
        <v>0.05</v>
      </c>
      <c r="Q4252">
        <v>1</v>
      </c>
      <c r="R4252">
        <v>0.16</v>
      </c>
      <c r="S4252">
        <v>0.12</v>
      </c>
      <c r="V4252">
        <v>0.04</v>
      </c>
    </row>
    <row r="4253" spans="1:22" ht="23.25" x14ac:dyDescent="0.35">
      <c r="A4253">
        <v>1</v>
      </c>
      <c r="B4253">
        <v>3</v>
      </c>
      <c r="C4253">
        <v>25</v>
      </c>
      <c r="D4253" s="11">
        <v>30</v>
      </c>
      <c r="E4253">
        <v>0</v>
      </c>
      <c r="F4253">
        <v>0</v>
      </c>
      <c r="G4253">
        <v>0</v>
      </c>
      <c r="H4253">
        <v>1</v>
      </c>
      <c r="I4253">
        <v>1</v>
      </c>
      <c r="J4253" s="10">
        <v>0</v>
      </c>
      <c r="K4253">
        <v>0</v>
      </c>
      <c r="L4253">
        <v>3</v>
      </c>
      <c r="M4253">
        <v>0</v>
      </c>
      <c r="N4253">
        <v>0.1</v>
      </c>
      <c r="O4253">
        <v>0</v>
      </c>
      <c r="P4253">
        <v>0.05</v>
      </c>
      <c r="Q4253">
        <v>1</v>
      </c>
      <c r="R4253">
        <v>0.08</v>
      </c>
      <c r="S4253">
        <v>0.04</v>
      </c>
      <c r="V4253">
        <v>0.04</v>
      </c>
    </row>
    <row r="4254" spans="1:22" ht="23.25" x14ac:dyDescent="0.35">
      <c r="A4254">
        <v>1</v>
      </c>
      <c r="B4254">
        <v>3</v>
      </c>
      <c r="C4254">
        <v>25</v>
      </c>
      <c r="D4254" s="11">
        <v>30</v>
      </c>
      <c r="E4254">
        <v>0</v>
      </c>
      <c r="F4254">
        <v>0</v>
      </c>
      <c r="G4254">
        <v>0</v>
      </c>
      <c r="H4254">
        <v>1</v>
      </c>
      <c r="I4254">
        <v>1</v>
      </c>
      <c r="J4254" s="10">
        <v>0</v>
      </c>
      <c r="K4254">
        <v>0</v>
      </c>
      <c r="L4254">
        <v>3</v>
      </c>
      <c r="M4254">
        <v>0</v>
      </c>
      <c r="N4254">
        <v>0.15</v>
      </c>
      <c r="O4254">
        <v>0</v>
      </c>
      <c r="P4254">
        <v>0.05</v>
      </c>
      <c r="Q4254">
        <v>1</v>
      </c>
      <c r="R4254">
        <v>0.04</v>
      </c>
      <c r="S4254">
        <v>0.08</v>
      </c>
      <c r="V4254">
        <v>0.08</v>
      </c>
    </row>
    <row r="4255" spans="1:22" ht="23.25" x14ac:dyDescent="0.35">
      <c r="A4255">
        <v>1</v>
      </c>
      <c r="B4255">
        <v>3</v>
      </c>
      <c r="C4255">
        <v>25</v>
      </c>
      <c r="D4255" s="11">
        <v>30</v>
      </c>
      <c r="E4255">
        <v>0</v>
      </c>
      <c r="F4255">
        <v>0</v>
      </c>
      <c r="G4255">
        <v>0</v>
      </c>
      <c r="H4255">
        <v>1</v>
      </c>
      <c r="I4255">
        <v>1</v>
      </c>
      <c r="J4255" s="10">
        <v>0</v>
      </c>
      <c r="K4255">
        <v>0</v>
      </c>
      <c r="L4255">
        <v>3</v>
      </c>
      <c r="M4255">
        <v>0</v>
      </c>
      <c r="N4255">
        <v>0.2</v>
      </c>
      <c r="O4255">
        <v>0</v>
      </c>
      <c r="P4255">
        <v>0.05</v>
      </c>
      <c r="Q4255">
        <v>1</v>
      </c>
      <c r="R4255">
        <v>0.12</v>
      </c>
      <c r="S4255">
        <v>0.04</v>
      </c>
      <c r="V4255">
        <v>0.04</v>
      </c>
    </row>
    <row r="4256" spans="1:22" ht="23.25" x14ac:dyDescent="0.35">
      <c r="A4256">
        <v>1</v>
      </c>
      <c r="B4256">
        <v>3</v>
      </c>
      <c r="C4256">
        <v>25</v>
      </c>
      <c r="D4256" s="11">
        <v>30</v>
      </c>
      <c r="E4256">
        <v>0</v>
      </c>
      <c r="F4256">
        <v>0</v>
      </c>
      <c r="G4256">
        <v>0</v>
      </c>
      <c r="H4256">
        <v>1</v>
      </c>
      <c r="I4256">
        <v>1</v>
      </c>
      <c r="J4256" s="10">
        <v>0</v>
      </c>
      <c r="K4256">
        <v>0</v>
      </c>
      <c r="L4256">
        <v>3</v>
      </c>
      <c r="M4256">
        <v>0</v>
      </c>
      <c r="N4256">
        <v>0.25</v>
      </c>
      <c r="O4256">
        <v>0</v>
      </c>
      <c r="P4256">
        <v>0.05</v>
      </c>
      <c r="Q4256">
        <v>1</v>
      </c>
      <c r="R4256">
        <v>0.12</v>
      </c>
      <c r="S4256">
        <v>0</v>
      </c>
      <c r="V4256">
        <v>0</v>
      </c>
    </row>
    <row r="4257" spans="1:22" ht="23.25" x14ac:dyDescent="0.35">
      <c r="A4257">
        <v>1</v>
      </c>
      <c r="B4257">
        <v>3</v>
      </c>
      <c r="C4257">
        <v>25</v>
      </c>
      <c r="D4257" s="11">
        <v>30</v>
      </c>
      <c r="E4257">
        <v>0</v>
      </c>
      <c r="F4257">
        <v>0</v>
      </c>
      <c r="G4257">
        <v>0</v>
      </c>
      <c r="H4257">
        <v>1</v>
      </c>
      <c r="I4257">
        <v>1</v>
      </c>
      <c r="J4257" s="10">
        <v>0</v>
      </c>
      <c r="K4257">
        <v>0</v>
      </c>
      <c r="L4257">
        <v>3</v>
      </c>
      <c r="M4257">
        <v>0</v>
      </c>
      <c r="N4257">
        <v>0.3</v>
      </c>
      <c r="O4257">
        <v>0</v>
      </c>
      <c r="P4257">
        <v>0.05</v>
      </c>
      <c r="Q4257">
        <v>1</v>
      </c>
      <c r="R4257">
        <v>0.12</v>
      </c>
      <c r="S4257">
        <v>0.04</v>
      </c>
      <c r="V4257">
        <v>0</v>
      </c>
    </row>
    <row r="4258" spans="1:22" ht="23.25" x14ac:dyDescent="0.35">
      <c r="A4258">
        <v>1</v>
      </c>
      <c r="B4258">
        <v>3</v>
      </c>
      <c r="C4258">
        <v>25</v>
      </c>
      <c r="D4258" s="11">
        <v>30</v>
      </c>
      <c r="E4258">
        <v>0</v>
      </c>
      <c r="F4258">
        <v>0</v>
      </c>
      <c r="G4258">
        <v>0</v>
      </c>
      <c r="H4258">
        <v>1</v>
      </c>
      <c r="I4258">
        <v>1</v>
      </c>
      <c r="J4258" s="10">
        <v>0</v>
      </c>
      <c r="K4258">
        <v>0</v>
      </c>
      <c r="L4258">
        <v>3</v>
      </c>
      <c r="M4258">
        <v>0</v>
      </c>
      <c r="N4258">
        <v>0.35</v>
      </c>
      <c r="O4258">
        <v>0</v>
      </c>
      <c r="P4258">
        <v>0.05</v>
      </c>
      <c r="Q4258">
        <v>1</v>
      </c>
      <c r="R4258">
        <v>0.08</v>
      </c>
      <c r="S4258">
        <v>0.12</v>
      </c>
      <c r="V4258">
        <v>0</v>
      </c>
    </row>
    <row r="4259" spans="1:22" ht="23.25" x14ac:dyDescent="0.35">
      <c r="A4259">
        <v>1</v>
      </c>
      <c r="B4259">
        <v>3</v>
      </c>
      <c r="C4259">
        <v>25</v>
      </c>
      <c r="D4259" s="11">
        <v>30</v>
      </c>
      <c r="E4259">
        <v>0</v>
      </c>
      <c r="F4259">
        <v>0</v>
      </c>
      <c r="G4259">
        <v>0</v>
      </c>
      <c r="H4259">
        <v>1</v>
      </c>
      <c r="I4259">
        <v>1</v>
      </c>
      <c r="J4259" s="10">
        <v>0</v>
      </c>
      <c r="K4259">
        <v>0</v>
      </c>
      <c r="L4259">
        <v>3</v>
      </c>
      <c r="M4259">
        <v>0</v>
      </c>
      <c r="N4259">
        <v>0.4</v>
      </c>
      <c r="O4259">
        <v>0</v>
      </c>
      <c r="P4259">
        <v>0.05</v>
      </c>
      <c r="Q4259">
        <v>1</v>
      </c>
      <c r="R4259">
        <v>0.16</v>
      </c>
      <c r="S4259">
        <v>0.08</v>
      </c>
      <c r="V4259">
        <v>0</v>
      </c>
    </row>
    <row r="4260" spans="1:22" ht="23.25" x14ac:dyDescent="0.35">
      <c r="A4260">
        <v>1</v>
      </c>
      <c r="B4260">
        <v>3</v>
      </c>
      <c r="C4260">
        <v>25</v>
      </c>
      <c r="D4260" s="11">
        <v>30</v>
      </c>
      <c r="E4260">
        <v>0</v>
      </c>
      <c r="F4260">
        <v>0</v>
      </c>
      <c r="G4260">
        <v>0</v>
      </c>
      <c r="H4260">
        <v>1</v>
      </c>
      <c r="I4260">
        <v>1</v>
      </c>
      <c r="J4260" s="10">
        <v>0</v>
      </c>
      <c r="K4260">
        <v>0</v>
      </c>
      <c r="L4260">
        <v>3</v>
      </c>
      <c r="M4260">
        <v>0</v>
      </c>
      <c r="N4260">
        <v>0.45</v>
      </c>
      <c r="O4260">
        <v>0</v>
      </c>
      <c r="P4260">
        <v>0.05</v>
      </c>
      <c r="Q4260">
        <v>1</v>
      </c>
      <c r="R4260">
        <v>0.08</v>
      </c>
      <c r="S4260">
        <v>0.08</v>
      </c>
      <c r="V4260">
        <v>0</v>
      </c>
    </row>
    <row r="4261" spans="1:22" ht="23.25" x14ac:dyDescent="0.35">
      <c r="A4261">
        <v>1</v>
      </c>
      <c r="B4261">
        <v>3</v>
      </c>
      <c r="C4261">
        <v>25</v>
      </c>
      <c r="D4261" s="11">
        <v>30</v>
      </c>
      <c r="E4261">
        <v>0</v>
      </c>
      <c r="F4261">
        <v>0</v>
      </c>
      <c r="G4261">
        <v>0</v>
      </c>
      <c r="H4261">
        <v>1</v>
      </c>
      <c r="I4261">
        <v>1</v>
      </c>
      <c r="J4261" s="10">
        <v>0</v>
      </c>
      <c r="K4261">
        <v>0</v>
      </c>
      <c r="L4261">
        <v>3</v>
      </c>
      <c r="M4261">
        <v>0</v>
      </c>
      <c r="N4261">
        <v>0.5</v>
      </c>
      <c r="O4261">
        <v>0</v>
      </c>
      <c r="P4261">
        <v>0.05</v>
      </c>
      <c r="Q4261">
        <v>1</v>
      </c>
      <c r="R4261">
        <v>0.04</v>
      </c>
      <c r="S4261">
        <v>0.04</v>
      </c>
      <c r="V4261">
        <v>0.08</v>
      </c>
    </row>
    <row r="4262" spans="1:22" ht="24" thickBot="1" x14ac:dyDescent="0.4">
      <c r="A4262">
        <v>1</v>
      </c>
      <c r="B4262">
        <v>3</v>
      </c>
      <c r="C4262">
        <v>25</v>
      </c>
      <c r="D4262" s="11">
        <v>30</v>
      </c>
      <c r="E4262">
        <v>0</v>
      </c>
      <c r="F4262">
        <v>0</v>
      </c>
      <c r="G4262">
        <v>0</v>
      </c>
      <c r="H4262">
        <v>1</v>
      </c>
      <c r="I4262">
        <v>1</v>
      </c>
      <c r="J4262" s="10">
        <v>0</v>
      </c>
      <c r="K4262">
        <v>0</v>
      </c>
      <c r="L4262">
        <v>3</v>
      </c>
      <c r="M4262">
        <v>0</v>
      </c>
      <c r="N4262">
        <v>0.55000000000000004</v>
      </c>
      <c r="O4262">
        <v>0</v>
      </c>
      <c r="P4262">
        <v>0.05</v>
      </c>
      <c r="Q4262">
        <v>1</v>
      </c>
      <c r="R4262">
        <v>0.12</v>
      </c>
      <c r="S4262">
        <v>0.04</v>
      </c>
      <c r="V4262" s="14">
        <v>0.04</v>
      </c>
    </row>
    <row r="4263" spans="1:22" ht="24" thickTop="1" x14ac:dyDescent="0.35">
      <c r="A4263">
        <v>1</v>
      </c>
      <c r="B4263">
        <v>3</v>
      </c>
      <c r="C4263">
        <v>25</v>
      </c>
      <c r="D4263" s="11">
        <v>30</v>
      </c>
      <c r="E4263">
        <v>0</v>
      </c>
      <c r="F4263">
        <v>0</v>
      </c>
      <c r="G4263">
        <v>0</v>
      </c>
      <c r="H4263">
        <v>1</v>
      </c>
      <c r="I4263">
        <v>1</v>
      </c>
      <c r="J4263" s="10">
        <v>0</v>
      </c>
      <c r="K4263">
        <v>0</v>
      </c>
      <c r="L4263">
        <v>3</v>
      </c>
      <c r="M4263">
        <v>0</v>
      </c>
      <c r="N4263">
        <v>0.6</v>
      </c>
      <c r="O4263">
        <v>0</v>
      </c>
      <c r="P4263">
        <v>0.05</v>
      </c>
      <c r="Q4263">
        <v>1</v>
      </c>
      <c r="R4263">
        <v>0.04</v>
      </c>
      <c r="S4263">
        <v>0.04</v>
      </c>
      <c r="V4263" s="15">
        <f>AVERAGE(V4248:V4262)</f>
        <v>2.9333333333333333E-2</v>
      </c>
    </row>
    <row r="4264" spans="1:22" ht="23.25" x14ac:dyDescent="0.35">
      <c r="A4264">
        <v>1</v>
      </c>
      <c r="B4264">
        <v>3</v>
      </c>
      <c r="C4264">
        <v>25</v>
      </c>
      <c r="D4264" s="11">
        <v>30</v>
      </c>
      <c r="E4264">
        <v>0</v>
      </c>
      <c r="F4264">
        <v>0</v>
      </c>
      <c r="G4264">
        <v>0</v>
      </c>
      <c r="H4264">
        <v>1</v>
      </c>
      <c r="I4264">
        <v>1</v>
      </c>
      <c r="J4264" s="10">
        <v>0</v>
      </c>
      <c r="K4264">
        <v>0</v>
      </c>
      <c r="L4264">
        <v>3</v>
      </c>
      <c r="M4264">
        <v>0</v>
      </c>
      <c r="N4264">
        <v>0.65</v>
      </c>
      <c r="O4264">
        <v>0</v>
      </c>
      <c r="P4264">
        <v>0.05</v>
      </c>
      <c r="Q4264">
        <v>1</v>
      </c>
      <c r="R4264">
        <v>0</v>
      </c>
      <c r="S4264">
        <v>0.08</v>
      </c>
    </row>
    <row r="4265" spans="1:22" ht="23.25" x14ac:dyDescent="0.35">
      <c r="A4265">
        <v>1</v>
      </c>
      <c r="B4265">
        <v>3</v>
      </c>
      <c r="C4265">
        <v>25</v>
      </c>
      <c r="D4265" s="11">
        <v>30</v>
      </c>
      <c r="E4265">
        <v>0</v>
      </c>
      <c r="F4265">
        <v>0</v>
      </c>
      <c r="G4265">
        <v>0</v>
      </c>
      <c r="H4265">
        <v>1</v>
      </c>
      <c r="I4265">
        <v>1</v>
      </c>
      <c r="J4265" s="10">
        <v>0</v>
      </c>
      <c r="K4265">
        <v>0</v>
      </c>
      <c r="L4265">
        <v>3</v>
      </c>
      <c r="M4265">
        <v>0</v>
      </c>
      <c r="N4265">
        <v>0.7</v>
      </c>
      <c r="O4265">
        <v>0</v>
      </c>
      <c r="P4265">
        <v>0.05</v>
      </c>
      <c r="Q4265">
        <v>1</v>
      </c>
      <c r="R4265">
        <v>0.08</v>
      </c>
      <c r="S4265">
        <v>0.04</v>
      </c>
    </row>
    <row r="4266" spans="1:22" ht="23.25" x14ac:dyDescent="0.35">
      <c r="A4266">
        <v>1</v>
      </c>
      <c r="B4266">
        <v>3</v>
      </c>
      <c r="C4266">
        <v>25</v>
      </c>
      <c r="D4266" s="11">
        <v>30</v>
      </c>
      <c r="E4266">
        <v>0</v>
      </c>
      <c r="F4266">
        <v>0</v>
      </c>
      <c r="G4266">
        <v>0</v>
      </c>
      <c r="H4266">
        <v>1</v>
      </c>
      <c r="I4266">
        <v>1</v>
      </c>
      <c r="J4266" s="10">
        <v>0</v>
      </c>
      <c r="K4266">
        <v>0</v>
      </c>
      <c r="L4266">
        <v>3</v>
      </c>
      <c r="M4266">
        <v>0</v>
      </c>
      <c r="N4266">
        <v>0.75</v>
      </c>
      <c r="O4266">
        <v>0</v>
      </c>
      <c r="P4266">
        <v>0.05</v>
      </c>
      <c r="Q4266">
        <v>1</v>
      </c>
      <c r="R4266">
        <v>0.16</v>
      </c>
      <c r="S4266">
        <v>0.16</v>
      </c>
    </row>
    <row r="4267" spans="1:22" ht="23.25" x14ac:dyDescent="0.35">
      <c r="A4267">
        <v>1</v>
      </c>
      <c r="B4267">
        <v>3</v>
      </c>
      <c r="C4267">
        <v>25</v>
      </c>
      <c r="D4267" s="11">
        <v>30</v>
      </c>
      <c r="E4267">
        <v>0</v>
      </c>
      <c r="F4267">
        <v>0</v>
      </c>
      <c r="G4267">
        <v>0</v>
      </c>
      <c r="H4267">
        <v>1</v>
      </c>
      <c r="I4267">
        <v>1</v>
      </c>
      <c r="J4267" s="10">
        <v>0</v>
      </c>
      <c r="K4267">
        <v>0</v>
      </c>
      <c r="L4267">
        <v>3</v>
      </c>
      <c r="M4267">
        <v>0</v>
      </c>
      <c r="N4267">
        <v>0.8</v>
      </c>
      <c r="O4267">
        <v>0</v>
      </c>
      <c r="P4267">
        <v>0.05</v>
      </c>
      <c r="Q4267">
        <v>1</v>
      </c>
      <c r="R4267">
        <v>0.08</v>
      </c>
      <c r="S4267">
        <v>0</v>
      </c>
    </row>
    <row r="4268" spans="1:22" ht="23.25" x14ac:dyDescent="0.35">
      <c r="A4268">
        <v>1</v>
      </c>
      <c r="B4268">
        <v>3</v>
      </c>
      <c r="C4268">
        <v>25</v>
      </c>
      <c r="D4268" s="11">
        <v>30</v>
      </c>
      <c r="E4268">
        <v>0</v>
      </c>
      <c r="F4268">
        <v>0</v>
      </c>
      <c r="G4268">
        <v>0</v>
      </c>
      <c r="H4268">
        <v>1</v>
      </c>
      <c r="I4268">
        <v>1</v>
      </c>
      <c r="J4268" s="10">
        <v>0</v>
      </c>
      <c r="K4268">
        <v>0</v>
      </c>
      <c r="L4268">
        <v>3</v>
      </c>
      <c r="M4268">
        <v>0</v>
      </c>
      <c r="N4268">
        <v>0.85</v>
      </c>
      <c r="O4268">
        <v>0</v>
      </c>
      <c r="P4268">
        <v>0.05</v>
      </c>
      <c r="Q4268">
        <v>1</v>
      </c>
      <c r="R4268">
        <v>0</v>
      </c>
      <c r="S4268">
        <v>0.08</v>
      </c>
    </row>
    <row r="4269" spans="1:22" ht="23.25" x14ac:dyDescent="0.35">
      <c r="A4269">
        <v>1</v>
      </c>
      <c r="B4269">
        <v>3</v>
      </c>
      <c r="C4269">
        <v>25</v>
      </c>
      <c r="D4269" s="11">
        <v>30</v>
      </c>
      <c r="E4269">
        <v>0</v>
      </c>
      <c r="F4269">
        <v>0</v>
      </c>
      <c r="G4269">
        <v>0</v>
      </c>
      <c r="H4269">
        <v>1</v>
      </c>
      <c r="I4269">
        <v>1</v>
      </c>
      <c r="J4269" s="10">
        <v>0</v>
      </c>
      <c r="K4269">
        <v>0</v>
      </c>
      <c r="L4269">
        <v>3</v>
      </c>
      <c r="M4269">
        <v>0</v>
      </c>
      <c r="N4269">
        <v>0.9</v>
      </c>
      <c r="O4269">
        <v>0</v>
      </c>
      <c r="P4269">
        <v>0.05</v>
      </c>
      <c r="Q4269">
        <v>1</v>
      </c>
      <c r="R4269">
        <v>0</v>
      </c>
      <c r="S4269">
        <v>0.12</v>
      </c>
    </row>
    <row r="4270" spans="1:22" ht="23.25" x14ac:dyDescent="0.35">
      <c r="A4270">
        <v>1</v>
      </c>
      <c r="B4270">
        <v>3</v>
      </c>
      <c r="C4270">
        <v>25</v>
      </c>
      <c r="D4270" s="11">
        <v>30</v>
      </c>
      <c r="E4270">
        <v>0</v>
      </c>
      <c r="F4270">
        <v>0</v>
      </c>
      <c r="G4270">
        <v>0</v>
      </c>
      <c r="H4270">
        <v>1</v>
      </c>
      <c r="I4270">
        <v>1</v>
      </c>
      <c r="J4270" s="10">
        <v>0</v>
      </c>
      <c r="K4270">
        <v>0</v>
      </c>
      <c r="L4270">
        <v>3</v>
      </c>
      <c r="M4270">
        <v>0</v>
      </c>
      <c r="N4270">
        <v>0.95</v>
      </c>
      <c r="O4270">
        <v>0</v>
      </c>
      <c r="P4270">
        <v>0.05</v>
      </c>
      <c r="Q4270">
        <v>1</v>
      </c>
      <c r="R4270">
        <v>0.12</v>
      </c>
      <c r="S4270">
        <v>0.08</v>
      </c>
    </row>
    <row r="4271" spans="1:22" ht="24" thickBot="1" x14ac:dyDescent="0.4">
      <c r="A4271">
        <v>1</v>
      </c>
      <c r="B4271">
        <v>3</v>
      </c>
      <c r="C4271">
        <v>25</v>
      </c>
      <c r="D4271" s="11">
        <v>30</v>
      </c>
      <c r="E4271">
        <v>0</v>
      </c>
      <c r="F4271">
        <v>0</v>
      </c>
      <c r="G4271">
        <v>0</v>
      </c>
      <c r="H4271">
        <v>1</v>
      </c>
      <c r="I4271">
        <v>1</v>
      </c>
      <c r="J4271" s="10">
        <v>0</v>
      </c>
      <c r="K4271">
        <v>0</v>
      </c>
      <c r="L4271">
        <v>3</v>
      </c>
      <c r="M4271">
        <v>0</v>
      </c>
      <c r="N4271">
        <v>1</v>
      </c>
      <c r="O4271">
        <v>0</v>
      </c>
      <c r="P4271">
        <v>0.05</v>
      </c>
      <c r="Q4271">
        <v>1</v>
      </c>
      <c r="R4271" s="14">
        <v>0</v>
      </c>
      <c r="S4271" s="14">
        <v>0.12</v>
      </c>
    </row>
    <row r="4272" spans="1:22" ht="15.75" thickTop="1" x14ac:dyDescent="0.25">
      <c r="R4272" s="15">
        <f>AVERAGE(R4252:R4271)</f>
        <v>0.08</v>
      </c>
      <c r="S4272" s="15">
        <f>AVERAGE(S4252:S4271)</f>
        <v>7.0000000000000021E-2</v>
      </c>
    </row>
    <row r="4274" spans="18:18" x14ac:dyDescent="0.25">
      <c r="R4274" t="s">
        <v>243</v>
      </c>
    </row>
    <row r="4275" spans="18:18" x14ac:dyDescent="0.25">
      <c r="R4275">
        <v>0.12</v>
      </c>
    </row>
    <row r="4276" spans="18:18" x14ac:dyDescent="0.25">
      <c r="R4276">
        <v>0</v>
      </c>
    </row>
    <row r="4277" spans="18:18" x14ac:dyDescent="0.25">
      <c r="R4277">
        <v>0.12</v>
      </c>
    </row>
    <row r="4278" spans="18:18" x14ac:dyDescent="0.25">
      <c r="R4278">
        <v>0.04</v>
      </c>
    </row>
    <row r="4279" spans="18:18" x14ac:dyDescent="0.25">
      <c r="R4279">
        <v>0</v>
      </c>
    </row>
    <row r="4280" spans="18:18" x14ac:dyDescent="0.25">
      <c r="R4280">
        <v>0</v>
      </c>
    </row>
    <row r="4281" spans="18:18" x14ac:dyDescent="0.25">
      <c r="R4281">
        <v>0.16</v>
      </c>
    </row>
    <row r="4282" spans="18:18" x14ac:dyDescent="0.25">
      <c r="R4282">
        <v>0.08</v>
      </c>
    </row>
    <row r="4283" spans="18:18" x14ac:dyDescent="0.25">
      <c r="R4283">
        <v>0.2</v>
      </c>
    </row>
    <row r="4284" spans="18:18" x14ac:dyDescent="0.25">
      <c r="R4284">
        <v>0.04</v>
      </c>
    </row>
    <row r="4285" spans="18:18" x14ac:dyDescent="0.25">
      <c r="R4285">
        <v>0</v>
      </c>
    </row>
    <row r="4286" spans="18:18" x14ac:dyDescent="0.25">
      <c r="R4286">
        <v>0.12</v>
      </c>
    </row>
    <row r="4287" spans="18:18" x14ac:dyDescent="0.25">
      <c r="R4287">
        <v>0.08</v>
      </c>
    </row>
    <row r="4288" spans="18:18" x14ac:dyDescent="0.25">
      <c r="R4288">
        <v>0.04</v>
      </c>
    </row>
    <row r="4289" spans="1:19" x14ac:dyDescent="0.25">
      <c r="R4289">
        <v>0.12</v>
      </c>
    </row>
    <row r="4290" spans="1:19" x14ac:dyDescent="0.25">
      <c r="R4290">
        <v>0.04</v>
      </c>
    </row>
    <row r="4291" spans="1:19" x14ac:dyDescent="0.25">
      <c r="R4291">
        <v>0.16</v>
      </c>
    </row>
    <row r="4292" spans="1:19" x14ac:dyDescent="0.25">
      <c r="R4292">
        <v>0.08</v>
      </c>
    </row>
    <row r="4293" spans="1:19" x14ac:dyDescent="0.25">
      <c r="R4293">
        <v>0</v>
      </c>
    </row>
    <row r="4294" spans="1:19" ht="15.75" thickBot="1" x14ac:dyDescent="0.3">
      <c r="R4294" s="14">
        <v>0</v>
      </c>
    </row>
    <row r="4295" spans="1:19" ht="15.75" thickTop="1" x14ac:dyDescent="0.25">
      <c r="R4295">
        <f>AVERAGE(R4275:R4294)</f>
        <v>7.0000000000000007E-2</v>
      </c>
    </row>
    <row r="4298" spans="1:19" ht="94.5" thickBot="1" x14ac:dyDescent="0.35">
      <c r="A4298" s="7" t="s">
        <v>244</v>
      </c>
      <c r="J4298" s="1"/>
      <c r="K4298" s="1"/>
      <c r="L4298" s="1"/>
      <c r="M4298" s="1"/>
      <c r="N4298" s="1"/>
      <c r="R4298" s="17" t="s">
        <v>148</v>
      </c>
      <c r="S4298" s="17" t="s">
        <v>24</v>
      </c>
    </row>
    <row r="4299" spans="1:19" ht="24" thickTop="1" x14ac:dyDescent="0.35">
      <c r="A4299">
        <v>1</v>
      </c>
      <c r="B4299">
        <v>3</v>
      </c>
      <c r="C4299">
        <v>25</v>
      </c>
      <c r="D4299" s="11">
        <v>30</v>
      </c>
      <c r="E4299">
        <v>0</v>
      </c>
      <c r="F4299">
        <v>0</v>
      </c>
      <c r="G4299">
        <v>0</v>
      </c>
      <c r="H4299">
        <v>1</v>
      </c>
      <c r="I4299">
        <v>1</v>
      </c>
      <c r="J4299" s="10">
        <v>2</v>
      </c>
      <c r="K4299">
        <v>0</v>
      </c>
      <c r="L4299">
        <v>3</v>
      </c>
      <c r="M4299">
        <v>0</v>
      </c>
      <c r="N4299">
        <v>0.05</v>
      </c>
      <c r="O4299">
        <v>0</v>
      </c>
      <c r="P4299">
        <v>0.05</v>
      </c>
      <c r="Q4299">
        <v>1</v>
      </c>
      <c r="R4299">
        <v>1</v>
      </c>
      <c r="S4299">
        <v>1</v>
      </c>
    </row>
    <row r="4300" spans="1:19" ht="23.25" x14ac:dyDescent="0.35">
      <c r="A4300">
        <v>1</v>
      </c>
      <c r="B4300">
        <v>3</v>
      </c>
      <c r="C4300">
        <v>25</v>
      </c>
      <c r="D4300" s="11">
        <v>30</v>
      </c>
      <c r="E4300">
        <v>0</v>
      </c>
      <c r="F4300">
        <v>0</v>
      </c>
      <c r="G4300">
        <v>0</v>
      </c>
      <c r="H4300">
        <v>1</v>
      </c>
      <c r="I4300">
        <v>1</v>
      </c>
      <c r="J4300" s="10">
        <v>2</v>
      </c>
      <c r="K4300">
        <v>0</v>
      </c>
      <c r="L4300">
        <v>3</v>
      </c>
      <c r="M4300">
        <v>0</v>
      </c>
      <c r="N4300">
        <v>0.1</v>
      </c>
      <c r="O4300">
        <v>0</v>
      </c>
      <c r="P4300">
        <v>0.05</v>
      </c>
      <c r="Q4300">
        <v>1</v>
      </c>
      <c r="R4300">
        <v>1</v>
      </c>
      <c r="S4300">
        <v>1</v>
      </c>
    </row>
    <row r="4301" spans="1:19" ht="23.25" x14ac:dyDescent="0.35">
      <c r="A4301">
        <v>1</v>
      </c>
      <c r="B4301">
        <v>3</v>
      </c>
      <c r="C4301">
        <v>25</v>
      </c>
      <c r="D4301" s="11">
        <v>30</v>
      </c>
      <c r="E4301">
        <v>0</v>
      </c>
      <c r="F4301">
        <v>0</v>
      </c>
      <c r="G4301">
        <v>0</v>
      </c>
      <c r="H4301">
        <v>1</v>
      </c>
      <c r="I4301">
        <v>1</v>
      </c>
      <c r="J4301" s="10">
        <v>2</v>
      </c>
      <c r="K4301">
        <v>0</v>
      </c>
      <c r="L4301">
        <v>3</v>
      </c>
      <c r="M4301">
        <v>0</v>
      </c>
      <c r="N4301">
        <v>0.15</v>
      </c>
      <c r="O4301">
        <v>0</v>
      </c>
      <c r="P4301">
        <v>0.05</v>
      </c>
      <c r="Q4301">
        <v>1</v>
      </c>
      <c r="R4301">
        <v>1</v>
      </c>
      <c r="S4301">
        <v>1</v>
      </c>
    </row>
    <row r="4302" spans="1:19" ht="23.25" x14ac:dyDescent="0.35">
      <c r="A4302">
        <v>1</v>
      </c>
      <c r="B4302">
        <v>3</v>
      </c>
      <c r="C4302">
        <v>25</v>
      </c>
      <c r="D4302" s="11">
        <v>30</v>
      </c>
      <c r="E4302">
        <v>0</v>
      </c>
      <c r="F4302">
        <v>0</v>
      </c>
      <c r="G4302">
        <v>0</v>
      </c>
      <c r="H4302">
        <v>1</v>
      </c>
      <c r="I4302">
        <v>1</v>
      </c>
      <c r="J4302" s="10">
        <v>2</v>
      </c>
      <c r="K4302">
        <v>0</v>
      </c>
      <c r="L4302">
        <v>3</v>
      </c>
      <c r="M4302">
        <v>0</v>
      </c>
      <c r="N4302">
        <v>0.2</v>
      </c>
      <c r="O4302">
        <v>0</v>
      </c>
      <c r="P4302">
        <v>0.05</v>
      </c>
      <c r="Q4302">
        <v>1</v>
      </c>
      <c r="R4302">
        <v>1</v>
      </c>
      <c r="S4302">
        <v>1</v>
      </c>
    </row>
    <row r="4303" spans="1:19" ht="23.25" x14ac:dyDescent="0.35">
      <c r="A4303">
        <v>1</v>
      </c>
      <c r="B4303">
        <v>3</v>
      </c>
      <c r="C4303">
        <v>25</v>
      </c>
      <c r="D4303" s="11">
        <v>30</v>
      </c>
      <c r="E4303">
        <v>0</v>
      </c>
      <c r="F4303">
        <v>0</v>
      </c>
      <c r="G4303">
        <v>0</v>
      </c>
      <c r="H4303">
        <v>1</v>
      </c>
      <c r="I4303">
        <v>1</v>
      </c>
      <c r="J4303" s="10">
        <v>2</v>
      </c>
      <c r="K4303">
        <v>0</v>
      </c>
      <c r="L4303">
        <v>3</v>
      </c>
      <c r="M4303">
        <v>0</v>
      </c>
      <c r="N4303">
        <v>0.25</v>
      </c>
      <c r="O4303">
        <v>0</v>
      </c>
      <c r="P4303">
        <v>0.05</v>
      </c>
      <c r="Q4303">
        <v>1</v>
      </c>
      <c r="R4303">
        <v>1</v>
      </c>
      <c r="S4303">
        <v>1</v>
      </c>
    </row>
    <row r="4304" spans="1:19" ht="23.25" x14ac:dyDescent="0.35">
      <c r="A4304">
        <v>1</v>
      </c>
      <c r="B4304">
        <v>3</v>
      </c>
      <c r="C4304">
        <v>25</v>
      </c>
      <c r="D4304" s="11">
        <v>30</v>
      </c>
      <c r="E4304">
        <v>0</v>
      </c>
      <c r="F4304">
        <v>0</v>
      </c>
      <c r="G4304">
        <v>0</v>
      </c>
      <c r="H4304">
        <v>1</v>
      </c>
      <c r="I4304">
        <v>1</v>
      </c>
      <c r="J4304" s="10">
        <v>2</v>
      </c>
      <c r="K4304">
        <v>0</v>
      </c>
      <c r="L4304">
        <v>3</v>
      </c>
      <c r="M4304">
        <v>0</v>
      </c>
      <c r="N4304">
        <v>0.3</v>
      </c>
      <c r="O4304">
        <v>0</v>
      </c>
      <c r="P4304">
        <v>0.05</v>
      </c>
      <c r="Q4304">
        <v>1</v>
      </c>
      <c r="R4304">
        <v>1</v>
      </c>
      <c r="S4304">
        <v>1</v>
      </c>
    </row>
    <row r="4305" spans="1:19" ht="23.25" x14ac:dyDescent="0.35">
      <c r="A4305">
        <v>1</v>
      </c>
      <c r="B4305">
        <v>3</v>
      </c>
      <c r="C4305">
        <v>25</v>
      </c>
      <c r="D4305" s="11">
        <v>30</v>
      </c>
      <c r="E4305">
        <v>0</v>
      </c>
      <c r="F4305">
        <v>0</v>
      </c>
      <c r="G4305">
        <v>0</v>
      </c>
      <c r="H4305">
        <v>1</v>
      </c>
      <c r="I4305">
        <v>1</v>
      </c>
      <c r="J4305" s="10">
        <v>2</v>
      </c>
      <c r="K4305">
        <v>0</v>
      </c>
      <c r="L4305">
        <v>3</v>
      </c>
      <c r="M4305">
        <v>0</v>
      </c>
      <c r="N4305">
        <v>0.35</v>
      </c>
      <c r="O4305">
        <v>0</v>
      </c>
      <c r="P4305">
        <v>0.05</v>
      </c>
      <c r="Q4305">
        <v>1</v>
      </c>
      <c r="R4305">
        <v>1</v>
      </c>
      <c r="S4305">
        <v>1</v>
      </c>
    </row>
    <row r="4306" spans="1:19" ht="23.25" x14ac:dyDescent="0.35">
      <c r="A4306">
        <v>1</v>
      </c>
      <c r="B4306">
        <v>3</v>
      </c>
      <c r="C4306">
        <v>25</v>
      </c>
      <c r="D4306" s="11">
        <v>30</v>
      </c>
      <c r="E4306">
        <v>0</v>
      </c>
      <c r="F4306">
        <v>0</v>
      </c>
      <c r="G4306">
        <v>0</v>
      </c>
      <c r="H4306">
        <v>1</v>
      </c>
      <c r="I4306">
        <v>1</v>
      </c>
      <c r="J4306" s="10">
        <v>2</v>
      </c>
      <c r="K4306">
        <v>0</v>
      </c>
      <c r="L4306">
        <v>3</v>
      </c>
      <c r="M4306">
        <v>0</v>
      </c>
      <c r="N4306">
        <v>0.4</v>
      </c>
      <c r="O4306">
        <v>0</v>
      </c>
      <c r="P4306">
        <v>0.05</v>
      </c>
      <c r="Q4306">
        <v>1</v>
      </c>
      <c r="R4306">
        <v>1</v>
      </c>
      <c r="S4306">
        <v>1</v>
      </c>
    </row>
    <row r="4307" spans="1:19" ht="23.25" x14ac:dyDescent="0.35">
      <c r="A4307">
        <v>1</v>
      </c>
      <c r="B4307">
        <v>3</v>
      </c>
      <c r="C4307">
        <v>25</v>
      </c>
      <c r="D4307" s="11">
        <v>30</v>
      </c>
      <c r="E4307">
        <v>0</v>
      </c>
      <c r="F4307">
        <v>0</v>
      </c>
      <c r="G4307">
        <v>0</v>
      </c>
      <c r="H4307">
        <v>1</v>
      </c>
      <c r="I4307">
        <v>1</v>
      </c>
      <c r="J4307" s="10">
        <v>2</v>
      </c>
      <c r="K4307">
        <v>0</v>
      </c>
      <c r="L4307">
        <v>3</v>
      </c>
      <c r="M4307">
        <v>0</v>
      </c>
      <c r="N4307">
        <v>0.45</v>
      </c>
      <c r="O4307">
        <v>0</v>
      </c>
      <c r="P4307">
        <v>0.05</v>
      </c>
      <c r="Q4307">
        <v>1</v>
      </c>
      <c r="R4307">
        <v>1</v>
      </c>
      <c r="S4307">
        <v>1</v>
      </c>
    </row>
    <row r="4308" spans="1:19" ht="23.25" x14ac:dyDescent="0.35">
      <c r="A4308">
        <v>1</v>
      </c>
      <c r="B4308">
        <v>3</v>
      </c>
      <c r="C4308">
        <v>25</v>
      </c>
      <c r="D4308" s="11">
        <v>30</v>
      </c>
      <c r="E4308">
        <v>0</v>
      </c>
      <c r="F4308">
        <v>0</v>
      </c>
      <c r="G4308">
        <v>0</v>
      </c>
      <c r="H4308">
        <v>1</v>
      </c>
      <c r="I4308">
        <v>1</v>
      </c>
      <c r="J4308" s="10">
        <v>2</v>
      </c>
      <c r="K4308">
        <v>0</v>
      </c>
      <c r="L4308">
        <v>3</v>
      </c>
      <c r="M4308">
        <v>0</v>
      </c>
      <c r="N4308">
        <v>0.5</v>
      </c>
      <c r="O4308">
        <v>0</v>
      </c>
      <c r="P4308">
        <v>0.05</v>
      </c>
      <c r="Q4308">
        <v>1</v>
      </c>
      <c r="R4308">
        <v>1</v>
      </c>
      <c r="S4308">
        <v>1</v>
      </c>
    </row>
    <row r="4309" spans="1:19" ht="23.25" x14ac:dyDescent="0.35">
      <c r="A4309">
        <v>1</v>
      </c>
      <c r="B4309">
        <v>3</v>
      </c>
      <c r="C4309">
        <v>25</v>
      </c>
      <c r="D4309" s="11">
        <v>30</v>
      </c>
      <c r="E4309">
        <v>0</v>
      </c>
      <c r="F4309">
        <v>0</v>
      </c>
      <c r="G4309">
        <v>0</v>
      </c>
      <c r="H4309">
        <v>1</v>
      </c>
      <c r="I4309">
        <v>1</v>
      </c>
      <c r="J4309" s="10">
        <v>2</v>
      </c>
      <c r="K4309">
        <v>0</v>
      </c>
      <c r="L4309">
        <v>3</v>
      </c>
      <c r="M4309">
        <v>0</v>
      </c>
      <c r="N4309">
        <v>0.55000000000000004</v>
      </c>
      <c r="O4309">
        <v>0</v>
      </c>
      <c r="P4309">
        <v>0.05</v>
      </c>
      <c r="Q4309">
        <v>1</v>
      </c>
      <c r="R4309">
        <v>1</v>
      </c>
      <c r="S4309">
        <v>1</v>
      </c>
    </row>
    <row r="4310" spans="1:19" ht="23.25" x14ac:dyDescent="0.35">
      <c r="A4310">
        <v>1</v>
      </c>
      <c r="B4310">
        <v>3</v>
      </c>
      <c r="C4310">
        <v>25</v>
      </c>
      <c r="D4310" s="11">
        <v>30</v>
      </c>
      <c r="E4310">
        <v>0</v>
      </c>
      <c r="F4310">
        <v>0</v>
      </c>
      <c r="G4310">
        <v>0</v>
      </c>
      <c r="H4310">
        <v>1</v>
      </c>
      <c r="I4310">
        <v>1</v>
      </c>
      <c r="J4310" s="10">
        <v>2</v>
      </c>
      <c r="K4310">
        <v>0</v>
      </c>
      <c r="L4310">
        <v>3</v>
      </c>
      <c r="M4310">
        <v>0</v>
      </c>
      <c r="N4310">
        <v>0.6</v>
      </c>
      <c r="O4310">
        <v>0</v>
      </c>
      <c r="P4310">
        <v>0.05</v>
      </c>
      <c r="Q4310">
        <v>1</v>
      </c>
      <c r="R4310">
        <v>1</v>
      </c>
      <c r="S4310">
        <v>1</v>
      </c>
    </row>
    <row r="4311" spans="1:19" ht="23.25" x14ac:dyDescent="0.35">
      <c r="A4311">
        <v>1</v>
      </c>
      <c r="B4311">
        <v>3</v>
      </c>
      <c r="C4311">
        <v>25</v>
      </c>
      <c r="D4311" s="11">
        <v>30</v>
      </c>
      <c r="E4311">
        <v>0</v>
      </c>
      <c r="F4311">
        <v>0</v>
      </c>
      <c r="G4311">
        <v>0</v>
      </c>
      <c r="H4311">
        <v>1</v>
      </c>
      <c r="I4311">
        <v>1</v>
      </c>
      <c r="J4311" s="10">
        <v>2</v>
      </c>
      <c r="K4311">
        <v>0</v>
      </c>
      <c r="L4311">
        <v>3</v>
      </c>
      <c r="M4311">
        <v>0</v>
      </c>
      <c r="N4311">
        <v>0.65</v>
      </c>
      <c r="O4311">
        <v>0</v>
      </c>
      <c r="P4311">
        <v>0.05</v>
      </c>
      <c r="Q4311">
        <v>1</v>
      </c>
      <c r="R4311">
        <v>1</v>
      </c>
      <c r="S4311">
        <v>1</v>
      </c>
    </row>
    <row r="4312" spans="1:19" ht="23.25" x14ac:dyDescent="0.35">
      <c r="A4312">
        <v>1</v>
      </c>
      <c r="B4312">
        <v>3</v>
      </c>
      <c r="C4312">
        <v>25</v>
      </c>
      <c r="D4312" s="11">
        <v>30</v>
      </c>
      <c r="E4312">
        <v>0</v>
      </c>
      <c r="F4312">
        <v>0</v>
      </c>
      <c r="G4312">
        <v>0</v>
      </c>
      <c r="H4312">
        <v>1</v>
      </c>
      <c r="I4312">
        <v>1</v>
      </c>
      <c r="J4312" s="10">
        <v>2</v>
      </c>
      <c r="K4312">
        <v>0</v>
      </c>
      <c r="L4312">
        <v>3</v>
      </c>
      <c r="M4312">
        <v>0</v>
      </c>
      <c r="N4312">
        <v>0.7</v>
      </c>
      <c r="O4312">
        <v>0</v>
      </c>
      <c r="P4312">
        <v>0.05</v>
      </c>
      <c r="Q4312">
        <v>1</v>
      </c>
      <c r="R4312">
        <v>1</v>
      </c>
      <c r="S4312">
        <v>1</v>
      </c>
    </row>
    <row r="4313" spans="1:19" ht="23.25" x14ac:dyDescent="0.35">
      <c r="A4313">
        <v>1</v>
      </c>
      <c r="B4313">
        <v>3</v>
      </c>
      <c r="C4313">
        <v>25</v>
      </c>
      <c r="D4313" s="11">
        <v>30</v>
      </c>
      <c r="E4313">
        <v>0</v>
      </c>
      <c r="F4313">
        <v>0</v>
      </c>
      <c r="G4313">
        <v>0</v>
      </c>
      <c r="H4313">
        <v>1</v>
      </c>
      <c r="I4313">
        <v>1</v>
      </c>
      <c r="J4313" s="10">
        <v>2</v>
      </c>
      <c r="K4313">
        <v>0</v>
      </c>
      <c r="L4313">
        <v>3</v>
      </c>
      <c r="M4313">
        <v>0</v>
      </c>
      <c r="N4313">
        <v>0.75</v>
      </c>
      <c r="O4313">
        <v>0</v>
      </c>
      <c r="P4313">
        <v>0.05</v>
      </c>
      <c r="Q4313">
        <v>1</v>
      </c>
      <c r="R4313">
        <v>1</v>
      </c>
      <c r="S4313">
        <v>1</v>
      </c>
    </row>
    <row r="4314" spans="1:19" ht="23.25" x14ac:dyDescent="0.35">
      <c r="A4314">
        <v>1</v>
      </c>
      <c r="B4314">
        <v>3</v>
      </c>
      <c r="C4314">
        <v>25</v>
      </c>
      <c r="D4314" s="11">
        <v>30</v>
      </c>
      <c r="E4314">
        <v>0</v>
      </c>
      <c r="F4314">
        <v>0</v>
      </c>
      <c r="G4314">
        <v>0</v>
      </c>
      <c r="H4314">
        <v>1</v>
      </c>
      <c r="I4314">
        <v>1</v>
      </c>
      <c r="J4314" s="10">
        <v>2</v>
      </c>
      <c r="K4314">
        <v>0</v>
      </c>
      <c r="L4314">
        <v>3</v>
      </c>
      <c r="M4314">
        <v>0</v>
      </c>
      <c r="N4314">
        <v>0.8</v>
      </c>
      <c r="O4314">
        <v>0</v>
      </c>
      <c r="P4314">
        <v>0.05</v>
      </c>
      <c r="Q4314">
        <v>1</v>
      </c>
      <c r="R4314">
        <v>1</v>
      </c>
      <c r="S4314">
        <v>1</v>
      </c>
    </row>
    <row r="4315" spans="1:19" ht="23.25" x14ac:dyDescent="0.35">
      <c r="A4315">
        <v>1</v>
      </c>
      <c r="B4315">
        <v>3</v>
      </c>
      <c r="C4315">
        <v>25</v>
      </c>
      <c r="D4315" s="11">
        <v>30</v>
      </c>
      <c r="E4315">
        <v>0</v>
      </c>
      <c r="F4315">
        <v>0</v>
      </c>
      <c r="G4315">
        <v>0</v>
      </c>
      <c r="H4315">
        <v>1</v>
      </c>
      <c r="I4315">
        <v>1</v>
      </c>
      <c r="J4315" s="10">
        <v>2</v>
      </c>
      <c r="K4315">
        <v>0</v>
      </c>
      <c r="L4315">
        <v>3</v>
      </c>
      <c r="M4315">
        <v>0</v>
      </c>
      <c r="N4315">
        <v>0.85</v>
      </c>
      <c r="O4315">
        <v>0</v>
      </c>
      <c r="P4315">
        <v>0.05</v>
      </c>
      <c r="Q4315">
        <v>1</v>
      </c>
      <c r="R4315">
        <v>1</v>
      </c>
      <c r="S4315">
        <v>1</v>
      </c>
    </row>
    <row r="4316" spans="1:19" ht="23.25" x14ac:dyDescent="0.35">
      <c r="A4316">
        <v>1</v>
      </c>
      <c r="B4316">
        <v>3</v>
      </c>
      <c r="C4316">
        <v>25</v>
      </c>
      <c r="D4316" s="11">
        <v>30</v>
      </c>
      <c r="E4316">
        <v>0</v>
      </c>
      <c r="F4316">
        <v>0</v>
      </c>
      <c r="G4316">
        <v>0</v>
      </c>
      <c r="H4316">
        <v>1</v>
      </c>
      <c r="I4316">
        <v>1</v>
      </c>
      <c r="J4316" s="10">
        <v>2</v>
      </c>
      <c r="K4316">
        <v>0</v>
      </c>
      <c r="L4316">
        <v>3</v>
      </c>
      <c r="M4316">
        <v>0</v>
      </c>
      <c r="N4316">
        <v>0.9</v>
      </c>
      <c r="O4316">
        <v>0</v>
      </c>
      <c r="P4316">
        <v>0.05</v>
      </c>
      <c r="Q4316">
        <v>1</v>
      </c>
      <c r="R4316">
        <v>1</v>
      </c>
      <c r="S4316">
        <v>1</v>
      </c>
    </row>
    <row r="4317" spans="1:19" ht="23.25" x14ac:dyDescent="0.35">
      <c r="A4317">
        <v>1</v>
      </c>
      <c r="B4317">
        <v>3</v>
      </c>
      <c r="C4317">
        <v>25</v>
      </c>
      <c r="D4317" s="11">
        <v>30</v>
      </c>
      <c r="E4317">
        <v>0</v>
      </c>
      <c r="F4317">
        <v>0</v>
      </c>
      <c r="G4317">
        <v>0</v>
      </c>
      <c r="H4317">
        <v>1</v>
      </c>
      <c r="I4317">
        <v>1</v>
      </c>
      <c r="J4317" s="10">
        <v>2</v>
      </c>
      <c r="K4317">
        <v>0</v>
      </c>
      <c r="L4317">
        <v>3</v>
      </c>
      <c r="M4317">
        <v>0</v>
      </c>
      <c r="N4317">
        <v>0.95</v>
      </c>
      <c r="O4317">
        <v>0</v>
      </c>
      <c r="P4317">
        <v>0.05</v>
      </c>
      <c r="Q4317">
        <v>1</v>
      </c>
      <c r="R4317">
        <v>1</v>
      </c>
      <c r="S4317">
        <v>1</v>
      </c>
    </row>
    <row r="4318" spans="1:19" ht="24" thickBot="1" x14ac:dyDescent="0.4">
      <c r="A4318">
        <v>1</v>
      </c>
      <c r="B4318">
        <v>3</v>
      </c>
      <c r="C4318">
        <v>25</v>
      </c>
      <c r="D4318" s="11">
        <v>30</v>
      </c>
      <c r="E4318">
        <v>0</v>
      </c>
      <c r="F4318">
        <v>0</v>
      </c>
      <c r="G4318">
        <v>0</v>
      </c>
      <c r="H4318">
        <v>1</v>
      </c>
      <c r="I4318">
        <v>1</v>
      </c>
      <c r="J4318" s="10">
        <v>2</v>
      </c>
      <c r="K4318">
        <v>0</v>
      </c>
      <c r="L4318">
        <v>3</v>
      </c>
      <c r="M4318">
        <v>0</v>
      </c>
      <c r="N4318">
        <v>1</v>
      </c>
      <c r="O4318">
        <v>0</v>
      </c>
      <c r="P4318">
        <v>0.05</v>
      </c>
      <c r="Q4318">
        <v>1</v>
      </c>
      <c r="R4318" s="14">
        <v>1</v>
      </c>
      <c r="S4318" s="14">
        <v>1</v>
      </c>
    </row>
    <row r="4319" spans="1:19" ht="15.75" thickTop="1" x14ac:dyDescent="0.25">
      <c r="R4319" s="15">
        <f>AVERAGE(R4299:R4318)</f>
        <v>1</v>
      </c>
      <c r="S4319" s="15">
        <f>AVERAGE(S4299:S4318)</f>
        <v>1</v>
      </c>
    </row>
    <row r="4324" spans="1:14" ht="93.75" x14ac:dyDescent="0.3">
      <c r="A4324" s="7" t="s">
        <v>241</v>
      </c>
      <c r="J4324" s="1"/>
      <c r="K4324" s="1"/>
      <c r="L4324" s="1"/>
      <c r="M4324" s="1"/>
      <c r="N4324" s="1"/>
    </row>
    <row r="4325" spans="1:14" ht="23.25" x14ac:dyDescent="0.35">
      <c r="A4325">
        <v>1</v>
      </c>
      <c r="B4325">
        <v>3</v>
      </c>
      <c r="C4325">
        <v>25</v>
      </c>
      <c r="D4325" s="11">
        <v>30</v>
      </c>
      <c r="E4325">
        <v>0</v>
      </c>
      <c r="F4325">
        <v>0</v>
      </c>
      <c r="G4325">
        <v>0</v>
      </c>
      <c r="H4325">
        <v>1</v>
      </c>
      <c r="I4325">
        <v>1</v>
      </c>
      <c r="J4325" s="10">
        <v>0</v>
      </c>
      <c r="K4325">
        <v>0</v>
      </c>
      <c r="L4325">
        <v>3</v>
      </c>
      <c r="M4325">
        <v>0</v>
      </c>
      <c r="N4325">
        <v>0.05</v>
      </c>
    </row>
    <row r="4326" spans="1:14" ht="23.25" x14ac:dyDescent="0.35">
      <c r="A4326">
        <v>1</v>
      </c>
      <c r="B4326">
        <v>3</v>
      </c>
      <c r="C4326">
        <v>25</v>
      </c>
      <c r="D4326" s="11">
        <v>30</v>
      </c>
      <c r="E4326">
        <v>0</v>
      </c>
      <c r="F4326">
        <v>0</v>
      </c>
      <c r="G4326">
        <v>0</v>
      </c>
      <c r="H4326">
        <v>1</v>
      </c>
      <c r="I4326">
        <v>1</v>
      </c>
      <c r="J4326" s="10">
        <v>0</v>
      </c>
      <c r="K4326">
        <v>0</v>
      </c>
      <c r="L4326">
        <v>3</v>
      </c>
      <c r="M4326">
        <v>0</v>
      </c>
      <c r="N4326">
        <v>0.1</v>
      </c>
    </row>
    <row r="4327" spans="1:14" ht="23.25" x14ac:dyDescent="0.35">
      <c r="A4327">
        <v>1</v>
      </c>
      <c r="B4327">
        <v>3</v>
      </c>
      <c r="C4327">
        <v>25</v>
      </c>
      <c r="D4327" s="11">
        <v>30</v>
      </c>
      <c r="E4327">
        <v>0</v>
      </c>
      <c r="F4327">
        <v>0</v>
      </c>
      <c r="G4327">
        <v>0</v>
      </c>
      <c r="H4327">
        <v>1</v>
      </c>
      <c r="I4327">
        <v>1</v>
      </c>
      <c r="J4327" s="10">
        <v>0</v>
      </c>
      <c r="K4327">
        <v>0</v>
      </c>
      <c r="L4327">
        <v>3</v>
      </c>
      <c r="M4327">
        <v>0</v>
      </c>
      <c r="N4327">
        <v>0.15</v>
      </c>
    </row>
    <row r="4328" spans="1:14" ht="23.25" x14ac:dyDescent="0.35">
      <c r="A4328">
        <v>1</v>
      </c>
      <c r="B4328">
        <v>3</v>
      </c>
      <c r="C4328">
        <v>25</v>
      </c>
      <c r="D4328" s="11">
        <v>30</v>
      </c>
      <c r="E4328">
        <v>0</v>
      </c>
      <c r="F4328">
        <v>0</v>
      </c>
      <c r="G4328">
        <v>0</v>
      </c>
      <c r="H4328">
        <v>1</v>
      </c>
      <c r="I4328">
        <v>1</v>
      </c>
      <c r="J4328" s="10">
        <v>0</v>
      </c>
      <c r="K4328">
        <v>0</v>
      </c>
      <c r="L4328">
        <v>3</v>
      </c>
      <c r="M4328">
        <v>0</v>
      </c>
      <c r="N4328">
        <v>0.2</v>
      </c>
    </row>
    <row r="4329" spans="1:14" ht="23.25" x14ac:dyDescent="0.35">
      <c r="A4329">
        <v>1</v>
      </c>
      <c r="B4329">
        <v>3</v>
      </c>
      <c r="C4329">
        <v>25</v>
      </c>
      <c r="D4329" s="11">
        <v>30</v>
      </c>
      <c r="E4329">
        <v>0</v>
      </c>
      <c r="F4329">
        <v>0</v>
      </c>
      <c r="G4329">
        <v>0</v>
      </c>
      <c r="H4329">
        <v>1</v>
      </c>
      <c r="I4329">
        <v>1</v>
      </c>
      <c r="J4329" s="10">
        <v>0</v>
      </c>
      <c r="K4329">
        <v>0</v>
      </c>
      <c r="L4329">
        <v>3</v>
      </c>
      <c r="M4329">
        <v>0</v>
      </c>
      <c r="N4329">
        <v>0.25</v>
      </c>
    </row>
    <row r="4330" spans="1:14" ht="23.25" x14ac:dyDescent="0.35">
      <c r="A4330">
        <v>1</v>
      </c>
      <c r="B4330">
        <v>3</v>
      </c>
      <c r="C4330">
        <v>25</v>
      </c>
      <c r="D4330" s="11">
        <v>30</v>
      </c>
      <c r="E4330">
        <v>0</v>
      </c>
      <c r="F4330">
        <v>0</v>
      </c>
      <c r="G4330">
        <v>0</v>
      </c>
      <c r="H4330">
        <v>1</v>
      </c>
      <c r="I4330">
        <v>1</v>
      </c>
      <c r="J4330" s="10">
        <v>0</v>
      </c>
      <c r="K4330">
        <v>0</v>
      </c>
      <c r="L4330">
        <v>3</v>
      </c>
      <c r="M4330">
        <v>0</v>
      </c>
      <c r="N4330">
        <v>0.3</v>
      </c>
    </row>
    <row r="4331" spans="1:14" ht="23.25" x14ac:dyDescent="0.35">
      <c r="A4331">
        <v>1</v>
      </c>
      <c r="B4331">
        <v>3</v>
      </c>
      <c r="C4331">
        <v>25</v>
      </c>
      <c r="D4331" s="11">
        <v>30</v>
      </c>
      <c r="E4331">
        <v>0</v>
      </c>
      <c r="F4331">
        <v>0</v>
      </c>
      <c r="G4331">
        <v>0</v>
      </c>
      <c r="H4331">
        <v>1</v>
      </c>
      <c r="I4331">
        <v>1</v>
      </c>
      <c r="J4331" s="10">
        <v>0</v>
      </c>
      <c r="K4331">
        <v>0</v>
      </c>
      <c r="L4331">
        <v>3</v>
      </c>
      <c r="M4331">
        <v>0</v>
      </c>
      <c r="N4331">
        <v>0.35</v>
      </c>
    </row>
    <row r="4332" spans="1:14" ht="23.25" x14ac:dyDescent="0.35">
      <c r="A4332">
        <v>1</v>
      </c>
      <c r="B4332">
        <v>3</v>
      </c>
      <c r="C4332">
        <v>25</v>
      </c>
      <c r="D4332" s="11">
        <v>30</v>
      </c>
      <c r="E4332">
        <v>0</v>
      </c>
      <c r="F4332">
        <v>0</v>
      </c>
      <c r="G4332">
        <v>0</v>
      </c>
      <c r="H4332">
        <v>1</v>
      </c>
      <c r="I4332">
        <v>1</v>
      </c>
      <c r="J4332" s="10">
        <v>0</v>
      </c>
      <c r="K4332">
        <v>0</v>
      </c>
      <c r="L4332">
        <v>3</v>
      </c>
      <c r="M4332">
        <v>0</v>
      </c>
      <c r="N4332">
        <v>0.4</v>
      </c>
    </row>
    <row r="4333" spans="1:14" ht="23.25" x14ac:dyDescent="0.35">
      <c r="A4333">
        <v>1</v>
      </c>
      <c r="B4333">
        <v>3</v>
      </c>
      <c r="C4333">
        <v>25</v>
      </c>
      <c r="D4333" s="11">
        <v>30</v>
      </c>
      <c r="E4333">
        <v>0</v>
      </c>
      <c r="F4333">
        <v>0</v>
      </c>
      <c r="G4333">
        <v>0</v>
      </c>
      <c r="H4333">
        <v>1</v>
      </c>
      <c r="I4333">
        <v>1</v>
      </c>
      <c r="J4333" s="10">
        <v>0</v>
      </c>
      <c r="K4333">
        <v>0</v>
      </c>
      <c r="L4333">
        <v>3</v>
      </c>
      <c r="M4333">
        <v>0</v>
      </c>
      <c r="N4333">
        <v>0.45</v>
      </c>
    </row>
    <row r="4334" spans="1:14" ht="23.25" x14ac:dyDescent="0.35">
      <c r="A4334">
        <v>1</v>
      </c>
      <c r="B4334">
        <v>3</v>
      </c>
      <c r="C4334">
        <v>25</v>
      </c>
      <c r="D4334" s="11">
        <v>30</v>
      </c>
      <c r="E4334">
        <v>0</v>
      </c>
      <c r="F4334">
        <v>0</v>
      </c>
      <c r="G4334">
        <v>0</v>
      </c>
      <c r="H4334">
        <v>1</v>
      </c>
      <c r="I4334">
        <v>1</v>
      </c>
      <c r="J4334" s="10">
        <v>0</v>
      </c>
      <c r="K4334">
        <v>0</v>
      </c>
      <c r="L4334">
        <v>3</v>
      </c>
      <c r="M4334">
        <v>0</v>
      </c>
      <c r="N4334">
        <v>0.5</v>
      </c>
    </row>
    <row r="4335" spans="1:14" ht="23.25" x14ac:dyDescent="0.35">
      <c r="A4335">
        <v>1</v>
      </c>
      <c r="B4335">
        <v>3</v>
      </c>
      <c r="C4335">
        <v>25</v>
      </c>
      <c r="D4335" s="11">
        <v>30</v>
      </c>
      <c r="E4335">
        <v>0</v>
      </c>
      <c r="F4335">
        <v>0</v>
      </c>
      <c r="G4335">
        <v>0</v>
      </c>
      <c r="H4335">
        <v>1</v>
      </c>
      <c r="I4335">
        <v>1</v>
      </c>
      <c r="J4335" s="10">
        <v>0</v>
      </c>
      <c r="K4335">
        <v>0</v>
      </c>
      <c r="L4335">
        <v>3</v>
      </c>
      <c r="M4335">
        <v>0</v>
      </c>
      <c r="N4335">
        <v>0.55000000000000004</v>
      </c>
    </row>
    <row r="4336" spans="1:14" ht="23.25" x14ac:dyDescent="0.35">
      <c r="A4336">
        <v>1</v>
      </c>
      <c r="B4336">
        <v>3</v>
      </c>
      <c r="C4336">
        <v>25</v>
      </c>
      <c r="D4336" s="11">
        <v>30</v>
      </c>
      <c r="E4336">
        <v>0</v>
      </c>
      <c r="F4336">
        <v>0</v>
      </c>
      <c r="G4336">
        <v>0</v>
      </c>
      <c r="H4336">
        <v>1</v>
      </c>
      <c r="I4336">
        <v>1</v>
      </c>
      <c r="J4336" s="10">
        <v>0</v>
      </c>
      <c r="K4336">
        <v>0</v>
      </c>
      <c r="L4336">
        <v>3</v>
      </c>
      <c r="M4336">
        <v>0</v>
      </c>
      <c r="N4336">
        <v>0.6</v>
      </c>
    </row>
    <row r="4337" spans="1:23" ht="23.25" x14ac:dyDescent="0.35">
      <c r="A4337">
        <v>1</v>
      </c>
      <c r="B4337">
        <v>3</v>
      </c>
      <c r="C4337">
        <v>25</v>
      </c>
      <c r="D4337" s="11">
        <v>30</v>
      </c>
      <c r="E4337">
        <v>0</v>
      </c>
      <c r="F4337">
        <v>0</v>
      </c>
      <c r="G4337">
        <v>0</v>
      </c>
      <c r="H4337">
        <v>1</v>
      </c>
      <c r="I4337">
        <v>1</v>
      </c>
      <c r="J4337" s="10">
        <v>0</v>
      </c>
      <c r="K4337">
        <v>0</v>
      </c>
      <c r="L4337">
        <v>3</v>
      </c>
      <c r="M4337">
        <v>0</v>
      </c>
      <c r="N4337">
        <v>0.65</v>
      </c>
    </row>
    <row r="4338" spans="1:23" ht="23.25" x14ac:dyDescent="0.35">
      <c r="A4338">
        <v>1</v>
      </c>
      <c r="B4338">
        <v>3</v>
      </c>
      <c r="C4338">
        <v>25</v>
      </c>
      <c r="D4338" s="11">
        <v>30</v>
      </c>
      <c r="E4338">
        <v>0</v>
      </c>
      <c r="F4338">
        <v>0</v>
      </c>
      <c r="G4338">
        <v>0</v>
      </c>
      <c r="H4338">
        <v>1</v>
      </c>
      <c r="I4338">
        <v>1</v>
      </c>
      <c r="J4338" s="10">
        <v>0</v>
      </c>
      <c r="K4338">
        <v>0</v>
      </c>
      <c r="L4338">
        <v>3</v>
      </c>
      <c r="M4338">
        <v>0</v>
      </c>
      <c r="N4338">
        <v>0.7</v>
      </c>
    </row>
    <row r="4339" spans="1:23" ht="23.25" x14ac:dyDescent="0.35">
      <c r="A4339">
        <v>1</v>
      </c>
      <c r="B4339">
        <v>3</v>
      </c>
      <c r="C4339">
        <v>25</v>
      </c>
      <c r="D4339" s="11">
        <v>30</v>
      </c>
      <c r="E4339">
        <v>0</v>
      </c>
      <c r="F4339">
        <v>0</v>
      </c>
      <c r="G4339">
        <v>0</v>
      </c>
      <c r="H4339">
        <v>1</v>
      </c>
      <c r="I4339">
        <v>1</v>
      </c>
      <c r="J4339" s="10">
        <v>0</v>
      </c>
      <c r="K4339">
        <v>0</v>
      </c>
      <c r="L4339">
        <v>3</v>
      </c>
      <c r="M4339">
        <v>0</v>
      </c>
      <c r="N4339">
        <v>0.75</v>
      </c>
    </row>
    <row r="4340" spans="1:23" ht="23.25" x14ac:dyDescent="0.35">
      <c r="A4340">
        <v>1</v>
      </c>
      <c r="B4340">
        <v>3</v>
      </c>
      <c r="C4340">
        <v>25</v>
      </c>
      <c r="D4340" s="11">
        <v>30</v>
      </c>
      <c r="E4340">
        <v>0</v>
      </c>
      <c r="F4340">
        <v>0</v>
      </c>
      <c r="G4340">
        <v>0</v>
      </c>
      <c r="H4340">
        <v>1</v>
      </c>
      <c r="I4340">
        <v>1</v>
      </c>
      <c r="J4340" s="10">
        <v>0</v>
      </c>
      <c r="K4340">
        <v>0</v>
      </c>
      <c r="L4340">
        <v>3</v>
      </c>
      <c r="M4340">
        <v>0</v>
      </c>
      <c r="N4340">
        <v>0.8</v>
      </c>
    </row>
    <row r="4341" spans="1:23" ht="23.25" x14ac:dyDescent="0.35">
      <c r="A4341">
        <v>1</v>
      </c>
      <c r="B4341">
        <v>3</v>
      </c>
      <c r="C4341">
        <v>25</v>
      </c>
      <c r="D4341" s="11">
        <v>30</v>
      </c>
      <c r="E4341">
        <v>0</v>
      </c>
      <c r="F4341">
        <v>0</v>
      </c>
      <c r="G4341">
        <v>0</v>
      </c>
      <c r="H4341">
        <v>1</v>
      </c>
      <c r="I4341">
        <v>1</v>
      </c>
      <c r="J4341" s="10">
        <v>0</v>
      </c>
      <c r="K4341">
        <v>0</v>
      </c>
      <c r="L4341">
        <v>3</v>
      </c>
      <c r="M4341">
        <v>0</v>
      </c>
      <c r="N4341">
        <v>0.85</v>
      </c>
    </row>
    <row r="4342" spans="1:23" ht="23.25" x14ac:dyDescent="0.35">
      <c r="A4342">
        <v>1</v>
      </c>
      <c r="B4342">
        <v>3</v>
      </c>
      <c r="C4342">
        <v>25</v>
      </c>
      <c r="D4342" s="11">
        <v>30</v>
      </c>
      <c r="E4342">
        <v>0</v>
      </c>
      <c r="F4342">
        <v>0</v>
      </c>
      <c r="G4342">
        <v>0</v>
      </c>
      <c r="H4342">
        <v>1</v>
      </c>
      <c r="I4342">
        <v>1</v>
      </c>
      <c r="J4342" s="10">
        <v>0</v>
      </c>
      <c r="K4342">
        <v>0</v>
      </c>
      <c r="L4342">
        <v>3</v>
      </c>
      <c r="M4342">
        <v>0</v>
      </c>
      <c r="N4342">
        <v>0.9</v>
      </c>
    </row>
    <row r="4343" spans="1:23" ht="23.25" x14ac:dyDescent="0.35">
      <c r="A4343">
        <v>1</v>
      </c>
      <c r="B4343">
        <v>3</v>
      </c>
      <c r="C4343">
        <v>25</v>
      </c>
      <c r="D4343" s="11">
        <v>30</v>
      </c>
      <c r="E4343">
        <v>0</v>
      </c>
      <c r="F4343">
        <v>0</v>
      </c>
      <c r="G4343">
        <v>0</v>
      </c>
      <c r="H4343">
        <v>1</v>
      </c>
      <c r="I4343">
        <v>1</v>
      </c>
      <c r="J4343" s="10">
        <v>0</v>
      </c>
      <c r="K4343">
        <v>0</v>
      </c>
      <c r="L4343">
        <v>3</v>
      </c>
      <c r="M4343">
        <v>0</v>
      </c>
      <c r="N4343">
        <v>0.95</v>
      </c>
    </row>
    <row r="4344" spans="1:23" ht="23.25" x14ac:dyDescent="0.35">
      <c r="A4344">
        <v>1</v>
      </c>
      <c r="B4344">
        <v>3</v>
      </c>
      <c r="C4344">
        <v>25</v>
      </c>
      <c r="D4344" s="11">
        <v>30</v>
      </c>
      <c r="E4344">
        <v>0</v>
      </c>
      <c r="F4344">
        <v>0</v>
      </c>
      <c r="G4344">
        <v>0</v>
      </c>
      <c r="H4344">
        <v>1</v>
      </c>
      <c r="I4344">
        <v>1</v>
      </c>
      <c r="J4344" s="10">
        <v>0</v>
      </c>
      <c r="K4344">
        <v>0</v>
      </c>
      <c r="L4344">
        <v>3</v>
      </c>
      <c r="M4344">
        <v>0</v>
      </c>
      <c r="N4344">
        <v>1</v>
      </c>
    </row>
    <row r="4348" spans="1:23" ht="105" x14ac:dyDescent="0.35">
      <c r="A4348" s="64" t="s">
        <v>245</v>
      </c>
    </row>
    <row r="4349" spans="1:23" ht="75.75" thickBot="1" x14ac:dyDescent="0.3">
      <c r="R4349" s="17" t="s">
        <v>148</v>
      </c>
      <c r="S4349" s="17" t="s">
        <v>24</v>
      </c>
      <c r="U4349" s="17" t="s">
        <v>246</v>
      </c>
      <c r="V4349" s="17" t="s">
        <v>247</v>
      </c>
      <c r="W4349" s="71" t="s">
        <v>248</v>
      </c>
    </row>
    <row r="4350" spans="1:23" ht="21.75" thickTop="1" x14ac:dyDescent="0.35">
      <c r="A4350">
        <v>1</v>
      </c>
      <c r="B4350">
        <v>3</v>
      </c>
      <c r="C4350" s="10">
        <v>100</v>
      </c>
      <c r="D4350">
        <v>30</v>
      </c>
      <c r="E4350">
        <v>0</v>
      </c>
      <c r="F4350">
        <v>0</v>
      </c>
      <c r="G4350">
        <v>0</v>
      </c>
      <c r="H4350">
        <v>1</v>
      </c>
      <c r="I4350">
        <v>1</v>
      </c>
      <c r="J4350">
        <v>0</v>
      </c>
      <c r="K4350">
        <v>0</v>
      </c>
      <c r="L4350">
        <v>2</v>
      </c>
      <c r="M4350">
        <v>1</v>
      </c>
      <c r="N4350">
        <v>0.5</v>
      </c>
      <c r="O4350">
        <v>1</v>
      </c>
      <c r="P4350">
        <v>0.5</v>
      </c>
      <c r="Q4350">
        <v>1</v>
      </c>
      <c r="R4350">
        <v>0.01</v>
      </c>
      <c r="S4350">
        <v>0.04</v>
      </c>
      <c r="U4350">
        <v>0.02</v>
      </c>
      <c r="V4350">
        <v>0.14000000000000001</v>
      </c>
      <c r="W4350">
        <v>0</v>
      </c>
    </row>
    <row r="4351" spans="1:23" ht="21" x14ac:dyDescent="0.35">
      <c r="A4351">
        <v>1</v>
      </c>
      <c r="B4351">
        <v>3</v>
      </c>
      <c r="C4351" s="10">
        <v>100</v>
      </c>
      <c r="D4351">
        <v>30</v>
      </c>
      <c r="E4351">
        <v>0</v>
      </c>
      <c r="F4351">
        <v>0</v>
      </c>
      <c r="G4351">
        <v>0</v>
      </c>
      <c r="H4351">
        <v>1</v>
      </c>
      <c r="I4351">
        <v>1</v>
      </c>
      <c r="J4351">
        <v>0</v>
      </c>
      <c r="K4351">
        <v>0</v>
      </c>
      <c r="L4351">
        <v>2</v>
      </c>
      <c r="M4351">
        <v>1</v>
      </c>
      <c r="N4351">
        <v>0.75</v>
      </c>
      <c r="O4351">
        <v>1</v>
      </c>
      <c r="P4351">
        <v>0.5</v>
      </c>
      <c r="Q4351">
        <v>1</v>
      </c>
      <c r="R4351">
        <v>0</v>
      </c>
      <c r="S4351">
        <v>0.25</v>
      </c>
      <c r="U4351">
        <v>0.01</v>
      </c>
      <c r="V4351">
        <v>0.18</v>
      </c>
      <c r="W4351">
        <v>0.04</v>
      </c>
    </row>
    <row r="4352" spans="1:23" ht="21" x14ac:dyDescent="0.35">
      <c r="A4352">
        <v>1</v>
      </c>
      <c r="B4352">
        <v>3</v>
      </c>
      <c r="C4352" s="10">
        <v>100</v>
      </c>
      <c r="D4352">
        <v>30</v>
      </c>
      <c r="E4352">
        <v>0</v>
      </c>
      <c r="F4352">
        <v>0</v>
      </c>
      <c r="G4352">
        <v>0</v>
      </c>
      <c r="H4352">
        <v>1</v>
      </c>
      <c r="I4352">
        <v>1</v>
      </c>
      <c r="J4352">
        <v>0</v>
      </c>
      <c r="K4352">
        <v>0</v>
      </c>
      <c r="L4352">
        <v>2</v>
      </c>
      <c r="M4352">
        <v>1</v>
      </c>
      <c r="N4352">
        <v>1</v>
      </c>
      <c r="O4352">
        <v>1</v>
      </c>
      <c r="P4352">
        <v>0.5</v>
      </c>
      <c r="Q4352">
        <v>1</v>
      </c>
      <c r="R4352">
        <v>0</v>
      </c>
      <c r="S4352">
        <v>0.6</v>
      </c>
      <c r="U4352">
        <v>0.04</v>
      </c>
      <c r="V4352">
        <v>0.47</v>
      </c>
      <c r="W4352">
        <v>0.03</v>
      </c>
    </row>
    <row r="4353" spans="1:23" ht="21" x14ac:dyDescent="0.35">
      <c r="A4353">
        <v>1</v>
      </c>
      <c r="B4353">
        <v>3</v>
      </c>
      <c r="C4353" s="10">
        <v>100</v>
      </c>
      <c r="D4353">
        <v>30</v>
      </c>
      <c r="E4353">
        <v>0</v>
      </c>
      <c r="F4353">
        <v>0</v>
      </c>
      <c r="G4353">
        <v>0</v>
      </c>
      <c r="H4353">
        <v>1</v>
      </c>
      <c r="I4353">
        <v>1</v>
      </c>
      <c r="J4353">
        <v>0</v>
      </c>
      <c r="K4353">
        <v>0</v>
      </c>
      <c r="L4353">
        <v>2</v>
      </c>
      <c r="M4353">
        <v>1</v>
      </c>
      <c r="N4353">
        <v>1.25</v>
      </c>
      <c r="O4353">
        <v>1</v>
      </c>
      <c r="P4353">
        <v>0.5</v>
      </c>
      <c r="Q4353">
        <v>1</v>
      </c>
      <c r="R4353">
        <v>0.01</v>
      </c>
      <c r="S4353">
        <v>0.84</v>
      </c>
      <c r="U4353">
        <v>0.02</v>
      </c>
      <c r="V4353">
        <v>0.79</v>
      </c>
      <c r="W4353">
        <v>0.01</v>
      </c>
    </row>
    <row r="4354" spans="1:23" ht="21" x14ac:dyDescent="0.35">
      <c r="A4354">
        <v>1</v>
      </c>
      <c r="B4354">
        <v>3</v>
      </c>
      <c r="C4354" s="10">
        <v>100</v>
      </c>
      <c r="D4354">
        <v>30</v>
      </c>
      <c r="E4354">
        <v>0</v>
      </c>
      <c r="F4354">
        <v>0</v>
      </c>
      <c r="G4354">
        <v>0</v>
      </c>
      <c r="H4354">
        <v>1</v>
      </c>
      <c r="I4354">
        <v>1</v>
      </c>
      <c r="J4354">
        <v>0</v>
      </c>
      <c r="K4354">
        <v>0</v>
      </c>
      <c r="L4354">
        <v>2</v>
      </c>
      <c r="M4354">
        <v>1</v>
      </c>
      <c r="N4354">
        <v>1.5</v>
      </c>
      <c r="O4354">
        <v>1</v>
      </c>
      <c r="P4354">
        <v>0.5</v>
      </c>
      <c r="Q4354">
        <v>1</v>
      </c>
      <c r="R4354">
        <v>0.03</v>
      </c>
      <c r="S4354">
        <v>0.89</v>
      </c>
      <c r="U4354">
        <v>0.03</v>
      </c>
      <c r="V4354">
        <v>0.8</v>
      </c>
      <c r="W4354">
        <v>0</v>
      </c>
    </row>
    <row r="4355" spans="1:23" ht="21" x14ac:dyDescent="0.35">
      <c r="A4355">
        <v>1</v>
      </c>
      <c r="B4355">
        <v>3</v>
      </c>
      <c r="C4355" s="10">
        <v>100</v>
      </c>
      <c r="D4355">
        <v>30</v>
      </c>
      <c r="E4355">
        <v>0</v>
      </c>
      <c r="F4355">
        <v>0</v>
      </c>
      <c r="G4355">
        <v>0</v>
      </c>
      <c r="H4355">
        <v>1</v>
      </c>
      <c r="I4355">
        <v>1</v>
      </c>
      <c r="J4355">
        <v>0</v>
      </c>
      <c r="K4355">
        <v>0</v>
      </c>
      <c r="L4355">
        <v>2</v>
      </c>
      <c r="M4355">
        <v>1</v>
      </c>
      <c r="N4355">
        <v>1.75</v>
      </c>
      <c r="O4355">
        <v>1</v>
      </c>
      <c r="P4355">
        <v>0.5</v>
      </c>
      <c r="Q4355">
        <v>1</v>
      </c>
      <c r="R4355">
        <v>0</v>
      </c>
      <c r="S4355">
        <v>0.99</v>
      </c>
      <c r="U4355">
        <v>0.06</v>
      </c>
      <c r="V4355">
        <v>0.95</v>
      </c>
      <c r="W4355">
        <v>0</v>
      </c>
    </row>
    <row r="4356" spans="1:23" ht="21" x14ac:dyDescent="0.35">
      <c r="A4356">
        <v>1</v>
      </c>
      <c r="B4356">
        <v>3</v>
      </c>
      <c r="C4356" s="10">
        <v>100</v>
      </c>
      <c r="D4356">
        <v>30</v>
      </c>
      <c r="E4356">
        <v>0</v>
      </c>
      <c r="F4356">
        <v>0</v>
      </c>
      <c r="G4356">
        <v>0</v>
      </c>
      <c r="H4356">
        <v>1</v>
      </c>
      <c r="I4356">
        <v>1</v>
      </c>
      <c r="J4356">
        <v>0</v>
      </c>
      <c r="K4356">
        <v>0</v>
      </c>
      <c r="L4356">
        <v>2</v>
      </c>
      <c r="M4356">
        <v>1</v>
      </c>
      <c r="N4356">
        <v>2</v>
      </c>
      <c r="O4356">
        <v>1</v>
      </c>
      <c r="P4356">
        <v>0.5</v>
      </c>
      <c r="Q4356">
        <v>1</v>
      </c>
      <c r="R4356">
        <v>0.01</v>
      </c>
      <c r="S4356">
        <v>0.96</v>
      </c>
      <c r="U4356">
        <v>0.06</v>
      </c>
      <c r="V4356">
        <v>0.94</v>
      </c>
      <c r="W4356">
        <v>0.01</v>
      </c>
    </row>
    <row r="4357" spans="1:23" ht="21" x14ac:dyDescent="0.35">
      <c r="A4357">
        <v>1</v>
      </c>
      <c r="B4357">
        <v>3</v>
      </c>
      <c r="C4357" s="10">
        <v>100</v>
      </c>
      <c r="D4357">
        <v>30</v>
      </c>
      <c r="E4357">
        <v>0</v>
      </c>
      <c r="F4357">
        <v>0</v>
      </c>
      <c r="G4357">
        <v>0</v>
      </c>
      <c r="H4357">
        <v>1</v>
      </c>
      <c r="I4357">
        <v>1</v>
      </c>
      <c r="J4357">
        <v>0</v>
      </c>
      <c r="K4357">
        <v>0</v>
      </c>
      <c r="L4357">
        <v>2</v>
      </c>
      <c r="M4357">
        <v>1</v>
      </c>
      <c r="N4357">
        <v>2.25</v>
      </c>
      <c r="O4357">
        <v>1</v>
      </c>
      <c r="P4357">
        <v>0.5</v>
      </c>
      <c r="Q4357">
        <v>1</v>
      </c>
      <c r="R4357">
        <v>0.01</v>
      </c>
      <c r="S4357">
        <v>0.99</v>
      </c>
      <c r="U4357">
        <v>0.05</v>
      </c>
      <c r="V4357">
        <v>0.99</v>
      </c>
      <c r="W4357">
        <v>0.01</v>
      </c>
    </row>
    <row r="4358" spans="1:23" ht="21" x14ac:dyDescent="0.35">
      <c r="A4358">
        <v>1</v>
      </c>
      <c r="B4358">
        <v>3</v>
      </c>
      <c r="C4358" s="10">
        <v>100</v>
      </c>
      <c r="D4358">
        <v>30</v>
      </c>
      <c r="E4358">
        <v>0</v>
      </c>
      <c r="F4358">
        <v>0</v>
      </c>
      <c r="G4358">
        <v>0</v>
      </c>
      <c r="H4358">
        <v>1</v>
      </c>
      <c r="I4358">
        <v>1</v>
      </c>
      <c r="J4358">
        <v>0</v>
      </c>
      <c r="K4358">
        <v>0</v>
      </c>
      <c r="L4358">
        <v>2</v>
      </c>
      <c r="M4358">
        <v>1</v>
      </c>
      <c r="N4358">
        <v>2.5</v>
      </c>
      <c r="O4358">
        <v>1</v>
      </c>
      <c r="P4358">
        <v>0.5</v>
      </c>
      <c r="Q4358">
        <v>1</v>
      </c>
      <c r="R4358">
        <v>0.02</v>
      </c>
      <c r="S4358">
        <v>1</v>
      </c>
      <c r="U4358">
        <v>0.06</v>
      </c>
      <c r="V4358">
        <v>0.96</v>
      </c>
      <c r="W4358">
        <v>0.01</v>
      </c>
    </row>
    <row r="4359" spans="1:23" ht="21" x14ac:dyDescent="0.35">
      <c r="A4359">
        <v>1</v>
      </c>
      <c r="B4359">
        <v>3</v>
      </c>
      <c r="C4359" s="10">
        <v>100</v>
      </c>
      <c r="D4359">
        <v>30</v>
      </c>
      <c r="E4359">
        <v>0</v>
      </c>
      <c r="F4359">
        <v>0</v>
      </c>
      <c r="G4359">
        <v>0</v>
      </c>
      <c r="H4359">
        <v>1</v>
      </c>
      <c r="I4359">
        <v>1</v>
      </c>
      <c r="J4359">
        <v>0</v>
      </c>
      <c r="K4359">
        <v>0</v>
      </c>
      <c r="L4359">
        <v>2</v>
      </c>
      <c r="M4359">
        <v>1</v>
      </c>
      <c r="N4359">
        <v>2.75</v>
      </c>
      <c r="O4359">
        <v>1</v>
      </c>
      <c r="P4359">
        <v>0.5</v>
      </c>
      <c r="Q4359">
        <v>1</v>
      </c>
      <c r="R4359">
        <v>0.04</v>
      </c>
      <c r="S4359">
        <v>1</v>
      </c>
      <c r="U4359">
        <v>0.02</v>
      </c>
      <c r="V4359">
        <v>0.99</v>
      </c>
      <c r="W4359">
        <v>0.01</v>
      </c>
    </row>
    <row r="4360" spans="1:23" ht="21" x14ac:dyDescent="0.35">
      <c r="A4360">
        <v>1</v>
      </c>
      <c r="B4360">
        <v>3</v>
      </c>
      <c r="C4360" s="10">
        <v>100</v>
      </c>
      <c r="D4360">
        <v>30</v>
      </c>
      <c r="E4360">
        <v>0</v>
      </c>
      <c r="F4360">
        <v>0</v>
      </c>
      <c r="G4360">
        <v>0</v>
      </c>
      <c r="H4360">
        <v>1</v>
      </c>
      <c r="I4360">
        <v>1</v>
      </c>
      <c r="J4360">
        <v>0</v>
      </c>
      <c r="K4360">
        <v>0</v>
      </c>
      <c r="L4360">
        <v>2</v>
      </c>
      <c r="M4360">
        <v>1</v>
      </c>
      <c r="N4360">
        <v>3</v>
      </c>
      <c r="O4360">
        <v>1</v>
      </c>
      <c r="P4360">
        <v>0.5</v>
      </c>
      <c r="Q4360">
        <v>1</v>
      </c>
      <c r="R4360">
        <v>0.01</v>
      </c>
      <c r="S4360">
        <v>1</v>
      </c>
      <c r="U4360">
        <v>0.02</v>
      </c>
      <c r="V4360">
        <v>0.99</v>
      </c>
      <c r="W4360">
        <v>0.02</v>
      </c>
    </row>
    <row r="4361" spans="1:23" ht="21" x14ac:dyDescent="0.35">
      <c r="A4361">
        <v>1</v>
      </c>
      <c r="B4361">
        <v>3</v>
      </c>
      <c r="C4361" s="10">
        <v>100</v>
      </c>
      <c r="D4361">
        <v>30</v>
      </c>
      <c r="E4361">
        <v>0</v>
      </c>
      <c r="F4361">
        <v>0</v>
      </c>
      <c r="G4361">
        <v>0</v>
      </c>
      <c r="H4361">
        <v>1</v>
      </c>
      <c r="I4361">
        <v>1</v>
      </c>
      <c r="J4361">
        <v>0</v>
      </c>
      <c r="K4361">
        <v>0</v>
      </c>
      <c r="L4361">
        <v>2</v>
      </c>
      <c r="M4361">
        <v>1</v>
      </c>
      <c r="N4361">
        <v>3.5</v>
      </c>
      <c r="O4361">
        <v>1</v>
      </c>
      <c r="P4361">
        <v>0.5</v>
      </c>
      <c r="Q4361">
        <v>1</v>
      </c>
      <c r="R4361">
        <v>0.01</v>
      </c>
      <c r="S4361">
        <v>1</v>
      </c>
      <c r="U4361">
        <v>0.05</v>
      </c>
      <c r="V4361">
        <v>1</v>
      </c>
      <c r="W4361">
        <v>0.03</v>
      </c>
    </row>
    <row r="4362" spans="1:23" ht="21" x14ac:dyDescent="0.35">
      <c r="A4362">
        <v>1</v>
      </c>
      <c r="B4362">
        <v>3</v>
      </c>
      <c r="C4362" s="10">
        <v>100</v>
      </c>
      <c r="D4362">
        <v>30</v>
      </c>
      <c r="E4362">
        <v>0</v>
      </c>
      <c r="F4362">
        <v>0</v>
      </c>
      <c r="G4362">
        <v>0</v>
      </c>
      <c r="H4362">
        <v>1</v>
      </c>
      <c r="I4362">
        <v>1</v>
      </c>
      <c r="J4362">
        <v>0</v>
      </c>
      <c r="K4362">
        <v>0</v>
      </c>
      <c r="L4362">
        <v>2</v>
      </c>
      <c r="M4362">
        <v>1</v>
      </c>
      <c r="N4362">
        <v>4</v>
      </c>
      <c r="O4362">
        <v>1</v>
      </c>
      <c r="P4362">
        <v>0.5</v>
      </c>
      <c r="Q4362">
        <v>1</v>
      </c>
      <c r="R4362">
        <v>0.01</v>
      </c>
      <c r="S4362">
        <v>1</v>
      </c>
      <c r="U4362">
        <v>0.09</v>
      </c>
      <c r="V4362">
        <v>0.99</v>
      </c>
      <c r="W4362">
        <v>0.02</v>
      </c>
    </row>
    <row r="4363" spans="1:23" ht="21" x14ac:dyDescent="0.35">
      <c r="A4363">
        <v>1</v>
      </c>
      <c r="B4363">
        <v>3</v>
      </c>
      <c r="C4363" s="10">
        <v>100</v>
      </c>
      <c r="D4363">
        <v>30</v>
      </c>
      <c r="E4363">
        <v>0</v>
      </c>
      <c r="F4363">
        <v>0</v>
      </c>
      <c r="G4363">
        <v>0</v>
      </c>
      <c r="H4363">
        <v>1</v>
      </c>
      <c r="I4363">
        <v>1</v>
      </c>
      <c r="J4363">
        <v>0</v>
      </c>
      <c r="K4363">
        <v>0</v>
      </c>
      <c r="L4363">
        <v>2</v>
      </c>
      <c r="M4363">
        <v>1</v>
      </c>
      <c r="N4363">
        <v>4.5</v>
      </c>
      <c r="O4363">
        <v>1</v>
      </c>
      <c r="P4363">
        <v>0.5</v>
      </c>
      <c r="Q4363">
        <v>1</v>
      </c>
      <c r="R4363">
        <v>0</v>
      </c>
      <c r="S4363">
        <v>1</v>
      </c>
      <c r="U4363">
        <v>0.02</v>
      </c>
      <c r="V4363">
        <v>1</v>
      </c>
      <c r="W4363">
        <v>0.01</v>
      </c>
    </row>
    <row r="4364" spans="1:23" ht="21.75" thickBot="1" x14ac:dyDescent="0.4">
      <c r="A4364">
        <v>1</v>
      </c>
      <c r="B4364">
        <v>3</v>
      </c>
      <c r="C4364" s="10">
        <v>100</v>
      </c>
      <c r="D4364">
        <v>30</v>
      </c>
      <c r="E4364">
        <v>0</v>
      </c>
      <c r="F4364">
        <v>0</v>
      </c>
      <c r="G4364">
        <v>0</v>
      </c>
      <c r="H4364">
        <v>1</v>
      </c>
      <c r="I4364">
        <v>1</v>
      </c>
      <c r="J4364">
        <v>0</v>
      </c>
      <c r="K4364">
        <v>0</v>
      </c>
      <c r="L4364">
        <v>2</v>
      </c>
      <c r="M4364">
        <v>1</v>
      </c>
      <c r="N4364">
        <v>5</v>
      </c>
      <c r="O4364">
        <v>1</v>
      </c>
      <c r="P4364">
        <v>0.5</v>
      </c>
      <c r="Q4364">
        <v>1</v>
      </c>
      <c r="R4364" s="14">
        <v>0</v>
      </c>
      <c r="S4364" s="14">
        <v>1</v>
      </c>
      <c r="U4364" s="14">
        <v>0.01</v>
      </c>
      <c r="V4364" s="14">
        <v>0.99</v>
      </c>
      <c r="W4364" s="14">
        <v>0.02</v>
      </c>
    </row>
    <row r="4365" spans="1:23" ht="15.75" thickTop="1" x14ac:dyDescent="0.25">
      <c r="R4365" s="15">
        <f>AVERAGE(R4350:R4364)</f>
        <v>1.0666666666666668E-2</v>
      </c>
      <c r="S4365" s="15">
        <f>AVERAGE(S4350:S4364)</f>
        <v>0.83733333333333337</v>
      </c>
      <c r="T4365" s="15"/>
      <c r="U4365" s="15">
        <f>AVERAGE(U4350:U4364)</f>
        <v>3.7333333333333336E-2</v>
      </c>
      <c r="V4365" s="15">
        <f>AVERAGE(V4350:V4364)</f>
        <v>0.81199999999999994</v>
      </c>
      <c r="W4365" s="15">
        <f>AVERAGE(W4350:W4364)</f>
        <v>1.4666666666666665E-2</v>
      </c>
    </row>
    <row r="4367" spans="1:23" ht="16.5" thickBot="1" x14ac:dyDescent="0.3">
      <c r="U4367" s="19" t="s">
        <v>249</v>
      </c>
    </row>
    <row r="4368" spans="1:23" ht="15.75" thickTop="1" x14ac:dyDescent="0.25">
      <c r="T4368">
        <v>0.5</v>
      </c>
      <c r="U4368">
        <v>0.01</v>
      </c>
    </row>
    <row r="4369" spans="1:21" x14ac:dyDescent="0.25">
      <c r="T4369">
        <v>0.75</v>
      </c>
      <c r="U4369">
        <v>0.02</v>
      </c>
    </row>
    <row r="4370" spans="1:21" x14ac:dyDescent="0.25">
      <c r="T4370">
        <v>1</v>
      </c>
      <c r="U4370">
        <v>0.03</v>
      </c>
    </row>
    <row r="4371" spans="1:21" ht="94.5" thickBot="1" x14ac:dyDescent="0.35">
      <c r="A4371" s="7" t="s">
        <v>250</v>
      </c>
      <c r="B4371" s="1"/>
      <c r="C4371" s="1"/>
      <c r="D4371" s="1"/>
      <c r="E4371" s="1"/>
      <c r="F4371" s="1"/>
      <c r="G4371" s="1"/>
      <c r="H4371" s="1"/>
      <c r="I4371" s="1"/>
      <c r="J4371" s="1"/>
      <c r="K4371" s="1"/>
      <c r="L4371" s="1"/>
      <c r="M4371" s="1"/>
      <c r="N4371" s="1"/>
      <c r="O4371" s="1"/>
      <c r="Q4371" s="8" t="s">
        <v>23</v>
      </c>
      <c r="R4371" s="71" t="s">
        <v>251</v>
      </c>
      <c r="S4371" s="17" t="s">
        <v>24</v>
      </c>
      <c r="U4371">
        <v>0</v>
      </c>
    </row>
    <row r="4372" spans="1:21" ht="24" thickTop="1" x14ac:dyDescent="0.35">
      <c r="A4372">
        <v>1</v>
      </c>
      <c r="B4372">
        <v>3</v>
      </c>
      <c r="C4372" s="10">
        <v>100</v>
      </c>
      <c r="D4372" s="11">
        <v>30</v>
      </c>
      <c r="E4372">
        <v>0</v>
      </c>
      <c r="F4372">
        <v>0</v>
      </c>
      <c r="G4372">
        <v>0</v>
      </c>
      <c r="H4372">
        <v>1</v>
      </c>
      <c r="I4372">
        <v>1</v>
      </c>
      <c r="J4372">
        <v>0</v>
      </c>
      <c r="K4372">
        <v>0</v>
      </c>
      <c r="L4372">
        <v>1</v>
      </c>
      <c r="M4372">
        <v>0</v>
      </c>
      <c r="N4372">
        <v>0.05</v>
      </c>
      <c r="O4372">
        <v>0</v>
      </c>
      <c r="P4372">
        <v>0.05</v>
      </c>
      <c r="Q4372">
        <v>1</v>
      </c>
      <c r="R4372">
        <v>0</v>
      </c>
      <c r="U4372">
        <v>0.04</v>
      </c>
    </row>
    <row r="4373" spans="1:21" ht="23.25" x14ac:dyDescent="0.35">
      <c r="A4373">
        <v>1</v>
      </c>
      <c r="B4373">
        <v>3</v>
      </c>
      <c r="C4373" s="10">
        <v>100</v>
      </c>
      <c r="D4373" s="11">
        <v>30</v>
      </c>
      <c r="E4373">
        <v>0</v>
      </c>
      <c r="F4373">
        <v>0</v>
      </c>
      <c r="G4373">
        <v>0</v>
      </c>
      <c r="H4373">
        <v>1</v>
      </c>
      <c r="I4373">
        <v>1</v>
      </c>
      <c r="J4373">
        <v>0</v>
      </c>
      <c r="K4373">
        <v>0</v>
      </c>
      <c r="L4373">
        <v>1</v>
      </c>
      <c r="M4373">
        <v>0</v>
      </c>
      <c r="N4373">
        <v>0.1</v>
      </c>
      <c r="O4373">
        <v>0</v>
      </c>
      <c r="P4373">
        <v>0.05</v>
      </c>
      <c r="Q4373">
        <v>1</v>
      </c>
      <c r="R4373">
        <v>0</v>
      </c>
      <c r="U4373">
        <v>0.03</v>
      </c>
    </row>
    <row r="4374" spans="1:21" ht="23.25" x14ac:dyDescent="0.35">
      <c r="A4374">
        <v>1</v>
      </c>
      <c r="B4374">
        <v>3</v>
      </c>
      <c r="C4374" s="10">
        <v>100</v>
      </c>
      <c r="D4374" s="11">
        <v>30</v>
      </c>
      <c r="E4374">
        <v>0</v>
      </c>
      <c r="F4374">
        <v>0</v>
      </c>
      <c r="G4374">
        <v>0</v>
      </c>
      <c r="H4374">
        <v>1</v>
      </c>
      <c r="I4374">
        <v>1</v>
      </c>
      <c r="J4374">
        <v>0</v>
      </c>
      <c r="K4374">
        <v>0</v>
      </c>
      <c r="L4374">
        <v>1</v>
      </c>
      <c r="M4374">
        <v>0</v>
      </c>
      <c r="N4374">
        <v>0.15</v>
      </c>
      <c r="O4374">
        <v>0</v>
      </c>
      <c r="P4374">
        <v>0.05</v>
      </c>
      <c r="Q4374">
        <v>1</v>
      </c>
      <c r="R4374">
        <v>0</v>
      </c>
      <c r="U4374">
        <v>0.05</v>
      </c>
    </row>
    <row r="4375" spans="1:21" ht="23.25" x14ac:dyDescent="0.35">
      <c r="A4375">
        <v>1</v>
      </c>
      <c r="B4375">
        <v>3</v>
      </c>
      <c r="C4375" s="10">
        <v>100</v>
      </c>
      <c r="D4375" s="11">
        <v>30</v>
      </c>
      <c r="E4375">
        <v>0</v>
      </c>
      <c r="F4375">
        <v>0</v>
      </c>
      <c r="G4375">
        <v>0</v>
      </c>
      <c r="H4375">
        <v>1</v>
      </c>
      <c r="I4375">
        <v>1</v>
      </c>
      <c r="J4375">
        <v>0</v>
      </c>
      <c r="K4375">
        <v>0</v>
      </c>
      <c r="L4375">
        <v>1</v>
      </c>
      <c r="M4375">
        <v>0</v>
      </c>
      <c r="N4375">
        <v>0.2</v>
      </c>
      <c r="O4375">
        <v>0</v>
      </c>
      <c r="P4375">
        <v>0.05</v>
      </c>
      <c r="Q4375">
        <v>1</v>
      </c>
      <c r="R4375">
        <v>0</v>
      </c>
      <c r="U4375">
        <v>0.05</v>
      </c>
    </row>
    <row r="4376" spans="1:21" ht="23.25" x14ac:dyDescent="0.35">
      <c r="A4376">
        <v>1</v>
      </c>
      <c r="B4376">
        <v>3</v>
      </c>
      <c r="C4376" s="10">
        <v>100</v>
      </c>
      <c r="D4376" s="11">
        <v>30</v>
      </c>
      <c r="E4376">
        <v>0</v>
      </c>
      <c r="F4376">
        <v>0</v>
      </c>
      <c r="G4376">
        <v>0</v>
      </c>
      <c r="H4376">
        <v>1</v>
      </c>
      <c r="I4376">
        <v>1</v>
      </c>
      <c r="J4376">
        <v>0</v>
      </c>
      <c r="K4376">
        <v>0</v>
      </c>
      <c r="L4376">
        <v>1</v>
      </c>
      <c r="M4376">
        <v>0</v>
      </c>
      <c r="N4376">
        <v>0.25</v>
      </c>
      <c r="O4376">
        <v>0</v>
      </c>
      <c r="P4376">
        <v>0.05</v>
      </c>
      <c r="Q4376">
        <v>1</v>
      </c>
      <c r="R4376">
        <v>0.01</v>
      </c>
      <c r="U4376">
        <v>0.04</v>
      </c>
    </row>
    <row r="4377" spans="1:21" ht="23.25" x14ac:dyDescent="0.35">
      <c r="A4377">
        <v>1</v>
      </c>
      <c r="B4377">
        <v>3</v>
      </c>
      <c r="C4377" s="10">
        <v>100</v>
      </c>
      <c r="D4377" s="11">
        <v>30</v>
      </c>
      <c r="E4377">
        <v>0</v>
      </c>
      <c r="F4377">
        <v>0</v>
      </c>
      <c r="G4377">
        <v>0</v>
      </c>
      <c r="H4377">
        <v>1</v>
      </c>
      <c r="I4377">
        <v>1</v>
      </c>
      <c r="J4377">
        <v>0</v>
      </c>
      <c r="K4377">
        <v>0</v>
      </c>
      <c r="L4377">
        <v>1</v>
      </c>
      <c r="M4377">
        <v>0</v>
      </c>
      <c r="N4377">
        <v>0.3</v>
      </c>
      <c r="O4377">
        <v>0</v>
      </c>
      <c r="P4377">
        <v>0.05</v>
      </c>
      <c r="Q4377">
        <v>1</v>
      </c>
      <c r="R4377">
        <v>0</v>
      </c>
      <c r="U4377">
        <v>0.03</v>
      </c>
    </row>
    <row r="4378" spans="1:21" ht="23.25" x14ac:dyDescent="0.35">
      <c r="A4378" s="12">
        <v>1</v>
      </c>
      <c r="B4378" s="12">
        <v>3</v>
      </c>
      <c r="C4378" s="10">
        <v>100</v>
      </c>
      <c r="D4378" s="11">
        <v>30</v>
      </c>
      <c r="E4378">
        <v>0</v>
      </c>
      <c r="F4378">
        <v>0</v>
      </c>
      <c r="G4378" s="12">
        <v>0</v>
      </c>
      <c r="H4378" s="12">
        <v>1</v>
      </c>
      <c r="I4378" s="12">
        <v>1</v>
      </c>
      <c r="J4378">
        <v>0</v>
      </c>
      <c r="K4378" s="12">
        <v>0</v>
      </c>
      <c r="L4378">
        <v>1</v>
      </c>
      <c r="M4378">
        <v>0</v>
      </c>
      <c r="N4378">
        <v>0.35</v>
      </c>
      <c r="O4378">
        <v>0</v>
      </c>
      <c r="P4378">
        <v>0.05</v>
      </c>
      <c r="Q4378">
        <v>1</v>
      </c>
      <c r="R4378">
        <v>0</v>
      </c>
      <c r="U4378">
        <v>0.01</v>
      </c>
    </row>
    <row r="4379" spans="1:21" ht="23.25" x14ac:dyDescent="0.35">
      <c r="A4379" s="13">
        <v>1</v>
      </c>
      <c r="B4379" s="13">
        <v>3</v>
      </c>
      <c r="C4379" s="10">
        <v>100</v>
      </c>
      <c r="D4379" s="11">
        <v>30</v>
      </c>
      <c r="E4379">
        <v>0</v>
      </c>
      <c r="F4379">
        <v>0</v>
      </c>
      <c r="G4379" s="13">
        <v>0</v>
      </c>
      <c r="H4379" s="13">
        <v>1</v>
      </c>
      <c r="I4379" s="13">
        <v>1</v>
      </c>
      <c r="J4379">
        <v>0</v>
      </c>
      <c r="K4379" s="13">
        <v>0</v>
      </c>
      <c r="L4379">
        <v>1</v>
      </c>
      <c r="M4379">
        <v>0</v>
      </c>
      <c r="N4379">
        <v>0.4</v>
      </c>
      <c r="O4379">
        <v>0</v>
      </c>
      <c r="P4379">
        <v>0.05</v>
      </c>
      <c r="Q4379">
        <v>1</v>
      </c>
      <c r="R4379">
        <v>0.02</v>
      </c>
      <c r="U4379">
        <v>0.03</v>
      </c>
    </row>
    <row r="4380" spans="1:21" ht="23.25" x14ac:dyDescent="0.35">
      <c r="A4380" s="13">
        <v>1</v>
      </c>
      <c r="B4380" s="13">
        <v>3</v>
      </c>
      <c r="C4380" s="10">
        <v>100</v>
      </c>
      <c r="D4380" s="11">
        <v>30</v>
      </c>
      <c r="E4380">
        <v>0</v>
      </c>
      <c r="F4380">
        <v>0</v>
      </c>
      <c r="G4380" s="13">
        <v>0</v>
      </c>
      <c r="H4380" s="13">
        <v>1</v>
      </c>
      <c r="I4380" s="13">
        <v>1</v>
      </c>
      <c r="J4380">
        <v>0</v>
      </c>
      <c r="K4380" s="13">
        <v>0</v>
      </c>
      <c r="L4380">
        <v>1</v>
      </c>
      <c r="M4380">
        <v>0</v>
      </c>
      <c r="N4380">
        <v>0.45</v>
      </c>
      <c r="O4380">
        <v>0</v>
      </c>
      <c r="P4380">
        <v>0.05</v>
      </c>
      <c r="Q4380">
        <v>1</v>
      </c>
      <c r="R4380">
        <v>0.01</v>
      </c>
      <c r="U4380">
        <v>0.04</v>
      </c>
    </row>
    <row r="4381" spans="1:21" ht="23.25" x14ac:dyDescent="0.35">
      <c r="A4381">
        <v>1</v>
      </c>
      <c r="B4381">
        <v>3</v>
      </c>
      <c r="C4381" s="10">
        <v>100</v>
      </c>
      <c r="D4381" s="11">
        <v>30</v>
      </c>
      <c r="E4381">
        <v>0</v>
      </c>
      <c r="F4381">
        <v>0</v>
      </c>
      <c r="G4381">
        <v>0</v>
      </c>
      <c r="H4381">
        <v>1</v>
      </c>
      <c r="I4381">
        <v>1</v>
      </c>
      <c r="J4381">
        <v>0</v>
      </c>
      <c r="K4381">
        <v>0</v>
      </c>
      <c r="L4381">
        <v>1</v>
      </c>
      <c r="M4381">
        <v>0</v>
      </c>
      <c r="N4381">
        <v>0.5</v>
      </c>
      <c r="O4381">
        <v>0</v>
      </c>
      <c r="P4381">
        <v>0.05</v>
      </c>
      <c r="Q4381">
        <v>1</v>
      </c>
      <c r="R4381">
        <v>0.02</v>
      </c>
      <c r="U4381">
        <v>0.03</v>
      </c>
    </row>
    <row r="4382" spans="1:21" ht="24" thickBot="1" x14ac:dyDescent="0.4">
      <c r="A4382">
        <v>1</v>
      </c>
      <c r="B4382">
        <v>3</v>
      </c>
      <c r="C4382" s="10">
        <v>100</v>
      </c>
      <c r="D4382" s="11">
        <v>30</v>
      </c>
      <c r="E4382">
        <v>0</v>
      </c>
      <c r="F4382">
        <v>0</v>
      </c>
      <c r="G4382">
        <v>0</v>
      </c>
      <c r="H4382">
        <v>1</v>
      </c>
      <c r="I4382">
        <v>1</v>
      </c>
      <c r="J4382">
        <v>0</v>
      </c>
      <c r="K4382">
        <v>0</v>
      </c>
      <c r="L4382">
        <v>1</v>
      </c>
      <c r="M4382">
        <v>0</v>
      </c>
      <c r="N4382">
        <v>0.55000000000000004</v>
      </c>
      <c r="O4382">
        <v>0</v>
      </c>
      <c r="P4382">
        <v>0.05</v>
      </c>
      <c r="Q4382">
        <v>1</v>
      </c>
      <c r="R4382">
        <v>0</v>
      </c>
      <c r="U4382" s="14">
        <v>0.06</v>
      </c>
    </row>
    <row r="4383" spans="1:21" ht="24" thickTop="1" x14ac:dyDescent="0.35">
      <c r="A4383">
        <v>1</v>
      </c>
      <c r="B4383">
        <v>3</v>
      </c>
      <c r="C4383" s="10">
        <v>100</v>
      </c>
      <c r="D4383" s="11">
        <v>30</v>
      </c>
      <c r="E4383">
        <v>0</v>
      </c>
      <c r="F4383">
        <v>0</v>
      </c>
      <c r="G4383">
        <v>0</v>
      </c>
      <c r="H4383">
        <v>1</v>
      </c>
      <c r="I4383">
        <v>1</v>
      </c>
      <c r="J4383">
        <v>0</v>
      </c>
      <c r="K4383">
        <v>0</v>
      </c>
      <c r="L4383">
        <v>1</v>
      </c>
      <c r="M4383">
        <v>0</v>
      </c>
      <c r="N4383">
        <v>0.6</v>
      </c>
      <c r="O4383">
        <v>0</v>
      </c>
      <c r="P4383">
        <v>0.05</v>
      </c>
      <c r="Q4383">
        <v>1</v>
      </c>
      <c r="R4383">
        <v>0.02</v>
      </c>
      <c r="U4383" s="15">
        <f>AVERAGE(U4368:U4382)</f>
        <v>3.1333333333333331E-2</v>
      </c>
    </row>
    <row r="4384" spans="1:21" ht="23.25" x14ac:dyDescent="0.35">
      <c r="A4384">
        <v>1</v>
      </c>
      <c r="B4384">
        <v>3</v>
      </c>
      <c r="C4384" s="10">
        <v>100</v>
      </c>
      <c r="D4384" s="11">
        <v>30</v>
      </c>
      <c r="E4384">
        <v>0</v>
      </c>
      <c r="F4384">
        <v>0</v>
      </c>
      <c r="G4384">
        <v>0</v>
      </c>
      <c r="H4384">
        <v>1</v>
      </c>
      <c r="I4384">
        <v>1</v>
      </c>
      <c r="J4384">
        <v>0</v>
      </c>
      <c r="K4384">
        <v>0</v>
      </c>
      <c r="L4384">
        <v>1</v>
      </c>
      <c r="M4384">
        <v>0</v>
      </c>
      <c r="N4384">
        <v>0.65</v>
      </c>
      <c r="O4384">
        <v>0</v>
      </c>
      <c r="P4384">
        <v>0.05</v>
      </c>
      <c r="Q4384">
        <v>1</v>
      </c>
      <c r="R4384">
        <v>0.01</v>
      </c>
    </row>
    <row r="4385" spans="1:19" ht="23.25" x14ac:dyDescent="0.35">
      <c r="A4385">
        <v>1</v>
      </c>
      <c r="B4385">
        <v>3</v>
      </c>
      <c r="C4385" s="10">
        <v>100</v>
      </c>
      <c r="D4385" s="11">
        <v>30</v>
      </c>
      <c r="E4385">
        <v>0</v>
      </c>
      <c r="F4385">
        <v>0</v>
      </c>
      <c r="G4385">
        <v>0</v>
      </c>
      <c r="H4385">
        <v>1</v>
      </c>
      <c r="I4385">
        <v>1</v>
      </c>
      <c r="J4385">
        <v>0</v>
      </c>
      <c r="K4385">
        <v>0</v>
      </c>
      <c r="L4385">
        <v>1</v>
      </c>
      <c r="M4385">
        <v>0</v>
      </c>
      <c r="N4385">
        <v>0.7</v>
      </c>
      <c r="O4385">
        <v>0</v>
      </c>
      <c r="P4385">
        <v>0.05</v>
      </c>
      <c r="Q4385">
        <v>1</v>
      </c>
      <c r="R4385">
        <v>0</v>
      </c>
    </row>
    <row r="4386" spans="1:19" ht="23.25" x14ac:dyDescent="0.35">
      <c r="A4386">
        <v>1</v>
      </c>
      <c r="B4386">
        <v>3</v>
      </c>
      <c r="C4386" s="10">
        <v>100</v>
      </c>
      <c r="D4386" s="11">
        <v>30</v>
      </c>
      <c r="E4386">
        <v>0</v>
      </c>
      <c r="F4386">
        <v>0</v>
      </c>
      <c r="G4386">
        <v>0</v>
      </c>
      <c r="H4386">
        <v>1</v>
      </c>
      <c r="I4386">
        <v>1</v>
      </c>
      <c r="J4386">
        <v>0</v>
      </c>
      <c r="K4386">
        <v>0</v>
      </c>
      <c r="L4386">
        <v>1</v>
      </c>
      <c r="M4386">
        <v>0</v>
      </c>
      <c r="N4386">
        <v>0.75</v>
      </c>
      <c r="O4386">
        <v>0</v>
      </c>
      <c r="P4386">
        <v>0.05</v>
      </c>
      <c r="Q4386">
        <v>1</v>
      </c>
      <c r="R4386">
        <v>0.01</v>
      </c>
    </row>
    <row r="4387" spans="1:19" ht="23.25" x14ac:dyDescent="0.35">
      <c r="A4387">
        <v>1</v>
      </c>
      <c r="B4387">
        <v>3</v>
      </c>
      <c r="C4387" s="10">
        <v>100</v>
      </c>
      <c r="D4387" s="11">
        <v>30</v>
      </c>
      <c r="E4387">
        <v>0</v>
      </c>
      <c r="F4387">
        <v>0</v>
      </c>
      <c r="G4387">
        <v>0</v>
      </c>
      <c r="H4387">
        <v>1</v>
      </c>
      <c r="I4387">
        <v>1</v>
      </c>
      <c r="J4387">
        <v>0</v>
      </c>
      <c r="K4387">
        <v>0</v>
      </c>
      <c r="L4387">
        <v>1</v>
      </c>
      <c r="M4387">
        <v>0</v>
      </c>
      <c r="N4387">
        <v>0.8</v>
      </c>
      <c r="O4387">
        <v>0</v>
      </c>
      <c r="P4387">
        <v>0.05</v>
      </c>
      <c r="Q4387">
        <v>1</v>
      </c>
      <c r="R4387">
        <v>0</v>
      </c>
    </row>
    <row r="4388" spans="1:19" ht="23.25" x14ac:dyDescent="0.35">
      <c r="A4388">
        <v>1</v>
      </c>
      <c r="B4388">
        <v>3</v>
      </c>
      <c r="C4388" s="10">
        <v>100</v>
      </c>
      <c r="D4388" s="11">
        <v>30</v>
      </c>
      <c r="E4388">
        <v>0</v>
      </c>
      <c r="F4388">
        <v>0</v>
      </c>
      <c r="G4388">
        <v>0</v>
      </c>
      <c r="H4388">
        <v>1</v>
      </c>
      <c r="I4388">
        <v>1</v>
      </c>
      <c r="J4388">
        <v>0</v>
      </c>
      <c r="K4388">
        <v>0</v>
      </c>
      <c r="L4388">
        <v>1</v>
      </c>
      <c r="M4388">
        <v>0</v>
      </c>
      <c r="N4388">
        <v>0.85</v>
      </c>
      <c r="O4388">
        <v>0</v>
      </c>
      <c r="P4388">
        <v>0.05</v>
      </c>
      <c r="Q4388">
        <v>1</v>
      </c>
      <c r="R4388">
        <v>0.01</v>
      </c>
    </row>
    <row r="4389" spans="1:19" ht="23.25" x14ac:dyDescent="0.35">
      <c r="A4389">
        <v>1</v>
      </c>
      <c r="B4389">
        <v>3</v>
      </c>
      <c r="C4389" s="10">
        <v>100</v>
      </c>
      <c r="D4389" s="11">
        <v>30</v>
      </c>
      <c r="E4389">
        <v>0</v>
      </c>
      <c r="F4389">
        <v>0</v>
      </c>
      <c r="G4389">
        <v>0</v>
      </c>
      <c r="H4389">
        <v>1</v>
      </c>
      <c r="I4389">
        <v>1</v>
      </c>
      <c r="J4389">
        <v>0</v>
      </c>
      <c r="K4389">
        <v>0</v>
      </c>
      <c r="L4389">
        <v>1</v>
      </c>
      <c r="M4389">
        <v>0</v>
      </c>
      <c r="N4389">
        <v>0.9</v>
      </c>
      <c r="O4389">
        <v>0</v>
      </c>
      <c r="P4389">
        <v>0.05</v>
      </c>
      <c r="Q4389">
        <v>1</v>
      </c>
      <c r="R4389">
        <v>0</v>
      </c>
    </row>
    <row r="4390" spans="1:19" ht="23.25" x14ac:dyDescent="0.35">
      <c r="A4390">
        <v>1</v>
      </c>
      <c r="B4390">
        <v>3</v>
      </c>
      <c r="C4390" s="10">
        <v>100</v>
      </c>
      <c r="D4390" s="11">
        <v>30</v>
      </c>
      <c r="E4390">
        <v>0</v>
      </c>
      <c r="F4390">
        <v>0</v>
      </c>
      <c r="G4390">
        <v>0</v>
      </c>
      <c r="H4390">
        <v>1</v>
      </c>
      <c r="I4390">
        <v>1</v>
      </c>
      <c r="J4390">
        <v>0</v>
      </c>
      <c r="K4390">
        <v>0</v>
      </c>
      <c r="L4390">
        <v>1</v>
      </c>
      <c r="M4390">
        <v>0</v>
      </c>
      <c r="N4390">
        <v>0.95</v>
      </c>
      <c r="O4390">
        <v>0</v>
      </c>
      <c r="P4390">
        <v>0.05</v>
      </c>
      <c r="Q4390">
        <v>1</v>
      </c>
      <c r="R4390">
        <v>0.01</v>
      </c>
    </row>
    <row r="4391" spans="1:19" ht="24" thickBot="1" x14ac:dyDescent="0.4">
      <c r="A4391">
        <v>1</v>
      </c>
      <c r="B4391">
        <v>3</v>
      </c>
      <c r="C4391" s="10">
        <v>100</v>
      </c>
      <c r="D4391" s="11">
        <v>30</v>
      </c>
      <c r="E4391">
        <v>0</v>
      </c>
      <c r="F4391">
        <v>0</v>
      </c>
      <c r="G4391">
        <v>0</v>
      </c>
      <c r="H4391">
        <v>1</v>
      </c>
      <c r="I4391">
        <v>1</v>
      </c>
      <c r="J4391">
        <v>0</v>
      </c>
      <c r="K4391">
        <v>0</v>
      </c>
      <c r="L4391">
        <v>1</v>
      </c>
      <c r="M4391">
        <v>0</v>
      </c>
      <c r="N4391">
        <v>1</v>
      </c>
      <c r="O4391">
        <v>0</v>
      </c>
      <c r="P4391">
        <v>0.05</v>
      </c>
      <c r="Q4391">
        <v>1</v>
      </c>
      <c r="R4391" s="14">
        <v>0</v>
      </c>
      <c r="S4391" s="14"/>
    </row>
    <row r="4392" spans="1:19" ht="15.75" thickTop="1" x14ac:dyDescent="0.25">
      <c r="R4392" s="15">
        <f>AVERAGE(R4372:R4391)</f>
        <v>5.9999999999999993E-3</v>
      </c>
      <c r="S4392" s="15" t="e">
        <f>AVERAGE(S4372:S4391)</f>
        <v>#DIV/0!</v>
      </c>
    </row>
    <row r="4395" spans="1:19" ht="30" x14ac:dyDescent="0.25">
      <c r="R4395" s="8" t="s">
        <v>252</v>
      </c>
    </row>
    <row r="4396" spans="1:19" x14ac:dyDescent="0.25">
      <c r="R4396">
        <v>0</v>
      </c>
    </row>
    <row r="4397" spans="1:19" x14ac:dyDescent="0.25">
      <c r="R4397">
        <v>0</v>
      </c>
    </row>
    <row r="4398" spans="1:19" x14ac:dyDescent="0.25">
      <c r="R4398">
        <v>0.01</v>
      </c>
    </row>
    <row r="4399" spans="1:19" x14ac:dyDescent="0.25">
      <c r="R4399">
        <v>0</v>
      </c>
    </row>
    <row r="4400" spans="1:19" x14ac:dyDescent="0.25">
      <c r="R4400">
        <v>0.01</v>
      </c>
    </row>
    <row r="4401" spans="18:18" x14ac:dyDescent="0.25">
      <c r="R4401">
        <v>0.03</v>
      </c>
    </row>
    <row r="4402" spans="18:18" x14ac:dyDescent="0.25">
      <c r="R4402">
        <v>0.03</v>
      </c>
    </row>
    <row r="4403" spans="18:18" x14ac:dyDescent="0.25">
      <c r="R4403">
        <v>0</v>
      </c>
    </row>
    <row r="4404" spans="18:18" x14ac:dyDescent="0.25">
      <c r="R4404">
        <v>0.02</v>
      </c>
    </row>
    <row r="4405" spans="18:18" x14ac:dyDescent="0.25">
      <c r="R4405">
        <v>0.02</v>
      </c>
    </row>
    <row r="4406" spans="18:18" x14ac:dyDescent="0.25">
      <c r="R4406">
        <v>0</v>
      </c>
    </row>
    <row r="4407" spans="18:18" x14ac:dyDescent="0.25">
      <c r="R4407">
        <v>0.01</v>
      </c>
    </row>
    <row r="4408" spans="18:18" x14ac:dyDescent="0.25">
      <c r="R4408">
        <v>0.02</v>
      </c>
    </row>
    <row r="4409" spans="18:18" x14ac:dyDescent="0.25">
      <c r="R4409">
        <v>0</v>
      </c>
    </row>
    <row r="4410" spans="18:18" x14ac:dyDescent="0.25">
      <c r="R4410">
        <v>0</v>
      </c>
    </row>
    <row r="4411" spans="18:18" x14ac:dyDescent="0.25">
      <c r="R4411">
        <v>0</v>
      </c>
    </row>
    <row r="4412" spans="18:18" x14ac:dyDescent="0.25">
      <c r="R4412">
        <v>0.01</v>
      </c>
    </row>
    <row r="4413" spans="18:18" x14ac:dyDescent="0.25">
      <c r="R4413">
        <v>0.01</v>
      </c>
    </row>
    <row r="4414" spans="18:18" x14ac:dyDescent="0.25">
      <c r="R4414">
        <v>0.02</v>
      </c>
    </row>
    <row r="4415" spans="18:18" ht="15.75" thickBot="1" x14ac:dyDescent="0.3">
      <c r="R4415" s="14">
        <v>0</v>
      </c>
    </row>
    <row r="4416" spans="18:18" ht="15.75" thickTop="1" x14ac:dyDescent="0.25">
      <c r="R4416" s="15">
        <f>AVERAGE(R4396:R4415)</f>
        <v>9.4999999999999998E-3</v>
      </c>
    </row>
    <row r="4419" spans="1:20" ht="94.5" customHeight="1" x14ac:dyDescent="0.25">
      <c r="A4419" s="8" t="s">
        <v>253</v>
      </c>
    </row>
    <row r="4421" spans="1:20" ht="45" x14ac:dyDescent="0.25">
      <c r="R4421" s="8" t="s">
        <v>254</v>
      </c>
      <c r="S4421" s="8" t="s">
        <v>255</v>
      </c>
      <c r="T4421" s="8" t="s">
        <v>256</v>
      </c>
    </row>
    <row r="4422" spans="1:20" ht="18.75" x14ac:dyDescent="0.3">
      <c r="A4422">
        <v>1</v>
      </c>
      <c r="B4422">
        <v>3</v>
      </c>
      <c r="C4422">
        <v>100</v>
      </c>
      <c r="D4422">
        <v>30</v>
      </c>
      <c r="E4422">
        <v>0</v>
      </c>
      <c r="F4422">
        <v>0</v>
      </c>
      <c r="G4422">
        <v>0</v>
      </c>
      <c r="H4422">
        <v>1</v>
      </c>
      <c r="I4422">
        <v>1</v>
      </c>
      <c r="J4422" s="61">
        <v>0</v>
      </c>
      <c r="K4422">
        <v>0</v>
      </c>
      <c r="L4422">
        <v>6</v>
      </c>
      <c r="M4422">
        <v>5</v>
      </c>
      <c r="N4422">
        <v>1</v>
      </c>
      <c r="O4422">
        <v>5</v>
      </c>
      <c r="P4422">
        <v>1</v>
      </c>
      <c r="Q4422">
        <v>1</v>
      </c>
      <c r="R4422">
        <v>0</v>
      </c>
      <c r="S4422">
        <v>0.02</v>
      </c>
      <c r="T4422">
        <v>0.09</v>
      </c>
    </row>
    <row r="4423" spans="1:20" ht="18.75" x14ac:dyDescent="0.3">
      <c r="A4423">
        <v>1</v>
      </c>
      <c r="B4423">
        <v>3</v>
      </c>
      <c r="C4423">
        <v>100</v>
      </c>
      <c r="D4423">
        <v>30</v>
      </c>
      <c r="E4423">
        <v>0</v>
      </c>
      <c r="F4423">
        <v>0</v>
      </c>
      <c r="G4423">
        <v>0</v>
      </c>
      <c r="H4423">
        <v>1</v>
      </c>
      <c r="I4423">
        <v>1</v>
      </c>
      <c r="J4423" s="61">
        <v>0</v>
      </c>
      <c r="K4423">
        <v>0</v>
      </c>
      <c r="L4423">
        <v>6</v>
      </c>
      <c r="M4423">
        <v>10</v>
      </c>
      <c r="N4423">
        <v>1</v>
      </c>
      <c r="O4423">
        <v>10</v>
      </c>
      <c r="P4423">
        <v>1</v>
      </c>
      <c r="Q4423">
        <v>1</v>
      </c>
      <c r="R4423">
        <v>0</v>
      </c>
      <c r="S4423">
        <v>0.01</v>
      </c>
      <c r="T4423">
        <v>0.04</v>
      </c>
    </row>
    <row r="4424" spans="1:20" ht="18.75" x14ac:dyDescent="0.3">
      <c r="A4424">
        <v>1</v>
      </c>
      <c r="B4424">
        <v>3</v>
      </c>
      <c r="C4424">
        <v>100</v>
      </c>
      <c r="D4424">
        <v>30</v>
      </c>
      <c r="E4424">
        <v>0</v>
      </c>
      <c r="F4424">
        <v>0</v>
      </c>
      <c r="G4424">
        <v>0</v>
      </c>
      <c r="H4424">
        <v>1</v>
      </c>
      <c r="I4424">
        <v>1</v>
      </c>
      <c r="J4424" s="61">
        <v>0</v>
      </c>
      <c r="K4424">
        <v>0</v>
      </c>
      <c r="L4424">
        <v>6</v>
      </c>
      <c r="M4424">
        <v>15</v>
      </c>
      <c r="N4424">
        <v>1</v>
      </c>
      <c r="O4424">
        <v>15</v>
      </c>
      <c r="P4424">
        <v>1</v>
      </c>
      <c r="Q4424">
        <v>1</v>
      </c>
      <c r="R4424">
        <v>0</v>
      </c>
      <c r="S4424">
        <v>0</v>
      </c>
      <c r="T4424">
        <v>0.09</v>
      </c>
    </row>
    <row r="4425" spans="1:20" ht="18.75" x14ac:dyDescent="0.3">
      <c r="A4425">
        <v>1</v>
      </c>
      <c r="B4425">
        <v>3</v>
      </c>
      <c r="C4425">
        <v>100</v>
      </c>
      <c r="D4425">
        <v>30</v>
      </c>
      <c r="E4425">
        <v>0</v>
      </c>
      <c r="F4425">
        <v>0</v>
      </c>
      <c r="G4425">
        <v>0</v>
      </c>
      <c r="H4425">
        <v>1</v>
      </c>
      <c r="I4425">
        <v>1</v>
      </c>
      <c r="J4425" s="61">
        <v>0</v>
      </c>
      <c r="K4425">
        <v>0</v>
      </c>
      <c r="L4425">
        <v>6</v>
      </c>
      <c r="M4425">
        <v>20</v>
      </c>
      <c r="N4425">
        <v>1</v>
      </c>
      <c r="O4425">
        <v>20</v>
      </c>
      <c r="P4425">
        <v>1</v>
      </c>
      <c r="Q4425">
        <v>1</v>
      </c>
      <c r="R4425">
        <v>0</v>
      </c>
      <c r="S4425">
        <v>0</v>
      </c>
      <c r="T4425">
        <v>0.1</v>
      </c>
    </row>
    <row r="4426" spans="1:20" ht="18.75" x14ac:dyDescent="0.3">
      <c r="A4426">
        <v>1</v>
      </c>
      <c r="B4426">
        <v>3</v>
      </c>
      <c r="C4426">
        <v>100</v>
      </c>
      <c r="D4426">
        <v>30</v>
      </c>
      <c r="E4426">
        <v>0</v>
      </c>
      <c r="F4426">
        <v>0</v>
      </c>
      <c r="G4426">
        <v>0</v>
      </c>
      <c r="H4426">
        <v>1</v>
      </c>
      <c r="I4426">
        <v>1</v>
      </c>
      <c r="J4426" s="61">
        <v>0</v>
      </c>
      <c r="K4426">
        <v>0</v>
      </c>
      <c r="L4426">
        <v>6</v>
      </c>
      <c r="M4426">
        <v>25</v>
      </c>
      <c r="N4426">
        <v>1</v>
      </c>
      <c r="O4426">
        <v>25</v>
      </c>
      <c r="P4426">
        <v>1</v>
      </c>
      <c r="Q4426">
        <v>1</v>
      </c>
      <c r="R4426">
        <v>0.01</v>
      </c>
      <c r="S4426">
        <v>0</v>
      </c>
      <c r="T4426">
        <v>0.08</v>
      </c>
    </row>
    <row r="4427" spans="1:20" ht="18.75" x14ac:dyDescent="0.3">
      <c r="A4427">
        <v>1</v>
      </c>
      <c r="B4427">
        <v>3</v>
      </c>
      <c r="C4427">
        <v>100</v>
      </c>
      <c r="D4427">
        <v>30</v>
      </c>
      <c r="E4427">
        <v>0</v>
      </c>
      <c r="F4427">
        <v>0</v>
      </c>
      <c r="G4427">
        <v>0</v>
      </c>
      <c r="H4427">
        <v>1</v>
      </c>
      <c r="I4427">
        <v>1</v>
      </c>
      <c r="J4427" s="61">
        <v>0</v>
      </c>
      <c r="K4427">
        <v>0</v>
      </c>
      <c r="L4427">
        <v>6</v>
      </c>
      <c r="M4427">
        <v>5</v>
      </c>
      <c r="N4427">
        <v>1</v>
      </c>
      <c r="O4427">
        <v>10</v>
      </c>
      <c r="P4427">
        <v>1</v>
      </c>
      <c r="Q4427">
        <v>1</v>
      </c>
      <c r="R4427">
        <v>0.01</v>
      </c>
      <c r="S4427">
        <v>0.02</v>
      </c>
      <c r="T4427">
        <v>0.04</v>
      </c>
    </row>
    <row r="4428" spans="1:20" ht="18.75" x14ac:dyDescent="0.3">
      <c r="A4428">
        <v>1</v>
      </c>
      <c r="B4428">
        <v>3</v>
      </c>
      <c r="C4428">
        <v>100</v>
      </c>
      <c r="D4428">
        <v>30</v>
      </c>
      <c r="E4428">
        <v>0</v>
      </c>
      <c r="F4428">
        <v>0</v>
      </c>
      <c r="G4428">
        <v>0</v>
      </c>
      <c r="H4428">
        <v>1</v>
      </c>
      <c r="I4428">
        <v>1</v>
      </c>
      <c r="J4428" s="61">
        <v>0</v>
      </c>
      <c r="K4428">
        <v>0</v>
      </c>
      <c r="L4428">
        <v>6</v>
      </c>
      <c r="M4428">
        <v>10</v>
      </c>
      <c r="N4428">
        <v>1</v>
      </c>
      <c r="O4428">
        <v>20</v>
      </c>
      <c r="P4428">
        <v>1</v>
      </c>
      <c r="Q4428">
        <v>1</v>
      </c>
      <c r="R4428">
        <v>0</v>
      </c>
      <c r="S4428">
        <v>0.01</v>
      </c>
      <c r="T4428">
        <v>0.05</v>
      </c>
    </row>
    <row r="4429" spans="1:20" ht="18.75" x14ac:dyDescent="0.3">
      <c r="A4429">
        <v>1</v>
      </c>
      <c r="B4429">
        <v>3</v>
      </c>
      <c r="C4429">
        <v>100</v>
      </c>
      <c r="D4429">
        <v>30</v>
      </c>
      <c r="E4429">
        <v>0</v>
      </c>
      <c r="F4429">
        <v>0</v>
      </c>
      <c r="G4429">
        <v>0</v>
      </c>
      <c r="H4429">
        <v>1</v>
      </c>
      <c r="I4429">
        <v>1</v>
      </c>
      <c r="J4429" s="61">
        <v>0</v>
      </c>
      <c r="K4429">
        <v>0</v>
      </c>
      <c r="L4429">
        <v>6</v>
      </c>
      <c r="M4429">
        <v>15</v>
      </c>
      <c r="N4429">
        <v>1</v>
      </c>
      <c r="O4429">
        <v>30</v>
      </c>
      <c r="P4429">
        <v>1</v>
      </c>
      <c r="Q4429">
        <v>1</v>
      </c>
      <c r="R4429">
        <v>0</v>
      </c>
      <c r="S4429">
        <v>0</v>
      </c>
      <c r="T4429">
        <v>0.09</v>
      </c>
    </row>
    <row r="4430" spans="1:20" ht="18.75" x14ac:dyDescent="0.3">
      <c r="A4430">
        <v>1</v>
      </c>
      <c r="B4430">
        <v>3</v>
      </c>
      <c r="C4430">
        <v>100</v>
      </c>
      <c r="D4430">
        <v>30</v>
      </c>
      <c r="E4430">
        <v>0</v>
      </c>
      <c r="F4430">
        <v>0</v>
      </c>
      <c r="G4430">
        <v>0</v>
      </c>
      <c r="H4430">
        <v>1</v>
      </c>
      <c r="I4430">
        <v>1</v>
      </c>
      <c r="J4430" s="61">
        <v>0</v>
      </c>
      <c r="K4430">
        <v>0</v>
      </c>
      <c r="L4430">
        <v>6</v>
      </c>
      <c r="M4430">
        <v>20</v>
      </c>
      <c r="N4430">
        <v>1</v>
      </c>
      <c r="O4430">
        <v>40</v>
      </c>
      <c r="P4430">
        <v>1</v>
      </c>
      <c r="Q4430">
        <v>1</v>
      </c>
      <c r="R4430">
        <v>0.01</v>
      </c>
      <c r="S4430">
        <v>0.01</v>
      </c>
      <c r="T4430">
        <v>0.03</v>
      </c>
    </row>
    <row r="4431" spans="1:20" ht="19.5" thickBot="1" x14ac:dyDescent="0.35">
      <c r="A4431">
        <v>1</v>
      </c>
      <c r="B4431">
        <v>3</v>
      </c>
      <c r="C4431">
        <v>100</v>
      </c>
      <c r="D4431">
        <v>30</v>
      </c>
      <c r="E4431">
        <v>0</v>
      </c>
      <c r="F4431">
        <v>0</v>
      </c>
      <c r="G4431">
        <v>0</v>
      </c>
      <c r="H4431">
        <v>1</v>
      </c>
      <c r="I4431">
        <v>1</v>
      </c>
      <c r="J4431" s="61">
        <v>0</v>
      </c>
      <c r="K4431">
        <v>0</v>
      </c>
      <c r="L4431">
        <v>6</v>
      </c>
      <c r="M4431">
        <v>25</v>
      </c>
      <c r="N4431">
        <v>1</v>
      </c>
      <c r="O4431">
        <v>50</v>
      </c>
      <c r="P4431">
        <v>1</v>
      </c>
      <c r="Q4431">
        <v>1</v>
      </c>
      <c r="R4431" s="14">
        <v>0</v>
      </c>
      <c r="S4431" s="14">
        <v>0</v>
      </c>
      <c r="T4431" s="14">
        <v>7.0000000000000007E-2</v>
      </c>
    </row>
    <row r="4432" spans="1:20" ht="15.75" thickTop="1" x14ac:dyDescent="0.25">
      <c r="R4432" s="15">
        <f>AVERAGE(R4422:R4431)</f>
        <v>3.0000000000000001E-3</v>
      </c>
      <c r="S4432" s="15">
        <f>AVERAGE(S4422:S4431)</f>
        <v>7.000000000000001E-3</v>
      </c>
      <c r="T4432" s="15">
        <f>AVERAGE(T4422:T4431)</f>
        <v>6.7999999999999991E-2</v>
      </c>
    </row>
    <row r="4438" spans="18:19" ht="45" x14ac:dyDescent="0.25">
      <c r="R4438" s="8" t="s">
        <v>258</v>
      </c>
      <c r="S4438" s="8" t="s">
        <v>257</v>
      </c>
    </row>
    <row r="4439" spans="18:19" x14ac:dyDescent="0.25">
      <c r="R4439">
        <v>0.1</v>
      </c>
      <c r="S4439">
        <v>0.08</v>
      </c>
    </row>
    <row r="4440" spans="18:19" x14ac:dyDescent="0.25">
      <c r="R4440">
        <v>7.0000000000000007E-2</v>
      </c>
      <c r="S4440">
        <v>0.02</v>
      </c>
    </row>
    <row r="4441" spans="18:19" x14ac:dyDescent="0.25">
      <c r="R4441">
        <v>0.06</v>
      </c>
      <c r="S4441">
        <v>0.04</v>
      </c>
    </row>
    <row r="4442" spans="18:19" x14ac:dyDescent="0.25">
      <c r="R4442">
        <v>7.0000000000000007E-2</v>
      </c>
      <c r="S4442">
        <v>0.02</v>
      </c>
    </row>
    <row r="4443" spans="18:19" x14ac:dyDescent="0.25">
      <c r="R4443">
        <v>0.04</v>
      </c>
      <c r="S4443">
        <v>0.04</v>
      </c>
    </row>
    <row r="4444" spans="18:19" x14ac:dyDescent="0.25">
      <c r="R4444">
        <v>7.0000000000000007E-2</v>
      </c>
      <c r="S4444">
        <v>0.09</v>
      </c>
    </row>
    <row r="4445" spans="18:19" x14ac:dyDescent="0.25">
      <c r="R4445">
        <v>0.03</v>
      </c>
      <c r="S4445">
        <v>0.04</v>
      </c>
    </row>
    <row r="4446" spans="18:19" x14ac:dyDescent="0.25">
      <c r="R4446">
        <v>0.04</v>
      </c>
      <c r="S4446">
        <v>0.01</v>
      </c>
    </row>
    <row r="4447" spans="18:19" x14ac:dyDescent="0.25">
      <c r="R4447">
        <v>0.04</v>
      </c>
      <c r="S4447">
        <v>0.02</v>
      </c>
    </row>
    <row r="4448" spans="18:19" ht="15.75" thickBot="1" x14ac:dyDescent="0.3">
      <c r="R4448" s="14">
        <v>0.04</v>
      </c>
      <c r="S4448" s="14">
        <v>0.05</v>
      </c>
    </row>
    <row r="4449" spans="1:19" ht="15.75" thickTop="1" x14ac:dyDescent="0.25">
      <c r="R4449" s="15">
        <f>AVERAGE(R4439:R4448)</f>
        <v>5.6000000000000008E-2</v>
      </c>
      <c r="S4449" s="15">
        <f>AVERAGE(S4439:S4448)</f>
        <v>4.1000000000000002E-2</v>
      </c>
    </row>
    <row r="4452" spans="1:19" ht="45" x14ac:dyDescent="0.25">
      <c r="R4452" s="8" t="s">
        <v>259</v>
      </c>
    </row>
    <row r="4453" spans="1:19" x14ac:dyDescent="0.25">
      <c r="R4453">
        <v>0.03</v>
      </c>
    </row>
    <row r="4454" spans="1:19" x14ac:dyDescent="0.25">
      <c r="R4454">
        <v>0.01</v>
      </c>
    </row>
    <row r="4455" spans="1:19" x14ac:dyDescent="0.25">
      <c r="R4455">
        <v>0.03</v>
      </c>
    </row>
    <row r="4456" spans="1:19" x14ac:dyDescent="0.25">
      <c r="R4456">
        <v>0</v>
      </c>
    </row>
    <row r="4457" spans="1:19" x14ac:dyDescent="0.25">
      <c r="R4457">
        <v>0</v>
      </c>
    </row>
    <row r="4458" spans="1:19" x14ac:dyDescent="0.25">
      <c r="R4458">
        <v>0.01</v>
      </c>
    </row>
    <row r="4459" spans="1:19" x14ac:dyDescent="0.25">
      <c r="R4459">
        <v>0.03</v>
      </c>
    </row>
    <row r="4460" spans="1:19" x14ac:dyDescent="0.25">
      <c r="R4460">
        <v>0</v>
      </c>
    </row>
    <row r="4461" spans="1:19" x14ac:dyDescent="0.25">
      <c r="R4461">
        <v>0</v>
      </c>
    </row>
    <row r="4462" spans="1:19" ht="15.75" thickBot="1" x14ac:dyDescent="0.3">
      <c r="R4462" s="14">
        <v>0.01</v>
      </c>
    </row>
    <row r="4463" spans="1:19" ht="15.75" thickTop="1" x14ac:dyDescent="0.25">
      <c r="R4463" s="15">
        <f>AVERAGE(R4453:R4462)</f>
        <v>1.2E-2</v>
      </c>
    </row>
    <row r="4464" spans="1:19" ht="93.75" x14ac:dyDescent="0.3">
      <c r="A4464" s="7" t="s">
        <v>241</v>
      </c>
      <c r="J4464" s="1"/>
      <c r="K4464" s="1"/>
      <c r="L4464" s="1"/>
      <c r="M4464" s="1"/>
      <c r="N4464" s="1"/>
    </row>
    <row r="4465" spans="1:14" ht="23.25" x14ac:dyDescent="0.35">
      <c r="A4465">
        <v>1</v>
      </c>
      <c r="B4465">
        <v>3</v>
      </c>
      <c r="C4465">
        <v>25</v>
      </c>
      <c r="D4465" s="11">
        <v>30</v>
      </c>
      <c r="E4465">
        <v>0</v>
      </c>
      <c r="F4465">
        <v>0</v>
      </c>
      <c r="G4465">
        <v>0</v>
      </c>
      <c r="H4465">
        <v>1</v>
      </c>
      <c r="I4465">
        <v>1</v>
      </c>
      <c r="J4465" s="10">
        <v>0</v>
      </c>
      <c r="K4465">
        <v>0</v>
      </c>
      <c r="L4465">
        <v>3</v>
      </c>
      <c r="M4465">
        <v>0</v>
      </c>
      <c r="N4465">
        <v>0.05</v>
      </c>
    </row>
    <row r="4466" spans="1:14" ht="23.25" x14ac:dyDescent="0.35">
      <c r="A4466">
        <v>1</v>
      </c>
      <c r="B4466">
        <v>3</v>
      </c>
      <c r="C4466">
        <v>25</v>
      </c>
      <c r="D4466" s="11">
        <v>30</v>
      </c>
      <c r="E4466">
        <v>0</v>
      </c>
      <c r="F4466">
        <v>0</v>
      </c>
      <c r="G4466">
        <v>0</v>
      </c>
      <c r="H4466">
        <v>1</v>
      </c>
      <c r="I4466">
        <v>1</v>
      </c>
      <c r="J4466" s="10">
        <v>0</v>
      </c>
      <c r="K4466">
        <v>0</v>
      </c>
      <c r="L4466">
        <v>3</v>
      </c>
      <c r="M4466">
        <v>0</v>
      </c>
      <c r="N4466">
        <v>0.1</v>
      </c>
    </row>
    <row r="4467" spans="1:14" ht="23.25" x14ac:dyDescent="0.35">
      <c r="A4467">
        <v>1</v>
      </c>
      <c r="B4467">
        <v>3</v>
      </c>
      <c r="C4467">
        <v>25</v>
      </c>
      <c r="D4467" s="11">
        <v>30</v>
      </c>
      <c r="E4467">
        <v>0</v>
      </c>
      <c r="F4467">
        <v>0</v>
      </c>
      <c r="G4467">
        <v>0</v>
      </c>
      <c r="H4467">
        <v>1</v>
      </c>
      <c r="I4467">
        <v>1</v>
      </c>
      <c r="J4467" s="10">
        <v>0</v>
      </c>
      <c r="K4467">
        <v>0</v>
      </c>
      <c r="L4467">
        <v>3</v>
      </c>
      <c r="M4467">
        <v>0</v>
      </c>
      <c r="N4467">
        <v>0.15</v>
      </c>
    </row>
    <row r="4468" spans="1:14" ht="23.25" x14ac:dyDescent="0.35">
      <c r="A4468">
        <v>1</v>
      </c>
      <c r="B4468">
        <v>3</v>
      </c>
      <c r="C4468">
        <v>25</v>
      </c>
      <c r="D4468" s="11">
        <v>30</v>
      </c>
      <c r="E4468">
        <v>0</v>
      </c>
      <c r="F4468">
        <v>0</v>
      </c>
      <c r="G4468">
        <v>0</v>
      </c>
      <c r="H4468">
        <v>1</v>
      </c>
      <c r="I4468">
        <v>1</v>
      </c>
      <c r="J4468" s="10">
        <v>0</v>
      </c>
      <c r="K4468">
        <v>0</v>
      </c>
      <c r="L4468">
        <v>3</v>
      </c>
      <c r="M4468">
        <v>0</v>
      </c>
      <c r="N4468">
        <v>0.2</v>
      </c>
    </row>
    <row r="4469" spans="1:14" ht="23.25" x14ac:dyDescent="0.35">
      <c r="A4469">
        <v>1</v>
      </c>
      <c r="B4469">
        <v>3</v>
      </c>
      <c r="C4469">
        <v>25</v>
      </c>
      <c r="D4469" s="11">
        <v>30</v>
      </c>
      <c r="E4469">
        <v>0</v>
      </c>
      <c r="F4469">
        <v>0</v>
      </c>
      <c r="G4469">
        <v>0</v>
      </c>
      <c r="H4469">
        <v>1</v>
      </c>
      <c r="I4469">
        <v>1</v>
      </c>
      <c r="J4469" s="10">
        <v>0</v>
      </c>
      <c r="K4469">
        <v>0</v>
      </c>
      <c r="L4469">
        <v>3</v>
      </c>
      <c r="M4469">
        <v>0</v>
      </c>
      <c r="N4469">
        <v>0.25</v>
      </c>
    </row>
    <row r="4470" spans="1:14" ht="23.25" x14ac:dyDescent="0.35">
      <c r="A4470">
        <v>1</v>
      </c>
      <c r="B4470">
        <v>3</v>
      </c>
      <c r="C4470">
        <v>25</v>
      </c>
      <c r="D4470" s="11">
        <v>30</v>
      </c>
      <c r="E4470">
        <v>0</v>
      </c>
      <c r="F4470">
        <v>0</v>
      </c>
      <c r="G4470">
        <v>0</v>
      </c>
      <c r="H4470">
        <v>1</v>
      </c>
      <c r="I4470">
        <v>1</v>
      </c>
      <c r="J4470" s="10">
        <v>0</v>
      </c>
      <c r="K4470">
        <v>0</v>
      </c>
      <c r="L4470">
        <v>3</v>
      </c>
      <c r="M4470">
        <v>0</v>
      </c>
      <c r="N4470">
        <v>0.3</v>
      </c>
    </row>
    <row r="4471" spans="1:14" ht="23.25" x14ac:dyDescent="0.35">
      <c r="A4471">
        <v>1</v>
      </c>
      <c r="B4471">
        <v>3</v>
      </c>
      <c r="C4471">
        <v>25</v>
      </c>
      <c r="D4471" s="11">
        <v>30</v>
      </c>
      <c r="E4471">
        <v>0</v>
      </c>
      <c r="F4471">
        <v>0</v>
      </c>
      <c r="G4471">
        <v>0</v>
      </c>
      <c r="H4471">
        <v>1</v>
      </c>
      <c r="I4471">
        <v>1</v>
      </c>
      <c r="J4471" s="10">
        <v>0</v>
      </c>
      <c r="K4471">
        <v>0</v>
      </c>
      <c r="L4471">
        <v>3</v>
      </c>
      <c r="M4471">
        <v>0</v>
      </c>
      <c r="N4471">
        <v>0.35</v>
      </c>
    </row>
    <row r="4472" spans="1:14" ht="23.25" x14ac:dyDescent="0.35">
      <c r="A4472">
        <v>1</v>
      </c>
      <c r="B4472">
        <v>3</v>
      </c>
      <c r="C4472">
        <v>25</v>
      </c>
      <c r="D4472" s="11">
        <v>30</v>
      </c>
      <c r="E4472">
        <v>0</v>
      </c>
      <c r="F4472">
        <v>0</v>
      </c>
      <c r="G4472">
        <v>0</v>
      </c>
      <c r="H4472">
        <v>1</v>
      </c>
      <c r="I4472">
        <v>1</v>
      </c>
      <c r="J4472" s="10">
        <v>0</v>
      </c>
      <c r="K4472">
        <v>0</v>
      </c>
      <c r="L4472">
        <v>3</v>
      </c>
      <c r="M4472">
        <v>0</v>
      </c>
      <c r="N4472">
        <v>0.4</v>
      </c>
    </row>
    <row r="4473" spans="1:14" ht="23.25" x14ac:dyDescent="0.35">
      <c r="A4473">
        <v>1</v>
      </c>
      <c r="B4473">
        <v>3</v>
      </c>
      <c r="C4473">
        <v>25</v>
      </c>
      <c r="D4473" s="11">
        <v>30</v>
      </c>
      <c r="E4473">
        <v>0</v>
      </c>
      <c r="F4473">
        <v>0</v>
      </c>
      <c r="G4473">
        <v>0</v>
      </c>
      <c r="H4473">
        <v>1</v>
      </c>
      <c r="I4473">
        <v>1</v>
      </c>
      <c r="J4473" s="10">
        <v>0</v>
      </c>
      <c r="K4473">
        <v>0</v>
      </c>
      <c r="L4473">
        <v>3</v>
      </c>
      <c r="M4473">
        <v>0</v>
      </c>
      <c r="N4473">
        <v>0.45</v>
      </c>
    </row>
    <row r="4474" spans="1:14" ht="23.25" x14ac:dyDescent="0.35">
      <c r="A4474">
        <v>1</v>
      </c>
      <c r="B4474">
        <v>3</v>
      </c>
      <c r="C4474">
        <v>25</v>
      </c>
      <c r="D4474" s="11">
        <v>30</v>
      </c>
      <c r="E4474">
        <v>0</v>
      </c>
      <c r="F4474">
        <v>0</v>
      </c>
      <c r="G4474">
        <v>0</v>
      </c>
      <c r="H4474">
        <v>1</v>
      </c>
      <c r="I4474">
        <v>1</v>
      </c>
      <c r="J4474" s="10">
        <v>0</v>
      </c>
      <c r="K4474">
        <v>0</v>
      </c>
      <c r="L4474">
        <v>3</v>
      </c>
      <c r="M4474">
        <v>0</v>
      </c>
      <c r="N4474">
        <v>0.5</v>
      </c>
    </row>
    <row r="4475" spans="1:14" ht="23.25" x14ac:dyDescent="0.35">
      <c r="A4475">
        <v>1</v>
      </c>
      <c r="B4475">
        <v>3</v>
      </c>
      <c r="C4475">
        <v>25</v>
      </c>
      <c r="D4475" s="11">
        <v>30</v>
      </c>
      <c r="E4475">
        <v>0</v>
      </c>
      <c r="F4475">
        <v>0</v>
      </c>
      <c r="G4475">
        <v>0</v>
      </c>
      <c r="H4475">
        <v>1</v>
      </c>
      <c r="I4475">
        <v>1</v>
      </c>
      <c r="J4475" s="10">
        <v>0</v>
      </c>
      <c r="K4475">
        <v>0</v>
      </c>
      <c r="L4475">
        <v>3</v>
      </c>
      <c r="M4475">
        <v>0</v>
      </c>
      <c r="N4475">
        <v>0.55000000000000004</v>
      </c>
    </row>
    <row r="4476" spans="1:14" ht="23.25" x14ac:dyDescent="0.35">
      <c r="A4476">
        <v>1</v>
      </c>
      <c r="B4476">
        <v>3</v>
      </c>
      <c r="C4476">
        <v>25</v>
      </c>
      <c r="D4476" s="11">
        <v>30</v>
      </c>
      <c r="E4476">
        <v>0</v>
      </c>
      <c r="F4476">
        <v>0</v>
      </c>
      <c r="G4476">
        <v>0</v>
      </c>
      <c r="H4476">
        <v>1</v>
      </c>
      <c r="I4476">
        <v>1</v>
      </c>
      <c r="J4476" s="10">
        <v>0</v>
      </c>
      <c r="K4476">
        <v>0</v>
      </c>
      <c r="L4476">
        <v>3</v>
      </c>
      <c r="M4476">
        <v>0</v>
      </c>
      <c r="N4476">
        <v>0.6</v>
      </c>
    </row>
    <row r="4477" spans="1:14" ht="23.25" x14ac:dyDescent="0.35">
      <c r="A4477">
        <v>1</v>
      </c>
      <c r="B4477">
        <v>3</v>
      </c>
      <c r="C4477">
        <v>25</v>
      </c>
      <c r="D4477" s="11">
        <v>30</v>
      </c>
      <c r="E4477">
        <v>0</v>
      </c>
      <c r="F4477">
        <v>0</v>
      </c>
      <c r="G4477">
        <v>0</v>
      </c>
      <c r="H4477">
        <v>1</v>
      </c>
      <c r="I4477">
        <v>1</v>
      </c>
      <c r="J4477" s="10">
        <v>0</v>
      </c>
      <c r="K4477">
        <v>0</v>
      </c>
      <c r="L4477">
        <v>3</v>
      </c>
      <c r="M4477">
        <v>0</v>
      </c>
      <c r="N4477">
        <v>0.65</v>
      </c>
    </row>
    <row r="4478" spans="1:14" ht="23.25" x14ac:dyDescent="0.35">
      <c r="A4478">
        <v>1</v>
      </c>
      <c r="B4478">
        <v>3</v>
      </c>
      <c r="C4478">
        <v>25</v>
      </c>
      <c r="D4478" s="11">
        <v>30</v>
      </c>
      <c r="E4478">
        <v>0</v>
      </c>
      <c r="F4478">
        <v>0</v>
      </c>
      <c r="G4478">
        <v>0</v>
      </c>
      <c r="H4478">
        <v>1</v>
      </c>
      <c r="I4478">
        <v>1</v>
      </c>
      <c r="J4478" s="10">
        <v>0</v>
      </c>
      <c r="K4478">
        <v>0</v>
      </c>
      <c r="L4478">
        <v>3</v>
      </c>
      <c r="M4478">
        <v>0</v>
      </c>
      <c r="N4478">
        <v>0.7</v>
      </c>
    </row>
    <row r="4479" spans="1:14" ht="23.25" x14ac:dyDescent="0.35">
      <c r="A4479">
        <v>1</v>
      </c>
      <c r="B4479">
        <v>3</v>
      </c>
      <c r="C4479">
        <v>25</v>
      </c>
      <c r="D4479" s="11">
        <v>30</v>
      </c>
      <c r="E4479">
        <v>0</v>
      </c>
      <c r="F4479">
        <v>0</v>
      </c>
      <c r="G4479">
        <v>0</v>
      </c>
      <c r="H4479">
        <v>1</v>
      </c>
      <c r="I4479">
        <v>1</v>
      </c>
      <c r="J4479" s="10">
        <v>0</v>
      </c>
      <c r="K4479">
        <v>0</v>
      </c>
      <c r="L4479">
        <v>3</v>
      </c>
      <c r="M4479">
        <v>0</v>
      </c>
      <c r="N4479">
        <v>0.75</v>
      </c>
    </row>
    <row r="4480" spans="1:14" ht="23.25" x14ac:dyDescent="0.35">
      <c r="A4480">
        <v>1</v>
      </c>
      <c r="B4480">
        <v>3</v>
      </c>
      <c r="C4480">
        <v>25</v>
      </c>
      <c r="D4480" s="11">
        <v>30</v>
      </c>
      <c r="E4480">
        <v>0</v>
      </c>
      <c r="F4480">
        <v>0</v>
      </c>
      <c r="G4480">
        <v>0</v>
      </c>
      <c r="H4480">
        <v>1</v>
      </c>
      <c r="I4480">
        <v>1</v>
      </c>
      <c r="J4480" s="10">
        <v>0</v>
      </c>
      <c r="K4480">
        <v>0</v>
      </c>
      <c r="L4480">
        <v>3</v>
      </c>
      <c r="M4480">
        <v>0</v>
      </c>
      <c r="N4480">
        <v>0.8</v>
      </c>
    </row>
    <row r="4481" spans="1:20" ht="23.25" x14ac:dyDescent="0.35">
      <c r="A4481">
        <v>1</v>
      </c>
      <c r="B4481">
        <v>3</v>
      </c>
      <c r="C4481">
        <v>25</v>
      </c>
      <c r="D4481" s="11">
        <v>30</v>
      </c>
      <c r="E4481">
        <v>0</v>
      </c>
      <c r="F4481">
        <v>0</v>
      </c>
      <c r="G4481">
        <v>0</v>
      </c>
      <c r="H4481">
        <v>1</v>
      </c>
      <c r="I4481">
        <v>1</v>
      </c>
      <c r="J4481" s="10">
        <v>0</v>
      </c>
      <c r="K4481">
        <v>0</v>
      </c>
      <c r="L4481">
        <v>3</v>
      </c>
      <c r="M4481">
        <v>0</v>
      </c>
      <c r="N4481">
        <v>0.85</v>
      </c>
    </row>
    <row r="4482" spans="1:20" ht="23.25" x14ac:dyDescent="0.35">
      <c r="A4482">
        <v>1</v>
      </c>
      <c r="B4482">
        <v>3</v>
      </c>
      <c r="C4482">
        <v>25</v>
      </c>
      <c r="D4482" s="11">
        <v>30</v>
      </c>
      <c r="E4482">
        <v>0</v>
      </c>
      <c r="F4482">
        <v>0</v>
      </c>
      <c r="G4482">
        <v>0</v>
      </c>
      <c r="H4482">
        <v>1</v>
      </c>
      <c r="I4482">
        <v>1</v>
      </c>
      <c r="J4482" s="10">
        <v>0</v>
      </c>
      <c r="K4482">
        <v>0</v>
      </c>
      <c r="L4482">
        <v>3</v>
      </c>
      <c r="M4482">
        <v>0</v>
      </c>
      <c r="N4482">
        <v>0.9</v>
      </c>
    </row>
    <row r="4483" spans="1:20" ht="23.25" x14ac:dyDescent="0.35">
      <c r="A4483">
        <v>1</v>
      </c>
      <c r="B4483">
        <v>3</v>
      </c>
      <c r="C4483">
        <v>25</v>
      </c>
      <c r="D4483" s="11">
        <v>30</v>
      </c>
      <c r="E4483">
        <v>0</v>
      </c>
      <c r="F4483">
        <v>0</v>
      </c>
      <c r="G4483">
        <v>0</v>
      </c>
      <c r="H4483">
        <v>1</v>
      </c>
      <c r="I4483">
        <v>1</v>
      </c>
      <c r="J4483" s="10">
        <v>0</v>
      </c>
      <c r="K4483">
        <v>0</v>
      </c>
      <c r="L4483">
        <v>3</v>
      </c>
      <c r="M4483">
        <v>0</v>
      </c>
      <c r="N4483">
        <v>0.95</v>
      </c>
    </row>
    <row r="4484" spans="1:20" ht="23.25" x14ac:dyDescent="0.35">
      <c r="A4484">
        <v>1</v>
      </c>
      <c r="B4484">
        <v>3</v>
      </c>
      <c r="C4484">
        <v>25</v>
      </c>
      <c r="D4484" s="11">
        <v>30</v>
      </c>
      <c r="E4484">
        <v>0</v>
      </c>
      <c r="F4484">
        <v>0</v>
      </c>
      <c r="G4484">
        <v>0</v>
      </c>
      <c r="H4484">
        <v>1</v>
      </c>
      <c r="I4484">
        <v>1</v>
      </c>
      <c r="J4484" s="10">
        <v>0</v>
      </c>
      <c r="K4484">
        <v>0</v>
      </c>
      <c r="L4484">
        <v>3</v>
      </c>
      <c r="M4484">
        <v>0</v>
      </c>
      <c r="N4484">
        <v>1</v>
      </c>
    </row>
    <row r="4488" spans="1:20" ht="93.75" x14ac:dyDescent="0.3">
      <c r="A4488" s="7" t="s">
        <v>260</v>
      </c>
      <c r="J4488" s="1"/>
      <c r="K4488" s="1"/>
      <c r="L4488" s="1"/>
      <c r="M4488" s="1"/>
      <c r="N4488" s="1"/>
      <c r="R4488" s="73" t="s">
        <v>261</v>
      </c>
      <c r="S4488" s="73" t="s">
        <v>262</v>
      </c>
      <c r="T4488" s="73" t="s">
        <v>263</v>
      </c>
    </row>
    <row r="4489" spans="1:20" ht="23.25" x14ac:dyDescent="0.35">
      <c r="A4489">
        <v>1</v>
      </c>
      <c r="B4489">
        <v>3</v>
      </c>
      <c r="C4489">
        <v>50</v>
      </c>
      <c r="D4489" s="11">
        <v>30</v>
      </c>
      <c r="E4489">
        <v>0</v>
      </c>
      <c r="F4489">
        <v>0</v>
      </c>
      <c r="G4489">
        <v>0</v>
      </c>
      <c r="H4489">
        <v>1</v>
      </c>
      <c r="I4489">
        <v>1</v>
      </c>
      <c r="J4489" s="10">
        <v>0</v>
      </c>
      <c r="K4489">
        <v>0</v>
      </c>
      <c r="L4489">
        <v>3</v>
      </c>
      <c r="M4489">
        <v>0</v>
      </c>
      <c r="N4489">
        <v>0.05</v>
      </c>
      <c r="O4489">
        <v>0</v>
      </c>
      <c r="P4489">
        <v>0.05</v>
      </c>
      <c r="Q4489">
        <v>1</v>
      </c>
      <c r="R4489">
        <v>0.26</v>
      </c>
      <c r="S4489">
        <v>0.12</v>
      </c>
      <c r="T4489">
        <v>0</v>
      </c>
    </row>
    <row r="4490" spans="1:20" ht="23.25" x14ac:dyDescent="0.35">
      <c r="A4490">
        <v>1</v>
      </c>
      <c r="B4490">
        <v>3</v>
      </c>
      <c r="C4490">
        <v>50</v>
      </c>
      <c r="D4490" s="11">
        <v>30</v>
      </c>
      <c r="E4490">
        <v>0</v>
      </c>
      <c r="F4490">
        <v>0</v>
      </c>
      <c r="G4490">
        <v>0</v>
      </c>
      <c r="H4490">
        <v>1</v>
      </c>
      <c r="I4490">
        <v>1</v>
      </c>
      <c r="J4490" s="10">
        <v>0</v>
      </c>
      <c r="K4490">
        <v>0</v>
      </c>
      <c r="L4490">
        <v>3</v>
      </c>
      <c r="M4490">
        <v>0</v>
      </c>
      <c r="N4490">
        <v>0.1</v>
      </c>
      <c r="O4490">
        <v>0</v>
      </c>
      <c r="P4490">
        <v>0.05</v>
      </c>
      <c r="Q4490">
        <v>1</v>
      </c>
      <c r="R4490">
        <v>0.24</v>
      </c>
      <c r="S4490">
        <v>0.04</v>
      </c>
      <c r="T4490">
        <v>0.02</v>
      </c>
    </row>
    <row r="4491" spans="1:20" ht="23.25" x14ac:dyDescent="0.35">
      <c r="A4491">
        <v>1</v>
      </c>
      <c r="B4491">
        <v>3</v>
      </c>
      <c r="C4491">
        <v>50</v>
      </c>
      <c r="D4491" s="11">
        <v>30</v>
      </c>
      <c r="E4491">
        <v>0</v>
      </c>
      <c r="F4491">
        <v>0</v>
      </c>
      <c r="G4491">
        <v>0</v>
      </c>
      <c r="H4491">
        <v>1</v>
      </c>
      <c r="I4491">
        <v>1</v>
      </c>
      <c r="J4491" s="10">
        <v>0</v>
      </c>
      <c r="K4491">
        <v>0</v>
      </c>
      <c r="L4491">
        <v>3</v>
      </c>
      <c r="M4491">
        <v>0</v>
      </c>
      <c r="N4491">
        <v>0.15</v>
      </c>
      <c r="O4491">
        <v>0</v>
      </c>
      <c r="P4491">
        <v>0.05</v>
      </c>
      <c r="Q4491">
        <v>1</v>
      </c>
      <c r="R4491">
        <v>0.14000000000000001</v>
      </c>
      <c r="S4491">
        <v>0.04</v>
      </c>
      <c r="T4491">
        <v>0.06</v>
      </c>
    </row>
    <row r="4492" spans="1:20" ht="23.25" x14ac:dyDescent="0.35">
      <c r="A4492">
        <v>1</v>
      </c>
      <c r="B4492">
        <v>3</v>
      </c>
      <c r="C4492">
        <v>50</v>
      </c>
      <c r="D4492" s="11">
        <v>30</v>
      </c>
      <c r="E4492">
        <v>0</v>
      </c>
      <c r="F4492">
        <v>0</v>
      </c>
      <c r="G4492">
        <v>0</v>
      </c>
      <c r="H4492">
        <v>1</v>
      </c>
      <c r="I4492">
        <v>1</v>
      </c>
      <c r="J4492" s="10">
        <v>0</v>
      </c>
      <c r="K4492">
        <v>0</v>
      </c>
      <c r="L4492">
        <v>3</v>
      </c>
      <c r="M4492">
        <v>0</v>
      </c>
      <c r="N4492">
        <v>0.2</v>
      </c>
      <c r="O4492">
        <v>0</v>
      </c>
      <c r="P4492">
        <v>0.05</v>
      </c>
      <c r="Q4492">
        <v>1</v>
      </c>
      <c r="R4492">
        <v>0.12</v>
      </c>
      <c r="S4492">
        <v>0.04</v>
      </c>
      <c r="T4492">
        <v>0.04</v>
      </c>
    </row>
    <row r="4493" spans="1:20" ht="23.25" x14ac:dyDescent="0.35">
      <c r="A4493">
        <v>1</v>
      </c>
      <c r="B4493">
        <v>3</v>
      </c>
      <c r="C4493">
        <v>50</v>
      </c>
      <c r="D4493" s="11">
        <v>30</v>
      </c>
      <c r="E4493">
        <v>0</v>
      </c>
      <c r="F4493">
        <v>0</v>
      </c>
      <c r="G4493">
        <v>0</v>
      </c>
      <c r="H4493">
        <v>1</v>
      </c>
      <c r="I4493">
        <v>1</v>
      </c>
      <c r="J4493" s="10">
        <v>0</v>
      </c>
      <c r="K4493">
        <v>0</v>
      </c>
      <c r="L4493">
        <v>3</v>
      </c>
      <c r="M4493">
        <v>0</v>
      </c>
      <c r="N4493">
        <v>0.25</v>
      </c>
      <c r="O4493">
        <v>0</v>
      </c>
      <c r="P4493">
        <v>0.05</v>
      </c>
      <c r="Q4493">
        <v>1</v>
      </c>
      <c r="R4493">
        <v>0.22</v>
      </c>
      <c r="S4493">
        <v>0.02</v>
      </c>
      <c r="T4493">
        <v>0</v>
      </c>
    </row>
    <row r="4494" spans="1:20" ht="23.25" x14ac:dyDescent="0.35">
      <c r="A4494">
        <v>1</v>
      </c>
      <c r="B4494">
        <v>3</v>
      </c>
      <c r="C4494">
        <v>50</v>
      </c>
      <c r="D4494" s="11">
        <v>30</v>
      </c>
      <c r="E4494">
        <v>0</v>
      </c>
      <c r="F4494">
        <v>0</v>
      </c>
      <c r="G4494">
        <v>0</v>
      </c>
      <c r="H4494">
        <v>1</v>
      </c>
      <c r="I4494">
        <v>1</v>
      </c>
      <c r="J4494" s="10">
        <v>0</v>
      </c>
      <c r="K4494">
        <v>0</v>
      </c>
      <c r="L4494">
        <v>3</v>
      </c>
      <c r="M4494">
        <v>0</v>
      </c>
      <c r="N4494">
        <v>0.3</v>
      </c>
      <c r="O4494">
        <v>0</v>
      </c>
      <c r="P4494">
        <v>0.05</v>
      </c>
      <c r="Q4494">
        <v>1</v>
      </c>
      <c r="R4494">
        <v>0.24</v>
      </c>
      <c r="S4494">
        <v>0.08</v>
      </c>
      <c r="T4494">
        <v>0.04</v>
      </c>
    </row>
    <row r="4495" spans="1:20" ht="23.25" x14ac:dyDescent="0.35">
      <c r="A4495">
        <v>1</v>
      </c>
      <c r="B4495">
        <v>3</v>
      </c>
      <c r="C4495">
        <v>50</v>
      </c>
      <c r="D4495" s="11">
        <v>30</v>
      </c>
      <c r="E4495">
        <v>0</v>
      </c>
      <c r="F4495">
        <v>0</v>
      </c>
      <c r="G4495">
        <v>0</v>
      </c>
      <c r="H4495">
        <v>1</v>
      </c>
      <c r="I4495">
        <v>1</v>
      </c>
      <c r="J4495" s="10">
        <v>0</v>
      </c>
      <c r="K4495">
        <v>0</v>
      </c>
      <c r="L4495">
        <v>3</v>
      </c>
      <c r="M4495">
        <v>0</v>
      </c>
      <c r="N4495">
        <v>0.35</v>
      </c>
      <c r="O4495">
        <v>0</v>
      </c>
      <c r="P4495">
        <v>0.05</v>
      </c>
      <c r="Q4495">
        <v>1</v>
      </c>
      <c r="R4495">
        <v>0.1</v>
      </c>
      <c r="S4495">
        <v>0.08</v>
      </c>
      <c r="T4495">
        <v>0.04</v>
      </c>
    </row>
    <row r="4496" spans="1:20" ht="23.25" x14ac:dyDescent="0.35">
      <c r="A4496">
        <v>1</v>
      </c>
      <c r="B4496">
        <v>3</v>
      </c>
      <c r="C4496">
        <v>50</v>
      </c>
      <c r="D4496" s="11">
        <v>30</v>
      </c>
      <c r="E4496">
        <v>0</v>
      </c>
      <c r="F4496">
        <v>0</v>
      </c>
      <c r="G4496">
        <v>0</v>
      </c>
      <c r="H4496">
        <v>1</v>
      </c>
      <c r="I4496">
        <v>1</v>
      </c>
      <c r="J4496" s="10">
        <v>0</v>
      </c>
      <c r="K4496">
        <v>0</v>
      </c>
      <c r="L4496">
        <v>3</v>
      </c>
      <c r="M4496">
        <v>0</v>
      </c>
      <c r="N4496">
        <v>0.4</v>
      </c>
      <c r="O4496">
        <v>0</v>
      </c>
      <c r="P4496">
        <v>0.05</v>
      </c>
      <c r="Q4496">
        <v>1</v>
      </c>
      <c r="R4496">
        <v>0.06</v>
      </c>
      <c r="S4496">
        <v>0.14000000000000001</v>
      </c>
      <c r="T4496">
        <v>0.08</v>
      </c>
    </row>
    <row r="4497" spans="1:20" ht="23.25" x14ac:dyDescent="0.35">
      <c r="A4497">
        <v>1</v>
      </c>
      <c r="B4497">
        <v>3</v>
      </c>
      <c r="C4497">
        <v>50</v>
      </c>
      <c r="D4497" s="11">
        <v>30</v>
      </c>
      <c r="E4497">
        <v>0</v>
      </c>
      <c r="F4497">
        <v>0</v>
      </c>
      <c r="G4497">
        <v>0</v>
      </c>
      <c r="H4497">
        <v>1</v>
      </c>
      <c r="I4497">
        <v>1</v>
      </c>
      <c r="J4497" s="10">
        <v>0</v>
      </c>
      <c r="K4497">
        <v>0</v>
      </c>
      <c r="L4497">
        <v>3</v>
      </c>
      <c r="M4497">
        <v>0</v>
      </c>
      <c r="N4497">
        <v>0.45</v>
      </c>
      <c r="O4497">
        <v>0</v>
      </c>
      <c r="P4497">
        <v>0.05</v>
      </c>
      <c r="Q4497">
        <v>1</v>
      </c>
      <c r="R4497">
        <v>0.2</v>
      </c>
      <c r="S4497">
        <v>0.18</v>
      </c>
      <c r="T4497">
        <v>0.06</v>
      </c>
    </row>
    <row r="4498" spans="1:20" ht="23.25" x14ac:dyDescent="0.35">
      <c r="A4498">
        <v>1</v>
      </c>
      <c r="B4498">
        <v>3</v>
      </c>
      <c r="C4498">
        <v>50</v>
      </c>
      <c r="D4498" s="11">
        <v>30</v>
      </c>
      <c r="E4498">
        <v>0</v>
      </c>
      <c r="F4498">
        <v>0</v>
      </c>
      <c r="G4498">
        <v>0</v>
      </c>
      <c r="H4498">
        <v>1</v>
      </c>
      <c r="I4498">
        <v>1</v>
      </c>
      <c r="J4498" s="10">
        <v>0</v>
      </c>
      <c r="K4498">
        <v>0</v>
      </c>
      <c r="L4498">
        <v>3</v>
      </c>
      <c r="M4498">
        <v>0</v>
      </c>
      <c r="N4498">
        <v>0.5</v>
      </c>
      <c r="O4498">
        <v>0</v>
      </c>
      <c r="P4498">
        <v>0.05</v>
      </c>
      <c r="Q4498">
        <v>1</v>
      </c>
      <c r="R4498">
        <v>0.16</v>
      </c>
      <c r="S4498">
        <v>0.14000000000000001</v>
      </c>
      <c r="T4498">
        <v>0</v>
      </c>
    </row>
    <row r="4499" spans="1:20" ht="23.25" x14ac:dyDescent="0.35">
      <c r="A4499">
        <v>1</v>
      </c>
      <c r="B4499">
        <v>3</v>
      </c>
      <c r="C4499">
        <v>50</v>
      </c>
      <c r="D4499" s="11">
        <v>30</v>
      </c>
      <c r="E4499">
        <v>0</v>
      </c>
      <c r="F4499">
        <v>0</v>
      </c>
      <c r="G4499">
        <v>0</v>
      </c>
      <c r="H4499">
        <v>1</v>
      </c>
      <c r="I4499">
        <v>1</v>
      </c>
      <c r="J4499" s="10">
        <v>0</v>
      </c>
      <c r="K4499">
        <v>0</v>
      </c>
      <c r="L4499">
        <v>3</v>
      </c>
      <c r="M4499">
        <v>0</v>
      </c>
      <c r="N4499">
        <v>0.55000000000000004</v>
      </c>
      <c r="O4499">
        <v>0</v>
      </c>
      <c r="P4499">
        <v>0.05</v>
      </c>
      <c r="Q4499">
        <v>1</v>
      </c>
      <c r="R4499">
        <v>0.26</v>
      </c>
      <c r="S4499">
        <v>0.06</v>
      </c>
      <c r="T4499">
        <v>0</v>
      </c>
    </row>
    <row r="4500" spans="1:20" ht="23.25" x14ac:dyDescent="0.35">
      <c r="A4500">
        <v>1</v>
      </c>
      <c r="B4500">
        <v>3</v>
      </c>
      <c r="C4500">
        <v>50</v>
      </c>
      <c r="D4500" s="11">
        <v>30</v>
      </c>
      <c r="E4500">
        <v>0</v>
      </c>
      <c r="F4500">
        <v>0</v>
      </c>
      <c r="G4500">
        <v>0</v>
      </c>
      <c r="H4500">
        <v>1</v>
      </c>
      <c r="I4500">
        <v>1</v>
      </c>
      <c r="J4500" s="10">
        <v>0</v>
      </c>
      <c r="K4500">
        <v>0</v>
      </c>
      <c r="L4500">
        <v>3</v>
      </c>
      <c r="M4500">
        <v>0</v>
      </c>
      <c r="N4500">
        <v>0.6</v>
      </c>
      <c r="O4500">
        <v>0</v>
      </c>
      <c r="P4500">
        <v>0.05</v>
      </c>
      <c r="Q4500">
        <v>1</v>
      </c>
      <c r="R4500">
        <v>0.14000000000000001</v>
      </c>
      <c r="S4500">
        <v>0.06</v>
      </c>
      <c r="T4500">
        <v>0.02</v>
      </c>
    </row>
    <row r="4501" spans="1:20" ht="23.25" x14ac:dyDescent="0.35">
      <c r="A4501">
        <v>1</v>
      </c>
      <c r="B4501">
        <v>3</v>
      </c>
      <c r="C4501">
        <v>50</v>
      </c>
      <c r="D4501" s="11">
        <v>30</v>
      </c>
      <c r="E4501">
        <v>0</v>
      </c>
      <c r="F4501">
        <v>0</v>
      </c>
      <c r="G4501">
        <v>0</v>
      </c>
      <c r="H4501">
        <v>1</v>
      </c>
      <c r="I4501">
        <v>1</v>
      </c>
      <c r="J4501" s="10">
        <v>0</v>
      </c>
      <c r="K4501">
        <v>0</v>
      </c>
      <c r="L4501">
        <v>3</v>
      </c>
      <c r="M4501">
        <v>0</v>
      </c>
      <c r="N4501">
        <v>0.65</v>
      </c>
      <c r="O4501">
        <v>0</v>
      </c>
      <c r="P4501">
        <v>0.05</v>
      </c>
      <c r="Q4501">
        <v>1</v>
      </c>
      <c r="R4501">
        <v>0.16</v>
      </c>
      <c r="S4501">
        <v>0.08</v>
      </c>
      <c r="T4501">
        <v>0.06</v>
      </c>
    </row>
    <row r="4502" spans="1:20" ht="23.25" x14ac:dyDescent="0.35">
      <c r="A4502">
        <v>1</v>
      </c>
      <c r="B4502">
        <v>3</v>
      </c>
      <c r="C4502">
        <v>50</v>
      </c>
      <c r="D4502" s="11">
        <v>30</v>
      </c>
      <c r="E4502">
        <v>0</v>
      </c>
      <c r="F4502">
        <v>0</v>
      </c>
      <c r="G4502">
        <v>0</v>
      </c>
      <c r="H4502">
        <v>1</v>
      </c>
      <c r="I4502">
        <v>1</v>
      </c>
      <c r="J4502" s="10">
        <v>0</v>
      </c>
      <c r="K4502">
        <v>0</v>
      </c>
      <c r="L4502">
        <v>3</v>
      </c>
      <c r="M4502">
        <v>0</v>
      </c>
      <c r="N4502">
        <v>0.7</v>
      </c>
      <c r="O4502">
        <v>0</v>
      </c>
      <c r="P4502">
        <v>0.05</v>
      </c>
      <c r="Q4502">
        <v>1</v>
      </c>
      <c r="R4502">
        <v>0.24</v>
      </c>
      <c r="S4502">
        <v>0.06</v>
      </c>
      <c r="T4502">
        <v>0.04</v>
      </c>
    </row>
    <row r="4503" spans="1:20" ht="23.25" x14ac:dyDescent="0.35">
      <c r="A4503">
        <v>1</v>
      </c>
      <c r="B4503">
        <v>3</v>
      </c>
      <c r="C4503">
        <v>50</v>
      </c>
      <c r="D4503" s="11">
        <v>30</v>
      </c>
      <c r="E4503">
        <v>0</v>
      </c>
      <c r="F4503">
        <v>0</v>
      </c>
      <c r="G4503">
        <v>0</v>
      </c>
      <c r="H4503">
        <v>1</v>
      </c>
      <c r="I4503">
        <v>1</v>
      </c>
      <c r="J4503" s="10">
        <v>0</v>
      </c>
      <c r="K4503">
        <v>0</v>
      </c>
      <c r="L4503">
        <v>3</v>
      </c>
      <c r="M4503">
        <v>0</v>
      </c>
      <c r="N4503">
        <v>0.75</v>
      </c>
      <c r="O4503">
        <v>0</v>
      </c>
      <c r="P4503">
        <v>0.05</v>
      </c>
      <c r="Q4503">
        <v>1</v>
      </c>
      <c r="R4503">
        <v>0.12</v>
      </c>
      <c r="S4503">
        <v>0.06</v>
      </c>
      <c r="T4503">
        <v>0.04</v>
      </c>
    </row>
    <row r="4504" spans="1:20" ht="23.25" x14ac:dyDescent="0.35">
      <c r="A4504">
        <v>1</v>
      </c>
      <c r="B4504">
        <v>3</v>
      </c>
      <c r="C4504">
        <v>50</v>
      </c>
      <c r="D4504" s="11">
        <v>30</v>
      </c>
      <c r="E4504">
        <v>0</v>
      </c>
      <c r="F4504">
        <v>0</v>
      </c>
      <c r="G4504">
        <v>0</v>
      </c>
      <c r="H4504">
        <v>1</v>
      </c>
      <c r="I4504">
        <v>1</v>
      </c>
      <c r="J4504" s="10">
        <v>0</v>
      </c>
      <c r="K4504">
        <v>0</v>
      </c>
      <c r="L4504">
        <v>3</v>
      </c>
      <c r="M4504">
        <v>0</v>
      </c>
      <c r="N4504">
        <v>0.8</v>
      </c>
      <c r="O4504">
        <v>0</v>
      </c>
      <c r="P4504">
        <v>0.05</v>
      </c>
      <c r="Q4504">
        <v>1</v>
      </c>
      <c r="R4504">
        <v>0.22</v>
      </c>
      <c r="S4504">
        <v>0.06</v>
      </c>
      <c r="T4504">
        <v>0</v>
      </c>
    </row>
    <row r="4505" spans="1:20" ht="23.25" x14ac:dyDescent="0.35">
      <c r="A4505">
        <v>1</v>
      </c>
      <c r="B4505">
        <v>3</v>
      </c>
      <c r="C4505">
        <v>50</v>
      </c>
      <c r="D4505" s="11">
        <v>30</v>
      </c>
      <c r="E4505">
        <v>0</v>
      </c>
      <c r="F4505">
        <v>0</v>
      </c>
      <c r="G4505">
        <v>0</v>
      </c>
      <c r="H4505">
        <v>1</v>
      </c>
      <c r="I4505">
        <v>1</v>
      </c>
      <c r="J4505" s="10">
        <v>0</v>
      </c>
      <c r="K4505">
        <v>0</v>
      </c>
      <c r="L4505">
        <v>3</v>
      </c>
      <c r="M4505">
        <v>0</v>
      </c>
      <c r="N4505">
        <v>0.85</v>
      </c>
      <c r="O4505">
        <v>0</v>
      </c>
      <c r="P4505">
        <v>0.05</v>
      </c>
      <c r="Q4505">
        <v>1</v>
      </c>
      <c r="R4505">
        <v>0.18</v>
      </c>
      <c r="S4505">
        <v>0.1</v>
      </c>
      <c r="T4505">
        <v>0.06</v>
      </c>
    </row>
    <row r="4506" spans="1:20" ht="23.25" x14ac:dyDescent="0.35">
      <c r="A4506">
        <v>1</v>
      </c>
      <c r="B4506">
        <v>3</v>
      </c>
      <c r="C4506">
        <v>50</v>
      </c>
      <c r="D4506" s="11">
        <v>30</v>
      </c>
      <c r="E4506">
        <v>0</v>
      </c>
      <c r="F4506">
        <v>0</v>
      </c>
      <c r="G4506">
        <v>0</v>
      </c>
      <c r="H4506">
        <v>1</v>
      </c>
      <c r="I4506">
        <v>1</v>
      </c>
      <c r="J4506" s="10">
        <v>0</v>
      </c>
      <c r="K4506">
        <v>0</v>
      </c>
      <c r="L4506">
        <v>3</v>
      </c>
      <c r="M4506">
        <v>0</v>
      </c>
      <c r="N4506">
        <v>0.9</v>
      </c>
      <c r="O4506">
        <v>0</v>
      </c>
      <c r="P4506">
        <v>0.05</v>
      </c>
      <c r="Q4506">
        <v>1</v>
      </c>
      <c r="R4506">
        <v>0.2</v>
      </c>
      <c r="S4506">
        <v>0.16</v>
      </c>
      <c r="T4506">
        <v>0.02</v>
      </c>
    </row>
    <row r="4507" spans="1:20" ht="23.25" x14ac:dyDescent="0.35">
      <c r="A4507">
        <v>1</v>
      </c>
      <c r="B4507">
        <v>3</v>
      </c>
      <c r="C4507">
        <v>50</v>
      </c>
      <c r="D4507" s="11">
        <v>30</v>
      </c>
      <c r="E4507">
        <v>0</v>
      </c>
      <c r="F4507">
        <v>0</v>
      </c>
      <c r="G4507">
        <v>0</v>
      </c>
      <c r="H4507">
        <v>1</v>
      </c>
      <c r="I4507">
        <v>1</v>
      </c>
      <c r="J4507" s="10">
        <v>0</v>
      </c>
      <c r="K4507">
        <v>0</v>
      </c>
      <c r="L4507">
        <v>3</v>
      </c>
      <c r="M4507">
        <v>0</v>
      </c>
      <c r="N4507">
        <v>0.95</v>
      </c>
      <c r="O4507">
        <v>0</v>
      </c>
      <c r="P4507">
        <v>0.05</v>
      </c>
      <c r="Q4507">
        <v>1</v>
      </c>
      <c r="R4507">
        <v>0.18</v>
      </c>
      <c r="S4507">
        <v>0.08</v>
      </c>
      <c r="T4507">
        <v>0.04</v>
      </c>
    </row>
    <row r="4508" spans="1:20" ht="24" thickBot="1" x14ac:dyDescent="0.4">
      <c r="A4508">
        <v>1</v>
      </c>
      <c r="B4508">
        <v>3</v>
      </c>
      <c r="C4508">
        <v>50</v>
      </c>
      <c r="D4508" s="11">
        <v>30</v>
      </c>
      <c r="E4508">
        <v>0</v>
      </c>
      <c r="F4508">
        <v>0</v>
      </c>
      <c r="G4508">
        <v>0</v>
      </c>
      <c r="H4508">
        <v>1</v>
      </c>
      <c r="I4508">
        <v>1</v>
      </c>
      <c r="J4508" s="10">
        <v>0</v>
      </c>
      <c r="K4508">
        <v>0</v>
      </c>
      <c r="L4508">
        <v>3</v>
      </c>
      <c r="M4508">
        <v>0</v>
      </c>
      <c r="N4508">
        <v>1</v>
      </c>
      <c r="O4508">
        <v>0</v>
      </c>
      <c r="P4508">
        <v>0.05</v>
      </c>
      <c r="Q4508">
        <v>1</v>
      </c>
      <c r="R4508" s="14">
        <v>0.12</v>
      </c>
      <c r="S4508" s="14">
        <v>0.06</v>
      </c>
      <c r="T4508" s="14">
        <v>0.02</v>
      </c>
    </row>
    <row r="4509" spans="1:20" ht="15.75" thickTop="1" x14ac:dyDescent="0.25">
      <c r="R4509" s="15">
        <f>AVERAGE(R4489:R4508)</f>
        <v>0.17800000000000005</v>
      </c>
      <c r="S4509" s="15">
        <f>AVERAGE(S4489:S4508)</f>
        <v>8.3000000000000018E-2</v>
      </c>
      <c r="T4509" s="15">
        <f>AVERAGE(T4489:T4508)</f>
        <v>3.2000000000000008E-2</v>
      </c>
    </row>
    <row r="4514" spans="1:20" ht="93.75" x14ac:dyDescent="0.3">
      <c r="A4514" s="7" t="s">
        <v>264</v>
      </c>
      <c r="B4514" s="1"/>
      <c r="C4514" s="1"/>
      <c r="D4514" s="1"/>
      <c r="E4514" s="1"/>
      <c r="F4514" s="1"/>
      <c r="G4514" s="1"/>
      <c r="H4514" s="1"/>
      <c r="I4514" s="1"/>
      <c r="J4514" s="1"/>
      <c r="K4514" s="1"/>
      <c r="L4514" s="1"/>
      <c r="M4514" s="1"/>
      <c r="N4514" s="1"/>
      <c r="O4514" s="1"/>
      <c r="Q4514" s="8" t="s">
        <v>23</v>
      </c>
      <c r="R4514" s="59" t="s">
        <v>265</v>
      </c>
      <c r="S4514" s="59" t="s">
        <v>266</v>
      </c>
      <c r="T4514" s="59" t="s">
        <v>267</v>
      </c>
    </row>
    <row r="4515" spans="1:20" ht="23.25" x14ac:dyDescent="0.35">
      <c r="A4515">
        <v>1</v>
      </c>
      <c r="B4515">
        <v>3</v>
      </c>
      <c r="C4515" s="10">
        <v>25</v>
      </c>
      <c r="D4515" s="11">
        <v>30</v>
      </c>
      <c r="E4515">
        <v>0</v>
      </c>
      <c r="F4515">
        <v>0</v>
      </c>
      <c r="G4515">
        <v>0</v>
      </c>
      <c r="H4515">
        <v>1</v>
      </c>
      <c r="I4515">
        <v>1</v>
      </c>
      <c r="J4515">
        <v>0</v>
      </c>
      <c r="K4515">
        <v>0</v>
      </c>
      <c r="L4515">
        <v>1</v>
      </c>
      <c r="M4515">
        <v>0</v>
      </c>
      <c r="N4515">
        <v>0.05</v>
      </c>
      <c r="O4515">
        <v>0</v>
      </c>
      <c r="P4515">
        <v>0.05</v>
      </c>
      <c r="Q4515">
        <v>1</v>
      </c>
      <c r="R4515">
        <v>0.06</v>
      </c>
      <c r="S4515">
        <v>0</v>
      </c>
      <c r="T4515">
        <v>0</v>
      </c>
    </row>
    <row r="4516" spans="1:20" ht="23.25" x14ac:dyDescent="0.35">
      <c r="A4516">
        <v>1</v>
      </c>
      <c r="B4516">
        <v>3</v>
      </c>
      <c r="C4516" s="10">
        <v>25</v>
      </c>
      <c r="D4516" s="11">
        <v>30</v>
      </c>
      <c r="E4516">
        <v>0</v>
      </c>
      <c r="F4516">
        <v>0</v>
      </c>
      <c r="G4516">
        <v>0</v>
      </c>
      <c r="H4516">
        <v>1</v>
      </c>
      <c r="I4516">
        <v>1</v>
      </c>
      <c r="J4516">
        <v>0</v>
      </c>
      <c r="K4516">
        <v>0</v>
      </c>
      <c r="L4516">
        <v>1</v>
      </c>
      <c r="M4516">
        <v>0</v>
      </c>
      <c r="N4516">
        <v>0.1</v>
      </c>
      <c r="O4516">
        <v>0</v>
      </c>
      <c r="P4516">
        <v>0.05</v>
      </c>
      <c r="Q4516">
        <v>1</v>
      </c>
      <c r="R4516">
        <v>0.09</v>
      </c>
      <c r="S4516">
        <v>0</v>
      </c>
      <c r="T4516">
        <v>0</v>
      </c>
    </row>
    <row r="4517" spans="1:20" ht="23.25" x14ac:dyDescent="0.35">
      <c r="A4517">
        <v>1</v>
      </c>
      <c r="B4517">
        <v>3</v>
      </c>
      <c r="C4517" s="10">
        <v>25</v>
      </c>
      <c r="D4517" s="11">
        <v>30</v>
      </c>
      <c r="E4517">
        <v>0</v>
      </c>
      <c r="F4517">
        <v>0</v>
      </c>
      <c r="G4517">
        <v>0</v>
      </c>
      <c r="H4517">
        <v>1</v>
      </c>
      <c r="I4517">
        <v>1</v>
      </c>
      <c r="J4517">
        <v>0</v>
      </c>
      <c r="K4517">
        <v>0</v>
      </c>
      <c r="L4517">
        <v>1</v>
      </c>
      <c r="M4517">
        <v>0</v>
      </c>
      <c r="N4517">
        <v>0.15</v>
      </c>
      <c r="O4517">
        <v>0</v>
      </c>
      <c r="P4517">
        <v>0.05</v>
      </c>
      <c r="Q4517">
        <v>1</v>
      </c>
      <c r="R4517">
        <v>0.12</v>
      </c>
      <c r="S4517">
        <v>0</v>
      </c>
      <c r="T4517">
        <v>0</v>
      </c>
    </row>
    <row r="4518" spans="1:20" ht="23.25" x14ac:dyDescent="0.35">
      <c r="A4518">
        <v>1</v>
      </c>
      <c r="B4518">
        <v>3</v>
      </c>
      <c r="C4518" s="10">
        <v>25</v>
      </c>
      <c r="D4518" s="11">
        <v>30</v>
      </c>
      <c r="E4518">
        <v>0</v>
      </c>
      <c r="F4518">
        <v>0</v>
      </c>
      <c r="G4518">
        <v>0</v>
      </c>
      <c r="H4518">
        <v>1</v>
      </c>
      <c r="I4518">
        <v>1</v>
      </c>
      <c r="J4518">
        <v>0</v>
      </c>
      <c r="K4518">
        <v>0</v>
      </c>
      <c r="L4518">
        <v>1</v>
      </c>
      <c r="M4518">
        <v>0</v>
      </c>
      <c r="N4518">
        <v>0.2</v>
      </c>
      <c r="O4518">
        <v>0</v>
      </c>
      <c r="P4518">
        <v>0.05</v>
      </c>
      <c r="Q4518">
        <v>1</v>
      </c>
      <c r="R4518">
        <v>0.15</v>
      </c>
      <c r="S4518">
        <v>0</v>
      </c>
      <c r="T4518">
        <v>0</v>
      </c>
    </row>
    <row r="4519" spans="1:20" ht="23.25" x14ac:dyDescent="0.35">
      <c r="A4519">
        <v>1</v>
      </c>
      <c r="B4519">
        <v>3</v>
      </c>
      <c r="C4519" s="10">
        <v>25</v>
      </c>
      <c r="D4519" s="11">
        <v>30</v>
      </c>
      <c r="E4519">
        <v>0</v>
      </c>
      <c r="F4519">
        <v>0</v>
      </c>
      <c r="G4519">
        <v>0</v>
      </c>
      <c r="H4519">
        <v>1</v>
      </c>
      <c r="I4519">
        <v>1</v>
      </c>
      <c r="J4519">
        <v>0</v>
      </c>
      <c r="K4519">
        <v>0</v>
      </c>
      <c r="L4519">
        <v>1</v>
      </c>
      <c r="M4519">
        <v>0</v>
      </c>
      <c r="N4519">
        <v>0.25</v>
      </c>
      <c r="O4519">
        <v>0</v>
      </c>
      <c r="P4519">
        <v>0.05</v>
      </c>
      <c r="Q4519">
        <v>1</v>
      </c>
      <c r="R4519">
        <v>0.19</v>
      </c>
      <c r="S4519">
        <v>0</v>
      </c>
      <c r="T4519">
        <v>0</v>
      </c>
    </row>
    <row r="4520" spans="1:20" ht="23.25" x14ac:dyDescent="0.35">
      <c r="A4520">
        <v>1</v>
      </c>
      <c r="B4520">
        <v>3</v>
      </c>
      <c r="C4520" s="10">
        <v>25</v>
      </c>
      <c r="D4520" s="11">
        <v>30</v>
      </c>
      <c r="E4520">
        <v>0</v>
      </c>
      <c r="F4520">
        <v>0</v>
      </c>
      <c r="G4520">
        <v>0</v>
      </c>
      <c r="H4520">
        <v>1</v>
      </c>
      <c r="I4520">
        <v>1</v>
      </c>
      <c r="J4520">
        <v>0</v>
      </c>
      <c r="K4520">
        <v>0</v>
      </c>
      <c r="L4520">
        <v>1</v>
      </c>
      <c r="M4520">
        <v>0</v>
      </c>
      <c r="N4520">
        <v>0.3</v>
      </c>
      <c r="O4520">
        <v>0</v>
      </c>
      <c r="P4520">
        <v>0.05</v>
      </c>
      <c r="Q4520">
        <v>1</v>
      </c>
      <c r="R4520">
        <v>0.16</v>
      </c>
      <c r="S4520">
        <v>0</v>
      </c>
      <c r="T4520">
        <v>0</v>
      </c>
    </row>
    <row r="4521" spans="1:20" ht="23.25" x14ac:dyDescent="0.35">
      <c r="A4521" s="12">
        <v>1</v>
      </c>
      <c r="B4521" s="12">
        <v>3</v>
      </c>
      <c r="C4521" s="10">
        <v>25</v>
      </c>
      <c r="D4521" s="11">
        <v>30</v>
      </c>
      <c r="E4521">
        <v>0</v>
      </c>
      <c r="F4521">
        <v>0</v>
      </c>
      <c r="G4521" s="12">
        <v>0</v>
      </c>
      <c r="H4521" s="12">
        <v>1</v>
      </c>
      <c r="I4521" s="12">
        <v>1</v>
      </c>
      <c r="J4521">
        <v>0</v>
      </c>
      <c r="K4521" s="12">
        <v>0</v>
      </c>
      <c r="L4521">
        <v>1</v>
      </c>
      <c r="M4521">
        <v>0</v>
      </c>
      <c r="N4521">
        <v>0.35</v>
      </c>
      <c r="O4521">
        <v>0</v>
      </c>
      <c r="P4521">
        <v>0.05</v>
      </c>
      <c r="Q4521">
        <v>1</v>
      </c>
      <c r="R4521">
        <v>0.27</v>
      </c>
      <c r="S4521">
        <v>0</v>
      </c>
      <c r="T4521">
        <v>0</v>
      </c>
    </row>
    <row r="4522" spans="1:20" ht="23.25" x14ac:dyDescent="0.35">
      <c r="A4522" s="13">
        <v>1</v>
      </c>
      <c r="B4522" s="13">
        <v>3</v>
      </c>
      <c r="C4522" s="10">
        <v>25</v>
      </c>
      <c r="D4522" s="11">
        <v>30</v>
      </c>
      <c r="E4522">
        <v>0</v>
      </c>
      <c r="F4522">
        <v>0</v>
      </c>
      <c r="G4522" s="13">
        <v>0</v>
      </c>
      <c r="H4522" s="13">
        <v>1</v>
      </c>
      <c r="I4522" s="13">
        <v>1</v>
      </c>
      <c r="J4522">
        <v>0</v>
      </c>
      <c r="K4522" s="13">
        <v>0</v>
      </c>
      <c r="L4522">
        <v>1</v>
      </c>
      <c r="M4522">
        <v>0</v>
      </c>
      <c r="N4522">
        <v>0.4</v>
      </c>
      <c r="O4522">
        <v>0</v>
      </c>
      <c r="P4522">
        <v>0.05</v>
      </c>
      <c r="Q4522">
        <v>1</v>
      </c>
      <c r="R4522">
        <v>0.22</v>
      </c>
      <c r="S4522">
        <v>0</v>
      </c>
      <c r="T4522">
        <v>0</v>
      </c>
    </row>
    <row r="4523" spans="1:20" ht="23.25" x14ac:dyDescent="0.35">
      <c r="A4523" s="13">
        <v>1</v>
      </c>
      <c r="B4523" s="13">
        <v>3</v>
      </c>
      <c r="C4523" s="10">
        <v>25</v>
      </c>
      <c r="D4523" s="11">
        <v>30</v>
      </c>
      <c r="E4523">
        <v>0</v>
      </c>
      <c r="F4523">
        <v>0</v>
      </c>
      <c r="G4523" s="13">
        <v>0</v>
      </c>
      <c r="H4523" s="13">
        <v>1</v>
      </c>
      <c r="I4523" s="13">
        <v>1</v>
      </c>
      <c r="J4523">
        <v>0</v>
      </c>
      <c r="K4523" s="13">
        <v>0</v>
      </c>
      <c r="L4523">
        <v>1</v>
      </c>
      <c r="M4523">
        <v>0</v>
      </c>
      <c r="N4523">
        <v>0.45</v>
      </c>
      <c r="O4523">
        <v>0</v>
      </c>
      <c r="P4523">
        <v>0.05</v>
      </c>
      <c r="Q4523">
        <v>1</v>
      </c>
      <c r="R4523">
        <v>0.3</v>
      </c>
      <c r="S4523">
        <v>0</v>
      </c>
      <c r="T4523">
        <v>0</v>
      </c>
    </row>
    <row r="4524" spans="1:20" ht="23.25" x14ac:dyDescent="0.35">
      <c r="A4524">
        <v>1</v>
      </c>
      <c r="B4524">
        <v>3</v>
      </c>
      <c r="C4524" s="10">
        <v>25</v>
      </c>
      <c r="D4524" s="11">
        <v>30</v>
      </c>
      <c r="E4524">
        <v>0</v>
      </c>
      <c r="F4524">
        <v>0</v>
      </c>
      <c r="G4524">
        <v>0</v>
      </c>
      <c r="H4524">
        <v>1</v>
      </c>
      <c r="I4524">
        <v>1</v>
      </c>
      <c r="J4524">
        <v>0</v>
      </c>
      <c r="K4524">
        <v>0</v>
      </c>
      <c r="L4524">
        <v>1</v>
      </c>
      <c r="M4524">
        <v>0</v>
      </c>
      <c r="N4524">
        <v>0.5</v>
      </c>
      <c r="O4524">
        <v>0</v>
      </c>
      <c r="P4524">
        <v>0.05</v>
      </c>
      <c r="Q4524">
        <v>1</v>
      </c>
      <c r="R4524">
        <v>0.47</v>
      </c>
      <c r="S4524">
        <v>0</v>
      </c>
      <c r="T4524">
        <v>0</v>
      </c>
    </row>
    <row r="4525" spans="1:20" ht="23.25" x14ac:dyDescent="0.35">
      <c r="A4525">
        <v>1</v>
      </c>
      <c r="B4525">
        <v>3</v>
      </c>
      <c r="C4525" s="10">
        <v>25</v>
      </c>
      <c r="D4525" s="11">
        <v>30</v>
      </c>
      <c r="E4525">
        <v>0</v>
      </c>
      <c r="F4525">
        <v>0</v>
      </c>
      <c r="G4525">
        <v>0</v>
      </c>
      <c r="H4525">
        <v>1</v>
      </c>
      <c r="I4525">
        <v>1</v>
      </c>
      <c r="J4525">
        <v>0</v>
      </c>
      <c r="K4525">
        <v>0</v>
      </c>
      <c r="L4525">
        <v>1</v>
      </c>
      <c r="M4525">
        <v>0</v>
      </c>
      <c r="N4525">
        <v>0.55000000000000004</v>
      </c>
      <c r="O4525">
        <v>0</v>
      </c>
      <c r="P4525">
        <v>0.05</v>
      </c>
      <c r="Q4525">
        <v>1</v>
      </c>
      <c r="S4525">
        <v>0</v>
      </c>
      <c r="T4525">
        <v>0</v>
      </c>
    </row>
    <row r="4526" spans="1:20" ht="23.25" x14ac:dyDescent="0.35">
      <c r="A4526">
        <v>1</v>
      </c>
      <c r="B4526">
        <v>3</v>
      </c>
      <c r="C4526" s="10">
        <v>25</v>
      </c>
      <c r="D4526" s="11">
        <v>30</v>
      </c>
      <c r="E4526">
        <v>0</v>
      </c>
      <c r="F4526">
        <v>0</v>
      </c>
      <c r="G4526">
        <v>0</v>
      </c>
      <c r="H4526">
        <v>1</v>
      </c>
      <c r="I4526">
        <v>1</v>
      </c>
      <c r="J4526">
        <v>0</v>
      </c>
      <c r="K4526">
        <v>0</v>
      </c>
      <c r="L4526">
        <v>1</v>
      </c>
      <c r="M4526">
        <v>0</v>
      </c>
      <c r="N4526">
        <v>0.6</v>
      </c>
      <c r="O4526">
        <v>0</v>
      </c>
      <c r="P4526">
        <v>0.05</v>
      </c>
      <c r="Q4526">
        <v>1</v>
      </c>
      <c r="S4526">
        <v>0</v>
      </c>
      <c r="T4526">
        <v>0.04</v>
      </c>
    </row>
    <row r="4527" spans="1:20" ht="23.25" x14ac:dyDescent="0.35">
      <c r="A4527">
        <v>1</v>
      </c>
      <c r="B4527">
        <v>3</v>
      </c>
      <c r="C4527" s="10">
        <v>25</v>
      </c>
      <c r="D4527" s="11">
        <v>30</v>
      </c>
      <c r="E4527">
        <v>0</v>
      </c>
      <c r="F4527">
        <v>0</v>
      </c>
      <c r="G4527">
        <v>0</v>
      </c>
      <c r="H4527">
        <v>1</v>
      </c>
      <c r="I4527">
        <v>1</v>
      </c>
      <c r="J4527">
        <v>0</v>
      </c>
      <c r="K4527">
        <v>0</v>
      </c>
      <c r="L4527">
        <v>1</v>
      </c>
      <c r="M4527">
        <v>0</v>
      </c>
      <c r="N4527">
        <v>0.65</v>
      </c>
      <c r="O4527">
        <v>0</v>
      </c>
      <c r="P4527">
        <v>0.05</v>
      </c>
      <c r="Q4527">
        <v>1</v>
      </c>
      <c r="S4527">
        <v>0</v>
      </c>
      <c r="T4527">
        <v>0</v>
      </c>
    </row>
    <row r="4528" spans="1:20" ht="23.25" x14ac:dyDescent="0.35">
      <c r="A4528">
        <v>1</v>
      </c>
      <c r="B4528">
        <v>3</v>
      </c>
      <c r="C4528" s="10">
        <v>25</v>
      </c>
      <c r="D4528" s="11">
        <v>30</v>
      </c>
      <c r="E4528">
        <v>0</v>
      </c>
      <c r="F4528">
        <v>0</v>
      </c>
      <c r="G4528">
        <v>0</v>
      </c>
      <c r="H4528">
        <v>1</v>
      </c>
      <c r="I4528">
        <v>1</v>
      </c>
      <c r="J4528">
        <v>0</v>
      </c>
      <c r="K4528">
        <v>0</v>
      </c>
      <c r="L4528">
        <v>1</v>
      </c>
      <c r="M4528">
        <v>0</v>
      </c>
      <c r="N4528">
        <v>0.7</v>
      </c>
      <c r="O4528">
        <v>0</v>
      </c>
      <c r="P4528">
        <v>0.05</v>
      </c>
      <c r="Q4528">
        <v>1</v>
      </c>
      <c r="S4528">
        <v>0</v>
      </c>
      <c r="T4528">
        <v>0</v>
      </c>
    </row>
    <row r="4529" spans="1:20" ht="23.25" x14ac:dyDescent="0.35">
      <c r="A4529">
        <v>1</v>
      </c>
      <c r="B4529">
        <v>3</v>
      </c>
      <c r="C4529" s="10">
        <v>25</v>
      </c>
      <c r="D4529" s="11">
        <v>30</v>
      </c>
      <c r="E4529">
        <v>0</v>
      </c>
      <c r="F4529">
        <v>0</v>
      </c>
      <c r="G4529">
        <v>0</v>
      </c>
      <c r="H4529">
        <v>1</v>
      </c>
      <c r="I4529">
        <v>1</v>
      </c>
      <c r="J4529">
        <v>0</v>
      </c>
      <c r="K4529">
        <v>0</v>
      </c>
      <c r="L4529">
        <v>1</v>
      </c>
      <c r="M4529">
        <v>0</v>
      </c>
      <c r="N4529">
        <v>0.75</v>
      </c>
      <c r="O4529">
        <v>0</v>
      </c>
      <c r="P4529">
        <v>0.05</v>
      </c>
      <c r="Q4529">
        <v>1</v>
      </c>
      <c r="S4529">
        <v>0</v>
      </c>
      <c r="T4529">
        <v>0</v>
      </c>
    </row>
    <row r="4530" spans="1:20" ht="23.25" x14ac:dyDescent="0.35">
      <c r="A4530">
        <v>1</v>
      </c>
      <c r="B4530">
        <v>3</v>
      </c>
      <c r="C4530" s="10">
        <v>25</v>
      </c>
      <c r="D4530" s="11">
        <v>30</v>
      </c>
      <c r="E4530">
        <v>0</v>
      </c>
      <c r="F4530">
        <v>0</v>
      </c>
      <c r="G4530">
        <v>0</v>
      </c>
      <c r="H4530">
        <v>1</v>
      </c>
      <c r="I4530">
        <v>1</v>
      </c>
      <c r="J4530">
        <v>0</v>
      </c>
      <c r="K4530">
        <v>0</v>
      </c>
      <c r="L4530">
        <v>1</v>
      </c>
      <c r="M4530">
        <v>0</v>
      </c>
      <c r="N4530">
        <v>0.8</v>
      </c>
      <c r="O4530">
        <v>0</v>
      </c>
      <c r="P4530">
        <v>0.05</v>
      </c>
      <c r="Q4530">
        <v>1</v>
      </c>
      <c r="S4530">
        <v>0</v>
      </c>
      <c r="T4530">
        <v>0</v>
      </c>
    </row>
    <row r="4531" spans="1:20" ht="23.25" x14ac:dyDescent="0.35">
      <c r="A4531">
        <v>1</v>
      </c>
      <c r="B4531">
        <v>3</v>
      </c>
      <c r="C4531" s="10">
        <v>25</v>
      </c>
      <c r="D4531" s="11">
        <v>30</v>
      </c>
      <c r="E4531">
        <v>0</v>
      </c>
      <c r="F4531">
        <v>0</v>
      </c>
      <c r="G4531">
        <v>0</v>
      </c>
      <c r="H4531">
        <v>1</v>
      </c>
      <c r="I4531">
        <v>1</v>
      </c>
      <c r="J4531">
        <v>0</v>
      </c>
      <c r="K4531">
        <v>0</v>
      </c>
      <c r="L4531">
        <v>1</v>
      </c>
      <c r="M4531">
        <v>0</v>
      </c>
      <c r="N4531">
        <v>0.85</v>
      </c>
      <c r="O4531">
        <v>0</v>
      </c>
      <c r="P4531">
        <v>0.05</v>
      </c>
      <c r="Q4531">
        <v>1</v>
      </c>
      <c r="S4531">
        <v>0</v>
      </c>
      <c r="T4531">
        <v>0</v>
      </c>
    </row>
    <row r="4532" spans="1:20" ht="23.25" x14ac:dyDescent="0.35">
      <c r="A4532">
        <v>1</v>
      </c>
      <c r="B4532">
        <v>3</v>
      </c>
      <c r="C4532" s="10">
        <v>25</v>
      </c>
      <c r="D4532" s="11">
        <v>30</v>
      </c>
      <c r="E4532">
        <v>0</v>
      </c>
      <c r="F4532">
        <v>0</v>
      </c>
      <c r="G4532">
        <v>0</v>
      </c>
      <c r="H4532">
        <v>1</v>
      </c>
      <c r="I4532">
        <v>1</v>
      </c>
      <c r="J4532">
        <v>0</v>
      </c>
      <c r="K4532">
        <v>0</v>
      </c>
      <c r="L4532">
        <v>1</v>
      </c>
      <c r="M4532">
        <v>0</v>
      </c>
      <c r="N4532">
        <v>0.9</v>
      </c>
      <c r="O4532">
        <v>0</v>
      </c>
      <c r="P4532">
        <v>0.05</v>
      </c>
      <c r="Q4532">
        <v>1</v>
      </c>
      <c r="S4532">
        <v>0</v>
      </c>
      <c r="T4532">
        <v>0</v>
      </c>
    </row>
    <row r="4533" spans="1:20" ht="23.25" x14ac:dyDescent="0.35">
      <c r="A4533">
        <v>1</v>
      </c>
      <c r="B4533">
        <v>3</v>
      </c>
      <c r="C4533" s="10">
        <v>25</v>
      </c>
      <c r="D4533" s="11">
        <v>30</v>
      </c>
      <c r="E4533">
        <v>0</v>
      </c>
      <c r="F4533">
        <v>0</v>
      </c>
      <c r="G4533">
        <v>0</v>
      </c>
      <c r="H4533">
        <v>1</v>
      </c>
      <c r="I4533">
        <v>1</v>
      </c>
      <c r="J4533">
        <v>0</v>
      </c>
      <c r="K4533">
        <v>0</v>
      </c>
      <c r="L4533">
        <v>1</v>
      </c>
      <c r="M4533">
        <v>0</v>
      </c>
      <c r="N4533">
        <v>0.95</v>
      </c>
      <c r="O4533">
        <v>0</v>
      </c>
      <c r="P4533">
        <v>0.05</v>
      </c>
      <c r="Q4533">
        <v>1</v>
      </c>
      <c r="S4533">
        <v>0</v>
      </c>
      <c r="T4533">
        <v>0</v>
      </c>
    </row>
    <row r="4534" spans="1:20" ht="23.25" x14ac:dyDescent="0.35">
      <c r="A4534">
        <v>1</v>
      </c>
      <c r="B4534">
        <v>3</v>
      </c>
      <c r="C4534" s="10">
        <v>25</v>
      </c>
      <c r="D4534" s="11">
        <v>30</v>
      </c>
      <c r="E4534">
        <v>0</v>
      </c>
      <c r="F4534">
        <v>0</v>
      </c>
      <c r="G4534">
        <v>0</v>
      </c>
      <c r="H4534">
        <v>1</v>
      </c>
      <c r="I4534">
        <v>1</v>
      </c>
      <c r="J4534">
        <v>0</v>
      </c>
      <c r="K4534">
        <v>0</v>
      </c>
      <c r="L4534">
        <v>1</v>
      </c>
      <c r="M4534">
        <v>0</v>
      </c>
      <c r="N4534">
        <v>1</v>
      </c>
      <c r="O4534">
        <v>0</v>
      </c>
      <c r="P4534">
        <v>0.05</v>
      </c>
      <c r="Q4534">
        <v>1</v>
      </c>
      <c r="S4534">
        <v>0</v>
      </c>
      <c r="T4534">
        <v>0</v>
      </c>
    </row>
    <row r="4554" spans="1:19" ht="93.75" x14ac:dyDescent="0.3">
      <c r="A4554" s="7" t="s">
        <v>268</v>
      </c>
      <c r="B4554" s="1"/>
      <c r="C4554" s="1"/>
      <c r="D4554" s="1"/>
      <c r="E4554" s="1"/>
      <c r="F4554" s="1"/>
      <c r="G4554" s="1"/>
      <c r="H4554" s="1"/>
      <c r="I4554" s="1"/>
      <c r="J4554" s="1"/>
      <c r="K4554" s="1"/>
      <c r="L4554" s="1"/>
      <c r="M4554" s="1"/>
      <c r="N4554" s="1"/>
      <c r="O4554" s="1"/>
      <c r="Q4554" s="8" t="s">
        <v>23</v>
      </c>
      <c r="R4554" s="59" t="s">
        <v>267</v>
      </c>
      <c r="S4554" s="59" t="s">
        <v>24</v>
      </c>
    </row>
    <row r="4555" spans="1:19" ht="26.25" x14ac:dyDescent="0.4">
      <c r="A4555">
        <v>1</v>
      </c>
      <c r="B4555">
        <v>3</v>
      </c>
      <c r="C4555" s="10">
        <v>25</v>
      </c>
      <c r="D4555" s="11">
        <v>30</v>
      </c>
      <c r="E4555">
        <v>0</v>
      </c>
      <c r="F4555">
        <v>0</v>
      </c>
      <c r="G4555">
        <v>0</v>
      </c>
      <c r="H4555">
        <v>1</v>
      </c>
      <c r="I4555">
        <v>1</v>
      </c>
      <c r="J4555">
        <v>2</v>
      </c>
      <c r="K4555">
        <v>0</v>
      </c>
      <c r="L4555">
        <v>1</v>
      </c>
      <c r="M4555">
        <v>0</v>
      </c>
      <c r="N4555">
        <v>0.05</v>
      </c>
      <c r="O4555">
        <v>0</v>
      </c>
      <c r="P4555">
        <v>0.05</v>
      </c>
      <c r="Q4555">
        <v>1</v>
      </c>
      <c r="R4555" s="74">
        <v>1</v>
      </c>
      <c r="S4555">
        <v>1</v>
      </c>
    </row>
    <row r="4556" spans="1:19" ht="26.25" x14ac:dyDescent="0.4">
      <c r="A4556">
        <v>1</v>
      </c>
      <c r="B4556">
        <v>3</v>
      </c>
      <c r="C4556" s="10">
        <v>25</v>
      </c>
      <c r="D4556" s="11">
        <v>30</v>
      </c>
      <c r="E4556">
        <v>0</v>
      </c>
      <c r="F4556">
        <v>0</v>
      </c>
      <c r="G4556">
        <v>0</v>
      </c>
      <c r="H4556">
        <v>1</v>
      </c>
      <c r="I4556">
        <v>1</v>
      </c>
      <c r="J4556">
        <v>2</v>
      </c>
      <c r="K4556">
        <v>0</v>
      </c>
      <c r="L4556">
        <v>1</v>
      </c>
      <c r="M4556">
        <v>0</v>
      </c>
      <c r="N4556">
        <v>0.1</v>
      </c>
      <c r="O4556">
        <v>0</v>
      </c>
      <c r="P4556">
        <v>0.05</v>
      </c>
      <c r="Q4556">
        <v>1</v>
      </c>
      <c r="R4556" s="74">
        <v>1</v>
      </c>
      <c r="S4556">
        <v>1</v>
      </c>
    </row>
    <row r="4557" spans="1:19" ht="26.25" x14ac:dyDescent="0.4">
      <c r="A4557">
        <v>1</v>
      </c>
      <c r="B4557">
        <v>3</v>
      </c>
      <c r="C4557" s="10">
        <v>25</v>
      </c>
      <c r="D4557" s="11">
        <v>30</v>
      </c>
      <c r="E4557">
        <v>0</v>
      </c>
      <c r="F4557">
        <v>0</v>
      </c>
      <c r="G4557">
        <v>0</v>
      </c>
      <c r="H4557">
        <v>1</v>
      </c>
      <c r="I4557">
        <v>1</v>
      </c>
      <c r="J4557">
        <v>2</v>
      </c>
      <c r="K4557">
        <v>0</v>
      </c>
      <c r="L4557">
        <v>1</v>
      </c>
      <c r="M4557">
        <v>0</v>
      </c>
      <c r="N4557">
        <v>0.15</v>
      </c>
      <c r="O4557">
        <v>0</v>
      </c>
      <c r="P4557">
        <v>0.05</v>
      </c>
      <c r="Q4557">
        <v>1</v>
      </c>
      <c r="R4557" s="74">
        <v>1</v>
      </c>
      <c r="S4557">
        <v>1</v>
      </c>
    </row>
    <row r="4558" spans="1:19" ht="26.25" x14ac:dyDescent="0.4">
      <c r="A4558">
        <v>1</v>
      </c>
      <c r="B4558">
        <v>3</v>
      </c>
      <c r="C4558" s="10">
        <v>25</v>
      </c>
      <c r="D4558" s="11">
        <v>30</v>
      </c>
      <c r="E4558">
        <v>0</v>
      </c>
      <c r="F4558">
        <v>0</v>
      </c>
      <c r="G4558">
        <v>0</v>
      </c>
      <c r="H4558">
        <v>1</v>
      </c>
      <c r="I4558">
        <v>1</v>
      </c>
      <c r="J4558">
        <v>2</v>
      </c>
      <c r="K4558">
        <v>0</v>
      </c>
      <c r="L4558">
        <v>1</v>
      </c>
      <c r="M4558">
        <v>0</v>
      </c>
      <c r="N4558">
        <v>0.2</v>
      </c>
      <c r="O4558">
        <v>0</v>
      </c>
      <c r="P4558">
        <v>0.05</v>
      </c>
      <c r="Q4558">
        <v>1</v>
      </c>
      <c r="R4558" s="74">
        <v>1</v>
      </c>
      <c r="S4558">
        <v>1</v>
      </c>
    </row>
    <row r="4559" spans="1:19" ht="26.25" x14ac:dyDescent="0.4">
      <c r="A4559">
        <v>1</v>
      </c>
      <c r="B4559">
        <v>3</v>
      </c>
      <c r="C4559" s="10">
        <v>25</v>
      </c>
      <c r="D4559" s="11">
        <v>30</v>
      </c>
      <c r="E4559">
        <v>0</v>
      </c>
      <c r="F4559">
        <v>0</v>
      </c>
      <c r="G4559">
        <v>0</v>
      </c>
      <c r="H4559">
        <v>1</v>
      </c>
      <c r="I4559">
        <v>1</v>
      </c>
      <c r="J4559">
        <v>2</v>
      </c>
      <c r="K4559">
        <v>0</v>
      </c>
      <c r="L4559">
        <v>1</v>
      </c>
      <c r="M4559">
        <v>0</v>
      </c>
      <c r="N4559">
        <v>0.25</v>
      </c>
      <c r="O4559">
        <v>0</v>
      </c>
      <c r="P4559">
        <v>0.05</v>
      </c>
      <c r="Q4559">
        <v>1</v>
      </c>
      <c r="R4559" s="74">
        <v>1</v>
      </c>
      <c r="S4559">
        <v>1</v>
      </c>
    </row>
    <row r="4560" spans="1:19" ht="26.25" x14ac:dyDescent="0.4">
      <c r="A4560">
        <v>1</v>
      </c>
      <c r="B4560">
        <v>3</v>
      </c>
      <c r="C4560" s="10">
        <v>25</v>
      </c>
      <c r="D4560" s="11">
        <v>30</v>
      </c>
      <c r="E4560">
        <v>0</v>
      </c>
      <c r="F4560">
        <v>0</v>
      </c>
      <c r="G4560">
        <v>0</v>
      </c>
      <c r="H4560">
        <v>1</v>
      </c>
      <c r="I4560">
        <v>1</v>
      </c>
      <c r="J4560">
        <v>2</v>
      </c>
      <c r="K4560">
        <v>0</v>
      </c>
      <c r="L4560">
        <v>1</v>
      </c>
      <c r="M4560">
        <v>0</v>
      </c>
      <c r="N4560">
        <v>0.3</v>
      </c>
      <c r="O4560">
        <v>0</v>
      </c>
      <c r="P4560">
        <v>0.05</v>
      </c>
      <c r="Q4560">
        <v>1</v>
      </c>
      <c r="R4560" s="74">
        <v>1</v>
      </c>
      <c r="S4560">
        <v>1</v>
      </c>
    </row>
    <row r="4561" spans="1:19" ht="26.25" x14ac:dyDescent="0.4">
      <c r="A4561" s="12">
        <v>1</v>
      </c>
      <c r="B4561" s="12">
        <v>3</v>
      </c>
      <c r="C4561" s="10">
        <v>25</v>
      </c>
      <c r="D4561" s="11">
        <v>30</v>
      </c>
      <c r="E4561">
        <v>0</v>
      </c>
      <c r="F4561">
        <v>0</v>
      </c>
      <c r="G4561" s="12">
        <v>0</v>
      </c>
      <c r="H4561" s="12">
        <v>1</v>
      </c>
      <c r="I4561" s="12">
        <v>1</v>
      </c>
      <c r="J4561">
        <v>2</v>
      </c>
      <c r="K4561" s="12">
        <v>0</v>
      </c>
      <c r="L4561">
        <v>1</v>
      </c>
      <c r="M4561">
        <v>0</v>
      </c>
      <c r="N4561">
        <v>0.35</v>
      </c>
      <c r="O4561">
        <v>0</v>
      </c>
      <c r="P4561">
        <v>0.05</v>
      </c>
      <c r="Q4561">
        <v>1</v>
      </c>
      <c r="R4561" s="74">
        <v>1</v>
      </c>
      <c r="S4561">
        <v>1</v>
      </c>
    </row>
    <row r="4562" spans="1:19" ht="26.25" x14ac:dyDescent="0.4">
      <c r="A4562" s="13">
        <v>1</v>
      </c>
      <c r="B4562" s="13">
        <v>3</v>
      </c>
      <c r="C4562" s="10">
        <v>25</v>
      </c>
      <c r="D4562" s="11">
        <v>30</v>
      </c>
      <c r="E4562">
        <v>0</v>
      </c>
      <c r="F4562">
        <v>0</v>
      </c>
      <c r="G4562" s="13">
        <v>0</v>
      </c>
      <c r="H4562" s="13">
        <v>1</v>
      </c>
      <c r="I4562" s="13">
        <v>1</v>
      </c>
      <c r="J4562">
        <v>2</v>
      </c>
      <c r="K4562" s="13">
        <v>0</v>
      </c>
      <c r="L4562">
        <v>1</v>
      </c>
      <c r="M4562">
        <v>0</v>
      </c>
      <c r="N4562">
        <v>0.4</v>
      </c>
      <c r="O4562">
        <v>0</v>
      </c>
      <c r="P4562">
        <v>0.05</v>
      </c>
      <c r="Q4562">
        <v>1</v>
      </c>
      <c r="R4562" s="74">
        <v>1</v>
      </c>
      <c r="S4562">
        <v>1</v>
      </c>
    </row>
    <row r="4563" spans="1:19" ht="26.25" x14ac:dyDescent="0.4">
      <c r="A4563" s="13">
        <v>1</v>
      </c>
      <c r="B4563" s="13">
        <v>3</v>
      </c>
      <c r="C4563" s="10">
        <v>25</v>
      </c>
      <c r="D4563" s="11">
        <v>30</v>
      </c>
      <c r="E4563">
        <v>0</v>
      </c>
      <c r="F4563">
        <v>0</v>
      </c>
      <c r="G4563" s="13">
        <v>0</v>
      </c>
      <c r="H4563" s="13">
        <v>1</v>
      </c>
      <c r="I4563" s="13">
        <v>1</v>
      </c>
      <c r="J4563">
        <v>2</v>
      </c>
      <c r="K4563" s="13">
        <v>0</v>
      </c>
      <c r="L4563">
        <v>1</v>
      </c>
      <c r="M4563">
        <v>0</v>
      </c>
      <c r="N4563">
        <v>0.45</v>
      </c>
      <c r="O4563">
        <v>0</v>
      </c>
      <c r="P4563">
        <v>0.05</v>
      </c>
      <c r="Q4563">
        <v>1</v>
      </c>
      <c r="R4563" s="74">
        <v>1</v>
      </c>
      <c r="S4563">
        <v>1</v>
      </c>
    </row>
    <row r="4564" spans="1:19" ht="26.25" x14ac:dyDescent="0.4">
      <c r="A4564">
        <v>1</v>
      </c>
      <c r="B4564">
        <v>3</v>
      </c>
      <c r="C4564" s="10">
        <v>25</v>
      </c>
      <c r="D4564" s="11">
        <v>30</v>
      </c>
      <c r="E4564">
        <v>0</v>
      </c>
      <c r="F4564">
        <v>0</v>
      </c>
      <c r="G4564">
        <v>0</v>
      </c>
      <c r="H4564">
        <v>1</v>
      </c>
      <c r="I4564">
        <v>1</v>
      </c>
      <c r="J4564">
        <v>2</v>
      </c>
      <c r="K4564">
        <v>0</v>
      </c>
      <c r="L4564">
        <v>1</v>
      </c>
      <c r="M4564">
        <v>0</v>
      </c>
      <c r="N4564">
        <v>0.5</v>
      </c>
      <c r="O4564">
        <v>0</v>
      </c>
      <c r="P4564">
        <v>0.05</v>
      </c>
      <c r="Q4564">
        <v>1</v>
      </c>
      <c r="R4564" s="74">
        <v>1</v>
      </c>
      <c r="S4564">
        <v>1</v>
      </c>
    </row>
    <row r="4565" spans="1:19" ht="26.25" x14ac:dyDescent="0.4">
      <c r="A4565">
        <v>1</v>
      </c>
      <c r="B4565">
        <v>3</v>
      </c>
      <c r="C4565" s="10">
        <v>25</v>
      </c>
      <c r="D4565" s="11">
        <v>30</v>
      </c>
      <c r="E4565">
        <v>0</v>
      </c>
      <c r="F4565">
        <v>0</v>
      </c>
      <c r="G4565">
        <v>0</v>
      </c>
      <c r="H4565">
        <v>1</v>
      </c>
      <c r="I4565">
        <v>1</v>
      </c>
      <c r="J4565">
        <v>2</v>
      </c>
      <c r="K4565">
        <v>0</v>
      </c>
      <c r="L4565">
        <v>1</v>
      </c>
      <c r="M4565">
        <v>0</v>
      </c>
      <c r="N4565">
        <v>0.55000000000000004</v>
      </c>
      <c r="O4565">
        <v>0</v>
      </c>
      <c r="P4565">
        <v>0.05</v>
      </c>
      <c r="Q4565">
        <v>1</v>
      </c>
      <c r="R4565" s="74">
        <v>1</v>
      </c>
      <c r="S4565">
        <v>1</v>
      </c>
    </row>
    <row r="4566" spans="1:19" ht="26.25" x14ac:dyDescent="0.4">
      <c r="A4566">
        <v>1</v>
      </c>
      <c r="B4566">
        <v>3</v>
      </c>
      <c r="C4566" s="10">
        <v>25</v>
      </c>
      <c r="D4566" s="11">
        <v>30</v>
      </c>
      <c r="E4566">
        <v>0</v>
      </c>
      <c r="F4566">
        <v>0</v>
      </c>
      <c r="G4566">
        <v>0</v>
      </c>
      <c r="H4566">
        <v>1</v>
      </c>
      <c r="I4566">
        <v>1</v>
      </c>
      <c r="J4566">
        <v>2</v>
      </c>
      <c r="K4566">
        <v>0</v>
      </c>
      <c r="L4566">
        <v>1</v>
      </c>
      <c r="M4566">
        <v>0</v>
      </c>
      <c r="N4566">
        <v>0.6</v>
      </c>
      <c r="O4566">
        <v>0</v>
      </c>
      <c r="P4566">
        <v>0.05</v>
      </c>
      <c r="Q4566">
        <v>1</v>
      </c>
      <c r="R4566" s="74">
        <v>1</v>
      </c>
      <c r="S4566">
        <v>1</v>
      </c>
    </row>
    <row r="4567" spans="1:19" ht="26.25" x14ac:dyDescent="0.4">
      <c r="A4567">
        <v>1</v>
      </c>
      <c r="B4567">
        <v>3</v>
      </c>
      <c r="C4567" s="10">
        <v>25</v>
      </c>
      <c r="D4567" s="11">
        <v>30</v>
      </c>
      <c r="E4567">
        <v>0</v>
      </c>
      <c r="F4567">
        <v>0</v>
      </c>
      <c r="G4567">
        <v>0</v>
      </c>
      <c r="H4567">
        <v>1</v>
      </c>
      <c r="I4567">
        <v>1</v>
      </c>
      <c r="J4567">
        <v>2</v>
      </c>
      <c r="K4567">
        <v>0</v>
      </c>
      <c r="L4567">
        <v>1</v>
      </c>
      <c r="M4567">
        <v>0</v>
      </c>
      <c r="N4567">
        <v>0.65</v>
      </c>
      <c r="O4567">
        <v>0</v>
      </c>
      <c r="P4567">
        <v>0.05</v>
      </c>
      <c r="Q4567">
        <v>1</v>
      </c>
      <c r="R4567" s="74">
        <v>1</v>
      </c>
      <c r="S4567">
        <v>1</v>
      </c>
    </row>
    <row r="4568" spans="1:19" ht="26.25" x14ac:dyDescent="0.4">
      <c r="A4568">
        <v>1</v>
      </c>
      <c r="B4568">
        <v>3</v>
      </c>
      <c r="C4568" s="10">
        <v>25</v>
      </c>
      <c r="D4568" s="11">
        <v>30</v>
      </c>
      <c r="E4568">
        <v>0</v>
      </c>
      <c r="F4568">
        <v>0</v>
      </c>
      <c r="G4568">
        <v>0</v>
      </c>
      <c r="H4568">
        <v>1</v>
      </c>
      <c r="I4568">
        <v>1</v>
      </c>
      <c r="J4568">
        <v>2</v>
      </c>
      <c r="K4568">
        <v>0</v>
      </c>
      <c r="L4568">
        <v>1</v>
      </c>
      <c r="M4568">
        <v>0</v>
      </c>
      <c r="N4568">
        <v>0.7</v>
      </c>
      <c r="O4568">
        <v>0</v>
      </c>
      <c r="P4568">
        <v>0.05</v>
      </c>
      <c r="Q4568">
        <v>1</v>
      </c>
      <c r="R4568" s="74">
        <v>1</v>
      </c>
      <c r="S4568">
        <v>1</v>
      </c>
    </row>
    <row r="4569" spans="1:19" ht="26.25" x14ac:dyDescent="0.4">
      <c r="A4569">
        <v>1</v>
      </c>
      <c r="B4569">
        <v>3</v>
      </c>
      <c r="C4569" s="10">
        <v>25</v>
      </c>
      <c r="D4569" s="11">
        <v>30</v>
      </c>
      <c r="E4569">
        <v>0</v>
      </c>
      <c r="F4569">
        <v>0</v>
      </c>
      <c r="G4569">
        <v>0</v>
      </c>
      <c r="H4569">
        <v>1</v>
      </c>
      <c r="I4569">
        <v>1</v>
      </c>
      <c r="J4569">
        <v>2</v>
      </c>
      <c r="K4569">
        <v>0</v>
      </c>
      <c r="L4569">
        <v>1</v>
      </c>
      <c r="M4569">
        <v>0</v>
      </c>
      <c r="N4569">
        <v>0.75</v>
      </c>
      <c r="O4569">
        <v>0</v>
      </c>
      <c r="P4569">
        <v>0.05</v>
      </c>
      <c r="Q4569">
        <v>1</v>
      </c>
      <c r="R4569" s="74">
        <v>1</v>
      </c>
      <c r="S4569">
        <v>1</v>
      </c>
    </row>
    <row r="4570" spans="1:19" ht="26.25" x14ac:dyDescent="0.4">
      <c r="A4570">
        <v>1</v>
      </c>
      <c r="B4570">
        <v>3</v>
      </c>
      <c r="C4570" s="10">
        <v>25</v>
      </c>
      <c r="D4570" s="11">
        <v>30</v>
      </c>
      <c r="E4570">
        <v>0</v>
      </c>
      <c r="F4570">
        <v>0</v>
      </c>
      <c r="G4570">
        <v>0</v>
      </c>
      <c r="H4570">
        <v>1</v>
      </c>
      <c r="I4570">
        <v>1</v>
      </c>
      <c r="J4570">
        <v>2</v>
      </c>
      <c r="K4570">
        <v>0</v>
      </c>
      <c r="L4570">
        <v>1</v>
      </c>
      <c r="M4570">
        <v>0</v>
      </c>
      <c r="N4570">
        <v>0.8</v>
      </c>
      <c r="O4570">
        <v>0</v>
      </c>
      <c r="P4570">
        <v>0.05</v>
      </c>
      <c r="Q4570">
        <v>1</v>
      </c>
      <c r="R4570" s="74">
        <v>1</v>
      </c>
      <c r="S4570">
        <v>1</v>
      </c>
    </row>
    <row r="4571" spans="1:19" ht="26.25" x14ac:dyDescent="0.4">
      <c r="A4571">
        <v>1</v>
      </c>
      <c r="B4571">
        <v>3</v>
      </c>
      <c r="C4571" s="10">
        <v>25</v>
      </c>
      <c r="D4571" s="11">
        <v>30</v>
      </c>
      <c r="E4571">
        <v>0</v>
      </c>
      <c r="F4571">
        <v>0</v>
      </c>
      <c r="G4571">
        <v>0</v>
      </c>
      <c r="H4571">
        <v>1</v>
      </c>
      <c r="I4571">
        <v>1</v>
      </c>
      <c r="J4571">
        <v>2</v>
      </c>
      <c r="K4571">
        <v>0</v>
      </c>
      <c r="L4571">
        <v>1</v>
      </c>
      <c r="M4571">
        <v>0</v>
      </c>
      <c r="N4571">
        <v>0.85</v>
      </c>
      <c r="O4571">
        <v>0</v>
      </c>
      <c r="P4571">
        <v>0.05</v>
      </c>
      <c r="Q4571">
        <v>1</v>
      </c>
      <c r="R4571" s="74">
        <v>1</v>
      </c>
      <c r="S4571">
        <v>1</v>
      </c>
    </row>
    <row r="4572" spans="1:19" ht="26.25" x14ac:dyDescent="0.4">
      <c r="A4572">
        <v>1</v>
      </c>
      <c r="B4572">
        <v>3</v>
      </c>
      <c r="C4572" s="10">
        <v>25</v>
      </c>
      <c r="D4572" s="11">
        <v>30</v>
      </c>
      <c r="E4572">
        <v>0</v>
      </c>
      <c r="F4572">
        <v>0</v>
      </c>
      <c r="G4572">
        <v>0</v>
      </c>
      <c r="H4572">
        <v>1</v>
      </c>
      <c r="I4572">
        <v>1</v>
      </c>
      <c r="J4572">
        <v>2</v>
      </c>
      <c r="K4572">
        <v>0</v>
      </c>
      <c r="L4572">
        <v>1</v>
      </c>
      <c r="M4572">
        <v>0</v>
      </c>
      <c r="N4572">
        <v>0.9</v>
      </c>
      <c r="O4572">
        <v>0</v>
      </c>
      <c r="P4572">
        <v>0.05</v>
      </c>
      <c r="Q4572">
        <v>1</v>
      </c>
      <c r="R4572" s="74">
        <v>1</v>
      </c>
      <c r="S4572">
        <v>1</v>
      </c>
    </row>
    <row r="4573" spans="1:19" ht="26.25" x14ac:dyDescent="0.4">
      <c r="A4573">
        <v>1</v>
      </c>
      <c r="B4573">
        <v>3</v>
      </c>
      <c r="C4573" s="10">
        <v>25</v>
      </c>
      <c r="D4573" s="11">
        <v>30</v>
      </c>
      <c r="E4573">
        <v>0</v>
      </c>
      <c r="F4573">
        <v>0</v>
      </c>
      <c r="G4573">
        <v>0</v>
      </c>
      <c r="H4573">
        <v>1</v>
      </c>
      <c r="I4573">
        <v>1</v>
      </c>
      <c r="J4573">
        <v>2</v>
      </c>
      <c r="K4573">
        <v>0</v>
      </c>
      <c r="L4573">
        <v>1</v>
      </c>
      <c r="M4573">
        <v>0</v>
      </c>
      <c r="N4573">
        <v>0.95</v>
      </c>
      <c r="O4573">
        <v>0</v>
      </c>
      <c r="P4573">
        <v>0.05</v>
      </c>
      <c r="Q4573">
        <v>1</v>
      </c>
      <c r="R4573" s="74">
        <v>1</v>
      </c>
      <c r="S4573">
        <v>1</v>
      </c>
    </row>
    <row r="4574" spans="1:19" ht="26.25" x14ac:dyDescent="0.4">
      <c r="A4574">
        <v>1</v>
      </c>
      <c r="B4574">
        <v>3</v>
      </c>
      <c r="C4574" s="10">
        <v>25</v>
      </c>
      <c r="D4574" s="11">
        <v>30</v>
      </c>
      <c r="E4574">
        <v>0</v>
      </c>
      <c r="F4574">
        <v>0</v>
      </c>
      <c r="G4574">
        <v>0</v>
      </c>
      <c r="H4574">
        <v>1</v>
      </c>
      <c r="I4574">
        <v>1</v>
      </c>
      <c r="J4574">
        <v>2</v>
      </c>
      <c r="K4574">
        <v>0</v>
      </c>
      <c r="L4574">
        <v>1</v>
      </c>
      <c r="M4574">
        <v>0</v>
      </c>
      <c r="N4574">
        <v>1</v>
      </c>
      <c r="O4574">
        <v>0</v>
      </c>
      <c r="P4574">
        <v>0.05</v>
      </c>
      <c r="Q4574">
        <v>1</v>
      </c>
      <c r="R4574" s="74">
        <v>1</v>
      </c>
      <c r="S4574">
        <v>1</v>
      </c>
    </row>
    <row r="4579" spans="1:22" ht="195.75" customHeight="1" x14ac:dyDescent="0.3">
      <c r="A4579" s="7" t="s">
        <v>264</v>
      </c>
      <c r="B4579" s="1"/>
      <c r="C4579" s="1"/>
      <c r="D4579" s="1"/>
      <c r="E4579" s="1"/>
      <c r="F4579" s="1"/>
      <c r="G4579" s="1"/>
      <c r="H4579" s="1"/>
      <c r="I4579" s="1"/>
      <c r="J4579" s="1"/>
      <c r="K4579" s="1"/>
      <c r="L4579" s="1"/>
      <c r="M4579" s="1"/>
      <c r="N4579" s="1"/>
      <c r="O4579" s="1"/>
      <c r="Q4579" s="8" t="s">
        <v>23</v>
      </c>
      <c r="R4579" s="59" t="s">
        <v>269</v>
      </c>
      <c r="S4579" s="59" t="s">
        <v>130</v>
      </c>
      <c r="T4579" s="59" t="s">
        <v>270</v>
      </c>
      <c r="U4579" s="59" t="s">
        <v>271</v>
      </c>
      <c r="V4579" s="59" t="s">
        <v>272</v>
      </c>
    </row>
    <row r="4580" spans="1:22" ht="23.25" x14ac:dyDescent="0.35">
      <c r="A4580">
        <v>1</v>
      </c>
      <c r="B4580">
        <v>3</v>
      </c>
      <c r="C4580" s="10">
        <v>25</v>
      </c>
      <c r="D4580" s="11">
        <v>30</v>
      </c>
      <c r="E4580">
        <v>0</v>
      </c>
      <c r="F4580">
        <v>0</v>
      </c>
      <c r="G4580">
        <v>0</v>
      </c>
      <c r="H4580">
        <v>1</v>
      </c>
      <c r="I4580">
        <v>1</v>
      </c>
      <c r="J4580">
        <v>0</v>
      </c>
      <c r="K4580">
        <v>0</v>
      </c>
      <c r="L4580">
        <v>1</v>
      </c>
      <c r="M4580">
        <v>0</v>
      </c>
      <c r="N4580">
        <v>0.05</v>
      </c>
      <c r="O4580">
        <v>0</v>
      </c>
      <c r="P4580">
        <v>0.05</v>
      </c>
      <c r="Q4580">
        <v>1</v>
      </c>
      <c r="R4580">
        <v>0.08</v>
      </c>
      <c r="S4580">
        <v>0.04</v>
      </c>
      <c r="T4580">
        <v>0.12</v>
      </c>
      <c r="U4580">
        <v>0.24</v>
      </c>
      <c r="V4580">
        <v>0.2</v>
      </c>
    </row>
    <row r="4581" spans="1:22" ht="23.25" x14ac:dyDescent="0.35">
      <c r="A4581">
        <v>1</v>
      </c>
      <c r="B4581">
        <v>3</v>
      </c>
      <c r="C4581" s="10">
        <v>25</v>
      </c>
      <c r="D4581" s="11">
        <v>30</v>
      </c>
      <c r="E4581">
        <v>0</v>
      </c>
      <c r="F4581">
        <v>0</v>
      </c>
      <c r="G4581">
        <v>0</v>
      </c>
      <c r="H4581">
        <v>1</v>
      </c>
      <c r="I4581">
        <v>1</v>
      </c>
      <c r="J4581">
        <v>0</v>
      </c>
      <c r="K4581">
        <v>0</v>
      </c>
      <c r="L4581">
        <v>1</v>
      </c>
      <c r="M4581">
        <v>0</v>
      </c>
      <c r="N4581">
        <v>0.1</v>
      </c>
      <c r="O4581">
        <v>0</v>
      </c>
      <c r="P4581">
        <v>0.05</v>
      </c>
      <c r="Q4581">
        <v>1</v>
      </c>
      <c r="R4581">
        <v>0</v>
      </c>
      <c r="S4581">
        <v>0.04</v>
      </c>
      <c r="T4581">
        <v>0</v>
      </c>
      <c r="U4581">
        <v>0.08</v>
      </c>
      <c r="V4581">
        <v>0.12</v>
      </c>
    </row>
    <row r="4582" spans="1:22" ht="23.25" x14ac:dyDescent="0.35">
      <c r="A4582">
        <v>1</v>
      </c>
      <c r="B4582">
        <v>3</v>
      </c>
      <c r="C4582" s="10">
        <v>25</v>
      </c>
      <c r="D4582" s="11">
        <v>30</v>
      </c>
      <c r="E4582">
        <v>0</v>
      </c>
      <c r="F4582">
        <v>0</v>
      </c>
      <c r="G4582">
        <v>0</v>
      </c>
      <c r="H4582">
        <v>1</v>
      </c>
      <c r="I4582">
        <v>1</v>
      </c>
      <c r="J4582">
        <v>0</v>
      </c>
      <c r="K4582">
        <v>0</v>
      </c>
      <c r="L4582">
        <v>1</v>
      </c>
      <c r="M4582">
        <v>0</v>
      </c>
      <c r="N4582">
        <v>0.15</v>
      </c>
      <c r="O4582">
        <v>0</v>
      </c>
      <c r="P4582">
        <v>0.05</v>
      </c>
      <c r="Q4582">
        <v>1</v>
      </c>
      <c r="R4582">
        <v>0.08</v>
      </c>
      <c r="S4582">
        <v>0</v>
      </c>
      <c r="T4582">
        <v>0.08</v>
      </c>
      <c r="U4582">
        <v>0.12</v>
      </c>
      <c r="V4582">
        <v>0.04</v>
      </c>
    </row>
    <row r="4583" spans="1:22" ht="23.25" x14ac:dyDescent="0.35">
      <c r="A4583">
        <v>1</v>
      </c>
      <c r="B4583">
        <v>3</v>
      </c>
      <c r="C4583" s="10">
        <v>25</v>
      </c>
      <c r="D4583" s="11">
        <v>30</v>
      </c>
      <c r="E4583">
        <v>0</v>
      </c>
      <c r="F4583">
        <v>0</v>
      </c>
      <c r="G4583">
        <v>0</v>
      </c>
      <c r="H4583">
        <v>1</v>
      </c>
      <c r="I4583">
        <v>1</v>
      </c>
      <c r="J4583">
        <v>0</v>
      </c>
      <c r="K4583">
        <v>0</v>
      </c>
      <c r="L4583">
        <v>1</v>
      </c>
      <c r="M4583">
        <v>0</v>
      </c>
      <c r="N4583">
        <v>0.2</v>
      </c>
      <c r="O4583">
        <v>0</v>
      </c>
      <c r="P4583">
        <v>0.05</v>
      </c>
      <c r="Q4583">
        <v>1</v>
      </c>
      <c r="R4583">
        <v>0</v>
      </c>
      <c r="S4583">
        <v>0.08</v>
      </c>
      <c r="T4583">
        <v>0</v>
      </c>
      <c r="U4583">
        <v>0.04</v>
      </c>
      <c r="V4583">
        <v>0</v>
      </c>
    </row>
    <row r="4584" spans="1:22" ht="23.25" x14ac:dyDescent="0.35">
      <c r="A4584">
        <v>1</v>
      </c>
      <c r="B4584">
        <v>3</v>
      </c>
      <c r="C4584" s="10">
        <v>25</v>
      </c>
      <c r="D4584" s="11">
        <v>30</v>
      </c>
      <c r="E4584">
        <v>0</v>
      </c>
      <c r="F4584">
        <v>0</v>
      </c>
      <c r="G4584">
        <v>0</v>
      </c>
      <c r="H4584">
        <v>1</v>
      </c>
      <c r="I4584">
        <v>1</v>
      </c>
      <c r="J4584">
        <v>0</v>
      </c>
      <c r="K4584">
        <v>0</v>
      </c>
      <c r="L4584">
        <v>1</v>
      </c>
      <c r="M4584">
        <v>0</v>
      </c>
      <c r="N4584">
        <v>0.25</v>
      </c>
      <c r="O4584">
        <v>0</v>
      </c>
      <c r="P4584">
        <v>0.05</v>
      </c>
      <c r="Q4584">
        <v>1</v>
      </c>
      <c r="R4584">
        <v>0.04</v>
      </c>
      <c r="S4584">
        <v>0</v>
      </c>
      <c r="T4584">
        <v>0.04</v>
      </c>
      <c r="U4584">
        <v>0.2</v>
      </c>
      <c r="V4584">
        <v>0</v>
      </c>
    </row>
    <row r="4585" spans="1:22" ht="23.25" x14ac:dyDescent="0.35">
      <c r="A4585">
        <v>1</v>
      </c>
      <c r="B4585">
        <v>3</v>
      </c>
      <c r="C4585" s="10">
        <v>25</v>
      </c>
      <c r="D4585" s="11">
        <v>30</v>
      </c>
      <c r="E4585">
        <v>0</v>
      </c>
      <c r="F4585">
        <v>0</v>
      </c>
      <c r="G4585">
        <v>0</v>
      </c>
      <c r="H4585">
        <v>1</v>
      </c>
      <c r="I4585">
        <v>1</v>
      </c>
      <c r="J4585">
        <v>0</v>
      </c>
      <c r="K4585">
        <v>0</v>
      </c>
      <c r="L4585">
        <v>1</v>
      </c>
      <c r="M4585">
        <v>0</v>
      </c>
      <c r="N4585">
        <v>0.3</v>
      </c>
      <c r="O4585">
        <v>0</v>
      </c>
      <c r="P4585">
        <v>0.05</v>
      </c>
      <c r="Q4585">
        <v>1</v>
      </c>
      <c r="R4585">
        <v>0.08</v>
      </c>
      <c r="S4585">
        <v>0.04</v>
      </c>
      <c r="T4585">
        <v>0.04</v>
      </c>
      <c r="U4585">
        <v>0.12</v>
      </c>
      <c r="V4585">
        <v>0.04</v>
      </c>
    </row>
    <row r="4586" spans="1:22" ht="23.25" x14ac:dyDescent="0.35">
      <c r="A4586" s="12">
        <v>1</v>
      </c>
      <c r="B4586" s="12">
        <v>3</v>
      </c>
      <c r="C4586" s="10">
        <v>25</v>
      </c>
      <c r="D4586" s="11">
        <v>30</v>
      </c>
      <c r="E4586">
        <v>0</v>
      </c>
      <c r="F4586">
        <v>0</v>
      </c>
      <c r="G4586" s="12">
        <v>0</v>
      </c>
      <c r="H4586" s="12">
        <v>1</v>
      </c>
      <c r="I4586" s="12">
        <v>1</v>
      </c>
      <c r="J4586">
        <v>0</v>
      </c>
      <c r="K4586" s="12">
        <v>0</v>
      </c>
      <c r="L4586">
        <v>1</v>
      </c>
      <c r="M4586">
        <v>0</v>
      </c>
      <c r="N4586">
        <v>0.35</v>
      </c>
      <c r="O4586">
        <v>0</v>
      </c>
      <c r="P4586">
        <v>0.05</v>
      </c>
      <c r="Q4586">
        <v>1</v>
      </c>
      <c r="R4586">
        <v>0.08</v>
      </c>
      <c r="S4586">
        <v>0</v>
      </c>
      <c r="T4586">
        <v>0</v>
      </c>
      <c r="U4586">
        <v>0.04</v>
      </c>
      <c r="V4586">
        <v>0.08</v>
      </c>
    </row>
    <row r="4587" spans="1:22" ht="23.25" x14ac:dyDescent="0.35">
      <c r="A4587" s="13">
        <v>1</v>
      </c>
      <c r="B4587" s="13">
        <v>3</v>
      </c>
      <c r="C4587" s="10">
        <v>25</v>
      </c>
      <c r="D4587" s="11">
        <v>30</v>
      </c>
      <c r="E4587">
        <v>0</v>
      </c>
      <c r="F4587">
        <v>0</v>
      </c>
      <c r="G4587" s="13">
        <v>0</v>
      </c>
      <c r="H4587" s="13">
        <v>1</v>
      </c>
      <c r="I4587" s="13">
        <v>1</v>
      </c>
      <c r="J4587">
        <v>0</v>
      </c>
      <c r="K4587" s="13">
        <v>0</v>
      </c>
      <c r="L4587">
        <v>1</v>
      </c>
      <c r="M4587">
        <v>0</v>
      </c>
      <c r="N4587">
        <v>0.4</v>
      </c>
      <c r="O4587">
        <v>0</v>
      </c>
      <c r="P4587">
        <v>0.05</v>
      </c>
      <c r="Q4587">
        <v>1</v>
      </c>
      <c r="R4587">
        <v>0.08</v>
      </c>
      <c r="S4587">
        <v>0.04</v>
      </c>
      <c r="T4587">
        <v>0</v>
      </c>
      <c r="U4587">
        <v>0.24</v>
      </c>
      <c r="V4587">
        <v>0.04</v>
      </c>
    </row>
    <row r="4588" spans="1:22" ht="23.25" x14ac:dyDescent="0.35">
      <c r="A4588" s="13">
        <v>1</v>
      </c>
      <c r="B4588" s="13">
        <v>3</v>
      </c>
      <c r="C4588" s="10">
        <v>25</v>
      </c>
      <c r="D4588" s="11">
        <v>30</v>
      </c>
      <c r="E4588">
        <v>0</v>
      </c>
      <c r="F4588">
        <v>0</v>
      </c>
      <c r="G4588" s="13">
        <v>0</v>
      </c>
      <c r="H4588" s="13">
        <v>1</v>
      </c>
      <c r="I4588" s="13">
        <v>1</v>
      </c>
      <c r="J4588">
        <v>0</v>
      </c>
      <c r="K4588" s="13">
        <v>0</v>
      </c>
      <c r="L4588">
        <v>1</v>
      </c>
      <c r="M4588">
        <v>0</v>
      </c>
      <c r="N4588">
        <v>0.45</v>
      </c>
      <c r="O4588">
        <v>0</v>
      </c>
      <c r="P4588">
        <v>0.05</v>
      </c>
      <c r="Q4588">
        <v>1</v>
      </c>
      <c r="R4588">
        <v>0</v>
      </c>
      <c r="S4588">
        <v>0.12</v>
      </c>
      <c r="T4588">
        <v>0</v>
      </c>
      <c r="U4588">
        <v>0.12</v>
      </c>
      <c r="V4588">
        <v>0.04</v>
      </c>
    </row>
    <row r="4589" spans="1:22" ht="23.25" x14ac:dyDescent="0.35">
      <c r="A4589">
        <v>1</v>
      </c>
      <c r="B4589">
        <v>3</v>
      </c>
      <c r="C4589" s="10">
        <v>25</v>
      </c>
      <c r="D4589" s="11">
        <v>30</v>
      </c>
      <c r="E4589">
        <v>0</v>
      </c>
      <c r="F4589">
        <v>0</v>
      </c>
      <c r="G4589">
        <v>0</v>
      </c>
      <c r="H4589">
        <v>1</v>
      </c>
      <c r="I4589">
        <v>1</v>
      </c>
      <c r="J4589">
        <v>0</v>
      </c>
      <c r="K4589">
        <v>0</v>
      </c>
      <c r="L4589">
        <v>1</v>
      </c>
      <c r="M4589">
        <v>0</v>
      </c>
      <c r="N4589">
        <v>0.5</v>
      </c>
      <c r="O4589">
        <v>0</v>
      </c>
      <c r="P4589">
        <v>0.05</v>
      </c>
      <c r="Q4589">
        <v>1</v>
      </c>
      <c r="R4589">
        <v>0.16</v>
      </c>
      <c r="S4589">
        <v>0.04</v>
      </c>
      <c r="T4589">
        <v>0</v>
      </c>
      <c r="U4589">
        <v>0.04</v>
      </c>
      <c r="V4589">
        <v>0</v>
      </c>
    </row>
    <row r="4590" spans="1:22" ht="23.25" x14ac:dyDescent="0.35">
      <c r="A4590">
        <v>1</v>
      </c>
      <c r="B4590">
        <v>3</v>
      </c>
      <c r="C4590" s="10">
        <v>25</v>
      </c>
      <c r="D4590" s="11">
        <v>30</v>
      </c>
      <c r="E4590">
        <v>0</v>
      </c>
      <c r="F4590">
        <v>0</v>
      </c>
      <c r="G4590">
        <v>0</v>
      </c>
      <c r="H4590">
        <v>1</v>
      </c>
      <c r="I4590">
        <v>1</v>
      </c>
      <c r="J4590">
        <v>0</v>
      </c>
      <c r="K4590">
        <v>0</v>
      </c>
      <c r="L4590">
        <v>1</v>
      </c>
      <c r="M4590">
        <v>0</v>
      </c>
      <c r="N4590">
        <v>0.55000000000000004</v>
      </c>
      <c r="O4590">
        <v>0</v>
      </c>
      <c r="P4590">
        <v>0.05</v>
      </c>
      <c r="Q4590">
        <v>1</v>
      </c>
      <c r="R4590">
        <v>0.04</v>
      </c>
      <c r="S4590">
        <v>0.04</v>
      </c>
      <c r="T4590">
        <v>0</v>
      </c>
      <c r="V4590">
        <v>0</v>
      </c>
    </row>
    <row r="4591" spans="1:22" ht="23.25" x14ac:dyDescent="0.35">
      <c r="A4591">
        <v>1</v>
      </c>
      <c r="B4591">
        <v>3</v>
      </c>
      <c r="C4591" s="10">
        <v>25</v>
      </c>
      <c r="D4591" s="11">
        <v>30</v>
      </c>
      <c r="E4591">
        <v>0</v>
      </c>
      <c r="F4591">
        <v>0</v>
      </c>
      <c r="G4591">
        <v>0</v>
      </c>
      <c r="H4591">
        <v>1</v>
      </c>
      <c r="I4591">
        <v>1</v>
      </c>
      <c r="J4591">
        <v>0</v>
      </c>
      <c r="K4591">
        <v>0</v>
      </c>
      <c r="L4591">
        <v>1</v>
      </c>
      <c r="M4591">
        <v>0</v>
      </c>
      <c r="N4591">
        <v>0.6</v>
      </c>
      <c r="O4591">
        <v>0</v>
      </c>
      <c r="P4591">
        <v>0.05</v>
      </c>
      <c r="Q4591">
        <v>1</v>
      </c>
      <c r="R4591">
        <v>0.04</v>
      </c>
      <c r="S4591">
        <v>0.12</v>
      </c>
      <c r="T4591">
        <v>0.04</v>
      </c>
      <c r="V4591">
        <v>0</v>
      </c>
    </row>
    <row r="4592" spans="1:22" ht="23.25" x14ac:dyDescent="0.35">
      <c r="A4592">
        <v>1</v>
      </c>
      <c r="B4592">
        <v>3</v>
      </c>
      <c r="C4592" s="10">
        <v>25</v>
      </c>
      <c r="D4592" s="11">
        <v>30</v>
      </c>
      <c r="E4592">
        <v>0</v>
      </c>
      <c r="F4592">
        <v>0</v>
      </c>
      <c r="G4592">
        <v>0</v>
      </c>
      <c r="H4592">
        <v>1</v>
      </c>
      <c r="I4592">
        <v>1</v>
      </c>
      <c r="J4592">
        <v>0</v>
      </c>
      <c r="K4592">
        <v>0</v>
      </c>
      <c r="L4592">
        <v>1</v>
      </c>
      <c r="M4592">
        <v>0</v>
      </c>
      <c r="N4592">
        <v>0.65</v>
      </c>
      <c r="O4592">
        <v>0</v>
      </c>
      <c r="P4592">
        <v>0.05</v>
      </c>
      <c r="Q4592">
        <v>1</v>
      </c>
      <c r="R4592">
        <v>0.08</v>
      </c>
      <c r="S4592">
        <v>0.04</v>
      </c>
      <c r="T4592">
        <v>0</v>
      </c>
      <c r="V4592">
        <v>0</v>
      </c>
    </row>
    <row r="4593" spans="1:22" ht="23.25" x14ac:dyDescent="0.35">
      <c r="A4593">
        <v>1</v>
      </c>
      <c r="B4593">
        <v>3</v>
      </c>
      <c r="C4593" s="10">
        <v>25</v>
      </c>
      <c r="D4593" s="11">
        <v>30</v>
      </c>
      <c r="E4593">
        <v>0</v>
      </c>
      <c r="F4593">
        <v>0</v>
      </c>
      <c r="G4593">
        <v>0</v>
      </c>
      <c r="H4593">
        <v>1</v>
      </c>
      <c r="I4593">
        <v>1</v>
      </c>
      <c r="J4593">
        <v>0</v>
      </c>
      <c r="K4593">
        <v>0</v>
      </c>
      <c r="L4593">
        <v>1</v>
      </c>
      <c r="M4593">
        <v>0</v>
      </c>
      <c r="N4593">
        <v>0.7</v>
      </c>
      <c r="O4593">
        <v>0</v>
      </c>
      <c r="P4593">
        <v>0.05</v>
      </c>
      <c r="Q4593">
        <v>1</v>
      </c>
      <c r="R4593">
        <v>0.04</v>
      </c>
      <c r="S4593">
        <v>0</v>
      </c>
      <c r="T4593">
        <v>0</v>
      </c>
      <c r="V4593">
        <v>0.04</v>
      </c>
    </row>
    <row r="4594" spans="1:22" ht="23.25" x14ac:dyDescent="0.35">
      <c r="A4594">
        <v>1</v>
      </c>
      <c r="B4594">
        <v>3</v>
      </c>
      <c r="C4594" s="10">
        <v>25</v>
      </c>
      <c r="D4594" s="11">
        <v>30</v>
      </c>
      <c r="E4594">
        <v>0</v>
      </c>
      <c r="F4594">
        <v>0</v>
      </c>
      <c r="G4594">
        <v>0</v>
      </c>
      <c r="H4594">
        <v>1</v>
      </c>
      <c r="I4594">
        <v>1</v>
      </c>
      <c r="J4594">
        <v>0</v>
      </c>
      <c r="K4594">
        <v>0</v>
      </c>
      <c r="L4594">
        <v>1</v>
      </c>
      <c r="M4594">
        <v>0</v>
      </c>
      <c r="N4594">
        <v>0.75</v>
      </c>
      <c r="O4594">
        <v>0</v>
      </c>
      <c r="P4594">
        <v>0.05</v>
      </c>
      <c r="Q4594">
        <v>1</v>
      </c>
      <c r="R4594">
        <v>0.08</v>
      </c>
      <c r="S4594">
        <v>0.12</v>
      </c>
      <c r="T4594">
        <v>0.04</v>
      </c>
      <c r="V4594">
        <v>0</v>
      </c>
    </row>
    <row r="4595" spans="1:22" ht="23.25" x14ac:dyDescent="0.35">
      <c r="A4595">
        <v>1</v>
      </c>
      <c r="B4595">
        <v>3</v>
      </c>
      <c r="C4595" s="10">
        <v>25</v>
      </c>
      <c r="D4595" s="11">
        <v>30</v>
      </c>
      <c r="E4595">
        <v>0</v>
      </c>
      <c r="F4595">
        <v>0</v>
      </c>
      <c r="G4595">
        <v>0</v>
      </c>
      <c r="H4595">
        <v>1</v>
      </c>
      <c r="I4595">
        <v>1</v>
      </c>
      <c r="J4595">
        <v>0</v>
      </c>
      <c r="K4595">
        <v>0</v>
      </c>
      <c r="L4595">
        <v>1</v>
      </c>
      <c r="M4595">
        <v>0</v>
      </c>
      <c r="N4595">
        <v>0.8</v>
      </c>
      <c r="O4595">
        <v>0</v>
      </c>
      <c r="P4595">
        <v>0.05</v>
      </c>
      <c r="Q4595">
        <v>1</v>
      </c>
      <c r="R4595">
        <v>0</v>
      </c>
      <c r="S4595">
        <v>0.04</v>
      </c>
      <c r="T4595">
        <v>0.04</v>
      </c>
      <c r="V4595">
        <v>0.04</v>
      </c>
    </row>
    <row r="4596" spans="1:22" ht="23.25" x14ac:dyDescent="0.35">
      <c r="A4596">
        <v>1</v>
      </c>
      <c r="B4596">
        <v>3</v>
      </c>
      <c r="C4596" s="10">
        <v>25</v>
      </c>
      <c r="D4596" s="11">
        <v>30</v>
      </c>
      <c r="E4596">
        <v>0</v>
      </c>
      <c r="F4596">
        <v>0</v>
      </c>
      <c r="G4596">
        <v>0</v>
      </c>
      <c r="H4596">
        <v>1</v>
      </c>
      <c r="I4596">
        <v>1</v>
      </c>
      <c r="J4596">
        <v>0</v>
      </c>
      <c r="K4596">
        <v>0</v>
      </c>
      <c r="L4596">
        <v>1</v>
      </c>
      <c r="M4596">
        <v>0</v>
      </c>
      <c r="N4596">
        <v>0.85</v>
      </c>
      <c r="O4596">
        <v>0</v>
      </c>
      <c r="P4596">
        <v>0.05</v>
      </c>
      <c r="Q4596">
        <v>1</v>
      </c>
      <c r="R4596">
        <v>0.08</v>
      </c>
      <c r="S4596">
        <v>0</v>
      </c>
      <c r="T4596">
        <v>0</v>
      </c>
      <c r="V4596">
        <v>0</v>
      </c>
    </row>
    <row r="4597" spans="1:22" ht="23.25" x14ac:dyDescent="0.35">
      <c r="A4597">
        <v>1</v>
      </c>
      <c r="B4597">
        <v>3</v>
      </c>
      <c r="C4597" s="10">
        <v>25</v>
      </c>
      <c r="D4597" s="11">
        <v>30</v>
      </c>
      <c r="E4597">
        <v>0</v>
      </c>
      <c r="F4597">
        <v>0</v>
      </c>
      <c r="G4597">
        <v>0</v>
      </c>
      <c r="H4597">
        <v>1</v>
      </c>
      <c r="I4597">
        <v>1</v>
      </c>
      <c r="J4597">
        <v>0</v>
      </c>
      <c r="K4597">
        <v>0</v>
      </c>
      <c r="L4597">
        <v>1</v>
      </c>
      <c r="M4597">
        <v>0</v>
      </c>
      <c r="N4597">
        <v>0.9</v>
      </c>
      <c r="O4597">
        <v>0</v>
      </c>
      <c r="P4597">
        <v>0.05</v>
      </c>
      <c r="Q4597">
        <v>1</v>
      </c>
      <c r="R4597">
        <v>0</v>
      </c>
      <c r="S4597">
        <v>0.04</v>
      </c>
      <c r="T4597">
        <v>0</v>
      </c>
      <c r="V4597">
        <v>0.04</v>
      </c>
    </row>
    <row r="4598" spans="1:22" ht="23.25" x14ac:dyDescent="0.35">
      <c r="A4598">
        <v>1</v>
      </c>
      <c r="B4598">
        <v>3</v>
      </c>
      <c r="C4598" s="10">
        <v>25</v>
      </c>
      <c r="D4598" s="11">
        <v>30</v>
      </c>
      <c r="E4598">
        <v>0</v>
      </c>
      <c r="F4598">
        <v>0</v>
      </c>
      <c r="G4598">
        <v>0</v>
      </c>
      <c r="H4598">
        <v>1</v>
      </c>
      <c r="I4598">
        <v>1</v>
      </c>
      <c r="J4598">
        <v>0</v>
      </c>
      <c r="K4598">
        <v>0</v>
      </c>
      <c r="L4598">
        <v>1</v>
      </c>
      <c r="M4598">
        <v>0</v>
      </c>
      <c r="N4598">
        <v>0.95</v>
      </c>
      <c r="O4598">
        <v>0</v>
      </c>
      <c r="P4598">
        <v>0.05</v>
      </c>
      <c r="Q4598">
        <v>1</v>
      </c>
      <c r="R4598">
        <v>0.04</v>
      </c>
      <c r="S4598">
        <v>0</v>
      </c>
      <c r="T4598">
        <v>0</v>
      </c>
      <c r="V4598">
        <v>0.04</v>
      </c>
    </row>
    <row r="4599" spans="1:22" ht="24" thickBot="1" x14ac:dyDescent="0.4">
      <c r="A4599">
        <v>1</v>
      </c>
      <c r="B4599">
        <v>3</v>
      </c>
      <c r="C4599" s="10">
        <v>25</v>
      </c>
      <c r="D4599" s="11">
        <v>30</v>
      </c>
      <c r="E4599">
        <v>0</v>
      </c>
      <c r="F4599">
        <v>0</v>
      </c>
      <c r="G4599">
        <v>0</v>
      </c>
      <c r="H4599">
        <v>1</v>
      </c>
      <c r="I4599">
        <v>1</v>
      </c>
      <c r="J4599">
        <v>0</v>
      </c>
      <c r="K4599">
        <v>0</v>
      </c>
      <c r="L4599">
        <v>1</v>
      </c>
      <c r="M4599">
        <v>0</v>
      </c>
      <c r="N4599">
        <v>1</v>
      </c>
      <c r="O4599">
        <v>0</v>
      </c>
      <c r="P4599">
        <v>0.05</v>
      </c>
      <c r="Q4599">
        <v>1</v>
      </c>
      <c r="R4599" s="14">
        <v>0</v>
      </c>
      <c r="S4599" s="14">
        <v>0.04</v>
      </c>
      <c r="T4599" s="14">
        <v>0</v>
      </c>
      <c r="U4599" s="14"/>
      <c r="V4599" s="14">
        <v>0</v>
      </c>
    </row>
    <row r="4600" spans="1:22" ht="15.75" thickTop="1" x14ac:dyDescent="0.25">
      <c r="R4600" s="15">
        <f>AVERAGE(R4580:R4599)</f>
        <v>0.05</v>
      </c>
      <c r="S4600" s="15">
        <f>AVERAGE(S4580:S4599)</f>
        <v>4.2000000000000003E-2</v>
      </c>
      <c r="T4600" s="15">
        <f>AVERAGE(T4580:T4599)</f>
        <v>1.9999999999999997E-2</v>
      </c>
      <c r="U4600" s="15">
        <f>AVERAGE(U4580:U4599)</f>
        <v>0.12400000000000003</v>
      </c>
      <c r="V4600" s="15">
        <f>AVERAGE(V4580:V4599)</f>
        <v>3.6000000000000011E-2</v>
      </c>
    </row>
    <row r="4606" spans="1:22" ht="241.5" x14ac:dyDescent="0.35">
      <c r="A4606" s="64" t="s">
        <v>273</v>
      </c>
      <c r="R4606" s="59" t="s">
        <v>274</v>
      </c>
      <c r="S4606" s="59" t="s">
        <v>272</v>
      </c>
      <c r="T4606" s="59" t="s">
        <v>275</v>
      </c>
      <c r="U4606" s="59" t="s">
        <v>270</v>
      </c>
    </row>
    <row r="4607" spans="1:22" ht="21" x14ac:dyDescent="0.35">
      <c r="A4607">
        <v>1</v>
      </c>
      <c r="B4607">
        <v>3</v>
      </c>
      <c r="C4607" s="10">
        <v>25</v>
      </c>
      <c r="D4607">
        <v>30</v>
      </c>
      <c r="E4607">
        <v>0</v>
      </c>
      <c r="F4607">
        <v>0</v>
      </c>
      <c r="G4607">
        <v>0</v>
      </c>
      <c r="H4607">
        <v>1</v>
      </c>
      <c r="I4607">
        <v>1</v>
      </c>
      <c r="J4607">
        <v>0</v>
      </c>
      <c r="K4607">
        <v>0</v>
      </c>
      <c r="L4607">
        <v>2</v>
      </c>
      <c r="M4607">
        <v>1</v>
      </c>
      <c r="N4607">
        <v>0.5</v>
      </c>
      <c r="O4607">
        <v>1</v>
      </c>
      <c r="P4607">
        <v>0.5</v>
      </c>
      <c r="Q4607">
        <v>1</v>
      </c>
      <c r="R4607">
        <v>0</v>
      </c>
      <c r="S4607">
        <v>0.12</v>
      </c>
      <c r="T4607">
        <v>0</v>
      </c>
      <c r="U4607">
        <v>0.04</v>
      </c>
    </row>
    <row r="4608" spans="1:22" ht="21" x14ac:dyDescent="0.35">
      <c r="A4608">
        <v>1</v>
      </c>
      <c r="B4608">
        <v>3</v>
      </c>
      <c r="C4608" s="10">
        <v>25</v>
      </c>
      <c r="D4608">
        <v>30</v>
      </c>
      <c r="E4608">
        <v>0</v>
      </c>
      <c r="F4608">
        <v>0</v>
      </c>
      <c r="G4608">
        <v>0</v>
      </c>
      <c r="H4608">
        <v>1</v>
      </c>
      <c r="I4608">
        <v>1</v>
      </c>
      <c r="J4608">
        <v>0</v>
      </c>
      <c r="K4608">
        <v>0</v>
      </c>
      <c r="L4608">
        <v>2</v>
      </c>
      <c r="M4608">
        <v>1</v>
      </c>
      <c r="N4608">
        <v>0.75</v>
      </c>
      <c r="O4608">
        <v>1</v>
      </c>
      <c r="P4608">
        <v>0.5</v>
      </c>
      <c r="Q4608">
        <v>1</v>
      </c>
      <c r="R4608">
        <v>0</v>
      </c>
      <c r="S4608">
        <v>0.08</v>
      </c>
      <c r="T4608">
        <v>0.04</v>
      </c>
      <c r="U4608">
        <v>0</v>
      </c>
    </row>
    <row r="4609" spans="1:21" ht="21" x14ac:dyDescent="0.35">
      <c r="A4609">
        <v>1</v>
      </c>
      <c r="B4609">
        <v>3</v>
      </c>
      <c r="C4609" s="10">
        <v>25</v>
      </c>
      <c r="D4609">
        <v>30</v>
      </c>
      <c r="E4609">
        <v>0</v>
      </c>
      <c r="F4609">
        <v>0</v>
      </c>
      <c r="G4609">
        <v>0</v>
      </c>
      <c r="H4609">
        <v>1</v>
      </c>
      <c r="I4609">
        <v>1</v>
      </c>
      <c r="J4609">
        <v>0</v>
      </c>
      <c r="K4609">
        <v>0</v>
      </c>
      <c r="L4609">
        <v>2</v>
      </c>
      <c r="M4609">
        <v>1</v>
      </c>
      <c r="N4609">
        <v>1</v>
      </c>
      <c r="O4609">
        <v>1</v>
      </c>
      <c r="P4609">
        <v>0.5</v>
      </c>
      <c r="Q4609">
        <v>1</v>
      </c>
      <c r="R4609">
        <v>0</v>
      </c>
      <c r="S4609">
        <v>0.08</v>
      </c>
      <c r="T4609">
        <v>0</v>
      </c>
      <c r="U4609">
        <v>0</v>
      </c>
    </row>
    <row r="4610" spans="1:21" ht="21" x14ac:dyDescent="0.35">
      <c r="A4610">
        <v>1</v>
      </c>
      <c r="B4610">
        <v>3</v>
      </c>
      <c r="C4610" s="10">
        <v>25</v>
      </c>
      <c r="D4610">
        <v>30</v>
      </c>
      <c r="E4610">
        <v>0</v>
      </c>
      <c r="F4610">
        <v>0</v>
      </c>
      <c r="G4610">
        <v>0</v>
      </c>
      <c r="H4610">
        <v>1</v>
      </c>
      <c r="I4610">
        <v>1</v>
      </c>
      <c r="J4610">
        <v>0</v>
      </c>
      <c r="K4610">
        <v>0</v>
      </c>
      <c r="L4610">
        <v>2</v>
      </c>
      <c r="M4610">
        <v>1</v>
      </c>
      <c r="N4610">
        <v>1.25</v>
      </c>
      <c r="O4610">
        <v>1</v>
      </c>
      <c r="P4610">
        <v>0.5</v>
      </c>
      <c r="Q4610">
        <v>1</v>
      </c>
      <c r="R4610">
        <v>0</v>
      </c>
      <c r="S4610">
        <v>0.08</v>
      </c>
      <c r="T4610">
        <v>0.04</v>
      </c>
      <c r="U4610">
        <v>0.08</v>
      </c>
    </row>
    <row r="4611" spans="1:21" ht="21" x14ac:dyDescent="0.35">
      <c r="A4611">
        <v>1</v>
      </c>
      <c r="B4611">
        <v>3</v>
      </c>
      <c r="C4611" s="10">
        <v>25</v>
      </c>
      <c r="D4611">
        <v>30</v>
      </c>
      <c r="E4611">
        <v>0</v>
      </c>
      <c r="F4611">
        <v>0</v>
      </c>
      <c r="G4611">
        <v>0</v>
      </c>
      <c r="H4611">
        <v>1</v>
      </c>
      <c r="I4611">
        <v>1</v>
      </c>
      <c r="J4611">
        <v>0</v>
      </c>
      <c r="K4611">
        <v>0</v>
      </c>
      <c r="L4611">
        <v>2</v>
      </c>
      <c r="M4611">
        <v>1</v>
      </c>
      <c r="N4611">
        <v>1.5</v>
      </c>
      <c r="O4611">
        <v>1</v>
      </c>
      <c r="P4611">
        <v>0.5</v>
      </c>
      <c r="Q4611">
        <v>1</v>
      </c>
      <c r="R4611">
        <v>0</v>
      </c>
      <c r="S4611">
        <v>0.12</v>
      </c>
      <c r="T4611">
        <v>0.04</v>
      </c>
      <c r="U4611">
        <v>0.04</v>
      </c>
    </row>
    <row r="4612" spans="1:21" ht="21" x14ac:dyDescent="0.35">
      <c r="A4612">
        <v>1</v>
      </c>
      <c r="B4612">
        <v>3</v>
      </c>
      <c r="C4612" s="10">
        <v>25</v>
      </c>
      <c r="D4612">
        <v>30</v>
      </c>
      <c r="E4612">
        <v>0</v>
      </c>
      <c r="F4612">
        <v>0</v>
      </c>
      <c r="G4612">
        <v>0</v>
      </c>
      <c r="H4612">
        <v>1</v>
      </c>
      <c r="I4612">
        <v>1</v>
      </c>
      <c r="J4612">
        <v>0</v>
      </c>
      <c r="K4612">
        <v>0</v>
      </c>
      <c r="L4612">
        <v>2</v>
      </c>
      <c r="M4612">
        <v>1</v>
      </c>
      <c r="N4612">
        <v>1.75</v>
      </c>
      <c r="O4612">
        <v>1</v>
      </c>
      <c r="P4612">
        <v>0.5</v>
      </c>
      <c r="Q4612">
        <v>1</v>
      </c>
      <c r="R4612">
        <v>0</v>
      </c>
      <c r="S4612">
        <v>0.08</v>
      </c>
      <c r="T4612">
        <v>0</v>
      </c>
      <c r="U4612">
        <v>0</v>
      </c>
    </row>
    <row r="4613" spans="1:21" ht="21" x14ac:dyDescent="0.35">
      <c r="A4613">
        <v>1</v>
      </c>
      <c r="B4613">
        <v>3</v>
      </c>
      <c r="C4613" s="10">
        <v>25</v>
      </c>
      <c r="D4613">
        <v>30</v>
      </c>
      <c r="E4613">
        <v>0</v>
      </c>
      <c r="F4613">
        <v>0</v>
      </c>
      <c r="G4613">
        <v>0</v>
      </c>
      <c r="H4613">
        <v>1</v>
      </c>
      <c r="I4613">
        <v>1</v>
      </c>
      <c r="J4613">
        <v>0</v>
      </c>
      <c r="K4613">
        <v>0</v>
      </c>
      <c r="L4613">
        <v>2</v>
      </c>
      <c r="M4613">
        <v>1</v>
      </c>
      <c r="N4613">
        <v>2</v>
      </c>
      <c r="O4613">
        <v>1</v>
      </c>
      <c r="P4613">
        <v>0.5</v>
      </c>
      <c r="Q4613">
        <v>1</v>
      </c>
      <c r="R4613">
        <v>0</v>
      </c>
      <c r="S4613">
        <v>0.12</v>
      </c>
      <c r="T4613">
        <v>0</v>
      </c>
      <c r="U4613">
        <v>0</v>
      </c>
    </row>
    <row r="4614" spans="1:21" ht="21" x14ac:dyDescent="0.35">
      <c r="A4614">
        <v>1</v>
      </c>
      <c r="B4614">
        <v>3</v>
      </c>
      <c r="C4614" s="10">
        <v>25</v>
      </c>
      <c r="D4614">
        <v>30</v>
      </c>
      <c r="E4614">
        <v>0</v>
      </c>
      <c r="F4614">
        <v>0</v>
      </c>
      <c r="G4614">
        <v>0</v>
      </c>
      <c r="H4614">
        <v>1</v>
      </c>
      <c r="I4614">
        <v>1</v>
      </c>
      <c r="J4614">
        <v>0</v>
      </c>
      <c r="K4614">
        <v>0</v>
      </c>
      <c r="L4614">
        <v>2</v>
      </c>
      <c r="M4614">
        <v>1</v>
      </c>
      <c r="N4614">
        <v>2.25</v>
      </c>
      <c r="O4614">
        <v>1</v>
      </c>
      <c r="P4614">
        <v>0.5</v>
      </c>
      <c r="Q4614">
        <v>1</v>
      </c>
      <c r="R4614">
        <v>0</v>
      </c>
      <c r="S4614">
        <v>0.12</v>
      </c>
      <c r="T4614">
        <v>0</v>
      </c>
      <c r="U4614">
        <v>0</v>
      </c>
    </row>
    <row r="4615" spans="1:21" ht="21" x14ac:dyDescent="0.35">
      <c r="A4615">
        <v>1</v>
      </c>
      <c r="B4615">
        <v>3</v>
      </c>
      <c r="C4615" s="10">
        <v>25</v>
      </c>
      <c r="D4615">
        <v>30</v>
      </c>
      <c r="E4615">
        <v>0</v>
      </c>
      <c r="F4615">
        <v>0</v>
      </c>
      <c r="G4615">
        <v>0</v>
      </c>
      <c r="H4615">
        <v>1</v>
      </c>
      <c r="I4615">
        <v>1</v>
      </c>
      <c r="J4615">
        <v>0</v>
      </c>
      <c r="K4615">
        <v>0</v>
      </c>
      <c r="L4615">
        <v>2</v>
      </c>
      <c r="M4615">
        <v>1</v>
      </c>
      <c r="N4615">
        <v>2.5</v>
      </c>
      <c r="O4615">
        <v>1</v>
      </c>
      <c r="P4615">
        <v>0.5</v>
      </c>
      <c r="Q4615">
        <v>1</v>
      </c>
      <c r="R4615">
        <v>0</v>
      </c>
      <c r="S4615">
        <v>0.08</v>
      </c>
      <c r="T4615">
        <v>0.08</v>
      </c>
      <c r="U4615">
        <v>0</v>
      </c>
    </row>
    <row r="4616" spans="1:21" ht="21" x14ac:dyDescent="0.35">
      <c r="A4616">
        <v>1</v>
      </c>
      <c r="B4616">
        <v>3</v>
      </c>
      <c r="C4616" s="10">
        <v>25</v>
      </c>
      <c r="D4616">
        <v>30</v>
      </c>
      <c r="E4616">
        <v>0</v>
      </c>
      <c r="F4616">
        <v>0</v>
      </c>
      <c r="G4616">
        <v>0</v>
      </c>
      <c r="H4616">
        <v>1</v>
      </c>
      <c r="I4616">
        <v>1</v>
      </c>
      <c r="J4616">
        <v>0</v>
      </c>
      <c r="K4616">
        <v>0</v>
      </c>
      <c r="L4616">
        <v>2</v>
      </c>
      <c r="M4616">
        <v>1</v>
      </c>
      <c r="N4616">
        <v>2.75</v>
      </c>
      <c r="O4616">
        <v>1</v>
      </c>
      <c r="P4616">
        <v>0.5</v>
      </c>
      <c r="Q4616">
        <v>1</v>
      </c>
      <c r="R4616">
        <v>0</v>
      </c>
      <c r="S4616">
        <v>0</v>
      </c>
      <c r="T4616">
        <v>0.04</v>
      </c>
      <c r="U4616">
        <v>0.08</v>
      </c>
    </row>
    <row r="4617" spans="1:21" ht="21" x14ac:dyDescent="0.35">
      <c r="A4617">
        <v>1</v>
      </c>
      <c r="B4617">
        <v>3</v>
      </c>
      <c r="C4617" s="10">
        <v>25</v>
      </c>
      <c r="D4617">
        <v>30</v>
      </c>
      <c r="E4617">
        <v>0</v>
      </c>
      <c r="F4617">
        <v>0</v>
      </c>
      <c r="G4617">
        <v>0</v>
      </c>
      <c r="H4617">
        <v>1</v>
      </c>
      <c r="I4617">
        <v>1</v>
      </c>
      <c r="J4617">
        <v>0</v>
      </c>
      <c r="K4617">
        <v>0</v>
      </c>
      <c r="L4617">
        <v>2</v>
      </c>
      <c r="M4617">
        <v>1</v>
      </c>
      <c r="N4617">
        <v>3</v>
      </c>
      <c r="O4617">
        <v>1</v>
      </c>
      <c r="P4617">
        <v>0.5</v>
      </c>
      <c r="Q4617">
        <v>1</v>
      </c>
      <c r="R4617">
        <v>0</v>
      </c>
      <c r="S4617">
        <v>0.12</v>
      </c>
      <c r="T4617">
        <v>0</v>
      </c>
      <c r="U4617">
        <v>0</v>
      </c>
    </row>
    <row r="4618" spans="1:21" ht="21" x14ac:dyDescent="0.35">
      <c r="A4618">
        <v>1</v>
      </c>
      <c r="B4618">
        <v>3</v>
      </c>
      <c r="C4618" s="10">
        <v>25</v>
      </c>
      <c r="D4618">
        <v>30</v>
      </c>
      <c r="E4618">
        <v>0</v>
      </c>
      <c r="F4618">
        <v>0</v>
      </c>
      <c r="G4618">
        <v>0</v>
      </c>
      <c r="H4618">
        <v>1</v>
      </c>
      <c r="I4618">
        <v>1</v>
      </c>
      <c r="J4618">
        <v>0</v>
      </c>
      <c r="K4618">
        <v>0</v>
      </c>
      <c r="L4618">
        <v>2</v>
      </c>
      <c r="M4618">
        <v>1</v>
      </c>
      <c r="N4618">
        <v>3.5</v>
      </c>
      <c r="O4618">
        <v>1</v>
      </c>
      <c r="P4618">
        <v>0.5</v>
      </c>
      <c r="Q4618">
        <v>1</v>
      </c>
      <c r="R4618">
        <v>0</v>
      </c>
      <c r="S4618">
        <v>0.12</v>
      </c>
      <c r="T4618">
        <v>0.04</v>
      </c>
      <c r="U4618">
        <v>0.08</v>
      </c>
    </row>
    <row r="4619" spans="1:21" ht="21" x14ac:dyDescent="0.35">
      <c r="A4619">
        <v>1</v>
      </c>
      <c r="B4619">
        <v>3</v>
      </c>
      <c r="C4619" s="10">
        <v>25</v>
      </c>
      <c r="D4619">
        <v>30</v>
      </c>
      <c r="E4619">
        <v>0</v>
      </c>
      <c r="F4619">
        <v>0</v>
      </c>
      <c r="G4619">
        <v>0</v>
      </c>
      <c r="H4619">
        <v>1</v>
      </c>
      <c r="I4619">
        <v>1</v>
      </c>
      <c r="J4619">
        <v>0</v>
      </c>
      <c r="K4619">
        <v>0</v>
      </c>
      <c r="L4619">
        <v>2</v>
      </c>
      <c r="M4619">
        <v>1</v>
      </c>
      <c r="N4619">
        <v>4</v>
      </c>
      <c r="O4619">
        <v>1</v>
      </c>
      <c r="P4619">
        <v>0.5</v>
      </c>
      <c r="Q4619">
        <v>1</v>
      </c>
      <c r="R4619">
        <v>0</v>
      </c>
      <c r="S4619">
        <v>0.04</v>
      </c>
      <c r="T4619">
        <v>0</v>
      </c>
      <c r="U4619">
        <v>0.08</v>
      </c>
    </row>
    <row r="4620" spans="1:21" ht="21" x14ac:dyDescent="0.35">
      <c r="A4620">
        <v>1</v>
      </c>
      <c r="B4620">
        <v>3</v>
      </c>
      <c r="C4620" s="10">
        <v>25</v>
      </c>
      <c r="D4620">
        <v>30</v>
      </c>
      <c r="E4620">
        <v>0</v>
      </c>
      <c r="F4620">
        <v>0</v>
      </c>
      <c r="G4620">
        <v>0</v>
      </c>
      <c r="H4620">
        <v>1</v>
      </c>
      <c r="I4620">
        <v>1</v>
      </c>
      <c r="J4620">
        <v>0</v>
      </c>
      <c r="K4620">
        <v>0</v>
      </c>
      <c r="L4620">
        <v>2</v>
      </c>
      <c r="M4620">
        <v>1</v>
      </c>
      <c r="N4620">
        <v>4.5</v>
      </c>
      <c r="O4620">
        <v>1</v>
      </c>
      <c r="P4620">
        <v>0.5</v>
      </c>
      <c r="Q4620">
        <v>1</v>
      </c>
      <c r="R4620">
        <v>0</v>
      </c>
      <c r="S4620">
        <v>0.08</v>
      </c>
      <c r="T4620">
        <v>0.04</v>
      </c>
      <c r="U4620">
        <v>0.08</v>
      </c>
    </row>
    <row r="4621" spans="1:21" ht="21.75" thickBot="1" x14ac:dyDescent="0.4">
      <c r="A4621">
        <v>1</v>
      </c>
      <c r="B4621">
        <v>3</v>
      </c>
      <c r="C4621" s="10">
        <v>25</v>
      </c>
      <c r="D4621">
        <v>30</v>
      </c>
      <c r="E4621">
        <v>0</v>
      </c>
      <c r="F4621">
        <v>0</v>
      </c>
      <c r="G4621">
        <v>0</v>
      </c>
      <c r="H4621">
        <v>1</v>
      </c>
      <c r="I4621">
        <v>1</v>
      </c>
      <c r="J4621">
        <v>0</v>
      </c>
      <c r="K4621">
        <v>0</v>
      </c>
      <c r="L4621">
        <v>2</v>
      </c>
      <c r="M4621">
        <v>1</v>
      </c>
      <c r="N4621">
        <v>5</v>
      </c>
      <c r="O4621">
        <v>1</v>
      </c>
      <c r="P4621">
        <v>0.5</v>
      </c>
      <c r="Q4621">
        <v>1</v>
      </c>
      <c r="R4621">
        <v>0</v>
      </c>
      <c r="S4621" s="14">
        <v>0.04</v>
      </c>
      <c r="T4621" s="14">
        <v>0</v>
      </c>
      <c r="U4621" s="14">
        <v>0</v>
      </c>
    </row>
    <row r="4622" spans="1:21" ht="15.75" thickTop="1" x14ac:dyDescent="0.25">
      <c r="S4622" s="15">
        <f>AVERAGE(S4607:S4621)</f>
        <v>8.5333333333333344E-2</v>
      </c>
      <c r="T4622" s="15">
        <f>AVERAGE(T4607:T4621)</f>
        <v>2.1333333333333333E-2</v>
      </c>
      <c r="U4622" s="15">
        <f>AVERAGE(U4607:U4621)</f>
        <v>3.2000000000000001E-2</v>
      </c>
    </row>
    <row r="4627" spans="1:19" ht="165.75" x14ac:dyDescent="0.3">
      <c r="A4627" s="7" t="s">
        <v>276</v>
      </c>
      <c r="J4627" s="1"/>
      <c r="K4627" s="1"/>
      <c r="L4627" s="1"/>
      <c r="M4627" s="1"/>
      <c r="N4627" s="1"/>
      <c r="R4627" s="59" t="s">
        <v>272</v>
      </c>
      <c r="S4627" s="59" t="s">
        <v>24</v>
      </c>
    </row>
    <row r="4628" spans="1:19" ht="23.25" x14ac:dyDescent="0.35">
      <c r="A4628">
        <v>1</v>
      </c>
      <c r="B4628">
        <v>3</v>
      </c>
      <c r="C4628">
        <v>50</v>
      </c>
      <c r="D4628" s="11">
        <v>30</v>
      </c>
      <c r="E4628">
        <v>0</v>
      </c>
      <c r="F4628">
        <v>0</v>
      </c>
      <c r="G4628">
        <v>0</v>
      </c>
      <c r="H4628">
        <v>1</v>
      </c>
      <c r="I4628">
        <v>1</v>
      </c>
      <c r="J4628" s="10">
        <v>0</v>
      </c>
      <c r="K4628">
        <v>0</v>
      </c>
      <c r="L4628">
        <v>3</v>
      </c>
      <c r="M4628">
        <v>0</v>
      </c>
      <c r="N4628">
        <v>0.05</v>
      </c>
      <c r="O4628">
        <v>0</v>
      </c>
      <c r="P4628">
        <v>0.05</v>
      </c>
      <c r="Q4628">
        <v>1</v>
      </c>
      <c r="R4628">
        <v>0.02</v>
      </c>
      <c r="S4628">
        <v>0.02</v>
      </c>
    </row>
    <row r="4629" spans="1:19" ht="23.25" x14ac:dyDescent="0.35">
      <c r="A4629">
        <v>1</v>
      </c>
      <c r="B4629">
        <v>3</v>
      </c>
      <c r="C4629">
        <v>50</v>
      </c>
      <c r="D4629" s="11">
        <v>30</v>
      </c>
      <c r="E4629">
        <v>0</v>
      </c>
      <c r="F4629">
        <v>0</v>
      </c>
      <c r="G4629">
        <v>0</v>
      </c>
      <c r="H4629">
        <v>1</v>
      </c>
      <c r="I4629">
        <v>1</v>
      </c>
      <c r="J4629" s="10">
        <v>0</v>
      </c>
      <c r="K4629">
        <v>0</v>
      </c>
      <c r="L4629">
        <v>3</v>
      </c>
      <c r="M4629">
        <v>0</v>
      </c>
      <c r="N4629">
        <v>0.1</v>
      </c>
      <c r="O4629">
        <v>0</v>
      </c>
      <c r="P4629">
        <v>0.05</v>
      </c>
      <c r="Q4629">
        <v>1</v>
      </c>
      <c r="R4629">
        <v>0</v>
      </c>
      <c r="S4629">
        <v>0.08</v>
      </c>
    </row>
    <row r="4630" spans="1:19" ht="23.25" x14ac:dyDescent="0.35">
      <c r="A4630">
        <v>1</v>
      </c>
      <c r="B4630">
        <v>3</v>
      </c>
      <c r="C4630">
        <v>50</v>
      </c>
      <c r="D4630" s="11">
        <v>30</v>
      </c>
      <c r="E4630">
        <v>0</v>
      </c>
      <c r="F4630">
        <v>0</v>
      </c>
      <c r="G4630">
        <v>0</v>
      </c>
      <c r="H4630">
        <v>1</v>
      </c>
      <c r="I4630">
        <v>1</v>
      </c>
      <c r="J4630" s="10">
        <v>0</v>
      </c>
      <c r="K4630">
        <v>0</v>
      </c>
      <c r="L4630">
        <v>3</v>
      </c>
      <c r="M4630">
        <v>0</v>
      </c>
      <c r="N4630">
        <v>0.15</v>
      </c>
      <c r="O4630">
        <v>0</v>
      </c>
      <c r="P4630">
        <v>0.05</v>
      </c>
      <c r="Q4630">
        <v>1</v>
      </c>
      <c r="R4630">
        <v>0</v>
      </c>
      <c r="S4630">
        <v>0.06</v>
      </c>
    </row>
    <row r="4631" spans="1:19" ht="23.25" x14ac:dyDescent="0.35">
      <c r="A4631">
        <v>1</v>
      </c>
      <c r="B4631">
        <v>3</v>
      </c>
      <c r="C4631">
        <v>50</v>
      </c>
      <c r="D4631" s="11">
        <v>30</v>
      </c>
      <c r="E4631">
        <v>0</v>
      </c>
      <c r="F4631">
        <v>0</v>
      </c>
      <c r="G4631">
        <v>0</v>
      </c>
      <c r="H4631">
        <v>1</v>
      </c>
      <c r="I4631">
        <v>1</v>
      </c>
      <c r="J4631" s="10">
        <v>0</v>
      </c>
      <c r="K4631">
        <v>0</v>
      </c>
      <c r="L4631">
        <v>3</v>
      </c>
      <c r="M4631">
        <v>0</v>
      </c>
      <c r="N4631">
        <v>0.2</v>
      </c>
      <c r="O4631">
        <v>0</v>
      </c>
      <c r="P4631">
        <v>0.05</v>
      </c>
      <c r="Q4631">
        <v>1</v>
      </c>
      <c r="R4631">
        <v>0.06</v>
      </c>
      <c r="S4631">
        <v>0.02</v>
      </c>
    </row>
    <row r="4632" spans="1:19" ht="23.25" x14ac:dyDescent="0.35">
      <c r="A4632">
        <v>1</v>
      </c>
      <c r="B4632">
        <v>3</v>
      </c>
      <c r="C4632">
        <v>50</v>
      </c>
      <c r="D4632" s="11">
        <v>30</v>
      </c>
      <c r="E4632">
        <v>0</v>
      </c>
      <c r="F4632">
        <v>0</v>
      </c>
      <c r="G4632">
        <v>0</v>
      </c>
      <c r="H4632">
        <v>1</v>
      </c>
      <c r="I4632">
        <v>1</v>
      </c>
      <c r="J4632" s="10">
        <v>0</v>
      </c>
      <c r="K4632">
        <v>0</v>
      </c>
      <c r="L4632">
        <v>3</v>
      </c>
      <c r="M4632">
        <v>0</v>
      </c>
      <c r="N4632">
        <v>0.25</v>
      </c>
      <c r="O4632">
        <v>0</v>
      </c>
      <c r="P4632">
        <v>0.05</v>
      </c>
      <c r="Q4632">
        <v>1</v>
      </c>
      <c r="R4632">
        <v>0</v>
      </c>
      <c r="S4632">
        <v>0.06</v>
      </c>
    </row>
    <row r="4633" spans="1:19" ht="23.25" x14ac:dyDescent="0.35">
      <c r="A4633">
        <v>1</v>
      </c>
      <c r="B4633">
        <v>3</v>
      </c>
      <c r="C4633">
        <v>50</v>
      </c>
      <c r="D4633" s="11">
        <v>30</v>
      </c>
      <c r="E4633">
        <v>0</v>
      </c>
      <c r="F4633">
        <v>0</v>
      </c>
      <c r="G4633">
        <v>0</v>
      </c>
      <c r="H4633">
        <v>1</v>
      </c>
      <c r="I4633">
        <v>1</v>
      </c>
      <c r="J4633" s="10">
        <v>0</v>
      </c>
      <c r="K4633">
        <v>0</v>
      </c>
      <c r="L4633">
        <v>3</v>
      </c>
      <c r="M4633">
        <v>0</v>
      </c>
      <c r="N4633">
        <v>0.3</v>
      </c>
      <c r="O4633">
        <v>0</v>
      </c>
      <c r="P4633">
        <v>0.05</v>
      </c>
      <c r="Q4633">
        <v>1</v>
      </c>
      <c r="R4633">
        <v>0.02</v>
      </c>
      <c r="S4633">
        <v>0.14000000000000001</v>
      </c>
    </row>
    <row r="4634" spans="1:19" ht="23.25" x14ac:dyDescent="0.35">
      <c r="A4634">
        <v>1</v>
      </c>
      <c r="B4634">
        <v>3</v>
      </c>
      <c r="C4634">
        <v>50</v>
      </c>
      <c r="D4634" s="11">
        <v>30</v>
      </c>
      <c r="E4634">
        <v>0</v>
      </c>
      <c r="F4634">
        <v>0</v>
      </c>
      <c r="G4634">
        <v>0</v>
      </c>
      <c r="H4634">
        <v>1</v>
      </c>
      <c r="I4634">
        <v>1</v>
      </c>
      <c r="J4634" s="10">
        <v>0</v>
      </c>
      <c r="K4634">
        <v>0</v>
      </c>
      <c r="L4634">
        <v>3</v>
      </c>
      <c r="M4634">
        <v>0</v>
      </c>
      <c r="N4634">
        <v>0.35</v>
      </c>
      <c r="O4634">
        <v>0</v>
      </c>
      <c r="P4634">
        <v>0.05</v>
      </c>
      <c r="Q4634">
        <v>1</v>
      </c>
      <c r="R4634">
        <v>0.08</v>
      </c>
      <c r="S4634">
        <v>0.12</v>
      </c>
    </row>
    <row r="4635" spans="1:19" ht="23.25" x14ac:dyDescent="0.35">
      <c r="A4635">
        <v>1</v>
      </c>
      <c r="B4635">
        <v>3</v>
      </c>
      <c r="C4635">
        <v>50</v>
      </c>
      <c r="D4635" s="11">
        <v>30</v>
      </c>
      <c r="E4635">
        <v>0</v>
      </c>
      <c r="F4635">
        <v>0</v>
      </c>
      <c r="G4635">
        <v>0</v>
      </c>
      <c r="H4635">
        <v>1</v>
      </c>
      <c r="I4635">
        <v>1</v>
      </c>
      <c r="J4635" s="10">
        <v>0</v>
      </c>
      <c r="K4635">
        <v>0</v>
      </c>
      <c r="L4635">
        <v>3</v>
      </c>
      <c r="M4635">
        <v>0</v>
      </c>
      <c r="N4635">
        <v>0.4</v>
      </c>
      <c r="O4635">
        <v>0</v>
      </c>
      <c r="P4635">
        <v>0.05</v>
      </c>
      <c r="Q4635">
        <v>1</v>
      </c>
      <c r="R4635">
        <v>0</v>
      </c>
      <c r="S4635">
        <v>0.1</v>
      </c>
    </row>
    <row r="4636" spans="1:19" ht="23.25" x14ac:dyDescent="0.35">
      <c r="A4636">
        <v>1</v>
      </c>
      <c r="B4636">
        <v>3</v>
      </c>
      <c r="C4636">
        <v>50</v>
      </c>
      <c r="D4636" s="11">
        <v>30</v>
      </c>
      <c r="E4636">
        <v>0</v>
      </c>
      <c r="F4636">
        <v>0</v>
      </c>
      <c r="G4636">
        <v>0</v>
      </c>
      <c r="H4636">
        <v>1</v>
      </c>
      <c r="I4636">
        <v>1</v>
      </c>
      <c r="J4636" s="10">
        <v>0</v>
      </c>
      <c r="K4636">
        <v>0</v>
      </c>
      <c r="L4636">
        <v>3</v>
      </c>
      <c r="M4636">
        <v>0</v>
      </c>
      <c r="N4636">
        <v>0.45</v>
      </c>
      <c r="O4636">
        <v>0</v>
      </c>
      <c r="P4636">
        <v>0.05</v>
      </c>
      <c r="Q4636">
        <v>1</v>
      </c>
      <c r="R4636">
        <v>0.02</v>
      </c>
      <c r="S4636">
        <v>0.08</v>
      </c>
    </row>
    <row r="4637" spans="1:19" ht="23.25" x14ac:dyDescent="0.35">
      <c r="A4637">
        <v>1</v>
      </c>
      <c r="B4637">
        <v>3</v>
      </c>
      <c r="C4637">
        <v>50</v>
      </c>
      <c r="D4637" s="11">
        <v>30</v>
      </c>
      <c r="E4637">
        <v>0</v>
      </c>
      <c r="F4637">
        <v>0</v>
      </c>
      <c r="G4637">
        <v>0</v>
      </c>
      <c r="H4637">
        <v>1</v>
      </c>
      <c r="I4637">
        <v>1</v>
      </c>
      <c r="J4637" s="10">
        <v>0</v>
      </c>
      <c r="K4637">
        <v>0</v>
      </c>
      <c r="L4637">
        <v>3</v>
      </c>
      <c r="M4637">
        <v>0</v>
      </c>
      <c r="N4637">
        <v>0.5</v>
      </c>
      <c r="O4637">
        <v>0</v>
      </c>
      <c r="P4637">
        <v>0.05</v>
      </c>
      <c r="Q4637">
        <v>1</v>
      </c>
      <c r="R4637">
        <v>0.02</v>
      </c>
      <c r="S4637">
        <v>0.12</v>
      </c>
    </row>
    <row r="4638" spans="1:19" ht="23.25" x14ac:dyDescent="0.35">
      <c r="A4638">
        <v>1</v>
      </c>
      <c r="B4638">
        <v>3</v>
      </c>
      <c r="C4638">
        <v>50</v>
      </c>
      <c r="D4638" s="11">
        <v>30</v>
      </c>
      <c r="E4638">
        <v>0</v>
      </c>
      <c r="F4638">
        <v>0</v>
      </c>
      <c r="G4638">
        <v>0</v>
      </c>
      <c r="H4638">
        <v>1</v>
      </c>
      <c r="I4638">
        <v>1</v>
      </c>
      <c r="J4638" s="10">
        <v>0</v>
      </c>
      <c r="K4638">
        <v>0</v>
      </c>
      <c r="L4638">
        <v>3</v>
      </c>
      <c r="M4638">
        <v>0</v>
      </c>
      <c r="N4638">
        <v>0.55000000000000004</v>
      </c>
      <c r="O4638">
        <v>0</v>
      </c>
      <c r="P4638">
        <v>0.05</v>
      </c>
      <c r="Q4638">
        <v>1</v>
      </c>
      <c r="R4638">
        <v>0.04</v>
      </c>
      <c r="S4638">
        <v>0.08</v>
      </c>
    </row>
    <row r="4639" spans="1:19" ht="23.25" x14ac:dyDescent="0.35">
      <c r="A4639">
        <v>1</v>
      </c>
      <c r="B4639">
        <v>3</v>
      </c>
      <c r="C4639">
        <v>50</v>
      </c>
      <c r="D4639" s="11">
        <v>30</v>
      </c>
      <c r="E4639">
        <v>0</v>
      </c>
      <c r="F4639">
        <v>0</v>
      </c>
      <c r="G4639">
        <v>0</v>
      </c>
      <c r="H4639">
        <v>1</v>
      </c>
      <c r="I4639">
        <v>1</v>
      </c>
      <c r="J4639" s="10">
        <v>0</v>
      </c>
      <c r="K4639">
        <v>0</v>
      </c>
      <c r="L4639">
        <v>3</v>
      </c>
      <c r="M4639">
        <v>0</v>
      </c>
      <c r="N4639">
        <v>0.6</v>
      </c>
      <c r="O4639">
        <v>0</v>
      </c>
      <c r="P4639">
        <v>0.05</v>
      </c>
      <c r="Q4639">
        <v>1</v>
      </c>
      <c r="R4639">
        <v>0</v>
      </c>
      <c r="S4639">
        <v>0.1</v>
      </c>
    </row>
    <row r="4640" spans="1:19" ht="23.25" x14ac:dyDescent="0.35">
      <c r="A4640">
        <v>1</v>
      </c>
      <c r="B4640">
        <v>3</v>
      </c>
      <c r="C4640">
        <v>50</v>
      </c>
      <c r="D4640" s="11">
        <v>30</v>
      </c>
      <c r="E4640">
        <v>0</v>
      </c>
      <c r="F4640">
        <v>0</v>
      </c>
      <c r="G4640">
        <v>0</v>
      </c>
      <c r="H4640">
        <v>1</v>
      </c>
      <c r="I4640">
        <v>1</v>
      </c>
      <c r="J4640" s="10">
        <v>0</v>
      </c>
      <c r="K4640">
        <v>0</v>
      </c>
      <c r="L4640">
        <v>3</v>
      </c>
      <c r="M4640">
        <v>0</v>
      </c>
      <c r="N4640">
        <v>0.65</v>
      </c>
      <c r="O4640">
        <v>0</v>
      </c>
      <c r="P4640">
        <v>0.05</v>
      </c>
      <c r="Q4640">
        <v>1</v>
      </c>
      <c r="R4640">
        <v>0.04</v>
      </c>
      <c r="S4640">
        <v>0.12</v>
      </c>
    </row>
    <row r="4641" spans="1:20" ht="23.25" x14ac:dyDescent="0.35">
      <c r="A4641">
        <v>1</v>
      </c>
      <c r="B4641">
        <v>3</v>
      </c>
      <c r="C4641">
        <v>50</v>
      </c>
      <c r="D4641" s="11">
        <v>30</v>
      </c>
      <c r="E4641">
        <v>0</v>
      </c>
      <c r="F4641">
        <v>0</v>
      </c>
      <c r="G4641">
        <v>0</v>
      </c>
      <c r="H4641">
        <v>1</v>
      </c>
      <c r="I4641">
        <v>1</v>
      </c>
      <c r="J4641" s="10">
        <v>0</v>
      </c>
      <c r="K4641">
        <v>0</v>
      </c>
      <c r="L4641">
        <v>3</v>
      </c>
      <c r="M4641">
        <v>0</v>
      </c>
      <c r="N4641">
        <v>0.7</v>
      </c>
      <c r="O4641">
        <v>0</v>
      </c>
      <c r="P4641">
        <v>0.05</v>
      </c>
      <c r="Q4641">
        <v>1</v>
      </c>
      <c r="R4641">
        <v>0.02</v>
      </c>
      <c r="S4641">
        <v>0.04</v>
      </c>
    </row>
    <row r="4642" spans="1:20" ht="23.25" x14ac:dyDescent="0.35">
      <c r="A4642">
        <v>1</v>
      </c>
      <c r="B4642">
        <v>3</v>
      </c>
      <c r="C4642">
        <v>50</v>
      </c>
      <c r="D4642" s="11">
        <v>30</v>
      </c>
      <c r="E4642">
        <v>0</v>
      </c>
      <c r="F4642">
        <v>0</v>
      </c>
      <c r="G4642">
        <v>0</v>
      </c>
      <c r="H4642">
        <v>1</v>
      </c>
      <c r="I4642">
        <v>1</v>
      </c>
      <c r="J4642" s="10">
        <v>0</v>
      </c>
      <c r="K4642">
        <v>0</v>
      </c>
      <c r="L4642">
        <v>3</v>
      </c>
      <c r="M4642">
        <v>0</v>
      </c>
      <c r="N4642">
        <v>0.75</v>
      </c>
      <c r="O4642">
        <v>0</v>
      </c>
      <c r="P4642">
        <v>0.05</v>
      </c>
      <c r="Q4642">
        <v>1</v>
      </c>
      <c r="R4642">
        <v>0</v>
      </c>
      <c r="S4642">
        <v>0.14000000000000001</v>
      </c>
    </row>
    <row r="4643" spans="1:20" ht="23.25" x14ac:dyDescent="0.35">
      <c r="A4643">
        <v>1</v>
      </c>
      <c r="B4643">
        <v>3</v>
      </c>
      <c r="C4643">
        <v>50</v>
      </c>
      <c r="D4643" s="11">
        <v>30</v>
      </c>
      <c r="E4643">
        <v>0</v>
      </c>
      <c r="F4643">
        <v>0</v>
      </c>
      <c r="G4643">
        <v>0</v>
      </c>
      <c r="H4643">
        <v>1</v>
      </c>
      <c r="I4643">
        <v>1</v>
      </c>
      <c r="J4643" s="10">
        <v>0</v>
      </c>
      <c r="K4643">
        <v>0</v>
      </c>
      <c r="L4643">
        <v>3</v>
      </c>
      <c r="M4643">
        <v>0</v>
      </c>
      <c r="N4643">
        <v>0.8</v>
      </c>
      <c r="O4643">
        <v>0</v>
      </c>
      <c r="P4643">
        <v>0.05</v>
      </c>
      <c r="Q4643">
        <v>1</v>
      </c>
      <c r="R4643">
        <v>0</v>
      </c>
      <c r="S4643">
        <v>0.08</v>
      </c>
    </row>
    <row r="4644" spans="1:20" ht="23.25" x14ac:dyDescent="0.35">
      <c r="A4644">
        <v>1</v>
      </c>
      <c r="B4644">
        <v>3</v>
      </c>
      <c r="C4644">
        <v>50</v>
      </c>
      <c r="D4644" s="11">
        <v>30</v>
      </c>
      <c r="E4644">
        <v>0</v>
      </c>
      <c r="F4644">
        <v>0</v>
      </c>
      <c r="G4644">
        <v>0</v>
      </c>
      <c r="H4644">
        <v>1</v>
      </c>
      <c r="I4644">
        <v>1</v>
      </c>
      <c r="J4644" s="10">
        <v>0</v>
      </c>
      <c r="K4644">
        <v>0</v>
      </c>
      <c r="L4644">
        <v>3</v>
      </c>
      <c r="M4644">
        <v>0</v>
      </c>
      <c r="N4644">
        <v>0.85</v>
      </c>
      <c r="O4644">
        <v>0</v>
      </c>
      <c r="P4644">
        <v>0.05</v>
      </c>
      <c r="Q4644">
        <v>1</v>
      </c>
      <c r="R4644">
        <v>0.02</v>
      </c>
      <c r="S4644">
        <v>0.06</v>
      </c>
    </row>
    <row r="4645" spans="1:20" ht="23.25" x14ac:dyDescent="0.35">
      <c r="A4645">
        <v>1</v>
      </c>
      <c r="B4645">
        <v>3</v>
      </c>
      <c r="C4645">
        <v>50</v>
      </c>
      <c r="D4645" s="11">
        <v>30</v>
      </c>
      <c r="E4645">
        <v>0</v>
      </c>
      <c r="F4645">
        <v>0</v>
      </c>
      <c r="G4645">
        <v>0</v>
      </c>
      <c r="H4645">
        <v>1</v>
      </c>
      <c r="I4645">
        <v>1</v>
      </c>
      <c r="J4645" s="10">
        <v>0</v>
      </c>
      <c r="K4645">
        <v>0</v>
      </c>
      <c r="L4645">
        <v>3</v>
      </c>
      <c r="M4645">
        <v>0</v>
      </c>
      <c r="N4645">
        <v>0.9</v>
      </c>
      <c r="O4645">
        <v>0</v>
      </c>
      <c r="P4645">
        <v>0.05</v>
      </c>
      <c r="Q4645">
        <v>1</v>
      </c>
      <c r="R4645">
        <v>0.08</v>
      </c>
      <c r="S4645">
        <v>0.08</v>
      </c>
    </row>
    <row r="4646" spans="1:20" ht="23.25" x14ac:dyDescent="0.35">
      <c r="A4646">
        <v>1</v>
      </c>
      <c r="B4646">
        <v>3</v>
      </c>
      <c r="C4646">
        <v>50</v>
      </c>
      <c r="D4646" s="11">
        <v>30</v>
      </c>
      <c r="E4646">
        <v>0</v>
      </c>
      <c r="F4646">
        <v>0</v>
      </c>
      <c r="G4646">
        <v>0</v>
      </c>
      <c r="H4646">
        <v>1</v>
      </c>
      <c r="I4646">
        <v>1</v>
      </c>
      <c r="J4646" s="10">
        <v>0</v>
      </c>
      <c r="K4646">
        <v>0</v>
      </c>
      <c r="L4646">
        <v>3</v>
      </c>
      <c r="M4646">
        <v>0</v>
      </c>
      <c r="N4646">
        <v>0.95</v>
      </c>
      <c r="O4646">
        <v>0</v>
      </c>
      <c r="P4646">
        <v>0.05</v>
      </c>
      <c r="Q4646">
        <v>1</v>
      </c>
      <c r="R4646">
        <v>0.06</v>
      </c>
      <c r="S4646">
        <v>0.1</v>
      </c>
    </row>
    <row r="4647" spans="1:20" ht="24" thickBot="1" x14ac:dyDescent="0.4">
      <c r="A4647">
        <v>1</v>
      </c>
      <c r="B4647">
        <v>3</v>
      </c>
      <c r="C4647">
        <v>50</v>
      </c>
      <c r="D4647" s="11">
        <v>30</v>
      </c>
      <c r="E4647">
        <v>0</v>
      </c>
      <c r="F4647">
        <v>0</v>
      </c>
      <c r="G4647">
        <v>0</v>
      </c>
      <c r="H4647">
        <v>1</v>
      </c>
      <c r="I4647">
        <v>1</v>
      </c>
      <c r="J4647" s="10">
        <v>0</v>
      </c>
      <c r="K4647">
        <v>0</v>
      </c>
      <c r="L4647">
        <v>3</v>
      </c>
      <c r="M4647">
        <v>0</v>
      </c>
      <c r="N4647">
        <v>1</v>
      </c>
      <c r="O4647">
        <v>0</v>
      </c>
      <c r="P4647">
        <v>0.05</v>
      </c>
      <c r="Q4647">
        <v>1</v>
      </c>
      <c r="R4647" s="14">
        <v>0.04</v>
      </c>
      <c r="S4647" s="14">
        <v>0.06</v>
      </c>
    </row>
    <row r="4648" spans="1:20" ht="15.75" thickTop="1" x14ac:dyDescent="0.25">
      <c r="R4648" s="15">
        <f>AVERAGE(R4628:R4647)</f>
        <v>2.6000000000000002E-2</v>
      </c>
      <c r="S4648" s="15">
        <f>AVERAGE(S4628:S4647)</f>
        <v>8.3000000000000004E-2</v>
      </c>
    </row>
    <row r="4654" spans="1:20" ht="210" x14ac:dyDescent="0.25">
      <c r="A4654" s="8" t="s">
        <v>287</v>
      </c>
      <c r="R4654" s="59" t="s">
        <v>270</v>
      </c>
      <c r="S4654" s="59" t="s">
        <v>288</v>
      </c>
      <c r="T4654" s="59" t="s">
        <v>289</v>
      </c>
    </row>
    <row r="4655" spans="1:20" ht="18.75" x14ac:dyDescent="0.3">
      <c r="A4655">
        <v>1</v>
      </c>
      <c r="B4655">
        <v>3</v>
      </c>
      <c r="C4655">
        <v>25</v>
      </c>
      <c r="D4655">
        <v>30</v>
      </c>
      <c r="E4655">
        <v>0</v>
      </c>
      <c r="F4655">
        <v>0</v>
      </c>
      <c r="G4655">
        <v>0</v>
      </c>
      <c r="H4655">
        <v>1</v>
      </c>
      <c r="I4655">
        <v>1</v>
      </c>
      <c r="J4655" s="61">
        <v>0</v>
      </c>
      <c r="K4655">
        <v>0</v>
      </c>
      <c r="L4655">
        <v>6</v>
      </c>
      <c r="M4655">
        <v>5</v>
      </c>
      <c r="N4655">
        <v>1</v>
      </c>
      <c r="O4655">
        <v>5</v>
      </c>
      <c r="P4655">
        <v>1</v>
      </c>
      <c r="Q4655">
        <v>1</v>
      </c>
      <c r="R4655">
        <v>0.08</v>
      </c>
      <c r="S4655">
        <v>0</v>
      </c>
      <c r="T4655">
        <v>0.08</v>
      </c>
    </row>
    <row r="4656" spans="1:20" ht="18.75" x14ac:dyDescent="0.3">
      <c r="A4656">
        <v>1</v>
      </c>
      <c r="B4656">
        <v>3</v>
      </c>
      <c r="C4656">
        <v>25</v>
      </c>
      <c r="D4656">
        <v>30</v>
      </c>
      <c r="E4656">
        <v>0</v>
      </c>
      <c r="F4656">
        <v>0</v>
      </c>
      <c r="G4656">
        <v>0</v>
      </c>
      <c r="H4656">
        <v>1</v>
      </c>
      <c r="I4656">
        <v>1</v>
      </c>
      <c r="J4656" s="61">
        <v>0</v>
      </c>
      <c r="K4656">
        <v>0</v>
      </c>
      <c r="L4656">
        <v>6</v>
      </c>
      <c r="M4656">
        <v>10</v>
      </c>
      <c r="N4656">
        <v>1</v>
      </c>
      <c r="O4656">
        <v>10</v>
      </c>
      <c r="P4656">
        <v>1</v>
      </c>
      <c r="Q4656">
        <v>1</v>
      </c>
      <c r="R4656">
        <v>0.04</v>
      </c>
      <c r="S4656">
        <v>0.08</v>
      </c>
      <c r="T4656">
        <v>0</v>
      </c>
    </row>
    <row r="4657" spans="1:21" ht="18.75" x14ac:dyDescent="0.3">
      <c r="A4657">
        <v>1</v>
      </c>
      <c r="B4657">
        <v>3</v>
      </c>
      <c r="C4657">
        <v>25</v>
      </c>
      <c r="D4657">
        <v>30</v>
      </c>
      <c r="E4657">
        <v>0</v>
      </c>
      <c r="F4657">
        <v>0</v>
      </c>
      <c r="G4657">
        <v>0</v>
      </c>
      <c r="H4657">
        <v>1</v>
      </c>
      <c r="I4657">
        <v>1</v>
      </c>
      <c r="J4657" s="61">
        <v>0</v>
      </c>
      <c r="K4657">
        <v>0</v>
      </c>
      <c r="L4657">
        <v>6</v>
      </c>
      <c r="M4657">
        <v>15</v>
      </c>
      <c r="N4657">
        <v>1</v>
      </c>
      <c r="O4657">
        <v>15</v>
      </c>
      <c r="P4657">
        <v>1</v>
      </c>
      <c r="Q4657">
        <v>1</v>
      </c>
      <c r="R4657">
        <v>0.04</v>
      </c>
      <c r="S4657">
        <v>0.04</v>
      </c>
      <c r="T4657">
        <v>0</v>
      </c>
    </row>
    <row r="4658" spans="1:21" ht="18.75" x14ac:dyDescent="0.3">
      <c r="A4658">
        <v>1</v>
      </c>
      <c r="B4658">
        <v>3</v>
      </c>
      <c r="C4658">
        <v>25</v>
      </c>
      <c r="D4658">
        <v>30</v>
      </c>
      <c r="E4658">
        <v>0</v>
      </c>
      <c r="F4658">
        <v>0</v>
      </c>
      <c r="G4658">
        <v>0</v>
      </c>
      <c r="H4658">
        <v>1</v>
      </c>
      <c r="I4658">
        <v>1</v>
      </c>
      <c r="J4658" s="61">
        <v>0</v>
      </c>
      <c r="K4658">
        <v>0</v>
      </c>
      <c r="L4658">
        <v>6</v>
      </c>
      <c r="M4658">
        <v>20</v>
      </c>
      <c r="N4658">
        <v>1</v>
      </c>
      <c r="O4658">
        <v>20</v>
      </c>
      <c r="P4658">
        <v>1</v>
      </c>
      <c r="Q4658">
        <v>1</v>
      </c>
      <c r="R4658">
        <v>0.04</v>
      </c>
      <c r="S4658">
        <v>0.08</v>
      </c>
      <c r="T4658">
        <v>0.04</v>
      </c>
    </row>
    <row r="4659" spans="1:21" ht="18.75" x14ac:dyDescent="0.3">
      <c r="A4659">
        <v>1</v>
      </c>
      <c r="B4659">
        <v>3</v>
      </c>
      <c r="C4659">
        <v>25</v>
      </c>
      <c r="D4659">
        <v>30</v>
      </c>
      <c r="E4659">
        <v>0</v>
      </c>
      <c r="F4659">
        <v>0</v>
      </c>
      <c r="G4659">
        <v>0</v>
      </c>
      <c r="H4659">
        <v>1</v>
      </c>
      <c r="I4659">
        <v>1</v>
      </c>
      <c r="J4659" s="61">
        <v>0</v>
      </c>
      <c r="K4659">
        <v>0</v>
      </c>
      <c r="L4659">
        <v>6</v>
      </c>
      <c r="M4659">
        <v>25</v>
      </c>
      <c r="N4659">
        <v>1</v>
      </c>
      <c r="O4659">
        <v>25</v>
      </c>
      <c r="P4659">
        <v>1</v>
      </c>
      <c r="Q4659">
        <v>1</v>
      </c>
      <c r="R4659">
        <v>0.08</v>
      </c>
      <c r="S4659">
        <v>0.04</v>
      </c>
      <c r="T4659">
        <v>0.12</v>
      </c>
    </row>
    <row r="4660" spans="1:21" ht="18.75" x14ac:dyDescent="0.3">
      <c r="A4660">
        <v>1</v>
      </c>
      <c r="B4660">
        <v>3</v>
      </c>
      <c r="C4660">
        <v>25</v>
      </c>
      <c r="D4660">
        <v>30</v>
      </c>
      <c r="E4660">
        <v>0</v>
      </c>
      <c r="F4660">
        <v>0</v>
      </c>
      <c r="G4660">
        <v>0</v>
      </c>
      <c r="H4660">
        <v>1</v>
      </c>
      <c r="I4660">
        <v>1</v>
      </c>
      <c r="J4660" s="61">
        <v>0</v>
      </c>
      <c r="K4660">
        <v>0</v>
      </c>
      <c r="L4660">
        <v>6</v>
      </c>
      <c r="M4660">
        <v>5</v>
      </c>
      <c r="N4660">
        <v>1</v>
      </c>
      <c r="O4660">
        <v>10</v>
      </c>
      <c r="P4660">
        <v>1</v>
      </c>
      <c r="Q4660">
        <v>1</v>
      </c>
      <c r="R4660">
        <v>0.08</v>
      </c>
      <c r="S4660">
        <v>0.08</v>
      </c>
      <c r="T4660">
        <v>0.08</v>
      </c>
    </row>
    <row r="4661" spans="1:21" ht="18.75" x14ac:dyDescent="0.3">
      <c r="A4661">
        <v>1</v>
      </c>
      <c r="B4661">
        <v>3</v>
      </c>
      <c r="C4661">
        <v>25</v>
      </c>
      <c r="D4661">
        <v>30</v>
      </c>
      <c r="E4661">
        <v>0</v>
      </c>
      <c r="F4661">
        <v>0</v>
      </c>
      <c r="G4661">
        <v>0</v>
      </c>
      <c r="H4661">
        <v>1</v>
      </c>
      <c r="I4661">
        <v>1</v>
      </c>
      <c r="J4661" s="61">
        <v>0</v>
      </c>
      <c r="K4661">
        <v>0</v>
      </c>
      <c r="L4661">
        <v>6</v>
      </c>
      <c r="M4661">
        <v>10</v>
      </c>
      <c r="N4661">
        <v>1</v>
      </c>
      <c r="O4661">
        <v>20</v>
      </c>
      <c r="P4661">
        <v>1</v>
      </c>
      <c r="Q4661">
        <v>1</v>
      </c>
      <c r="R4661">
        <v>0.12</v>
      </c>
      <c r="S4661">
        <v>0.04</v>
      </c>
      <c r="T4661">
        <v>0</v>
      </c>
    </row>
    <row r="4662" spans="1:21" ht="18.75" x14ac:dyDescent="0.3">
      <c r="A4662">
        <v>1</v>
      </c>
      <c r="B4662">
        <v>3</v>
      </c>
      <c r="C4662">
        <v>25</v>
      </c>
      <c r="D4662">
        <v>30</v>
      </c>
      <c r="E4662">
        <v>0</v>
      </c>
      <c r="F4662">
        <v>0</v>
      </c>
      <c r="G4662">
        <v>0</v>
      </c>
      <c r="H4662">
        <v>1</v>
      </c>
      <c r="I4662">
        <v>1</v>
      </c>
      <c r="J4662" s="61">
        <v>0</v>
      </c>
      <c r="K4662">
        <v>0</v>
      </c>
      <c r="L4662">
        <v>6</v>
      </c>
      <c r="M4662">
        <v>15</v>
      </c>
      <c r="N4662">
        <v>1</v>
      </c>
      <c r="O4662">
        <v>30</v>
      </c>
      <c r="P4662">
        <v>1</v>
      </c>
      <c r="Q4662">
        <v>1</v>
      </c>
      <c r="R4662">
        <v>0</v>
      </c>
      <c r="S4662">
        <v>0.04</v>
      </c>
      <c r="T4662">
        <v>0.04</v>
      </c>
    </row>
    <row r="4663" spans="1:21" ht="18.75" x14ac:dyDescent="0.3">
      <c r="A4663">
        <v>1</v>
      </c>
      <c r="B4663">
        <v>3</v>
      </c>
      <c r="C4663">
        <v>25</v>
      </c>
      <c r="D4663">
        <v>30</v>
      </c>
      <c r="E4663">
        <v>0</v>
      </c>
      <c r="F4663">
        <v>0</v>
      </c>
      <c r="G4663">
        <v>0</v>
      </c>
      <c r="H4663">
        <v>1</v>
      </c>
      <c r="I4663">
        <v>1</v>
      </c>
      <c r="J4663" s="61">
        <v>0</v>
      </c>
      <c r="K4663">
        <v>0</v>
      </c>
      <c r="L4663">
        <v>6</v>
      </c>
      <c r="M4663">
        <v>20</v>
      </c>
      <c r="N4663">
        <v>1</v>
      </c>
      <c r="O4663">
        <v>40</v>
      </c>
      <c r="P4663">
        <v>1</v>
      </c>
      <c r="Q4663">
        <v>1</v>
      </c>
      <c r="R4663">
        <v>0.16</v>
      </c>
      <c r="S4663">
        <v>0</v>
      </c>
      <c r="T4663">
        <v>0</v>
      </c>
    </row>
    <row r="4664" spans="1:21" ht="19.5" thickBot="1" x14ac:dyDescent="0.35">
      <c r="A4664">
        <v>1</v>
      </c>
      <c r="B4664">
        <v>3</v>
      </c>
      <c r="C4664">
        <v>25</v>
      </c>
      <c r="D4664">
        <v>30</v>
      </c>
      <c r="E4664">
        <v>0</v>
      </c>
      <c r="F4664">
        <v>0</v>
      </c>
      <c r="G4664">
        <v>0</v>
      </c>
      <c r="H4664">
        <v>1</v>
      </c>
      <c r="I4664">
        <v>1</v>
      </c>
      <c r="J4664" s="61">
        <v>0</v>
      </c>
      <c r="K4664">
        <v>0</v>
      </c>
      <c r="L4664">
        <v>6</v>
      </c>
      <c r="M4664">
        <v>25</v>
      </c>
      <c r="N4664">
        <v>1</v>
      </c>
      <c r="O4664">
        <v>50</v>
      </c>
      <c r="P4664">
        <v>1</v>
      </c>
      <c r="Q4664">
        <v>1</v>
      </c>
      <c r="R4664" s="14">
        <v>0.04</v>
      </c>
      <c r="S4664" s="14">
        <v>0.04</v>
      </c>
      <c r="T4664" s="14">
        <v>0.08</v>
      </c>
      <c r="U4664" s="17" t="s">
        <v>290</v>
      </c>
    </row>
    <row r="4665" spans="1:21" ht="15.75" thickTop="1" x14ac:dyDescent="0.25">
      <c r="R4665" s="15">
        <f>AVERAGE(R4655:R4664)</f>
        <v>6.8000000000000005E-2</v>
      </c>
      <c r="S4665" s="15">
        <f>AVERAGE(S4655:S4664)</f>
        <v>4.3999999999999997E-2</v>
      </c>
      <c r="T4665" s="15">
        <f>AVERAGE(T4655:T4664)</f>
        <v>4.3999999999999997E-2</v>
      </c>
      <c r="U4665" s="15">
        <f>AVERAGE(R4665:T4665)</f>
        <v>5.1999999999999998E-2</v>
      </c>
    </row>
    <row r="4673" spans="1:20" ht="161.25" customHeight="1" x14ac:dyDescent="0.25">
      <c r="A4673" s="8" t="s">
        <v>291</v>
      </c>
      <c r="Q4673" s="8" t="s">
        <v>23</v>
      </c>
      <c r="R4673" s="59" t="s">
        <v>292</v>
      </c>
      <c r="S4673" s="59" t="s">
        <v>293</v>
      </c>
      <c r="T4673" s="59" t="s">
        <v>294</v>
      </c>
    </row>
    <row r="4674" spans="1:20" ht="21" x14ac:dyDescent="0.35">
      <c r="A4674">
        <v>1</v>
      </c>
      <c r="B4674">
        <v>3</v>
      </c>
      <c r="C4674" s="10">
        <v>25</v>
      </c>
      <c r="D4674">
        <v>30</v>
      </c>
      <c r="E4674">
        <v>0</v>
      </c>
      <c r="F4674">
        <v>0</v>
      </c>
      <c r="G4674">
        <v>0</v>
      </c>
      <c r="H4674">
        <v>1</v>
      </c>
      <c r="I4674">
        <v>1</v>
      </c>
      <c r="J4674">
        <v>0</v>
      </c>
      <c r="K4674">
        <v>0</v>
      </c>
      <c r="L4674">
        <v>4</v>
      </c>
      <c r="M4674">
        <v>5</v>
      </c>
      <c r="N4674">
        <v>1</v>
      </c>
      <c r="O4674">
        <v>5</v>
      </c>
      <c r="P4674">
        <v>1</v>
      </c>
      <c r="Q4674">
        <v>1</v>
      </c>
      <c r="S4674">
        <v>0</v>
      </c>
      <c r="T4674">
        <v>0</v>
      </c>
    </row>
    <row r="4675" spans="1:20" ht="21" x14ac:dyDescent="0.35">
      <c r="A4675">
        <v>1</v>
      </c>
      <c r="B4675">
        <v>3</v>
      </c>
      <c r="C4675" s="10">
        <v>25</v>
      </c>
      <c r="D4675">
        <v>30</v>
      </c>
      <c r="E4675">
        <v>0</v>
      </c>
      <c r="F4675">
        <v>0</v>
      </c>
      <c r="G4675">
        <v>0</v>
      </c>
      <c r="H4675">
        <v>1</v>
      </c>
      <c r="I4675">
        <v>1</v>
      </c>
      <c r="J4675">
        <v>0</v>
      </c>
      <c r="K4675">
        <v>0</v>
      </c>
      <c r="L4675">
        <v>4</v>
      </c>
      <c r="M4675">
        <v>4.5</v>
      </c>
      <c r="N4675">
        <v>1</v>
      </c>
      <c r="O4675">
        <v>5</v>
      </c>
      <c r="P4675">
        <v>1</v>
      </c>
      <c r="Q4675">
        <v>1</v>
      </c>
      <c r="S4675">
        <v>0</v>
      </c>
      <c r="T4675">
        <v>0</v>
      </c>
    </row>
    <row r="4676" spans="1:20" ht="21" x14ac:dyDescent="0.35">
      <c r="A4676">
        <v>1</v>
      </c>
      <c r="B4676">
        <v>3</v>
      </c>
      <c r="C4676" s="10">
        <v>25</v>
      </c>
      <c r="D4676">
        <v>30</v>
      </c>
      <c r="E4676">
        <v>0</v>
      </c>
      <c r="F4676">
        <v>0</v>
      </c>
      <c r="G4676">
        <v>0</v>
      </c>
      <c r="H4676">
        <v>1</v>
      </c>
      <c r="I4676">
        <v>1</v>
      </c>
      <c r="J4676">
        <v>0</v>
      </c>
      <c r="K4676">
        <v>0</v>
      </c>
      <c r="L4676">
        <v>4</v>
      </c>
      <c r="M4676">
        <v>4</v>
      </c>
      <c r="N4676">
        <v>1</v>
      </c>
      <c r="O4676">
        <v>5</v>
      </c>
      <c r="P4676">
        <v>1</v>
      </c>
      <c r="Q4676">
        <v>1</v>
      </c>
      <c r="S4676">
        <v>0.08</v>
      </c>
      <c r="T4676">
        <v>0</v>
      </c>
    </row>
    <row r="4677" spans="1:20" ht="21" x14ac:dyDescent="0.35">
      <c r="A4677">
        <v>1</v>
      </c>
      <c r="B4677">
        <v>3</v>
      </c>
      <c r="C4677" s="10">
        <v>25</v>
      </c>
      <c r="D4677">
        <v>30</v>
      </c>
      <c r="E4677">
        <v>0</v>
      </c>
      <c r="F4677">
        <v>0</v>
      </c>
      <c r="G4677">
        <v>0</v>
      </c>
      <c r="H4677">
        <v>1</v>
      </c>
      <c r="I4677">
        <v>1</v>
      </c>
      <c r="J4677">
        <v>0</v>
      </c>
      <c r="K4677">
        <v>0</v>
      </c>
      <c r="L4677">
        <v>4</v>
      </c>
      <c r="M4677">
        <v>3.5</v>
      </c>
      <c r="N4677">
        <v>1</v>
      </c>
      <c r="O4677">
        <v>5</v>
      </c>
      <c r="P4677">
        <v>1</v>
      </c>
      <c r="Q4677">
        <v>1</v>
      </c>
      <c r="S4677">
        <v>0</v>
      </c>
      <c r="T4677">
        <v>0</v>
      </c>
    </row>
    <row r="4678" spans="1:20" ht="21" x14ac:dyDescent="0.35">
      <c r="A4678">
        <v>1</v>
      </c>
      <c r="B4678">
        <v>3</v>
      </c>
      <c r="C4678" s="10">
        <v>25</v>
      </c>
      <c r="D4678">
        <v>30</v>
      </c>
      <c r="E4678">
        <v>0</v>
      </c>
      <c r="F4678">
        <v>0</v>
      </c>
      <c r="G4678">
        <v>0</v>
      </c>
      <c r="H4678">
        <v>1</v>
      </c>
      <c r="I4678">
        <v>1</v>
      </c>
      <c r="J4678">
        <v>0</v>
      </c>
      <c r="K4678">
        <v>0</v>
      </c>
      <c r="L4678">
        <v>4</v>
      </c>
      <c r="M4678">
        <v>3</v>
      </c>
      <c r="N4678">
        <v>1</v>
      </c>
      <c r="O4678">
        <v>5</v>
      </c>
      <c r="P4678">
        <v>1</v>
      </c>
      <c r="Q4678">
        <v>1</v>
      </c>
      <c r="S4678">
        <v>0</v>
      </c>
      <c r="T4678">
        <v>0</v>
      </c>
    </row>
    <row r="4679" spans="1:20" ht="21" x14ac:dyDescent="0.35">
      <c r="A4679">
        <v>1</v>
      </c>
      <c r="B4679">
        <v>3</v>
      </c>
      <c r="C4679" s="10">
        <v>25</v>
      </c>
      <c r="D4679">
        <v>30</v>
      </c>
      <c r="E4679">
        <v>0</v>
      </c>
      <c r="F4679">
        <v>0</v>
      </c>
      <c r="G4679">
        <v>0</v>
      </c>
      <c r="H4679">
        <v>1</v>
      </c>
      <c r="I4679">
        <v>1</v>
      </c>
      <c r="J4679">
        <v>0</v>
      </c>
      <c r="K4679">
        <v>0</v>
      </c>
      <c r="L4679">
        <v>4</v>
      </c>
      <c r="M4679">
        <v>2.5</v>
      </c>
      <c r="N4679">
        <v>1</v>
      </c>
      <c r="O4679">
        <v>5</v>
      </c>
      <c r="P4679">
        <v>1</v>
      </c>
      <c r="Q4679">
        <v>1</v>
      </c>
      <c r="S4679">
        <v>0.04</v>
      </c>
      <c r="T4679">
        <v>0.08</v>
      </c>
    </row>
    <row r="4680" spans="1:20" ht="21" x14ac:dyDescent="0.35">
      <c r="A4680" s="12">
        <v>1</v>
      </c>
      <c r="B4680" s="12">
        <v>3</v>
      </c>
      <c r="C4680" s="10">
        <v>25</v>
      </c>
      <c r="D4680">
        <v>30</v>
      </c>
      <c r="E4680" s="12">
        <v>0</v>
      </c>
      <c r="F4680" s="12">
        <v>0</v>
      </c>
      <c r="G4680" s="12">
        <v>0</v>
      </c>
      <c r="H4680" s="12">
        <v>1</v>
      </c>
      <c r="I4680" s="12">
        <v>1</v>
      </c>
      <c r="J4680">
        <v>0</v>
      </c>
      <c r="K4680">
        <v>0</v>
      </c>
      <c r="L4680">
        <v>4</v>
      </c>
      <c r="M4680">
        <v>2</v>
      </c>
      <c r="N4680">
        <v>1</v>
      </c>
      <c r="O4680">
        <v>5</v>
      </c>
      <c r="P4680">
        <v>1</v>
      </c>
      <c r="Q4680">
        <v>1</v>
      </c>
      <c r="S4680">
        <v>0.08</v>
      </c>
      <c r="T4680">
        <v>0</v>
      </c>
    </row>
    <row r="4681" spans="1:20" ht="21" x14ac:dyDescent="0.35">
      <c r="A4681" s="13">
        <v>1</v>
      </c>
      <c r="B4681" s="13">
        <v>3</v>
      </c>
      <c r="C4681" s="10">
        <v>25</v>
      </c>
      <c r="D4681">
        <v>30</v>
      </c>
      <c r="E4681" s="13">
        <v>0</v>
      </c>
      <c r="F4681" s="13">
        <v>0</v>
      </c>
      <c r="G4681" s="13">
        <v>0</v>
      </c>
      <c r="H4681" s="13">
        <v>1</v>
      </c>
      <c r="I4681" s="13">
        <v>1</v>
      </c>
      <c r="J4681">
        <v>0</v>
      </c>
      <c r="K4681">
        <v>0</v>
      </c>
      <c r="L4681">
        <v>4</v>
      </c>
      <c r="M4681">
        <v>1.5</v>
      </c>
      <c r="N4681">
        <v>1</v>
      </c>
      <c r="O4681">
        <v>5</v>
      </c>
      <c r="P4681">
        <v>1</v>
      </c>
      <c r="Q4681">
        <v>1</v>
      </c>
      <c r="S4681">
        <v>0</v>
      </c>
      <c r="T4681">
        <v>0</v>
      </c>
    </row>
    <row r="4682" spans="1:20" ht="21" x14ac:dyDescent="0.35">
      <c r="A4682" s="13">
        <v>1</v>
      </c>
      <c r="B4682" s="13">
        <v>3</v>
      </c>
      <c r="C4682" s="10">
        <v>25</v>
      </c>
      <c r="D4682">
        <v>30</v>
      </c>
      <c r="E4682" s="13">
        <v>0</v>
      </c>
      <c r="F4682" s="13">
        <v>0</v>
      </c>
      <c r="G4682" s="13">
        <v>0</v>
      </c>
      <c r="H4682" s="13">
        <v>1</v>
      </c>
      <c r="I4682" s="13">
        <v>1</v>
      </c>
      <c r="J4682">
        <v>0</v>
      </c>
      <c r="K4682">
        <v>0</v>
      </c>
      <c r="L4682">
        <v>4</v>
      </c>
      <c r="M4682">
        <v>1</v>
      </c>
      <c r="N4682">
        <v>1</v>
      </c>
      <c r="O4682">
        <v>5</v>
      </c>
      <c r="P4682">
        <v>1</v>
      </c>
      <c r="Q4682">
        <v>1</v>
      </c>
      <c r="S4682">
        <v>0</v>
      </c>
      <c r="T4682">
        <v>0</v>
      </c>
    </row>
    <row r="4683" spans="1:20" ht="21" x14ac:dyDescent="0.35">
      <c r="A4683" s="12">
        <v>1</v>
      </c>
      <c r="B4683" s="12">
        <v>3</v>
      </c>
      <c r="C4683" s="10">
        <v>25</v>
      </c>
      <c r="D4683">
        <v>30</v>
      </c>
      <c r="E4683" s="12">
        <v>0</v>
      </c>
      <c r="F4683" s="12">
        <v>0</v>
      </c>
      <c r="G4683" s="12">
        <v>0</v>
      </c>
      <c r="H4683" s="12">
        <v>1</v>
      </c>
      <c r="I4683" s="12">
        <v>1</v>
      </c>
      <c r="J4683" s="12">
        <v>0</v>
      </c>
      <c r="K4683" s="12">
        <v>0</v>
      </c>
      <c r="L4683" s="12">
        <v>4</v>
      </c>
      <c r="M4683">
        <v>0.50000000000001998</v>
      </c>
      <c r="N4683" s="12">
        <v>1</v>
      </c>
      <c r="O4683" s="12">
        <v>5</v>
      </c>
      <c r="P4683">
        <v>1</v>
      </c>
      <c r="Q4683">
        <v>1</v>
      </c>
      <c r="S4683">
        <v>0.12</v>
      </c>
      <c r="T4683">
        <v>0.04</v>
      </c>
    </row>
    <row r="4684" spans="1:20" ht="21" x14ac:dyDescent="0.35">
      <c r="A4684" s="12">
        <v>1</v>
      </c>
      <c r="B4684" s="12">
        <v>3</v>
      </c>
      <c r="C4684" s="10">
        <v>25</v>
      </c>
      <c r="D4684">
        <v>30</v>
      </c>
      <c r="E4684" s="12">
        <v>0</v>
      </c>
      <c r="F4684" s="12">
        <v>0</v>
      </c>
      <c r="G4684" s="12">
        <v>0</v>
      </c>
      <c r="H4684" s="12">
        <v>1</v>
      </c>
      <c r="I4684" s="12">
        <v>1</v>
      </c>
      <c r="J4684" s="12">
        <v>0</v>
      </c>
      <c r="K4684" s="12">
        <v>0</v>
      </c>
      <c r="L4684" s="12">
        <v>4</v>
      </c>
      <c r="M4684">
        <v>0.4</v>
      </c>
      <c r="N4684" s="12">
        <v>1</v>
      </c>
      <c r="O4684" s="12">
        <v>5</v>
      </c>
      <c r="P4684">
        <v>1</v>
      </c>
      <c r="Q4684">
        <v>1</v>
      </c>
      <c r="S4684">
        <v>0.08</v>
      </c>
      <c r="T4684">
        <v>0.04</v>
      </c>
    </row>
    <row r="4685" spans="1:20" ht="21" x14ac:dyDescent="0.35">
      <c r="A4685" s="12">
        <v>1</v>
      </c>
      <c r="B4685" s="12">
        <v>3</v>
      </c>
      <c r="C4685" s="10">
        <v>25</v>
      </c>
      <c r="D4685">
        <v>30</v>
      </c>
      <c r="E4685" s="12">
        <v>0</v>
      </c>
      <c r="F4685" s="12">
        <v>0</v>
      </c>
      <c r="G4685" s="12">
        <v>0</v>
      </c>
      <c r="H4685" s="12">
        <v>1</v>
      </c>
      <c r="I4685" s="12">
        <v>1</v>
      </c>
      <c r="J4685" s="12">
        <v>0</v>
      </c>
      <c r="K4685" s="12">
        <v>0</v>
      </c>
      <c r="L4685" s="12">
        <v>4</v>
      </c>
      <c r="M4685">
        <v>0.29999999999998</v>
      </c>
      <c r="N4685" s="12">
        <v>1</v>
      </c>
      <c r="O4685" s="12">
        <v>5</v>
      </c>
      <c r="P4685">
        <v>1</v>
      </c>
      <c r="Q4685">
        <v>1</v>
      </c>
      <c r="S4685">
        <v>0.04</v>
      </c>
      <c r="T4685">
        <v>0.04</v>
      </c>
    </row>
    <row r="4686" spans="1:20" ht="21" x14ac:dyDescent="0.35">
      <c r="A4686" s="12">
        <v>1</v>
      </c>
      <c r="B4686" s="12">
        <v>3</v>
      </c>
      <c r="C4686" s="10">
        <v>25</v>
      </c>
      <c r="D4686">
        <v>30</v>
      </c>
      <c r="E4686" s="12">
        <v>0</v>
      </c>
      <c r="F4686" s="12">
        <v>0</v>
      </c>
      <c r="G4686" s="12">
        <v>0</v>
      </c>
      <c r="H4686" s="12">
        <v>1</v>
      </c>
      <c r="I4686" s="12">
        <v>1</v>
      </c>
      <c r="J4686" s="12">
        <v>0</v>
      </c>
      <c r="K4686" s="12">
        <v>0</v>
      </c>
      <c r="L4686" s="12">
        <v>4</v>
      </c>
      <c r="M4686">
        <v>0.19999999999995999</v>
      </c>
      <c r="N4686" s="12">
        <v>1</v>
      </c>
      <c r="O4686" s="12">
        <v>5</v>
      </c>
      <c r="P4686">
        <v>1</v>
      </c>
      <c r="Q4686">
        <v>1</v>
      </c>
      <c r="S4686">
        <v>0.12</v>
      </c>
      <c r="T4686">
        <v>0.04</v>
      </c>
    </row>
    <row r="4687" spans="1:20" ht="21.75" thickBot="1" x14ac:dyDescent="0.4">
      <c r="A4687" s="12">
        <v>1</v>
      </c>
      <c r="B4687" s="12">
        <v>3</v>
      </c>
      <c r="C4687" s="10">
        <v>25</v>
      </c>
      <c r="D4687">
        <v>30</v>
      </c>
      <c r="E4687" s="12">
        <v>0</v>
      </c>
      <c r="F4687" s="12">
        <v>0</v>
      </c>
      <c r="G4687" s="12">
        <v>0</v>
      </c>
      <c r="H4687" s="12">
        <v>1</v>
      </c>
      <c r="I4687" s="12">
        <v>1</v>
      </c>
      <c r="J4687" s="12">
        <v>0</v>
      </c>
      <c r="K4687" s="12">
        <v>0</v>
      </c>
      <c r="L4687" s="12">
        <v>4</v>
      </c>
      <c r="M4687">
        <v>9.9999999999939998E-2</v>
      </c>
      <c r="N4687" s="12">
        <v>1</v>
      </c>
      <c r="O4687" s="12">
        <v>5</v>
      </c>
      <c r="P4687">
        <v>1</v>
      </c>
      <c r="Q4687">
        <v>1</v>
      </c>
      <c r="R4687" s="14"/>
      <c r="S4687" s="14">
        <v>0.08</v>
      </c>
      <c r="T4687" s="14">
        <v>0.12</v>
      </c>
    </row>
    <row r="4688" spans="1:20" ht="15.75" thickTop="1" x14ac:dyDescent="0.25">
      <c r="S4688" s="15">
        <f>AVERAGE(S4674:S4687)</f>
        <v>4.5714285714285714E-2</v>
      </c>
      <c r="T4688" s="15">
        <f>AVERAGE(T4674:T4687)</f>
        <v>2.5714285714285714E-2</v>
      </c>
    </row>
    <row r="4691" spans="20:21" ht="15.75" thickBot="1" x14ac:dyDescent="0.3">
      <c r="T4691" s="17" t="s">
        <v>295</v>
      </c>
    </row>
    <row r="4692" spans="20:21" ht="15.75" thickTop="1" x14ac:dyDescent="0.25">
      <c r="T4692">
        <v>-0.37047409999999997</v>
      </c>
    </row>
    <row r="4693" spans="20:21" x14ac:dyDescent="0.25">
      <c r="T4693">
        <v>-2.3497290000000001E-2</v>
      </c>
    </row>
    <row r="4694" spans="20:21" x14ac:dyDescent="0.25">
      <c r="T4694">
        <v>-5.4234419999999998E-2</v>
      </c>
    </row>
    <row r="4695" spans="20:21" x14ac:dyDescent="0.25">
      <c r="T4695">
        <v>2.3431810000000001E-2</v>
      </c>
    </row>
    <row r="4696" spans="20:21" x14ac:dyDescent="0.25">
      <c r="T4696">
        <v>0.18648120000000001</v>
      </c>
    </row>
    <row r="4697" spans="20:21" x14ac:dyDescent="0.25">
      <c r="T4697">
        <v>0.42864249999999998</v>
      </c>
    </row>
    <row r="4698" spans="20:21" x14ac:dyDescent="0.25">
      <c r="T4698">
        <v>0.57377429999999996</v>
      </c>
    </row>
    <row r="4699" spans="20:21" x14ac:dyDescent="0.25">
      <c r="T4699">
        <v>1.3936189999999999</v>
      </c>
    </row>
    <row r="4700" spans="20:21" x14ac:dyDescent="0.25">
      <c r="T4700">
        <v>2.0418980000000002</v>
      </c>
    </row>
    <row r="4701" spans="20:21" ht="61.5" x14ac:dyDescent="0.35">
      <c r="T4701" s="11">
        <v>4.9974189999999998</v>
      </c>
      <c r="U4701" s="8" t="s">
        <v>296</v>
      </c>
    </row>
    <row r="4702" spans="20:21" ht="23.25" x14ac:dyDescent="0.35">
      <c r="T4702" s="11">
        <v>5.3582850000000004</v>
      </c>
    </row>
    <row r="4703" spans="20:21" ht="23.25" x14ac:dyDescent="0.35">
      <c r="T4703" s="11">
        <v>6.5552339999999996</v>
      </c>
    </row>
    <row r="4704" spans="20:21" ht="23.25" x14ac:dyDescent="0.35">
      <c r="T4704" s="11">
        <v>7.240272</v>
      </c>
    </row>
    <row r="4705" spans="20:20" ht="23.25" x14ac:dyDescent="0.35">
      <c r="T4705" s="11">
        <v>8.221368</v>
      </c>
    </row>
    <row r="4709" spans="20:20" ht="30" x14ac:dyDescent="0.25">
      <c r="T4709" s="8" t="s">
        <v>297</v>
      </c>
    </row>
    <row r="4710" spans="20:20" x14ac:dyDescent="0.25">
      <c r="T4710">
        <v>0</v>
      </c>
    </row>
    <row r="4711" spans="20:20" x14ac:dyDescent="0.25">
      <c r="T4711">
        <v>0</v>
      </c>
    </row>
    <row r="4712" spans="20:20" x14ac:dyDescent="0.25">
      <c r="T4712">
        <v>0.04</v>
      </c>
    </row>
    <row r="4713" spans="20:20" x14ac:dyDescent="0.25">
      <c r="T4713">
        <v>0</v>
      </c>
    </row>
    <row r="4714" spans="20:20" x14ac:dyDescent="0.25">
      <c r="T4714">
        <v>0.08</v>
      </c>
    </row>
    <row r="4715" spans="20:20" x14ac:dyDescent="0.25">
      <c r="T4715">
        <v>0</v>
      </c>
    </row>
    <row r="4716" spans="20:20" x14ac:dyDescent="0.25">
      <c r="T4716">
        <v>0.04</v>
      </c>
    </row>
    <row r="4717" spans="20:20" x14ac:dyDescent="0.25">
      <c r="T4717">
        <v>0</v>
      </c>
    </row>
    <row r="4718" spans="20:20" x14ac:dyDescent="0.25">
      <c r="T4718">
        <v>0.12</v>
      </c>
    </row>
    <row r="4719" spans="20:20" x14ac:dyDescent="0.25">
      <c r="T4719">
        <v>0.32</v>
      </c>
    </row>
    <row r="4720" spans="20:20" x14ac:dyDescent="0.25">
      <c r="T4720">
        <v>0.2</v>
      </c>
    </row>
    <row r="4721" spans="1:25" x14ac:dyDescent="0.25">
      <c r="T4721">
        <v>0.28000000000000003</v>
      </c>
    </row>
    <row r="4722" spans="1:25" x14ac:dyDescent="0.25">
      <c r="T4722">
        <v>0.2</v>
      </c>
    </row>
    <row r="4723" spans="1:25" ht="15.75" thickBot="1" x14ac:dyDescent="0.3">
      <c r="T4723" s="14">
        <v>0.2</v>
      </c>
    </row>
    <row r="4724" spans="1:25" ht="15.75" thickTop="1" x14ac:dyDescent="0.25">
      <c r="T4724" s="15">
        <f>AVERAGE(T4710:T4723)</f>
        <v>0.10571428571428572</v>
      </c>
    </row>
    <row r="4725" spans="1:25" ht="121.5" customHeight="1" thickBot="1" x14ac:dyDescent="0.3">
      <c r="A4725" s="8" t="s">
        <v>300</v>
      </c>
      <c r="T4725" t="s">
        <v>298</v>
      </c>
      <c r="V4725" s="19" t="s">
        <v>301</v>
      </c>
    </row>
    <row r="4726" spans="1:25" ht="21.75" thickTop="1" x14ac:dyDescent="0.35">
      <c r="C4726">
        <v>1</v>
      </c>
      <c r="D4726">
        <v>3</v>
      </c>
      <c r="E4726" s="10">
        <v>100</v>
      </c>
      <c r="F4726">
        <v>30</v>
      </c>
      <c r="G4726">
        <v>0</v>
      </c>
      <c r="H4726">
        <v>0</v>
      </c>
      <c r="I4726">
        <v>0</v>
      </c>
      <c r="J4726">
        <v>1</v>
      </c>
      <c r="K4726">
        <v>1</v>
      </c>
      <c r="L4726">
        <v>0</v>
      </c>
      <c r="M4726">
        <v>0</v>
      </c>
      <c r="N4726">
        <v>4</v>
      </c>
      <c r="O4726">
        <v>5</v>
      </c>
      <c r="P4726">
        <v>1</v>
      </c>
      <c r="Q4726">
        <v>5</v>
      </c>
      <c r="R4726">
        <v>1</v>
      </c>
      <c r="S4726">
        <v>1</v>
      </c>
      <c r="T4726">
        <v>0.03</v>
      </c>
      <c r="V4726">
        <v>-0.34718110000000002</v>
      </c>
      <c r="Y4726" t="s">
        <v>543</v>
      </c>
    </row>
    <row r="4727" spans="1:25" ht="21" x14ac:dyDescent="0.35">
      <c r="C4727">
        <v>1</v>
      </c>
      <c r="D4727">
        <v>3</v>
      </c>
      <c r="E4727" s="10">
        <v>100</v>
      </c>
      <c r="F4727">
        <v>30</v>
      </c>
      <c r="G4727">
        <v>0</v>
      </c>
      <c r="H4727">
        <v>0</v>
      </c>
      <c r="I4727">
        <v>0</v>
      </c>
      <c r="J4727">
        <v>1</v>
      </c>
      <c r="K4727">
        <v>1</v>
      </c>
      <c r="L4727">
        <v>0</v>
      </c>
      <c r="M4727">
        <v>0</v>
      </c>
      <c r="N4727">
        <v>4</v>
      </c>
      <c r="O4727">
        <v>4.5</v>
      </c>
      <c r="P4727">
        <v>1</v>
      </c>
      <c r="Q4727">
        <v>5</v>
      </c>
      <c r="R4727">
        <v>1</v>
      </c>
      <c r="S4727">
        <v>1</v>
      </c>
      <c r="T4727">
        <v>0</v>
      </c>
      <c r="V4727">
        <v>-0.14998</v>
      </c>
    </row>
    <row r="4728" spans="1:25" ht="21" x14ac:dyDescent="0.35">
      <c r="C4728">
        <v>1</v>
      </c>
      <c r="D4728">
        <v>3</v>
      </c>
      <c r="E4728" s="10">
        <v>100</v>
      </c>
      <c r="F4728">
        <v>30</v>
      </c>
      <c r="G4728">
        <v>0</v>
      </c>
      <c r="H4728">
        <v>0</v>
      </c>
      <c r="I4728">
        <v>0</v>
      </c>
      <c r="J4728">
        <v>1</v>
      </c>
      <c r="K4728">
        <v>1</v>
      </c>
      <c r="L4728">
        <v>0</v>
      </c>
      <c r="M4728">
        <v>0</v>
      </c>
      <c r="N4728">
        <v>4</v>
      </c>
      <c r="O4728">
        <v>4</v>
      </c>
      <c r="P4728">
        <v>1</v>
      </c>
      <c r="Q4728">
        <v>5</v>
      </c>
      <c r="R4728">
        <v>1</v>
      </c>
      <c r="S4728">
        <v>1</v>
      </c>
      <c r="T4728">
        <v>0</v>
      </c>
      <c r="V4728">
        <v>-0.12685759999999999</v>
      </c>
    </row>
    <row r="4729" spans="1:25" ht="21" x14ac:dyDescent="0.35">
      <c r="C4729">
        <v>1</v>
      </c>
      <c r="D4729">
        <v>3</v>
      </c>
      <c r="E4729" s="10">
        <v>100</v>
      </c>
      <c r="F4729">
        <v>30</v>
      </c>
      <c r="G4729">
        <v>0</v>
      </c>
      <c r="H4729">
        <v>0</v>
      </c>
      <c r="I4729">
        <v>0</v>
      </c>
      <c r="J4729">
        <v>1</v>
      </c>
      <c r="K4729">
        <v>1</v>
      </c>
      <c r="L4729">
        <v>0</v>
      </c>
      <c r="M4729">
        <v>0</v>
      </c>
      <c r="N4729">
        <v>4</v>
      </c>
      <c r="O4729">
        <v>3.5</v>
      </c>
      <c r="P4729">
        <v>1</v>
      </c>
      <c r="Q4729">
        <v>5</v>
      </c>
      <c r="R4729">
        <v>1</v>
      </c>
      <c r="S4729">
        <v>1</v>
      </c>
      <c r="T4729">
        <v>0.04</v>
      </c>
      <c r="V4729">
        <v>2.3680300000000001E-2</v>
      </c>
    </row>
    <row r="4730" spans="1:25" ht="21" x14ac:dyDescent="0.35">
      <c r="C4730">
        <v>1</v>
      </c>
      <c r="D4730">
        <v>3</v>
      </c>
      <c r="E4730" s="10">
        <v>100</v>
      </c>
      <c r="F4730">
        <v>30</v>
      </c>
      <c r="G4730">
        <v>0</v>
      </c>
      <c r="H4730">
        <v>0</v>
      </c>
      <c r="I4730">
        <v>0</v>
      </c>
      <c r="J4730">
        <v>1</v>
      </c>
      <c r="K4730">
        <v>1</v>
      </c>
      <c r="L4730">
        <v>0</v>
      </c>
      <c r="M4730">
        <v>0</v>
      </c>
      <c r="N4730">
        <v>4</v>
      </c>
      <c r="O4730">
        <v>3</v>
      </c>
      <c r="P4730">
        <v>1</v>
      </c>
      <c r="Q4730">
        <v>5</v>
      </c>
      <c r="R4730">
        <v>1</v>
      </c>
      <c r="S4730">
        <v>1</v>
      </c>
      <c r="T4730">
        <v>0.02</v>
      </c>
      <c r="V4730">
        <v>0.19429759999999999</v>
      </c>
    </row>
    <row r="4731" spans="1:25" ht="21" x14ac:dyDescent="0.35">
      <c r="C4731">
        <v>1</v>
      </c>
      <c r="D4731">
        <v>3</v>
      </c>
      <c r="E4731" s="10">
        <v>100</v>
      </c>
      <c r="F4731">
        <v>30</v>
      </c>
      <c r="G4731">
        <v>0</v>
      </c>
      <c r="H4731">
        <v>0</v>
      </c>
      <c r="I4731">
        <v>0</v>
      </c>
      <c r="J4731">
        <v>1</v>
      </c>
      <c r="K4731">
        <v>1</v>
      </c>
      <c r="L4731">
        <v>0</v>
      </c>
      <c r="M4731">
        <v>0</v>
      </c>
      <c r="N4731">
        <v>4</v>
      </c>
      <c r="O4731">
        <v>2.5</v>
      </c>
      <c r="P4731">
        <v>1</v>
      </c>
      <c r="Q4731">
        <v>5</v>
      </c>
      <c r="R4731">
        <v>1</v>
      </c>
      <c r="S4731">
        <v>1</v>
      </c>
      <c r="T4731">
        <v>0.02</v>
      </c>
      <c r="V4731">
        <v>0.47953970000000001</v>
      </c>
    </row>
    <row r="4732" spans="1:25" ht="21" x14ac:dyDescent="0.35">
      <c r="C4732" s="12">
        <v>1</v>
      </c>
      <c r="D4732" s="12">
        <v>3</v>
      </c>
      <c r="E4732" s="10">
        <v>100</v>
      </c>
      <c r="F4732">
        <v>30</v>
      </c>
      <c r="G4732" s="12">
        <v>0</v>
      </c>
      <c r="H4732" s="12">
        <v>0</v>
      </c>
      <c r="I4732" s="12">
        <v>0</v>
      </c>
      <c r="J4732" s="12">
        <v>1</v>
      </c>
      <c r="K4732" s="12">
        <v>1</v>
      </c>
      <c r="L4732">
        <v>0</v>
      </c>
      <c r="M4732">
        <v>0</v>
      </c>
      <c r="N4732">
        <v>4</v>
      </c>
      <c r="O4732">
        <v>2</v>
      </c>
      <c r="P4732">
        <v>1</v>
      </c>
      <c r="Q4732">
        <v>5</v>
      </c>
      <c r="R4732">
        <v>1</v>
      </c>
      <c r="S4732">
        <v>1</v>
      </c>
      <c r="T4732">
        <v>0.04</v>
      </c>
      <c r="V4732">
        <v>0.82716069999999997</v>
      </c>
    </row>
    <row r="4733" spans="1:25" ht="21" x14ac:dyDescent="0.35">
      <c r="C4733" s="13">
        <v>1</v>
      </c>
      <c r="D4733" s="13">
        <v>3</v>
      </c>
      <c r="E4733" s="10">
        <v>100</v>
      </c>
      <c r="F4733">
        <v>30</v>
      </c>
      <c r="G4733" s="13">
        <v>0</v>
      </c>
      <c r="H4733" s="13">
        <v>0</v>
      </c>
      <c r="I4733" s="13">
        <v>0</v>
      </c>
      <c r="J4733" s="13">
        <v>1</v>
      </c>
      <c r="K4733" s="13">
        <v>1</v>
      </c>
      <c r="L4733">
        <v>0</v>
      </c>
      <c r="M4733">
        <v>0</v>
      </c>
      <c r="N4733">
        <v>4</v>
      </c>
      <c r="O4733">
        <v>1.5</v>
      </c>
      <c r="P4733">
        <v>1</v>
      </c>
      <c r="Q4733">
        <v>5</v>
      </c>
      <c r="R4733">
        <v>1</v>
      </c>
      <c r="S4733">
        <v>1</v>
      </c>
      <c r="T4733">
        <v>0.05</v>
      </c>
      <c r="V4733">
        <v>1.3711599999999999</v>
      </c>
    </row>
    <row r="4734" spans="1:25" ht="21" x14ac:dyDescent="0.35">
      <c r="C4734" s="13">
        <v>1</v>
      </c>
      <c r="D4734" s="13">
        <v>3</v>
      </c>
      <c r="E4734" s="10">
        <v>100</v>
      </c>
      <c r="F4734">
        <v>30</v>
      </c>
      <c r="G4734" s="13">
        <v>0</v>
      </c>
      <c r="H4734" s="13">
        <v>0</v>
      </c>
      <c r="I4734" s="13">
        <v>0</v>
      </c>
      <c r="J4734" s="13">
        <v>1</v>
      </c>
      <c r="K4734" s="13">
        <v>1</v>
      </c>
      <c r="L4734">
        <v>0</v>
      </c>
      <c r="M4734">
        <v>0</v>
      </c>
      <c r="N4734">
        <v>4</v>
      </c>
      <c r="O4734">
        <v>1</v>
      </c>
      <c r="P4734">
        <v>1</v>
      </c>
      <c r="Q4734">
        <v>5</v>
      </c>
      <c r="R4734">
        <v>1</v>
      </c>
      <c r="S4734">
        <v>1</v>
      </c>
      <c r="T4734">
        <v>0.04</v>
      </c>
      <c r="V4734">
        <v>2.4794049999999999</v>
      </c>
    </row>
    <row r="4735" spans="1:25" ht="21" x14ac:dyDescent="0.35">
      <c r="C4735" s="12">
        <v>1</v>
      </c>
      <c r="D4735" s="12">
        <v>3</v>
      </c>
      <c r="E4735" s="10">
        <v>100</v>
      </c>
      <c r="F4735">
        <v>30</v>
      </c>
      <c r="G4735" s="12">
        <v>0</v>
      </c>
      <c r="H4735" s="12">
        <v>0</v>
      </c>
      <c r="I4735" s="12">
        <v>0</v>
      </c>
      <c r="J4735" s="12">
        <v>1</v>
      </c>
      <c r="K4735" s="12">
        <v>1</v>
      </c>
      <c r="L4735" s="12">
        <v>0</v>
      </c>
      <c r="M4735" s="12">
        <v>0</v>
      </c>
      <c r="N4735" s="12">
        <v>4</v>
      </c>
      <c r="O4735">
        <v>0.50000000000001998</v>
      </c>
      <c r="P4735" s="12">
        <v>1</v>
      </c>
      <c r="Q4735" s="12">
        <v>5</v>
      </c>
      <c r="R4735">
        <v>1</v>
      </c>
      <c r="S4735">
        <v>1</v>
      </c>
      <c r="T4735">
        <v>0.14000000000000001</v>
      </c>
      <c r="U4735" s="18" t="s">
        <v>299</v>
      </c>
      <c r="V4735" s="10">
        <v>4.5425120000000003</v>
      </c>
    </row>
    <row r="4736" spans="1:25" ht="21" x14ac:dyDescent="0.35">
      <c r="C4736" s="12">
        <v>1</v>
      </c>
      <c r="D4736" s="12">
        <v>3</v>
      </c>
      <c r="E4736" s="10">
        <v>100</v>
      </c>
      <c r="F4736">
        <v>30</v>
      </c>
      <c r="G4736" s="12">
        <v>0</v>
      </c>
      <c r="H4736" s="12">
        <v>0</v>
      </c>
      <c r="I4736" s="12">
        <v>0</v>
      </c>
      <c r="J4736" s="12">
        <v>1</v>
      </c>
      <c r="K4736" s="12">
        <v>1</v>
      </c>
      <c r="L4736" s="12">
        <v>0</v>
      </c>
      <c r="M4736" s="12">
        <v>0</v>
      </c>
      <c r="N4736" s="12">
        <v>4</v>
      </c>
      <c r="O4736">
        <v>0.4</v>
      </c>
      <c r="P4736" s="12">
        <v>1</v>
      </c>
      <c r="Q4736" s="12">
        <v>5</v>
      </c>
      <c r="R4736">
        <v>1</v>
      </c>
      <c r="S4736">
        <v>1</v>
      </c>
      <c r="T4736">
        <v>0.16</v>
      </c>
      <c r="U4736" s="18" t="s">
        <v>299</v>
      </c>
      <c r="V4736" s="10">
        <v>5.3142389999999997</v>
      </c>
    </row>
    <row r="4737" spans="1:22" ht="21" x14ac:dyDescent="0.35">
      <c r="C4737" s="12">
        <v>1</v>
      </c>
      <c r="D4737" s="12">
        <v>3</v>
      </c>
      <c r="E4737" s="10">
        <v>100</v>
      </c>
      <c r="F4737">
        <v>30</v>
      </c>
      <c r="G4737" s="12">
        <v>0</v>
      </c>
      <c r="H4737" s="12">
        <v>0</v>
      </c>
      <c r="I4737" s="12">
        <v>0</v>
      </c>
      <c r="J4737" s="12">
        <v>1</v>
      </c>
      <c r="K4737" s="12">
        <v>1</v>
      </c>
      <c r="L4737" s="12">
        <v>0</v>
      </c>
      <c r="M4737" s="12">
        <v>0</v>
      </c>
      <c r="N4737" s="12">
        <v>4</v>
      </c>
      <c r="O4737">
        <v>0.29999999999998</v>
      </c>
      <c r="P4737" s="12">
        <v>1</v>
      </c>
      <c r="Q4737" s="12">
        <v>5</v>
      </c>
      <c r="R4737">
        <v>1</v>
      </c>
      <c r="S4737">
        <v>1</v>
      </c>
      <c r="T4737">
        <v>0.22</v>
      </c>
      <c r="U4737" s="18" t="s">
        <v>299</v>
      </c>
      <c r="V4737" s="10">
        <v>6.3088829999999998</v>
      </c>
    </row>
    <row r="4738" spans="1:22" ht="21" x14ac:dyDescent="0.35">
      <c r="C4738" s="12">
        <v>1</v>
      </c>
      <c r="D4738" s="12">
        <v>3</v>
      </c>
      <c r="E4738" s="10">
        <v>100</v>
      </c>
      <c r="F4738">
        <v>30</v>
      </c>
      <c r="G4738" s="12">
        <v>0</v>
      </c>
      <c r="H4738" s="12">
        <v>0</v>
      </c>
      <c r="I4738" s="12">
        <v>0</v>
      </c>
      <c r="J4738" s="12">
        <v>1</v>
      </c>
      <c r="K4738" s="12">
        <v>1</v>
      </c>
      <c r="L4738" s="12">
        <v>0</v>
      </c>
      <c r="M4738" s="12">
        <v>0</v>
      </c>
      <c r="N4738" s="12">
        <v>4</v>
      </c>
      <c r="O4738">
        <v>0.19999999999995999</v>
      </c>
      <c r="P4738" s="12">
        <v>1</v>
      </c>
      <c r="Q4738" s="12">
        <v>5</v>
      </c>
      <c r="R4738">
        <v>1</v>
      </c>
      <c r="S4738">
        <v>1</v>
      </c>
      <c r="T4738">
        <v>0.2</v>
      </c>
      <c r="U4738" s="18" t="s">
        <v>299</v>
      </c>
      <c r="V4738" s="10">
        <v>7.4189970000000001</v>
      </c>
    </row>
    <row r="4739" spans="1:22" ht="21.75" thickBot="1" x14ac:dyDescent="0.4">
      <c r="C4739" s="12">
        <v>1</v>
      </c>
      <c r="D4739" s="12">
        <v>3</v>
      </c>
      <c r="E4739" s="10">
        <v>100</v>
      </c>
      <c r="F4739">
        <v>30</v>
      </c>
      <c r="G4739" s="12">
        <v>0</v>
      </c>
      <c r="H4739" s="12">
        <v>0</v>
      </c>
      <c r="I4739" s="12">
        <v>0</v>
      </c>
      <c r="J4739" s="12">
        <v>1</v>
      </c>
      <c r="K4739" s="12">
        <v>1</v>
      </c>
      <c r="L4739" s="12">
        <v>0</v>
      </c>
      <c r="M4739" s="12">
        <v>0</v>
      </c>
      <c r="N4739" s="12">
        <v>4</v>
      </c>
      <c r="O4739">
        <v>9.9999999999939998E-2</v>
      </c>
      <c r="P4739" s="12">
        <v>1</v>
      </c>
      <c r="Q4739" s="12">
        <v>5</v>
      </c>
      <c r="R4739">
        <v>1</v>
      </c>
      <c r="S4739">
        <v>1</v>
      </c>
      <c r="T4739" s="14">
        <v>0.24</v>
      </c>
      <c r="U4739" s="18" t="s">
        <v>299</v>
      </c>
      <c r="V4739" s="10">
        <v>8.4597350000000002</v>
      </c>
    </row>
    <row r="4740" spans="1:22" ht="15.75" thickTop="1" x14ac:dyDescent="0.25">
      <c r="T4740" s="15">
        <f>AVERAGE(T4726:T4739)</f>
        <v>8.5714285714285715E-2</v>
      </c>
    </row>
    <row r="4747" spans="1:22" ht="105" customHeight="1" thickBot="1" x14ac:dyDescent="0.3">
      <c r="A4747" s="8" t="s">
        <v>302</v>
      </c>
      <c r="R4747" s="71" t="s">
        <v>303</v>
      </c>
      <c r="T4747" s="19" t="s">
        <v>301</v>
      </c>
    </row>
    <row r="4748" spans="1:22" ht="21.75" thickTop="1" x14ac:dyDescent="0.35">
      <c r="A4748">
        <v>1</v>
      </c>
      <c r="B4748">
        <v>3</v>
      </c>
      <c r="C4748" s="10">
        <v>100</v>
      </c>
      <c r="D4748">
        <v>30</v>
      </c>
      <c r="E4748">
        <v>0</v>
      </c>
      <c r="F4748">
        <v>0</v>
      </c>
      <c r="G4748">
        <v>0</v>
      </c>
      <c r="H4748">
        <v>1</v>
      </c>
      <c r="I4748">
        <v>1</v>
      </c>
      <c r="J4748">
        <v>0</v>
      </c>
      <c r="K4748">
        <v>0</v>
      </c>
      <c r="L4748">
        <v>4</v>
      </c>
      <c r="M4748">
        <v>5</v>
      </c>
      <c r="N4748">
        <v>1</v>
      </c>
      <c r="O4748">
        <v>5</v>
      </c>
      <c r="P4748">
        <v>1</v>
      </c>
      <c r="Q4748">
        <v>1</v>
      </c>
      <c r="R4748">
        <v>0.01</v>
      </c>
      <c r="T4748">
        <v>-0.33095819999999998</v>
      </c>
    </row>
    <row r="4749" spans="1:22" ht="21" x14ac:dyDescent="0.35">
      <c r="A4749">
        <v>1</v>
      </c>
      <c r="B4749">
        <v>3</v>
      </c>
      <c r="C4749" s="10">
        <v>100</v>
      </c>
      <c r="D4749">
        <v>30</v>
      </c>
      <c r="E4749">
        <v>0</v>
      </c>
      <c r="F4749">
        <v>0</v>
      </c>
      <c r="G4749">
        <v>0</v>
      </c>
      <c r="H4749">
        <v>1</v>
      </c>
      <c r="I4749">
        <v>1</v>
      </c>
      <c r="J4749">
        <v>0</v>
      </c>
      <c r="K4749">
        <v>0</v>
      </c>
      <c r="L4749">
        <v>4</v>
      </c>
      <c r="M4749">
        <v>4.5</v>
      </c>
      <c r="N4749">
        <v>1</v>
      </c>
      <c r="O4749">
        <v>5</v>
      </c>
      <c r="P4749">
        <v>1</v>
      </c>
      <c r="Q4749">
        <v>1</v>
      </c>
      <c r="R4749">
        <v>0.02</v>
      </c>
      <c r="T4749">
        <v>-0.2383866</v>
      </c>
    </row>
    <row r="4750" spans="1:22" ht="21" x14ac:dyDescent="0.35">
      <c r="A4750">
        <v>1</v>
      </c>
      <c r="B4750">
        <v>3</v>
      </c>
      <c r="C4750" s="10">
        <v>100</v>
      </c>
      <c r="D4750">
        <v>30</v>
      </c>
      <c r="E4750">
        <v>0</v>
      </c>
      <c r="F4750">
        <v>0</v>
      </c>
      <c r="G4750">
        <v>0</v>
      </c>
      <c r="H4750">
        <v>1</v>
      </c>
      <c r="I4750">
        <v>1</v>
      </c>
      <c r="J4750">
        <v>0</v>
      </c>
      <c r="K4750">
        <v>0</v>
      </c>
      <c r="L4750">
        <v>4</v>
      </c>
      <c r="M4750">
        <v>4</v>
      </c>
      <c r="N4750">
        <v>1</v>
      </c>
      <c r="O4750">
        <v>5</v>
      </c>
      <c r="P4750">
        <v>1</v>
      </c>
      <c r="Q4750">
        <v>1</v>
      </c>
      <c r="R4750">
        <v>0.01</v>
      </c>
      <c r="T4750">
        <v>-9.2371179999999997E-2</v>
      </c>
    </row>
    <row r="4751" spans="1:22" ht="21" x14ac:dyDescent="0.35">
      <c r="A4751">
        <v>1</v>
      </c>
      <c r="B4751">
        <v>3</v>
      </c>
      <c r="C4751" s="10">
        <v>100</v>
      </c>
      <c r="D4751">
        <v>30</v>
      </c>
      <c r="E4751">
        <v>0</v>
      </c>
      <c r="F4751">
        <v>0</v>
      </c>
      <c r="G4751">
        <v>0</v>
      </c>
      <c r="H4751">
        <v>1</v>
      </c>
      <c r="I4751">
        <v>1</v>
      </c>
      <c r="J4751">
        <v>0</v>
      </c>
      <c r="K4751">
        <v>0</v>
      </c>
      <c r="L4751">
        <v>4</v>
      </c>
      <c r="M4751">
        <v>3.5</v>
      </c>
      <c r="N4751">
        <v>1</v>
      </c>
      <c r="O4751">
        <v>5</v>
      </c>
      <c r="P4751">
        <v>1</v>
      </c>
      <c r="Q4751">
        <v>1</v>
      </c>
      <c r="R4751">
        <v>0</v>
      </c>
      <c r="T4751">
        <v>2.6697219999999998E-3</v>
      </c>
    </row>
    <row r="4752" spans="1:22" ht="21" x14ac:dyDescent="0.35">
      <c r="A4752">
        <v>1</v>
      </c>
      <c r="B4752">
        <v>3</v>
      </c>
      <c r="C4752" s="10">
        <v>100</v>
      </c>
      <c r="D4752">
        <v>30</v>
      </c>
      <c r="E4752">
        <v>0</v>
      </c>
      <c r="F4752">
        <v>0</v>
      </c>
      <c r="G4752">
        <v>0</v>
      </c>
      <c r="H4752">
        <v>1</v>
      </c>
      <c r="I4752">
        <v>1</v>
      </c>
      <c r="J4752">
        <v>0</v>
      </c>
      <c r="K4752">
        <v>0</v>
      </c>
      <c r="L4752">
        <v>4</v>
      </c>
      <c r="M4752">
        <v>3</v>
      </c>
      <c r="N4752">
        <v>1</v>
      </c>
      <c r="O4752">
        <v>5</v>
      </c>
      <c r="P4752">
        <v>1</v>
      </c>
      <c r="Q4752">
        <v>1</v>
      </c>
      <c r="R4752">
        <v>0.02</v>
      </c>
      <c r="T4752">
        <v>0.2312543</v>
      </c>
    </row>
    <row r="4753" spans="1:20" ht="21" x14ac:dyDescent="0.35">
      <c r="A4753">
        <v>1</v>
      </c>
      <c r="B4753">
        <v>3</v>
      </c>
      <c r="C4753" s="10">
        <v>100</v>
      </c>
      <c r="D4753">
        <v>30</v>
      </c>
      <c r="E4753">
        <v>0</v>
      </c>
      <c r="F4753">
        <v>0</v>
      </c>
      <c r="G4753">
        <v>0</v>
      </c>
      <c r="H4753">
        <v>1</v>
      </c>
      <c r="I4753">
        <v>1</v>
      </c>
      <c r="J4753">
        <v>0</v>
      </c>
      <c r="K4753">
        <v>0</v>
      </c>
      <c r="L4753">
        <v>4</v>
      </c>
      <c r="M4753">
        <v>2.5</v>
      </c>
      <c r="N4753">
        <v>1</v>
      </c>
      <c r="O4753">
        <v>5</v>
      </c>
      <c r="P4753">
        <v>1</v>
      </c>
      <c r="Q4753">
        <v>1</v>
      </c>
      <c r="R4753">
        <v>0</v>
      </c>
      <c r="T4753">
        <v>0.44992070000000001</v>
      </c>
    </row>
    <row r="4754" spans="1:20" ht="21" x14ac:dyDescent="0.35">
      <c r="A4754" s="12">
        <v>1</v>
      </c>
      <c r="B4754" s="12">
        <v>3</v>
      </c>
      <c r="C4754" s="10">
        <v>100</v>
      </c>
      <c r="D4754">
        <v>30</v>
      </c>
      <c r="E4754" s="12">
        <v>0</v>
      </c>
      <c r="F4754" s="12">
        <v>0</v>
      </c>
      <c r="G4754" s="12">
        <v>0</v>
      </c>
      <c r="H4754" s="12">
        <v>1</v>
      </c>
      <c r="I4754" s="12">
        <v>1</v>
      </c>
      <c r="J4754">
        <v>0</v>
      </c>
      <c r="K4754">
        <v>0</v>
      </c>
      <c r="L4754">
        <v>4</v>
      </c>
      <c r="M4754">
        <v>2</v>
      </c>
      <c r="N4754">
        <v>1</v>
      </c>
      <c r="O4754">
        <v>5</v>
      </c>
      <c r="P4754">
        <v>1</v>
      </c>
      <c r="Q4754">
        <v>1</v>
      </c>
      <c r="R4754">
        <v>0.02</v>
      </c>
      <c r="T4754">
        <v>0.71634469999999995</v>
      </c>
    </row>
    <row r="4755" spans="1:20" ht="21" x14ac:dyDescent="0.35">
      <c r="A4755" s="13">
        <v>1</v>
      </c>
      <c r="B4755" s="13">
        <v>3</v>
      </c>
      <c r="C4755" s="10">
        <v>100</v>
      </c>
      <c r="D4755">
        <v>30</v>
      </c>
      <c r="E4755" s="13">
        <v>0</v>
      </c>
      <c r="F4755" s="13">
        <v>0</v>
      </c>
      <c r="G4755" s="13">
        <v>0</v>
      </c>
      <c r="H4755" s="13">
        <v>1</v>
      </c>
      <c r="I4755" s="13">
        <v>1</v>
      </c>
      <c r="J4755">
        <v>0</v>
      </c>
      <c r="K4755">
        <v>0</v>
      </c>
      <c r="L4755">
        <v>4</v>
      </c>
      <c r="M4755">
        <v>1.5</v>
      </c>
      <c r="N4755">
        <v>1</v>
      </c>
      <c r="O4755">
        <v>5</v>
      </c>
      <c r="P4755">
        <v>1</v>
      </c>
      <c r="Q4755">
        <v>1</v>
      </c>
      <c r="R4755">
        <v>0.06</v>
      </c>
      <c r="T4755">
        <v>1.3531089999999999</v>
      </c>
    </row>
    <row r="4756" spans="1:20" ht="21" x14ac:dyDescent="0.35">
      <c r="A4756" s="13">
        <v>1</v>
      </c>
      <c r="B4756" s="13">
        <v>3</v>
      </c>
      <c r="C4756" s="10">
        <v>100</v>
      </c>
      <c r="D4756">
        <v>30</v>
      </c>
      <c r="E4756" s="13">
        <v>0</v>
      </c>
      <c r="F4756" s="13">
        <v>0</v>
      </c>
      <c r="G4756" s="13">
        <v>0</v>
      </c>
      <c r="H4756" s="13">
        <v>1</v>
      </c>
      <c r="I4756" s="13">
        <v>1</v>
      </c>
      <c r="J4756">
        <v>0</v>
      </c>
      <c r="K4756">
        <v>0</v>
      </c>
      <c r="L4756">
        <v>4</v>
      </c>
      <c r="M4756">
        <v>1</v>
      </c>
      <c r="N4756">
        <v>1</v>
      </c>
      <c r="O4756">
        <v>5</v>
      </c>
      <c r="P4756">
        <v>1</v>
      </c>
      <c r="Q4756">
        <v>1</v>
      </c>
      <c r="R4756">
        <v>0.11</v>
      </c>
      <c r="T4756">
        <v>2.2064680000000001</v>
      </c>
    </row>
    <row r="4757" spans="1:20" ht="21" x14ac:dyDescent="0.35">
      <c r="A4757" s="12">
        <v>1</v>
      </c>
      <c r="B4757" s="12">
        <v>3</v>
      </c>
      <c r="C4757" s="10">
        <v>100</v>
      </c>
      <c r="D4757">
        <v>30</v>
      </c>
      <c r="E4757" s="12">
        <v>0</v>
      </c>
      <c r="F4757" s="12">
        <v>0</v>
      </c>
      <c r="G4757" s="12">
        <v>0</v>
      </c>
      <c r="H4757" s="12">
        <v>1</v>
      </c>
      <c r="I4757" s="12">
        <v>1</v>
      </c>
      <c r="J4757" s="12">
        <v>0</v>
      </c>
      <c r="K4757" s="12">
        <v>0</v>
      </c>
      <c r="L4757" s="12">
        <v>4</v>
      </c>
      <c r="M4757">
        <v>0.50000000000001998</v>
      </c>
      <c r="N4757" s="12">
        <v>1</v>
      </c>
      <c r="O4757" s="12">
        <v>5</v>
      </c>
      <c r="P4757">
        <v>1</v>
      </c>
      <c r="Q4757">
        <v>1</v>
      </c>
      <c r="R4757">
        <v>0.23</v>
      </c>
      <c r="S4757" s="18" t="s">
        <v>299</v>
      </c>
      <c r="T4757" s="10">
        <v>4.6505299999999998</v>
      </c>
    </row>
    <row r="4758" spans="1:20" ht="21" x14ac:dyDescent="0.35">
      <c r="A4758" s="12">
        <v>1</v>
      </c>
      <c r="B4758" s="12">
        <v>3</v>
      </c>
      <c r="C4758" s="10">
        <v>100</v>
      </c>
      <c r="D4758">
        <v>30</v>
      </c>
      <c r="E4758" s="12">
        <v>0</v>
      </c>
      <c r="F4758" s="12">
        <v>0</v>
      </c>
      <c r="G4758" s="12">
        <v>0</v>
      </c>
      <c r="H4758" s="12">
        <v>1</v>
      </c>
      <c r="I4758" s="12">
        <v>1</v>
      </c>
      <c r="J4758" s="12">
        <v>0</v>
      </c>
      <c r="K4758" s="12">
        <v>0</v>
      </c>
      <c r="L4758" s="12">
        <v>4</v>
      </c>
      <c r="M4758">
        <v>0.4</v>
      </c>
      <c r="N4758" s="12">
        <v>1</v>
      </c>
      <c r="O4758" s="12">
        <v>5</v>
      </c>
      <c r="P4758">
        <v>1</v>
      </c>
      <c r="Q4758">
        <v>1</v>
      </c>
      <c r="R4758">
        <v>0.23</v>
      </c>
      <c r="S4758" s="18" t="s">
        <v>299</v>
      </c>
      <c r="T4758" s="10">
        <v>5.3197460000000003</v>
      </c>
    </row>
    <row r="4759" spans="1:20" ht="21" x14ac:dyDescent="0.35">
      <c r="A4759" s="12">
        <v>1</v>
      </c>
      <c r="B4759" s="12">
        <v>3</v>
      </c>
      <c r="C4759" s="10">
        <v>100</v>
      </c>
      <c r="D4759">
        <v>30</v>
      </c>
      <c r="E4759" s="12">
        <v>0</v>
      </c>
      <c r="F4759" s="12">
        <v>0</v>
      </c>
      <c r="G4759" s="12">
        <v>0</v>
      </c>
      <c r="H4759" s="12">
        <v>1</v>
      </c>
      <c r="I4759" s="12">
        <v>1</v>
      </c>
      <c r="J4759" s="12">
        <v>0</v>
      </c>
      <c r="K4759" s="12">
        <v>0</v>
      </c>
      <c r="L4759" s="12">
        <v>4</v>
      </c>
      <c r="M4759">
        <v>0.29999999999998</v>
      </c>
      <c r="N4759" s="12">
        <v>1</v>
      </c>
      <c r="O4759" s="12">
        <v>5</v>
      </c>
      <c r="P4759">
        <v>1</v>
      </c>
      <c r="Q4759">
        <v>1</v>
      </c>
      <c r="R4759">
        <v>0.33</v>
      </c>
      <c r="S4759" s="18" t="s">
        <v>299</v>
      </c>
      <c r="T4759" s="10">
        <v>6.2240209999999996</v>
      </c>
    </row>
    <row r="4760" spans="1:20" ht="21" x14ac:dyDescent="0.35">
      <c r="A4760" s="12">
        <v>1</v>
      </c>
      <c r="B4760" s="12">
        <v>3</v>
      </c>
      <c r="C4760" s="10">
        <v>100</v>
      </c>
      <c r="D4760">
        <v>30</v>
      </c>
      <c r="E4760" s="12">
        <v>0</v>
      </c>
      <c r="F4760" s="12">
        <v>0</v>
      </c>
      <c r="G4760" s="12">
        <v>0</v>
      </c>
      <c r="H4760" s="12">
        <v>1</v>
      </c>
      <c r="I4760" s="12">
        <v>1</v>
      </c>
      <c r="J4760" s="12">
        <v>0</v>
      </c>
      <c r="K4760" s="12">
        <v>0</v>
      </c>
      <c r="L4760" s="12">
        <v>4</v>
      </c>
      <c r="M4760">
        <v>0.19999999999995999</v>
      </c>
      <c r="N4760" s="12">
        <v>1</v>
      </c>
      <c r="O4760" s="12">
        <v>5</v>
      </c>
      <c r="P4760">
        <v>1</v>
      </c>
      <c r="Q4760">
        <v>1</v>
      </c>
      <c r="R4760">
        <v>0.39</v>
      </c>
      <c r="S4760" s="18" t="s">
        <v>299</v>
      </c>
      <c r="T4760" s="10">
        <v>7.408792</v>
      </c>
    </row>
    <row r="4761" spans="1:20" ht="21.75" thickBot="1" x14ac:dyDescent="0.4">
      <c r="A4761" s="12">
        <v>1</v>
      </c>
      <c r="B4761" s="12">
        <v>3</v>
      </c>
      <c r="C4761" s="10">
        <v>100</v>
      </c>
      <c r="D4761">
        <v>30</v>
      </c>
      <c r="E4761" s="12">
        <v>0</v>
      </c>
      <c r="F4761" s="12">
        <v>0</v>
      </c>
      <c r="G4761" s="12">
        <v>0</v>
      </c>
      <c r="H4761" s="12">
        <v>1</v>
      </c>
      <c r="I4761" s="12">
        <v>1</v>
      </c>
      <c r="J4761" s="12">
        <v>0</v>
      </c>
      <c r="K4761" s="12">
        <v>0</v>
      </c>
      <c r="L4761" s="12">
        <v>4</v>
      </c>
      <c r="M4761">
        <v>9.9999999999939998E-2</v>
      </c>
      <c r="N4761" s="12">
        <v>1</v>
      </c>
      <c r="O4761" s="12">
        <v>5</v>
      </c>
      <c r="P4761">
        <v>1</v>
      </c>
      <c r="Q4761">
        <v>1</v>
      </c>
      <c r="R4761" s="14">
        <v>0.34</v>
      </c>
      <c r="S4761" s="18" t="s">
        <v>299</v>
      </c>
      <c r="T4761" s="10">
        <v>8.1843839999999997</v>
      </c>
    </row>
    <row r="4762" spans="1:20" ht="15.75" thickTop="1" x14ac:dyDescent="0.25">
      <c r="R4762" s="15">
        <f>AVERAGE(R4748:R4761)</f>
        <v>0.12642857142857145</v>
      </c>
    </row>
    <row r="4787" spans="1:20" ht="102.75" customHeight="1" thickBot="1" x14ac:dyDescent="0.3">
      <c r="S4787" s="71"/>
    </row>
    <row r="4788" spans="1:20" ht="76.5" thickTop="1" thickBot="1" x14ac:dyDescent="0.3">
      <c r="A4788" s="8" t="s">
        <v>305</v>
      </c>
      <c r="R4788" s="71" t="s">
        <v>304</v>
      </c>
      <c r="T4788" s="19" t="s">
        <v>301</v>
      </c>
    </row>
    <row r="4789" spans="1:20" ht="21.75" thickTop="1" x14ac:dyDescent="0.35">
      <c r="A4789">
        <v>1</v>
      </c>
      <c r="B4789">
        <v>3</v>
      </c>
      <c r="C4789" s="10">
        <v>100</v>
      </c>
      <c r="D4789">
        <v>30</v>
      </c>
      <c r="E4789">
        <v>0</v>
      </c>
      <c r="F4789">
        <v>0</v>
      </c>
      <c r="G4789">
        <v>0</v>
      </c>
      <c r="H4789">
        <v>1</v>
      </c>
      <c r="I4789">
        <v>1</v>
      </c>
      <c r="J4789">
        <v>1</v>
      </c>
      <c r="K4789">
        <v>0</v>
      </c>
      <c r="L4789">
        <v>4</v>
      </c>
      <c r="M4789">
        <v>5</v>
      </c>
      <c r="N4789">
        <v>1</v>
      </c>
      <c r="O4789">
        <v>5</v>
      </c>
      <c r="P4789">
        <v>1</v>
      </c>
      <c r="Q4789">
        <v>1</v>
      </c>
      <c r="R4789">
        <v>1</v>
      </c>
      <c r="T4789">
        <v>-0.35188960000000002</v>
      </c>
    </row>
    <row r="4790" spans="1:20" ht="21" x14ac:dyDescent="0.35">
      <c r="A4790">
        <v>1</v>
      </c>
      <c r="B4790">
        <v>3</v>
      </c>
      <c r="C4790" s="10">
        <v>100</v>
      </c>
      <c r="D4790">
        <v>30</v>
      </c>
      <c r="E4790">
        <v>0</v>
      </c>
      <c r="F4790">
        <v>0</v>
      </c>
      <c r="G4790">
        <v>0</v>
      </c>
      <c r="H4790">
        <v>1</v>
      </c>
      <c r="I4790">
        <v>1</v>
      </c>
      <c r="J4790">
        <v>1</v>
      </c>
      <c r="K4790">
        <v>0</v>
      </c>
      <c r="L4790">
        <v>4</v>
      </c>
      <c r="M4790">
        <v>4.5</v>
      </c>
      <c r="N4790">
        <v>1</v>
      </c>
      <c r="O4790">
        <v>5</v>
      </c>
      <c r="P4790">
        <v>1</v>
      </c>
      <c r="Q4790">
        <v>1</v>
      </c>
      <c r="R4790">
        <v>1</v>
      </c>
      <c r="T4790">
        <v>-0.26834629999999998</v>
      </c>
    </row>
    <row r="4791" spans="1:20" ht="21" x14ac:dyDescent="0.35">
      <c r="A4791">
        <v>1</v>
      </c>
      <c r="B4791">
        <v>3</v>
      </c>
      <c r="C4791" s="10">
        <v>100</v>
      </c>
      <c r="D4791">
        <v>30</v>
      </c>
      <c r="E4791">
        <v>0</v>
      </c>
      <c r="F4791">
        <v>0</v>
      </c>
      <c r="G4791">
        <v>0</v>
      </c>
      <c r="H4791">
        <v>1</v>
      </c>
      <c r="I4791">
        <v>1</v>
      </c>
      <c r="J4791">
        <v>1</v>
      </c>
      <c r="K4791">
        <v>0</v>
      </c>
      <c r="L4791">
        <v>4</v>
      </c>
      <c r="M4791">
        <v>4</v>
      </c>
      <c r="N4791">
        <v>1</v>
      </c>
      <c r="O4791">
        <v>5</v>
      </c>
      <c r="P4791">
        <v>1</v>
      </c>
      <c r="Q4791">
        <v>1</v>
      </c>
      <c r="R4791">
        <v>1</v>
      </c>
      <c r="T4791">
        <v>-0.16738210000000001</v>
      </c>
    </row>
    <row r="4792" spans="1:20" ht="21" x14ac:dyDescent="0.35">
      <c r="A4792">
        <v>1</v>
      </c>
      <c r="B4792">
        <v>3</v>
      </c>
      <c r="C4792" s="10">
        <v>100</v>
      </c>
      <c r="D4792">
        <v>30</v>
      </c>
      <c r="E4792">
        <v>0</v>
      </c>
      <c r="F4792">
        <v>0</v>
      </c>
      <c r="G4792">
        <v>0</v>
      </c>
      <c r="H4792">
        <v>1</v>
      </c>
      <c r="I4792">
        <v>1</v>
      </c>
      <c r="J4792">
        <v>1</v>
      </c>
      <c r="K4792">
        <v>0</v>
      </c>
      <c r="L4792">
        <v>4</v>
      </c>
      <c r="M4792">
        <v>3.5</v>
      </c>
      <c r="N4792">
        <v>1</v>
      </c>
      <c r="O4792">
        <v>5</v>
      </c>
      <c r="P4792">
        <v>1</v>
      </c>
      <c r="Q4792">
        <v>1</v>
      </c>
      <c r="R4792">
        <v>1</v>
      </c>
      <c r="T4792">
        <v>4.6479039999999999E-2</v>
      </c>
    </row>
    <row r="4793" spans="1:20" ht="21" x14ac:dyDescent="0.35">
      <c r="A4793">
        <v>1</v>
      </c>
      <c r="B4793">
        <v>3</v>
      </c>
      <c r="C4793" s="10">
        <v>100</v>
      </c>
      <c r="D4793">
        <v>30</v>
      </c>
      <c r="E4793">
        <v>0</v>
      </c>
      <c r="F4793">
        <v>0</v>
      </c>
      <c r="G4793">
        <v>0</v>
      </c>
      <c r="H4793">
        <v>1</v>
      </c>
      <c r="I4793">
        <v>1</v>
      </c>
      <c r="J4793">
        <v>1</v>
      </c>
      <c r="K4793">
        <v>0</v>
      </c>
      <c r="L4793">
        <v>4</v>
      </c>
      <c r="M4793">
        <v>3</v>
      </c>
      <c r="N4793">
        <v>1</v>
      </c>
      <c r="O4793">
        <v>5</v>
      </c>
      <c r="P4793">
        <v>1</v>
      </c>
      <c r="Q4793">
        <v>1</v>
      </c>
      <c r="R4793">
        <v>1</v>
      </c>
      <c r="T4793">
        <v>0.1874364</v>
      </c>
    </row>
    <row r="4794" spans="1:20" ht="21" x14ac:dyDescent="0.35">
      <c r="A4794">
        <v>1</v>
      </c>
      <c r="B4794">
        <v>3</v>
      </c>
      <c r="C4794" s="10">
        <v>100</v>
      </c>
      <c r="D4794">
        <v>30</v>
      </c>
      <c r="E4794">
        <v>0</v>
      </c>
      <c r="F4794">
        <v>0</v>
      </c>
      <c r="G4794">
        <v>0</v>
      </c>
      <c r="H4794">
        <v>1</v>
      </c>
      <c r="I4794">
        <v>1</v>
      </c>
      <c r="J4794">
        <v>1</v>
      </c>
      <c r="K4794">
        <v>0</v>
      </c>
      <c r="L4794">
        <v>4</v>
      </c>
      <c r="M4794">
        <v>2.5</v>
      </c>
      <c r="N4794">
        <v>1</v>
      </c>
      <c r="O4794">
        <v>5</v>
      </c>
      <c r="P4794">
        <v>1</v>
      </c>
      <c r="Q4794">
        <v>1</v>
      </c>
      <c r="R4794">
        <v>1</v>
      </c>
      <c r="T4794">
        <v>0.58221140000000005</v>
      </c>
    </row>
    <row r="4795" spans="1:20" ht="21" x14ac:dyDescent="0.35">
      <c r="A4795" s="12">
        <v>1</v>
      </c>
      <c r="B4795" s="12">
        <v>3</v>
      </c>
      <c r="C4795" s="10">
        <v>100</v>
      </c>
      <c r="D4795">
        <v>30</v>
      </c>
      <c r="E4795" s="12">
        <v>0</v>
      </c>
      <c r="F4795" s="12">
        <v>0</v>
      </c>
      <c r="G4795" s="12">
        <v>0</v>
      </c>
      <c r="H4795" s="12">
        <v>1</v>
      </c>
      <c r="I4795" s="12">
        <v>1</v>
      </c>
      <c r="J4795">
        <v>1</v>
      </c>
      <c r="K4795">
        <v>0</v>
      </c>
      <c r="L4795">
        <v>4</v>
      </c>
      <c r="M4795">
        <v>2</v>
      </c>
      <c r="N4795">
        <v>1</v>
      </c>
      <c r="O4795">
        <v>5</v>
      </c>
      <c r="P4795">
        <v>1</v>
      </c>
      <c r="Q4795">
        <v>1</v>
      </c>
      <c r="R4795">
        <v>1</v>
      </c>
      <c r="T4795">
        <v>0.75946570000000002</v>
      </c>
    </row>
    <row r="4796" spans="1:20" ht="17.25" customHeight="1" x14ac:dyDescent="0.35">
      <c r="A4796" s="13">
        <v>1</v>
      </c>
      <c r="B4796" s="13">
        <v>3</v>
      </c>
      <c r="C4796" s="10">
        <v>100</v>
      </c>
      <c r="D4796">
        <v>30</v>
      </c>
      <c r="E4796" s="13">
        <v>0</v>
      </c>
      <c r="F4796" s="13">
        <v>0</v>
      </c>
      <c r="G4796" s="13">
        <v>0</v>
      </c>
      <c r="H4796" s="13">
        <v>1</v>
      </c>
      <c r="I4796" s="13">
        <v>1</v>
      </c>
      <c r="J4796">
        <v>1</v>
      </c>
      <c r="K4796">
        <v>0</v>
      </c>
      <c r="L4796">
        <v>4</v>
      </c>
      <c r="M4796">
        <v>1.5</v>
      </c>
      <c r="N4796">
        <v>1</v>
      </c>
      <c r="O4796">
        <v>5</v>
      </c>
      <c r="P4796">
        <v>1</v>
      </c>
      <c r="Q4796">
        <v>1</v>
      </c>
      <c r="R4796">
        <v>1</v>
      </c>
      <c r="T4796">
        <v>1.2416860000000001</v>
      </c>
    </row>
    <row r="4797" spans="1:20" ht="21" x14ac:dyDescent="0.35">
      <c r="A4797" s="13">
        <v>1</v>
      </c>
      <c r="B4797" s="13">
        <v>3</v>
      </c>
      <c r="C4797" s="10">
        <v>100</v>
      </c>
      <c r="D4797">
        <v>30</v>
      </c>
      <c r="E4797" s="13">
        <v>0</v>
      </c>
      <c r="F4797" s="13">
        <v>0</v>
      </c>
      <c r="G4797" s="13">
        <v>0</v>
      </c>
      <c r="H4797" s="13">
        <v>1</v>
      </c>
      <c r="I4797" s="13">
        <v>1</v>
      </c>
      <c r="J4797">
        <v>1</v>
      </c>
      <c r="K4797">
        <v>0</v>
      </c>
      <c r="L4797">
        <v>4</v>
      </c>
      <c r="M4797">
        <v>1</v>
      </c>
      <c r="N4797">
        <v>1</v>
      </c>
      <c r="O4797">
        <v>5</v>
      </c>
      <c r="P4797">
        <v>1</v>
      </c>
      <c r="Q4797">
        <v>1</v>
      </c>
      <c r="R4797">
        <v>1</v>
      </c>
      <c r="T4797">
        <v>2.418361</v>
      </c>
    </row>
    <row r="4798" spans="1:20" ht="21" x14ac:dyDescent="0.35">
      <c r="A4798" s="12">
        <v>1</v>
      </c>
      <c r="B4798" s="12">
        <v>3</v>
      </c>
      <c r="C4798" s="10">
        <v>100</v>
      </c>
      <c r="D4798">
        <v>30</v>
      </c>
      <c r="E4798" s="12">
        <v>0</v>
      </c>
      <c r="F4798" s="12">
        <v>0</v>
      </c>
      <c r="G4798" s="12">
        <v>0</v>
      </c>
      <c r="H4798" s="12">
        <v>1</v>
      </c>
      <c r="I4798" s="12">
        <v>1</v>
      </c>
      <c r="J4798">
        <v>1</v>
      </c>
      <c r="K4798" s="12">
        <v>0</v>
      </c>
      <c r="L4798" s="12">
        <v>4</v>
      </c>
      <c r="M4798">
        <v>0.50000000000001998</v>
      </c>
      <c r="N4798" s="12">
        <v>1</v>
      </c>
      <c r="O4798" s="12">
        <v>5</v>
      </c>
      <c r="P4798">
        <v>1</v>
      </c>
      <c r="Q4798">
        <v>1</v>
      </c>
      <c r="R4798">
        <v>1</v>
      </c>
      <c r="S4798" s="18" t="s">
        <v>299</v>
      </c>
      <c r="T4798" s="10">
        <v>4.2464700000000004</v>
      </c>
    </row>
    <row r="4799" spans="1:20" ht="21" x14ac:dyDescent="0.35">
      <c r="A4799" s="12">
        <v>1</v>
      </c>
      <c r="B4799" s="12">
        <v>3</v>
      </c>
      <c r="C4799" s="10">
        <v>100</v>
      </c>
      <c r="D4799">
        <v>30</v>
      </c>
      <c r="E4799" s="12">
        <v>0</v>
      </c>
      <c r="F4799" s="12">
        <v>0</v>
      </c>
      <c r="G4799" s="12">
        <v>0</v>
      </c>
      <c r="H4799" s="12">
        <v>1</v>
      </c>
      <c r="I4799" s="12">
        <v>1</v>
      </c>
      <c r="J4799">
        <v>1</v>
      </c>
      <c r="K4799" s="12">
        <v>0</v>
      </c>
      <c r="L4799" s="12">
        <v>4</v>
      </c>
      <c r="M4799">
        <v>0.4</v>
      </c>
      <c r="N4799" s="12">
        <v>1</v>
      </c>
      <c r="O4799" s="12">
        <v>5</v>
      </c>
      <c r="P4799">
        <v>1</v>
      </c>
      <c r="Q4799">
        <v>1</v>
      </c>
      <c r="R4799">
        <v>1</v>
      </c>
      <c r="S4799" s="18" t="s">
        <v>299</v>
      </c>
      <c r="T4799" s="10">
        <v>5.379537</v>
      </c>
    </row>
    <row r="4800" spans="1:20" ht="21" x14ac:dyDescent="0.35">
      <c r="A4800" s="12">
        <v>1</v>
      </c>
      <c r="B4800" s="12">
        <v>3</v>
      </c>
      <c r="C4800" s="10">
        <v>100</v>
      </c>
      <c r="D4800">
        <v>30</v>
      </c>
      <c r="E4800" s="12">
        <v>0</v>
      </c>
      <c r="F4800" s="12">
        <v>0</v>
      </c>
      <c r="G4800" s="12">
        <v>0</v>
      </c>
      <c r="H4800" s="12">
        <v>1</v>
      </c>
      <c r="I4800" s="12">
        <v>1</v>
      </c>
      <c r="J4800">
        <v>1</v>
      </c>
      <c r="K4800" s="12">
        <v>0</v>
      </c>
      <c r="L4800" s="12">
        <v>4</v>
      </c>
      <c r="M4800">
        <v>0.29999999999998</v>
      </c>
      <c r="N4800" s="12">
        <v>1</v>
      </c>
      <c r="O4800" s="12">
        <v>5</v>
      </c>
      <c r="P4800">
        <v>1</v>
      </c>
      <c r="Q4800">
        <v>1</v>
      </c>
      <c r="R4800">
        <v>1</v>
      </c>
      <c r="S4800" s="18" t="s">
        <v>299</v>
      </c>
      <c r="T4800" s="10">
        <v>6.2887050000000002</v>
      </c>
    </row>
    <row r="4801" spans="1:20" ht="21" x14ac:dyDescent="0.35">
      <c r="A4801" s="12">
        <v>1</v>
      </c>
      <c r="B4801" s="12">
        <v>3</v>
      </c>
      <c r="C4801" s="10">
        <v>100</v>
      </c>
      <c r="D4801">
        <v>30</v>
      </c>
      <c r="E4801" s="12">
        <v>0</v>
      </c>
      <c r="F4801" s="12">
        <v>0</v>
      </c>
      <c r="G4801" s="12">
        <v>0</v>
      </c>
      <c r="H4801" s="12">
        <v>1</v>
      </c>
      <c r="I4801" s="12">
        <v>1</v>
      </c>
      <c r="J4801">
        <v>1</v>
      </c>
      <c r="K4801" s="12">
        <v>0</v>
      </c>
      <c r="L4801" s="12">
        <v>4</v>
      </c>
      <c r="M4801">
        <v>0.19999999999995999</v>
      </c>
      <c r="N4801" s="12">
        <v>1</v>
      </c>
      <c r="O4801" s="12">
        <v>5</v>
      </c>
      <c r="P4801">
        <v>1</v>
      </c>
      <c r="Q4801">
        <v>1</v>
      </c>
      <c r="R4801">
        <v>1</v>
      </c>
      <c r="S4801" s="18" t="s">
        <v>299</v>
      </c>
      <c r="T4801" s="10">
        <v>7.3087080000000002</v>
      </c>
    </row>
    <row r="4802" spans="1:20" ht="21.75" thickBot="1" x14ac:dyDescent="0.4">
      <c r="A4802" s="12">
        <v>1</v>
      </c>
      <c r="B4802" s="12">
        <v>3</v>
      </c>
      <c r="C4802" s="10">
        <v>100</v>
      </c>
      <c r="D4802">
        <v>30</v>
      </c>
      <c r="E4802" s="12">
        <v>0</v>
      </c>
      <c r="F4802" s="12">
        <v>0</v>
      </c>
      <c r="G4802" s="12">
        <v>0</v>
      </c>
      <c r="H4802" s="12">
        <v>1</v>
      </c>
      <c r="I4802" s="12">
        <v>1</v>
      </c>
      <c r="J4802">
        <v>1</v>
      </c>
      <c r="K4802" s="12">
        <v>0</v>
      </c>
      <c r="L4802" s="12">
        <v>4</v>
      </c>
      <c r="M4802">
        <v>9.9999999999939998E-2</v>
      </c>
      <c r="N4802" s="12">
        <v>1</v>
      </c>
      <c r="O4802" s="12">
        <v>5</v>
      </c>
      <c r="P4802">
        <v>1</v>
      </c>
      <c r="Q4802">
        <v>1</v>
      </c>
      <c r="R4802" s="14">
        <v>1</v>
      </c>
      <c r="S4802" s="18" t="s">
        <v>299</v>
      </c>
      <c r="T4802" s="10">
        <v>8.3513570000000001</v>
      </c>
    </row>
    <row r="4803" spans="1:20" ht="15.75" thickTop="1" x14ac:dyDescent="0.25">
      <c r="R4803" s="15">
        <f>AVERAGE(R4789:R4802)</f>
        <v>1</v>
      </c>
    </row>
    <row r="4831" spans="1:21" ht="75.75" thickBot="1" x14ac:dyDescent="0.3">
      <c r="A4831" s="8" t="s">
        <v>305</v>
      </c>
      <c r="J4831" s="8" t="s">
        <v>306</v>
      </c>
      <c r="R4831" s="71" t="s">
        <v>304</v>
      </c>
      <c r="T4831" s="19" t="s">
        <v>301</v>
      </c>
      <c r="U4831" s="19" t="s">
        <v>24</v>
      </c>
    </row>
    <row r="4832" spans="1:21" ht="21.75" thickTop="1" x14ac:dyDescent="0.35">
      <c r="A4832">
        <v>1</v>
      </c>
      <c r="B4832">
        <v>3</v>
      </c>
      <c r="C4832" s="10">
        <v>100</v>
      </c>
      <c r="D4832">
        <v>30</v>
      </c>
      <c r="E4832">
        <v>0</v>
      </c>
      <c r="F4832">
        <v>0</v>
      </c>
      <c r="G4832">
        <v>0</v>
      </c>
      <c r="H4832">
        <v>1</v>
      </c>
      <c r="I4832">
        <v>1</v>
      </c>
      <c r="J4832">
        <v>0.25</v>
      </c>
      <c r="K4832">
        <v>0</v>
      </c>
      <c r="L4832">
        <v>4</v>
      </c>
      <c r="M4832">
        <v>5</v>
      </c>
      <c r="N4832">
        <v>1</v>
      </c>
      <c r="O4832">
        <v>5</v>
      </c>
      <c r="P4832">
        <v>1</v>
      </c>
      <c r="Q4832">
        <v>1</v>
      </c>
      <c r="R4832">
        <v>0.94</v>
      </c>
      <c r="T4832">
        <v>-0.39507940000000003</v>
      </c>
      <c r="U4832">
        <v>1</v>
      </c>
    </row>
    <row r="4833" spans="1:21" ht="21" x14ac:dyDescent="0.35">
      <c r="A4833">
        <v>1</v>
      </c>
      <c r="B4833">
        <v>3</v>
      </c>
      <c r="C4833" s="10">
        <v>100</v>
      </c>
      <c r="D4833">
        <v>30</v>
      </c>
      <c r="E4833">
        <v>0</v>
      </c>
      <c r="F4833">
        <v>0</v>
      </c>
      <c r="G4833">
        <v>0</v>
      </c>
      <c r="H4833">
        <v>1</v>
      </c>
      <c r="I4833">
        <v>1</v>
      </c>
      <c r="J4833">
        <v>0.25</v>
      </c>
      <c r="K4833">
        <v>0</v>
      </c>
      <c r="L4833">
        <v>4</v>
      </c>
      <c r="M4833">
        <v>4.5</v>
      </c>
      <c r="N4833">
        <v>1</v>
      </c>
      <c r="O4833">
        <v>5</v>
      </c>
      <c r="P4833">
        <v>1</v>
      </c>
      <c r="Q4833">
        <v>1</v>
      </c>
      <c r="R4833">
        <v>0.91</v>
      </c>
      <c r="T4833">
        <v>-0.23305100000000001</v>
      </c>
      <c r="U4833">
        <v>1</v>
      </c>
    </row>
    <row r="4834" spans="1:21" ht="21" x14ac:dyDescent="0.35">
      <c r="A4834">
        <v>1</v>
      </c>
      <c r="B4834">
        <v>3</v>
      </c>
      <c r="C4834" s="10">
        <v>100</v>
      </c>
      <c r="D4834">
        <v>30</v>
      </c>
      <c r="E4834">
        <v>0</v>
      </c>
      <c r="F4834">
        <v>0</v>
      </c>
      <c r="G4834">
        <v>0</v>
      </c>
      <c r="H4834">
        <v>1</v>
      </c>
      <c r="I4834">
        <v>1</v>
      </c>
      <c r="J4834">
        <v>0.25</v>
      </c>
      <c r="K4834">
        <v>0</v>
      </c>
      <c r="L4834">
        <v>4</v>
      </c>
      <c r="M4834">
        <v>4</v>
      </c>
      <c r="N4834">
        <v>1</v>
      </c>
      <c r="O4834">
        <v>5</v>
      </c>
      <c r="P4834">
        <v>1</v>
      </c>
      <c r="Q4834">
        <v>1</v>
      </c>
      <c r="R4834">
        <v>0.91</v>
      </c>
      <c r="T4834">
        <v>-0.14090859999999999</v>
      </c>
      <c r="U4834">
        <v>1</v>
      </c>
    </row>
    <row r="4835" spans="1:21" ht="21" x14ac:dyDescent="0.35">
      <c r="A4835">
        <v>1</v>
      </c>
      <c r="B4835">
        <v>3</v>
      </c>
      <c r="C4835" s="10">
        <v>100</v>
      </c>
      <c r="D4835">
        <v>30</v>
      </c>
      <c r="E4835">
        <v>0</v>
      </c>
      <c r="F4835">
        <v>0</v>
      </c>
      <c r="G4835">
        <v>0</v>
      </c>
      <c r="H4835">
        <v>1</v>
      </c>
      <c r="I4835">
        <v>1</v>
      </c>
      <c r="J4835">
        <v>0.25</v>
      </c>
      <c r="K4835">
        <v>0</v>
      </c>
      <c r="L4835">
        <v>4</v>
      </c>
      <c r="M4835">
        <v>3.5</v>
      </c>
      <c r="N4835">
        <v>1</v>
      </c>
      <c r="O4835">
        <v>5</v>
      </c>
      <c r="P4835">
        <v>1</v>
      </c>
      <c r="Q4835">
        <v>1</v>
      </c>
      <c r="R4835">
        <v>0.86</v>
      </c>
      <c r="T4835">
        <v>7.2497969999999995E-2</v>
      </c>
      <c r="U4835">
        <v>1</v>
      </c>
    </row>
    <row r="4836" spans="1:21" ht="21" x14ac:dyDescent="0.35">
      <c r="A4836">
        <v>1</v>
      </c>
      <c r="B4836">
        <v>3</v>
      </c>
      <c r="C4836" s="10">
        <v>100</v>
      </c>
      <c r="D4836">
        <v>30</v>
      </c>
      <c r="E4836">
        <v>0</v>
      </c>
      <c r="F4836">
        <v>0</v>
      </c>
      <c r="G4836">
        <v>0</v>
      </c>
      <c r="H4836">
        <v>1</v>
      </c>
      <c r="I4836">
        <v>1</v>
      </c>
      <c r="J4836">
        <v>0.25</v>
      </c>
      <c r="K4836">
        <v>0</v>
      </c>
      <c r="L4836">
        <v>4</v>
      </c>
      <c r="M4836">
        <v>3</v>
      </c>
      <c r="N4836">
        <v>1</v>
      </c>
      <c r="O4836">
        <v>5</v>
      </c>
      <c r="P4836">
        <v>1</v>
      </c>
      <c r="Q4836">
        <v>1</v>
      </c>
      <c r="R4836">
        <v>0.93</v>
      </c>
      <c r="T4836">
        <v>0.19778090000000001</v>
      </c>
      <c r="U4836">
        <v>1</v>
      </c>
    </row>
    <row r="4837" spans="1:21" ht="21" x14ac:dyDescent="0.35">
      <c r="A4837">
        <v>1</v>
      </c>
      <c r="B4837">
        <v>3</v>
      </c>
      <c r="C4837" s="10">
        <v>100</v>
      </c>
      <c r="D4837">
        <v>30</v>
      </c>
      <c r="E4837">
        <v>0</v>
      </c>
      <c r="F4837">
        <v>0</v>
      </c>
      <c r="G4837">
        <v>0</v>
      </c>
      <c r="H4837">
        <v>1</v>
      </c>
      <c r="I4837">
        <v>1</v>
      </c>
      <c r="J4837">
        <v>0.25</v>
      </c>
      <c r="K4837">
        <v>0</v>
      </c>
      <c r="L4837">
        <v>4</v>
      </c>
      <c r="M4837">
        <v>2.5</v>
      </c>
      <c r="N4837">
        <v>1</v>
      </c>
      <c r="O4837">
        <v>5</v>
      </c>
      <c r="P4837">
        <v>1</v>
      </c>
      <c r="Q4837">
        <v>1</v>
      </c>
      <c r="R4837">
        <v>0.9</v>
      </c>
      <c r="T4837">
        <v>0.38956780000000002</v>
      </c>
      <c r="U4837">
        <v>1</v>
      </c>
    </row>
    <row r="4838" spans="1:21" ht="21" x14ac:dyDescent="0.35">
      <c r="A4838" s="12">
        <v>1</v>
      </c>
      <c r="B4838" s="12">
        <v>3</v>
      </c>
      <c r="C4838" s="10">
        <v>100</v>
      </c>
      <c r="D4838">
        <v>30</v>
      </c>
      <c r="E4838" s="12">
        <v>0</v>
      </c>
      <c r="F4838" s="12">
        <v>0</v>
      </c>
      <c r="G4838" s="12">
        <v>0</v>
      </c>
      <c r="H4838" s="12">
        <v>1</v>
      </c>
      <c r="I4838" s="12">
        <v>1</v>
      </c>
      <c r="J4838">
        <v>0.25</v>
      </c>
      <c r="K4838">
        <v>0</v>
      </c>
      <c r="L4838">
        <v>4</v>
      </c>
      <c r="M4838">
        <v>2</v>
      </c>
      <c r="N4838">
        <v>1</v>
      </c>
      <c r="O4838">
        <v>5</v>
      </c>
      <c r="P4838">
        <v>1</v>
      </c>
      <c r="Q4838">
        <v>1</v>
      </c>
      <c r="R4838">
        <v>0.84</v>
      </c>
      <c r="T4838">
        <v>0.79229550000000004</v>
      </c>
      <c r="U4838">
        <v>1</v>
      </c>
    </row>
    <row r="4839" spans="1:21" ht="21" x14ac:dyDescent="0.35">
      <c r="A4839" s="13">
        <v>1</v>
      </c>
      <c r="B4839" s="13">
        <v>3</v>
      </c>
      <c r="C4839" s="10">
        <v>100</v>
      </c>
      <c r="D4839">
        <v>30</v>
      </c>
      <c r="E4839" s="13">
        <v>0</v>
      </c>
      <c r="F4839" s="13">
        <v>0</v>
      </c>
      <c r="G4839" s="13">
        <v>0</v>
      </c>
      <c r="H4839" s="13">
        <v>1</v>
      </c>
      <c r="I4839" s="13">
        <v>1</v>
      </c>
      <c r="J4839">
        <v>0.25</v>
      </c>
      <c r="K4839">
        <v>0</v>
      </c>
      <c r="L4839">
        <v>4</v>
      </c>
      <c r="M4839">
        <v>1.5</v>
      </c>
      <c r="N4839">
        <v>1</v>
      </c>
      <c r="O4839">
        <v>5</v>
      </c>
      <c r="P4839">
        <v>1</v>
      </c>
      <c r="Q4839">
        <v>1</v>
      </c>
      <c r="R4839">
        <v>0.84</v>
      </c>
      <c r="T4839">
        <v>1.263177</v>
      </c>
      <c r="U4839">
        <v>1</v>
      </c>
    </row>
    <row r="4840" spans="1:21" ht="21" x14ac:dyDescent="0.35">
      <c r="A4840" s="13">
        <v>1</v>
      </c>
      <c r="B4840" s="13">
        <v>3</v>
      </c>
      <c r="C4840" s="10">
        <v>100</v>
      </c>
      <c r="D4840">
        <v>30</v>
      </c>
      <c r="E4840" s="13">
        <v>0</v>
      </c>
      <c r="F4840" s="13">
        <v>0</v>
      </c>
      <c r="G4840" s="13">
        <v>0</v>
      </c>
      <c r="H4840" s="13">
        <v>1</v>
      </c>
      <c r="I4840" s="13">
        <v>1</v>
      </c>
      <c r="J4840">
        <v>0.25</v>
      </c>
      <c r="K4840">
        <v>0</v>
      </c>
      <c r="L4840">
        <v>4</v>
      </c>
      <c r="M4840">
        <v>1</v>
      </c>
      <c r="N4840">
        <v>1</v>
      </c>
      <c r="O4840">
        <v>5</v>
      </c>
      <c r="P4840">
        <v>1</v>
      </c>
      <c r="Q4840">
        <v>1</v>
      </c>
      <c r="R4840">
        <v>0.77</v>
      </c>
      <c r="T4840">
        <v>2.3839489999999999</v>
      </c>
      <c r="U4840">
        <v>1</v>
      </c>
    </row>
    <row r="4841" spans="1:21" ht="21" x14ac:dyDescent="0.35">
      <c r="A4841" s="12">
        <v>1</v>
      </c>
      <c r="B4841" s="12">
        <v>3</v>
      </c>
      <c r="C4841" s="10">
        <v>100</v>
      </c>
      <c r="D4841">
        <v>30</v>
      </c>
      <c r="E4841" s="12">
        <v>0</v>
      </c>
      <c r="F4841" s="12">
        <v>0</v>
      </c>
      <c r="G4841" s="12">
        <v>0</v>
      </c>
      <c r="H4841" s="12">
        <v>1</v>
      </c>
      <c r="I4841" s="12">
        <v>1</v>
      </c>
      <c r="J4841">
        <v>0.25</v>
      </c>
      <c r="K4841" s="12">
        <v>0</v>
      </c>
      <c r="L4841" s="12">
        <v>4</v>
      </c>
      <c r="M4841">
        <v>0.50000000000001998</v>
      </c>
      <c r="N4841" s="12">
        <v>1</v>
      </c>
      <c r="O4841" s="12">
        <v>5</v>
      </c>
      <c r="P4841">
        <v>1</v>
      </c>
      <c r="Q4841">
        <v>1</v>
      </c>
      <c r="R4841">
        <v>0.31</v>
      </c>
      <c r="S4841" s="18" t="s">
        <v>299</v>
      </c>
      <c r="T4841" s="10">
        <v>4.4284629999999998</v>
      </c>
      <c r="U4841">
        <v>1</v>
      </c>
    </row>
    <row r="4842" spans="1:21" ht="21" x14ac:dyDescent="0.35">
      <c r="A4842" s="12">
        <v>1</v>
      </c>
      <c r="B4842" s="12">
        <v>3</v>
      </c>
      <c r="C4842" s="10">
        <v>100</v>
      </c>
      <c r="D4842">
        <v>30</v>
      </c>
      <c r="E4842" s="12">
        <v>0</v>
      </c>
      <c r="F4842" s="12">
        <v>0</v>
      </c>
      <c r="G4842" s="12">
        <v>0</v>
      </c>
      <c r="H4842" s="12">
        <v>1</v>
      </c>
      <c r="I4842" s="12">
        <v>1</v>
      </c>
      <c r="J4842">
        <v>0.25</v>
      </c>
      <c r="K4842" s="12">
        <v>0</v>
      </c>
      <c r="L4842" s="12">
        <v>4</v>
      </c>
      <c r="M4842">
        <v>0.4</v>
      </c>
      <c r="N4842" s="12">
        <v>1</v>
      </c>
      <c r="O4842" s="12">
        <v>5</v>
      </c>
      <c r="P4842">
        <v>1</v>
      </c>
      <c r="Q4842">
        <v>1</v>
      </c>
      <c r="R4842">
        <v>0.16</v>
      </c>
      <c r="S4842" s="18" t="s">
        <v>299</v>
      </c>
      <c r="T4842" s="10">
        <v>4.9766779999999997</v>
      </c>
      <c r="U4842">
        <v>1</v>
      </c>
    </row>
    <row r="4843" spans="1:21" ht="21" x14ac:dyDescent="0.35">
      <c r="A4843" s="12">
        <v>1</v>
      </c>
      <c r="B4843" s="12">
        <v>3</v>
      </c>
      <c r="C4843" s="10">
        <v>100</v>
      </c>
      <c r="D4843">
        <v>30</v>
      </c>
      <c r="E4843" s="12">
        <v>0</v>
      </c>
      <c r="F4843" s="12">
        <v>0</v>
      </c>
      <c r="G4843" s="12">
        <v>0</v>
      </c>
      <c r="H4843" s="12">
        <v>1</v>
      </c>
      <c r="I4843" s="12">
        <v>1</v>
      </c>
      <c r="J4843">
        <v>0.25</v>
      </c>
      <c r="K4843" s="12">
        <v>0</v>
      </c>
      <c r="L4843" s="12">
        <v>4</v>
      </c>
      <c r="M4843">
        <v>0.29999999999998</v>
      </c>
      <c r="N4843" s="12">
        <v>1</v>
      </c>
      <c r="O4843" s="12">
        <v>5</v>
      </c>
      <c r="P4843">
        <v>1</v>
      </c>
      <c r="Q4843">
        <v>1</v>
      </c>
      <c r="R4843">
        <v>0.1</v>
      </c>
      <c r="S4843" s="18" t="s">
        <v>299</v>
      </c>
      <c r="T4843" s="10">
        <v>6.4143949999999998</v>
      </c>
      <c r="U4843">
        <v>1</v>
      </c>
    </row>
    <row r="4844" spans="1:21" ht="21" x14ac:dyDescent="0.35">
      <c r="A4844" s="12">
        <v>1</v>
      </c>
      <c r="B4844" s="12">
        <v>3</v>
      </c>
      <c r="C4844" s="10">
        <v>100</v>
      </c>
      <c r="D4844">
        <v>30</v>
      </c>
      <c r="E4844" s="12">
        <v>0</v>
      </c>
      <c r="F4844" s="12">
        <v>0</v>
      </c>
      <c r="G4844" s="12">
        <v>0</v>
      </c>
      <c r="H4844" s="12">
        <v>1</v>
      </c>
      <c r="I4844" s="12">
        <v>1</v>
      </c>
      <c r="J4844">
        <v>0.25</v>
      </c>
      <c r="K4844" s="12">
        <v>0</v>
      </c>
      <c r="L4844" s="12">
        <v>4</v>
      </c>
      <c r="M4844">
        <v>0.19999999999995999</v>
      </c>
      <c r="N4844" s="12">
        <v>1</v>
      </c>
      <c r="O4844" s="12">
        <v>5</v>
      </c>
      <c r="P4844">
        <v>1</v>
      </c>
      <c r="Q4844">
        <v>1</v>
      </c>
      <c r="R4844">
        <v>0.1</v>
      </c>
      <c r="S4844" s="18" t="s">
        <v>299</v>
      </c>
      <c r="T4844" s="10">
        <v>7.2811139999999996</v>
      </c>
      <c r="U4844">
        <v>0.98</v>
      </c>
    </row>
    <row r="4845" spans="1:21" ht="21.75" thickBot="1" x14ac:dyDescent="0.4">
      <c r="A4845" s="12">
        <v>1</v>
      </c>
      <c r="B4845" s="12">
        <v>3</v>
      </c>
      <c r="C4845" s="10">
        <v>100</v>
      </c>
      <c r="D4845">
        <v>30</v>
      </c>
      <c r="E4845" s="12">
        <v>0</v>
      </c>
      <c r="F4845" s="12">
        <v>0</v>
      </c>
      <c r="G4845" s="12">
        <v>0</v>
      </c>
      <c r="H4845" s="12">
        <v>1</v>
      </c>
      <c r="I4845" s="12">
        <v>1</v>
      </c>
      <c r="J4845">
        <v>0.25</v>
      </c>
      <c r="K4845" s="12">
        <v>0</v>
      </c>
      <c r="L4845" s="12">
        <v>4</v>
      </c>
      <c r="M4845">
        <v>9.9999999999939998E-2</v>
      </c>
      <c r="N4845" s="12">
        <v>1</v>
      </c>
      <c r="O4845" s="12">
        <v>5</v>
      </c>
      <c r="P4845">
        <v>1</v>
      </c>
      <c r="Q4845">
        <v>1</v>
      </c>
      <c r="R4845" s="14">
        <v>0.08</v>
      </c>
      <c r="S4845" s="18" t="s">
        <v>299</v>
      </c>
      <c r="T4845" s="10">
        <v>8.4114620000000002</v>
      </c>
      <c r="U4845">
        <v>0.8</v>
      </c>
    </row>
    <row r="4846" spans="1:21" ht="15.75" thickTop="1" x14ac:dyDescent="0.25">
      <c r="R4846" s="15">
        <f>AVERAGE(R4832:R4845)</f>
        <v>0.61785714285714288</v>
      </c>
    </row>
    <row r="4867" spans="1:21" ht="197.25" customHeight="1" x14ac:dyDescent="0.35">
      <c r="A4867" s="64" t="s">
        <v>307</v>
      </c>
      <c r="R4867" s="73" t="s">
        <v>272</v>
      </c>
      <c r="S4867" s="73" t="s">
        <v>24</v>
      </c>
      <c r="T4867" s="73" t="s">
        <v>309</v>
      </c>
      <c r="U4867" s="59"/>
    </row>
    <row r="4868" spans="1:21" ht="21" x14ac:dyDescent="0.35">
      <c r="A4868">
        <v>1</v>
      </c>
      <c r="B4868">
        <v>3</v>
      </c>
      <c r="C4868" s="10">
        <v>100</v>
      </c>
      <c r="D4868">
        <v>30</v>
      </c>
      <c r="E4868">
        <v>0</v>
      </c>
      <c r="F4868">
        <v>0</v>
      </c>
      <c r="G4868">
        <v>0</v>
      </c>
      <c r="H4868">
        <v>1</v>
      </c>
      <c r="I4868">
        <v>1</v>
      </c>
      <c r="J4868">
        <v>0</v>
      </c>
      <c r="K4868">
        <v>0</v>
      </c>
      <c r="L4868">
        <v>2</v>
      </c>
      <c r="M4868">
        <v>1</v>
      </c>
      <c r="N4868">
        <v>0.5</v>
      </c>
      <c r="O4868">
        <v>1</v>
      </c>
      <c r="P4868">
        <v>0.5</v>
      </c>
      <c r="Q4868">
        <v>1</v>
      </c>
      <c r="R4868">
        <v>0.12</v>
      </c>
      <c r="S4868">
        <v>0</v>
      </c>
    </row>
    <row r="4869" spans="1:21" ht="21" x14ac:dyDescent="0.35">
      <c r="A4869">
        <v>1</v>
      </c>
      <c r="B4869">
        <v>3</v>
      </c>
      <c r="C4869" s="10">
        <v>100</v>
      </c>
      <c r="D4869">
        <v>30</v>
      </c>
      <c r="E4869">
        <v>0</v>
      </c>
      <c r="F4869">
        <v>0</v>
      </c>
      <c r="G4869">
        <v>0</v>
      </c>
      <c r="H4869">
        <v>1</v>
      </c>
      <c r="I4869">
        <v>1</v>
      </c>
      <c r="J4869">
        <v>0</v>
      </c>
      <c r="K4869">
        <v>0</v>
      </c>
      <c r="L4869">
        <v>2</v>
      </c>
      <c r="M4869">
        <v>1</v>
      </c>
      <c r="N4869">
        <v>0.75</v>
      </c>
      <c r="O4869">
        <v>1</v>
      </c>
      <c r="P4869">
        <v>0.5</v>
      </c>
      <c r="Q4869">
        <v>1</v>
      </c>
      <c r="R4869">
        <v>0.08</v>
      </c>
      <c r="S4869">
        <v>0.2</v>
      </c>
      <c r="T4869">
        <v>0.99</v>
      </c>
    </row>
    <row r="4870" spans="1:21" ht="21" x14ac:dyDescent="0.35">
      <c r="A4870">
        <v>1</v>
      </c>
      <c r="B4870">
        <v>3</v>
      </c>
      <c r="C4870" s="10">
        <v>100</v>
      </c>
      <c r="D4870">
        <v>30</v>
      </c>
      <c r="E4870">
        <v>0</v>
      </c>
      <c r="F4870">
        <v>0</v>
      </c>
      <c r="G4870">
        <v>0</v>
      </c>
      <c r="H4870">
        <v>1</v>
      </c>
      <c r="I4870">
        <v>1</v>
      </c>
      <c r="J4870">
        <v>0</v>
      </c>
      <c r="K4870">
        <v>0</v>
      </c>
      <c r="L4870">
        <v>2</v>
      </c>
      <c r="M4870">
        <v>1</v>
      </c>
      <c r="N4870">
        <v>1</v>
      </c>
      <c r="O4870">
        <v>1</v>
      </c>
      <c r="P4870">
        <v>0.5</v>
      </c>
      <c r="Q4870">
        <v>1</v>
      </c>
      <c r="R4870">
        <v>0</v>
      </c>
      <c r="S4870">
        <v>0.48</v>
      </c>
      <c r="T4870">
        <v>0.96</v>
      </c>
    </row>
    <row r="4871" spans="1:21" ht="21" x14ac:dyDescent="0.35">
      <c r="A4871">
        <v>1</v>
      </c>
      <c r="B4871">
        <v>3</v>
      </c>
      <c r="C4871" s="10">
        <v>100</v>
      </c>
      <c r="D4871">
        <v>30</v>
      </c>
      <c r="E4871">
        <v>0</v>
      </c>
      <c r="F4871">
        <v>0</v>
      </c>
      <c r="G4871">
        <v>0</v>
      </c>
      <c r="H4871">
        <v>1</v>
      </c>
      <c r="I4871">
        <v>1</v>
      </c>
      <c r="J4871">
        <v>0</v>
      </c>
      <c r="K4871">
        <v>0</v>
      </c>
      <c r="L4871">
        <v>2</v>
      </c>
      <c r="M4871">
        <v>1</v>
      </c>
      <c r="N4871">
        <v>1.25</v>
      </c>
      <c r="O4871">
        <v>1</v>
      </c>
      <c r="P4871">
        <v>0.5</v>
      </c>
      <c r="Q4871">
        <v>1</v>
      </c>
      <c r="R4871">
        <v>0.16</v>
      </c>
      <c r="S4871">
        <v>0.72</v>
      </c>
      <c r="T4871">
        <v>1</v>
      </c>
    </row>
    <row r="4872" spans="1:21" ht="21" x14ac:dyDescent="0.35">
      <c r="A4872">
        <v>1</v>
      </c>
      <c r="B4872">
        <v>3</v>
      </c>
      <c r="C4872" s="10">
        <v>100</v>
      </c>
      <c r="D4872">
        <v>30</v>
      </c>
      <c r="E4872">
        <v>0</v>
      </c>
      <c r="F4872">
        <v>0</v>
      </c>
      <c r="G4872">
        <v>0</v>
      </c>
      <c r="H4872">
        <v>1</v>
      </c>
      <c r="I4872">
        <v>1</v>
      </c>
      <c r="J4872">
        <v>0</v>
      </c>
      <c r="K4872">
        <v>0</v>
      </c>
      <c r="L4872">
        <v>2</v>
      </c>
      <c r="M4872">
        <v>1</v>
      </c>
      <c r="N4872">
        <v>1.5</v>
      </c>
      <c r="O4872">
        <v>1</v>
      </c>
      <c r="P4872">
        <v>0.5</v>
      </c>
      <c r="Q4872">
        <v>1</v>
      </c>
      <c r="R4872">
        <v>0.08</v>
      </c>
      <c r="S4872">
        <v>0.92</v>
      </c>
      <c r="T4872">
        <v>0.96</v>
      </c>
    </row>
    <row r="4873" spans="1:21" ht="21" x14ac:dyDescent="0.35">
      <c r="A4873">
        <v>1</v>
      </c>
      <c r="B4873">
        <v>3</v>
      </c>
      <c r="C4873" s="10">
        <v>100</v>
      </c>
      <c r="D4873">
        <v>30</v>
      </c>
      <c r="E4873">
        <v>0</v>
      </c>
      <c r="F4873">
        <v>0</v>
      </c>
      <c r="G4873">
        <v>0</v>
      </c>
      <c r="H4873">
        <v>1</v>
      </c>
      <c r="I4873">
        <v>1</v>
      </c>
      <c r="J4873">
        <v>0</v>
      </c>
      <c r="K4873">
        <v>0</v>
      </c>
      <c r="L4873">
        <v>2</v>
      </c>
      <c r="M4873">
        <v>1</v>
      </c>
      <c r="N4873">
        <v>1.75</v>
      </c>
      <c r="O4873">
        <v>1</v>
      </c>
      <c r="P4873">
        <v>0.5</v>
      </c>
      <c r="Q4873">
        <v>1</v>
      </c>
      <c r="R4873">
        <v>0.04</v>
      </c>
      <c r="S4873">
        <v>1</v>
      </c>
      <c r="T4873">
        <v>0.94</v>
      </c>
    </row>
    <row r="4874" spans="1:21" ht="21" x14ac:dyDescent="0.35">
      <c r="A4874">
        <v>1</v>
      </c>
      <c r="B4874">
        <v>3</v>
      </c>
      <c r="C4874" s="10">
        <v>100</v>
      </c>
      <c r="D4874">
        <v>30</v>
      </c>
      <c r="E4874">
        <v>0</v>
      </c>
      <c r="F4874">
        <v>0</v>
      </c>
      <c r="G4874">
        <v>0</v>
      </c>
      <c r="H4874">
        <v>1</v>
      </c>
      <c r="I4874">
        <v>1</v>
      </c>
      <c r="J4874">
        <v>0</v>
      </c>
      <c r="K4874">
        <v>0</v>
      </c>
      <c r="L4874">
        <v>2</v>
      </c>
      <c r="M4874">
        <v>1</v>
      </c>
      <c r="N4874">
        <v>2</v>
      </c>
      <c r="O4874">
        <v>1</v>
      </c>
      <c r="P4874">
        <v>0.5</v>
      </c>
      <c r="Q4874">
        <v>1</v>
      </c>
      <c r="R4874">
        <v>0.04</v>
      </c>
      <c r="S4874">
        <v>1</v>
      </c>
      <c r="T4874">
        <v>0.94</v>
      </c>
    </row>
    <row r="4875" spans="1:21" ht="21" x14ac:dyDescent="0.35">
      <c r="A4875">
        <v>1</v>
      </c>
      <c r="B4875">
        <v>3</v>
      </c>
      <c r="C4875" s="10">
        <v>100</v>
      </c>
      <c r="D4875">
        <v>30</v>
      </c>
      <c r="E4875">
        <v>0</v>
      </c>
      <c r="F4875">
        <v>0</v>
      </c>
      <c r="G4875">
        <v>0</v>
      </c>
      <c r="H4875">
        <v>1</v>
      </c>
      <c r="I4875">
        <v>1</v>
      </c>
      <c r="J4875">
        <v>0</v>
      </c>
      <c r="K4875">
        <v>0</v>
      </c>
      <c r="L4875">
        <v>2</v>
      </c>
      <c r="M4875">
        <v>1</v>
      </c>
      <c r="N4875">
        <v>2.25</v>
      </c>
      <c r="O4875">
        <v>1</v>
      </c>
      <c r="P4875">
        <v>0.5</v>
      </c>
      <c r="Q4875">
        <v>1</v>
      </c>
      <c r="R4875">
        <v>0.08</v>
      </c>
      <c r="S4875">
        <v>1</v>
      </c>
      <c r="T4875">
        <v>0.95</v>
      </c>
    </row>
    <row r="4876" spans="1:21" ht="21" x14ac:dyDescent="0.35">
      <c r="A4876">
        <v>1</v>
      </c>
      <c r="B4876">
        <v>3</v>
      </c>
      <c r="C4876" s="10">
        <v>100</v>
      </c>
      <c r="D4876">
        <v>30</v>
      </c>
      <c r="E4876">
        <v>0</v>
      </c>
      <c r="F4876">
        <v>0</v>
      </c>
      <c r="G4876">
        <v>0</v>
      </c>
      <c r="H4876">
        <v>1</v>
      </c>
      <c r="I4876">
        <v>1</v>
      </c>
      <c r="J4876">
        <v>0</v>
      </c>
      <c r="K4876">
        <v>0</v>
      </c>
      <c r="L4876">
        <v>2</v>
      </c>
      <c r="M4876">
        <v>1</v>
      </c>
      <c r="N4876">
        <v>2.5</v>
      </c>
      <c r="O4876">
        <v>1</v>
      </c>
      <c r="P4876">
        <v>0.5</v>
      </c>
      <c r="Q4876">
        <v>1</v>
      </c>
      <c r="R4876">
        <v>0.16</v>
      </c>
      <c r="S4876">
        <v>1</v>
      </c>
      <c r="T4876">
        <v>0.96</v>
      </c>
    </row>
    <row r="4877" spans="1:21" ht="21" x14ac:dyDescent="0.35">
      <c r="A4877">
        <v>1</v>
      </c>
      <c r="B4877">
        <v>3</v>
      </c>
      <c r="C4877" s="10">
        <v>100</v>
      </c>
      <c r="D4877">
        <v>30</v>
      </c>
      <c r="E4877">
        <v>0</v>
      </c>
      <c r="F4877">
        <v>0</v>
      </c>
      <c r="G4877">
        <v>0</v>
      </c>
      <c r="H4877">
        <v>1</v>
      </c>
      <c r="I4877">
        <v>1</v>
      </c>
      <c r="J4877">
        <v>0</v>
      </c>
      <c r="K4877">
        <v>0</v>
      </c>
      <c r="L4877">
        <v>2</v>
      </c>
      <c r="M4877">
        <v>1</v>
      </c>
      <c r="N4877">
        <v>2.75</v>
      </c>
      <c r="O4877">
        <v>1</v>
      </c>
      <c r="P4877">
        <v>0.5</v>
      </c>
      <c r="Q4877">
        <v>1</v>
      </c>
      <c r="R4877">
        <v>0.08</v>
      </c>
      <c r="S4877">
        <v>1</v>
      </c>
      <c r="T4877">
        <v>0.96</v>
      </c>
    </row>
    <row r="4878" spans="1:21" ht="21" x14ac:dyDescent="0.35">
      <c r="A4878">
        <v>1</v>
      </c>
      <c r="B4878">
        <v>3</v>
      </c>
      <c r="C4878" s="10">
        <v>100</v>
      </c>
      <c r="D4878">
        <v>30</v>
      </c>
      <c r="E4878">
        <v>0</v>
      </c>
      <c r="F4878">
        <v>0</v>
      </c>
      <c r="G4878">
        <v>0</v>
      </c>
      <c r="H4878">
        <v>1</v>
      </c>
      <c r="I4878">
        <v>1</v>
      </c>
      <c r="J4878">
        <v>0</v>
      </c>
      <c r="K4878">
        <v>0</v>
      </c>
      <c r="L4878">
        <v>2</v>
      </c>
      <c r="M4878">
        <v>1</v>
      </c>
      <c r="N4878">
        <v>3</v>
      </c>
      <c r="O4878">
        <v>1</v>
      </c>
      <c r="P4878">
        <v>0.5</v>
      </c>
      <c r="Q4878">
        <v>1</v>
      </c>
      <c r="R4878">
        <v>0.04</v>
      </c>
      <c r="S4878">
        <v>1</v>
      </c>
      <c r="T4878">
        <v>1</v>
      </c>
    </row>
    <row r="4879" spans="1:21" ht="21" x14ac:dyDescent="0.35">
      <c r="A4879">
        <v>1</v>
      </c>
      <c r="B4879">
        <v>3</v>
      </c>
      <c r="C4879" s="10">
        <v>100</v>
      </c>
      <c r="D4879">
        <v>30</v>
      </c>
      <c r="E4879">
        <v>0</v>
      </c>
      <c r="F4879">
        <v>0</v>
      </c>
      <c r="G4879">
        <v>0</v>
      </c>
      <c r="H4879">
        <v>1</v>
      </c>
      <c r="I4879">
        <v>1</v>
      </c>
      <c r="J4879">
        <v>0</v>
      </c>
      <c r="K4879">
        <v>0</v>
      </c>
      <c r="L4879">
        <v>2</v>
      </c>
      <c r="M4879">
        <v>1</v>
      </c>
      <c r="N4879">
        <v>3.5</v>
      </c>
      <c r="O4879">
        <v>1</v>
      </c>
      <c r="P4879">
        <v>0.5</v>
      </c>
      <c r="Q4879">
        <v>1</v>
      </c>
      <c r="R4879">
        <v>0.04</v>
      </c>
      <c r="S4879">
        <v>1</v>
      </c>
      <c r="T4879">
        <v>0.95</v>
      </c>
    </row>
    <row r="4880" spans="1:21" ht="21" x14ac:dyDescent="0.35">
      <c r="A4880">
        <v>1</v>
      </c>
      <c r="B4880">
        <v>3</v>
      </c>
      <c r="C4880" s="10">
        <v>100</v>
      </c>
      <c r="D4880">
        <v>30</v>
      </c>
      <c r="E4880">
        <v>0</v>
      </c>
      <c r="F4880">
        <v>0</v>
      </c>
      <c r="G4880">
        <v>0</v>
      </c>
      <c r="H4880">
        <v>1</v>
      </c>
      <c r="I4880">
        <v>1</v>
      </c>
      <c r="J4880">
        <v>0</v>
      </c>
      <c r="K4880">
        <v>0</v>
      </c>
      <c r="L4880">
        <v>2</v>
      </c>
      <c r="M4880">
        <v>1</v>
      </c>
      <c r="N4880">
        <v>4</v>
      </c>
      <c r="O4880">
        <v>1</v>
      </c>
      <c r="P4880">
        <v>0.5</v>
      </c>
      <c r="Q4880">
        <v>1</v>
      </c>
      <c r="R4880">
        <v>0.12</v>
      </c>
      <c r="S4880">
        <v>1</v>
      </c>
      <c r="T4880">
        <v>0.98</v>
      </c>
    </row>
    <row r="4881" spans="1:21" ht="21" x14ac:dyDescent="0.35">
      <c r="A4881">
        <v>1</v>
      </c>
      <c r="B4881">
        <v>3</v>
      </c>
      <c r="C4881" s="10">
        <v>100</v>
      </c>
      <c r="D4881">
        <v>30</v>
      </c>
      <c r="E4881">
        <v>0</v>
      </c>
      <c r="F4881">
        <v>0</v>
      </c>
      <c r="G4881">
        <v>0</v>
      </c>
      <c r="H4881">
        <v>1</v>
      </c>
      <c r="I4881">
        <v>1</v>
      </c>
      <c r="J4881">
        <v>0</v>
      </c>
      <c r="K4881">
        <v>0</v>
      </c>
      <c r="L4881">
        <v>2</v>
      </c>
      <c r="M4881">
        <v>1</v>
      </c>
      <c r="N4881">
        <v>4.5</v>
      </c>
      <c r="O4881">
        <v>1</v>
      </c>
      <c r="P4881">
        <v>0.5</v>
      </c>
      <c r="Q4881">
        <v>1</v>
      </c>
      <c r="R4881">
        <v>0.08</v>
      </c>
      <c r="S4881">
        <v>1</v>
      </c>
      <c r="T4881">
        <v>0.98</v>
      </c>
    </row>
    <row r="4882" spans="1:21" ht="21.75" thickBot="1" x14ac:dyDescent="0.4">
      <c r="A4882">
        <v>1</v>
      </c>
      <c r="B4882">
        <v>3</v>
      </c>
      <c r="C4882" s="10">
        <v>100</v>
      </c>
      <c r="D4882">
        <v>30</v>
      </c>
      <c r="E4882">
        <v>0</v>
      </c>
      <c r="F4882">
        <v>0</v>
      </c>
      <c r="G4882">
        <v>0</v>
      </c>
      <c r="H4882">
        <v>1</v>
      </c>
      <c r="I4882">
        <v>1</v>
      </c>
      <c r="J4882">
        <v>0</v>
      </c>
      <c r="K4882">
        <v>0</v>
      </c>
      <c r="L4882">
        <v>2</v>
      </c>
      <c r="M4882">
        <v>1</v>
      </c>
      <c r="N4882">
        <v>5</v>
      </c>
      <c r="O4882">
        <v>1</v>
      </c>
      <c r="P4882">
        <v>0.5</v>
      </c>
      <c r="Q4882">
        <v>1</v>
      </c>
      <c r="R4882" s="14">
        <v>0.08</v>
      </c>
      <c r="S4882" s="14">
        <v>1</v>
      </c>
      <c r="T4882" s="14">
        <v>0.95</v>
      </c>
      <c r="U4882" s="14"/>
    </row>
    <row r="4883" spans="1:21" ht="15.75" thickTop="1" x14ac:dyDescent="0.25">
      <c r="R4883" s="15">
        <f>AVERAGE(R4868:R4882)</f>
        <v>8.0000000000000016E-2</v>
      </c>
      <c r="S4883" s="15">
        <f>AVERAGE(S4868:S4882)</f>
        <v>0.82133333333333336</v>
      </c>
      <c r="T4883" s="15">
        <v>0.95</v>
      </c>
      <c r="U4883" s="15" t="e">
        <f>AVERAGE(U4868:U4882)</f>
        <v>#DIV/0!</v>
      </c>
    </row>
    <row r="4885" spans="1:21" x14ac:dyDescent="0.25">
      <c r="R4885" s="111" t="s">
        <v>308</v>
      </c>
      <c r="S4885" s="111"/>
    </row>
    <row r="4886" spans="1:21" x14ac:dyDescent="0.25">
      <c r="Q4886">
        <v>0.5</v>
      </c>
      <c r="R4886">
        <v>0.13</v>
      </c>
      <c r="S4886">
        <v>0.04</v>
      </c>
    </row>
    <row r="4887" spans="1:21" x14ac:dyDescent="0.25">
      <c r="Q4887">
        <v>0.75</v>
      </c>
      <c r="R4887">
        <v>0.06</v>
      </c>
      <c r="S4887">
        <v>0.21</v>
      </c>
    </row>
    <row r="4888" spans="1:21" x14ac:dyDescent="0.25">
      <c r="Q4888">
        <v>1</v>
      </c>
      <c r="R4888">
        <v>0.03</v>
      </c>
      <c r="S4888">
        <v>0.59</v>
      </c>
    </row>
    <row r="4889" spans="1:21" x14ac:dyDescent="0.25">
      <c r="Q4889">
        <v>1.25</v>
      </c>
      <c r="R4889">
        <v>0.06</v>
      </c>
      <c r="S4889">
        <v>0.9</v>
      </c>
    </row>
    <row r="4890" spans="1:21" x14ac:dyDescent="0.25">
      <c r="Q4890">
        <v>1.5</v>
      </c>
      <c r="R4890">
        <v>0.06</v>
      </c>
      <c r="S4890">
        <v>0.93</v>
      </c>
    </row>
    <row r="4891" spans="1:21" x14ac:dyDescent="0.25">
      <c r="Q4891">
        <v>1.75</v>
      </c>
      <c r="R4891">
        <v>0.11</v>
      </c>
      <c r="S4891">
        <v>0.95</v>
      </c>
    </row>
    <row r="4892" spans="1:21" x14ac:dyDescent="0.25">
      <c r="Q4892">
        <v>2</v>
      </c>
      <c r="R4892">
        <v>7.0000000000000007E-2</v>
      </c>
      <c r="S4892">
        <v>1</v>
      </c>
    </row>
    <row r="4893" spans="1:21" x14ac:dyDescent="0.25">
      <c r="Q4893">
        <v>2.25</v>
      </c>
      <c r="R4893">
        <v>0.04</v>
      </c>
      <c r="S4893">
        <v>1</v>
      </c>
    </row>
    <row r="4894" spans="1:21" x14ac:dyDescent="0.25">
      <c r="Q4894">
        <v>2.5</v>
      </c>
      <c r="R4894">
        <v>7.0000000000000007E-2</v>
      </c>
      <c r="S4894">
        <v>0.99</v>
      </c>
    </row>
    <row r="4895" spans="1:21" x14ac:dyDescent="0.25">
      <c r="Q4895">
        <v>2.75</v>
      </c>
      <c r="R4895">
        <v>0.08</v>
      </c>
      <c r="S4895">
        <v>1</v>
      </c>
    </row>
    <row r="4896" spans="1:21" x14ac:dyDescent="0.25">
      <c r="Q4896">
        <v>3</v>
      </c>
      <c r="R4896">
        <v>0.03</v>
      </c>
      <c r="S4896">
        <v>1</v>
      </c>
    </row>
    <row r="4897" spans="1:20" x14ac:dyDescent="0.25">
      <c r="Q4897">
        <v>3.5</v>
      </c>
      <c r="R4897">
        <v>0.08</v>
      </c>
      <c r="S4897">
        <v>1</v>
      </c>
    </row>
    <row r="4898" spans="1:20" x14ac:dyDescent="0.25">
      <c r="Q4898">
        <v>4</v>
      </c>
      <c r="R4898">
        <v>7.0000000000000007E-2</v>
      </c>
      <c r="S4898">
        <v>1</v>
      </c>
    </row>
    <row r="4899" spans="1:20" x14ac:dyDescent="0.25">
      <c r="Q4899">
        <v>4.5</v>
      </c>
      <c r="R4899">
        <v>0.13</v>
      </c>
      <c r="S4899">
        <v>1</v>
      </c>
    </row>
    <row r="4900" spans="1:20" ht="15.75" thickBot="1" x14ac:dyDescent="0.3">
      <c r="Q4900">
        <v>5</v>
      </c>
      <c r="R4900" s="14">
        <v>0.02</v>
      </c>
      <c r="S4900">
        <v>1</v>
      </c>
    </row>
    <row r="4901" spans="1:20" ht="15.75" thickTop="1" x14ac:dyDescent="0.25">
      <c r="R4901" s="15">
        <f>AVERAGE(R4886:R4900)</f>
        <v>6.933333333333333E-2</v>
      </c>
    </row>
    <row r="4903" spans="1:20" ht="150.75" x14ac:dyDescent="0.3">
      <c r="A4903" s="7" t="s">
        <v>310</v>
      </c>
      <c r="B4903" s="1"/>
      <c r="C4903" s="1"/>
      <c r="D4903" s="1"/>
      <c r="E4903" s="1"/>
      <c r="F4903" s="1"/>
      <c r="G4903" s="1"/>
      <c r="H4903" s="1"/>
      <c r="I4903" s="1"/>
      <c r="J4903" s="1"/>
      <c r="K4903" s="1"/>
      <c r="L4903" s="1"/>
      <c r="M4903" s="1"/>
      <c r="N4903" s="1"/>
      <c r="O4903" s="1"/>
      <c r="Q4903" s="8" t="s">
        <v>23</v>
      </c>
      <c r="R4903" s="59" t="s">
        <v>312</v>
      </c>
      <c r="S4903" s="59" t="s">
        <v>313</v>
      </c>
      <c r="T4903" s="59"/>
    </row>
    <row r="4904" spans="1:20" ht="23.25" x14ac:dyDescent="0.35">
      <c r="A4904">
        <v>1</v>
      </c>
      <c r="B4904">
        <v>3</v>
      </c>
      <c r="C4904" s="10">
        <v>25</v>
      </c>
      <c r="D4904" s="11">
        <v>30</v>
      </c>
      <c r="E4904">
        <v>0</v>
      </c>
      <c r="F4904">
        <v>0</v>
      </c>
      <c r="G4904">
        <v>0</v>
      </c>
      <c r="H4904">
        <v>1</v>
      </c>
      <c r="I4904">
        <v>1</v>
      </c>
      <c r="J4904">
        <v>0</v>
      </c>
      <c r="K4904">
        <v>0</v>
      </c>
      <c r="L4904">
        <v>1</v>
      </c>
      <c r="M4904">
        <v>0</v>
      </c>
      <c r="N4904">
        <v>0.05</v>
      </c>
      <c r="O4904">
        <v>0</v>
      </c>
      <c r="P4904">
        <v>0.05</v>
      </c>
      <c r="Q4904">
        <v>1</v>
      </c>
      <c r="R4904">
        <v>1</v>
      </c>
      <c r="S4904">
        <v>0.08</v>
      </c>
      <c r="T4904">
        <v>1</v>
      </c>
    </row>
    <row r="4905" spans="1:20" ht="23.25" x14ac:dyDescent="0.35">
      <c r="A4905">
        <v>1</v>
      </c>
      <c r="B4905">
        <v>3</v>
      </c>
      <c r="C4905" s="10">
        <v>25</v>
      </c>
      <c r="D4905" s="11">
        <v>30</v>
      </c>
      <c r="E4905">
        <v>0</v>
      </c>
      <c r="F4905">
        <v>0</v>
      </c>
      <c r="G4905">
        <v>0</v>
      </c>
      <c r="H4905">
        <v>1</v>
      </c>
      <c r="I4905">
        <v>1</v>
      </c>
      <c r="J4905">
        <v>0</v>
      </c>
      <c r="K4905">
        <v>0</v>
      </c>
      <c r="L4905">
        <v>1</v>
      </c>
      <c r="M4905">
        <v>0</v>
      </c>
      <c r="N4905">
        <v>0.1</v>
      </c>
      <c r="O4905">
        <v>0</v>
      </c>
      <c r="P4905">
        <v>0.05</v>
      </c>
      <c r="Q4905">
        <v>1</v>
      </c>
      <c r="R4905">
        <v>0.96</v>
      </c>
      <c r="S4905">
        <v>0.08</v>
      </c>
      <c r="T4905">
        <v>1</v>
      </c>
    </row>
    <row r="4906" spans="1:20" ht="23.25" x14ac:dyDescent="0.35">
      <c r="A4906">
        <v>1</v>
      </c>
      <c r="B4906">
        <v>3</v>
      </c>
      <c r="C4906" s="10">
        <v>25</v>
      </c>
      <c r="D4906" s="11">
        <v>30</v>
      </c>
      <c r="E4906">
        <v>0</v>
      </c>
      <c r="F4906">
        <v>0</v>
      </c>
      <c r="G4906">
        <v>0</v>
      </c>
      <c r="H4906">
        <v>1</v>
      </c>
      <c r="I4906">
        <v>1</v>
      </c>
      <c r="J4906">
        <v>0</v>
      </c>
      <c r="K4906">
        <v>0</v>
      </c>
      <c r="L4906">
        <v>1</v>
      </c>
      <c r="M4906">
        <v>0</v>
      </c>
      <c r="N4906">
        <v>0.15</v>
      </c>
      <c r="O4906">
        <v>0</v>
      </c>
      <c r="P4906">
        <v>0.05</v>
      </c>
      <c r="Q4906">
        <v>1</v>
      </c>
      <c r="R4906">
        <v>0.8</v>
      </c>
      <c r="S4906">
        <v>0.12</v>
      </c>
      <c r="T4906">
        <v>0.96</v>
      </c>
    </row>
    <row r="4907" spans="1:20" ht="23.25" x14ac:dyDescent="0.35">
      <c r="A4907">
        <v>1</v>
      </c>
      <c r="B4907">
        <v>3</v>
      </c>
      <c r="C4907" s="10">
        <v>25</v>
      </c>
      <c r="D4907" s="11">
        <v>30</v>
      </c>
      <c r="E4907">
        <v>0</v>
      </c>
      <c r="F4907">
        <v>0</v>
      </c>
      <c r="G4907">
        <v>0</v>
      </c>
      <c r="H4907">
        <v>1</v>
      </c>
      <c r="I4907">
        <v>1</v>
      </c>
      <c r="J4907">
        <v>0</v>
      </c>
      <c r="K4907">
        <v>0</v>
      </c>
      <c r="L4907">
        <v>1</v>
      </c>
      <c r="M4907">
        <v>0</v>
      </c>
      <c r="N4907">
        <v>0.2</v>
      </c>
      <c r="O4907">
        <v>0</v>
      </c>
      <c r="P4907">
        <v>0.05</v>
      </c>
      <c r="Q4907">
        <v>1</v>
      </c>
      <c r="R4907">
        <v>0.92</v>
      </c>
      <c r="S4907">
        <v>0.24</v>
      </c>
      <c r="T4907">
        <v>0.84</v>
      </c>
    </row>
    <row r="4908" spans="1:20" ht="23.25" x14ac:dyDescent="0.35">
      <c r="A4908">
        <v>1</v>
      </c>
      <c r="B4908">
        <v>3</v>
      </c>
      <c r="C4908" s="10">
        <v>25</v>
      </c>
      <c r="D4908" s="11">
        <v>30</v>
      </c>
      <c r="E4908">
        <v>0</v>
      </c>
      <c r="F4908">
        <v>0</v>
      </c>
      <c r="G4908">
        <v>0</v>
      </c>
      <c r="H4908">
        <v>1</v>
      </c>
      <c r="I4908">
        <v>1</v>
      </c>
      <c r="J4908">
        <v>0</v>
      </c>
      <c r="K4908">
        <v>0</v>
      </c>
      <c r="L4908">
        <v>1</v>
      </c>
      <c r="M4908">
        <v>0</v>
      </c>
      <c r="N4908">
        <v>0.25</v>
      </c>
      <c r="O4908">
        <v>0</v>
      </c>
      <c r="P4908">
        <v>0.05</v>
      </c>
      <c r="Q4908">
        <v>1</v>
      </c>
      <c r="R4908">
        <v>0.96</v>
      </c>
      <c r="S4908">
        <v>0.04</v>
      </c>
      <c r="T4908">
        <v>0.96</v>
      </c>
    </row>
    <row r="4909" spans="1:20" ht="23.25" x14ac:dyDescent="0.35">
      <c r="A4909">
        <v>1</v>
      </c>
      <c r="B4909">
        <v>3</v>
      </c>
      <c r="C4909" s="10">
        <v>25</v>
      </c>
      <c r="D4909" s="11">
        <v>30</v>
      </c>
      <c r="E4909">
        <v>0</v>
      </c>
      <c r="F4909">
        <v>0</v>
      </c>
      <c r="G4909">
        <v>0</v>
      </c>
      <c r="H4909">
        <v>1</v>
      </c>
      <c r="I4909">
        <v>1</v>
      </c>
      <c r="J4909">
        <v>0</v>
      </c>
      <c r="K4909">
        <v>0</v>
      </c>
      <c r="L4909">
        <v>1</v>
      </c>
      <c r="M4909">
        <v>0</v>
      </c>
      <c r="N4909">
        <v>0.3</v>
      </c>
      <c r="O4909">
        <v>0</v>
      </c>
      <c r="P4909">
        <v>0.05</v>
      </c>
      <c r="Q4909">
        <v>1</v>
      </c>
      <c r="R4909">
        <v>0.88</v>
      </c>
      <c r="S4909">
        <v>0.08</v>
      </c>
      <c r="T4909">
        <v>1</v>
      </c>
    </row>
    <row r="4910" spans="1:20" ht="23.25" x14ac:dyDescent="0.35">
      <c r="A4910" s="12">
        <v>1</v>
      </c>
      <c r="B4910" s="12">
        <v>3</v>
      </c>
      <c r="C4910" s="10">
        <v>25</v>
      </c>
      <c r="D4910" s="11">
        <v>30</v>
      </c>
      <c r="E4910">
        <v>0</v>
      </c>
      <c r="F4910">
        <v>0</v>
      </c>
      <c r="G4910" s="12">
        <v>0</v>
      </c>
      <c r="H4910" s="12">
        <v>1</v>
      </c>
      <c r="I4910" s="12">
        <v>1</v>
      </c>
      <c r="J4910">
        <v>0</v>
      </c>
      <c r="K4910" s="12">
        <v>0</v>
      </c>
      <c r="L4910">
        <v>1</v>
      </c>
      <c r="M4910">
        <v>0</v>
      </c>
      <c r="N4910">
        <v>0.35</v>
      </c>
      <c r="O4910">
        <v>0</v>
      </c>
      <c r="P4910">
        <v>0.05</v>
      </c>
      <c r="Q4910">
        <v>1</v>
      </c>
      <c r="R4910">
        <v>0.88</v>
      </c>
      <c r="S4910">
        <v>0.12</v>
      </c>
      <c r="T4910">
        <v>0.84</v>
      </c>
    </row>
    <row r="4911" spans="1:20" ht="23.25" x14ac:dyDescent="0.35">
      <c r="A4911" s="13">
        <v>1</v>
      </c>
      <c r="B4911" s="13">
        <v>3</v>
      </c>
      <c r="C4911" s="10">
        <v>25</v>
      </c>
      <c r="D4911" s="11">
        <v>30</v>
      </c>
      <c r="E4911">
        <v>0</v>
      </c>
      <c r="F4911">
        <v>0</v>
      </c>
      <c r="G4911" s="13">
        <v>0</v>
      </c>
      <c r="H4911" s="13">
        <v>1</v>
      </c>
      <c r="I4911" s="13">
        <v>1</v>
      </c>
      <c r="J4911">
        <v>0</v>
      </c>
      <c r="K4911" s="13">
        <v>0</v>
      </c>
      <c r="L4911">
        <v>1</v>
      </c>
      <c r="M4911">
        <v>0</v>
      </c>
      <c r="N4911">
        <v>0.4</v>
      </c>
      <c r="O4911">
        <v>0</v>
      </c>
      <c r="P4911">
        <v>0.05</v>
      </c>
      <c r="Q4911">
        <v>1</v>
      </c>
      <c r="R4911">
        <v>0.92</v>
      </c>
      <c r="S4911">
        <v>0.16</v>
      </c>
      <c r="T4911">
        <v>0.92</v>
      </c>
    </row>
    <row r="4912" spans="1:20" ht="23.25" x14ac:dyDescent="0.35">
      <c r="A4912" s="13">
        <v>1</v>
      </c>
      <c r="B4912" s="13">
        <v>3</v>
      </c>
      <c r="C4912" s="10">
        <v>25</v>
      </c>
      <c r="D4912" s="11">
        <v>30</v>
      </c>
      <c r="E4912">
        <v>0</v>
      </c>
      <c r="F4912">
        <v>0</v>
      </c>
      <c r="G4912" s="13">
        <v>0</v>
      </c>
      <c r="H4912" s="13">
        <v>1</v>
      </c>
      <c r="I4912" s="13">
        <v>1</v>
      </c>
      <c r="J4912">
        <v>0</v>
      </c>
      <c r="K4912" s="13">
        <v>0</v>
      </c>
      <c r="L4912">
        <v>1</v>
      </c>
      <c r="M4912">
        <v>0</v>
      </c>
      <c r="N4912">
        <v>0.45</v>
      </c>
      <c r="O4912">
        <v>0</v>
      </c>
      <c r="P4912">
        <v>0.05</v>
      </c>
      <c r="Q4912">
        <v>1</v>
      </c>
      <c r="R4912">
        <v>0.92</v>
      </c>
      <c r="S4912">
        <v>0.04</v>
      </c>
      <c r="T4912">
        <v>0.88</v>
      </c>
    </row>
    <row r="4913" spans="1:20" ht="23.25" x14ac:dyDescent="0.35">
      <c r="A4913">
        <v>1</v>
      </c>
      <c r="B4913">
        <v>3</v>
      </c>
      <c r="C4913" s="10">
        <v>25</v>
      </c>
      <c r="D4913" s="11">
        <v>30</v>
      </c>
      <c r="E4913">
        <v>0</v>
      </c>
      <c r="F4913">
        <v>0</v>
      </c>
      <c r="G4913">
        <v>0</v>
      </c>
      <c r="H4913">
        <v>1</v>
      </c>
      <c r="I4913">
        <v>1</v>
      </c>
      <c r="J4913">
        <v>0</v>
      </c>
      <c r="K4913">
        <v>0</v>
      </c>
      <c r="L4913">
        <v>1</v>
      </c>
      <c r="M4913">
        <v>0</v>
      </c>
      <c r="N4913">
        <v>0.5</v>
      </c>
      <c r="O4913">
        <v>0</v>
      </c>
      <c r="P4913">
        <v>0.05</v>
      </c>
      <c r="Q4913">
        <v>1</v>
      </c>
      <c r="R4913">
        <v>0.88</v>
      </c>
      <c r="S4913">
        <v>0.08</v>
      </c>
      <c r="T4913">
        <v>0.88</v>
      </c>
    </row>
    <row r="4914" spans="1:20" ht="23.25" x14ac:dyDescent="0.35">
      <c r="A4914">
        <v>1</v>
      </c>
      <c r="B4914">
        <v>3</v>
      </c>
      <c r="C4914" s="10">
        <v>25</v>
      </c>
      <c r="D4914" s="11">
        <v>30</v>
      </c>
      <c r="E4914">
        <v>0</v>
      </c>
      <c r="F4914">
        <v>0</v>
      </c>
      <c r="G4914">
        <v>0</v>
      </c>
      <c r="H4914">
        <v>1</v>
      </c>
      <c r="I4914">
        <v>1</v>
      </c>
      <c r="J4914">
        <v>0</v>
      </c>
      <c r="K4914">
        <v>0</v>
      </c>
      <c r="L4914">
        <v>1</v>
      </c>
      <c r="M4914">
        <v>0</v>
      </c>
      <c r="N4914">
        <v>0.55000000000000004</v>
      </c>
      <c r="O4914">
        <v>0</v>
      </c>
      <c r="P4914">
        <v>0.05</v>
      </c>
      <c r="Q4914">
        <v>1</v>
      </c>
      <c r="R4914">
        <v>0.84</v>
      </c>
      <c r="S4914">
        <v>0</v>
      </c>
      <c r="T4914">
        <v>1</v>
      </c>
    </row>
    <row r="4915" spans="1:20" ht="23.25" x14ac:dyDescent="0.35">
      <c r="A4915">
        <v>1</v>
      </c>
      <c r="B4915">
        <v>3</v>
      </c>
      <c r="C4915" s="10">
        <v>25</v>
      </c>
      <c r="D4915" s="11">
        <v>30</v>
      </c>
      <c r="E4915">
        <v>0</v>
      </c>
      <c r="F4915">
        <v>0</v>
      </c>
      <c r="G4915">
        <v>0</v>
      </c>
      <c r="H4915">
        <v>1</v>
      </c>
      <c r="I4915">
        <v>1</v>
      </c>
      <c r="J4915">
        <v>0</v>
      </c>
      <c r="K4915">
        <v>0</v>
      </c>
      <c r="L4915">
        <v>1</v>
      </c>
      <c r="M4915">
        <v>0</v>
      </c>
      <c r="N4915">
        <v>0.6</v>
      </c>
      <c r="O4915">
        <v>0</v>
      </c>
      <c r="P4915">
        <v>0.05</v>
      </c>
      <c r="Q4915">
        <v>1</v>
      </c>
      <c r="R4915">
        <v>0.84</v>
      </c>
      <c r="S4915">
        <v>0.04</v>
      </c>
      <c r="T4915">
        <v>0.92</v>
      </c>
    </row>
    <row r="4916" spans="1:20" ht="23.25" x14ac:dyDescent="0.35">
      <c r="A4916">
        <v>1</v>
      </c>
      <c r="B4916">
        <v>3</v>
      </c>
      <c r="C4916" s="10">
        <v>25</v>
      </c>
      <c r="D4916" s="11">
        <v>30</v>
      </c>
      <c r="E4916">
        <v>0</v>
      </c>
      <c r="F4916">
        <v>0</v>
      </c>
      <c r="G4916">
        <v>0</v>
      </c>
      <c r="H4916">
        <v>1</v>
      </c>
      <c r="I4916">
        <v>1</v>
      </c>
      <c r="J4916">
        <v>0</v>
      </c>
      <c r="K4916">
        <v>0</v>
      </c>
      <c r="L4916">
        <v>1</v>
      </c>
      <c r="M4916">
        <v>0</v>
      </c>
      <c r="N4916">
        <v>0.65</v>
      </c>
      <c r="O4916">
        <v>0</v>
      </c>
      <c r="P4916">
        <v>0.05</v>
      </c>
      <c r="Q4916">
        <v>1</v>
      </c>
      <c r="R4916">
        <v>0.84</v>
      </c>
      <c r="S4916">
        <v>0</v>
      </c>
      <c r="T4916">
        <v>0.8</v>
      </c>
    </row>
    <row r="4917" spans="1:20" ht="23.25" x14ac:dyDescent="0.35">
      <c r="A4917">
        <v>1</v>
      </c>
      <c r="B4917">
        <v>3</v>
      </c>
      <c r="C4917" s="10">
        <v>25</v>
      </c>
      <c r="D4917" s="11">
        <v>30</v>
      </c>
      <c r="E4917">
        <v>0</v>
      </c>
      <c r="F4917">
        <v>0</v>
      </c>
      <c r="G4917">
        <v>0</v>
      </c>
      <c r="H4917">
        <v>1</v>
      </c>
      <c r="I4917">
        <v>1</v>
      </c>
      <c r="J4917">
        <v>0</v>
      </c>
      <c r="K4917">
        <v>0</v>
      </c>
      <c r="L4917">
        <v>1</v>
      </c>
      <c r="M4917">
        <v>0</v>
      </c>
      <c r="N4917">
        <v>0.7</v>
      </c>
      <c r="O4917">
        <v>0</v>
      </c>
      <c r="P4917">
        <v>0.05</v>
      </c>
      <c r="Q4917">
        <v>1</v>
      </c>
      <c r="R4917">
        <v>0.92</v>
      </c>
      <c r="S4917">
        <v>0</v>
      </c>
      <c r="T4917">
        <v>0.92</v>
      </c>
    </row>
    <row r="4918" spans="1:20" ht="23.25" x14ac:dyDescent="0.35">
      <c r="A4918">
        <v>1</v>
      </c>
      <c r="B4918">
        <v>3</v>
      </c>
      <c r="C4918" s="10">
        <v>25</v>
      </c>
      <c r="D4918" s="11">
        <v>30</v>
      </c>
      <c r="E4918">
        <v>0</v>
      </c>
      <c r="F4918">
        <v>0</v>
      </c>
      <c r="G4918">
        <v>0</v>
      </c>
      <c r="H4918">
        <v>1</v>
      </c>
      <c r="I4918">
        <v>1</v>
      </c>
      <c r="J4918">
        <v>0</v>
      </c>
      <c r="K4918">
        <v>0</v>
      </c>
      <c r="L4918">
        <v>1</v>
      </c>
      <c r="M4918">
        <v>0</v>
      </c>
      <c r="N4918">
        <v>0.75</v>
      </c>
      <c r="O4918">
        <v>0</v>
      </c>
      <c r="P4918">
        <v>0.05</v>
      </c>
      <c r="Q4918">
        <v>1</v>
      </c>
      <c r="R4918">
        <v>0.76</v>
      </c>
      <c r="S4918">
        <v>0.08</v>
      </c>
      <c r="T4918">
        <v>0.84</v>
      </c>
    </row>
    <row r="4919" spans="1:20" ht="23.25" x14ac:dyDescent="0.35">
      <c r="A4919">
        <v>1</v>
      </c>
      <c r="B4919">
        <v>3</v>
      </c>
      <c r="C4919" s="10">
        <v>25</v>
      </c>
      <c r="D4919" s="11">
        <v>30</v>
      </c>
      <c r="E4919">
        <v>0</v>
      </c>
      <c r="F4919">
        <v>0</v>
      </c>
      <c r="G4919">
        <v>0</v>
      </c>
      <c r="H4919">
        <v>1</v>
      </c>
      <c r="I4919">
        <v>1</v>
      </c>
      <c r="J4919">
        <v>0</v>
      </c>
      <c r="K4919">
        <v>0</v>
      </c>
      <c r="L4919">
        <v>1</v>
      </c>
      <c r="M4919">
        <v>0</v>
      </c>
      <c r="N4919">
        <v>0.8</v>
      </c>
      <c r="O4919">
        <v>0</v>
      </c>
      <c r="P4919">
        <v>0.05</v>
      </c>
      <c r="Q4919">
        <v>1</v>
      </c>
      <c r="R4919">
        <v>0.88</v>
      </c>
      <c r="S4919">
        <v>0</v>
      </c>
      <c r="T4919">
        <v>0.8</v>
      </c>
    </row>
    <row r="4920" spans="1:20" ht="23.25" x14ac:dyDescent="0.35">
      <c r="A4920">
        <v>1</v>
      </c>
      <c r="B4920">
        <v>3</v>
      </c>
      <c r="C4920" s="10">
        <v>25</v>
      </c>
      <c r="D4920" s="11">
        <v>30</v>
      </c>
      <c r="E4920">
        <v>0</v>
      </c>
      <c r="F4920">
        <v>0</v>
      </c>
      <c r="G4920">
        <v>0</v>
      </c>
      <c r="H4920">
        <v>1</v>
      </c>
      <c r="I4920">
        <v>1</v>
      </c>
      <c r="J4920">
        <v>0</v>
      </c>
      <c r="K4920">
        <v>0</v>
      </c>
      <c r="L4920">
        <v>1</v>
      </c>
      <c r="M4920">
        <v>0</v>
      </c>
      <c r="N4920">
        <v>0.85</v>
      </c>
      <c r="O4920">
        <v>0</v>
      </c>
      <c r="P4920">
        <v>0.05</v>
      </c>
      <c r="Q4920">
        <v>1</v>
      </c>
      <c r="R4920">
        <v>0.68</v>
      </c>
      <c r="S4920">
        <v>0.04</v>
      </c>
      <c r="T4920">
        <v>0.76</v>
      </c>
    </row>
    <row r="4921" spans="1:20" ht="23.25" x14ac:dyDescent="0.35">
      <c r="A4921">
        <v>1</v>
      </c>
      <c r="B4921">
        <v>3</v>
      </c>
      <c r="C4921" s="10">
        <v>25</v>
      </c>
      <c r="D4921" s="11">
        <v>30</v>
      </c>
      <c r="E4921">
        <v>0</v>
      </c>
      <c r="F4921">
        <v>0</v>
      </c>
      <c r="G4921">
        <v>0</v>
      </c>
      <c r="H4921">
        <v>1</v>
      </c>
      <c r="I4921">
        <v>1</v>
      </c>
      <c r="J4921">
        <v>0</v>
      </c>
      <c r="K4921">
        <v>0</v>
      </c>
      <c r="L4921">
        <v>1</v>
      </c>
      <c r="M4921">
        <v>0</v>
      </c>
      <c r="N4921">
        <v>0.9</v>
      </c>
      <c r="O4921">
        <v>0</v>
      </c>
      <c r="P4921">
        <v>0.05</v>
      </c>
      <c r="Q4921">
        <v>1</v>
      </c>
      <c r="R4921">
        <v>0.72</v>
      </c>
      <c r="S4921">
        <v>0.04</v>
      </c>
      <c r="T4921">
        <v>0.72</v>
      </c>
    </row>
    <row r="4922" spans="1:20" ht="23.25" x14ac:dyDescent="0.35">
      <c r="A4922">
        <v>1</v>
      </c>
      <c r="B4922">
        <v>3</v>
      </c>
      <c r="C4922" s="10">
        <v>25</v>
      </c>
      <c r="D4922" s="11">
        <v>30</v>
      </c>
      <c r="E4922">
        <v>0</v>
      </c>
      <c r="F4922">
        <v>0</v>
      </c>
      <c r="G4922">
        <v>0</v>
      </c>
      <c r="H4922">
        <v>1</v>
      </c>
      <c r="I4922">
        <v>1</v>
      </c>
      <c r="J4922">
        <v>0</v>
      </c>
      <c r="K4922">
        <v>0</v>
      </c>
      <c r="L4922">
        <v>1</v>
      </c>
      <c r="M4922">
        <v>0</v>
      </c>
      <c r="N4922">
        <v>0.95</v>
      </c>
      <c r="O4922">
        <v>0</v>
      </c>
      <c r="P4922">
        <v>0.05</v>
      </c>
      <c r="Q4922">
        <v>1</v>
      </c>
      <c r="R4922">
        <v>0.76</v>
      </c>
      <c r="S4922">
        <v>0</v>
      </c>
      <c r="T4922">
        <v>0.68</v>
      </c>
    </row>
    <row r="4923" spans="1:20" ht="24" thickBot="1" x14ac:dyDescent="0.4">
      <c r="A4923">
        <v>1</v>
      </c>
      <c r="B4923">
        <v>3</v>
      </c>
      <c r="C4923" s="10">
        <v>25</v>
      </c>
      <c r="D4923" s="11">
        <v>30</v>
      </c>
      <c r="E4923">
        <v>0</v>
      </c>
      <c r="F4923">
        <v>0</v>
      </c>
      <c r="G4923">
        <v>0</v>
      </c>
      <c r="H4923">
        <v>1</v>
      </c>
      <c r="I4923">
        <v>1</v>
      </c>
      <c r="J4923">
        <v>0</v>
      </c>
      <c r="K4923">
        <v>0</v>
      </c>
      <c r="L4923">
        <v>1</v>
      </c>
      <c r="M4923">
        <v>0</v>
      </c>
      <c r="N4923">
        <v>1</v>
      </c>
      <c r="O4923">
        <v>0</v>
      </c>
      <c r="P4923">
        <v>0.05</v>
      </c>
      <c r="Q4923">
        <v>1</v>
      </c>
      <c r="R4923" s="14">
        <v>0.68</v>
      </c>
      <c r="S4923" s="14">
        <v>0</v>
      </c>
      <c r="T4923" s="14">
        <v>0.76</v>
      </c>
    </row>
    <row r="4924" spans="1:20" ht="15.75" thickTop="1" x14ac:dyDescent="0.25">
      <c r="R4924" s="15">
        <f>AVERAGE(R4904:R4923)</f>
        <v>0.85200000000000009</v>
      </c>
      <c r="S4924" s="15">
        <f>AVERAGE(S4904:S4923)</f>
        <v>6.2000000000000013E-2</v>
      </c>
      <c r="T4924" s="15">
        <f>AVERAGE(T4904:T4923)</f>
        <v>0.87400000000000022</v>
      </c>
    </row>
    <row r="4927" spans="1:20" ht="120.75" x14ac:dyDescent="0.3">
      <c r="A4927" s="7" t="s">
        <v>310</v>
      </c>
      <c r="B4927" s="1"/>
      <c r="C4927" s="1"/>
      <c r="D4927" s="1"/>
      <c r="E4927" s="1"/>
      <c r="F4927" s="1"/>
      <c r="G4927" s="1"/>
      <c r="H4927" s="1"/>
      <c r="I4927" s="1"/>
      <c r="J4927" s="1"/>
      <c r="K4927" s="1"/>
      <c r="L4927" s="1"/>
      <c r="M4927" s="1"/>
      <c r="N4927" s="1"/>
      <c r="O4927" s="1"/>
      <c r="Q4927" s="8" t="s">
        <v>23</v>
      </c>
      <c r="R4927" s="59" t="s">
        <v>312</v>
      </c>
    </row>
    <row r="4928" spans="1:20" ht="23.25" x14ac:dyDescent="0.35">
      <c r="A4928">
        <v>1</v>
      </c>
      <c r="B4928">
        <v>3</v>
      </c>
      <c r="C4928" s="10">
        <v>25</v>
      </c>
      <c r="D4928" s="11">
        <v>30</v>
      </c>
      <c r="E4928">
        <v>0</v>
      </c>
      <c r="F4928">
        <v>0</v>
      </c>
      <c r="G4928">
        <v>0</v>
      </c>
      <c r="H4928">
        <v>1</v>
      </c>
      <c r="I4928">
        <v>1</v>
      </c>
      <c r="J4928">
        <v>0</v>
      </c>
      <c r="K4928">
        <v>0</v>
      </c>
      <c r="L4928">
        <v>1</v>
      </c>
      <c r="M4928">
        <v>0</v>
      </c>
      <c r="N4928">
        <v>0.05</v>
      </c>
      <c r="O4928">
        <v>0</v>
      </c>
      <c r="P4928">
        <v>0.05</v>
      </c>
      <c r="Q4928">
        <v>1</v>
      </c>
      <c r="R4928">
        <v>0</v>
      </c>
    </row>
    <row r="4929" spans="1:18" ht="23.25" x14ac:dyDescent="0.35">
      <c r="A4929">
        <v>1</v>
      </c>
      <c r="B4929">
        <v>3</v>
      </c>
      <c r="C4929" s="10">
        <v>25</v>
      </c>
      <c r="D4929" s="11">
        <v>30</v>
      </c>
      <c r="E4929">
        <v>0</v>
      </c>
      <c r="F4929">
        <v>0</v>
      </c>
      <c r="G4929">
        <v>0</v>
      </c>
      <c r="H4929">
        <v>1</v>
      </c>
      <c r="I4929">
        <v>1</v>
      </c>
      <c r="J4929">
        <v>0</v>
      </c>
      <c r="K4929">
        <v>0</v>
      </c>
      <c r="L4929">
        <v>1</v>
      </c>
      <c r="M4929">
        <v>0</v>
      </c>
      <c r="N4929">
        <v>0.1</v>
      </c>
      <c r="O4929">
        <v>0</v>
      </c>
      <c r="P4929">
        <v>0.05</v>
      </c>
      <c r="Q4929">
        <v>1</v>
      </c>
      <c r="R4929">
        <v>0.04</v>
      </c>
    </row>
    <row r="4930" spans="1:18" ht="23.25" x14ac:dyDescent="0.35">
      <c r="A4930">
        <v>1</v>
      </c>
      <c r="B4930">
        <v>3</v>
      </c>
      <c r="C4930" s="10">
        <v>25</v>
      </c>
      <c r="D4930" s="11">
        <v>30</v>
      </c>
      <c r="E4930">
        <v>0</v>
      </c>
      <c r="F4930">
        <v>0</v>
      </c>
      <c r="G4930">
        <v>0</v>
      </c>
      <c r="H4930">
        <v>1</v>
      </c>
      <c r="I4930">
        <v>1</v>
      </c>
      <c r="J4930">
        <v>0</v>
      </c>
      <c r="K4930">
        <v>0</v>
      </c>
      <c r="L4930">
        <v>1</v>
      </c>
      <c r="M4930">
        <v>0</v>
      </c>
      <c r="N4930">
        <v>0.15</v>
      </c>
      <c r="O4930">
        <v>0</v>
      </c>
      <c r="P4930">
        <v>0.05</v>
      </c>
      <c r="Q4930">
        <v>1</v>
      </c>
      <c r="R4930">
        <v>0.08</v>
      </c>
    </row>
    <row r="4931" spans="1:18" ht="23.25" x14ac:dyDescent="0.35">
      <c r="A4931">
        <v>1</v>
      </c>
      <c r="B4931">
        <v>3</v>
      </c>
      <c r="C4931" s="10">
        <v>25</v>
      </c>
      <c r="D4931" s="11">
        <v>30</v>
      </c>
      <c r="E4931">
        <v>0</v>
      </c>
      <c r="F4931">
        <v>0</v>
      </c>
      <c r="G4931">
        <v>0</v>
      </c>
      <c r="H4931">
        <v>1</v>
      </c>
      <c r="I4931">
        <v>1</v>
      </c>
      <c r="J4931">
        <v>0</v>
      </c>
      <c r="K4931">
        <v>0</v>
      </c>
      <c r="L4931">
        <v>1</v>
      </c>
      <c r="M4931">
        <v>0</v>
      </c>
      <c r="N4931">
        <v>0.2</v>
      </c>
      <c r="O4931">
        <v>0</v>
      </c>
      <c r="P4931">
        <v>0.05</v>
      </c>
      <c r="Q4931">
        <v>1</v>
      </c>
      <c r="R4931">
        <v>0</v>
      </c>
    </row>
    <row r="4932" spans="1:18" ht="23.25" x14ac:dyDescent="0.35">
      <c r="A4932">
        <v>1</v>
      </c>
      <c r="B4932">
        <v>3</v>
      </c>
      <c r="C4932" s="10">
        <v>25</v>
      </c>
      <c r="D4932" s="11">
        <v>30</v>
      </c>
      <c r="E4932">
        <v>0</v>
      </c>
      <c r="F4932">
        <v>0</v>
      </c>
      <c r="G4932">
        <v>0</v>
      </c>
      <c r="H4932">
        <v>1</v>
      </c>
      <c r="I4932">
        <v>1</v>
      </c>
      <c r="J4932">
        <v>0</v>
      </c>
      <c r="K4932">
        <v>0</v>
      </c>
      <c r="L4932">
        <v>1</v>
      </c>
      <c r="M4932">
        <v>0</v>
      </c>
      <c r="N4932">
        <v>0.25</v>
      </c>
      <c r="O4932">
        <v>0</v>
      </c>
      <c r="P4932">
        <v>0.05</v>
      </c>
      <c r="Q4932">
        <v>1</v>
      </c>
      <c r="R4932">
        <v>0.08</v>
      </c>
    </row>
    <row r="4933" spans="1:18" ht="23.25" x14ac:dyDescent="0.35">
      <c r="A4933">
        <v>1</v>
      </c>
      <c r="B4933">
        <v>3</v>
      </c>
      <c r="C4933" s="10">
        <v>25</v>
      </c>
      <c r="D4933" s="11">
        <v>30</v>
      </c>
      <c r="E4933">
        <v>0</v>
      </c>
      <c r="F4933">
        <v>0</v>
      </c>
      <c r="G4933">
        <v>0</v>
      </c>
      <c r="H4933">
        <v>1</v>
      </c>
      <c r="I4933">
        <v>1</v>
      </c>
      <c r="J4933">
        <v>0</v>
      </c>
      <c r="K4933">
        <v>0</v>
      </c>
      <c r="L4933">
        <v>1</v>
      </c>
      <c r="M4933">
        <v>0</v>
      </c>
      <c r="N4933">
        <v>0.3</v>
      </c>
      <c r="O4933">
        <v>0</v>
      </c>
      <c r="P4933">
        <v>0.05</v>
      </c>
      <c r="Q4933">
        <v>1</v>
      </c>
      <c r="R4933">
        <v>0.04</v>
      </c>
    </row>
    <row r="4934" spans="1:18" ht="23.25" x14ac:dyDescent="0.35">
      <c r="A4934" s="12">
        <v>1</v>
      </c>
      <c r="B4934" s="12">
        <v>3</v>
      </c>
      <c r="C4934" s="10">
        <v>25</v>
      </c>
      <c r="D4934" s="11">
        <v>30</v>
      </c>
      <c r="E4934">
        <v>0</v>
      </c>
      <c r="F4934">
        <v>0</v>
      </c>
      <c r="G4934" s="12">
        <v>0</v>
      </c>
      <c r="H4934" s="12">
        <v>1</v>
      </c>
      <c r="I4934" s="12">
        <v>1</v>
      </c>
      <c r="J4934">
        <v>0</v>
      </c>
      <c r="K4934" s="12">
        <v>0</v>
      </c>
      <c r="L4934">
        <v>1</v>
      </c>
      <c r="M4934">
        <v>0</v>
      </c>
      <c r="N4934">
        <v>0.35</v>
      </c>
      <c r="O4934">
        <v>0</v>
      </c>
      <c r="P4934">
        <v>0.05</v>
      </c>
      <c r="Q4934">
        <v>1</v>
      </c>
      <c r="R4934">
        <v>0.08</v>
      </c>
    </row>
    <row r="4935" spans="1:18" ht="23.25" x14ac:dyDescent="0.35">
      <c r="A4935" s="13">
        <v>1</v>
      </c>
      <c r="B4935" s="13">
        <v>3</v>
      </c>
      <c r="C4935" s="10">
        <v>25</v>
      </c>
      <c r="D4935" s="11">
        <v>30</v>
      </c>
      <c r="E4935">
        <v>0</v>
      </c>
      <c r="F4935">
        <v>0</v>
      </c>
      <c r="G4935" s="13">
        <v>0</v>
      </c>
      <c r="H4935" s="13">
        <v>1</v>
      </c>
      <c r="I4935" s="13">
        <v>1</v>
      </c>
      <c r="J4935">
        <v>0</v>
      </c>
      <c r="K4935" s="13">
        <v>0</v>
      </c>
      <c r="L4935">
        <v>1</v>
      </c>
      <c r="M4935">
        <v>0</v>
      </c>
      <c r="N4935">
        <v>0.4</v>
      </c>
      <c r="O4935">
        <v>0</v>
      </c>
      <c r="P4935">
        <v>0.05</v>
      </c>
      <c r="Q4935">
        <v>1</v>
      </c>
      <c r="R4935">
        <v>0.08</v>
      </c>
    </row>
    <row r="4936" spans="1:18" ht="23.25" x14ac:dyDescent="0.35">
      <c r="A4936" s="13">
        <v>1</v>
      </c>
      <c r="B4936" s="13">
        <v>3</v>
      </c>
      <c r="C4936" s="10">
        <v>25</v>
      </c>
      <c r="D4936" s="11">
        <v>30</v>
      </c>
      <c r="E4936">
        <v>0</v>
      </c>
      <c r="F4936">
        <v>0</v>
      </c>
      <c r="G4936" s="13">
        <v>0</v>
      </c>
      <c r="H4936" s="13">
        <v>1</v>
      </c>
      <c r="I4936" s="13">
        <v>1</v>
      </c>
      <c r="J4936">
        <v>0</v>
      </c>
      <c r="K4936" s="13">
        <v>0</v>
      </c>
      <c r="L4936">
        <v>1</v>
      </c>
      <c r="M4936">
        <v>0</v>
      </c>
      <c r="N4936">
        <v>0.45</v>
      </c>
      <c r="O4936">
        <v>0</v>
      </c>
      <c r="P4936">
        <v>0.05</v>
      </c>
      <c r="Q4936">
        <v>1</v>
      </c>
      <c r="R4936">
        <v>0</v>
      </c>
    </row>
    <row r="4937" spans="1:18" ht="23.25" x14ac:dyDescent="0.35">
      <c r="A4937">
        <v>1</v>
      </c>
      <c r="B4937">
        <v>3</v>
      </c>
      <c r="C4937" s="10">
        <v>25</v>
      </c>
      <c r="D4937" s="11">
        <v>30</v>
      </c>
      <c r="E4937">
        <v>0</v>
      </c>
      <c r="F4937">
        <v>0</v>
      </c>
      <c r="G4937">
        <v>0</v>
      </c>
      <c r="H4937">
        <v>1</v>
      </c>
      <c r="I4937">
        <v>1</v>
      </c>
      <c r="J4937">
        <v>0</v>
      </c>
      <c r="K4937">
        <v>0</v>
      </c>
      <c r="L4937">
        <v>1</v>
      </c>
      <c r="M4937">
        <v>0</v>
      </c>
      <c r="N4937">
        <v>0.5</v>
      </c>
      <c r="O4937">
        <v>0</v>
      </c>
      <c r="P4937">
        <v>0.05</v>
      </c>
      <c r="Q4937">
        <v>1</v>
      </c>
      <c r="R4937">
        <v>0.04</v>
      </c>
    </row>
    <row r="4938" spans="1:18" ht="23.25" x14ac:dyDescent="0.35">
      <c r="A4938">
        <v>1</v>
      </c>
      <c r="B4938">
        <v>3</v>
      </c>
      <c r="C4938" s="10">
        <v>25</v>
      </c>
      <c r="D4938" s="11">
        <v>30</v>
      </c>
      <c r="E4938">
        <v>0</v>
      </c>
      <c r="F4938">
        <v>0</v>
      </c>
      <c r="G4938">
        <v>0</v>
      </c>
      <c r="H4938">
        <v>1</v>
      </c>
      <c r="I4938">
        <v>1</v>
      </c>
      <c r="J4938">
        <v>0</v>
      </c>
      <c r="K4938">
        <v>0</v>
      </c>
      <c r="L4938">
        <v>1</v>
      </c>
      <c r="M4938">
        <v>0</v>
      </c>
      <c r="N4938">
        <v>0.55000000000000004</v>
      </c>
      <c r="O4938">
        <v>0</v>
      </c>
      <c r="P4938">
        <v>0.05</v>
      </c>
      <c r="Q4938">
        <v>1</v>
      </c>
      <c r="R4938">
        <v>0.04</v>
      </c>
    </row>
    <row r="4939" spans="1:18" ht="23.25" x14ac:dyDescent="0.35">
      <c r="A4939">
        <v>1</v>
      </c>
      <c r="B4939">
        <v>3</v>
      </c>
      <c r="C4939" s="10">
        <v>25</v>
      </c>
      <c r="D4939" s="11">
        <v>30</v>
      </c>
      <c r="E4939">
        <v>0</v>
      </c>
      <c r="F4939">
        <v>0</v>
      </c>
      <c r="G4939">
        <v>0</v>
      </c>
      <c r="H4939">
        <v>1</v>
      </c>
      <c r="I4939">
        <v>1</v>
      </c>
      <c r="J4939">
        <v>0</v>
      </c>
      <c r="K4939">
        <v>0</v>
      </c>
      <c r="L4939">
        <v>1</v>
      </c>
      <c r="M4939">
        <v>0</v>
      </c>
      <c r="N4939">
        <v>0.6</v>
      </c>
      <c r="O4939">
        <v>0</v>
      </c>
      <c r="P4939">
        <v>0.05</v>
      </c>
      <c r="Q4939">
        <v>1</v>
      </c>
      <c r="R4939">
        <v>0.08</v>
      </c>
    </row>
    <row r="4940" spans="1:18" ht="23.25" x14ac:dyDescent="0.35">
      <c r="A4940">
        <v>1</v>
      </c>
      <c r="B4940">
        <v>3</v>
      </c>
      <c r="C4940" s="10">
        <v>25</v>
      </c>
      <c r="D4940" s="11">
        <v>30</v>
      </c>
      <c r="E4940">
        <v>0</v>
      </c>
      <c r="F4940">
        <v>0</v>
      </c>
      <c r="G4940">
        <v>0</v>
      </c>
      <c r="H4940">
        <v>1</v>
      </c>
      <c r="I4940">
        <v>1</v>
      </c>
      <c r="J4940">
        <v>0</v>
      </c>
      <c r="K4940">
        <v>0</v>
      </c>
      <c r="L4940">
        <v>1</v>
      </c>
      <c r="M4940">
        <v>0</v>
      </c>
      <c r="N4940">
        <v>0.65</v>
      </c>
      <c r="O4940">
        <v>0</v>
      </c>
      <c r="P4940">
        <v>0.05</v>
      </c>
      <c r="Q4940">
        <v>1</v>
      </c>
      <c r="R4940">
        <v>0.12</v>
      </c>
    </row>
    <row r="4941" spans="1:18" ht="23.25" x14ac:dyDescent="0.35">
      <c r="A4941">
        <v>1</v>
      </c>
      <c r="B4941">
        <v>3</v>
      </c>
      <c r="C4941" s="10">
        <v>25</v>
      </c>
      <c r="D4941" s="11">
        <v>30</v>
      </c>
      <c r="E4941">
        <v>0</v>
      </c>
      <c r="F4941">
        <v>0</v>
      </c>
      <c r="G4941">
        <v>0</v>
      </c>
      <c r="H4941">
        <v>1</v>
      </c>
      <c r="I4941">
        <v>1</v>
      </c>
      <c r="J4941">
        <v>0</v>
      </c>
      <c r="K4941">
        <v>0</v>
      </c>
      <c r="L4941">
        <v>1</v>
      </c>
      <c r="M4941">
        <v>0</v>
      </c>
      <c r="N4941">
        <v>0.7</v>
      </c>
      <c r="O4941">
        <v>0</v>
      </c>
      <c r="P4941">
        <v>0.05</v>
      </c>
      <c r="Q4941">
        <v>1</v>
      </c>
      <c r="R4941">
        <v>0.08</v>
      </c>
    </row>
    <row r="4942" spans="1:18" ht="23.25" x14ac:dyDescent="0.35">
      <c r="A4942">
        <v>1</v>
      </c>
      <c r="B4942">
        <v>3</v>
      </c>
      <c r="C4942" s="10">
        <v>25</v>
      </c>
      <c r="D4942" s="11">
        <v>30</v>
      </c>
      <c r="E4942">
        <v>0</v>
      </c>
      <c r="F4942">
        <v>0</v>
      </c>
      <c r="G4942">
        <v>0</v>
      </c>
      <c r="H4942">
        <v>1</v>
      </c>
      <c r="I4942">
        <v>1</v>
      </c>
      <c r="J4942">
        <v>0</v>
      </c>
      <c r="K4942">
        <v>0</v>
      </c>
      <c r="L4942">
        <v>1</v>
      </c>
      <c r="M4942">
        <v>0</v>
      </c>
      <c r="N4942">
        <v>0.75</v>
      </c>
      <c r="O4942">
        <v>0</v>
      </c>
      <c r="P4942">
        <v>0.05</v>
      </c>
      <c r="Q4942">
        <v>1</v>
      </c>
      <c r="R4942">
        <v>0.04</v>
      </c>
    </row>
    <row r="4943" spans="1:18" ht="23.25" x14ac:dyDescent="0.35">
      <c r="A4943">
        <v>1</v>
      </c>
      <c r="B4943">
        <v>3</v>
      </c>
      <c r="C4943" s="10">
        <v>25</v>
      </c>
      <c r="D4943" s="11">
        <v>30</v>
      </c>
      <c r="E4943">
        <v>0</v>
      </c>
      <c r="F4943">
        <v>0</v>
      </c>
      <c r="G4943">
        <v>0</v>
      </c>
      <c r="H4943">
        <v>1</v>
      </c>
      <c r="I4943">
        <v>1</v>
      </c>
      <c r="J4943">
        <v>0</v>
      </c>
      <c r="K4943">
        <v>0</v>
      </c>
      <c r="L4943">
        <v>1</v>
      </c>
      <c r="M4943">
        <v>0</v>
      </c>
      <c r="N4943">
        <v>0.8</v>
      </c>
      <c r="O4943">
        <v>0</v>
      </c>
      <c r="P4943">
        <v>0.05</v>
      </c>
      <c r="Q4943">
        <v>1</v>
      </c>
      <c r="R4943">
        <v>0</v>
      </c>
    </row>
    <row r="4944" spans="1:18" ht="23.25" x14ac:dyDescent="0.35">
      <c r="A4944">
        <v>1</v>
      </c>
      <c r="B4944">
        <v>3</v>
      </c>
      <c r="C4944" s="10">
        <v>25</v>
      </c>
      <c r="D4944" s="11">
        <v>30</v>
      </c>
      <c r="E4944">
        <v>0</v>
      </c>
      <c r="F4944">
        <v>0</v>
      </c>
      <c r="G4944">
        <v>0</v>
      </c>
      <c r="H4944">
        <v>1</v>
      </c>
      <c r="I4944">
        <v>1</v>
      </c>
      <c r="J4944">
        <v>0</v>
      </c>
      <c r="K4944">
        <v>0</v>
      </c>
      <c r="L4944">
        <v>1</v>
      </c>
      <c r="M4944">
        <v>0</v>
      </c>
      <c r="N4944">
        <v>0.85</v>
      </c>
      <c r="O4944">
        <v>0</v>
      </c>
      <c r="P4944">
        <v>0.05</v>
      </c>
      <c r="Q4944">
        <v>1</v>
      </c>
      <c r="R4944">
        <v>0.08</v>
      </c>
    </row>
    <row r="4945" spans="1:18" ht="23.25" x14ac:dyDescent="0.35">
      <c r="A4945">
        <v>1</v>
      </c>
      <c r="B4945">
        <v>3</v>
      </c>
      <c r="C4945" s="10">
        <v>25</v>
      </c>
      <c r="D4945" s="11">
        <v>30</v>
      </c>
      <c r="E4945">
        <v>0</v>
      </c>
      <c r="F4945">
        <v>0</v>
      </c>
      <c r="G4945">
        <v>0</v>
      </c>
      <c r="H4945">
        <v>1</v>
      </c>
      <c r="I4945">
        <v>1</v>
      </c>
      <c r="J4945">
        <v>0</v>
      </c>
      <c r="K4945">
        <v>0</v>
      </c>
      <c r="L4945">
        <v>1</v>
      </c>
      <c r="M4945">
        <v>0</v>
      </c>
      <c r="N4945">
        <v>0.9</v>
      </c>
      <c r="O4945">
        <v>0</v>
      </c>
      <c r="P4945">
        <v>0.05</v>
      </c>
      <c r="Q4945">
        <v>1</v>
      </c>
      <c r="R4945">
        <v>0.16</v>
      </c>
    </row>
    <row r="4946" spans="1:18" ht="23.25" x14ac:dyDescent="0.35">
      <c r="A4946">
        <v>1</v>
      </c>
      <c r="B4946">
        <v>3</v>
      </c>
      <c r="C4946" s="10">
        <v>25</v>
      </c>
      <c r="D4946" s="11">
        <v>30</v>
      </c>
      <c r="E4946">
        <v>0</v>
      </c>
      <c r="F4946">
        <v>0</v>
      </c>
      <c r="G4946">
        <v>0</v>
      </c>
      <c r="H4946">
        <v>1</v>
      </c>
      <c r="I4946">
        <v>1</v>
      </c>
      <c r="J4946">
        <v>0</v>
      </c>
      <c r="K4946">
        <v>0</v>
      </c>
      <c r="L4946">
        <v>1</v>
      </c>
      <c r="M4946">
        <v>0</v>
      </c>
      <c r="N4946">
        <v>0.95</v>
      </c>
      <c r="O4946">
        <v>0</v>
      </c>
      <c r="P4946">
        <v>0.05</v>
      </c>
      <c r="Q4946">
        <v>1</v>
      </c>
      <c r="R4946">
        <v>0.08</v>
      </c>
    </row>
    <row r="4947" spans="1:18" ht="24" thickBot="1" x14ac:dyDescent="0.4">
      <c r="A4947">
        <v>1</v>
      </c>
      <c r="B4947">
        <v>3</v>
      </c>
      <c r="C4947" s="10">
        <v>25</v>
      </c>
      <c r="D4947" s="11">
        <v>30</v>
      </c>
      <c r="E4947">
        <v>0</v>
      </c>
      <c r="F4947">
        <v>0</v>
      </c>
      <c r="G4947">
        <v>0</v>
      </c>
      <c r="H4947">
        <v>1</v>
      </c>
      <c r="I4947">
        <v>1</v>
      </c>
      <c r="J4947">
        <v>0</v>
      </c>
      <c r="K4947">
        <v>0</v>
      </c>
      <c r="L4947">
        <v>1</v>
      </c>
      <c r="M4947">
        <v>0</v>
      </c>
      <c r="N4947">
        <v>1</v>
      </c>
      <c r="O4947">
        <v>0</v>
      </c>
      <c r="P4947">
        <v>0.05</v>
      </c>
      <c r="Q4947">
        <v>1</v>
      </c>
      <c r="R4947" s="14">
        <v>0.2</v>
      </c>
    </row>
    <row r="4948" spans="1:18" ht="15.75" thickTop="1" x14ac:dyDescent="0.25">
      <c r="R4948">
        <f>AVERAGE(R4928:R4947)</f>
        <v>6.5999999999999989E-2</v>
      </c>
    </row>
    <row r="4952" spans="1:18" x14ac:dyDescent="0.25">
      <c r="Q4952">
        <v>0.05</v>
      </c>
      <c r="R4952">
        <v>0.52</v>
      </c>
    </row>
    <row r="4953" spans="1:18" x14ac:dyDescent="0.25">
      <c r="Q4953">
        <v>0.1</v>
      </c>
      <c r="R4953">
        <v>0.76</v>
      </c>
    </row>
    <row r="4954" spans="1:18" x14ac:dyDescent="0.25">
      <c r="Q4954">
        <v>0.15</v>
      </c>
      <c r="R4954">
        <v>0.48</v>
      </c>
    </row>
    <row r="4955" spans="1:18" x14ac:dyDescent="0.25">
      <c r="Q4955">
        <v>0.2</v>
      </c>
      <c r="R4955">
        <v>0.52</v>
      </c>
    </row>
    <row r="4956" spans="1:18" x14ac:dyDescent="0.25">
      <c r="Q4956">
        <v>0.25</v>
      </c>
      <c r="R4956">
        <v>0.4</v>
      </c>
    </row>
    <row r="4957" spans="1:18" x14ac:dyDescent="0.25">
      <c r="Q4957">
        <v>0.3</v>
      </c>
      <c r="R4957">
        <v>0.52</v>
      </c>
    </row>
    <row r="4958" spans="1:18" x14ac:dyDescent="0.25">
      <c r="Q4958">
        <v>0.35</v>
      </c>
      <c r="R4958">
        <v>0.44</v>
      </c>
    </row>
    <row r="4959" spans="1:18" x14ac:dyDescent="0.25">
      <c r="Q4959">
        <v>0.4</v>
      </c>
      <c r="R4959">
        <v>0.36</v>
      </c>
    </row>
    <row r="4960" spans="1:18" x14ac:dyDescent="0.25">
      <c r="Q4960">
        <v>0.45</v>
      </c>
      <c r="R4960">
        <v>0.44</v>
      </c>
    </row>
    <row r="4961" spans="17:18" x14ac:dyDescent="0.25">
      <c r="Q4961">
        <v>0.5</v>
      </c>
      <c r="R4961">
        <v>0.2</v>
      </c>
    </row>
    <row r="4962" spans="17:18" x14ac:dyDescent="0.25">
      <c r="Q4962">
        <v>0.55000000000000004</v>
      </c>
      <c r="R4962">
        <v>0.08</v>
      </c>
    </row>
    <row r="4963" spans="17:18" x14ac:dyDescent="0.25">
      <c r="Q4963">
        <v>0.6</v>
      </c>
      <c r="R4963">
        <v>0.08</v>
      </c>
    </row>
    <row r="4964" spans="17:18" x14ac:dyDescent="0.25">
      <c r="Q4964">
        <v>0.65</v>
      </c>
      <c r="R4964">
        <v>0.04</v>
      </c>
    </row>
    <row r="4965" spans="17:18" x14ac:dyDescent="0.25">
      <c r="Q4965">
        <v>0.7</v>
      </c>
      <c r="R4965">
        <v>0.08</v>
      </c>
    </row>
    <row r="4966" spans="17:18" x14ac:dyDescent="0.25">
      <c r="Q4966">
        <v>0.75</v>
      </c>
      <c r="R4966">
        <v>0.08</v>
      </c>
    </row>
    <row r="4967" spans="17:18" x14ac:dyDescent="0.25">
      <c r="Q4967">
        <v>0.8</v>
      </c>
      <c r="R4967">
        <v>0.12</v>
      </c>
    </row>
    <row r="4968" spans="17:18" x14ac:dyDescent="0.25">
      <c r="Q4968">
        <v>0.85</v>
      </c>
      <c r="R4968">
        <v>0.12</v>
      </c>
    </row>
    <row r="4969" spans="17:18" x14ac:dyDescent="0.25">
      <c r="Q4969">
        <v>0.9</v>
      </c>
      <c r="R4969">
        <v>0.12</v>
      </c>
    </row>
    <row r="4970" spans="17:18" x14ac:dyDescent="0.25">
      <c r="Q4970">
        <v>0.95</v>
      </c>
      <c r="R4970">
        <v>0.12</v>
      </c>
    </row>
    <row r="4971" spans="17:18" x14ac:dyDescent="0.25">
      <c r="Q4971">
        <v>1</v>
      </c>
      <c r="R4971">
        <v>0.08</v>
      </c>
    </row>
    <row r="4978" spans="1:18" ht="105.75" x14ac:dyDescent="0.3">
      <c r="A4978" s="7" t="s">
        <v>310</v>
      </c>
      <c r="B4978" s="1"/>
      <c r="C4978" s="1"/>
      <c r="D4978" s="1"/>
      <c r="E4978" s="1"/>
      <c r="F4978" s="1"/>
      <c r="G4978" s="1"/>
      <c r="H4978" s="1"/>
      <c r="I4978" s="1"/>
      <c r="J4978" s="1"/>
      <c r="K4978" s="1"/>
      <c r="L4978" s="1"/>
      <c r="M4978" s="1"/>
      <c r="N4978" s="1"/>
      <c r="O4978" s="1"/>
      <c r="Q4978" s="8" t="s">
        <v>23</v>
      </c>
      <c r="R4978" s="59" t="s">
        <v>314</v>
      </c>
    </row>
    <row r="4979" spans="1:18" ht="23.25" x14ac:dyDescent="0.35">
      <c r="A4979">
        <v>1</v>
      </c>
      <c r="B4979">
        <v>3</v>
      </c>
      <c r="C4979" s="10">
        <v>100</v>
      </c>
      <c r="D4979" s="11">
        <v>30</v>
      </c>
      <c r="E4979">
        <v>0</v>
      </c>
      <c r="F4979">
        <v>0</v>
      </c>
      <c r="G4979">
        <v>0</v>
      </c>
      <c r="H4979">
        <v>1</v>
      </c>
      <c r="I4979">
        <v>1</v>
      </c>
      <c r="J4979">
        <v>0</v>
      </c>
      <c r="K4979">
        <v>0</v>
      </c>
      <c r="L4979">
        <v>1</v>
      </c>
      <c r="M4979">
        <v>0</v>
      </c>
      <c r="N4979">
        <v>0.05</v>
      </c>
      <c r="O4979">
        <v>0</v>
      </c>
      <c r="P4979">
        <v>0.05</v>
      </c>
      <c r="Q4979">
        <v>1</v>
      </c>
      <c r="R4979">
        <v>0.7</v>
      </c>
    </row>
    <row r="4980" spans="1:18" ht="23.25" x14ac:dyDescent="0.35">
      <c r="A4980">
        <v>1</v>
      </c>
      <c r="B4980">
        <v>3</v>
      </c>
      <c r="C4980" s="10">
        <v>100</v>
      </c>
      <c r="D4980" s="11">
        <v>30</v>
      </c>
      <c r="E4980">
        <v>0</v>
      </c>
      <c r="F4980">
        <v>0</v>
      </c>
      <c r="G4980">
        <v>0</v>
      </c>
      <c r="H4980">
        <v>1</v>
      </c>
      <c r="I4980">
        <v>1</v>
      </c>
      <c r="J4980">
        <v>0</v>
      </c>
      <c r="K4980">
        <v>0</v>
      </c>
      <c r="L4980">
        <v>1</v>
      </c>
      <c r="M4980">
        <v>0</v>
      </c>
      <c r="N4980">
        <v>0.1</v>
      </c>
      <c r="O4980">
        <v>0</v>
      </c>
      <c r="P4980">
        <v>0.05</v>
      </c>
      <c r="Q4980">
        <v>1</v>
      </c>
      <c r="R4980">
        <v>0.6</v>
      </c>
    </row>
    <row r="4981" spans="1:18" ht="23.25" x14ac:dyDescent="0.35">
      <c r="A4981">
        <v>1</v>
      </c>
      <c r="B4981">
        <v>3</v>
      </c>
      <c r="C4981" s="10">
        <v>100</v>
      </c>
      <c r="D4981" s="11">
        <v>30</v>
      </c>
      <c r="E4981">
        <v>0</v>
      </c>
      <c r="F4981">
        <v>0</v>
      </c>
      <c r="G4981">
        <v>0</v>
      </c>
      <c r="H4981">
        <v>1</v>
      </c>
      <c r="I4981">
        <v>1</v>
      </c>
      <c r="J4981">
        <v>0</v>
      </c>
      <c r="K4981">
        <v>0</v>
      </c>
      <c r="L4981">
        <v>1</v>
      </c>
      <c r="M4981">
        <v>0</v>
      </c>
      <c r="N4981">
        <v>0.15</v>
      </c>
      <c r="O4981">
        <v>0</v>
      </c>
      <c r="P4981">
        <v>0.05</v>
      </c>
      <c r="Q4981">
        <v>1</v>
      </c>
      <c r="R4981">
        <v>0.6</v>
      </c>
    </row>
    <row r="4982" spans="1:18" ht="23.25" x14ac:dyDescent="0.35">
      <c r="A4982">
        <v>1</v>
      </c>
      <c r="B4982">
        <v>3</v>
      </c>
      <c r="C4982" s="10">
        <v>100</v>
      </c>
      <c r="D4982" s="11">
        <v>30</v>
      </c>
      <c r="E4982">
        <v>0</v>
      </c>
      <c r="F4982">
        <v>0</v>
      </c>
      <c r="G4982">
        <v>0</v>
      </c>
      <c r="H4982">
        <v>1</v>
      </c>
      <c r="I4982">
        <v>1</v>
      </c>
      <c r="J4982">
        <v>0</v>
      </c>
      <c r="K4982">
        <v>0</v>
      </c>
      <c r="L4982">
        <v>1</v>
      </c>
      <c r="M4982">
        <v>0</v>
      </c>
      <c r="N4982">
        <v>0.2</v>
      </c>
      <c r="O4982">
        <v>0</v>
      </c>
      <c r="P4982">
        <v>0.05</v>
      </c>
      <c r="Q4982">
        <v>1</v>
      </c>
      <c r="R4982">
        <v>0.52</v>
      </c>
    </row>
    <row r="4983" spans="1:18" ht="23.25" x14ac:dyDescent="0.35">
      <c r="A4983">
        <v>1</v>
      </c>
      <c r="B4983">
        <v>3</v>
      </c>
      <c r="C4983" s="10">
        <v>100</v>
      </c>
      <c r="D4983" s="11">
        <v>30</v>
      </c>
      <c r="E4983">
        <v>0</v>
      </c>
      <c r="F4983">
        <v>0</v>
      </c>
      <c r="G4983">
        <v>0</v>
      </c>
      <c r="H4983">
        <v>1</v>
      </c>
      <c r="I4983">
        <v>1</v>
      </c>
      <c r="J4983">
        <v>0</v>
      </c>
      <c r="K4983">
        <v>0</v>
      </c>
      <c r="L4983">
        <v>1</v>
      </c>
      <c r="M4983">
        <v>0</v>
      </c>
      <c r="N4983">
        <v>0.25</v>
      </c>
      <c r="O4983">
        <v>0</v>
      </c>
      <c r="P4983">
        <v>0.05</v>
      </c>
      <c r="Q4983">
        <v>1</v>
      </c>
      <c r="R4983">
        <v>0.43</v>
      </c>
    </row>
    <row r="4984" spans="1:18" ht="23.25" x14ac:dyDescent="0.35">
      <c r="A4984">
        <v>1</v>
      </c>
      <c r="B4984">
        <v>3</v>
      </c>
      <c r="C4984" s="10">
        <v>100</v>
      </c>
      <c r="D4984" s="11">
        <v>30</v>
      </c>
      <c r="E4984">
        <v>0</v>
      </c>
      <c r="F4984">
        <v>0</v>
      </c>
      <c r="G4984">
        <v>0</v>
      </c>
      <c r="H4984">
        <v>1</v>
      </c>
      <c r="I4984">
        <v>1</v>
      </c>
      <c r="J4984">
        <v>0</v>
      </c>
      <c r="K4984">
        <v>0</v>
      </c>
      <c r="L4984">
        <v>1</v>
      </c>
      <c r="M4984">
        <v>0</v>
      </c>
      <c r="N4984">
        <v>0.3</v>
      </c>
      <c r="O4984">
        <v>0</v>
      </c>
      <c r="P4984">
        <v>0.05</v>
      </c>
      <c r="Q4984">
        <v>1</v>
      </c>
      <c r="R4984">
        <v>0.39</v>
      </c>
    </row>
    <row r="4985" spans="1:18" ht="23.25" x14ac:dyDescent="0.35">
      <c r="A4985" s="12">
        <v>1</v>
      </c>
      <c r="B4985" s="12">
        <v>3</v>
      </c>
      <c r="C4985" s="10">
        <v>100</v>
      </c>
      <c r="D4985" s="11">
        <v>30</v>
      </c>
      <c r="E4985">
        <v>0</v>
      </c>
      <c r="F4985">
        <v>0</v>
      </c>
      <c r="G4985" s="12">
        <v>0</v>
      </c>
      <c r="H4985" s="12">
        <v>1</v>
      </c>
      <c r="I4985" s="12">
        <v>1</v>
      </c>
      <c r="J4985">
        <v>0</v>
      </c>
      <c r="K4985" s="12">
        <v>0</v>
      </c>
      <c r="L4985">
        <v>1</v>
      </c>
      <c r="M4985">
        <v>0</v>
      </c>
      <c r="N4985">
        <v>0.35</v>
      </c>
      <c r="O4985">
        <v>0</v>
      </c>
      <c r="P4985">
        <v>0.05</v>
      </c>
      <c r="Q4985">
        <v>1</v>
      </c>
      <c r="R4985">
        <v>0.3</v>
      </c>
    </row>
    <row r="4986" spans="1:18" ht="23.25" x14ac:dyDescent="0.35">
      <c r="A4986" s="13">
        <v>1</v>
      </c>
      <c r="B4986" s="13">
        <v>3</v>
      </c>
      <c r="C4986" s="10">
        <v>100</v>
      </c>
      <c r="D4986" s="11">
        <v>30</v>
      </c>
      <c r="E4986">
        <v>0</v>
      </c>
      <c r="F4986">
        <v>0</v>
      </c>
      <c r="G4986" s="13">
        <v>0</v>
      </c>
      <c r="H4986" s="13">
        <v>1</v>
      </c>
      <c r="I4986" s="13">
        <v>1</v>
      </c>
      <c r="J4986">
        <v>0</v>
      </c>
      <c r="K4986" s="13">
        <v>0</v>
      </c>
      <c r="L4986">
        <v>1</v>
      </c>
      <c r="M4986">
        <v>0</v>
      </c>
      <c r="N4986">
        <v>0.4</v>
      </c>
      <c r="O4986">
        <v>0</v>
      </c>
      <c r="P4986">
        <v>0.05</v>
      </c>
      <c r="Q4986">
        <v>1</v>
      </c>
      <c r="R4986">
        <v>0.27</v>
      </c>
    </row>
    <row r="4987" spans="1:18" ht="23.25" x14ac:dyDescent="0.35">
      <c r="A4987" s="13">
        <v>1</v>
      </c>
      <c r="B4987" s="13">
        <v>3</v>
      </c>
      <c r="C4987" s="10">
        <v>100</v>
      </c>
      <c r="D4987" s="11">
        <v>30</v>
      </c>
      <c r="E4987">
        <v>0</v>
      </c>
      <c r="F4987">
        <v>0</v>
      </c>
      <c r="G4987" s="13">
        <v>0</v>
      </c>
      <c r="H4987" s="13">
        <v>1</v>
      </c>
      <c r="I4987" s="13">
        <v>1</v>
      </c>
      <c r="J4987">
        <v>0</v>
      </c>
      <c r="K4987" s="13">
        <v>0</v>
      </c>
      <c r="L4987">
        <v>1</v>
      </c>
      <c r="M4987">
        <v>0</v>
      </c>
      <c r="N4987">
        <v>0.45</v>
      </c>
      <c r="O4987">
        <v>0</v>
      </c>
      <c r="P4987">
        <v>0.05</v>
      </c>
      <c r="Q4987">
        <v>1</v>
      </c>
      <c r="R4987">
        <v>0.26</v>
      </c>
    </row>
    <row r="4988" spans="1:18" ht="23.25" x14ac:dyDescent="0.35">
      <c r="A4988">
        <v>1</v>
      </c>
      <c r="B4988">
        <v>3</v>
      </c>
      <c r="C4988" s="10">
        <v>100</v>
      </c>
      <c r="D4988" s="11">
        <v>30</v>
      </c>
      <c r="E4988">
        <v>0</v>
      </c>
      <c r="F4988">
        <v>0</v>
      </c>
      <c r="G4988">
        <v>0</v>
      </c>
      <c r="H4988">
        <v>1</v>
      </c>
      <c r="I4988">
        <v>1</v>
      </c>
      <c r="J4988">
        <v>0</v>
      </c>
      <c r="K4988">
        <v>0</v>
      </c>
      <c r="L4988">
        <v>1</v>
      </c>
      <c r="M4988">
        <v>0</v>
      </c>
      <c r="N4988">
        <v>0.5</v>
      </c>
      <c r="O4988">
        <v>0</v>
      </c>
      <c r="P4988">
        <v>0.05</v>
      </c>
      <c r="Q4988">
        <v>1</v>
      </c>
      <c r="R4988">
        <v>0.2</v>
      </c>
    </row>
    <row r="4989" spans="1:18" ht="23.25" x14ac:dyDescent="0.35">
      <c r="A4989">
        <v>1</v>
      </c>
      <c r="B4989">
        <v>3</v>
      </c>
      <c r="C4989" s="10">
        <v>100</v>
      </c>
      <c r="D4989" s="11">
        <v>30</v>
      </c>
      <c r="E4989">
        <v>0</v>
      </c>
      <c r="F4989">
        <v>0</v>
      </c>
      <c r="G4989">
        <v>0</v>
      </c>
      <c r="H4989">
        <v>1</v>
      </c>
      <c r="I4989">
        <v>1</v>
      </c>
      <c r="J4989">
        <v>0</v>
      </c>
      <c r="K4989">
        <v>0</v>
      </c>
      <c r="L4989">
        <v>1</v>
      </c>
      <c r="M4989">
        <v>0</v>
      </c>
      <c r="N4989">
        <v>0.55000000000000004</v>
      </c>
      <c r="O4989">
        <v>0</v>
      </c>
      <c r="P4989">
        <v>0.05</v>
      </c>
      <c r="Q4989">
        <v>1</v>
      </c>
      <c r="R4989">
        <v>0.18</v>
      </c>
    </row>
    <row r="4990" spans="1:18" ht="23.25" x14ac:dyDescent="0.35">
      <c r="A4990">
        <v>1</v>
      </c>
      <c r="B4990">
        <v>3</v>
      </c>
      <c r="C4990" s="10">
        <v>100</v>
      </c>
      <c r="D4990" s="11">
        <v>30</v>
      </c>
      <c r="E4990">
        <v>0</v>
      </c>
      <c r="F4990">
        <v>0</v>
      </c>
      <c r="G4990">
        <v>0</v>
      </c>
      <c r="H4990">
        <v>1</v>
      </c>
      <c r="I4990">
        <v>1</v>
      </c>
      <c r="J4990">
        <v>0</v>
      </c>
      <c r="K4990">
        <v>0</v>
      </c>
      <c r="L4990">
        <v>1</v>
      </c>
      <c r="M4990">
        <v>0</v>
      </c>
      <c r="N4990">
        <v>0.6</v>
      </c>
      <c r="O4990">
        <v>0</v>
      </c>
      <c r="P4990">
        <v>0.05</v>
      </c>
      <c r="Q4990">
        <v>1</v>
      </c>
      <c r="R4990">
        <v>0.22</v>
      </c>
    </row>
    <row r="4991" spans="1:18" ht="23.25" x14ac:dyDescent="0.35">
      <c r="A4991">
        <v>1</v>
      </c>
      <c r="B4991">
        <v>3</v>
      </c>
      <c r="C4991" s="10">
        <v>100</v>
      </c>
      <c r="D4991" s="11">
        <v>30</v>
      </c>
      <c r="E4991">
        <v>0</v>
      </c>
      <c r="F4991">
        <v>0</v>
      </c>
      <c r="G4991">
        <v>0</v>
      </c>
      <c r="H4991">
        <v>1</v>
      </c>
      <c r="I4991">
        <v>1</v>
      </c>
      <c r="J4991">
        <v>0</v>
      </c>
      <c r="K4991">
        <v>0</v>
      </c>
      <c r="L4991">
        <v>1</v>
      </c>
      <c r="M4991">
        <v>0</v>
      </c>
      <c r="N4991">
        <v>0.65</v>
      </c>
      <c r="O4991">
        <v>0</v>
      </c>
      <c r="P4991">
        <v>0.05</v>
      </c>
      <c r="Q4991">
        <v>1</v>
      </c>
      <c r="R4991">
        <v>0.18</v>
      </c>
    </row>
    <row r="4992" spans="1:18" ht="23.25" x14ac:dyDescent="0.35">
      <c r="A4992">
        <v>1</v>
      </c>
      <c r="B4992">
        <v>3</v>
      </c>
      <c r="C4992" s="10">
        <v>100</v>
      </c>
      <c r="D4992" s="11">
        <v>30</v>
      </c>
      <c r="E4992">
        <v>0</v>
      </c>
      <c r="F4992">
        <v>0</v>
      </c>
      <c r="G4992">
        <v>0</v>
      </c>
      <c r="H4992">
        <v>1</v>
      </c>
      <c r="I4992">
        <v>1</v>
      </c>
      <c r="J4992">
        <v>0</v>
      </c>
      <c r="K4992">
        <v>0</v>
      </c>
      <c r="L4992">
        <v>1</v>
      </c>
      <c r="M4992">
        <v>0</v>
      </c>
      <c r="N4992">
        <v>0.7</v>
      </c>
      <c r="O4992">
        <v>0</v>
      </c>
      <c r="P4992">
        <v>0.05</v>
      </c>
      <c r="Q4992">
        <v>1</v>
      </c>
      <c r="R4992">
        <v>0.18</v>
      </c>
    </row>
    <row r="4993" spans="1:18" ht="23.25" x14ac:dyDescent="0.35">
      <c r="A4993">
        <v>1</v>
      </c>
      <c r="B4993">
        <v>3</v>
      </c>
      <c r="C4993" s="10">
        <v>100</v>
      </c>
      <c r="D4993" s="11">
        <v>30</v>
      </c>
      <c r="E4993">
        <v>0</v>
      </c>
      <c r="F4993">
        <v>0</v>
      </c>
      <c r="G4993">
        <v>0</v>
      </c>
      <c r="H4993">
        <v>1</v>
      </c>
      <c r="I4993">
        <v>1</v>
      </c>
      <c r="J4993">
        <v>0</v>
      </c>
      <c r="K4993">
        <v>0</v>
      </c>
      <c r="L4993">
        <v>1</v>
      </c>
      <c r="M4993">
        <v>0</v>
      </c>
      <c r="N4993">
        <v>0.75</v>
      </c>
      <c r="O4993">
        <v>0</v>
      </c>
      <c r="P4993">
        <v>0.05</v>
      </c>
      <c r="Q4993">
        <v>1</v>
      </c>
      <c r="R4993">
        <v>0.15</v>
      </c>
    </row>
    <row r="4994" spans="1:18" ht="23.25" x14ac:dyDescent="0.35">
      <c r="A4994">
        <v>1</v>
      </c>
      <c r="B4994">
        <v>3</v>
      </c>
      <c r="C4994" s="10">
        <v>100</v>
      </c>
      <c r="D4994" s="11">
        <v>30</v>
      </c>
      <c r="E4994">
        <v>0</v>
      </c>
      <c r="F4994">
        <v>0</v>
      </c>
      <c r="G4994">
        <v>0</v>
      </c>
      <c r="H4994">
        <v>1</v>
      </c>
      <c r="I4994">
        <v>1</v>
      </c>
      <c r="J4994">
        <v>0</v>
      </c>
      <c r="K4994">
        <v>0</v>
      </c>
      <c r="L4994">
        <v>1</v>
      </c>
      <c r="M4994">
        <v>0</v>
      </c>
      <c r="N4994">
        <v>0.8</v>
      </c>
      <c r="O4994">
        <v>0</v>
      </c>
      <c r="P4994">
        <v>0.05</v>
      </c>
      <c r="Q4994">
        <v>1</v>
      </c>
      <c r="R4994">
        <v>0.13</v>
      </c>
    </row>
    <row r="4995" spans="1:18" ht="23.25" x14ac:dyDescent="0.35">
      <c r="A4995">
        <v>1</v>
      </c>
      <c r="B4995">
        <v>3</v>
      </c>
      <c r="C4995" s="10">
        <v>100</v>
      </c>
      <c r="D4995" s="11">
        <v>30</v>
      </c>
      <c r="E4995">
        <v>0</v>
      </c>
      <c r="F4995">
        <v>0</v>
      </c>
      <c r="G4995">
        <v>0</v>
      </c>
      <c r="H4995">
        <v>1</v>
      </c>
      <c r="I4995">
        <v>1</v>
      </c>
      <c r="J4995">
        <v>0</v>
      </c>
      <c r="K4995">
        <v>0</v>
      </c>
      <c r="L4995">
        <v>1</v>
      </c>
      <c r="M4995">
        <v>0</v>
      </c>
      <c r="N4995">
        <v>0.85</v>
      </c>
      <c r="O4995">
        <v>0</v>
      </c>
      <c r="P4995">
        <v>0.05</v>
      </c>
      <c r="Q4995">
        <v>1</v>
      </c>
      <c r="R4995">
        <v>0.08</v>
      </c>
    </row>
    <row r="4996" spans="1:18" ht="23.25" x14ac:dyDescent="0.35">
      <c r="A4996">
        <v>1</v>
      </c>
      <c r="B4996">
        <v>3</v>
      </c>
      <c r="C4996" s="10">
        <v>100</v>
      </c>
      <c r="D4996" s="11">
        <v>30</v>
      </c>
      <c r="E4996">
        <v>0</v>
      </c>
      <c r="F4996">
        <v>0</v>
      </c>
      <c r="G4996">
        <v>0</v>
      </c>
      <c r="H4996">
        <v>1</v>
      </c>
      <c r="I4996">
        <v>1</v>
      </c>
      <c r="J4996">
        <v>0</v>
      </c>
      <c r="K4996">
        <v>0</v>
      </c>
      <c r="L4996">
        <v>1</v>
      </c>
      <c r="M4996">
        <v>0</v>
      </c>
      <c r="N4996">
        <v>0.9</v>
      </c>
      <c r="O4996">
        <v>0</v>
      </c>
      <c r="P4996">
        <v>0.05</v>
      </c>
      <c r="Q4996">
        <v>1</v>
      </c>
      <c r="R4996">
        <v>0.1</v>
      </c>
    </row>
    <row r="4997" spans="1:18" ht="23.25" x14ac:dyDescent="0.35">
      <c r="A4997">
        <v>1</v>
      </c>
      <c r="B4997">
        <v>3</v>
      </c>
      <c r="C4997" s="10">
        <v>100</v>
      </c>
      <c r="D4997" s="11">
        <v>30</v>
      </c>
      <c r="E4997">
        <v>0</v>
      </c>
      <c r="F4997">
        <v>0</v>
      </c>
      <c r="G4997">
        <v>0</v>
      </c>
      <c r="H4997">
        <v>1</v>
      </c>
      <c r="I4997">
        <v>1</v>
      </c>
      <c r="J4997">
        <v>0</v>
      </c>
      <c r="K4997">
        <v>0</v>
      </c>
      <c r="L4997">
        <v>1</v>
      </c>
      <c r="M4997">
        <v>0</v>
      </c>
      <c r="N4997">
        <v>0.95</v>
      </c>
      <c r="O4997">
        <v>0</v>
      </c>
      <c r="P4997">
        <v>0.05</v>
      </c>
      <c r="Q4997">
        <v>1</v>
      </c>
      <c r="R4997">
        <v>0.15</v>
      </c>
    </row>
    <row r="4998" spans="1:18" ht="24" thickBot="1" x14ac:dyDescent="0.4">
      <c r="A4998">
        <v>1</v>
      </c>
      <c r="B4998">
        <v>3</v>
      </c>
      <c r="C4998" s="10">
        <v>100</v>
      </c>
      <c r="D4998" s="11">
        <v>30</v>
      </c>
      <c r="E4998">
        <v>0</v>
      </c>
      <c r="F4998">
        <v>0</v>
      </c>
      <c r="G4998">
        <v>0</v>
      </c>
      <c r="H4998">
        <v>1</v>
      </c>
      <c r="I4998">
        <v>1</v>
      </c>
      <c r="J4998">
        <v>0</v>
      </c>
      <c r="K4998">
        <v>0</v>
      </c>
      <c r="L4998">
        <v>1</v>
      </c>
      <c r="M4998">
        <v>0</v>
      </c>
      <c r="N4998">
        <v>1</v>
      </c>
      <c r="O4998">
        <v>0</v>
      </c>
      <c r="P4998">
        <v>0.05</v>
      </c>
      <c r="Q4998">
        <v>1</v>
      </c>
      <c r="R4998" s="14">
        <v>0.1</v>
      </c>
    </row>
    <row r="4999" spans="1:18" ht="15.75" thickTop="1" x14ac:dyDescent="0.25"/>
    <row r="5002" spans="1:18" ht="47.25" x14ac:dyDescent="0.25">
      <c r="R5002" s="75" t="s">
        <v>315</v>
      </c>
    </row>
    <row r="5003" spans="1:18" x14ac:dyDescent="0.25">
      <c r="Q5003">
        <v>0.05</v>
      </c>
      <c r="R5003">
        <v>0.05</v>
      </c>
    </row>
    <row r="5004" spans="1:18" x14ac:dyDescent="0.25">
      <c r="Q5004">
        <v>0.1</v>
      </c>
      <c r="R5004">
        <v>0.19</v>
      </c>
    </row>
    <row r="5005" spans="1:18" x14ac:dyDescent="0.25">
      <c r="Q5005">
        <v>0.15</v>
      </c>
      <c r="R5005">
        <v>0.1</v>
      </c>
    </row>
    <row r="5006" spans="1:18" x14ac:dyDescent="0.25">
      <c r="Q5006">
        <v>0.2</v>
      </c>
      <c r="R5006">
        <v>0.12</v>
      </c>
    </row>
    <row r="5007" spans="1:18" x14ac:dyDescent="0.25">
      <c r="Q5007">
        <v>0.25</v>
      </c>
      <c r="R5007">
        <v>0.1</v>
      </c>
    </row>
    <row r="5008" spans="1:18" x14ac:dyDescent="0.25">
      <c r="Q5008">
        <v>0.3</v>
      </c>
      <c r="R5008">
        <v>0.09</v>
      </c>
    </row>
    <row r="5009" spans="17:18" x14ac:dyDescent="0.25">
      <c r="Q5009">
        <v>0.35</v>
      </c>
      <c r="R5009">
        <v>0.14000000000000001</v>
      </c>
    </row>
    <row r="5010" spans="17:18" x14ac:dyDescent="0.25">
      <c r="Q5010">
        <v>0.4</v>
      </c>
      <c r="R5010">
        <v>0.14000000000000001</v>
      </c>
    </row>
    <row r="5011" spans="17:18" x14ac:dyDescent="0.25">
      <c r="Q5011">
        <v>0.45</v>
      </c>
      <c r="R5011">
        <v>0.08</v>
      </c>
    </row>
    <row r="5012" spans="17:18" x14ac:dyDescent="0.25">
      <c r="Q5012">
        <v>0.5</v>
      </c>
      <c r="R5012">
        <v>0.12</v>
      </c>
    </row>
    <row r="5013" spans="17:18" x14ac:dyDescent="0.25">
      <c r="Q5013">
        <v>0.55000000000000004</v>
      </c>
      <c r="R5013">
        <v>0.15</v>
      </c>
    </row>
    <row r="5014" spans="17:18" x14ac:dyDescent="0.25">
      <c r="Q5014">
        <v>0.6</v>
      </c>
      <c r="R5014">
        <v>0.17</v>
      </c>
    </row>
    <row r="5015" spans="17:18" x14ac:dyDescent="0.25">
      <c r="Q5015">
        <v>0.65</v>
      </c>
      <c r="R5015">
        <v>0.18</v>
      </c>
    </row>
    <row r="5016" spans="17:18" x14ac:dyDescent="0.25">
      <c r="Q5016">
        <v>0.7</v>
      </c>
      <c r="R5016">
        <v>0.27</v>
      </c>
    </row>
    <row r="5017" spans="17:18" x14ac:dyDescent="0.25">
      <c r="Q5017">
        <v>0.75</v>
      </c>
      <c r="R5017">
        <v>0.32</v>
      </c>
    </row>
    <row r="5018" spans="17:18" x14ac:dyDescent="0.25">
      <c r="Q5018">
        <v>0.8</v>
      </c>
      <c r="R5018">
        <v>0.16</v>
      </c>
    </row>
    <row r="5019" spans="17:18" x14ac:dyDescent="0.25">
      <c r="Q5019">
        <v>0.85</v>
      </c>
      <c r="R5019">
        <v>0.26</v>
      </c>
    </row>
    <row r="5020" spans="17:18" x14ac:dyDescent="0.25">
      <c r="Q5020">
        <v>0.9</v>
      </c>
      <c r="R5020">
        <v>0.28999999999999998</v>
      </c>
    </row>
    <row r="5021" spans="17:18" x14ac:dyDescent="0.25">
      <c r="Q5021">
        <v>0.95</v>
      </c>
      <c r="R5021">
        <v>0.35</v>
      </c>
    </row>
    <row r="5022" spans="17:18" ht="15.75" thickBot="1" x14ac:dyDescent="0.3">
      <c r="Q5022">
        <v>1</v>
      </c>
      <c r="R5022" s="14">
        <v>0.37</v>
      </c>
    </row>
    <row r="5023" spans="17:18" ht="15.75" thickTop="1" x14ac:dyDescent="0.25">
      <c r="R5023" s="15">
        <f>AVERAGE(R5003:R5022)</f>
        <v>0.1825</v>
      </c>
    </row>
    <row r="5030" spans="1:18" ht="120.75" x14ac:dyDescent="0.3">
      <c r="A5030" s="7" t="s">
        <v>310</v>
      </c>
      <c r="B5030" s="1"/>
      <c r="C5030" s="1"/>
      <c r="D5030" s="1"/>
      <c r="E5030" s="1"/>
      <c r="F5030" s="1"/>
      <c r="G5030" s="1"/>
      <c r="H5030" s="1"/>
      <c r="I5030" s="1"/>
      <c r="J5030" s="1"/>
      <c r="K5030" s="1"/>
      <c r="L5030" s="1"/>
      <c r="M5030" s="1"/>
      <c r="N5030" s="1"/>
      <c r="O5030" s="1"/>
      <c r="Q5030" s="8" t="s">
        <v>23</v>
      </c>
      <c r="R5030" s="59" t="s">
        <v>312</v>
      </c>
    </row>
    <row r="5031" spans="1:18" ht="23.25" x14ac:dyDescent="0.35">
      <c r="A5031">
        <v>1</v>
      </c>
      <c r="B5031">
        <v>3</v>
      </c>
      <c r="C5031" s="10">
        <v>25</v>
      </c>
      <c r="D5031" s="11">
        <v>30</v>
      </c>
      <c r="E5031">
        <v>0</v>
      </c>
      <c r="F5031">
        <v>0</v>
      </c>
      <c r="G5031">
        <v>0</v>
      </c>
      <c r="H5031">
        <v>1</v>
      </c>
      <c r="I5031">
        <v>1</v>
      </c>
      <c r="J5031">
        <v>0</v>
      </c>
      <c r="K5031">
        <v>0</v>
      </c>
      <c r="L5031">
        <v>1</v>
      </c>
      <c r="M5031">
        <v>0</v>
      </c>
      <c r="N5031">
        <v>0.05</v>
      </c>
      <c r="O5031">
        <v>0</v>
      </c>
      <c r="P5031">
        <v>0.05</v>
      </c>
      <c r="Q5031">
        <v>1</v>
      </c>
      <c r="R5031">
        <v>0.6</v>
      </c>
    </row>
    <row r="5032" spans="1:18" ht="23.25" x14ac:dyDescent="0.35">
      <c r="A5032">
        <v>1</v>
      </c>
      <c r="B5032">
        <v>3</v>
      </c>
      <c r="C5032" s="10">
        <v>25</v>
      </c>
      <c r="D5032" s="11">
        <v>30</v>
      </c>
      <c r="E5032">
        <v>0</v>
      </c>
      <c r="F5032">
        <v>0</v>
      </c>
      <c r="G5032">
        <v>0</v>
      </c>
      <c r="H5032">
        <v>1</v>
      </c>
      <c r="I5032">
        <v>1</v>
      </c>
      <c r="J5032">
        <v>0</v>
      </c>
      <c r="K5032">
        <v>0</v>
      </c>
      <c r="L5032">
        <v>1</v>
      </c>
      <c r="M5032">
        <v>0</v>
      </c>
      <c r="N5032">
        <v>0.1</v>
      </c>
      <c r="O5032">
        <v>0</v>
      </c>
      <c r="P5032">
        <v>0.05</v>
      </c>
      <c r="Q5032">
        <v>1</v>
      </c>
      <c r="R5032">
        <v>0.76</v>
      </c>
    </row>
    <row r="5033" spans="1:18" ht="23.25" x14ac:dyDescent="0.35">
      <c r="A5033">
        <v>1</v>
      </c>
      <c r="B5033">
        <v>3</v>
      </c>
      <c r="C5033" s="10">
        <v>25</v>
      </c>
      <c r="D5033" s="11">
        <v>30</v>
      </c>
      <c r="E5033">
        <v>0</v>
      </c>
      <c r="F5033">
        <v>0</v>
      </c>
      <c r="G5033">
        <v>0</v>
      </c>
      <c r="H5033">
        <v>1</v>
      </c>
      <c r="I5033">
        <v>1</v>
      </c>
      <c r="J5033">
        <v>0</v>
      </c>
      <c r="K5033">
        <v>0</v>
      </c>
      <c r="L5033">
        <v>1</v>
      </c>
      <c r="M5033">
        <v>0</v>
      </c>
      <c r="N5033">
        <v>0.15</v>
      </c>
      <c r="O5033">
        <v>0</v>
      </c>
      <c r="P5033">
        <v>0.05</v>
      </c>
      <c r="Q5033">
        <v>1</v>
      </c>
      <c r="R5033">
        <v>0.8</v>
      </c>
    </row>
    <row r="5034" spans="1:18" ht="23.25" x14ac:dyDescent="0.35">
      <c r="A5034">
        <v>1</v>
      </c>
      <c r="B5034">
        <v>3</v>
      </c>
      <c r="C5034" s="10">
        <v>25</v>
      </c>
      <c r="D5034" s="11">
        <v>30</v>
      </c>
      <c r="E5034">
        <v>0</v>
      </c>
      <c r="F5034">
        <v>0</v>
      </c>
      <c r="G5034">
        <v>0</v>
      </c>
      <c r="H5034">
        <v>1</v>
      </c>
      <c r="I5034">
        <v>1</v>
      </c>
      <c r="J5034">
        <v>0</v>
      </c>
      <c r="K5034">
        <v>0</v>
      </c>
      <c r="L5034">
        <v>1</v>
      </c>
      <c r="M5034">
        <v>0</v>
      </c>
      <c r="N5034">
        <v>0.2</v>
      </c>
      <c r="O5034">
        <v>0</v>
      </c>
      <c r="P5034">
        <v>0.05</v>
      </c>
      <c r="Q5034">
        <v>1</v>
      </c>
      <c r="R5034">
        <v>0.48</v>
      </c>
    </row>
    <row r="5035" spans="1:18" ht="23.25" x14ac:dyDescent="0.35">
      <c r="A5035">
        <v>1</v>
      </c>
      <c r="B5035">
        <v>3</v>
      </c>
      <c r="C5035" s="10">
        <v>25</v>
      </c>
      <c r="D5035" s="11">
        <v>30</v>
      </c>
      <c r="E5035">
        <v>0</v>
      </c>
      <c r="F5035">
        <v>0</v>
      </c>
      <c r="G5035">
        <v>0</v>
      </c>
      <c r="H5035">
        <v>1</v>
      </c>
      <c r="I5035">
        <v>1</v>
      </c>
      <c r="J5035">
        <v>0</v>
      </c>
      <c r="K5035">
        <v>0</v>
      </c>
      <c r="L5035">
        <v>1</v>
      </c>
      <c r="M5035">
        <v>0</v>
      </c>
      <c r="N5035">
        <v>0.25</v>
      </c>
      <c r="O5035">
        <v>0</v>
      </c>
      <c r="P5035">
        <v>0.05</v>
      </c>
      <c r="Q5035">
        <v>1</v>
      </c>
      <c r="R5035">
        <v>0.52</v>
      </c>
    </row>
    <row r="5036" spans="1:18" ht="23.25" x14ac:dyDescent="0.35">
      <c r="A5036">
        <v>1</v>
      </c>
      <c r="B5036">
        <v>3</v>
      </c>
      <c r="C5036" s="10">
        <v>25</v>
      </c>
      <c r="D5036" s="11">
        <v>30</v>
      </c>
      <c r="E5036">
        <v>0</v>
      </c>
      <c r="F5036">
        <v>0</v>
      </c>
      <c r="G5036">
        <v>0</v>
      </c>
      <c r="H5036">
        <v>1</v>
      </c>
      <c r="I5036">
        <v>1</v>
      </c>
      <c r="J5036">
        <v>0</v>
      </c>
      <c r="K5036">
        <v>0</v>
      </c>
      <c r="L5036">
        <v>1</v>
      </c>
      <c r="M5036">
        <v>0</v>
      </c>
      <c r="N5036">
        <v>0.3</v>
      </c>
      <c r="O5036">
        <v>0</v>
      </c>
      <c r="P5036">
        <v>0.05</v>
      </c>
      <c r="Q5036">
        <v>1</v>
      </c>
      <c r="R5036">
        <v>0.48</v>
      </c>
    </row>
    <row r="5037" spans="1:18" ht="23.25" x14ac:dyDescent="0.35">
      <c r="A5037" s="12">
        <v>1</v>
      </c>
      <c r="B5037" s="12">
        <v>3</v>
      </c>
      <c r="C5037" s="10">
        <v>25</v>
      </c>
      <c r="D5037" s="11">
        <v>30</v>
      </c>
      <c r="E5037">
        <v>0</v>
      </c>
      <c r="F5037">
        <v>0</v>
      </c>
      <c r="G5037" s="12">
        <v>0</v>
      </c>
      <c r="H5037" s="12">
        <v>1</v>
      </c>
      <c r="I5037" s="12">
        <v>1</v>
      </c>
      <c r="J5037">
        <v>0</v>
      </c>
      <c r="K5037" s="12">
        <v>0</v>
      </c>
      <c r="L5037">
        <v>1</v>
      </c>
      <c r="M5037">
        <v>0</v>
      </c>
      <c r="N5037">
        <v>0.35</v>
      </c>
      <c r="O5037">
        <v>0</v>
      </c>
      <c r="P5037">
        <v>0.05</v>
      </c>
      <c r="Q5037">
        <v>1</v>
      </c>
      <c r="R5037">
        <v>0.32</v>
      </c>
    </row>
    <row r="5038" spans="1:18" ht="23.25" x14ac:dyDescent="0.35">
      <c r="A5038" s="13">
        <v>1</v>
      </c>
      <c r="B5038" s="13">
        <v>3</v>
      </c>
      <c r="C5038" s="10">
        <v>25</v>
      </c>
      <c r="D5038" s="11">
        <v>30</v>
      </c>
      <c r="E5038">
        <v>0</v>
      </c>
      <c r="F5038">
        <v>0</v>
      </c>
      <c r="G5038" s="13">
        <v>0</v>
      </c>
      <c r="H5038" s="13">
        <v>1</v>
      </c>
      <c r="I5038" s="13">
        <v>1</v>
      </c>
      <c r="J5038">
        <v>0</v>
      </c>
      <c r="K5038" s="13">
        <v>0</v>
      </c>
      <c r="L5038">
        <v>1</v>
      </c>
      <c r="M5038">
        <v>0</v>
      </c>
      <c r="N5038">
        <v>0.4</v>
      </c>
      <c r="O5038">
        <v>0</v>
      </c>
      <c r="P5038">
        <v>0.05</v>
      </c>
      <c r="Q5038">
        <v>1</v>
      </c>
      <c r="R5038">
        <v>0.48</v>
      </c>
    </row>
    <row r="5039" spans="1:18" ht="23.25" x14ac:dyDescent="0.35">
      <c r="A5039" s="13">
        <v>1</v>
      </c>
      <c r="B5039" s="13">
        <v>3</v>
      </c>
      <c r="C5039" s="10">
        <v>25</v>
      </c>
      <c r="D5039" s="11">
        <v>30</v>
      </c>
      <c r="E5039">
        <v>0</v>
      </c>
      <c r="F5039">
        <v>0</v>
      </c>
      <c r="G5039" s="13">
        <v>0</v>
      </c>
      <c r="H5039" s="13">
        <v>1</v>
      </c>
      <c r="I5039" s="13">
        <v>1</v>
      </c>
      <c r="J5039">
        <v>0</v>
      </c>
      <c r="K5039" s="13">
        <v>0</v>
      </c>
      <c r="L5039">
        <v>1</v>
      </c>
      <c r="M5039">
        <v>0</v>
      </c>
      <c r="N5039">
        <v>0.45</v>
      </c>
      <c r="O5039">
        <v>0</v>
      </c>
      <c r="P5039">
        <v>0.05</v>
      </c>
      <c r="Q5039">
        <v>1</v>
      </c>
      <c r="R5039">
        <v>0.12</v>
      </c>
    </row>
    <row r="5040" spans="1:18" ht="23.25" x14ac:dyDescent="0.35">
      <c r="A5040">
        <v>1</v>
      </c>
      <c r="B5040">
        <v>3</v>
      </c>
      <c r="C5040" s="10">
        <v>25</v>
      </c>
      <c r="D5040" s="11">
        <v>30</v>
      </c>
      <c r="E5040">
        <v>0</v>
      </c>
      <c r="F5040">
        <v>0</v>
      </c>
      <c r="G5040">
        <v>0</v>
      </c>
      <c r="H5040">
        <v>1</v>
      </c>
      <c r="I5040">
        <v>1</v>
      </c>
      <c r="J5040">
        <v>0</v>
      </c>
      <c r="K5040">
        <v>0</v>
      </c>
      <c r="L5040">
        <v>1</v>
      </c>
      <c r="M5040">
        <v>0</v>
      </c>
      <c r="N5040">
        <v>0.5</v>
      </c>
      <c r="O5040">
        <v>0</v>
      </c>
      <c r="P5040">
        <v>0.05</v>
      </c>
      <c r="Q5040">
        <v>1</v>
      </c>
      <c r="R5040">
        <v>0.28000000000000003</v>
      </c>
    </row>
    <row r="5041" spans="1:18" ht="23.25" x14ac:dyDescent="0.35">
      <c r="A5041">
        <v>1</v>
      </c>
      <c r="B5041">
        <v>3</v>
      </c>
      <c r="C5041" s="10">
        <v>25</v>
      </c>
      <c r="D5041" s="11">
        <v>30</v>
      </c>
      <c r="E5041">
        <v>0</v>
      </c>
      <c r="F5041">
        <v>0</v>
      </c>
      <c r="G5041">
        <v>0</v>
      </c>
      <c r="H5041">
        <v>1</v>
      </c>
      <c r="I5041">
        <v>1</v>
      </c>
      <c r="J5041">
        <v>0</v>
      </c>
      <c r="K5041">
        <v>0</v>
      </c>
      <c r="L5041">
        <v>1</v>
      </c>
      <c r="M5041">
        <v>0</v>
      </c>
      <c r="N5041">
        <v>0.55000000000000004</v>
      </c>
      <c r="O5041">
        <v>0</v>
      </c>
      <c r="P5041">
        <v>0.05</v>
      </c>
      <c r="Q5041">
        <v>1</v>
      </c>
      <c r="R5041">
        <v>0.2</v>
      </c>
    </row>
    <row r="5042" spans="1:18" ht="23.25" x14ac:dyDescent="0.35">
      <c r="A5042">
        <v>1</v>
      </c>
      <c r="B5042">
        <v>3</v>
      </c>
      <c r="C5042" s="10">
        <v>25</v>
      </c>
      <c r="D5042" s="11">
        <v>30</v>
      </c>
      <c r="E5042">
        <v>0</v>
      </c>
      <c r="F5042">
        <v>0</v>
      </c>
      <c r="G5042">
        <v>0</v>
      </c>
      <c r="H5042">
        <v>1</v>
      </c>
      <c r="I5042">
        <v>1</v>
      </c>
      <c r="J5042">
        <v>0</v>
      </c>
      <c r="K5042">
        <v>0</v>
      </c>
      <c r="L5042">
        <v>1</v>
      </c>
      <c r="M5042">
        <v>0</v>
      </c>
      <c r="N5042">
        <v>0.6</v>
      </c>
      <c r="O5042">
        <v>0</v>
      </c>
      <c r="P5042">
        <v>0.05</v>
      </c>
      <c r="Q5042">
        <v>1</v>
      </c>
      <c r="R5042">
        <v>0.16</v>
      </c>
    </row>
    <row r="5043" spans="1:18" ht="23.25" x14ac:dyDescent="0.35">
      <c r="A5043">
        <v>1</v>
      </c>
      <c r="B5043">
        <v>3</v>
      </c>
      <c r="C5043" s="10">
        <v>25</v>
      </c>
      <c r="D5043" s="11">
        <v>30</v>
      </c>
      <c r="E5043">
        <v>0</v>
      </c>
      <c r="F5043">
        <v>0</v>
      </c>
      <c r="G5043">
        <v>0</v>
      </c>
      <c r="H5043">
        <v>1</v>
      </c>
      <c r="I5043">
        <v>1</v>
      </c>
      <c r="J5043">
        <v>0</v>
      </c>
      <c r="K5043">
        <v>0</v>
      </c>
      <c r="L5043">
        <v>1</v>
      </c>
      <c r="M5043">
        <v>0</v>
      </c>
      <c r="N5043">
        <v>0.65</v>
      </c>
      <c r="O5043">
        <v>0</v>
      </c>
      <c r="P5043">
        <v>0.05</v>
      </c>
      <c r="Q5043">
        <v>1</v>
      </c>
      <c r="R5043">
        <v>0.16</v>
      </c>
    </row>
    <row r="5044" spans="1:18" ht="23.25" x14ac:dyDescent="0.35">
      <c r="A5044">
        <v>1</v>
      </c>
      <c r="B5044">
        <v>3</v>
      </c>
      <c r="C5044" s="10">
        <v>25</v>
      </c>
      <c r="D5044" s="11">
        <v>30</v>
      </c>
      <c r="E5044">
        <v>0</v>
      </c>
      <c r="F5044">
        <v>0</v>
      </c>
      <c r="G5044">
        <v>0</v>
      </c>
      <c r="H5044">
        <v>1</v>
      </c>
      <c r="I5044">
        <v>1</v>
      </c>
      <c r="J5044">
        <v>0</v>
      </c>
      <c r="K5044">
        <v>0</v>
      </c>
      <c r="L5044">
        <v>1</v>
      </c>
      <c r="M5044">
        <v>0</v>
      </c>
      <c r="N5044">
        <v>0.7</v>
      </c>
      <c r="O5044">
        <v>0</v>
      </c>
      <c r="P5044">
        <v>0.05</v>
      </c>
      <c r="Q5044">
        <v>1</v>
      </c>
      <c r="R5044">
        <v>0.04</v>
      </c>
    </row>
    <row r="5045" spans="1:18" ht="23.25" x14ac:dyDescent="0.35">
      <c r="A5045">
        <v>1</v>
      </c>
      <c r="B5045">
        <v>3</v>
      </c>
      <c r="C5045" s="10">
        <v>25</v>
      </c>
      <c r="D5045" s="11">
        <v>30</v>
      </c>
      <c r="E5045">
        <v>0</v>
      </c>
      <c r="F5045">
        <v>0</v>
      </c>
      <c r="G5045">
        <v>0</v>
      </c>
      <c r="H5045">
        <v>1</v>
      </c>
      <c r="I5045">
        <v>1</v>
      </c>
      <c r="J5045">
        <v>0</v>
      </c>
      <c r="K5045">
        <v>0</v>
      </c>
      <c r="L5045">
        <v>1</v>
      </c>
      <c r="M5045">
        <v>0</v>
      </c>
      <c r="N5045">
        <v>0.75</v>
      </c>
      <c r="O5045">
        <v>0</v>
      </c>
      <c r="P5045">
        <v>0.05</v>
      </c>
      <c r="Q5045">
        <v>1</v>
      </c>
      <c r="R5045">
        <v>0.16</v>
      </c>
    </row>
    <row r="5046" spans="1:18" ht="23.25" x14ac:dyDescent="0.35">
      <c r="A5046">
        <v>1</v>
      </c>
      <c r="B5046">
        <v>3</v>
      </c>
      <c r="C5046" s="10">
        <v>25</v>
      </c>
      <c r="D5046" s="11">
        <v>30</v>
      </c>
      <c r="E5046">
        <v>0</v>
      </c>
      <c r="F5046">
        <v>0</v>
      </c>
      <c r="G5046">
        <v>0</v>
      </c>
      <c r="H5046">
        <v>1</v>
      </c>
      <c r="I5046">
        <v>1</v>
      </c>
      <c r="J5046">
        <v>0</v>
      </c>
      <c r="K5046">
        <v>0</v>
      </c>
      <c r="L5046">
        <v>1</v>
      </c>
      <c r="M5046">
        <v>0</v>
      </c>
      <c r="N5046">
        <v>0.8</v>
      </c>
      <c r="O5046">
        <v>0</v>
      </c>
      <c r="P5046">
        <v>0.05</v>
      </c>
      <c r="Q5046">
        <v>1</v>
      </c>
      <c r="R5046">
        <v>0.04</v>
      </c>
    </row>
    <row r="5047" spans="1:18" ht="23.25" x14ac:dyDescent="0.35">
      <c r="A5047">
        <v>1</v>
      </c>
      <c r="B5047">
        <v>3</v>
      </c>
      <c r="C5047" s="10">
        <v>25</v>
      </c>
      <c r="D5047" s="11">
        <v>30</v>
      </c>
      <c r="E5047">
        <v>0</v>
      </c>
      <c r="F5047">
        <v>0</v>
      </c>
      <c r="G5047">
        <v>0</v>
      </c>
      <c r="H5047">
        <v>1</v>
      </c>
      <c r="I5047">
        <v>1</v>
      </c>
      <c r="J5047">
        <v>0</v>
      </c>
      <c r="K5047">
        <v>0</v>
      </c>
      <c r="L5047">
        <v>1</v>
      </c>
      <c r="M5047">
        <v>0</v>
      </c>
      <c r="N5047">
        <v>0.85</v>
      </c>
      <c r="O5047">
        <v>0</v>
      </c>
      <c r="P5047">
        <v>0.05</v>
      </c>
      <c r="Q5047">
        <v>1</v>
      </c>
      <c r="R5047">
        <v>0.08</v>
      </c>
    </row>
    <row r="5048" spans="1:18" ht="23.25" x14ac:dyDescent="0.35">
      <c r="A5048">
        <v>1</v>
      </c>
      <c r="B5048">
        <v>3</v>
      </c>
      <c r="C5048" s="10">
        <v>25</v>
      </c>
      <c r="D5048" s="11">
        <v>30</v>
      </c>
      <c r="E5048">
        <v>0</v>
      </c>
      <c r="F5048">
        <v>0</v>
      </c>
      <c r="G5048">
        <v>0</v>
      </c>
      <c r="H5048">
        <v>1</v>
      </c>
      <c r="I5048">
        <v>1</v>
      </c>
      <c r="J5048">
        <v>0</v>
      </c>
      <c r="K5048">
        <v>0</v>
      </c>
      <c r="L5048">
        <v>1</v>
      </c>
      <c r="M5048">
        <v>0</v>
      </c>
      <c r="N5048">
        <v>0.9</v>
      </c>
      <c r="O5048">
        <v>0</v>
      </c>
      <c r="P5048">
        <v>0.05</v>
      </c>
      <c r="Q5048">
        <v>1</v>
      </c>
      <c r="R5048">
        <v>0.16</v>
      </c>
    </row>
    <row r="5049" spans="1:18" ht="23.25" x14ac:dyDescent="0.35">
      <c r="A5049">
        <v>1</v>
      </c>
      <c r="B5049">
        <v>3</v>
      </c>
      <c r="C5049" s="10">
        <v>25</v>
      </c>
      <c r="D5049" s="11">
        <v>30</v>
      </c>
      <c r="E5049">
        <v>0</v>
      </c>
      <c r="F5049">
        <v>0</v>
      </c>
      <c r="G5049">
        <v>0</v>
      </c>
      <c r="H5049">
        <v>1</v>
      </c>
      <c r="I5049">
        <v>1</v>
      </c>
      <c r="J5049">
        <v>0</v>
      </c>
      <c r="K5049">
        <v>0</v>
      </c>
      <c r="L5049">
        <v>1</v>
      </c>
      <c r="M5049">
        <v>0</v>
      </c>
      <c r="N5049">
        <v>0.95</v>
      </c>
      <c r="O5049">
        <v>0</v>
      </c>
      <c r="P5049">
        <v>0.05</v>
      </c>
      <c r="Q5049">
        <v>1</v>
      </c>
      <c r="R5049">
        <v>0.16</v>
      </c>
    </row>
    <row r="5050" spans="1:18" ht="24" thickBot="1" x14ac:dyDescent="0.4">
      <c r="A5050">
        <v>1</v>
      </c>
      <c r="B5050">
        <v>3</v>
      </c>
      <c r="C5050" s="10">
        <v>25</v>
      </c>
      <c r="D5050" s="11">
        <v>30</v>
      </c>
      <c r="E5050">
        <v>0</v>
      </c>
      <c r="F5050">
        <v>0</v>
      </c>
      <c r="G5050">
        <v>0</v>
      </c>
      <c r="H5050">
        <v>1</v>
      </c>
      <c r="I5050">
        <v>1</v>
      </c>
      <c r="J5050">
        <v>0</v>
      </c>
      <c r="K5050">
        <v>0</v>
      </c>
      <c r="L5050">
        <v>1</v>
      </c>
      <c r="M5050">
        <v>0</v>
      </c>
      <c r="N5050">
        <v>1</v>
      </c>
      <c r="O5050">
        <v>0</v>
      </c>
      <c r="P5050">
        <v>0.05</v>
      </c>
      <c r="Q5050">
        <v>1</v>
      </c>
      <c r="R5050" s="14">
        <v>0.04</v>
      </c>
    </row>
    <row r="5051" spans="1:18" ht="15.75" thickTop="1" x14ac:dyDescent="0.25">
      <c r="R5051">
        <f>AVERAGE(R5031:R5050)</f>
        <v>0.30200000000000005</v>
      </c>
    </row>
    <row r="5057" spans="1:18" ht="75.75" x14ac:dyDescent="0.3">
      <c r="A5057" s="7" t="s">
        <v>316</v>
      </c>
      <c r="B5057" s="1"/>
      <c r="C5057" s="1"/>
      <c r="D5057" s="1"/>
      <c r="E5057" s="1"/>
      <c r="F5057" s="1"/>
      <c r="G5057" s="1"/>
      <c r="H5057" s="1"/>
      <c r="I5057" s="1"/>
      <c r="J5057" s="1"/>
      <c r="K5057" s="1"/>
      <c r="L5057" s="1"/>
      <c r="M5057" s="1"/>
      <c r="N5057" s="1"/>
      <c r="O5057" s="1"/>
      <c r="Q5057" s="8" t="s">
        <v>23</v>
      </c>
      <c r="R5057" s="59" t="s">
        <v>311</v>
      </c>
    </row>
    <row r="5058" spans="1:18" ht="23.25" x14ac:dyDescent="0.35">
      <c r="A5058">
        <v>1</v>
      </c>
      <c r="B5058">
        <v>3</v>
      </c>
      <c r="C5058" s="10">
        <v>25</v>
      </c>
      <c r="D5058" s="11">
        <v>30</v>
      </c>
      <c r="E5058">
        <v>0</v>
      </c>
      <c r="F5058">
        <v>0</v>
      </c>
      <c r="G5058">
        <v>0</v>
      </c>
      <c r="H5058">
        <v>1</v>
      </c>
      <c r="I5058">
        <v>1</v>
      </c>
      <c r="J5058">
        <v>0</v>
      </c>
      <c r="K5058">
        <v>0</v>
      </c>
      <c r="L5058">
        <v>7</v>
      </c>
      <c r="M5058">
        <v>-4</v>
      </c>
      <c r="N5058">
        <v>1</v>
      </c>
      <c r="O5058">
        <v>-4</v>
      </c>
      <c r="P5058">
        <v>1</v>
      </c>
      <c r="Q5058">
        <v>1</v>
      </c>
      <c r="R5058">
        <v>0.04</v>
      </c>
    </row>
    <row r="5059" spans="1:18" ht="23.25" x14ac:dyDescent="0.35">
      <c r="A5059">
        <v>1</v>
      </c>
      <c r="B5059">
        <v>3</v>
      </c>
      <c r="C5059" s="10">
        <v>25</v>
      </c>
      <c r="D5059" s="11">
        <v>30</v>
      </c>
      <c r="E5059">
        <v>0</v>
      </c>
      <c r="F5059">
        <v>0</v>
      </c>
      <c r="G5059">
        <v>0</v>
      </c>
      <c r="H5059">
        <v>1</v>
      </c>
      <c r="I5059">
        <v>1</v>
      </c>
      <c r="J5059">
        <v>0</v>
      </c>
      <c r="K5059">
        <v>0</v>
      </c>
      <c r="L5059">
        <v>7</v>
      </c>
      <c r="M5059">
        <v>-3.5</v>
      </c>
      <c r="N5059">
        <v>1</v>
      </c>
      <c r="O5059">
        <v>-4</v>
      </c>
      <c r="P5059">
        <v>1</v>
      </c>
      <c r="Q5059">
        <v>1</v>
      </c>
      <c r="R5059">
        <v>0.04</v>
      </c>
    </row>
    <row r="5060" spans="1:18" ht="23.25" x14ac:dyDescent="0.35">
      <c r="A5060">
        <v>1</v>
      </c>
      <c r="B5060">
        <v>3</v>
      </c>
      <c r="C5060" s="10">
        <v>25</v>
      </c>
      <c r="D5060" s="11">
        <v>30</v>
      </c>
      <c r="E5060">
        <v>0</v>
      </c>
      <c r="F5060">
        <v>0</v>
      </c>
      <c r="G5060">
        <v>0</v>
      </c>
      <c r="H5060">
        <v>1</v>
      </c>
      <c r="I5060">
        <v>1</v>
      </c>
      <c r="J5060">
        <v>0</v>
      </c>
      <c r="K5060">
        <v>0</v>
      </c>
      <c r="L5060">
        <v>7</v>
      </c>
      <c r="M5060">
        <v>-3</v>
      </c>
      <c r="N5060">
        <v>1</v>
      </c>
      <c r="O5060">
        <v>-4</v>
      </c>
      <c r="P5060">
        <v>1</v>
      </c>
      <c r="Q5060">
        <v>1</v>
      </c>
      <c r="R5060">
        <v>0</v>
      </c>
    </row>
    <row r="5061" spans="1:18" ht="23.25" x14ac:dyDescent="0.35">
      <c r="A5061">
        <v>1</v>
      </c>
      <c r="B5061">
        <v>3</v>
      </c>
      <c r="C5061" s="10">
        <v>25</v>
      </c>
      <c r="D5061" s="11">
        <v>30</v>
      </c>
      <c r="E5061">
        <v>0</v>
      </c>
      <c r="F5061">
        <v>0</v>
      </c>
      <c r="G5061">
        <v>0</v>
      </c>
      <c r="H5061">
        <v>1</v>
      </c>
      <c r="I5061">
        <v>1</v>
      </c>
      <c r="J5061">
        <v>0</v>
      </c>
      <c r="K5061">
        <v>0</v>
      </c>
      <c r="L5061">
        <v>7</v>
      </c>
      <c r="M5061">
        <v>-2.5</v>
      </c>
      <c r="N5061">
        <v>1</v>
      </c>
      <c r="O5061">
        <v>-4</v>
      </c>
      <c r="P5061">
        <v>1</v>
      </c>
      <c r="Q5061">
        <v>1</v>
      </c>
      <c r="R5061">
        <v>0</v>
      </c>
    </row>
    <row r="5062" spans="1:18" ht="23.25" x14ac:dyDescent="0.35">
      <c r="A5062">
        <v>1</v>
      </c>
      <c r="B5062">
        <v>3</v>
      </c>
      <c r="C5062" s="10">
        <v>25</v>
      </c>
      <c r="D5062" s="11">
        <v>30</v>
      </c>
      <c r="E5062">
        <v>0</v>
      </c>
      <c r="F5062">
        <v>0</v>
      </c>
      <c r="G5062">
        <v>0</v>
      </c>
      <c r="H5062">
        <v>1</v>
      </c>
      <c r="I5062">
        <v>1</v>
      </c>
      <c r="J5062">
        <v>0</v>
      </c>
      <c r="K5062">
        <v>0</v>
      </c>
      <c r="L5062">
        <v>7</v>
      </c>
      <c r="M5062">
        <v>-2</v>
      </c>
      <c r="N5062">
        <v>1</v>
      </c>
      <c r="O5062">
        <v>-4</v>
      </c>
      <c r="P5062">
        <v>1</v>
      </c>
      <c r="Q5062">
        <v>1</v>
      </c>
      <c r="R5062">
        <v>0</v>
      </c>
    </row>
    <row r="5063" spans="1:18" ht="23.25" x14ac:dyDescent="0.35">
      <c r="A5063">
        <v>1</v>
      </c>
      <c r="B5063">
        <v>3</v>
      </c>
      <c r="C5063" s="10">
        <v>25</v>
      </c>
      <c r="D5063" s="11">
        <v>30</v>
      </c>
      <c r="E5063">
        <v>0</v>
      </c>
      <c r="F5063">
        <v>0</v>
      </c>
      <c r="G5063">
        <v>0</v>
      </c>
      <c r="H5063">
        <v>1</v>
      </c>
      <c r="I5063">
        <v>1</v>
      </c>
      <c r="J5063">
        <v>0</v>
      </c>
      <c r="K5063">
        <v>0</v>
      </c>
      <c r="L5063">
        <v>7</v>
      </c>
      <c r="M5063">
        <v>-1.5</v>
      </c>
      <c r="N5063">
        <v>1</v>
      </c>
      <c r="O5063">
        <v>-4</v>
      </c>
      <c r="P5063">
        <v>1</v>
      </c>
      <c r="Q5063">
        <v>1</v>
      </c>
      <c r="R5063">
        <v>0</v>
      </c>
    </row>
    <row r="5064" spans="1:18" ht="23.25" x14ac:dyDescent="0.35">
      <c r="A5064" s="12">
        <v>1</v>
      </c>
      <c r="B5064" s="12">
        <v>3</v>
      </c>
      <c r="C5064" s="10">
        <v>25</v>
      </c>
      <c r="D5064" s="11">
        <v>30</v>
      </c>
      <c r="E5064">
        <v>0</v>
      </c>
      <c r="F5064">
        <v>0</v>
      </c>
      <c r="G5064" s="12">
        <v>0</v>
      </c>
      <c r="H5064" s="12">
        <v>1</v>
      </c>
      <c r="I5064" s="12">
        <v>1</v>
      </c>
      <c r="J5064">
        <v>0</v>
      </c>
      <c r="K5064" s="12">
        <v>0</v>
      </c>
      <c r="L5064">
        <v>7</v>
      </c>
      <c r="M5064">
        <v>-1</v>
      </c>
      <c r="N5064">
        <v>1</v>
      </c>
      <c r="O5064">
        <v>-4</v>
      </c>
      <c r="P5064">
        <v>1</v>
      </c>
      <c r="Q5064">
        <v>1</v>
      </c>
      <c r="R5064">
        <v>0.08</v>
      </c>
    </row>
    <row r="5065" spans="1:18" ht="23.25" x14ac:dyDescent="0.35">
      <c r="A5065" s="13">
        <v>1</v>
      </c>
      <c r="B5065" s="13">
        <v>3</v>
      </c>
      <c r="C5065" s="10">
        <v>25</v>
      </c>
      <c r="D5065" s="11">
        <v>30</v>
      </c>
      <c r="E5065">
        <v>0</v>
      </c>
      <c r="F5065">
        <v>0</v>
      </c>
      <c r="G5065" s="13">
        <v>0</v>
      </c>
      <c r="H5065" s="13">
        <v>1</v>
      </c>
      <c r="I5065" s="13">
        <v>1</v>
      </c>
      <c r="J5065">
        <v>0</v>
      </c>
      <c r="K5065" s="13">
        <v>0</v>
      </c>
      <c r="L5065">
        <v>7</v>
      </c>
      <c r="M5065">
        <v>-0.5</v>
      </c>
      <c r="N5065">
        <v>1</v>
      </c>
      <c r="O5065">
        <v>-4</v>
      </c>
      <c r="P5065">
        <v>1</v>
      </c>
      <c r="Q5065">
        <v>1</v>
      </c>
      <c r="R5065">
        <v>0</v>
      </c>
    </row>
    <row r="5066" spans="1:18" ht="23.25" x14ac:dyDescent="0.35">
      <c r="A5066" s="13">
        <v>1</v>
      </c>
      <c r="B5066" s="13">
        <v>3</v>
      </c>
      <c r="C5066" s="10">
        <v>25</v>
      </c>
      <c r="D5066" s="11">
        <v>30</v>
      </c>
      <c r="E5066">
        <v>0</v>
      </c>
      <c r="F5066">
        <v>0</v>
      </c>
      <c r="G5066" s="13">
        <v>0</v>
      </c>
      <c r="H5066" s="13">
        <v>1</v>
      </c>
      <c r="I5066" s="13">
        <v>1</v>
      </c>
      <c r="J5066">
        <v>0</v>
      </c>
      <c r="K5066" s="13">
        <v>0</v>
      </c>
      <c r="L5066">
        <v>7</v>
      </c>
      <c r="M5066">
        <v>0</v>
      </c>
      <c r="N5066">
        <v>1</v>
      </c>
      <c r="O5066">
        <v>-4</v>
      </c>
      <c r="P5066">
        <v>1</v>
      </c>
      <c r="Q5066">
        <v>1</v>
      </c>
      <c r="R5066">
        <v>0.08</v>
      </c>
    </row>
    <row r="5067" spans="1:18" ht="23.25" x14ac:dyDescent="0.35">
      <c r="A5067">
        <v>1</v>
      </c>
      <c r="B5067">
        <v>3</v>
      </c>
      <c r="C5067" s="10">
        <v>25</v>
      </c>
      <c r="D5067" s="11">
        <v>30</v>
      </c>
      <c r="E5067">
        <v>0</v>
      </c>
      <c r="F5067">
        <v>0</v>
      </c>
      <c r="G5067">
        <v>0</v>
      </c>
      <c r="H5067">
        <v>1</v>
      </c>
      <c r="I5067">
        <v>1</v>
      </c>
      <c r="J5067">
        <v>0</v>
      </c>
      <c r="K5067">
        <v>0</v>
      </c>
      <c r="L5067">
        <v>7</v>
      </c>
      <c r="M5067">
        <v>0.5</v>
      </c>
      <c r="N5067">
        <v>1</v>
      </c>
      <c r="O5067">
        <v>-4</v>
      </c>
      <c r="P5067">
        <v>1</v>
      </c>
      <c r="Q5067">
        <v>1</v>
      </c>
      <c r="R5067">
        <v>0.08</v>
      </c>
    </row>
    <row r="5068" spans="1:18" ht="23.25" x14ac:dyDescent="0.35">
      <c r="A5068">
        <v>1</v>
      </c>
      <c r="B5068">
        <v>3</v>
      </c>
      <c r="C5068" s="10">
        <v>25</v>
      </c>
      <c r="D5068" s="11">
        <v>30</v>
      </c>
      <c r="E5068">
        <v>0</v>
      </c>
      <c r="F5068">
        <v>0</v>
      </c>
      <c r="G5068">
        <v>0</v>
      </c>
      <c r="H5068">
        <v>1</v>
      </c>
      <c r="I5068">
        <v>1</v>
      </c>
      <c r="J5068">
        <v>0</v>
      </c>
      <c r="K5068">
        <v>0</v>
      </c>
      <c r="L5068">
        <v>7</v>
      </c>
      <c r="M5068">
        <v>1</v>
      </c>
      <c r="N5068">
        <v>1</v>
      </c>
      <c r="O5068">
        <v>-4</v>
      </c>
      <c r="P5068">
        <v>1</v>
      </c>
      <c r="Q5068">
        <v>1</v>
      </c>
      <c r="R5068">
        <v>0</v>
      </c>
    </row>
    <row r="5069" spans="1:18" ht="23.25" x14ac:dyDescent="0.35">
      <c r="A5069">
        <v>1</v>
      </c>
      <c r="B5069">
        <v>3</v>
      </c>
      <c r="C5069" s="10">
        <v>25</v>
      </c>
      <c r="D5069" s="11">
        <v>30</v>
      </c>
      <c r="E5069">
        <v>0</v>
      </c>
      <c r="F5069">
        <v>0</v>
      </c>
      <c r="G5069">
        <v>0</v>
      </c>
      <c r="H5069">
        <v>1</v>
      </c>
      <c r="I5069">
        <v>1</v>
      </c>
      <c r="J5069">
        <v>0</v>
      </c>
      <c r="K5069">
        <v>0</v>
      </c>
      <c r="L5069">
        <v>7</v>
      </c>
      <c r="M5069">
        <v>1.5</v>
      </c>
      <c r="N5069">
        <v>1</v>
      </c>
      <c r="O5069">
        <v>-4</v>
      </c>
      <c r="P5069">
        <v>1</v>
      </c>
      <c r="Q5069">
        <v>1</v>
      </c>
      <c r="R5069">
        <v>0</v>
      </c>
    </row>
    <row r="5070" spans="1:18" ht="23.25" x14ac:dyDescent="0.35">
      <c r="A5070">
        <v>1</v>
      </c>
      <c r="B5070">
        <v>3</v>
      </c>
      <c r="C5070" s="10">
        <v>25</v>
      </c>
      <c r="D5070" s="11">
        <v>30</v>
      </c>
      <c r="E5070">
        <v>0</v>
      </c>
      <c r="F5070">
        <v>0</v>
      </c>
      <c r="G5070">
        <v>0</v>
      </c>
      <c r="H5070">
        <v>1</v>
      </c>
      <c r="I5070">
        <v>1</v>
      </c>
      <c r="J5070">
        <v>0</v>
      </c>
      <c r="K5070">
        <v>0</v>
      </c>
      <c r="L5070">
        <v>7</v>
      </c>
      <c r="M5070">
        <v>2</v>
      </c>
      <c r="N5070">
        <v>1</v>
      </c>
      <c r="O5070">
        <v>-4</v>
      </c>
      <c r="P5070">
        <v>1</v>
      </c>
      <c r="Q5070">
        <v>1</v>
      </c>
      <c r="R5070">
        <v>0.04</v>
      </c>
    </row>
    <row r="5071" spans="1:18" ht="23.25" x14ac:dyDescent="0.35">
      <c r="A5071">
        <v>1</v>
      </c>
      <c r="B5071">
        <v>3</v>
      </c>
      <c r="C5071" s="10">
        <v>25</v>
      </c>
      <c r="D5071" s="11">
        <v>30</v>
      </c>
      <c r="E5071">
        <v>0</v>
      </c>
      <c r="F5071">
        <v>0</v>
      </c>
      <c r="G5071">
        <v>0</v>
      </c>
      <c r="H5071">
        <v>1</v>
      </c>
      <c r="I5071">
        <v>1</v>
      </c>
      <c r="J5071">
        <v>0</v>
      </c>
      <c r="K5071">
        <v>0</v>
      </c>
      <c r="L5071">
        <v>7</v>
      </c>
      <c r="M5071">
        <v>2.5</v>
      </c>
      <c r="N5071">
        <v>1</v>
      </c>
      <c r="O5071">
        <v>-4</v>
      </c>
      <c r="P5071">
        <v>1</v>
      </c>
      <c r="Q5071">
        <v>1</v>
      </c>
      <c r="R5071">
        <v>0.08</v>
      </c>
    </row>
    <row r="5072" spans="1:18" ht="23.25" x14ac:dyDescent="0.35">
      <c r="A5072">
        <v>1</v>
      </c>
      <c r="B5072">
        <v>3</v>
      </c>
      <c r="C5072" s="10">
        <v>25</v>
      </c>
      <c r="D5072" s="11">
        <v>30</v>
      </c>
      <c r="E5072">
        <v>0</v>
      </c>
      <c r="F5072">
        <v>0</v>
      </c>
      <c r="G5072">
        <v>0</v>
      </c>
      <c r="H5072">
        <v>1</v>
      </c>
      <c r="I5072">
        <v>1</v>
      </c>
      <c r="J5072">
        <v>0</v>
      </c>
      <c r="K5072">
        <v>0</v>
      </c>
      <c r="L5072">
        <v>7</v>
      </c>
      <c r="M5072">
        <v>3</v>
      </c>
      <c r="N5072">
        <v>1</v>
      </c>
      <c r="O5072">
        <v>-4</v>
      </c>
      <c r="P5072">
        <v>1</v>
      </c>
      <c r="Q5072">
        <v>1</v>
      </c>
      <c r="R5072">
        <v>0</v>
      </c>
    </row>
    <row r="5073" spans="1:19" ht="23.25" x14ac:dyDescent="0.35">
      <c r="A5073">
        <v>1</v>
      </c>
      <c r="B5073">
        <v>3</v>
      </c>
      <c r="C5073" s="10">
        <v>25</v>
      </c>
      <c r="D5073" s="11">
        <v>30</v>
      </c>
      <c r="E5073">
        <v>0</v>
      </c>
      <c r="F5073">
        <v>0</v>
      </c>
      <c r="G5073">
        <v>0</v>
      </c>
      <c r="H5073">
        <v>1</v>
      </c>
      <c r="I5073">
        <v>1</v>
      </c>
      <c r="J5073">
        <v>0</v>
      </c>
      <c r="K5073">
        <v>0</v>
      </c>
      <c r="L5073">
        <v>7</v>
      </c>
      <c r="M5073">
        <v>3.5</v>
      </c>
      <c r="N5073">
        <v>1</v>
      </c>
      <c r="O5073">
        <v>-4</v>
      </c>
      <c r="P5073">
        <v>1</v>
      </c>
      <c r="Q5073">
        <v>1</v>
      </c>
      <c r="R5073">
        <v>0.12</v>
      </c>
    </row>
    <row r="5074" spans="1:19" ht="24" thickBot="1" x14ac:dyDescent="0.4">
      <c r="A5074">
        <v>1</v>
      </c>
      <c r="B5074">
        <v>3</v>
      </c>
      <c r="C5074" s="10">
        <v>25</v>
      </c>
      <c r="D5074" s="11">
        <v>30</v>
      </c>
      <c r="E5074">
        <v>0</v>
      </c>
      <c r="F5074">
        <v>0</v>
      </c>
      <c r="G5074">
        <v>0</v>
      </c>
      <c r="H5074">
        <v>1</v>
      </c>
      <c r="I5074">
        <v>1</v>
      </c>
      <c r="J5074">
        <v>0</v>
      </c>
      <c r="K5074">
        <v>0</v>
      </c>
      <c r="L5074">
        <v>7</v>
      </c>
      <c r="M5074">
        <v>4</v>
      </c>
      <c r="N5074">
        <v>1</v>
      </c>
      <c r="O5074">
        <v>-4</v>
      </c>
      <c r="P5074">
        <v>1</v>
      </c>
      <c r="Q5074">
        <v>1</v>
      </c>
      <c r="R5074" s="14">
        <v>0</v>
      </c>
    </row>
    <row r="5075" spans="1:19" ht="24" thickTop="1" x14ac:dyDescent="0.35">
      <c r="C5075" s="10"/>
      <c r="D5075" s="11"/>
      <c r="R5075" s="15">
        <f>AVERAGE(R5058:R5074)</f>
        <v>3.2941176470588238E-2</v>
      </c>
    </row>
    <row r="5076" spans="1:19" ht="23.25" x14ac:dyDescent="0.35">
      <c r="C5076" s="10"/>
      <c r="D5076" s="11"/>
    </row>
    <row r="5077" spans="1:19" ht="23.25" x14ac:dyDescent="0.35">
      <c r="C5077" s="10"/>
      <c r="D5077" s="11"/>
    </row>
    <row r="5079" spans="1:19" ht="113.25" thickBot="1" x14ac:dyDescent="0.35">
      <c r="A5079" s="7" t="s">
        <v>317</v>
      </c>
      <c r="B5079" s="1"/>
      <c r="C5079" s="1"/>
      <c r="D5079" s="1"/>
      <c r="E5079" s="1"/>
      <c r="F5079" s="1"/>
      <c r="G5079" s="1"/>
      <c r="H5079" s="1"/>
      <c r="I5079" s="1"/>
      <c r="J5079" s="1"/>
      <c r="K5079" s="1"/>
      <c r="L5079" s="1"/>
      <c r="M5079" s="1"/>
      <c r="N5079" s="1"/>
      <c r="O5079" s="1"/>
      <c r="Q5079" s="8" t="s">
        <v>23</v>
      </c>
      <c r="R5079" s="36" t="s">
        <v>311</v>
      </c>
      <c r="S5079" s="36" t="s">
        <v>24</v>
      </c>
    </row>
    <row r="5080" spans="1:19" ht="24" thickTop="1" x14ac:dyDescent="0.35">
      <c r="A5080">
        <v>1</v>
      </c>
      <c r="B5080">
        <v>3</v>
      </c>
      <c r="C5080" s="10">
        <v>25</v>
      </c>
      <c r="D5080" s="11">
        <v>30</v>
      </c>
      <c r="E5080">
        <v>0</v>
      </c>
      <c r="F5080">
        <v>0</v>
      </c>
      <c r="G5080">
        <v>0</v>
      </c>
      <c r="H5080">
        <v>1</v>
      </c>
      <c r="I5080">
        <v>1</v>
      </c>
      <c r="J5080">
        <v>1</v>
      </c>
      <c r="K5080">
        <v>0</v>
      </c>
      <c r="L5080">
        <v>7</v>
      </c>
      <c r="M5080">
        <v>-4</v>
      </c>
      <c r="N5080">
        <v>1</v>
      </c>
      <c r="O5080">
        <v>-4</v>
      </c>
      <c r="P5080">
        <v>1</v>
      </c>
      <c r="Q5080">
        <v>1</v>
      </c>
      <c r="R5080">
        <v>1</v>
      </c>
      <c r="S5080">
        <v>1</v>
      </c>
    </row>
    <row r="5081" spans="1:19" ht="23.25" x14ac:dyDescent="0.35">
      <c r="A5081">
        <v>1</v>
      </c>
      <c r="B5081">
        <v>3</v>
      </c>
      <c r="C5081" s="10">
        <v>25</v>
      </c>
      <c r="D5081" s="11">
        <v>30</v>
      </c>
      <c r="E5081">
        <v>0</v>
      </c>
      <c r="F5081">
        <v>0</v>
      </c>
      <c r="G5081">
        <v>0</v>
      </c>
      <c r="H5081">
        <v>1</v>
      </c>
      <c r="I5081">
        <v>1</v>
      </c>
      <c r="J5081">
        <v>1</v>
      </c>
      <c r="K5081">
        <v>0</v>
      </c>
      <c r="L5081">
        <v>7</v>
      </c>
      <c r="M5081">
        <v>-3.5</v>
      </c>
      <c r="N5081">
        <v>1</v>
      </c>
      <c r="O5081">
        <v>-4</v>
      </c>
      <c r="P5081">
        <v>1</v>
      </c>
      <c r="Q5081">
        <v>1</v>
      </c>
      <c r="R5081">
        <v>1</v>
      </c>
      <c r="S5081">
        <v>1</v>
      </c>
    </row>
    <row r="5082" spans="1:19" ht="23.25" x14ac:dyDescent="0.35">
      <c r="A5082">
        <v>1</v>
      </c>
      <c r="B5082">
        <v>3</v>
      </c>
      <c r="C5082" s="10">
        <v>25</v>
      </c>
      <c r="D5082" s="11">
        <v>30</v>
      </c>
      <c r="E5082">
        <v>0</v>
      </c>
      <c r="F5082">
        <v>0</v>
      </c>
      <c r="G5082">
        <v>0</v>
      </c>
      <c r="H5082">
        <v>1</v>
      </c>
      <c r="I5082">
        <v>1</v>
      </c>
      <c r="J5082">
        <v>1</v>
      </c>
      <c r="K5082">
        <v>0</v>
      </c>
      <c r="L5082">
        <v>7</v>
      </c>
      <c r="M5082">
        <v>-3</v>
      </c>
      <c r="N5082">
        <v>1</v>
      </c>
      <c r="O5082">
        <v>-4</v>
      </c>
      <c r="P5082">
        <v>1</v>
      </c>
      <c r="Q5082">
        <v>1</v>
      </c>
      <c r="R5082">
        <v>1</v>
      </c>
      <c r="S5082">
        <v>1</v>
      </c>
    </row>
    <row r="5083" spans="1:19" ht="23.25" x14ac:dyDescent="0.35">
      <c r="A5083">
        <v>1</v>
      </c>
      <c r="B5083">
        <v>3</v>
      </c>
      <c r="C5083" s="10">
        <v>25</v>
      </c>
      <c r="D5083" s="11">
        <v>30</v>
      </c>
      <c r="E5083">
        <v>0</v>
      </c>
      <c r="F5083">
        <v>0</v>
      </c>
      <c r="G5083">
        <v>0</v>
      </c>
      <c r="H5083">
        <v>1</v>
      </c>
      <c r="I5083">
        <v>1</v>
      </c>
      <c r="J5083">
        <v>1</v>
      </c>
      <c r="K5083">
        <v>0</v>
      </c>
      <c r="L5083">
        <v>7</v>
      </c>
      <c r="M5083">
        <v>-2.5</v>
      </c>
      <c r="N5083">
        <v>1</v>
      </c>
      <c r="O5083">
        <v>-4</v>
      </c>
      <c r="P5083">
        <v>1</v>
      </c>
      <c r="Q5083">
        <v>1</v>
      </c>
      <c r="R5083">
        <v>1</v>
      </c>
      <c r="S5083">
        <v>1</v>
      </c>
    </row>
    <row r="5084" spans="1:19" ht="23.25" x14ac:dyDescent="0.35">
      <c r="A5084">
        <v>1</v>
      </c>
      <c r="B5084">
        <v>3</v>
      </c>
      <c r="C5084" s="10">
        <v>25</v>
      </c>
      <c r="D5084" s="11">
        <v>30</v>
      </c>
      <c r="E5084">
        <v>0</v>
      </c>
      <c r="F5084">
        <v>0</v>
      </c>
      <c r="G5084">
        <v>0</v>
      </c>
      <c r="H5084">
        <v>1</v>
      </c>
      <c r="I5084">
        <v>1</v>
      </c>
      <c r="J5084">
        <v>1</v>
      </c>
      <c r="K5084">
        <v>0</v>
      </c>
      <c r="L5084">
        <v>7</v>
      </c>
      <c r="M5084">
        <v>-2</v>
      </c>
      <c r="N5084">
        <v>1</v>
      </c>
      <c r="O5084">
        <v>-4</v>
      </c>
      <c r="P5084">
        <v>1</v>
      </c>
      <c r="Q5084">
        <v>1</v>
      </c>
      <c r="R5084">
        <v>1</v>
      </c>
      <c r="S5084">
        <v>1</v>
      </c>
    </row>
    <row r="5085" spans="1:19" ht="23.25" x14ac:dyDescent="0.35">
      <c r="A5085">
        <v>1</v>
      </c>
      <c r="B5085">
        <v>3</v>
      </c>
      <c r="C5085" s="10">
        <v>25</v>
      </c>
      <c r="D5085" s="11">
        <v>30</v>
      </c>
      <c r="E5085">
        <v>0</v>
      </c>
      <c r="F5085">
        <v>0</v>
      </c>
      <c r="G5085">
        <v>0</v>
      </c>
      <c r="H5085">
        <v>1</v>
      </c>
      <c r="I5085">
        <v>1</v>
      </c>
      <c r="J5085">
        <v>1</v>
      </c>
      <c r="K5085">
        <v>0</v>
      </c>
      <c r="L5085">
        <v>7</v>
      </c>
      <c r="M5085">
        <v>-1.5</v>
      </c>
      <c r="N5085">
        <v>1</v>
      </c>
      <c r="O5085">
        <v>-4</v>
      </c>
      <c r="P5085">
        <v>1</v>
      </c>
      <c r="Q5085">
        <v>1</v>
      </c>
      <c r="R5085">
        <v>1</v>
      </c>
      <c r="S5085">
        <v>1</v>
      </c>
    </row>
    <row r="5086" spans="1:19" ht="23.25" x14ac:dyDescent="0.35">
      <c r="A5086" s="12">
        <v>1</v>
      </c>
      <c r="B5086" s="12">
        <v>3</v>
      </c>
      <c r="C5086" s="10">
        <v>25</v>
      </c>
      <c r="D5086" s="11">
        <v>30</v>
      </c>
      <c r="E5086">
        <v>0</v>
      </c>
      <c r="F5086">
        <v>0</v>
      </c>
      <c r="G5086" s="12">
        <v>0</v>
      </c>
      <c r="H5086" s="12">
        <v>1</v>
      </c>
      <c r="I5086" s="12">
        <v>1</v>
      </c>
      <c r="J5086">
        <v>1</v>
      </c>
      <c r="K5086" s="12">
        <v>0</v>
      </c>
      <c r="L5086">
        <v>7</v>
      </c>
      <c r="M5086">
        <v>-1</v>
      </c>
      <c r="N5086">
        <v>1</v>
      </c>
      <c r="O5086">
        <v>-4</v>
      </c>
      <c r="P5086">
        <v>1</v>
      </c>
      <c r="Q5086">
        <v>1</v>
      </c>
      <c r="R5086">
        <v>1</v>
      </c>
      <c r="S5086">
        <v>1</v>
      </c>
    </row>
    <row r="5087" spans="1:19" ht="23.25" x14ac:dyDescent="0.35">
      <c r="A5087" s="13">
        <v>1</v>
      </c>
      <c r="B5087" s="13">
        <v>3</v>
      </c>
      <c r="C5087" s="10">
        <v>25</v>
      </c>
      <c r="D5087" s="11">
        <v>30</v>
      </c>
      <c r="E5087">
        <v>0</v>
      </c>
      <c r="F5087">
        <v>0</v>
      </c>
      <c r="G5087" s="13">
        <v>0</v>
      </c>
      <c r="H5087" s="13">
        <v>1</v>
      </c>
      <c r="I5087" s="13">
        <v>1</v>
      </c>
      <c r="J5087">
        <v>1</v>
      </c>
      <c r="K5087" s="13">
        <v>0</v>
      </c>
      <c r="L5087">
        <v>7</v>
      </c>
      <c r="M5087">
        <v>-0.5</v>
      </c>
      <c r="N5087">
        <v>1</v>
      </c>
      <c r="O5087">
        <v>-4</v>
      </c>
      <c r="P5087">
        <v>1</v>
      </c>
      <c r="Q5087">
        <v>1</v>
      </c>
      <c r="R5087">
        <v>1</v>
      </c>
      <c r="S5087">
        <v>1</v>
      </c>
    </row>
    <row r="5088" spans="1:19" ht="23.25" x14ac:dyDescent="0.35">
      <c r="A5088" s="13">
        <v>1</v>
      </c>
      <c r="B5088" s="13">
        <v>3</v>
      </c>
      <c r="C5088" s="10">
        <v>25</v>
      </c>
      <c r="D5088" s="11">
        <v>30</v>
      </c>
      <c r="E5088">
        <v>0</v>
      </c>
      <c r="F5088">
        <v>0</v>
      </c>
      <c r="G5088" s="13">
        <v>0</v>
      </c>
      <c r="H5088" s="13">
        <v>1</v>
      </c>
      <c r="I5088" s="13">
        <v>1</v>
      </c>
      <c r="J5088">
        <v>1</v>
      </c>
      <c r="K5088" s="13">
        <v>0</v>
      </c>
      <c r="L5088">
        <v>7</v>
      </c>
      <c r="M5088">
        <v>0</v>
      </c>
      <c r="N5088">
        <v>1</v>
      </c>
      <c r="O5088">
        <v>-4</v>
      </c>
      <c r="P5088">
        <v>1</v>
      </c>
      <c r="Q5088">
        <v>1</v>
      </c>
      <c r="R5088">
        <v>1</v>
      </c>
      <c r="S5088">
        <v>1</v>
      </c>
    </row>
    <row r="5089" spans="1:19" ht="23.25" x14ac:dyDescent="0.35">
      <c r="A5089">
        <v>1</v>
      </c>
      <c r="B5089">
        <v>3</v>
      </c>
      <c r="C5089" s="10">
        <v>25</v>
      </c>
      <c r="D5089" s="11">
        <v>30</v>
      </c>
      <c r="E5089">
        <v>0</v>
      </c>
      <c r="F5089">
        <v>0</v>
      </c>
      <c r="G5089">
        <v>0</v>
      </c>
      <c r="H5089">
        <v>1</v>
      </c>
      <c r="I5089">
        <v>1</v>
      </c>
      <c r="J5089">
        <v>1</v>
      </c>
      <c r="K5089">
        <v>0</v>
      </c>
      <c r="L5089">
        <v>7</v>
      </c>
      <c r="M5089">
        <v>0.5</v>
      </c>
      <c r="N5089">
        <v>1</v>
      </c>
      <c r="O5089">
        <v>-4</v>
      </c>
      <c r="P5089">
        <v>1</v>
      </c>
      <c r="Q5089">
        <v>1</v>
      </c>
      <c r="R5089">
        <v>1</v>
      </c>
      <c r="S5089">
        <v>1</v>
      </c>
    </row>
    <row r="5090" spans="1:19" ht="23.25" x14ac:dyDescent="0.35">
      <c r="A5090">
        <v>1</v>
      </c>
      <c r="B5090">
        <v>3</v>
      </c>
      <c r="C5090" s="10">
        <v>25</v>
      </c>
      <c r="D5090" s="11">
        <v>30</v>
      </c>
      <c r="E5090">
        <v>0</v>
      </c>
      <c r="F5090">
        <v>0</v>
      </c>
      <c r="G5090">
        <v>0</v>
      </c>
      <c r="H5090">
        <v>1</v>
      </c>
      <c r="I5090">
        <v>1</v>
      </c>
      <c r="J5090">
        <v>1</v>
      </c>
      <c r="K5090">
        <v>0</v>
      </c>
      <c r="L5090">
        <v>7</v>
      </c>
      <c r="M5090">
        <v>1</v>
      </c>
      <c r="N5090">
        <v>1</v>
      </c>
      <c r="O5090">
        <v>-4</v>
      </c>
      <c r="P5090">
        <v>1</v>
      </c>
      <c r="Q5090">
        <v>1</v>
      </c>
      <c r="R5090">
        <v>1</v>
      </c>
      <c r="S5090">
        <v>1</v>
      </c>
    </row>
    <row r="5091" spans="1:19" ht="23.25" x14ac:dyDescent="0.35">
      <c r="A5091">
        <v>1</v>
      </c>
      <c r="B5091">
        <v>3</v>
      </c>
      <c r="C5091" s="10">
        <v>25</v>
      </c>
      <c r="D5091" s="11">
        <v>30</v>
      </c>
      <c r="E5091">
        <v>0</v>
      </c>
      <c r="F5091">
        <v>0</v>
      </c>
      <c r="G5091">
        <v>0</v>
      </c>
      <c r="H5091">
        <v>1</v>
      </c>
      <c r="I5091">
        <v>1</v>
      </c>
      <c r="J5091">
        <v>1</v>
      </c>
      <c r="K5091">
        <v>0</v>
      </c>
      <c r="L5091">
        <v>7</v>
      </c>
      <c r="M5091">
        <v>1.5</v>
      </c>
      <c r="N5091">
        <v>1</v>
      </c>
      <c r="O5091">
        <v>-4</v>
      </c>
      <c r="P5091">
        <v>1</v>
      </c>
      <c r="Q5091">
        <v>1</v>
      </c>
      <c r="R5091">
        <v>1</v>
      </c>
      <c r="S5091">
        <v>1</v>
      </c>
    </row>
    <row r="5092" spans="1:19" ht="23.25" x14ac:dyDescent="0.35">
      <c r="A5092">
        <v>1</v>
      </c>
      <c r="B5092">
        <v>3</v>
      </c>
      <c r="C5092" s="10">
        <v>25</v>
      </c>
      <c r="D5092" s="11">
        <v>30</v>
      </c>
      <c r="E5092">
        <v>0</v>
      </c>
      <c r="F5092">
        <v>0</v>
      </c>
      <c r="G5092">
        <v>0</v>
      </c>
      <c r="H5092">
        <v>1</v>
      </c>
      <c r="I5092">
        <v>1</v>
      </c>
      <c r="J5092">
        <v>1</v>
      </c>
      <c r="K5092">
        <v>0</v>
      </c>
      <c r="L5092">
        <v>7</v>
      </c>
      <c r="M5092">
        <v>2</v>
      </c>
      <c r="N5092">
        <v>1</v>
      </c>
      <c r="O5092">
        <v>-4</v>
      </c>
      <c r="P5092">
        <v>1</v>
      </c>
      <c r="Q5092">
        <v>1</v>
      </c>
      <c r="R5092">
        <v>1</v>
      </c>
      <c r="S5092">
        <v>1</v>
      </c>
    </row>
    <row r="5093" spans="1:19" ht="23.25" x14ac:dyDescent="0.35">
      <c r="A5093">
        <v>1</v>
      </c>
      <c r="B5093">
        <v>3</v>
      </c>
      <c r="C5093" s="10">
        <v>25</v>
      </c>
      <c r="D5093" s="11">
        <v>30</v>
      </c>
      <c r="E5093">
        <v>0</v>
      </c>
      <c r="F5093">
        <v>0</v>
      </c>
      <c r="G5093">
        <v>0</v>
      </c>
      <c r="H5093">
        <v>1</v>
      </c>
      <c r="I5093">
        <v>1</v>
      </c>
      <c r="J5093">
        <v>1</v>
      </c>
      <c r="K5093">
        <v>0</v>
      </c>
      <c r="L5093">
        <v>7</v>
      </c>
      <c r="M5093">
        <v>2.5</v>
      </c>
      <c r="N5093">
        <v>1</v>
      </c>
      <c r="O5093">
        <v>-4</v>
      </c>
      <c r="P5093">
        <v>1</v>
      </c>
      <c r="Q5093">
        <v>1</v>
      </c>
      <c r="R5093">
        <v>1</v>
      </c>
      <c r="S5093">
        <v>1</v>
      </c>
    </row>
    <row r="5094" spans="1:19" ht="23.25" x14ac:dyDescent="0.35">
      <c r="A5094">
        <v>1</v>
      </c>
      <c r="B5094">
        <v>3</v>
      </c>
      <c r="C5094" s="10">
        <v>25</v>
      </c>
      <c r="D5094" s="11">
        <v>30</v>
      </c>
      <c r="E5094">
        <v>0</v>
      </c>
      <c r="F5094">
        <v>0</v>
      </c>
      <c r="G5094">
        <v>0</v>
      </c>
      <c r="H5094">
        <v>1</v>
      </c>
      <c r="I5094">
        <v>1</v>
      </c>
      <c r="J5094">
        <v>1</v>
      </c>
      <c r="K5094">
        <v>0</v>
      </c>
      <c r="L5094">
        <v>7</v>
      </c>
      <c r="M5094">
        <v>3</v>
      </c>
      <c r="N5094">
        <v>1</v>
      </c>
      <c r="O5094">
        <v>-4</v>
      </c>
      <c r="P5094">
        <v>1</v>
      </c>
      <c r="Q5094">
        <v>1</v>
      </c>
      <c r="R5094">
        <v>1</v>
      </c>
      <c r="S5094">
        <v>1</v>
      </c>
    </row>
    <row r="5095" spans="1:19" ht="23.25" x14ac:dyDescent="0.35">
      <c r="A5095">
        <v>1</v>
      </c>
      <c r="B5095">
        <v>3</v>
      </c>
      <c r="C5095" s="10">
        <v>25</v>
      </c>
      <c r="D5095" s="11">
        <v>30</v>
      </c>
      <c r="E5095">
        <v>0</v>
      </c>
      <c r="F5095">
        <v>0</v>
      </c>
      <c r="G5095">
        <v>0</v>
      </c>
      <c r="H5095">
        <v>1</v>
      </c>
      <c r="I5095">
        <v>1</v>
      </c>
      <c r="J5095">
        <v>1</v>
      </c>
      <c r="K5095">
        <v>0</v>
      </c>
      <c r="L5095">
        <v>7</v>
      </c>
      <c r="M5095">
        <v>3.5</v>
      </c>
      <c r="N5095">
        <v>1</v>
      </c>
      <c r="O5095">
        <v>-4</v>
      </c>
      <c r="P5095">
        <v>1</v>
      </c>
      <c r="Q5095">
        <v>1</v>
      </c>
      <c r="R5095">
        <v>1</v>
      </c>
      <c r="S5095">
        <v>1</v>
      </c>
    </row>
    <row r="5096" spans="1:19" ht="24" thickBot="1" x14ac:dyDescent="0.4">
      <c r="A5096">
        <v>1</v>
      </c>
      <c r="B5096">
        <v>3</v>
      </c>
      <c r="C5096" s="10">
        <v>25</v>
      </c>
      <c r="D5096" s="11">
        <v>30</v>
      </c>
      <c r="E5096">
        <v>0</v>
      </c>
      <c r="F5096">
        <v>0</v>
      </c>
      <c r="G5096">
        <v>0</v>
      </c>
      <c r="H5096">
        <v>1</v>
      </c>
      <c r="I5096">
        <v>1</v>
      </c>
      <c r="J5096">
        <v>1</v>
      </c>
      <c r="K5096">
        <v>0</v>
      </c>
      <c r="L5096">
        <v>7</v>
      </c>
      <c r="M5096">
        <v>4</v>
      </c>
      <c r="N5096">
        <v>1</v>
      </c>
      <c r="O5096">
        <v>-4</v>
      </c>
      <c r="P5096">
        <v>1</v>
      </c>
      <c r="Q5096">
        <v>1</v>
      </c>
      <c r="R5096" s="14">
        <v>1</v>
      </c>
      <c r="S5096" s="14">
        <v>1</v>
      </c>
    </row>
    <row r="5097" spans="1:19" ht="24" thickTop="1" x14ac:dyDescent="0.35">
      <c r="C5097" s="10"/>
      <c r="D5097" s="11"/>
      <c r="R5097" s="15">
        <f>AVERAGE(R5080:R5096)</f>
        <v>1</v>
      </c>
      <c r="S5097" s="15">
        <f>AVERAGE(S5080:S5096)</f>
        <v>1</v>
      </c>
    </row>
    <row r="5098" spans="1:19" ht="23.25" x14ac:dyDescent="0.35">
      <c r="C5098" s="10"/>
      <c r="D5098" s="11"/>
    </row>
    <row r="5101" spans="1:19" ht="21" x14ac:dyDescent="0.35">
      <c r="A5101" s="12">
        <v>1</v>
      </c>
      <c r="B5101" s="12">
        <v>3</v>
      </c>
      <c r="C5101" s="10">
        <v>25</v>
      </c>
      <c r="D5101">
        <v>30</v>
      </c>
      <c r="E5101" s="12">
        <v>0</v>
      </c>
      <c r="F5101" s="12">
        <v>0</v>
      </c>
      <c r="G5101" s="12">
        <v>0</v>
      </c>
      <c r="H5101" s="12">
        <v>1</v>
      </c>
      <c r="I5101" s="12">
        <v>1</v>
      </c>
      <c r="J5101">
        <v>0.25</v>
      </c>
      <c r="K5101" s="12">
        <v>0</v>
      </c>
      <c r="L5101" s="12">
        <v>4</v>
      </c>
      <c r="M5101">
        <v>9.9999999999939998E-2</v>
      </c>
      <c r="N5101" s="12">
        <v>1</v>
      </c>
      <c r="O5101" s="12">
        <v>5</v>
      </c>
      <c r="P5101">
        <v>1</v>
      </c>
      <c r="Q5101">
        <v>1</v>
      </c>
    </row>
    <row r="5104" spans="1:19" ht="60" x14ac:dyDescent="0.25">
      <c r="A5104" s="8" t="s">
        <v>318</v>
      </c>
    </row>
    <row r="5105" spans="1:19" ht="30.75" thickBot="1" x14ac:dyDescent="0.3">
      <c r="A5105" s="8" t="s">
        <v>159</v>
      </c>
      <c r="R5105" s="17" t="s">
        <v>148</v>
      </c>
      <c r="S5105" s="17" t="s">
        <v>24</v>
      </c>
    </row>
    <row r="5106" spans="1:19" ht="24" thickTop="1" x14ac:dyDescent="0.35">
      <c r="A5106">
        <v>1</v>
      </c>
      <c r="B5106">
        <v>3</v>
      </c>
      <c r="C5106">
        <v>25</v>
      </c>
      <c r="D5106" s="11">
        <v>30</v>
      </c>
      <c r="E5106">
        <v>-3</v>
      </c>
      <c r="F5106">
        <v>-3</v>
      </c>
      <c r="G5106">
        <v>0</v>
      </c>
      <c r="H5106">
        <v>1</v>
      </c>
      <c r="I5106">
        <v>1</v>
      </c>
      <c r="J5106" s="10">
        <v>0</v>
      </c>
      <c r="K5106">
        <v>0</v>
      </c>
      <c r="L5106">
        <v>0</v>
      </c>
      <c r="M5106" s="18">
        <v>1</v>
      </c>
      <c r="N5106" s="18">
        <v>1</v>
      </c>
      <c r="O5106" s="18">
        <v>1</v>
      </c>
      <c r="P5106" s="18">
        <v>1</v>
      </c>
      <c r="Q5106" s="18">
        <v>1</v>
      </c>
      <c r="R5106">
        <v>0.04</v>
      </c>
    </row>
    <row r="5107" spans="1:19" ht="23.25" x14ac:dyDescent="0.35">
      <c r="A5107">
        <v>1</v>
      </c>
      <c r="B5107">
        <v>3</v>
      </c>
      <c r="C5107">
        <v>25</v>
      </c>
      <c r="D5107" s="11">
        <v>30</v>
      </c>
      <c r="E5107">
        <v>-2</v>
      </c>
      <c r="F5107">
        <v>-3</v>
      </c>
      <c r="G5107">
        <v>0</v>
      </c>
      <c r="H5107">
        <v>1</v>
      </c>
      <c r="I5107">
        <v>1</v>
      </c>
      <c r="J5107" s="10">
        <v>0</v>
      </c>
      <c r="K5107">
        <v>0</v>
      </c>
      <c r="L5107">
        <v>0</v>
      </c>
      <c r="M5107" s="18">
        <v>1</v>
      </c>
      <c r="N5107" s="18">
        <v>1</v>
      </c>
      <c r="O5107" s="18">
        <v>1</v>
      </c>
      <c r="P5107" s="18">
        <v>1</v>
      </c>
      <c r="Q5107" s="18">
        <v>1</v>
      </c>
      <c r="R5107">
        <v>0</v>
      </c>
    </row>
    <row r="5108" spans="1:19" ht="23.25" x14ac:dyDescent="0.35">
      <c r="A5108">
        <v>1</v>
      </c>
      <c r="B5108">
        <v>3</v>
      </c>
      <c r="C5108">
        <v>25</v>
      </c>
      <c r="D5108" s="11">
        <v>30</v>
      </c>
      <c r="E5108">
        <v>-1</v>
      </c>
      <c r="F5108">
        <v>-3</v>
      </c>
      <c r="G5108">
        <v>0</v>
      </c>
      <c r="H5108">
        <v>1</v>
      </c>
      <c r="I5108">
        <v>1</v>
      </c>
      <c r="J5108" s="10">
        <v>0</v>
      </c>
      <c r="K5108">
        <v>0</v>
      </c>
      <c r="L5108">
        <v>0</v>
      </c>
      <c r="M5108" s="18">
        <v>1</v>
      </c>
      <c r="N5108" s="18">
        <v>1</v>
      </c>
      <c r="O5108" s="18">
        <v>1</v>
      </c>
      <c r="P5108" s="18">
        <v>1</v>
      </c>
      <c r="Q5108" s="18">
        <v>1</v>
      </c>
      <c r="R5108">
        <v>0.08</v>
      </c>
    </row>
    <row r="5109" spans="1:19" ht="23.25" x14ac:dyDescent="0.35">
      <c r="A5109">
        <v>1</v>
      </c>
      <c r="B5109">
        <v>3</v>
      </c>
      <c r="C5109">
        <v>25</v>
      </c>
      <c r="D5109" s="11">
        <v>30</v>
      </c>
      <c r="E5109">
        <v>0</v>
      </c>
      <c r="F5109">
        <v>-3</v>
      </c>
      <c r="G5109">
        <v>0</v>
      </c>
      <c r="H5109">
        <v>1</v>
      </c>
      <c r="I5109">
        <v>1</v>
      </c>
      <c r="J5109" s="10">
        <v>0</v>
      </c>
      <c r="K5109">
        <v>0</v>
      </c>
      <c r="L5109">
        <v>0</v>
      </c>
      <c r="M5109" s="18">
        <v>1</v>
      </c>
      <c r="N5109" s="18">
        <v>1</v>
      </c>
      <c r="O5109" s="18">
        <v>1</v>
      </c>
      <c r="P5109" s="18">
        <v>1</v>
      </c>
      <c r="Q5109" s="18">
        <v>1</v>
      </c>
      <c r="R5109">
        <v>0.08</v>
      </c>
    </row>
    <row r="5110" spans="1:19" ht="23.25" x14ac:dyDescent="0.35">
      <c r="A5110">
        <v>1</v>
      </c>
      <c r="B5110">
        <v>3</v>
      </c>
      <c r="C5110">
        <v>25</v>
      </c>
      <c r="D5110" s="11">
        <v>30</v>
      </c>
      <c r="E5110">
        <v>1</v>
      </c>
      <c r="F5110">
        <v>-3</v>
      </c>
      <c r="G5110">
        <v>0</v>
      </c>
      <c r="H5110">
        <v>1</v>
      </c>
      <c r="I5110">
        <v>1</v>
      </c>
      <c r="J5110" s="10">
        <v>0</v>
      </c>
      <c r="K5110">
        <v>0</v>
      </c>
      <c r="L5110">
        <v>0</v>
      </c>
      <c r="M5110" s="18">
        <v>1</v>
      </c>
      <c r="N5110" s="18">
        <v>1</v>
      </c>
      <c r="O5110" s="18">
        <v>1</v>
      </c>
      <c r="P5110" s="18">
        <v>1</v>
      </c>
      <c r="Q5110" s="18">
        <v>1</v>
      </c>
      <c r="R5110">
        <v>0.04</v>
      </c>
    </row>
    <row r="5111" spans="1:19" ht="23.25" x14ac:dyDescent="0.35">
      <c r="A5111">
        <v>1</v>
      </c>
      <c r="B5111">
        <v>3</v>
      </c>
      <c r="C5111">
        <v>25</v>
      </c>
      <c r="D5111" s="11">
        <v>30</v>
      </c>
      <c r="E5111">
        <v>2</v>
      </c>
      <c r="F5111">
        <v>-3</v>
      </c>
      <c r="G5111">
        <v>0</v>
      </c>
      <c r="H5111">
        <v>1</v>
      </c>
      <c r="I5111">
        <v>1</v>
      </c>
      <c r="J5111" s="10">
        <v>0</v>
      </c>
      <c r="K5111">
        <v>0</v>
      </c>
      <c r="L5111">
        <v>0</v>
      </c>
      <c r="M5111" s="18">
        <v>1</v>
      </c>
      <c r="N5111" s="18">
        <v>1</v>
      </c>
      <c r="O5111" s="18">
        <v>1</v>
      </c>
      <c r="P5111" s="18">
        <v>1</v>
      </c>
      <c r="Q5111" s="18">
        <v>1</v>
      </c>
      <c r="R5111">
        <v>0.28000000000000003</v>
      </c>
    </row>
    <row r="5112" spans="1:19" ht="23.25" x14ac:dyDescent="0.35">
      <c r="A5112">
        <v>1</v>
      </c>
      <c r="B5112">
        <v>3</v>
      </c>
      <c r="C5112">
        <v>25</v>
      </c>
      <c r="D5112" s="11">
        <v>30</v>
      </c>
      <c r="E5112">
        <v>3</v>
      </c>
      <c r="F5112">
        <v>-3</v>
      </c>
      <c r="G5112">
        <v>0</v>
      </c>
      <c r="H5112">
        <v>1</v>
      </c>
      <c r="I5112">
        <v>1</v>
      </c>
      <c r="J5112" s="10">
        <v>0</v>
      </c>
      <c r="K5112">
        <v>0</v>
      </c>
      <c r="L5112">
        <v>0</v>
      </c>
      <c r="M5112" s="18">
        <v>1</v>
      </c>
      <c r="N5112" s="18">
        <v>1</v>
      </c>
      <c r="O5112" s="18">
        <v>1</v>
      </c>
      <c r="P5112" s="18">
        <v>1</v>
      </c>
      <c r="Q5112" s="18">
        <v>1</v>
      </c>
      <c r="R5112">
        <v>0.16</v>
      </c>
    </row>
    <row r="5113" spans="1:19" ht="23.25" x14ac:dyDescent="0.35">
      <c r="A5113">
        <v>1</v>
      </c>
      <c r="B5113">
        <v>3</v>
      </c>
      <c r="C5113">
        <v>25</v>
      </c>
      <c r="D5113" s="11">
        <v>30</v>
      </c>
      <c r="E5113">
        <v>-3</v>
      </c>
      <c r="F5113">
        <v>-2</v>
      </c>
      <c r="G5113">
        <v>0</v>
      </c>
      <c r="H5113">
        <v>1</v>
      </c>
      <c r="I5113">
        <v>1</v>
      </c>
      <c r="J5113" s="10">
        <v>0</v>
      </c>
      <c r="K5113">
        <v>0</v>
      </c>
      <c r="L5113">
        <v>0</v>
      </c>
      <c r="M5113" s="18">
        <v>1</v>
      </c>
      <c r="N5113" s="18">
        <v>1</v>
      </c>
      <c r="O5113" s="18">
        <v>1</v>
      </c>
      <c r="P5113" s="18">
        <v>1</v>
      </c>
      <c r="Q5113" s="18">
        <v>1</v>
      </c>
      <c r="R5113">
        <v>0.08</v>
      </c>
    </row>
    <row r="5114" spans="1:19" ht="23.25" x14ac:dyDescent="0.35">
      <c r="A5114">
        <v>1</v>
      </c>
      <c r="B5114">
        <v>3</v>
      </c>
      <c r="C5114">
        <v>25</v>
      </c>
      <c r="D5114" s="11">
        <v>30</v>
      </c>
      <c r="E5114">
        <v>-2</v>
      </c>
      <c r="F5114">
        <v>-2</v>
      </c>
      <c r="G5114">
        <v>0</v>
      </c>
      <c r="H5114">
        <v>1</v>
      </c>
      <c r="I5114">
        <v>1</v>
      </c>
      <c r="J5114" s="10">
        <v>0</v>
      </c>
      <c r="K5114">
        <v>0</v>
      </c>
      <c r="L5114">
        <v>0</v>
      </c>
      <c r="M5114" s="18">
        <v>1</v>
      </c>
      <c r="N5114" s="18">
        <v>1</v>
      </c>
      <c r="O5114" s="18">
        <v>1</v>
      </c>
      <c r="P5114" s="18">
        <v>1</v>
      </c>
      <c r="Q5114" s="18">
        <v>1</v>
      </c>
      <c r="R5114">
        <v>0</v>
      </c>
    </row>
    <row r="5115" spans="1:19" ht="23.25" x14ac:dyDescent="0.35">
      <c r="A5115">
        <v>1</v>
      </c>
      <c r="B5115">
        <v>3</v>
      </c>
      <c r="C5115">
        <v>25</v>
      </c>
      <c r="D5115" s="11">
        <v>30</v>
      </c>
      <c r="E5115">
        <v>-1</v>
      </c>
      <c r="F5115">
        <v>-2</v>
      </c>
      <c r="G5115">
        <v>0</v>
      </c>
      <c r="H5115">
        <v>1</v>
      </c>
      <c r="I5115">
        <v>1</v>
      </c>
      <c r="J5115" s="10">
        <v>0</v>
      </c>
      <c r="K5115">
        <v>0</v>
      </c>
      <c r="L5115">
        <v>0</v>
      </c>
      <c r="M5115" s="18">
        <v>1</v>
      </c>
      <c r="N5115" s="18">
        <v>1</v>
      </c>
      <c r="O5115" s="18">
        <v>1</v>
      </c>
      <c r="P5115" s="18">
        <v>1</v>
      </c>
      <c r="Q5115" s="18">
        <v>1</v>
      </c>
      <c r="R5115">
        <v>0</v>
      </c>
    </row>
    <row r="5116" spans="1:19" ht="23.25" x14ac:dyDescent="0.35">
      <c r="A5116">
        <v>1</v>
      </c>
      <c r="B5116">
        <v>3</v>
      </c>
      <c r="C5116">
        <v>25</v>
      </c>
      <c r="D5116" s="11">
        <v>30</v>
      </c>
      <c r="E5116">
        <v>0</v>
      </c>
      <c r="F5116">
        <v>-2</v>
      </c>
      <c r="G5116">
        <v>0</v>
      </c>
      <c r="H5116">
        <v>1</v>
      </c>
      <c r="I5116">
        <v>1</v>
      </c>
      <c r="J5116" s="10">
        <v>0</v>
      </c>
      <c r="K5116">
        <v>0</v>
      </c>
      <c r="L5116">
        <v>0</v>
      </c>
      <c r="M5116" s="18">
        <v>1</v>
      </c>
      <c r="N5116" s="18">
        <v>1</v>
      </c>
      <c r="O5116" s="18">
        <v>1</v>
      </c>
      <c r="P5116" s="18">
        <v>1</v>
      </c>
      <c r="Q5116" s="18">
        <v>1</v>
      </c>
      <c r="R5116">
        <v>0.08</v>
      </c>
    </row>
    <row r="5117" spans="1:19" ht="23.25" x14ac:dyDescent="0.35">
      <c r="A5117">
        <v>1</v>
      </c>
      <c r="B5117">
        <v>3</v>
      </c>
      <c r="C5117">
        <v>25</v>
      </c>
      <c r="D5117" s="11">
        <v>30</v>
      </c>
      <c r="E5117">
        <v>1</v>
      </c>
      <c r="F5117">
        <v>-2</v>
      </c>
      <c r="G5117">
        <v>0</v>
      </c>
      <c r="H5117">
        <v>1</v>
      </c>
      <c r="I5117">
        <v>1</v>
      </c>
      <c r="J5117" s="10">
        <v>0</v>
      </c>
      <c r="K5117">
        <v>0</v>
      </c>
      <c r="L5117">
        <v>0</v>
      </c>
      <c r="M5117" s="18">
        <v>1</v>
      </c>
      <c r="N5117" s="18">
        <v>1</v>
      </c>
      <c r="O5117" s="18">
        <v>1</v>
      </c>
      <c r="P5117" s="18">
        <v>1</v>
      </c>
      <c r="Q5117" s="18">
        <v>1</v>
      </c>
      <c r="R5117">
        <v>0.2</v>
      </c>
    </row>
    <row r="5118" spans="1:19" s="13" customFormat="1" ht="23.25" x14ac:dyDescent="0.35">
      <c r="A5118" s="13">
        <v>1</v>
      </c>
      <c r="B5118" s="13">
        <v>3</v>
      </c>
      <c r="C5118" s="13">
        <v>25</v>
      </c>
      <c r="D5118" s="76">
        <v>30</v>
      </c>
      <c r="E5118" s="13">
        <v>2</v>
      </c>
      <c r="F5118" s="13">
        <v>-2</v>
      </c>
      <c r="G5118" s="13">
        <v>0</v>
      </c>
      <c r="H5118" s="13">
        <v>1</v>
      </c>
      <c r="I5118" s="13">
        <v>1</v>
      </c>
      <c r="J5118" s="77">
        <v>0</v>
      </c>
      <c r="K5118" s="13">
        <v>0</v>
      </c>
      <c r="L5118" s="13">
        <v>0</v>
      </c>
      <c r="M5118" s="78">
        <v>1</v>
      </c>
      <c r="N5118" s="78">
        <v>1</v>
      </c>
      <c r="O5118" s="78">
        <v>1</v>
      </c>
      <c r="P5118" s="78">
        <v>1</v>
      </c>
      <c r="Q5118" s="78">
        <v>1</v>
      </c>
      <c r="R5118" s="13">
        <v>0.04</v>
      </c>
    </row>
    <row r="5119" spans="1:19" ht="23.25" x14ac:dyDescent="0.35">
      <c r="A5119">
        <v>1</v>
      </c>
      <c r="B5119">
        <v>3</v>
      </c>
      <c r="C5119">
        <v>25</v>
      </c>
      <c r="D5119" s="11">
        <v>30</v>
      </c>
      <c r="E5119">
        <v>3</v>
      </c>
      <c r="F5119">
        <v>-2</v>
      </c>
      <c r="G5119">
        <v>0</v>
      </c>
      <c r="H5119">
        <v>1</v>
      </c>
      <c r="I5119">
        <v>1</v>
      </c>
      <c r="J5119" s="10">
        <v>0</v>
      </c>
      <c r="K5119">
        <v>0</v>
      </c>
      <c r="L5119">
        <v>0</v>
      </c>
      <c r="M5119" s="18">
        <v>1</v>
      </c>
      <c r="N5119" s="18">
        <v>1</v>
      </c>
      <c r="O5119" s="18">
        <v>1</v>
      </c>
      <c r="P5119" s="18">
        <v>1</v>
      </c>
      <c r="Q5119" s="18">
        <v>1</v>
      </c>
      <c r="R5119">
        <v>0.16</v>
      </c>
    </row>
    <row r="5120" spans="1:19" ht="23.25" x14ac:dyDescent="0.35">
      <c r="A5120">
        <v>1</v>
      </c>
      <c r="B5120">
        <v>3</v>
      </c>
      <c r="C5120">
        <v>25</v>
      </c>
      <c r="D5120" s="11">
        <v>30</v>
      </c>
      <c r="E5120">
        <v>-3</v>
      </c>
      <c r="F5120">
        <v>-1</v>
      </c>
      <c r="G5120">
        <v>0</v>
      </c>
      <c r="H5120">
        <v>1</v>
      </c>
      <c r="I5120">
        <v>1</v>
      </c>
      <c r="J5120" s="10">
        <v>0</v>
      </c>
      <c r="K5120">
        <v>0</v>
      </c>
      <c r="L5120">
        <v>0</v>
      </c>
      <c r="M5120" s="18">
        <v>1</v>
      </c>
      <c r="N5120" s="18">
        <v>1</v>
      </c>
      <c r="O5120" s="18">
        <v>1</v>
      </c>
      <c r="P5120" s="18">
        <v>1</v>
      </c>
      <c r="Q5120" s="18">
        <v>1</v>
      </c>
      <c r="R5120">
        <v>0.08</v>
      </c>
    </row>
    <row r="5121" spans="1:18" ht="23.25" x14ac:dyDescent="0.35">
      <c r="A5121">
        <v>1</v>
      </c>
      <c r="B5121">
        <v>3</v>
      </c>
      <c r="C5121">
        <v>25</v>
      </c>
      <c r="D5121" s="11">
        <v>30</v>
      </c>
      <c r="E5121">
        <v>-2</v>
      </c>
      <c r="F5121">
        <v>-1</v>
      </c>
      <c r="G5121">
        <v>0</v>
      </c>
      <c r="H5121">
        <v>1</v>
      </c>
      <c r="I5121">
        <v>1</v>
      </c>
      <c r="J5121" s="10">
        <v>0</v>
      </c>
      <c r="K5121">
        <v>0</v>
      </c>
      <c r="L5121">
        <v>0</v>
      </c>
      <c r="M5121" s="18">
        <v>1</v>
      </c>
      <c r="N5121" s="18">
        <v>1</v>
      </c>
      <c r="O5121" s="18">
        <v>1</v>
      </c>
      <c r="P5121" s="18">
        <v>1</v>
      </c>
      <c r="Q5121" s="18">
        <v>1</v>
      </c>
      <c r="R5121">
        <v>0.04</v>
      </c>
    </row>
    <row r="5122" spans="1:18" ht="23.25" x14ac:dyDescent="0.35">
      <c r="A5122">
        <v>1</v>
      </c>
      <c r="B5122">
        <v>3</v>
      </c>
      <c r="C5122">
        <v>25</v>
      </c>
      <c r="D5122" s="11">
        <v>30</v>
      </c>
      <c r="E5122">
        <v>-1</v>
      </c>
      <c r="F5122">
        <v>-1</v>
      </c>
      <c r="G5122">
        <v>0</v>
      </c>
      <c r="H5122">
        <v>1</v>
      </c>
      <c r="I5122">
        <v>1</v>
      </c>
      <c r="J5122" s="10">
        <v>0</v>
      </c>
      <c r="K5122">
        <v>0</v>
      </c>
      <c r="L5122">
        <v>0</v>
      </c>
      <c r="M5122" s="18">
        <v>1</v>
      </c>
      <c r="N5122" s="18">
        <v>1</v>
      </c>
      <c r="O5122" s="18">
        <v>1</v>
      </c>
      <c r="P5122" s="18">
        <v>1</v>
      </c>
      <c r="Q5122" s="18">
        <v>1</v>
      </c>
      <c r="R5122">
        <v>0</v>
      </c>
    </row>
    <row r="5123" spans="1:18" ht="23.25" x14ac:dyDescent="0.35">
      <c r="A5123">
        <v>1</v>
      </c>
      <c r="B5123">
        <v>3</v>
      </c>
      <c r="C5123">
        <v>25</v>
      </c>
      <c r="D5123" s="11">
        <v>30</v>
      </c>
      <c r="E5123">
        <v>0</v>
      </c>
      <c r="F5123">
        <v>-1</v>
      </c>
      <c r="G5123">
        <v>0</v>
      </c>
      <c r="H5123">
        <v>1</v>
      </c>
      <c r="I5123">
        <v>1</v>
      </c>
      <c r="J5123" s="10">
        <v>0</v>
      </c>
      <c r="K5123">
        <v>0</v>
      </c>
      <c r="L5123">
        <v>0</v>
      </c>
      <c r="M5123" s="18">
        <v>1</v>
      </c>
      <c r="N5123" s="18">
        <v>1</v>
      </c>
      <c r="O5123" s="18">
        <v>1</v>
      </c>
      <c r="P5123" s="18">
        <v>1</v>
      </c>
      <c r="Q5123" s="18">
        <v>1</v>
      </c>
      <c r="R5123">
        <v>0</v>
      </c>
    </row>
    <row r="5124" spans="1:18" ht="23.25" x14ac:dyDescent="0.35">
      <c r="A5124">
        <v>1</v>
      </c>
      <c r="B5124">
        <v>3</v>
      </c>
      <c r="C5124">
        <v>25</v>
      </c>
      <c r="D5124" s="11">
        <v>30</v>
      </c>
      <c r="E5124">
        <v>1</v>
      </c>
      <c r="F5124">
        <v>-1</v>
      </c>
      <c r="G5124">
        <v>0</v>
      </c>
      <c r="H5124">
        <v>1</v>
      </c>
      <c r="I5124">
        <v>1</v>
      </c>
      <c r="J5124" s="10">
        <v>0</v>
      </c>
      <c r="K5124">
        <v>0</v>
      </c>
      <c r="L5124">
        <v>0</v>
      </c>
      <c r="M5124" s="18">
        <v>1</v>
      </c>
      <c r="N5124" s="18">
        <v>1</v>
      </c>
      <c r="O5124" s="18">
        <v>1</v>
      </c>
      <c r="P5124" s="18">
        <v>1</v>
      </c>
      <c r="Q5124" s="18">
        <v>1</v>
      </c>
      <c r="R5124">
        <v>0</v>
      </c>
    </row>
    <row r="5125" spans="1:18" ht="23.25" x14ac:dyDescent="0.35">
      <c r="A5125">
        <v>1</v>
      </c>
      <c r="B5125">
        <v>3</v>
      </c>
      <c r="C5125">
        <v>25</v>
      </c>
      <c r="D5125" s="11">
        <v>30</v>
      </c>
      <c r="E5125">
        <v>2</v>
      </c>
      <c r="F5125">
        <v>-1</v>
      </c>
      <c r="G5125">
        <v>0</v>
      </c>
      <c r="H5125">
        <v>1</v>
      </c>
      <c r="I5125">
        <v>1</v>
      </c>
      <c r="J5125" s="10">
        <v>0</v>
      </c>
      <c r="K5125">
        <v>0</v>
      </c>
      <c r="L5125">
        <v>0</v>
      </c>
      <c r="M5125" s="18">
        <v>1</v>
      </c>
      <c r="N5125" s="18">
        <v>1</v>
      </c>
      <c r="O5125" s="18">
        <v>1</v>
      </c>
      <c r="P5125" s="18">
        <v>1</v>
      </c>
      <c r="Q5125" s="18">
        <v>1</v>
      </c>
      <c r="R5125">
        <v>0.12</v>
      </c>
    </row>
    <row r="5126" spans="1:18" s="13" customFormat="1" ht="23.25" x14ac:dyDescent="0.35">
      <c r="A5126" s="13">
        <v>1</v>
      </c>
      <c r="B5126" s="13">
        <v>3</v>
      </c>
      <c r="C5126" s="13">
        <v>25</v>
      </c>
      <c r="D5126" s="76">
        <v>30</v>
      </c>
      <c r="E5126" s="13">
        <v>3</v>
      </c>
      <c r="F5126" s="13">
        <v>-1</v>
      </c>
      <c r="G5126" s="13">
        <v>0</v>
      </c>
      <c r="H5126" s="13">
        <v>1</v>
      </c>
      <c r="I5126" s="13">
        <v>1</v>
      </c>
      <c r="J5126" s="77">
        <v>0</v>
      </c>
      <c r="K5126" s="13">
        <v>0</v>
      </c>
      <c r="L5126" s="13">
        <v>0</v>
      </c>
      <c r="M5126" s="78">
        <v>1</v>
      </c>
      <c r="N5126" s="78">
        <v>1</v>
      </c>
      <c r="O5126" s="78">
        <v>1</v>
      </c>
      <c r="P5126" s="78">
        <v>1</v>
      </c>
      <c r="Q5126" s="78">
        <v>1</v>
      </c>
      <c r="R5126" s="13">
        <v>0.12</v>
      </c>
    </row>
    <row r="5127" spans="1:18" ht="23.25" x14ac:dyDescent="0.35">
      <c r="A5127">
        <v>1</v>
      </c>
      <c r="B5127">
        <v>3</v>
      </c>
      <c r="C5127">
        <v>25</v>
      </c>
      <c r="D5127" s="11">
        <v>30</v>
      </c>
      <c r="E5127">
        <v>-3</v>
      </c>
      <c r="F5127">
        <v>0</v>
      </c>
      <c r="G5127">
        <v>0</v>
      </c>
      <c r="H5127">
        <v>1</v>
      </c>
      <c r="I5127">
        <v>1</v>
      </c>
      <c r="J5127" s="10">
        <v>0</v>
      </c>
      <c r="K5127">
        <v>0</v>
      </c>
      <c r="L5127">
        <v>0</v>
      </c>
      <c r="M5127" s="18">
        <v>1</v>
      </c>
      <c r="N5127" s="18">
        <v>1</v>
      </c>
      <c r="O5127" s="18">
        <v>1</v>
      </c>
      <c r="P5127" s="18">
        <v>1</v>
      </c>
      <c r="Q5127" s="18">
        <v>1</v>
      </c>
      <c r="R5127">
        <v>0.04</v>
      </c>
    </row>
    <row r="5128" spans="1:18" ht="23.25" x14ac:dyDescent="0.35">
      <c r="A5128">
        <v>1</v>
      </c>
      <c r="B5128">
        <v>3</v>
      </c>
      <c r="C5128">
        <v>25</v>
      </c>
      <c r="D5128" s="11">
        <v>30</v>
      </c>
      <c r="E5128">
        <v>-2</v>
      </c>
      <c r="F5128">
        <v>0</v>
      </c>
      <c r="G5128">
        <v>0</v>
      </c>
      <c r="H5128">
        <v>1</v>
      </c>
      <c r="I5128">
        <v>1</v>
      </c>
      <c r="J5128" s="10">
        <v>0</v>
      </c>
      <c r="K5128">
        <v>0</v>
      </c>
      <c r="L5128">
        <v>0</v>
      </c>
      <c r="M5128" s="18">
        <v>1</v>
      </c>
      <c r="N5128" s="18">
        <v>1</v>
      </c>
      <c r="O5128" s="18">
        <v>1</v>
      </c>
      <c r="P5128" s="18">
        <v>1</v>
      </c>
      <c r="Q5128" s="18">
        <v>1</v>
      </c>
      <c r="R5128">
        <v>0.04</v>
      </c>
    </row>
    <row r="5129" spans="1:18" ht="23.25" x14ac:dyDescent="0.35">
      <c r="A5129">
        <v>1</v>
      </c>
      <c r="B5129">
        <v>3</v>
      </c>
      <c r="C5129">
        <v>25</v>
      </c>
      <c r="D5129" s="11">
        <v>30</v>
      </c>
      <c r="E5129">
        <v>-1</v>
      </c>
      <c r="F5129">
        <v>0</v>
      </c>
      <c r="G5129">
        <v>0</v>
      </c>
      <c r="H5129">
        <v>1</v>
      </c>
      <c r="I5129">
        <v>1</v>
      </c>
      <c r="J5129" s="10">
        <v>0</v>
      </c>
      <c r="K5129">
        <v>0</v>
      </c>
      <c r="L5129">
        <v>0</v>
      </c>
      <c r="M5129" s="18">
        <v>1</v>
      </c>
      <c r="N5129" s="18">
        <v>1</v>
      </c>
      <c r="O5129" s="18">
        <v>1</v>
      </c>
      <c r="P5129" s="18">
        <v>1</v>
      </c>
      <c r="Q5129" s="18">
        <v>1</v>
      </c>
      <c r="R5129">
        <v>0</v>
      </c>
    </row>
    <row r="5130" spans="1:18" ht="23.25" x14ac:dyDescent="0.35">
      <c r="A5130">
        <v>1</v>
      </c>
      <c r="B5130">
        <v>3</v>
      </c>
      <c r="C5130">
        <v>25</v>
      </c>
      <c r="D5130" s="11">
        <v>30</v>
      </c>
      <c r="E5130">
        <v>0</v>
      </c>
      <c r="F5130">
        <v>0</v>
      </c>
      <c r="G5130">
        <v>0</v>
      </c>
      <c r="H5130">
        <v>1</v>
      </c>
      <c r="I5130">
        <v>1</v>
      </c>
      <c r="J5130" s="10">
        <v>0</v>
      </c>
      <c r="K5130">
        <v>0</v>
      </c>
      <c r="L5130">
        <v>0</v>
      </c>
      <c r="M5130" s="18">
        <v>1</v>
      </c>
      <c r="N5130" s="18">
        <v>1</v>
      </c>
      <c r="O5130" s="18">
        <v>1</v>
      </c>
      <c r="P5130" s="18">
        <v>1</v>
      </c>
      <c r="Q5130" s="18">
        <v>1</v>
      </c>
      <c r="R5130">
        <v>0</v>
      </c>
    </row>
    <row r="5131" spans="1:18" ht="23.25" x14ac:dyDescent="0.35">
      <c r="A5131">
        <v>1</v>
      </c>
      <c r="B5131">
        <v>3</v>
      </c>
      <c r="C5131">
        <v>25</v>
      </c>
      <c r="D5131" s="11">
        <v>30</v>
      </c>
      <c r="E5131">
        <v>1</v>
      </c>
      <c r="F5131">
        <v>0</v>
      </c>
      <c r="G5131">
        <v>0</v>
      </c>
      <c r="H5131">
        <v>1</v>
      </c>
      <c r="I5131">
        <v>1</v>
      </c>
      <c r="J5131" s="10">
        <v>0</v>
      </c>
      <c r="K5131">
        <v>0</v>
      </c>
      <c r="L5131">
        <v>0</v>
      </c>
      <c r="M5131" s="18">
        <v>1</v>
      </c>
      <c r="N5131" s="18">
        <v>1</v>
      </c>
      <c r="O5131" s="18">
        <v>1</v>
      </c>
      <c r="P5131" s="18">
        <v>1</v>
      </c>
      <c r="Q5131" s="18">
        <v>1</v>
      </c>
      <c r="R5131">
        <v>0.04</v>
      </c>
    </row>
    <row r="5132" spans="1:18" ht="23.25" x14ac:dyDescent="0.35">
      <c r="A5132">
        <v>1</v>
      </c>
      <c r="B5132">
        <v>3</v>
      </c>
      <c r="C5132">
        <v>25</v>
      </c>
      <c r="D5132" s="11">
        <v>30</v>
      </c>
      <c r="E5132">
        <v>2</v>
      </c>
      <c r="F5132">
        <v>0</v>
      </c>
      <c r="G5132">
        <v>0</v>
      </c>
      <c r="H5132">
        <v>1</v>
      </c>
      <c r="I5132">
        <v>1</v>
      </c>
      <c r="J5132" s="10">
        <v>0</v>
      </c>
      <c r="K5132">
        <v>0</v>
      </c>
      <c r="L5132">
        <v>0</v>
      </c>
      <c r="M5132" s="18">
        <v>1</v>
      </c>
      <c r="N5132" s="18">
        <v>1</v>
      </c>
      <c r="O5132" s="18">
        <v>1</v>
      </c>
      <c r="P5132" s="18">
        <v>1</v>
      </c>
      <c r="Q5132" s="18">
        <v>1</v>
      </c>
      <c r="R5132">
        <v>0.04</v>
      </c>
    </row>
    <row r="5133" spans="1:18" ht="23.25" x14ac:dyDescent="0.35">
      <c r="A5133">
        <v>1</v>
      </c>
      <c r="B5133">
        <v>3</v>
      </c>
      <c r="C5133">
        <v>25</v>
      </c>
      <c r="D5133" s="11">
        <v>30</v>
      </c>
      <c r="E5133">
        <v>3</v>
      </c>
      <c r="F5133">
        <v>0</v>
      </c>
      <c r="G5133">
        <v>0</v>
      </c>
      <c r="H5133">
        <v>1</v>
      </c>
      <c r="I5133">
        <v>1</v>
      </c>
      <c r="J5133" s="10">
        <v>0</v>
      </c>
      <c r="K5133">
        <v>0</v>
      </c>
      <c r="L5133">
        <v>0</v>
      </c>
      <c r="M5133" s="18">
        <v>1</v>
      </c>
      <c r="N5133" s="18">
        <v>1</v>
      </c>
      <c r="O5133" s="18">
        <v>1</v>
      </c>
      <c r="P5133" s="18">
        <v>1</v>
      </c>
      <c r="Q5133" s="18">
        <v>1</v>
      </c>
      <c r="R5133">
        <v>0.12</v>
      </c>
    </row>
    <row r="5134" spans="1:18" ht="23.25" x14ac:dyDescent="0.35">
      <c r="A5134">
        <v>1</v>
      </c>
      <c r="B5134">
        <v>3</v>
      </c>
      <c r="C5134">
        <v>25</v>
      </c>
      <c r="D5134" s="11">
        <v>30</v>
      </c>
      <c r="E5134">
        <v>-3</v>
      </c>
      <c r="F5134">
        <v>1</v>
      </c>
      <c r="G5134">
        <v>0</v>
      </c>
      <c r="H5134">
        <v>1</v>
      </c>
      <c r="I5134">
        <v>1</v>
      </c>
      <c r="J5134" s="10">
        <v>0</v>
      </c>
      <c r="K5134">
        <v>0</v>
      </c>
      <c r="L5134">
        <v>0</v>
      </c>
      <c r="M5134" s="18">
        <v>1</v>
      </c>
      <c r="N5134" s="18">
        <v>1</v>
      </c>
      <c r="O5134" s="18">
        <v>1</v>
      </c>
      <c r="P5134" s="18">
        <v>1</v>
      </c>
      <c r="Q5134" s="18">
        <v>1</v>
      </c>
      <c r="R5134">
        <v>0.08</v>
      </c>
    </row>
    <row r="5135" spans="1:18" ht="23.25" x14ac:dyDescent="0.35">
      <c r="A5135">
        <v>1</v>
      </c>
      <c r="B5135">
        <v>3</v>
      </c>
      <c r="C5135">
        <v>25</v>
      </c>
      <c r="D5135" s="11">
        <v>30</v>
      </c>
      <c r="E5135">
        <v>-2</v>
      </c>
      <c r="F5135">
        <v>1</v>
      </c>
      <c r="G5135">
        <v>0</v>
      </c>
      <c r="H5135">
        <v>1</v>
      </c>
      <c r="I5135">
        <v>1</v>
      </c>
      <c r="J5135" s="10">
        <v>0</v>
      </c>
      <c r="K5135">
        <v>0</v>
      </c>
      <c r="L5135">
        <v>0</v>
      </c>
      <c r="M5135" s="18">
        <v>1</v>
      </c>
      <c r="N5135" s="18">
        <v>1</v>
      </c>
      <c r="O5135" s="18">
        <v>1</v>
      </c>
      <c r="P5135" s="18">
        <v>1</v>
      </c>
      <c r="Q5135" s="18">
        <v>1</v>
      </c>
      <c r="R5135">
        <v>0.08</v>
      </c>
    </row>
    <row r="5136" spans="1:18" ht="23.25" x14ac:dyDescent="0.35">
      <c r="A5136">
        <v>1</v>
      </c>
      <c r="B5136">
        <v>3</v>
      </c>
      <c r="C5136">
        <v>25</v>
      </c>
      <c r="D5136" s="11">
        <v>30</v>
      </c>
      <c r="E5136">
        <v>-1</v>
      </c>
      <c r="F5136">
        <v>1</v>
      </c>
      <c r="G5136">
        <v>0</v>
      </c>
      <c r="H5136">
        <v>1</v>
      </c>
      <c r="I5136">
        <v>1</v>
      </c>
      <c r="J5136" s="10">
        <v>0</v>
      </c>
      <c r="K5136">
        <v>0</v>
      </c>
      <c r="L5136">
        <v>0</v>
      </c>
      <c r="M5136" s="18">
        <v>1</v>
      </c>
      <c r="N5136" s="18">
        <v>1</v>
      </c>
      <c r="O5136" s="18">
        <v>1</v>
      </c>
      <c r="P5136" s="18">
        <v>1</v>
      </c>
      <c r="Q5136" s="18">
        <v>1</v>
      </c>
      <c r="R5136">
        <v>0.04</v>
      </c>
    </row>
    <row r="5137" spans="1:18" ht="23.25" x14ac:dyDescent="0.35">
      <c r="A5137">
        <v>1</v>
      </c>
      <c r="B5137">
        <v>3</v>
      </c>
      <c r="C5137">
        <v>25</v>
      </c>
      <c r="D5137" s="11">
        <v>30</v>
      </c>
      <c r="E5137">
        <v>0</v>
      </c>
      <c r="F5137">
        <v>1</v>
      </c>
      <c r="G5137">
        <v>0</v>
      </c>
      <c r="H5137">
        <v>1</v>
      </c>
      <c r="I5137">
        <v>1</v>
      </c>
      <c r="J5137" s="10">
        <v>0</v>
      </c>
      <c r="K5137">
        <v>0</v>
      </c>
      <c r="L5137">
        <v>0</v>
      </c>
      <c r="M5137" s="18">
        <v>1</v>
      </c>
      <c r="N5137" s="18">
        <v>1</v>
      </c>
      <c r="O5137" s="18">
        <v>1</v>
      </c>
      <c r="P5137" s="18">
        <v>1</v>
      </c>
      <c r="Q5137" s="18">
        <v>1</v>
      </c>
      <c r="R5137">
        <v>0.2</v>
      </c>
    </row>
    <row r="5138" spans="1:18" ht="23.25" x14ac:dyDescent="0.35">
      <c r="A5138">
        <v>1</v>
      </c>
      <c r="B5138">
        <v>3</v>
      </c>
      <c r="C5138">
        <v>25</v>
      </c>
      <c r="D5138" s="11">
        <v>30</v>
      </c>
      <c r="E5138">
        <v>1</v>
      </c>
      <c r="F5138">
        <v>1</v>
      </c>
      <c r="G5138">
        <v>0</v>
      </c>
      <c r="H5138">
        <v>1</v>
      </c>
      <c r="I5138">
        <v>1</v>
      </c>
      <c r="J5138" s="10">
        <v>0</v>
      </c>
      <c r="K5138">
        <v>0</v>
      </c>
      <c r="L5138">
        <v>0</v>
      </c>
      <c r="M5138" s="18">
        <v>1</v>
      </c>
      <c r="N5138" s="18">
        <v>1</v>
      </c>
      <c r="O5138" s="18">
        <v>1</v>
      </c>
      <c r="P5138" s="18">
        <v>1</v>
      </c>
      <c r="Q5138" s="18">
        <v>1</v>
      </c>
      <c r="R5138">
        <v>0.04</v>
      </c>
    </row>
    <row r="5139" spans="1:18" ht="23.25" x14ac:dyDescent="0.35">
      <c r="A5139">
        <v>1</v>
      </c>
      <c r="B5139">
        <v>3</v>
      </c>
      <c r="C5139">
        <v>25</v>
      </c>
      <c r="D5139" s="11">
        <v>30</v>
      </c>
      <c r="E5139">
        <v>2</v>
      </c>
      <c r="F5139">
        <v>1</v>
      </c>
      <c r="G5139">
        <v>0</v>
      </c>
      <c r="H5139">
        <v>1</v>
      </c>
      <c r="I5139">
        <v>1</v>
      </c>
      <c r="J5139" s="10">
        <v>0</v>
      </c>
      <c r="K5139">
        <v>0</v>
      </c>
      <c r="L5139">
        <v>0</v>
      </c>
      <c r="M5139" s="18">
        <v>1</v>
      </c>
      <c r="N5139" s="18">
        <v>1</v>
      </c>
      <c r="O5139" s="18">
        <v>1</v>
      </c>
      <c r="P5139" s="18">
        <v>1</v>
      </c>
      <c r="Q5139" s="18">
        <v>1</v>
      </c>
      <c r="R5139">
        <v>0.08</v>
      </c>
    </row>
    <row r="5140" spans="1:18" ht="23.25" x14ac:dyDescent="0.35">
      <c r="A5140">
        <v>1</v>
      </c>
      <c r="B5140">
        <v>3</v>
      </c>
      <c r="C5140">
        <v>25</v>
      </c>
      <c r="D5140" s="11">
        <v>30</v>
      </c>
      <c r="E5140">
        <v>3</v>
      </c>
      <c r="F5140">
        <v>1</v>
      </c>
      <c r="G5140">
        <v>0</v>
      </c>
      <c r="H5140">
        <v>1</v>
      </c>
      <c r="I5140">
        <v>1</v>
      </c>
      <c r="J5140" s="10">
        <v>0</v>
      </c>
      <c r="K5140">
        <v>0</v>
      </c>
      <c r="L5140">
        <v>0</v>
      </c>
      <c r="M5140" s="18">
        <v>1</v>
      </c>
      <c r="N5140" s="18">
        <v>1</v>
      </c>
      <c r="O5140" s="18">
        <v>1</v>
      </c>
      <c r="P5140" s="18">
        <v>1</v>
      </c>
      <c r="Q5140" s="18">
        <v>1</v>
      </c>
      <c r="R5140">
        <v>0.16</v>
      </c>
    </row>
    <row r="5141" spans="1:18" ht="23.25" x14ac:dyDescent="0.35">
      <c r="A5141">
        <v>1</v>
      </c>
      <c r="B5141">
        <v>3</v>
      </c>
      <c r="C5141">
        <v>25</v>
      </c>
      <c r="D5141" s="11">
        <v>30</v>
      </c>
      <c r="E5141">
        <v>-3</v>
      </c>
      <c r="F5141">
        <v>2</v>
      </c>
      <c r="G5141">
        <v>0</v>
      </c>
      <c r="H5141">
        <v>1</v>
      </c>
      <c r="I5141">
        <v>1</v>
      </c>
      <c r="J5141" s="10">
        <v>0</v>
      </c>
      <c r="K5141">
        <v>0</v>
      </c>
      <c r="L5141">
        <v>0</v>
      </c>
      <c r="M5141" s="18">
        <v>1</v>
      </c>
      <c r="N5141" s="18">
        <v>1</v>
      </c>
      <c r="O5141" s="18">
        <v>1</v>
      </c>
      <c r="P5141" s="18">
        <v>1</v>
      </c>
      <c r="Q5141" s="18">
        <v>1</v>
      </c>
      <c r="R5141">
        <v>0.24</v>
      </c>
    </row>
    <row r="5142" spans="1:18" ht="23.25" x14ac:dyDescent="0.35">
      <c r="A5142">
        <v>1</v>
      </c>
      <c r="B5142">
        <v>3</v>
      </c>
      <c r="C5142">
        <v>25</v>
      </c>
      <c r="D5142" s="11">
        <v>30</v>
      </c>
      <c r="E5142">
        <v>-2</v>
      </c>
      <c r="F5142">
        <v>2</v>
      </c>
      <c r="G5142">
        <v>0</v>
      </c>
      <c r="H5142">
        <v>1</v>
      </c>
      <c r="I5142">
        <v>1</v>
      </c>
      <c r="J5142" s="10">
        <v>0</v>
      </c>
      <c r="K5142">
        <v>0</v>
      </c>
      <c r="L5142">
        <v>0</v>
      </c>
      <c r="M5142" s="18">
        <v>1</v>
      </c>
      <c r="N5142" s="18">
        <v>1</v>
      </c>
      <c r="O5142" s="18">
        <v>1</v>
      </c>
      <c r="P5142" s="18">
        <v>1</v>
      </c>
      <c r="Q5142" s="18">
        <v>1</v>
      </c>
      <c r="R5142">
        <v>0.12</v>
      </c>
    </row>
    <row r="5143" spans="1:18" ht="23.25" x14ac:dyDescent="0.35">
      <c r="A5143">
        <v>1</v>
      </c>
      <c r="B5143">
        <v>3</v>
      </c>
      <c r="C5143">
        <v>25</v>
      </c>
      <c r="D5143" s="11">
        <v>30</v>
      </c>
      <c r="E5143">
        <v>-1</v>
      </c>
      <c r="F5143">
        <v>2</v>
      </c>
      <c r="G5143">
        <v>0</v>
      </c>
      <c r="H5143">
        <v>1</v>
      </c>
      <c r="I5143">
        <v>1</v>
      </c>
      <c r="J5143" s="10">
        <v>0</v>
      </c>
      <c r="K5143">
        <v>0</v>
      </c>
      <c r="L5143">
        <v>0</v>
      </c>
      <c r="M5143" s="18">
        <v>1</v>
      </c>
      <c r="N5143" s="18">
        <v>1</v>
      </c>
      <c r="O5143" s="18">
        <v>1</v>
      </c>
      <c r="P5143" s="18">
        <v>1</v>
      </c>
      <c r="Q5143" s="18">
        <v>1</v>
      </c>
      <c r="R5143">
        <v>0.16</v>
      </c>
    </row>
    <row r="5144" spans="1:18" ht="23.25" x14ac:dyDescent="0.35">
      <c r="A5144">
        <v>1</v>
      </c>
      <c r="B5144">
        <v>3</v>
      </c>
      <c r="C5144">
        <v>25</v>
      </c>
      <c r="D5144" s="11">
        <v>30</v>
      </c>
      <c r="E5144">
        <v>0</v>
      </c>
      <c r="F5144">
        <v>2</v>
      </c>
      <c r="G5144">
        <v>0</v>
      </c>
      <c r="H5144">
        <v>1</v>
      </c>
      <c r="I5144">
        <v>1</v>
      </c>
      <c r="J5144" s="10">
        <v>0</v>
      </c>
      <c r="K5144">
        <v>0</v>
      </c>
      <c r="L5144">
        <v>0</v>
      </c>
      <c r="M5144" s="18">
        <v>1</v>
      </c>
      <c r="N5144" s="18">
        <v>1</v>
      </c>
      <c r="O5144" s="18">
        <v>1</v>
      </c>
      <c r="P5144" s="18">
        <v>1</v>
      </c>
      <c r="Q5144" s="18">
        <v>1</v>
      </c>
      <c r="R5144">
        <v>0.16</v>
      </c>
    </row>
    <row r="5145" spans="1:18" ht="23.25" x14ac:dyDescent="0.35">
      <c r="A5145">
        <v>1</v>
      </c>
      <c r="B5145">
        <v>3</v>
      </c>
      <c r="C5145">
        <v>25</v>
      </c>
      <c r="D5145" s="11">
        <v>30</v>
      </c>
      <c r="E5145">
        <v>1</v>
      </c>
      <c r="F5145">
        <v>2</v>
      </c>
      <c r="G5145">
        <v>0</v>
      </c>
      <c r="H5145">
        <v>1</v>
      </c>
      <c r="I5145">
        <v>1</v>
      </c>
      <c r="J5145" s="10">
        <v>0</v>
      </c>
      <c r="K5145">
        <v>0</v>
      </c>
      <c r="L5145">
        <v>0</v>
      </c>
      <c r="M5145" s="18">
        <v>1</v>
      </c>
      <c r="N5145" s="18">
        <v>1</v>
      </c>
      <c r="O5145" s="18">
        <v>1</v>
      </c>
      <c r="P5145" s="18">
        <v>1</v>
      </c>
      <c r="Q5145" s="18">
        <v>1</v>
      </c>
      <c r="R5145">
        <v>0.12</v>
      </c>
    </row>
    <row r="5146" spans="1:18" ht="23.25" x14ac:dyDescent="0.35">
      <c r="A5146">
        <v>1</v>
      </c>
      <c r="B5146">
        <v>3</v>
      </c>
      <c r="C5146">
        <v>25</v>
      </c>
      <c r="D5146" s="11">
        <v>30</v>
      </c>
      <c r="E5146">
        <v>2</v>
      </c>
      <c r="F5146">
        <v>2</v>
      </c>
      <c r="G5146">
        <v>0</v>
      </c>
      <c r="H5146">
        <v>1</v>
      </c>
      <c r="I5146">
        <v>1</v>
      </c>
      <c r="J5146" s="10">
        <v>0</v>
      </c>
      <c r="K5146">
        <v>0</v>
      </c>
      <c r="L5146">
        <v>0</v>
      </c>
      <c r="M5146" s="18">
        <v>1</v>
      </c>
      <c r="N5146" s="18">
        <v>1</v>
      </c>
      <c r="O5146" s="18">
        <v>1</v>
      </c>
      <c r="P5146" s="18">
        <v>1</v>
      </c>
      <c r="Q5146" s="18">
        <v>1</v>
      </c>
      <c r="R5146">
        <v>0.16</v>
      </c>
    </row>
    <row r="5147" spans="1:18" ht="23.25" x14ac:dyDescent="0.35">
      <c r="A5147">
        <v>1</v>
      </c>
      <c r="B5147">
        <v>3</v>
      </c>
      <c r="C5147">
        <v>25</v>
      </c>
      <c r="D5147" s="11">
        <v>30</v>
      </c>
      <c r="E5147">
        <v>3</v>
      </c>
      <c r="F5147">
        <v>2</v>
      </c>
      <c r="G5147">
        <v>0</v>
      </c>
      <c r="H5147">
        <v>1</v>
      </c>
      <c r="I5147">
        <v>1</v>
      </c>
      <c r="J5147" s="10">
        <v>0</v>
      </c>
      <c r="K5147">
        <v>0</v>
      </c>
      <c r="L5147">
        <v>0</v>
      </c>
      <c r="M5147" s="18">
        <v>1</v>
      </c>
      <c r="N5147" s="18">
        <v>1</v>
      </c>
      <c r="O5147" s="18">
        <v>1</v>
      </c>
      <c r="P5147" s="18">
        <v>1</v>
      </c>
      <c r="Q5147" s="18">
        <v>1</v>
      </c>
      <c r="R5147">
        <v>0.04</v>
      </c>
    </row>
    <row r="5148" spans="1:18" ht="23.25" x14ac:dyDescent="0.35">
      <c r="A5148">
        <v>1</v>
      </c>
      <c r="B5148">
        <v>3</v>
      </c>
      <c r="C5148">
        <v>25</v>
      </c>
      <c r="D5148" s="11">
        <v>30</v>
      </c>
      <c r="E5148">
        <v>-3</v>
      </c>
      <c r="F5148">
        <v>3</v>
      </c>
      <c r="G5148">
        <v>0</v>
      </c>
      <c r="H5148">
        <v>1</v>
      </c>
      <c r="I5148">
        <v>1</v>
      </c>
      <c r="J5148" s="10">
        <v>0</v>
      </c>
      <c r="K5148">
        <v>0</v>
      </c>
      <c r="L5148">
        <v>0</v>
      </c>
      <c r="M5148" s="18">
        <v>1</v>
      </c>
      <c r="N5148" s="18">
        <v>1</v>
      </c>
      <c r="O5148" s="18">
        <v>1</v>
      </c>
      <c r="P5148" s="18">
        <v>1</v>
      </c>
      <c r="Q5148" s="18">
        <v>1</v>
      </c>
      <c r="R5148">
        <v>0.2</v>
      </c>
    </row>
    <row r="5149" spans="1:18" ht="23.25" x14ac:dyDescent="0.35">
      <c r="A5149">
        <v>1</v>
      </c>
      <c r="B5149">
        <v>3</v>
      </c>
      <c r="C5149">
        <v>25</v>
      </c>
      <c r="D5149" s="11">
        <v>30</v>
      </c>
      <c r="E5149">
        <v>-2</v>
      </c>
      <c r="F5149">
        <v>3</v>
      </c>
      <c r="G5149">
        <v>0</v>
      </c>
      <c r="H5149">
        <v>1</v>
      </c>
      <c r="I5149">
        <v>1</v>
      </c>
      <c r="J5149" s="10">
        <v>0</v>
      </c>
      <c r="K5149">
        <v>0</v>
      </c>
      <c r="L5149">
        <v>0</v>
      </c>
      <c r="M5149" s="18">
        <v>1</v>
      </c>
      <c r="N5149" s="18">
        <v>1</v>
      </c>
      <c r="O5149" s="18">
        <v>1</v>
      </c>
      <c r="P5149" s="18">
        <v>1</v>
      </c>
      <c r="Q5149" s="18">
        <v>1</v>
      </c>
      <c r="R5149">
        <v>0.32</v>
      </c>
    </row>
    <row r="5150" spans="1:18" ht="23.25" x14ac:dyDescent="0.35">
      <c r="A5150">
        <v>1</v>
      </c>
      <c r="B5150">
        <v>3</v>
      </c>
      <c r="C5150">
        <v>25</v>
      </c>
      <c r="D5150" s="11">
        <v>30</v>
      </c>
      <c r="E5150">
        <v>-1</v>
      </c>
      <c r="F5150">
        <v>3</v>
      </c>
      <c r="G5150">
        <v>0</v>
      </c>
      <c r="H5150">
        <v>1</v>
      </c>
      <c r="I5150">
        <v>1</v>
      </c>
      <c r="J5150" s="10">
        <v>0</v>
      </c>
      <c r="K5150">
        <v>0</v>
      </c>
      <c r="L5150">
        <v>0</v>
      </c>
      <c r="M5150" s="18">
        <v>1</v>
      </c>
      <c r="N5150" s="18">
        <v>1</v>
      </c>
      <c r="O5150" s="18">
        <v>1</v>
      </c>
      <c r="P5150" s="18">
        <v>1</v>
      </c>
      <c r="Q5150" s="18">
        <v>1</v>
      </c>
      <c r="R5150">
        <v>0.16</v>
      </c>
    </row>
    <row r="5151" spans="1:18" ht="23.25" x14ac:dyDescent="0.35">
      <c r="A5151">
        <v>1</v>
      </c>
      <c r="B5151">
        <v>3</v>
      </c>
      <c r="C5151">
        <v>25</v>
      </c>
      <c r="D5151" s="11">
        <v>30</v>
      </c>
      <c r="E5151">
        <v>0</v>
      </c>
      <c r="F5151">
        <v>3</v>
      </c>
      <c r="G5151">
        <v>0</v>
      </c>
      <c r="H5151">
        <v>1</v>
      </c>
      <c r="I5151">
        <v>1</v>
      </c>
      <c r="J5151" s="10">
        <v>0</v>
      </c>
      <c r="K5151">
        <v>0</v>
      </c>
      <c r="L5151">
        <v>0</v>
      </c>
      <c r="M5151" s="18">
        <v>1</v>
      </c>
      <c r="N5151" s="18">
        <v>1</v>
      </c>
      <c r="O5151" s="18">
        <v>1</v>
      </c>
      <c r="P5151" s="18">
        <v>1</v>
      </c>
      <c r="Q5151" s="18">
        <v>1</v>
      </c>
      <c r="R5151">
        <v>0.12</v>
      </c>
    </row>
    <row r="5152" spans="1:18" ht="23.25" x14ac:dyDescent="0.35">
      <c r="A5152">
        <v>1</v>
      </c>
      <c r="B5152">
        <v>3</v>
      </c>
      <c r="C5152">
        <v>25</v>
      </c>
      <c r="D5152" s="11">
        <v>30</v>
      </c>
      <c r="E5152">
        <v>1</v>
      </c>
      <c r="F5152">
        <v>3</v>
      </c>
      <c r="G5152">
        <v>0</v>
      </c>
      <c r="H5152">
        <v>1</v>
      </c>
      <c r="I5152">
        <v>1</v>
      </c>
      <c r="J5152" s="10">
        <v>0</v>
      </c>
      <c r="K5152">
        <v>0</v>
      </c>
      <c r="L5152">
        <v>0</v>
      </c>
      <c r="M5152" s="18">
        <v>1</v>
      </c>
      <c r="N5152" s="18">
        <v>1</v>
      </c>
      <c r="O5152" s="18">
        <v>1</v>
      </c>
      <c r="P5152" s="18">
        <v>1</v>
      </c>
      <c r="Q5152" s="18">
        <v>1</v>
      </c>
      <c r="R5152">
        <v>0.28000000000000003</v>
      </c>
    </row>
    <row r="5153" spans="1:19" ht="23.25" x14ac:dyDescent="0.35">
      <c r="A5153">
        <v>1</v>
      </c>
      <c r="B5153">
        <v>3</v>
      </c>
      <c r="C5153">
        <v>25</v>
      </c>
      <c r="D5153" s="11">
        <v>30</v>
      </c>
      <c r="E5153">
        <v>2</v>
      </c>
      <c r="F5153">
        <v>3</v>
      </c>
      <c r="G5153">
        <v>0</v>
      </c>
      <c r="H5153">
        <v>1</v>
      </c>
      <c r="I5153">
        <v>1</v>
      </c>
      <c r="J5153" s="10">
        <v>0</v>
      </c>
      <c r="K5153">
        <v>0</v>
      </c>
      <c r="L5153">
        <v>0</v>
      </c>
      <c r="M5153" s="18">
        <v>1</v>
      </c>
      <c r="N5153" s="18">
        <v>1</v>
      </c>
      <c r="O5153" s="18">
        <v>1</v>
      </c>
      <c r="P5153" s="18">
        <v>1</v>
      </c>
      <c r="Q5153" s="18">
        <v>1</v>
      </c>
      <c r="R5153">
        <v>0.28000000000000003</v>
      </c>
    </row>
    <row r="5154" spans="1:19" ht="24" thickBot="1" x14ac:dyDescent="0.4">
      <c r="A5154">
        <v>1</v>
      </c>
      <c r="B5154">
        <v>3</v>
      </c>
      <c r="C5154">
        <v>25</v>
      </c>
      <c r="D5154" s="11">
        <v>30</v>
      </c>
      <c r="E5154">
        <v>3</v>
      </c>
      <c r="F5154">
        <v>3</v>
      </c>
      <c r="G5154">
        <v>0</v>
      </c>
      <c r="H5154">
        <v>1</v>
      </c>
      <c r="I5154">
        <v>1</v>
      </c>
      <c r="J5154" s="10">
        <v>0</v>
      </c>
      <c r="K5154">
        <v>0</v>
      </c>
      <c r="L5154">
        <v>0</v>
      </c>
      <c r="M5154" s="18">
        <v>1</v>
      </c>
      <c r="N5154" s="18">
        <v>1</v>
      </c>
      <c r="O5154" s="18">
        <v>1</v>
      </c>
      <c r="P5154" s="18">
        <v>1</v>
      </c>
      <c r="Q5154" s="18">
        <v>1</v>
      </c>
      <c r="R5154" s="14">
        <v>0.16</v>
      </c>
      <c r="S5154" s="14"/>
    </row>
    <row r="5155" spans="1:19" ht="15.75" thickTop="1" x14ac:dyDescent="0.25">
      <c r="R5155" s="15">
        <f>AVERAGE(R5106:R5154)</f>
        <v>0.10367346938775515</v>
      </c>
      <c r="S5155" s="15" t="e">
        <f>AVERAGE(S5106:S5154)</f>
        <v>#DIV/0!</v>
      </c>
    </row>
    <row r="5158" spans="1:19" x14ac:dyDescent="0.25">
      <c r="P5158" t="s">
        <v>319</v>
      </c>
    </row>
    <row r="5159" spans="1:19" x14ac:dyDescent="0.25">
      <c r="P5159">
        <v>1</v>
      </c>
      <c r="R5159">
        <v>0.04</v>
      </c>
    </row>
    <row r="5160" spans="1:19" x14ac:dyDescent="0.25">
      <c r="P5160">
        <v>2</v>
      </c>
      <c r="R5160">
        <v>0</v>
      </c>
    </row>
    <row r="5161" spans="1:19" x14ac:dyDescent="0.25">
      <c r="P5161">
        <v>3</v>
      </c>
      <c r="R5161">
        <v>0.08</v>
      </c>
    </row>
    <row r="5162" spans="1:19" x14ac:dyDescent="0.25">
      <c r="P5162">
        <v>4</v>
      </c>
      <c r="R5162">
        <v>0.08</v>
      </c>
    </row>
    <row r="5163" spans="1:19" x14ac:dyDescent="0.25">
      <c r="P5163">
        <v>5</v>
      </c>
      <c r="R5163">
        <v>0.04</v>
      </c>
    </row>
    <row r="5164" spans="1:19" x14ac:dyDescent="0.25">
      <c r="P5164">
        <v>6</v>
      </c>
      <c r="R5164">
        <v>0.28000000000000003</v>
      </c>
    </row>
    <row r="5165" spans="1:19" x14ac:dyDescent="0.25">
      <c r="P5165">
        <v>7</v>
      </c>
      <c r="R5165">
        <v>0.16</v>
      </c>
    </row>
    <row r="5166" spans="1:19" x14ac:dyDescent="0.25">
      <c r="P5166">
        <v>8</v>
      </c>
      <c r="R5166">
        <v>0.08</v>
      </c>
    </row>
    <row r="5167" spans="1:19" x14ac:dyDescent="0.25">
      <c r="P5167">
        <v>9</v>
      </c>
      <c r="R5167">
        <v>0</v>
      </c>
    </row>
    <row r="5168" spans="1:19" x14ac:dyDescent="0.25">
      <c r="P5168">
        <v>10</v>
      </c>
      <c r="R5168">
        <v>0</v>
      </c>
    </row>
    <row r="5169" spans="16:18" x14ac:dyDescent="0.25">
      <c r="P5169">
        <v>11</v>
      </c>
      <c r="R5169">
        <v>0.08</v>
      </c>
    </row>
    <row r="5170" spans="16:18" x14ac:dyDescent="0.25">
      <c r="P5170">
        <v>12</v>
      </c>
      <c r="R5170">
        <v>0.2</v>
      </c>
    </row>
    <row r="5171" spans="16:18" x14ac:dyDescent="0.25">
      <c r="P5171">
        <v>13</v>
      </c>
      <c r="R5171" s="13">
        <v>0.04</v>
      </c>
    </row>
    <row r="5172" spans="16:18" x14ac:dyDescent="0.25">
      <c r="P5172">
        <v>14</v>
      </c>
      <c r="R5172">
        <v>0.16</v>
      </c>
    </row>
    <row r="5173" spans="16:18" x14ac:dyDescent="0.25">
      <c r="P5173">
        <v>15</v>
      </c>
      <c r="R5173">
        <v>0.08</v>
      </c>
    </row>
    <row r="5174" spans="16:18" x14ac:dyDescent="0.25">
      <c r="P5174">
        <v>16</v>
      </c>
      <c r="R5174">
        <v>0.04</v>
      </c>
    </row>
    <row r="5175" spans="16:18" x14ac:dyDescent="0.25">
      <c r="P5175">
        <v>17</v>
      </c>
      <c r="R5175">
        <v>0</v>
      </c>
    </row>
    <row r="5176" spans="16:18" x14ac:dyDescent="0.25">
      <c r="P5176">
        <v>18</v>
      </c>
      <c r="R5176">
        <v>0</v>
      </c>
    </row>
    <row r="5177" spans="16:18" x14ac:dyDescent="0.25">
      <c r="P5177">
        <v>19</v>
      </c>
      <c r="R5177">
        <v>0</v>
      </c>
    </row>
    <row r="5178" spans="16:18" x14ac:dyDescent="0.25">
      <c r="P5178">
        <v>20</v>
      </c>
      <c r="R5178">
        <v>0.12</v>
      </c>
    </row>
    <row r="5179" spans="16:18" x14ac:dyDescent="0.25">
      <c r="P5179">
        <v>21</v>
      </c>
      <c r="R5179" s="13">
        <v>0.12</v>
      </c>
    </row>
    <row r="5180" spans="16:18" x14ac:dyDescent="0.25">
      <c r="P5180">
        <v>22</v>
      </c>
      <c r="R5180">
        <v>0.04</v>
      </c>
    </row>
    <row r="5181" spans="16:18" x14ac:dyDescent="0.25">
      <c r="P5181">
        <v>23</v>
      </c>
      <c r="R5181">
        <v>0.04</v>
      </c>
    </row>
    <row r="5182" spans="16:18" x14ac:dyDescent="0.25">
      <c r="P5182">
        <v>24</v>
      </c>
      <c r="R5182">
        <v>0</v>
      </c>
    </row>
    <row r="5183" spans="16:18" x14ac:dyDescent="0.25">
      <c r="P5183">
        <v>25</v>
      </c>
      <c r="R5183">
        <v>0</v>
      </c>
    </row>
    <row r="5184" spans="16:18" x14ac:dyDescent="0.25">
      <c r="P5184">
        <v>26</v>
      </c>
      <c r="R5184">
        <v>0.04</v>
      </c>
    </row>
    <row r="5185" spans="16:18" x14ac:dyDescent="0.25">
      <c r="P5185">
        <v>27</v>
      </c>
      <c r="R5185">
        <v>0.04</v>
      </c>
    </row>
    <row r="5186" spans="16:18" x14ac:dyDescent="0.25">
      <c r="P5186">
        <v>28</v>
      </c>
      <c r="R5186">
        <v>0.12</v>
      </c>
    </row>
    <row r="5187" spans="16:18" x14ac:dyDescent="0.25">
      <c r="P5187">
        <v>29</v>
      </c>
      <c r="R5187">
        <v>0.08</v>
      </c>
    </row>
    <row r="5188" spans="16:18" x14ac:dyDescent="0.25">
      <c r="P5188">
        <v>30</v>
      </c>
      <c r="R5188">
        <v>0.08</v>
      </c>
    </row>
    <row r="5189" spans="16:18" x14ac:dyDescent="0.25">
      <c r="P5189">
        <v>31</v>
      </c>
      <c r="R5189">
        <v>0.04</v>
      </c>
    </row>
    <row r="5190" spans="16:18" x14ac:dyDescent="0.25">
      <c r="P5190">
        <v>32</v>
      </c>
      <c r="R5190">
        <v>0.2</v>
      </c>
    </row>
    <row r="5191" spans="16:18" x14ac:dyDescent="0.25">
      <c r="P5191">
        <v>33</v>
      </c>
      <c r="R5191">
        <v>0.04</v>
      </c>
    </row>
    <row r="5192" spans="16:18" x14ac:dyDescent="0.25">
      <c r="P5192">
        <v>34</v>
      </c>
      <c r="R5192">
        <v>0.08</v>
      </c>
    </row>
    <row r="5193" spans="16:18" x14ac:dyDescent="0.25">
      <c r="P5193">
        <v>35</v>
      </c>
      <c r="R5193">
        <v>0.16</v>
      </c>
    </row>
    <row r="5194" spans="16:18" x14ac:dyDescent="0.25">
      <c r="P5194">
        <v>36</v>
      </c>
      <c r="R5194">
        <v>0.24</v>
      </c>
    </row>
    <row r="5195" spans="16:18" x14ac:dyDescent="0.25">
      <c r="P5195">
        <v>37</v>
      </c>
      <c r="R5195">
        <v>0.12</v>
      </c>
    </row>
    <row r="5196" spans="16:18" x14ac:dyDescent="0.25">
      <c r="P5196">
        <v>38</v>
      </c>
      <c r="R5196">
        <v>0.16</v>
      </c>
    </row>
    <row r="5197" spans="16:18" x14ac:dyDescent="0.25">
      <c r="P5197">
        <v>39</v>
      </c>
      <c r="R5197">
        <v>0.16</v>
      </c>
    </row>
    <row r="5198" spans="16:18" x14ac:dyDescent="0.25">
      <c r="P5198">
        <v>40</v>
      </c>
      <c r="R5198">
        <v>0.12</v>
      </c>
    </row>
    <row r="5199" spans="16:18" x14ac:dyDescent="0.25">
      <c r="P5199">
        <v>41</v>
      </c>
      <c r="R5199">
        <v>0.16</v>
      </c>
    </row>
    <row r="5200" spans="16:18" x14ac:dyDescent="0.25">
      <c r="P5200">
        <v>42</v>
      </c>
      <c r="R5200">
        <v>0.04</v>
      </c>
    </row>
    <row r="5201" spans="16:18" x14ac:dyDescent="0.25">
      <c r="P5201">
        <v>43</v>
      </c>
      <c r="R5201">
        <v>0.2</v>
      </c>
    </row>
    <row r="5202" spans="16:18" x14ac:dyDescent="0.25">
      <c r="P5202">
        <v>44</v>
      </c>
      <c r="R5202">
        <v>0.32</v>
      </c>
    </row>
    <row r="5203" spans="16:18" x14ac:dyDescent="0.25">
      <c r="P5203">
        <v>45</v>
      </c>
      <c r="R5203">
        <v>0.16</v>
      </c>
    </row>
    <row r="5204" spans="16:18" x14ac:dyDescent="0.25">
      <c r="P5204">
        <v>46</v>
      </c>
      <c r="R5204">
        <v>0.12</v>
      </c>
    </row>
    <row r="5205" spans="16:18" x14ac:dyDescent="0.25">
      <c r="P5205">
        <v>47</v>
      </c>
      <c r="R5205">
        <v>0.28000000000000003</v>
      </c>
    </row>
    <row r="5206" spans="16:18" x14ac:dyDescent="0.25">
      <c r="P5206">
        <v>48</v>
      </c>
      <c r="R5206">
        <v>0.28000000000000003</v>
      </c>
    </row>
    <row r="5207" spans="16:18" ht="15.75" thickBot="1" x14ac:dyDescent="0.3">
      <c r="P5207">
        <v>49</v>
      </c>
      <c r="R5207" s="14">
        <v>0.16</v>
      </c>
    </row>
    <row r="5208" spans="16:18" ht="15.75" thickTop="1" x14ac:dyDescent="0.25"/>
    <row r="5220" spans="1:23" ht="60" x14ac:dyDescent="0.25">
      <c r="A5220" s="8" t="s">
        <v>318</v>
      </c>
      <c r="S5220" s="79" t="s">
        <v>324</v>
      </c>
      <c r="T5220" s="80">
        <v>0.15</v>
      </c>
    </row>
    <row r="5221" spans="1:23" ht="30.75" thickBot="1" x14ac:dyDescent="0.3">
      <c r="A5221" s="8" t="s">
        <v>159</v>
      </c>
      <c r="R5221" s="17" t="s">
        <v>148</v>
      </c>
      <c r="S5221" s="71" t="s">
        <v>325</v>
      </c>
      <c r="T5221" s="16" t="s">
        <v>320</v>
      </c>
      <c r="U5221" s="16" t="s">
        <v>321</v>
      </c>
      <c r="V5221" s="16" t="s">
        <v>322</v>
      </c>
      <c r="W5221" s="16" t="s">
        <v>323</v>
      </c>
    </row>
    <row r="5222" spans="1:23" ht="24" thickTop="1" x14ac:dyDescent="0.35">
      <c r="A5222">
        <v>1</v>
      </c>
      <c r="B5222">
        <v>3</v>
      </c>
      <c r="C5222">
        <v>100</v>
      </c>
      <c r="D5222" s="11">
        <v>30</v>
      </c>
      <c r="E5222">
        <v>-3</v>
      </c>
      <c r="F5222">
        <v>-3</v>
      </c>
      <c r="G5222">
        <v>0</v>
      </c>
      <c r="H5222">
        <v>1</v>
      </c>
      <c r="I5222">
        <v>1</v>
      </c>
      <c r="J5222" s="10">
        <v>0</v>
      </c>
      <c r="K5222">
        <v>0</v>
      </c>
      <c r="L5222">
        <v>0</v>
      </c>
      <c r="M5222" s="18">
        <v>1</v>
      </c>
      <c r="N5222" s="18">
        <v>1</v>
      </c>
      <c r="O5222" s="18">
        <v>1</v>
      </c>
      <c r="P5222" s="18">
        <v>1</v>
      </c>
      <c r="Q5222" s="18">
        <v>1</v>
      </c>
      <c r="R5222">
        <v>0.01</v>
      </c>
      <c r="S5222" s="18" t="str">
        <f>IF(R5222&gt;= T$5220,"BIG","")</f>
        <v/>
      </c>
      <c r="T5222" t="str">
        <f>IF(S5222="BIG",E5222,"")</f>
        <v/>
      </c>
      <c r="U5222" t="str">
        <f>IF(S5222="BIG",F5222,"")</f>
        <v/>
      </c>
      <c r="V5222" s="18" t="str">
        <f>IF(OR(ISNUMBER(T5222),ISNUMBER(U5222)),ABS(T5222-U5222),"")</f>
        <v/>
      </c>
      <c r="W5222" s="59"/>
    </row>
    <row r="5223" spans="1:23" ht="23.25" x14ac:dyDescent="0.35">
      <c r="A5223">
        <v>1</v>
      </c>
      <c r="B5223">
        <v>3</v>
      </c>
      <c r="C5223">
        <v>100</v>
      </c>
      <c r="D5223" s="11">
        <v>30</v>
      </c>
      <c r="E5223">
        <v>-2</v>
      </c>
      <c r="F5223">
        <v>-3</v>
      </c>
      <c r="G5223">
        <v>0</v>
      </c>
      <c r="H5223">
        <v>1</v>
      </c>
      <c r="I5223">
        <v>1</v>
      </c>
      <c r="J5223" s="10">
        <v>0</v>
      </c>
      <c r="K5223">
        <v>0</v>
      </c>
      <c r="L5223">
        <v>0</v>
      </c>
      <c r="M5223" s="18">
        <v>1</v>
      </c>
      <c r="N5223" s="18">
        <v>1</v>
      </c>
      <c r="O5223" s="18">
        <v>1</v>
      </c>
      <c r="P5223" s="18">
        <v>1</v>
      </c>
      <c r="Q5223" s="18">
        <v>1</v>
      </c>
      <c r="R5223">
        <v>0.04</v>
      </c>
      <c r="S5223" s="18" t="str">
        <f t="shared" ref="S5223:S5270" si="42">IF(R5223&gt;= T$5220,"BIG","")</f>
        <v/>
      </c>
      <c r="T5223" t="str">
        <f t="shared" ref="T5223:T5269" si="43">IF(S5223="BIG",E5223,"")</f>
        <v/>
      </c>
      <c r="U5223" t="str">
        <f t="shared" ref="U5223:U5270" si="44">IF(S5223="BIG",F5223,"")</f>
        <v/>
      </c>
      <c r="V5223" s="18" t="str">
        <f t="shared" ref="V5223:V5286" si="45">IF(OR(ISNUMBER(T5223),ISNUMBER(U5223)),ABS(T5223-U5223),"")</f>
        <v/>
      </c>
      <c r="W5223" s="8"/>
    </row>
    <row r="5224" spans="1:23" ht="23.25" x14ac:dyDescent="0.35">
      <c r="A5224">
        <v>1</v>
      </c>
      <c r="B5224">
        <v>3</v>
      </c>
      <c r="C5224">
        <v>100</v>
      </c>
      <c r="D5224" s="11">
        <v>30</v>
      </c>
      <c r="E5224">
        <v>-1</v>
      </c>
      <c r="F5224">
        <v>-3</v>
      </c>
      <c r="G5224">
        <v>0</v>
      </c>
      <c r="H5224">
        <v>1</v>
      </c>
      <c r="I5224">
        <v>1</v>
      </c>
      <c r="J5224" s="10">
        <v>0</v>
      </c>
      <c r="K5224">
        <v>0</v>
      </c>
      <c r="L5224">
        <v>0</v>
      </c>
      <c r="M5224" s="18">
        <v>1</v>
      </c>
      <c r="N5224" s="18">
        <v>1</v>
      </c>
      <c r="O5224" s="18">
        <v>1</v>
      </c>
      <c r="P5224" s="18">
        <v>1</v>
      </c>
      <c r="Q5224" s="18">
        <v>1</v>
      </c>
      <c r="R5224">
        <v>0.04</v>
      </c>
      <c r="S5224" s="18" t="str">
        <f t="shared" si="42"/>
        <v/>
      </c>
      <c r="T5224" t="str">
        <f t="shared" si="43"/>
        <v/>
      </c>
      <c r="U5224" t="str">
        <f t="shared" si="44"/>
        <v/>
      </c>
      <c r="V5224" s="18" t="str">
        <f t="shared" si="45"/>
        <v/>
      </c>
      <c r="W5224" s="8"/>
    </row>
    <row r="5225" spans="1:23" ht="23.25" x14ac:dyDescent="0.35">
      <c r="A5225">
        <v>1</v>
      </c>
      <c r="B5225">
        <v>3</v>
      </c>
      <c r="C5225">
        <v>100</v>
      </c>
      <c r="D5225" s="11">
        <v>30</v>
      </c>
      <c r="E5225">
        <v>0</v>
      </c>
      <c r="F5225">
        <v>-3</v>
      </c>
      <c r="G5225">
        <v>0</v>
      </c>
      <c r="H5225">
        <v>1</v>
      </c>
      <c r="I5225">
        <v>1</v>
      </c>
      <c r="J5225" s="10">
        <v>0</v>
      </c>
      <c r="K5225">
        <v>0</v>
      </c>
      <c r="L5225">
        <v>0</v>
      </c>
      <c r="M5225" s="18">
        <v>1</v>
      </c>
      <c r="N5225" s="18">
        <v>1</v>
      </c>
      <c r="O5225" s="18">
        <v>1</v>
      </c>
      <c r="P5225" s="18">
        <v>1</v>
      </c>
      <c r="Q5225" s="18">
        <v>1</v>
      </c>
      <c r="R5225">
        <v>0.14000000000000001</v>
      </c>
      <c r="S5225" s="18" t="str">
        <f t="shared" si="42"/>
        <v/>
      </c>
      <c r="T5225" t="str">
        <f t="shared" si="43"/>
        <v/>
      </c>
      <c r="U5225" t="str">
        <f>IF(S5225="BIG",F5225,"")</f>
        <v/>
      </c>
      <c r="V5225" s="18" t="str">
        <f t="shared" si="45"/>
        <v/>
      </c>
      <c r="W5225" s="8"/>
    </row>
    <row r="5226" spans="1:23" ht="23.25" x14ac:dyDescent="0.35">
      <c r="A5226">
        <v>1</v>
      </c>
      <c r="B5226">
        <v>3</v>
      </c>
      <c r="C5226">
        <v>100</v>
      </c>
      <c r="D5226" s="11">
        <v>30</v>
      </c>
      <c r="E5226">
        <v>1</v>
      </c>
      <c r="F5226">
        <v>-3</v>
      </c>
      <c r="G5226">
        <v>0</v>
      </c>
      <c r="H5226">
        <v>1</v>
      </c>
      <c r="I5226">
        <v>1</v>
      </c>
      <c r="J5226" s="10">
        <v>0</v>
      </c>
      <c r="K5226">
        <v>0</v>
      </c>
      <c r="L5226">
        <v>0</v>
      </c>
      <c r="M5226" s="18">
        <v>1</v>
      </c>
      <c r="N5226" s="18">
        <v>1</v>
      </c>
      <c r="O5226" s="18">
        <v>1</v>
      </c>
      <c r="P5226" s="18">
        <v>1</v>
      </c>
      <c r="Q5226" s="18">
        <v>1</v>
      </c>
      <c r="R5226">
        <v>0.16</v>
      </c>
      <c r="S5226" s="18" t="str">
        <f t="shared" si="42"/>
        <v>BIG</v>
      </c>
      <c r="T5226">
        <f t="shared" si="43"/>
        <v>1</v>
      </c>
      <c r="U5226">
        <f t="shared" si="44"/>
        <v>-3</v>
      </c>
      <c r="V5226" s="18">
        <f t="shared" si="45"/>
        <v>4</v>
      </c>
      <c r="W5226" s="8"/>
    </row>
    <row r="5227" spans="1:23" ht="23.25" x14ac:dyDescent="0.35">
      <c r="A5227">
        <v>1</v>
      </c>
      <c r="B5227">
        <v>3</v>
      </c>
      <c r="C5227">
        <v>100</v>
      </c>
      <c r="D5227" s="11">
        <v>30</v>
      </c>
      <c r="E5227">
        <v>2</v>
      </c>
      <c r="F5227">
        <v>-3</v>
      </c>
      <c r="G5227">
        <v>0</v>
      </c>
      <c r="H5227">
        <v>1</v>
      </c>
      <c r="I5227">
        <v>1</v>
      </c>
      <c r="J5227" s="10">
        <v>0</v>
      </c>
      <c r="K5227">
        <v>0</v>
      </c>
      <c r="L5227">
        <v>0</v>
      </c>
      <c r="M5227" s="18">
        <v>1</v>
      </c>
      <c r="N5227" s="18">
        <v>1</v>
      </c>
      <c r="O5227" s="18">
        <v>1</v>
      </c>
      <c r="P5227" s="18">
        <v>1</v>
      </c>
      <c r="Q5227" s="18">
        <v>1</v>
      </c>
      <c r="R5227">
        <v>0.23</v>
      </c>
      <c r="S5227" s="18" t="str">
        <f t="shared" si="42"/>
        <v>BIG</v>
      </c>
      <c r="T5227">
        <f t="shared" si="43"/>
        <v>2</v>
      </c>
      <c r="U5227">
        <f t="shared" si="44"/>
        <v>-3</v>
      </c>
      <c r="V5227" s="18">
        <f t="shared" si="45"/>
        <v>5</v>
      </c>
      <c r="W5227" s="8"/>
    </row>
    <row r="5228" spans="1:23" ht="23.25" x14ac:dyDescent="0.35">
      <c r="A5228">
        <v>1</v>
      </c>
      <c r="B5228">
        <v>3</v>
      </c>
      <c r="C5228">
        <v>100</v>
      </c>
      <c r="D5228" s="11">
        <v>30</v>
      </c>
      <c r="E5228">
        <v>3</v>
      </c>
      <c r="F5228">
        <v>-3</v>
      </c>
      <c r="G5228">
        <v>0</v>
      </c>
      <c r="H5228">
        <v>1</v>
      </c>
      <c r="I5228">
        <v>1</v>
      </c>
      <c r="J5228" s="10">
        <v>0</v>
      </c>
      <c r="K5228">
        <v>0</v>
      </c>
      <c r="L5228">
        <v>0</v>
      </c>
      <c r="M5228" s="18">
        <v>1</v>
      </c>
      <c r="N5228" s="18">
        <v>1</v>
      </c>
      <c r="O5228" s="18">
        <v>1</v>
      </c>
      <c r="P5228" s="18">
        <v>1</v>
      </c>
      <c r="Q5228" s="18">
        <v>1</v>
      </c>
      <c r="R5228">
        <v>0.23</v>
      </c>
      <c r="S5228" s="18" t="str">
        <f t="shared" si="42"/>
        <v>BIG</v>
      </c>
      <c r="T5228">
        <f t="shared" si="43"/>
        <v>3</v>
      </c>
      <c r="U5228">
        <f t="shared" si="44"/>
        <v>-3</v>
      </c>
      <c r="V5228" s="18">
        <f t="shared" si="45"/>
        <v>6</v>
      </c>
      <c r="W5228" s="8"/>
    </row>
    <row r="5229" spans="1:23" ht="23.25" x14ac:dyDescent="0.35">
      <c r="A5229">
        <v>1</v>
      </c>
      <c r="B5229">
        <v>3</v>
      </c>
      <c r="C5229">
        <v>100</v>
      </c>
      <c r="D5229" s="11">
        <v>30</v>
      </c>
      <c r="E5229">
        <v>-3</v>
      </c>
      <c r="F5229">
        <v>-2</v>
      </c>
      <c r="G5229">
        <v>0</v>
      </c>
      <c r="H5229">
        <v>1</v>
      </c>
      <c r="I5229">
        <v>1</v>
      </c>
      <c r="J5229" s="10">
        <v>0</v>
      </c>
      <c r="K5229">
        <v>0</v>
      </c>
      <c r="L5229">
        <v>0</v>
      </c>
      <c r="M5229" s="18">
        <v>1</v>
      </c>
      <c r="N5229" s="18">
        <v>1</v>
      </c>
      <c r="O5229" s="18">
        <v>1</v>
      </c>
      <c r="P5229" s="18">
        <v>1</v>
      </c>
      <c r="Q5229" s="18">
        <v>1</v>
      </c>
      <c r="R5229">
        <v>0.05</v>
      </c>
      <c r="S5229" s="18" t="str">
        <f t="shared" si="42"/>
        <v/>
      </c>
      <c r="T5229" t="str">
        <f t="shared" si="43"/>
        <v/>
      </c>
      <c r="U5229" t="str">
        <f t="shared" si="44"/>
        <v/>
      </c>
      <c r="V5229" s="18" t="str">
        <f t="shared" si="45"/>
        <v/>
      </c>
      <c r="W5229" s="8"/>
    </row>
    <row r="5230" spans="1:23" ht="23.25" x14ac:dyDescent="0.35">
      <c r="A5230">
        <v>1</v>
      </c>
      <c r="B5230">
        <v>3</v>
      </c>
      <c r="C5230">
        <v>100</v>
      </c>
      <c r="D5230" s="11">
        <v>30</v>
      </c>
      <c r="E5230">
        <v>-2</v>
      </c>
      <c r="F5230">
        <v>-2</v>
      </c>
      <c r="G5230">
        <v>0</v>
      </c>
      <c r="H5230">
        <v>1</v>
      </c>
      <c r="I5230">
        <v>1</v>
      </c>
      <c r="J5230" s="10">
        <v>0</v>
      </c>
      <c r="K5230">
        <v>0</v>
      </c>
      <c r="L5230">
        <v>0</v>
      </c>
      <c r="M5230" s="18">
        <v>1</v>
      </c>
      <c r="N5230" s="18">
        <v>1</v>
      </c>
      <c r="O5230" s="18">
        <v>1</v>
      </c>
      <c r="P5230" s="18">
        <v>1</v>
      </c>
      <c r="Q5230" s="18">
        <v>1</v>
      </c>
      <c r="R5230">
        <v>0.01</v>
      </c>
      <c r="S5230" s="18" t="str">
        <f t="shared" si="42"/>
        <v/>
      </c>
      <c r="T5230" t="str">
        <f t="shared" si="43"/>
        <v/>
      </c>
      <c r="U5230" t="str">
        <f t="shared" si="44"/>
        <v/>
      </c>
      <c r="V5230" s="18" t="str">
        <f t="shared" si="45"/>
        <v/>
      </c>
      <c r="W5230" s="8"/>
    </row>
    <row r="5231" spans="1:23" ht="23.25" x14ac:dyDescent="0.35">
      <c r="A5231">
        <v>1</v>
      </c>
      <c r="B5231">
        <v>3</v>
      </c>
      <c r="C5231">
        <v>100</v>
      </c>
      <c r="D5231" s="11">
        <v>30</v>
      </c>
      <c r="E5231">
        <v>-1</v>
      </c>
      <c r="F5231">
        <v>-2</v>
      </c>
      <c r="G5231">
        <v>0</v>
      </c>
      <c r="H5231">
        <v>1</v>
      </c>
      <c r="I5231">
        <v>1</v>
      </c>
      <c r="J5231" s="10">
        <v>0</v>
      </c>
      <c r="K5231">
        <v>0</v>
      </c>
      <c r="L5231">
        <v>0</v>
      </c>
      <c r="M5231" s="18">
        <v>1</v>
      </c>
      <c r="N5231" s="18">
        <v>1</v>
      </c>
      <c r="O5231" s="18">
        <v>1</v>
      </c>
      <c r="P5231" s="18">
        <v>1</v>
      </c>
      <c r="Q5231" s="18">
        <v>1</v>
      </c>
      <c r="R5231">
        <v>0.04</v>
      </c>
      <c r="S5231" s="18" t="str">
        <f t="shared" si="42"/>
        <v/>
      </c>
      <c r="T5231" t="str">
        <f t="shared" si="43"/>
        <v/>
      </c>
      <c r="U5231" t="str">
        <f t="shared" si="44"/>
        <v/>
      </c>
      <c r="V5231" s="18" t="str">
        <f t="shared" si="45"/>
        <v/>
      </c>
      <c r="W5231" s="8"/>
    </row>
    <row r="5232" spans="1:23" ht="23.25" x14ac:dyDescent="0.35">
      <c r="A5232">
        <v>1</v>
      </c>
      <c r="B5232">
        <v>3</v>
      </c>
      <c r="C5232">
        <v>100</v>
      </c>
      <c r="D5232" s="11">
        <v>30</v>
      </c>
      <c r="E5232">
        <v>0</v>
      </c>
      <c r="F5232">
        <v>-2</v>
      </c>
      <c r="G5232">
        <v>0</v>
      </c>
      <c r="H5232">
        <v>1</v>
      </c>
      <c r="I5232">
        <v>1</v>
      </c>
      <c r="J5232" s="10">
        <v>0</v>
      </c>
      <c r="K5232">
        <v>0</v>
      </c>
      <c r="L5232">
        <v>0</v>
      </c>
      <c r="M5232" s="18">
        <v>1</v>
      </c>
      <c r="N5232" s="18">
        <v>1</v>
      </c>
      <c r="O5232" s="18">
        <v>1</v>
      </c>
      <c r="P5232" s="18">
        <v>1</v>
      </c>
      <c r="Q5232" s="18">
        <v>1</v>
      </c>
      <c r="R5232">
        <v>0.03</v>
      </c>
      <c r="S5232" s="18" t="str">
        <f t="shared" si="42"/>
        <v/>
      </c>
      <c r="T5232" t="str">
        <f t="shared" si="43"/>
        <v/>
      </c>
      <c r="U5232" t="str">
        <f t="shared" si="44"/>
        <v/>
      </c>
      <c r="V5232" s="18" t="str">
        <f t="shared" si="45"/>
        <v/>
      </c>
      <c r="W5232" s="8"/>
    </row>
    <row r="5233" spans="1:23" ht="23.25" x14ac:dyDescent="0.35">
      <c r="A5233">
        <v>1</v>
      </c>
      <c r="B5233">
        <v>3</v>
      </c>
      <c r="C5233">
        <v>100</v>
      </c>
      <c r="D5233" s="11">
        <v>30</v>
      </c>
      <c r="E5233">
        <v>1</v>
      </c>
      <c r="F5233">
        <v>-2</v>
      </c>
      <c r="G5233">
        <v>0</v>
      </c>
      <c r="H5233">
        <v>1</v>
      </c>
      <c r="I5233">
        <v>1</v>
      </c>
      <c r="J5233" s="10">
        <v>0</v>
      </c>
      <c r="K5233">
        <v>0</v>
      </c>
      <c r="L5233">
        <v>0</v>
      </c>
      <c r="M5233" s="18">
        <v>1</v>
      </c>
      <c r="N5233" s="18">
        <v>1</v>
      </c>
      <c r="O5233" s="18">
        <v>1</v>
      </c>
      <c r="P5233" s="18">
        <v>1</v>
      </c>
      <c r="Q5233" s="18">
        <v>1</v>
      </c>
      <c r="R5233">
        <v>0.1</v>
      </c>
      <c r="S5233" s="18" t="str">
        <f t="shared" si="42"/>
        <v/>
      </c>
      <c r="T5233" t="str">
        <f t="shared" si="43"/>
        <v/>
      </c>
      <c r="U5233" t="str">
        <f t="shared" si="44"/>
        <v/>
      </c>
      <c r="V5233" s="18" t="str">
        <f t="shared" si="45"/>
        <v/>
      </c>
      <c r="W5233" s="8"/>
    </row>
    <row r="5234" spans="1:23" ht="23.25" x14ac:dyDescent="0.35">
      <c r="A5234" s="13">
        <v>1</v>
      </c>
      <c r="B5234" s="13">
        <v>3</v>
      </c>
      <c r="C5234">
        <v>100</v>
      </c>
      <c r="D5234" s="76">
        <v>30</v>
      </c>
      <c r="E5234" s="13">
        <v>2</v>
      </c>
      <c r="F5234" s="13">
        <v>-2</v>
      </c>
      <c r="G5234" s="13">
        <v>0</v>
      </c>
      <c r="H5234" s="13">
        <v>1</v>
      </c>
      <c r="I5234" s="13">
        <v>1</v>
      </c>
      <c r="J5234" s="77">
        <v>0</v>
      </c>
      <c r="K5234" s="13">
        <v>0</v>
      </c>
      <c r="L5234" s="13">
        <v>0</v>
      </c>
      <c r="M5234" s="78">
        <v>1</v>
      </c>
      <c r="N5234" s="78">
        <v>1</v>
      </c>
      <c r="O5234" s="78">
        <v>1</v>
      </c>
      <c r="P5234" s="78">
        <v>1</v>
      </c>
      <c r="Q5234" s="78">
        <v>1</v>
      </c>
      <c r="R5234">
        <v>0.16</v>
      </c>
      <c r="S5234" s="18" t="str">
        <f t="shared" si="42"/>
        <v>BIG</v>
      </c>
      <c r="T5234">
        <f t="shared" si="43"/>
        <v>2</v>
      </c>
      <c r="U5234">
        <f t="shared" si="44"/>
        <v>-2</v>
      </c>
      <c r="V5234" s="18">
        <f t="shared" si="45"/>
        <v>4</v>
      </c>
      <c r="W5234" s="8"/>
    </row>
    <row r="5235" spans="1:23" ht="23.25" x14ac:dyDescent="0.35">
      <c r="A5235">
        <v>1</v>
      </c>
      <c r="B5235">
        <v>3</v>
      </c>
      <c r="C5235">
        <v>100</v>
      </c>
      <c r="D5235" s="11">
        <v>30</v>
      </c>
      <c r="E5235">
        <v>3</v>
      </c>
      <c r="F5235">
        <v>-2</v>
      </c>
      <c r="G5235">
        <v>0</v>
      </c>
      <c r="H5235">
        <v>1</v>
      </c>
      <c r="I5235">
        <v>1</v>
      </c>
      <c r="J5235" s="10">
        <v>0</v>
      </c>
      <c r="K5235">
        <v>0</v>
      </c>
      <c r="L5235">
        <v>0</v>
      </c>
      <c r="M5235" s="18">
        <v>1</v>
      </c>
      <c r="N5235" s="18">
        <v>1</v>
      </c>
      <c r="O5235" s="18">
        <v>1</v>
      </c>
      <c r="P5235" s="18">
        <v>1</v>
      </c>
      <c r="Q5235" s="18">
        <v>1</v>
      </c>
      <c r="R5235">
        <v>0.25</v>
      </c>
      <c r="S5235" s="18" t="str">
        <f t="shared" si="42"/>
        <v>BIG</v>
      </c>
      <c r="T5235">
        <f t="shared" si="43"/>
        <v>3</v>
      </c>
      <c r="U5235">
        <f t="shared" si="44"/>
        <v>-2</v>
      </c>
      <c r="V5235" s="18">
        <f t="shared" si="45"/>
        <v>5</v>
      </c>
      <c r="W5235" s="8"/>
    </row>
    <row r="5236" spans="1:23" ht="23.25" x14ac:dyDescent="0.35">
      <c r="A5236">
        <v>1</v>
      </c>
      <c r="B5236">
        <v>3</v>
      </c>
      <c r="C5236">
        <v>100</v>
      </c>
      <c r="D5236" s="11">
        <v>30</v>
      </c>
      <c r="E5236">
        <v>-3</v>
      </c>
      <c r="F5236">
        <v>-1</v>
      </c>
      <c r="G5236">
        <v>0</v>
      </c>
      <c r="H5236">
        <v>1</v>
      </c>
      <c r="I5236">
        <v>1</v>
      </c>
      <c r="J5236" s="10">
        <v>0</v>
      </c>
      <c r="K5236">
        <v>0</v>
      </c>
      <c r="L5236">
        <v>0</v>
      </c>
      <c r="M5236" s="18">
        <v>1</v>
      </c>
      <c r="N5236" s="18">
        <v>1</v>
      </c>
      <c r="O5236" s="18">
        <v>1</v>
      </c>
      <c r="P5236" s="18">
        <v>1</v>
      </c>
      <c r="Q5236" s="18">
        <v>1</v>
      </c>
      <c r="R5236">
        <v>0.03</v>
      </c>
      <c r="S5236" s="18" t="str">
        <f t="shared" si="42"/>
        <v/>
      </c>
      <c r="T5236" t="str">
        <f t="shared" si="43"/>
        <v/>
      </c>
      <c r="U5236" t="str">
        <f t="shared" si="44"/>
        <v/>
      </c>
      <c r="V5236" s="18" t="str">
        <f t="shared" si="45"/>
        <v/>
      </c>
      <c r="W5236" s="8"/>
    </row>
    <row r="5237" spans="1:23" ht="23.25" x14ac:dyDescent="0.35">
      <c r="A5237">
        <v>1</v>
      </c>
      <c r="B5237">
        <v>3</v>
      </c>
      <c r="C5237">
        <v>100</v>
      </c>
      <c r="D5237" s="11">
        <v>30</v>
      </c>
      <c r="E5237">
        <v>-2</v>
      </c>
      <c r="F5237">
        <v>-1</v>
      </c>
      <c r="G5237">
        <v>0</v>
      </c>
      <c r="H5237">
        <v>1</v>
      </c>
      <c r="I5237">
        <v>1</v>
      </c>
      <c r="J5237" s="10">
        <v>0</v>
      </c>
      <c r="K5237">
        <v>0</v>
      </c>
      <c r="L5237">
        <v>0</v>
      </c>
      <c r="M5237" s="18">
        <v>1</v>
      </c>
      <c r="N5237" s="18">
        <v>1</v>
      </c>
      <c r="O5237" s="18">
        <v>1</v>
      </c>
      <c r="P5237" s="18">
        <v>1</v>
      </c>
      <c r="Q5237" s="18">
        <v>1</v>
      </c>
      <c r="R5237">
        <v>0.02</v>
      </c>
      <c r="S5237" s="18" t="str">
        <f t="shared" si="42"/>
        <v/>
      </c>
      <c r="T5237" t="str">
        <f t="shared" si="43"/>
        <v/>
      </c>
      <c r="U5237" t="str">
        <f t="shared" si="44"/>
        <v/>
      </c>
      <c r="V5237" s="18" t="str">
        <f t="shared" si="45"/>
        <v/>
      </c>
      <c r="W5237" s="8"/>
    </row>
    <row r="5238" spans="1:23" ht="23.25" x14ac:dyDescent="0.35">
      <c r="A5238">
        <v>1</v>
      </c>
      <c r="B5238">
        <v>3</v>
      </c>
      <c r="C5238">
        <v>100</v>
      </c>
      <c r="D5238" s="11">
        <v>30</v>
      </c>
      <c r="E5238">
        <v>-1</v>
      </c>
      <c r="F5238">
        <v>-1</v>
      </c>
      <c r="G5238">
        <v>0</v>
      </c>
      <c r="H5238">
        <v>1</v>
      </c>
      <c r="I5238">
        <v>1</v>
      </c>
      <c r="J5238" s="10">
        <v>0</v>
      </c>
      <c r="K5238">
        <v>0</v>
      </c>
      <c r="L5238">
        <v>0</v>
      </c>
      <c r="M5238" s="18">
        <v>1</v>
      </c>
      <c r="N5238" s="18">
        <v>1</v>
      </c>
      <c r="O5238" s="18">
        <v>1</v>
      </c>
      <c r="P5238" s="18">
        <v>1</v>
      </c>
      <c r="Q5238" s="18">
        <v>1</v>
      </c>
      <c r="R5238">
        <v>0</v>
      </c>
      <c r="S5238" s="18" t="str">
        <f t="shared" si="42"/>
        <v/>
      </c>
      <c r="T5238" t="str">
        <f t="shared" si="43"/>
        <v/>
      </c>
      <c r="U5238" t="str">
        <f t="shared" si="44"/>
        <v/>
      </c>
      <c r="V5238" s="18" t="str">
        <f t="shared" si="45"/>
        <v/>
      </c>
      <c r="W5238" s="8"/>
    </row>
    <row r="5239" spans="1:23" ht="23.25" x14ac:dyDescent="0.35">
      <c r="A5239">
        <v>1</v>
      </c>
      <c r="B5239">
        <v>3</v>
      </c>
      <c r="C5239">
        <v>100</v>
      </c>
      <c r="D5239" s="11">
        <v>30</v>
      </c>
      <c r="E5239">
        <v>0</v>
      </c>
      <c r="F5239">
        <v>-1</v>
      </c>
      <c r="G5239">
        <v>0</v>
      </c>
      <c r="H5239">
        <v>1</v>
      </c>
      <c r="I5239">
        <v>1</v>
      </c>
      <c r="J5239" s="10">
        <v>0</v>
      </c>
      <c r="K5239">
        <v>0</v>
      </c>
      <c r="L5239">
        <v>0</v>
      </c>
      <c r="M5239" s="18">
        <v>1</v>
      </c>
      <c r="N5239" s="18">
        <v>1</v>
      </c>
      <c r="O5239" s="18">
        <v>1</v>
      </c>
      <c r="P5239" s="18">
        <v>1</v>
      </c>
      <c r="Q5239" s="18">
        <v>1</v>
      </c>
      <c r="R5239">
        <v>0.03</v>
      </c>
      <c r="S5239" s="18" t="str">
        <f t="shared" si="42"/>
        <v/>
      </c>
      <c r="T5239" t="str">
        <f t="shared" si="43"/>
        <v/>
      </c>
      <c r="U5239" t="str">
        <f t="shared" si="44"/>
        <v/>
      </c>
      <c r="V5239" s="18" t="str">
        <f t="shared" si="45"/>
        <v/>
      </c>
      <c r="W5239" s="8"/>
    </row>
    <row r="5240" spans="1:23" ht="23.25" x14ac:dyDescent="0.35">
      <c r="A5240">
        <v>1</v>
      </c>
      <c r="B5240">
        <v>3</v>
      </c>
      <c r="C5240">
        <v>100</v>
      </c>
      <c r="D5240" s="11">
        <v>30</v>
      </c>
      <c r="E5240">
        <v>1</v>
      </c>
      <c r="F5240">
        <v>-1</v>
      </c>
      <c r="G5240">
        <v>0</v>
      </c>
      <c r="H5240">
        <v>1</v>
      </c>
      <c r="I5240">
        <v>1</v>
      </c>
      <c r="J5240" s="10">
        <v>0</v>
      </c>
      <c r="K5240">
        <v>0</v>
      </c>
      <c r="L5240">
        <v>0</v>
      </c>
      <c r="M5240" s="18">
        <v>1</v>
      </c>
      <c r="N5240" s="18">
        <v>1</v>
      </c>
      <c r="O5240" s="18">
        <v>1</v>
      </c>
      <c r="P5240" s="18">
        <v>1</v>
      </c>
      <c r="Q5240" s="18">
        <v>1</v>
      </c>
      <c r="R5240">
        <v>7.0000000000000007E-2</v>
      </c>
      <c r="S5240" s="18" t="str">
        <f t="shared" si="42"/>
        <v/>
      </c>
      <c r="T5240" t="str">
        <f t="shared" si="43"/>
        <v/>
      </c>
      <c r="U5240" t="str">
        <f t="shared" si="44"/>
        <v/>
      </c>
      <c r="V5240" s="18" t="str">
        <f t="shared" si="45"/>
        <v/>
      </c>
      <c r="W5240" s="8"/>
    </row>
    <row r="5241" spans="1:23" ht="23.25" x14ac:dyDescent="0.35">
      <c r="A5241">
        <v>1</v>
      </c>
      <c r="B5241">
        <v>3</v>
      </c>
      <c r="C5241">
        <v>100</v>
      </c>
      <c r="D5241" s="11">
        <v>30</v>
      </c>
      <c r="E5241">
        <v>2</v>
      </c>
      <c r="F5241">
        <v>-1</v>
      </c>
      <c r="G5241">
        <v>0</v>
      </c>
      <c r="H5241">
        <v>1</v>
      </c>
      <c r="I5241">
        <v>1</v>
      </c>
      <c r="J5241" s="10">
        <v>0</v>
      </c>
      <c r="K5241">
        <v>0</v>
      </c>
      <c r="L5241">
        <v>0</v>
      </c>
      <c r="M5241" s="18">
        <v>1</v>
      </c>
      <c r="N5241" s="18">
        <v>1</v>
      </c>
      <c r="O5241" s="18">
        <v>1</v>
      </c>
      <c r="P5241" s="18">
        <v>1</v>
      </c>
      <c r="Q5241" s="18">
        <v>1</v>
      </c>
      <c r="R5241">
        <v>0.1</v>
      </c>
      <c r="S5241" s="18" t="str">
        <f t="shared" si="42"/>
        <v/>
      </c>
      <c r="T5241" t="str">
        <f t="shared" si="43"/>
        <v/>
      </c>
      <c r="U5241" t="str">
        <f t="shared" si="44"/>
        <v/>
      </c>
      <c r="V5241" s="18" t="str">
        <f t="shared" si="45"/>
        <v/>
      </c>
      <c r="W5241" s="8"/>
    </row>
    <row r="5242" spans="1:23" ht="23.25" x14ac:dyDescent="0.35">
      <c r="A5242" s="13">
        <v>1</v>
      </c>
      <c r="B5242" s="13">
        <v>3</v>
      </c>
      <c r="C5242">
        <v>100</v>
      </c>
      <c r="D5242" s="76">
        <v>30</v>
      </c>
      <c r="E5242" s="13">
        <v>3</v>
      </c>
      <c r="F5242" s="13">
        <v>-1</v>
      </c>
      <c r="G5242" s="13">
        <v>0</v>
      </c>
      <c r="H5242" s="13">
        <v>1</v>
      </c>
      <c r="I5242" s="13">
        <v>1</v>
      </c>
      <c r="J5242" s="77">
        <v>0</v>
      </c>
      <c r="K5242" s="13">
        <v>0</v>
      </c>
      <c r="L5242" s="13">
        <v>0</v>
      </c>
      <c r="M5242" s="78">
        <v>1</v>
      </c>
      <c r="N5242" s="78">
        <v>1</v>
      </c>
      <c r="O5242" s="78">
        <v>1</v>
      </c>
      <c r="P5242" s="78">
        <v>1</v>
      </c>
      <c r="Q5242" s="78">
        <v>1</v>
      </c>
      <c r="R5242">
        <v>0.18</v>
      </c>
      <c r="S5242" s="18" t="str">
        <f t="shared" si="42"/>
        <v>BIG</v>
      </c>
      <c r="T5242">
        <f t="shared" si="43"/>
        <v>3</v>
      </c>
      <c r="U5242">
        <f t="shared" si="44"/>
        <v>-1</v>
      </c>
      <c r="V5242" s="18">
        <f t="shared" si="45"/>
        <v>4</v>
      </c>
      <c r="W5242" s="8"/>
    </row>
    <row r="5243" spans="1:23" ht="23.25" x14ac:dyDescent="0.35">
      <c r="A5243">
        <v>1</v>
      </c>
      <c r="B5243">
        <v>3</v>
      </c>
      <c r="C5243">
        <v>100</v>
      </c>
      <c r="D5243" s="11">
        <v>30</v>
      </c>
      <c r="E5243">
        <v>-3</v>
      </c>
      <c r="F5243">
        <v>0</v>
      </c>
      <c r="G5243">
        <v>0</v>
      </c>
      <c r="H5243">
        <v>1</v>
      </c>
      <c r="I5243">
        <v>1</v>
      </c>
      <c r="J5243" s="10">
        <v>0</v>
      </c>
      <c r="K5243">
        <v>0</v>
      </c>
      <c r="L5243">
        <v>0</v>
      </c>
      <c r="M5243" s="18">
        <v>1</v>
      </c>
      <c r="N5243" s="18">
        <v>1</v>
      </c>
      <c r="O5243" s="18">
        <v>1</v>
      </c>
      <c r="P5243" s="18">
        <v>1</v>
      </c>
      <c r="Q5243" s="18">
        <v>1</v>
      </c>
      <c r="R5243">
        <v>0.03</v>
      </c>
      <c r="S5243" s="18" t="str">
        <f t="shared" si="42"/>
        <v/>
      </c>
      <c r="T5243" t="str">
        <f t="shared" si="43"/>
        <v/>
      </c>
      <c r="U5243" t="str">
        <f t="shared" si="44"/>
        <v/>
      </c>
      <c r="V5243" s="18" t="str">
        <f t="shared" si="45"/>
        <v/>
      </c>
      <c r="W5243" s="8"/>
    </row>
    <row r="5244" spans="1:23" ht="23.25" x14ac:dyDescent="0.35">
      <c r="A5244">
        <v>1</v>
      </c>
      <c r="B5244">
        <v>3</v>
      </c>
      <c r="C5244">
        <v>100</v>
      </c>
      <c r="D5244" s="11">
        <v>30</v>
      </c>
      <c r="E5244">
        <v>-2</v>
      </c>
      <c r="F5244">
        <v>0</v>
      </c>
      <c r="G5244">
        <v>0</v>
      </c>
      <c r="H5244">
        <v>1</v>
      </c>
      <c r="I5244">
        <v>1</v>
      </c>
      <c r="J5244" s="10">
        <v>0</v>
      </c>
      <c r="K5244">
        <v>0</v>
      </c>
      <c r="L5244">
        <v>0</v>
      </c>
      <c r="M5244" s="18">
        <v>1</v>
      </c>
      <c r="N5244" s="18">
        <v>1</v>
      </c>
      <c r="O5244" s="18">
        <v>1</v>
      </c>
      <c r="P5244" s="18">
        <v>1</v>
      </c>
      <c r="Q5244" s="18">
        <v>1</v>
      </c>
      <c r="R5244">
        <v>0.04</v>
      </c>
      <c r="S5244" s="18" t="str">
        <f t="shared" si="42"/>
        <v/>
      </c>
      <c r="T5244" t="str">
        <f t="shared" si="43"/>
        <v/>
      </c>
      <c r="U5244" t="str">
        <f t="shared" si="44"/>
        <v/>
      </c>
      <c r="V5244" s="18" t="str">
        <f t="shared" si="45"/>
        <v/>
      </c>
      <c r="W5244" s="8"/>
    </row>
    <row r="5245" spans="1:23" ht="23.25" x14ac:dyDescent="0.35">
      <c r="A5245">
        <v>1</v>
      </c>
      <c r="B5245">
        <v>3</v>
      </c>
      <c r="C5245">
        <v>100</v>
      </c>
      <c r="D5245" s="11">
        <v>30</v>
      </c>
      <c r="E5245">
        <v>-1</v>
      </c>
      <c r="F5245">
        <v>0</v>
      </c>
      <c r="G5245">
        <v>0</v>
      </c>
      <c r="H5245">
        <v>1</v>
      </c>
      <c r="I5245">
        <v>1</v>
      </c>
      <c r="J5245" s="10">
        <v>0</v>
      </c>
      <c r="K5245">
        <v>0</v>
      </c>
      <c r="L5245">
        <v>0</v>
      </c>
      <c r="M5245" s="18">
        <v>1</v>
      </c>
      <c r="N5245" s="18">
        <v>1</v>
      </c>
      <c r="O5245" s="18">
        <v>1</v>
      </c>
      <c r="P5245" s="18">
        <v>1</v>
      </c>
      <c r="Q5245" s="18">
        <v>1</v>
      </c>
      <c r="R5245">
        <v>0.03</v>
      </c>
      <c r="S5245" s="18" t="str">
        <f t="shared" si="42"/>
        <v/>
      </c>
      <c r="T5245" t="str">
        <f t="shared" si="43"/>
        <v/>
      </c>
      <c r="U5245" t="str">
        <f t="shared" si="44"/>
        <v/>
      </c>
      <c r="V5245" s="18" t="str">
        <f t="shared" si="45"/>
        <v/>
      </c>
      <c r="W5245" s="8"/>
    </row>
    <row r="5246" spans="1:23" ht="23.25" x14ac:dyDescent="0.35">
      <c r="A5246">
        <v>1</v>
      </c>
      <c r="B5246">
        <v>3</v>
      </c>
      <c r="C5246">
        <v>100</v>
      </c>
      <c r="D5246" s="11">
        <v>30</v>
      </c>
      <c r="E5246">
        <v>0</v>
      </c>
      <c r="F5246">
        <v>0</v>
      </c>
      <c r="G5246">
        <v>0</v>
      </c>
      <c r="H5246">
        <v>1</v>
      </c>
      <c r="I5246">
        <v>1</v>
      </c>
      <c r="J5246" s="10">
        <v>0</v>
      </c>
      <c r="K5246">
        <v>0</v>
      </c>
      <c r="L5246">
        <v>0</v>
      </c>
      <c r="M5246" s="18">
        <v>1</v>
      </c>
      <c r="N5246" s="18">
        <v>1</v>
      </c>
      <c r="O5246" s="18">
        <v>1</v>
      </c>
      <c r="P5246" s="18">
        <v>1</v>
      </c>
      <c r="Q5246" s="18">
        <v>1</v>
      </c>
      <c r="R5246">
        <v>0.04</v>
      </c>
      <c r="S5246" s="18" t="str">
        <f t="shared" si="42"/>
        <v/>
      </c>
      <c r="T5246" t="str">
        <f t="shared" si="43"/>
        <v/>
      </c>
      <c r="U5246" t="str">
        <f t="shared" si="44"/>
        <v/>
      </c>
      <c r="V5246" s="18" t="str">
        <f t="shared" si="45"/>
        <v/>
      </c>
      <c r="W5246" s="8"/>
    </row>
    <row r="5247" spans="1:23" ht="23.25" x14ac:dyDescent="0.35">
      <c r="A5247">
        <v>1</v>
      </c>
      <c r="B5247">
        <v>3</v>
      </c>
      <c r="C5247">
        <v>100</v>
      </c>
      <c r="D5247" s="11">
        <v>30</v>
      </c>
      <c r="E5247">
        <v>1</v>
      </c>
      <c r="F5247">
        <v>0</v>
      </c>
      <c r="G5247">
        <v>0</v>
      </c>
      <c r="H5247">
        <v>1</v>
      </c>
      <c r="I5247">
        <v>1</v>
      </c>
      <c r="J5247" s="10">
        <v>0</v>
      </c>
      <c r="K5247">
        <v>0</v>
      </c>
      <c r="L5247">
        <v>0</v>
      </c>
      <c r="M5247" s="18">
        <v>1</v>
      </c>
      <c r="N5247" s="18">
        <v>1</v>
      </c>
      <c r="O5247" s="18">
        <v>1</v>
      </c>
      <c r="P5247" s="18">
        <v>1</v>
      </c>
      <c r="Q5247" s="18">
        <v>1</v>
      </c>
      <c r="R5247">
        <v>0.02</v>
      </c>
      <c r="S5247" s="18" t="str">
        <f t="shared" si="42"/>
        <v/>
      </c>
      <c r="T5247" t="str">
        <f t="shared" si="43"/>
        <v/>
      </c>
      <c r="U5247" t="str">
        <f t="shared" si="44"/>
        <v/>
      </c>
      <c r="V5247" s="18" t="str">
        <f t="shared" si="45"/>
        <v/>
      </c>
      <c r="W5247" s="8"/>
    </row>
    <row r="5248" spans="1:23" ht="23.25" x14ac:dyDescent="0.35">
      <c r="A5248">
        <v>1</v>
      </c>
      <c r="B5248">
        <v>3</v>
      </c>
      <c r="C5248">
        <v>100</v>
      </c>
      <c r="D5248" s="11">
        <v>30</v>
      </c>
      <c r="E5248">
        <v>2</v>
      </c>
      <c r="F5248">
        <v>0</v>
      </c>
      <c r="G5248">
        <v>0</v>
      </c>
      <c r="H5248">
        <v>1</v>
      </c>
      <c r="I5248">
        <v>1</v>
      </c>
      <c r="J5248" s="10">
        <v>0</v>
      </c>
      <c r="K5248">
        <v>0</v>
      </c>
      <c r="L5248">
        <v>0</v>
      </c>
      <c r="M5248" s="18">
        <v>1</v>
      </c>
      <c r="N5248" s="18">
        <v>1</v>
      </c>
      <c r="O5248" s="18">
        <v>1</v>
      </c>
      <c r="P5248" s="18">
        <v>1</v>
      </c>
      <c r="Q5248" s="18">
        <v>1</v>
      </c>
      <c r="R5248">
        <v>0.05</v>
      </c>
      <c r="S5248" s="18" t="str">
        <f t="shared" si="42"/>
        <v/>
      </c>
      <c r="T5248" t="str">
        <f t="shared" si="43"/>
        <v/>
      </c>
      <c r="U5248" t="str">
        <f t="shared" si="44"/>
        <v/>
      </c>
      <c r="V5248" s="18" t="str">
        <f t="shared" si="45"/>
        <v/>
      </c>
      <c r="W5248" s="8"/>
    </row>
    <row r="5249" spans="1:23" ht="23.25" x14ac:dyDescent="0.35">
      <c r="A5249">
        <v>1</v>
      </c>
      <c r="B5249">
        <v>3</v>
      </c>
      <c r="C5249">
        <v>100</v>
      </c>
      <c r="D5249" s="11">
        <v>30</v>
      </c>
      <c r="E5249">
        <v>3</v>
      </c>
      <c r="F5249">
        <v>0</v>
      </c>
      <c r="G5249">
        <v>0</v>
      </c>
      <c r="H5249">
        <v>1</v>
      </c>
      <c r="I5249">
        <v>1</v>
      </c>
      <c r="J5249" s="10">
        <v>0</v>
      </c>
      <c r="K5249">
        <v>0</v>
      </c>
      <c r="L5249">
        <v>0</v>
      </c>
      <c r="M5249" s="18">
        <v>1</v>
      </c>
      <c r="N5249" s="18">
        <v>1</v>
      </c>
      <c r="O5249" s="18">
        <v>1</v>
      </c>
      <c r="P5249" s="18">
        <v>1</v>
      </c>
      <c r="Q5249" s="18">
        <v>1</v>
      </c>
      <c r="R5249">
        <v>0.13</v>
      </c>
      <c r="S5249" s="18" t="str">
        <f t="shared" si="42"/>
        <v/>
      </c>
      <c r="T5249" t="str">
        <f t="shared" si="43"/>
        <v/>
      </c>
      <c r="U5249" t="str">
        <f t="shared" si="44"/>
        <v/>
      </c>
      <c r="V5249" s="18" t="str">
        <f t="shared" si="45"/>
        <v/>
      </c>
      <c r="W5249" s="8"/>
    </row>
    <row r="5250" spans="1:23" ht="23.25" x14ac:dyDescent="0.35">
      <c r="A5250">
        <v>1</v>
      </c>
      <c r="B5250">
        <v>3</v>
      </c>
      <c r="C5250">
        <v>100</v>
      </c>
      <c r="D5250" s="11">
        <v>30</v>
      </c>
      <c r="E5250">
        <v>-3</v>
      </c>
      <c r="F5250">
        <v>1</v>
      </c>
      <c r="G5250">
        <v>0</v>
      </c>
      <c r="H5250">
        <v>1</v>
      </c>
      <c r="I5250">
        <v>1</v>
      </c>
      <c r="J5250" s="10">
        <v>0</v>
      </c>
      <c r="K5250">
        <v>0</v>
      </c>
      <c r="L5250">
        <v>0</v>
      </c>
      <c r="M5250" s="18">
        <v>1</v>
      </c>
      <c r="N5250" s="18">
        <v>1</v>
      </c>
      <c r="O5250" s="18">
        <v>1</v>
      </c>
      <c r="P5250" s="18">
        <v>1</v>
      </c>
      <c r="Q5250" s="18">
        <v>1</v>
      </c>
      <c r="R5250">
        <v>0.09</v>
      </c>
      <c r="S5250" s="18" t="str">
        <f t="shared" si="42"/>
        <v/>
      </c>
      <c r="T5250" t="str">
        <f t="shared" si="43"/>
        <v/>
      </c>
      <c r="U5250" t="str">
        <f t="shared" si="44"/>
        <v/>
      </c>
      <c r="V5250" s="18" t="str">
        <f t="shared" si="45"/>
        <v/>
      </c>
      <c r="W5250" s="8"/>
    </row>
    <row r="5251" spans="1:23" ht="23.25" x14ac:dyDescent="0.35">
      <c r="A5251">
        <v>1</v>
      </c>
      <c r="B5251">
        <v>3</v>
      </c>
      <c r="C5251">
        <v>100</v>
      </c>
      <c r="D5251" s="11">
        <v>30</v>
      </c>
      <c r="E5251">
        <v>-2</v>
      </c>
      <c r="F5251">
        <v>1</v>
      </c>
      <c r="G5251">
        <v>0</v>
      </c>
      <c r="H5251">
        <v>1</v>
      </c>
      <c r="I5251">
        <v>1</v>
      </c>
      <c r="J5251" s="10">
        <v>0</v>
      </c>
      <c r="K5251">
        <v>0</v>
      </c>
      <c r="L5251">
        <v>0</v>
      </c>
      <c r="M5251" s="18">
        <v>1</v>
      </c>
      <c r="N5251" s="18">
        <v>1</v>
      </c>
      <c r="O5251" s="18">
        <v>1</v>
      </c>
      <c r="P5251" s="18">
        <v>1</v>
      </c>
      <c r="Q5251" s="18">
        <v>1</v>
      </c>
      <c r="R5251">
        <v>0.1</v>
      </c>
      <c r="S5251" s="18" t="str">
        <f t="shared" si="42"/>
        <v/>
      </c>
      <c r="T5251" t="str">
        <f t="shared" si="43"/>
        <v/>
      </c>
      <c r="U5251" t="str">
        <f t="shared" si="44"/>
        <v/>
      </c>
      <c r="V5251" s="18" t="str">
        <f t="shared" si="45"/>
        <v/>
      </c>
      <c r="W5251" s="8"/>
    </row>
    <row r="5252" spans="1:23" ht="23.25" x14ac:dyDescent="0.35">
      <c r="A5252">
        <v>1</v>
      </c>
      <c r="B5252">
        <v>3</v>
      </c>
      <c r="C5252">
        <v>100</v>
      </c>
      <c r="D5252" s="11">
        <v>30</v>
      </c>
      <c r="E5252">
        <v>-1</v>
      </c>
      <c r="F5252">
        <v>1</v>
      </c>
      <c r="G5252">
        <v>0</v>
      </c>
      <c r="H5252">
        <v>1</v>
      </c>
      <c r="I5252">
        <v>1</v>
      </c>
      <c r="J5252" s="10">
        <v>0</v>
      </c>
      <c r="K5252">
        <v>0</v>
      </c>
      <c r="L5252">
        <v>0</v>
      </c>
      <c r="M5252" s="18">
        <v>1</v>
      </c>
      <c r="N5252" s="18">
        <v>1</v>
      </c>
      <c r="O5252" s="18">
        <v>1</v>
      </c>
      <c r="P5252" s="18">
        <v>1</v>
      </c>
      <c r="Q5252" s="18">
        <v>1</v>
      </c>
      <c r="R5252">
        <v>0.08</v>
      </c>
      <c r="S5252" s="18" t="str">
        <f t="shared" si="42"/>
        <v/>
      </c>
      <c r="T5252" t="str">
        <f t="shared" si="43"/>
        <v/>
      </c>
      <c r="U5252" t="str">
        <f t="shared" si="44"/>
        <v/>
      </c>
      <c r="V5252" s="18" t="str">
        <f t="shared" si="45"/>
        <v/>
      </c>
      <c r="W5252" s="8"/>
    </row>
    <row r="5253" spans="1:23" ht="23.25" x14ac:dyDescent="0.35">
      <c r="A5253">
        <v>1</v>
      </c>
      <c r="B5253">
        <v>3</v>
      </c>
      <c r="C5253">
        <v>100</v>
      </c>
      <c r="D5253" s="11">
        <v>30</v>
      </c>
      <c r="E5253">
        <v>0</v>
      </c>
      <c r="F5253">
        <v>1</v>
      </c>
      <c r="G5253">
        <v>0</v>
      </c>
      <c r="H5253">
        <v>1</v>
      </c>
      <c r="I5253">
        <v>1</v>
      </c>
      <c r="J5253" s="10">
        <v>0</v>
      </c>
      <c r="K5253">
        <v>0</v>
      </c>
      <c r="L5253">
        <v>0</v>
      </c>
      <c r="M5253" s="18">
        <v>1</v>
      </c>
      <c r="N5253" s="18">
        <v>1</v>
      </c>
      <c r="O5253" s="18">
        <v>1</v>
      </c>
      <c r="P5253" s="18">
        <v>1</v>
      </c>
      <c r="Q5253" s="18">
        <v>1</v>
      </c>
      <c r="R5253">
        <v>7.0000000000000007E-2</v>
      </c>
      <c r="S5253" s="18" t="str">
        <f t="shared" si="42"/>
        <v/>
      </c>
      <c r="T5253" t="str">
        <f t="shared" si="43"/>
        <v/>
      </c>
      <c r="U5253" t="str">
        <f t="shared" si="44"/>
        <v/>
      </c>
      <c r="V5253" s="18" t="str">
        <f t="shared" si="45"/>
        <v/>
      </c>
      <c r="W5253" s="8"/>
    </row>
    <row r="5254" spans="1:23" ht="23.25" x14ac:dyDescent="0.35">
      <c r="A5254">
        <v>1</v>
      </c>
      <c r="B5254">
        <v>3</v>
      </c>
      <c r="C5254">
        <v>100</v>
      </c>
      <c r="D5254" s="11">
        <v>30</v>
      </c>
      <c r="E5254">
        <v>1</v>
      </c>
      <c r="F5254">
        <v>1</v>
      </c>
      <c r="G5254">
        <v>0</v>
      </c>
      <c r="H5254">
        <v>1</v>
      </c>
      <c r="I5254">
        <v>1</v>
      </c>
      <c r="J5254" s="10">
        <v>0</v>
      </c>
      <c r="K5254">
        <v>0</v>
      </c>
      <c r="L5254">
        <v>0</v>
      </c>
      <c r="M5254" s="18">
        <v>1</v>
      </c>
      <c r="N5254" s="18">
        <v>1</v>
      </c>
      <c r="O5254" s="18">
        <v>1</v>
      </c>
      <c r="P5254" s="18">
        <v>1</v>
      </c>
      <c r="Q5254" s="18">
        <v>1</v>
      </c>
      <c r="R5254">
        <v>0.04</v>
      </c>
      <c r="S5254" s="18" t="str">
        <f t="shared" si="42"/>
        <v/>
      </c>
      <c r="T5254" t="str">
        <f t="shared" si="43"/>
        <v/>
      </c>
      <c r="U5254" t="str">
        <f t="shared" si="44"/>
        <v/>
      </c>
      <c r="V5254" s="18" t="str">
        <f t="shared" si="45"/>
        <v/>
      </c>
      <c r="W5254" s="8"/>
    </row>
    <row r="5255" spans="1:23" ht="23.25" x14ac:dyDescent="0.35">
      <c r="A5255">
        <v>1</v>
      </c>
      <c r="B5255">
        <v>3</v>
      </c>
      <c r="C5255">
        <v>100</v>
      </c>
      <c r="D5255" s="11">
        <v>30</v>
      </c>
      <c r="E5255">
        <v>2</v>
      </c>
      <c r="F5255">
        <v>1</v>
      </c>
      <c r="G5255">
        <v>0</v>
      </c>
      <c r="H5255">
        <v>1</v>
      </c>
      <c r="I5255">
        <v>1</v>
      </c>
      <c r="J5255" s="10">
        <v>0</v>
      </c>
      <c r="K5255">
        <v>0</v>
      </c>
      <c r="L5255">
        <v>0</v>
      </c>
      <c r="M5255" s="18">
        <v>1</v>
      </c>
      <c r="N5255" s="18">
        <v>1</v>
      </c>
      <c r="O5255" s="18">
        <v>1</v>
      </c>
      <c r="P5255" s="18">
        <v>1</v>
      </c>
      <c r="Q5255" s="18">
        <v>1</v>
      </c>
      <c r="R5255">
        <v>0.12</v>
      </c>
      <c r="S5255" s="18" t="str">
        <f t="shared" si="42"/>
        <v/>
      </c>
      <c r="T5255" t="str">
        <f t="shared" si="43"/>
        <v/>
      </c>
      <c r="U5255" t="str">
        <f t="shared" si="44"/>
        <v/>
      </c>
      <c r="V5255" s="18" t="str">
        <f t="shared" si="45"/>
        <v/>
      </c>
      <c r="W5255" s="8"/>
    </row>
    <row r="5256" spans="1:23" ht="23.25" x14ac:dyDescent="0.35">
      <c r="A5256">
        <v>1</v>
      </c>
      <c r="B5256">
        <v>3</v>
      </c>
      <c r="C5256">
        <v>100</v>
      </c>
      <c r="D5256" s="11">
        <v>30</v>
      </c>
      <c r="E5256">
        <v>3</v>
      </c>
      <c r="F5256">
        <v>1</v>
      </c>
      <c r="G5256">
        <v>0</v>
      </c>
      <c r="H5256">
        <v>1</v>
      </c>
      <c r="I5256">
        <v>1</v>
      </c>
      <c r="J5256" s="10">
        <v>0</v>
      </c>
      <c r="K5256">
        <v>0</v>
      </c>
      <c r="L5256">
        <v>0</v>
      </c>
      <c r="M5256" s="18">
        <v>1</v>
      </c>
      <c r="N5256" s="18">
        <v>1</v>
      </c>
      <c r="O5256" s="18">
        <v>1</v>
      </c>
      <c r="P5256" s="18">
        <v>1</v>
      </c>
      <c r="Q5256" s="18">
        <v>1</v>
      </c>
      <c r="R5256">
        <v>0.12</v>
      </c>
      <c r="S5256" s="18" t="str">
        <f t="shared" si="42"/>
        <v/>
      </c>
      <c r="T5256" t="str">
        <f t="shared" si="43"/>
        <v/>
      </c>
      <c r="U5256" t="str">
        <f t="shared" si="44"/>
        <v/>
      </c>
      <c r="V5256" s="18" t="str">
        <f t="shared" si="45"/>
        <v/>
      </c>
      <c r="W5256" s="8"/>
    </row>
    <row r="5257" spans="1:23" ht="23.25" x14ac:dyDescent="0.35">
      <c r="A5257">
        <v>1</v>
      </c>
      <c r="B5257">
        <v>3</v>
      </c>
      <c r="C5257">
        <v>100</v>
      </c>
      <c r="D5257" s="11">
        <v>30</v>
      </c>
      <c r="E5257">
        <v>-3</v>
      </c>
      <c r="F5257">
        <v>2</v>
      </c>
      <c r="G5257">
        <v>0</v>
      </c>
      <c r="H5257">
        <v>1</v>
      </c>
      <c r="I5257">
        <v>1</v>
      </c>
      <c r="J5257" s="10">
        <v>0</v>
      </c>
      <c r="K5257">
        <v>0</v>
      </c>
      <c r="L5257">
        <v>0</v>
      </c>
      <c r="M5257" s="18">
        <v>1</v>
      </c>
      <c r="N5257" s="18">
        <v>1</v>
      </c>
      <c r="O5257" s="18">
        <v>1</v>
      </c>
      <c r="P5257" s="18">
        <v>1</v>
      </c>
      <c r="Q5257" s="18">
        <v>1</v>
      </c>
      <c r="R5257">
        <v>0.25</v>
      </c>
      <c r="S5257" s="18" t="str">
        <f t="shared" si="42"/>
        <v>BIG</v>
      </c>
      <c r="T5257">
        <f t="shared" si="43"/>
        <v>-3</v>
      </c>
      <c r="U5257">
        <f t="shared" si="44"/>
        <v>2</v>
      </c>
      <c r="V5257" s="18">
        <f t="shared" si="45"/>
        <v>5</v>
      </c>
      <c r="W5257" s="8"/>
    </row>
    <row r="5258" spans="1:23" ht="23.25" x14ac:dyDescent="0.35">
      <c r="A5258">
        <v>1</v>
      </c>
      <c r="B5258">
        <v>3</v>
      </c>
      <c r="C5258">
        <v>100</v>
      </c>
      <c r="D5258" s="11">
        <v>30</v>
      </c>
      <c r="E5258">
        <v>-2</v>
      </c>
      <c r="F5258">
        <v>2</v>
      </c>
      <c r="G5258">
        <v>0</v>
      </c>
      <c r="H5258">
        <v>1</v>
      </c>
      <c r="I5258">
        <v>1</v>
      </c>
      <c r="J5258" s="10">
        <v>0</v>
      </c>
      <c r="K5258">
        <v>0</v>
      </c>
      <c r="L5258">
        <v>0</v>
      </c>
      <c r="M5258" s="18">
        <v>1</v>
      </c>
      <c r="N5258" s="18">
        <v>1</v>
      </c>
      <c r="O5258" s="18">
        <v>1</v>
      </c>
      <c r="P5258" s="18">
        <v>1</v>
      </c>
      <c r="Q5258" s="18">
        <v>1</v>
      </c>
      <c r="R5258">
        <v>0.19</v>
      </c>
      <c r="S5258" s="18" t="str">
        <f t="shared" si="42"/>
        <v>BIG</v>
      </c>
      <c r="T5258">
        <f t="shared" si="43"/>
        <v>-2</v>
      </c>
      <c r="U5258">
        <f t="shared" si="44"/>
        <v>2</v>
      </c>
      <c r="V5258" s="18">
        <f t="shared" si="45"/>
        <v>4</v>
      </c>
      <c r="W5258" s="8"/>
    </row>
    <row r="5259" spans="1:23" ht="23.25" x14ac:dyDescent="0.35">
      <c r="A5259">
        <v>1</v>
      </c>
      <c r="B5259">
        <v>3</v>
      </c>
      <c r="C5259">
        <v>100</v>
      </c>
      <c r="D5259" s="11">
        <v>30</v>
      </c>
      <c r="E5259">
        <v>-1</v>
      </c>
      <c r="F5259">
        <v>2</v>
      </c>
      <c r="G5259">
        <v>0</v>
      </c>
      <c r="H5259">
        <v>1</v>
      </c>
      <c r="I5259">
        <v>1</v>
      </c>
      <c r="J5259" s="10">
        <v>0</v>
      </c>
      <c r="K5259">
        <v>0</v>
      </c>
      <c r="L5259">
        <v>0</v>
      </c>
      <c r="M5259" s="18">
        <v>1</v>
      </c>
      <c r="N5259" s="18">
        <v>1</v>
      </c>
      <c r="O5259" s="18">
        <v>1</v>
      </c>
      <c r="P5259" s="18">
        <v>1</v>
      </c>
      <c r="Q5259" s="18">
        <v>1</v>
      </c>
      <c r="R5259">
        <v>0.12</v>
      </c>
      <c r="S5259" s="18" t="str">
        <f t="shared" si="42"/>
        <v/>
      </c>
      <c r="T5259" t="str">
        <f t="shared" si="43"/>
        <v/>
      </c>
      <c r="U5259" t="str">
        <f t="shared" si="44"/>
        <v/>
      </c>
      <c r="V5259" s="18" t="str">
        <f t="shared" si="45"/>
        <v/>
      </c>
      <c r="W5259" s="8"/>
    </row>
    <row r="5260" spans="1:23" ht="23.25" x14ac:dyDescent="0.35">
      <c r="A5260">
        <v>1</v>
      </c>
      <c r="B5260">
        <v>3</v>
      </c>
      <c r="C5260">
        <v>100</v>
      </c>
      <c r="D5260" s="11">
        <v>30</v>
      </c>
      <c r="E5260">
        <v>0</v>
      </c>
      <c r="F5260">
        <v>2</v>
      </c>
      <c r="G5260">
        <v>0</v>
      </c>
      <c r="H5260">
        <v>1</v>
      </c>
      <c r="I5260">
        <v>1</v>
      </c>
      <c r="J5260" s="10">
        <v>0</v>
      </c>
      <c r="K5260">
        <v>0</v>
      </c>
      <c r="L5260">
        <v>0</v>
      </c>
      <c r="M5260" s="18">
        <v>1</v>
      </c>
      <c r="N5260" s="18">
        <v>1</v>
      </c>
      <c r="O5260" s="18">
        <v>1</v>
      </c>
      <c r="P5260" s="18">
        <v>1</v>
      </c>
      <c r="Q5260" s="18">
        <v>1</v>
      </c>
      <c r="R5260">
        <v>0.18</v>
      </c>
      <c r="S5260" s="18" t="str">
        <f t="shared" si="42"/>
        <v>BIG</v>
      </c>
      <c r="T5260">
        <f t="shared" si="43"/>
        <v>0</v>
      </c>
      <c r="U5260">
        <f t="shared" si="44"/>
        <v>2</v>
      </c>
      <c r="V5260" s="18">
        <f t="shared" si="45"/>
        <v>2</v>
      </c>
      <c r="W5260" s="8"/>
    </row>
    <row r="5261" spans="1:23" ht="23.25" x14ac:dyDescent="0.35">
      <c r="A5261">
        <v>1</v>
      </c>
      <c r="B5261">
        <v>3</v>
      </c>
      <c r="C5261">
        <v>100</v>
      </c>
      <c r="D5261" s="11">
        <v>30</v>
      </c>
      <c r="E5261">
        <v>1</v>
      </c>
      <c r="F5261">
        <v>2</v>
      </c>
      <c r="G5261">
        <v>0</v>
      </c>
      <c r="H5261">
        <v>1</v>
      </c>
      <c r="I5261">
        <v>1</v>
      </c>
      <c r="J5261" s="10">
        <v>0</v>
      </c>
      <c r="K5261">
        <v>0</v>
      </c>
      <c r="L5261">
        <v>0</v>
      </c>
      <c r="M5261" s="18">
        <v>1</v>
      </c>
      <c r="N5261" s="18">
        <v>1</v>
      </c>
      <c r="O5261" s="18">
        <v>1</v>
      </c>
      <c r="P5261" s="18">
        <v>1</v>
      </c>
      <c r="Q5261" s="18">
        <v>1</v>
      </c>
      <c r="R5261">
        <v>0.2</v>
      </c>
      <c r="S5261" s="18" t="str">
        <f t="shared" si="42"/>
        <v>BIG</v>
      </c>
      <c r="T5261">
        <f t="shared" si="43"/>
        <v>1</v>
      </c>
      <c r="U5261">
        <f t="shared" si="44"/>
        <v>2</v>
      </c>
      <c r="V5261" s="18">
        <f t="shared" si="45"/>
        <v>1</v>
      </c>
      <c r="W5261" s="8"/>
    </row>
    <row r="5262" spans="1:23" ht="23.25" x14ac:dyDescent="0.35">
      <c r="A5262">
        <v>1</v>
      </c>
      <c r="B5262">
        <v>3</v>
      </c>
      <c r="C5262">
        <v>100</v>
      </c>
      <c r="D5262" s="11">
        <v>30</v>
      </c>
      <c r="E5262">
        <v>2</v>
      </c>
      <c r="F5262">
        <v>2</v>
      </c>
      <c r="G5262">
        <v>0</v>
      </c>
      <c r="H5262">
        <v>1</v>
      </c>
      <c r="I5262">
        <v>1</v>
      </c>
      <c r="J5262" s="10">
        <v>0</v>
      </c>
      <c r="K5262">
        <v>0</v>
      </c>
      <c r="L5262">
        <v>0</v>
      </c>
      <c r="M5262" s="18">
        <v>1</v>
      </c>
      <c r="N5262" s="18">
        <v>1</v>
      </c>
      <c r="O5262" s="18">
        <v>1</v>
      </c>
      <c r="P5262" s="18">
        <v>1</v>
      </c>
      <c r="Q5262" s="18">
        <v>1</v>
      </c>
      <c r="R5262">
        <v>0.13</v>
      </c>
      <c r="S5262" s="18" t="str">
        <f t="shared" si="42"/>
        <v/>
      </c>
      <c r="T5262" t="str">
        <f t="shared" si="43"/>
        <v/>
      </c>
      <c r="U5262" t="str">
        <f t="shared" si="44"/>
        <v/>
      </c>
      <c r="V5262" s="18" t="str">
        <f t="shared" si="45"/>
        <v/>
      </c>
      <c r="W5262" s="8"/>
    </row>
    <row r="5263" spans="1:23" ht="23.25" x14ac:dyDescent="0.35">
      <c r="A5263">
        <v>1</v>
      </c>
      <c r="B5263">
        <v>3</v>
      </c>
      <c r="C5263">
        <v>100</v>
      </c>
      <c r="D5263" s="11">
        <v>30</v>
      </c>
      <c r="E5263">
        <v>3</v>
      </c>
      <c r="F5263">
        <v>2</v>
      </c>
      <c r="G5263">
        <v>0</v>
      </c>
      <c r="H5263">
        <v>1</v>
      </c>
      <c r="I5263">
        <v>1</v>
      </c>
      <c r="J5263" s="10">
        <v>0</v>
      </c>
      <c r="K5263">
        <v>0</v>
      </c>
      <c r="L5263">
        <v>0</v>
      </c>
      <c r="M5263" s="18">
        <v>1</v>
      </c>
      <c r="N5263" s="18">
        <v>1</v>
      </c>
      <c r="O5263" s="18">
        <v>1</v>
      </c>
      <c r="P5263" s="18">
        <v>1</v>
      </c>
      <c r="Q5263" s="18">
        <v>1</v>
      </c>
      <c r="R5263">
        <v>0.12</v>
      </c>
      <c r="S5263" s="18" t="str">
        <f t="shared" si="42"/>
        <v/>
      </c>
      <c r="T5263" t="str">
        <f t="shared" si="43"/>
        <v/>
      </c>
      <c r="U5263" t="str">
        <f t="shared" si="44"/>
        <v/>
      </c>
      <c r="V5263" s="18" t="str">
        <f t="shared" si="45"/>
        <v/>
      </c>
      <c r="W5263" s="8"/>
    </row>
    <row r="5264" spans="1:23" ht="23.25" x14ac:dyDescent="0.35">
      <c r="A5264">
        <v>1</v>
      </c>
      <c r="B5264">
        <v>3</v>
      </c>
      <c r="C5264">
        <v>100</v>
      </c>
      <c r="D5264" s="11">
        <v>30</v>
      </c>
      <c r="E5264">
        <v>-3</v>
      </c>
      <c r="F5264">
        <v>3</v>
      </c>
      <c r="G5264">
        <v>0</v>
      </c>
      <c r="H5264">
        <v>1</v>
      </c>
      <c r="I5264">
        <v>1</v>
      </c>
      <c r="J5264" s="10">
        <v>0</v>
      </c>
      <c r="K5264">
        <v>0</v>
      </c>
      <c r="L5264">
        <v>0</v>
      </c>
      <c r="M5264" s="18">
        <v>1</v>
      </c>
      <c r="N5264" s="18">
        <v>1</v>
      </c>
      <c r="O5264" s="18">
        <v>1</v>
      </c>
      <c r="P5264" s="18">
        <v>1</v>
      </c>
      <c r="Q5264" s="18">
        <v>1</v>
      </c>
      <c r="R5264">
        <v>0.28999999999999998</v>
      </c>
      <c r="S5264" s="18" t="str">
        <f t="shared" si="42"/>
        <v>BIG</v>
      </c>
      <c r="T5264">
        <f t="shared" si="43"/>
        <v>-3</v>
      </c>
      <c r="U5264">
        <f t="shared" si="44"/>
        <v>3</v>
      </c>
      <c r="V5264" s="18">
        <f t="shared" si="45"/>
        <v>6</v>
      </c>
      <c r="W5264" s="8"/>
    </row>
    <row r="5265" spans="1:23" ht="23.25" x14ac:dyDescent="0.35">
      <c r="A5265">
        <v>1</v>
      </c>
      <c r="B5265">
        <v>3</v>
      </c>
      <c r="C5265">
        <v>100</v>
      </c>
      <c r="D5265" s="11">
        <v>30</v>
      </c>
      <c r="E5265">
        <v>-2</v>
      </c>
      <c r="F5265">
        <v>3</v>
      </c>
      <c r="G5265">
        <v>0</v>
      </c>
      <c r="H5265">
        <v>1</v>
      </c>
      <c r="I5265">
        <v>1</v>
      </c>
      <c r="J5265" s="10">
        <v>0</v>
      </c>
      <c r="K5265">
        <v>0</v>
      </c>
      <c r="L5265">
        <v>0</v>
      </c>
      <c r="M5265" s="18">
        <v>1</v>
      </c>
      <c r="N5265" s="18">
        <v>1</v>
      </c>
      <c r="O5265" s="18">
        <v>1</v>
      </c>
      <c r="P5265" s="18">
        <v>1</v>
      </c>
      <c r="Q5265" s="18">
        <v>1</v>
      </c>
      <c r="R5265">
        <v>0.23</v>
      </c>
      <c r="S5265" s="18" t="str">
        <f t="shared" si="42"/>
        <v>BIG</v>
      </c>
      <c r="T5265">
        <f t="shared" si="43"/>
        <v>-2</v>
      </c>
      <c r="U5265">
        <f t="shared" si="44"/>
        <v>3</v>
      </c>
      <c r="V5265" s="18">
        <f t="shared" si="45"/>
        <v>5</v>
      </c>
      <c r="W5265" s="8"/>
    </row>
    <row r="5266" spans="1:23" ht="23.25" x14ac:dyDescent="0.35">
      <c r="A5266">
        <v>1</v>
      </c>
      <c r="B5266">
        <v>3</v>
      </c>
      <c r="C5266">
        <v>100</v>
      </c>
      <c r="D5266" s="11">
        <v>30</v>
      </c>
      <c r="E5266">
        <v>-1</v>
      </c>
      <c r="F5266">
        <v>3</v>
      </c>
      <c r="G5266">
        <v>0</v>
      </c>
      <c r="H5266">
        <v>1</v>
      </c>
      <c r="I5266">
        <v>1</v>
      </c>
      <c r="J5266" s="10">
        <v>0</v>
      </c>
      <c r="K5266">
        <v>0</v>
      </c>
      <c r="L5266">
        <v>0</v>
      </c>
      <c r="M5266" s="18">
        <v>1</v>
      </c>
      <c r="N5266" s="18">
        <v>1</v>
      </c>
      <c r="O5266" s="18">
        <v>1</v>
      </c>
      <c r="P5266" s="18">
        <v>1</v>
      </c>
      <c r="Q5266" s="18">
        <v>1</v>
      </c>
      <c r="R5266">
        <v>0.15</v>
      </c>
      <c r="S5266" s="18" t="str">
        <f t="shared" si="42"/>
        <v>BIG</v>
      </c>
      <c r="T5266">
        <f t="shared" si="43"/>
        <v>-1</v>
      </c>
      <c r="U5266">
        <f t="shared" si="44"/>
        <v>3</v>
      </c>
      <c r="V5266" s="18">
        <f t="shared" si="45"/>
        <v>4</v>
      </c>
      <c r="W5266" s="8"/>
    </row>
    <row r="5267" spans="1:23" ht="23.25" x14ac:dyDescent="0.35">
      <c r="A5267">
        <v>1</v>
      </c>
      <c r="B5267">
        <v>3</v>
      </c>
      <c r="C5267">
        <v>100</v>
      </c>
      <c r="D5267" s="11">
        <v>30</v>
      </c>
      <c r="E5267">
        <v>0</v>
      </c>
      <c r="F5267">
        <v>3</v>
      </c>
      <c r="G5267">
        <v>0</v>
      </c>
      <c r="H5267">
        <v>1</v>
      </c>
      <c r="I5267">
        <v>1</v>
      </c>
      <c r="J5267" s="10">
        <v>0</v>
      </c>
      <c r="K5267">
        <v>0</v>
      </c>
      <c r="L5267">
        <v>0</v>
      </c>
      <c r="M5267" s="18">
        <v>1</v>
      </c>
      <c r="N5267" s="18">
        <v>1</v>
      </c>
      <c r="O5267" s="18">
        <v>1</v>
      </c>
      <c r="P5267" s="18">
        <v>1</v>
      </c>
      <c r="Q5267" s="18">
        <v>1</v>
      </c>
      <c r="R5267">
        <v>0.13</v>
      </c>
      <c r="S5267" s="18" t="str">
        <f t="shared" si="42"/>
        <v/>
      </c>
      <c r="T5267" t="str">
        <f t="shared" si="43"/>
        <v/>
      </c>
      <c r="U5267" t="str">
        <f t="shared" si="44"/>
        <v/>
      </c>
      <c r="V5267" s="18" t="str">
        <f t="shared" si="45"/>
        <v/>
      </c>
      <c r="W5267" s="8"/>
    </row>
    <row r="5268" spans="1:23" ht="23.25" x14ac:dyDescent="0.35">
      <c r="A5268">
        <v>1</v>
      </c>
      <c r="B5268">
        <v>3</v>
      </c>
      <c r="C5268">
        <v>100</v>
      </c>
      <c r="D5268" s="11">
        <v>30</v>
      </c>
      <c r="E5268">
        <v>1</v>
      </c>
      <c r="F5268">
        <v>3</v>
      </c>
      <c r="G5268">
        <v>0</v>
      </c>
      <c r="H5268">
        <v>1</v>
      </c>
      <c r="I5268">
        <v>1</v>
      </c>
      <c r="J5268" s="10">
        <v>0</v>
      </c>
      <c r="K5268">
        <v>0</v>
      </c>
      <c r="L5268">
        <v>0</v>
      </c>
      <c r="M5268" s="18">
        <v>1</v>
      </c>
      <c r="N5268" s="18">
        <v>1</v>
      </c>
      <c r="O5268" s="18">
        <v>1</v>
      </c>
      <c r="P5268" s="18">
        <v>1</v>
      </c>
      <c r="Q5268" s="18">
        <v>1</v>
      </c>
      <c r="R5268">
        <v>0.21</v>
      </c>
      <c r="S5268" s="18" t="str">
        <f t="shared" si="42"/>
        <v>BIG</v>
      </c>
      <c r="T5268">
        <f t="shared" si="43"/>
        <v>1</v>
      </c>
      <c r="U5268">
        <f t="shared" si="44"/>
        <v>3</v>
      </c>
      <c r="V5268" s="18">
        <f t="shared" si="45"/>
        <v>2</v>
      </c>
      <c r="W5268" s="8"/>
    </row>
    <row r="5269" spans="1:23" ht="23.25" x14ac:dyDescent="0.35">
      <c r="A5269">
        <v>1</v>
      </c>
      <c r="B5269">
        <v>3</v>
      </c>
      <c r="C5269">
        <v>100</v>
      </c>
      <c r="D5269" s="11">
        <v>30</v>
      </c>
      <c r="E5269">
        <v>2</v>
      </c>
      <c r="F5269">
        <v>3</v>
      </c>
      <c r="G5269">
        <v>0</v>
      </c>
      <c r="H5269">
        <v>1</v>
      </c>
      <c r="I5269">
        <v>1</v>
      </c>
      <c r="J5269" s="10">
        <v>0</v>
      </c>
      <c r="K5269">
        <v>0</v>
      </c>
      <c r="L5269">
        <v>0</v>
      </c>
      <c r="M5269" s="18">
        <v>1</v>
      </c>
      <c r="N5269" s="18">
        <v>1</v>
      </c>
      <c r="O5269" s="18">
        <v>1</v>
      </c>
      <c r="P5269" s="18">
        <v>1</v>
      </c>
      <c r="Q5269" s="18">
        <v>1</v>
      </c>
      <c r="R5269">
        <v>0.19</v>
      </c>
      <c r="S5269" s="18" t="str">
        <f t="shared" si="42"/>
        <v>BIG</v>
      </c>
      <c r="T5269">
        <f t="shared" si="43"/>
        <v>2</v>
      </c>
      <c r="U5269">
        <f t="shared" si="44"/>
        <v>3</v>
      </c>
      <c r="V5269" s="18">
        <f t="shared" si="45"/>
        <v>1</v>
      </c>
      <c r="W5269" s="8"/>
    </row>
    <row r="5270" spans="1:23" ht="24" thickBot="1" x14ac:dyDescent="0.4">
      <c r="A5270">
        <v>1</v>
      </c>
      <c r="B5270">
        <v>3</v>
      </c>
      <c r="C5270">
        <v>100</v>
      </c>
      <c r="D5270" s="11">
        <v>30</v>
      </c>
      <c r="E5270">
        <v>3</v>
      </c>
      <c r="F5270">
        <v>3</v>
      </c>
      <c r="G5270">
        <v>0</v>
      </c>
      <c r="H5270">
        <v>1</v>
      </c>
      <c r="I5270">
        <v>1</v>
      </c>
      <c r="J5270" s="10">
        <v>0</v>
      </c>
      <c r="K5270">
        <v>0</v>
      </c>
      <c r="L5270">
        <v>0</v>
      </c>
      <c r="M5270" s="18">
        <v>1</v>
      </c>
      <c r="N5270" s="18">
        <v>1</v>
      </c>
      <c r="O5270" s="18">
        <v>1</v>
      </c>
      <c r="P5270" s="18">
        <v>1</v>
      </c>
      <c r="Q5270" s="18">
        <v>1</v>
      </c>
      <c r="R5270" s="14">
        <v>0.16</v>
      </c>
      <c r="S5270" s="18" t="str">
        <f t="shared" si="42"/>
        <v>BIG</v>
      </c>
      <c r="T5270">
        <f>IF(S5270="BIG",E5270,"")</f>
        <v>3</v>
      </c>
      <c r="U5270">
        <f t="shared" si="44"/>
        <v>3</v>
      </c>
      <c r="V5270" s="18">
        <f t="shared" si="45"/>
        <v>0</v>
      </c>
      <c r="W5270" s="8"/>
    </row>
    <row r="5271" spans="1:23" ht="15.75" thickTop="1" x14ac:dyDescent="0.25">
      <c r="R5271" s="15">
        <f>AVERAGE(R5222:R5270)</f>
        <v>0.11081632653061227</v>
      </c>
      <c r="S5271" s="15"/>
      <c r="V5271" s="18" t="str">
        <f t="shared" si="45"/>
        <v/>
      </c>
      <c r="W5271" s="8"/>
    </row>
    <row r="5272" spans="1:23" x14ac:dyDescent="0.25">
      <c r="V5272" s="18" t="str">
        <f t="shared" si="45"/>
        <v/>
      </c>
      <c r="W5272" s="8"/>
    </row>
    <row r="5273" spans="1:23" x14ac:dyDescent="0.25">
      <c r="V5273" s="18" t="str">
        <f t="shared" si="45"/>
        <v/>
      </c>
      <c r="W5273" s="8"/>
    </row>
    <row r="5274" spans="1:23" x14ac:dyDescent="0.25">
      <c r="P5274" t="s">
        <v>319</v>
      </c>
      <c r="V5274" s="18" t="str">
        <f t="shared" si="45"/>
        <v/>
      </c>
      <c r="W5274" s="8"/>
    </row>
    <row r="5275" spans="1:23" x14ac:dyDescent="0.25">
      <c r="P5275">
        <v>1</v>
      </c>
      <c r="V5275" s="18" t="str">
        <f t="shared" si="45"/>
        <v/>
      </c>
      <c r="W5275" s="8"/>
    </row>
    <row r="5276" spans="1:23" x14ac:dyDescent="0.25">
      <c r="P5276">
        <v>2</v>
      </c>
      <c r="V5276" s="18" t="str">
        <f t="shared" si="45"/>
        <v/>
      </c>
      <c r="W5276" s="8"/>
    </row>
    <row r="5277" spans="1:23" x14ac:dyDescent="0.25">
      <c r="P5277">
        <v>3</v>
      </c>
      <c r="V5277" s="18" t="str">
        <f t="shared" si="45"/>
        <v/>
      </c>
      <c r="W5277" s="8"/>
    </row>
    <row r="5278" spans="1:23" x14ac:dyDescent="0.25">
      <c r="P5278">
        <v>4</v>
      </c>
      <c r="V5278" s="18" t="str">
        <f t="shared" si="45"/>
        <v/>
      </c>
      <c r="W5278" s="8"/>
    </row>
    <row r="5279" spans="1:23" x14ac:dyDescent="0.25">
      <c r="P5279">
        <v>5</v>
      </c>
      <c r="V5279" s="18" t="str">
        <f t="shared" si="45"/>
        <v/>
      </c>
      <c r="W5279" s="8"/>
    </row>
    <row r="5280" spans="1:23" x14ac:dyDescent="0.25">
      <c r="P5280">
        <v>6</v>
      </c>
      <c r="V5280" s="18" t="str">
        <f t="shared" si="45"/>
        <v/>
      </c>
      <c r="W5280" s="8"/>
    </row>
    <row r="5281" spans="16:23" x14ac:dyDescent="0.25">
      <c r="P5281">
        <v>7</v>
      </c>
      <c r="V5281" s="18" t="str">
        <f t="shared" si="45"/>
        <v/>
      </c>
      <c r="W5281" s="8"/>
    </row>
    <row r="5282" spans="16:23" x14ac:dyDescent="0.25">
      <c r="P5282">
        <v>8</v>
      </c>
      <c r="V5282" s="18" t="str">
        <f t="shared" si="45"/>
        <v/>
      </c>
      <c r="W5282" s="8"/>
    </row>
    <row r="5283" spans="16:23" x14ac:dyDescent="0.25">
      <c r="P5283">
        <v>9</v>
      </c>
      <c r="V5283" s="18" t="str">
        <f t="shared" si="45"/>
        <v/>
      </c>
      <c r="W5283" s="8"/>
    </row>
    <row r="5284" spans="16:23" x14ac:dyDescent="0.25">
      <c r="P5284">
        <v>10</v>
      </c>
      <c r="V5284" s="18" t="str">
        <f t="shared" si="45"/>
        <v/>
      </c>
      <c r="W5284" s="8"/>
    </row>
    <row r="5285" spans="16:23" x14ac:dyDescent="0.25">
      <c r="P5285">
        <v>11</v>
      </c>
      <c r="V5285" s="18" t="str">
        <f t="shared" si="45"/>
        <v/>
      </c>
      <c r="W5285" s="8"/>
    </row>
    <row r="5286" spans="16:23" x14ac:dyDescent="0.25">
      <c r="P5286">
        <v>12</v>
      </c>
      <c r="V5286" s="18" t="str">
        <f t="shared" si="45"/>
        <v/>
      </c>
      <c r="W5286" s="8"/>
    </row>
    <row r="5287" spans="16:23" x14ac:dyDescent="0.25">
      <c r="P5287">
        <v>13</v>
      </c>
      <c r="R5287" s="13"/>
      <c r="V5287" s="18" t="str">
        <f t="shared" ref="V5287:V5322" si="46">IF(OR(ISNUMBER(T5287),ISNUMBER(U5287)),ABS(T5287-U5287),"")</f>
        <v/>
      </c>
      <c r="W5287" s="8"/>
    </row>
    <row r="5288" spans="16:23" x14ac:dyDescent="0.25">
      <c r="P5288">
        <v>14</v>
      </c>
      <c r="V5288" s="18" t="str">
        <f t="shared" si="46"/>
        <v/>
      </c>
      <c r="W5288" s="8"/>
    </row>
    <row r="5289" spans="16:23" x14ac:dyDescent="0.25">
      <c r="P5289">
        <v>15</v>
      </c>
      <c r="V5289" s="18" t="str">
        <f t="shared" si="46"/>
        <v/>
      </c>
      <c r="W5289" s="8"/>
    </row>
    <row r="5290" spans="16:23" x14ac:dyDescent="0.25">
      <c r="P5290">
        <v>16</v>
      </c>
      <c r="V5290" s="18" t="str">
        <f t="shared" si="46"/>
        <v/>
      </c>
      <c r="W5290" s="8"/>
    </row>
    <row r="5291" spans="16:23" x14ac:dyDescent="0.25">
      <c r="P5291">
        <v>17</v>
      </c>
      <c r="V5291" s="18" t="str">
        <f t="shared" si="46"/>
        <v/>
      </c>
      <c r="W5291" s="8"/>
    </row>
    <row r="5292" spans="16:23" x14ac:dyDescent="0.25">
      <c r="P5292">
        <v>18</v>
      </c>
      <c r="V5292" s="18" t="str">
        <f t="shared" si="46"/>
        <v/>
      </c>
      <c r="W5292" s="8"/>
    </row>
    <row r="5293" spans="16:23" x14ac:dyDescent="0.25">
      <c r="P5293">
        <v>19</v>
      </c>
      <c r="V5293" s="18" t="str">
        <f t="shared" si="46"/>
        <v/>
      </c>
      <c r="W5293" s="8"/>
    </row>
    <row r="5294" spans="16:23" x14ac:dyDescent="0.25">
      <c r="P5294">
        <v>20</v>
      </c>
      <c r="V5294" s="18" t="str">
        <f t="shared" si="46"/>
        <v/>
      </c>
      <c r="W5294" s="8"/>
    </row>
    <row r="5295" spans="16:23" x14ac:dyDescent="0.25">
      <c r="P5295">
        <v>21</v>
      </c>
      <c r="R5295" s="13"/>
      <c r="V5295" s="18" t="str">
        <f t="shared" si="46"/>
        <v/>
      </c>
      <c r="W5295" s="8"/>
    </row>
    <row r="5296" spans="16:23" x14ac:dyDescent="0.25">
      <c r="P5296">
        <v>22</v>
      </c>
      <c r="V5296" s="18" t="str">
        <f t="shared" si="46"/>
        <v/>
      </c>
      <c r="W5296" s="8"/>
    </row>
    <row r="5297" spans="16:23" x14ac:dyDescent="0.25">
      <c r="P5297">
        <v>23</v>
      </c>
      <c r="V5297" s="18" t="str">
        <f t="shared" si="46"/>
        <v/>
      </c>
      <c r="W5297" s="8"/>
    </row>
    <row r="5298" spans="16:23" x14ac:dyDescent="0.25">
      <c r="P5298">
        <v>24</v>
      </c>
      <c r="V5298" s="18" t="str">
        <f t="shared" si="46"/>
        <v/>
      </c>
      <c r="W5298" s="8"/>
    </row>
    <row r="5299" spans="16:23" x14ac:dyDescent="0.25">
      <c r="P5299">
        <v>25</v>
      </c>
      <c r="V5299" s="18" t="str">
        <f t="shared" si="46"/>
        <v/>
      </c>
      <c r="W5299" s="8"/>
    </row>
    <row r="5300" spans="16:23" x14ac:dyDescent="0.25">
      <c r="P5300">
        <v>26</v>
      </c>
      <c r="V5300" s="18" t="str">
        <f t="shared" si="46"/>
        <v/>
      </c>
      <c r="W5300" s="8"/>
    </row>
    <row r="5301" spans="16:23" x14ac:dyDescent="0.25">
      <c r="P5301">
        <v>27</v>
      </c>
      <c r="V5301" s="18" t="str">
        <f t="shared" si="46"/>
        <v/>
      </c>
      <c r="W5301" s="8"/>
    </row>
    <row r="5302" spans="16:23" x14ac:dyDescent="0.25">
      <c r="P5302">
        <v>28</v>
      </c>
      <c r="V5302" s="18" t="str">
        <f t="shared" si="46"/>
        <v/>
      </c>
      <c r="W5302" s="8"/>
    </row>
    <row r="5303" spans="16:23" x14ac:dyDescent="0.25">
      <c r="P5303">
        <v>29</v>
      </c>
      <c r="V5303" s="18" t="str">
        <f t="shared" si="46"/>
        <v/>
      </c>
      <c r="W5303" s="8"/>
    </row>
    <row r="5304" spans="16:23" x14ac:dyDescent="0.25">
      <c r="P5304">
        <v>30</v>
      </c>
      <c r="V5304" s="18" t="str">
        <f t="shared" si="46"/>
        <v/>
      </c>
      <c r="W5304" s="8"/>
    </row>
    <row r="5305" spans="16:23" x14ac:dyDescent="0.25">
      <c r="P5305">
        <v>31</v>
      </c>
      <c r="V5305" s="18" t="str">
        <f t="shared" si="46"/>
        <v/>
      </c>
      <c r="W5305" s="8"/>
    </row>
    <row r="5306" spans="16:23" x14ac:dyDescent="0.25">
      <c r="P5306">
        <v>32</v>
      </c>
      <c r="V5306" s="18" t="str">
        <f t="shared" si="46"/>
        <v/>
      </c>
      <c r="W5306" s="8"/>
    </row>
    <row r="5307" spans="16:23" x14ac:dyDescent="0.25">
      <c r="P5307">
        <v>33</v>
      </c>
      <c r="V5307" s="18" t="str">
        <f t="shared" si="46"/>
        <v/>
      </c>
      <c r="W5307" s="8"/>
    </row>
    <row r="5308" spans="16:23" x14ac:dyDescent="0.25">
      <c r="P5308">
        <v>34</v>
      </c>
      <c r="V5308" s="18" t="str">
        <f t="shared" si="46"/>
        <v/>
      </c>
      <c r="W5308" s="8"/>
    </row>
    <row r="5309" spans="16:23" x14ac:dyDescent="0.25">
      <c r="P5309">
        <v>35</v>
      </c>
      <c r="V5309" s="18" t="str">
        <f t="shared" si="46"/>
        <v/>
      </c>
      <c r="W5309" s="8"/>
    </row>
    <row r="5310" spans="16:23" x14ac:dyDescent="0.25">
      <c r="P5310">
        <v>36</v>
      </c>
      <c r="V5310" s="18" t="str">
        <f t="shared" si="46"/>
        <v/>
      </c>
      <c r="W5310" s="8"/>
    </row>
    <row r="5311" spans="16:23" x14ac:dyDescent="0.25">
      <c r="P5311">
        <v>37</v>
      </c>
      <c r="V5311" s="18" t="str">
        <f t="shared" si="46"/>
        <v/>
      </c>
      <c r="W5311" s="8"/>
    </row>
    <row r="5312" spans="16:23" x14ac:dyDescent="0.25">
      <c r="P5312">
        <v>38</v>
      </c>
      <c r="V5312" s="18" t="str">
        <f t="shared" si="46"/>
        <v/>
      </c>
    </row>
    <row r="5313" spans="1:22" x14ac:dyDescent="0.25">
      <c r="P5313">
        <v>39</v>
      </c>
      <c r="V5313" s="18" t="str">
        <f t="shared" si="46"/>
        <v/>
      </c>
    </row>
    <row r="5314" spans="1:22" x14ac:dyDescent="0.25">
      <c r="P5314">
        <v>40</v>
      </c>
      <c r="V5314" s="18" t="str">
        <f t="shared" si="46"/>
        <v/>
      </c>
    </row>
    <row r="5315" spans="1:22" x14ac:dyDescent="0.25">
      <c r="P5315">
        <v>41</v>
      </c>
      <c r="V5315" s="18" t="str">
        <f t="shared" si="46"/>
        <v/>
      </c>
    </row>
    <row r="5316" spans="1:22" x14ac:dyDescent="0.25">
      <c r="P5316">
        <v>42</v>
      </c>
      <c r="V5316" s="18" t="str">
        <f t="shared" si="46"/>
        <v/>
      </c>
    </row>
    <row r="5317" spans="1:22" x14ac:dyDescent="0.25">
      <c r="P5317">
        <v>43</v>
      </c>
      <c r="V5317" s="18" t="str">
        <f t="shared" si="46"/>
        <v/>
      </c>
    </row>
    <row r="5318" spans="1:22" x14ac:dyDescent="0.25">
      <c r="P5318">
        <v>44</v>
      </c>
      <c r="V5318" s="18" t="str">
        <f t="shared" si="46"/>
        <v/>
      </c>
    </row>
    <row r="5319" spans="1:22" x14ac:dyDescent="0.25">
      <c r="P5319">
        <v>45</v>
      </c>
      <c r="V5319" s="18" t="str">
        <f t="shared" si="46"/>
        <v/>
      </c>
    </row>
    <row r="5320" spans="1:22" x14ac:dyDescent="0.25">
      <c r="P5320">
        <v>46</v>
      </c>
      <c r="R5320" s="13"/>
      <c r="V5320" s="18" t="str">
        <f t="shared" si="46"/>
        <v/>
      </c>
    </row>
    <row r="5321" spans="1:22" x14ac:dyDescent="0.25">
      <c r="P5321">
        <v>47</v>
      </c>
      <c r="V5321" s="18" t="str">
        <f t="shared" si="46"/>
        <v/>
      </c>
    </row>
    <row r="5322" spans="1:22" x14ac:dyDescent="0.25">
      <c r="P5322">
        <v>48</v>
      </c>
      <c r="V5322" s="18" t="str">
        <f t="shared" si="46"/>
        <v/>
      </c>
    </row>
    <row r="5323" spans="1:22" ht="15.75" thickBot="1" x14ac:dyDescent="0.3">
      <c r="P5323">
        <v>49</v>
      </c>
      <c r="R5323" s="14"/>
    </row>
    <row r="5324" spans="1:22" ht="15.75" thickTop="1" x14ac:dyDescent="0.25"/>
    <row r="5328" spans="1:22" ht="23.25" x14ac:dyDescent="0.35">
      <c r="A5328">
        <v>1</v>
      </c>
      <c r="B5328">
        <v>3</v>
      </c>
      <c r="C5328">
        <v>100</v>
      </c>
      <c r="D5328" s="11">
        <v>30</v>
      </c>
      <c r="E5328">
        <v>3</v>
      </c>
      <c r="F5328">
        <v>-3</v>
      </c>
      <c r="G5328">
        <v>0</v>
      </c>
      <c r="H5328">
        <v>1</v>
      </c>
      <c r="I5328">
        <v>1</v>
      </c>
      <c r="J5328" s="10">
        <v>0</v>
      </c>
      <c r="K5328">
        <v>0</v>
      </c>
      <c r="L5328">
        <v>0</v>
      </c>
      <c r="M5328" s="18">
        <v>1</v>
      </c>
      <c r="N5328" s="18">
        <v>1</v>
      </c>
      <c r="O5328" s="18">
        <v>1</v>
      </c>
      <c r="P5328" s="18">
        <v>1</v>
      </c>
      <c r="Q5328" s="18">
        <v>1</v>
      </c>
    </row>
    <row r="5333" spans="1:23" ht="98.25" customHeight="1" x14ac:dyDescent="0.25">
      <c r="A5333" s="8" t="s">
        <v>326</v>
      </c>
      <c r="S5333" s="79" t="s">
        <v>324</v>
      </c>
      <c r="T5333" s="80">
        <v>0.15</v>
      </c>
    </row>
    <row r="5334" spans="1:23" ht="30.75" thickBot="1" x14ac:dyDescent="0.3">
      <c r="A5334" s="8"/>
      <c r="R5334" s="17" t="s">
        <v>148</v>
      </c>
      <c r="S5334" s="71" t="s">
        <v>325</v>
      </c>
      <c r="T5334" s="16" t="s">
        <v>320</v>
      </c>
      <c r="U5334" s="16" t="s">
        <v>321</v>
      </c>
      <c r="V5334" s="16" t="s">
        <v>322</v>
      </c>
      <c r="W5334" s="16" t="s">
        <v>323</v>
      </c>
    </row>
    <row r="5335" spans="1:23" ht="24" thickTop="1" x14ac:dyDescent="0.35">
      <c r="A5335">
        <v>1</v>
      </c>
      <c r="B5335">
        <v>3</v>
      </c>
      <c r="C5335">
        <v>25</v>
      </c>
      <c r="D5335" s="11">
        <v>30</v>
      </c>
      <c r="E5335">
        <v>-2</v>
      </c>
      <c r="F5335">
        <v>-2</v>
      </c>
      <c r="G5335">
        <v>0</v>
      </c>
      <c r="H5335">
        <v>1</v>
      </c>
      <c r="I5335">
        <v>1</v>
      </c>
      <c r="J5335" s="10">
        <v>0</v>
      </c>
      <c r="K5335">
        <v>0</v>
      </c>
      <c r="L5335">
        <v>0</v>
      </c>
      <c r="M5335" s="18">
        <v>1</v>
      </c>
      <c r="N5335" s="18">
        <v>1</v>
      </c>
      <c r="O5335" s="18">
        <v>1</v>
      </c>
      <c r="P5335" s="18">
        <v>1</v>
      </c>
      <c r="Q5335" s="18">
        <v>1</v>
      </c>
      <c r="R5335">
        <v>0</v>
      </c>
      <c r="S5335" s="18" t="str">
        <f t="shared" ref="S5335:S5359" si="47">IF(R5335&gt;= T$5220,"BIG","")</f>
        <v/>
      </c>
      <c r="T5335" t="str">
        <f t="shared" ref="T5335:T5359" si="48">IF(S5335="BIG",E5335,"")</f>
        <v/>
      </c>
      <c r="U5335" t="str">
        <f t="shared" ref="U5335:U5359" si="49">IF(S5335="BIG",F5335,"")</f>
        <v/>
      </c>
      <c r="V5335" s="18" t="str">
        <f t="shared" ref="V5335:V5375" si="50">IF(OR(ISNUMBER(T5335),ISNUMBER(U5335)),ABS(T5335-U5335),"")</f>
        <v/>
      </c>
      <c r="W5335" s="8"/>
    </row>
    <row r="5336" spans="1:23" ht="23.25" x14ac:dyDescent="0.35">
      <c r="A5336">
        <v>1</v>
      </c>
      <c r="B5336">
        <v>3</v>
      </c>
      <c r="C5336">
        <v>25</v>
      </c>
      <c r="D5336" s="11">
        <v>30</v>
      </c>
      <c r="E5336">
        <v>-1</v>
      </c>
      <c r="F5336">
        <v>-2</v>
      </c>
      <c r="G5336">
        <v>0</v>
      </c>
      <c r="H5336">
        <v>1</v>
      </c>
      <c r="I5336">
        <v>1</v>
      </c>
      <c r="J5336" s="10">
        <v>0</v>
      </c>
      <c r="K5336">
        <v>0</v>
      </c>
      <c r="L5336">
        <v>0</v>
      </c>
      <c r="M5336" s="18">
        <v>1</v>
      </c>
      <c r="N5336" s="18">
        <v>1</v>
      </c>
      <c r="O5336" s="18">
        <v>1</v>
      </c>
      <c r="P5336" s="18">
        <v>1</v>
      </c>
      <c r="Q5336" s="18">
        <v>1</v>
      </c>
      <c r="R5336">
        <v>0</v>
      </c>
      <c r="S5336" s="18" t="str">
        <f t="shared" si="47"/>
        <v/>
      </c>
      <c r="T5336" t="str">
        <f t="shared" si="48"/>
        <v/>
      </c>
      <c r="U5336" t="str">
        <f t="shared" si="49"/>
        <v/>
      </c>
      <c r="V5336" s="18" t="str">
        <f t="shared" si="50"/>
        <v/>
      </c>
      <c r="W5336" s="8"/>
    </row>
    <row r="5337" spans="1:23" ht="23.25" x14ac:dyDescent="0.35">
      <c r="A5337">
        <v>1</v>
      </c>
      <c r="B5337">
        <v>3</v>
      </c>
      <c r="C5337">
        <v>25</v>
      </c>
      <c r="D5337" s="11">
        <v>30</v>
      </c>
      <c r="E5337">
        <v>0</v>
      </c>
      <c r="F5337">
        <v>-2</v>
      </c>
      <c r="G5337">
        <v>0</v>
      </c>
      <c r="H5337">
        <v>1</v>
      </c>
      <c r="I5337">
        <v>1</v>
      </c>
      <c r="J5337" s="10">
        <v>0</v>
      </c>
      <c r="K5337">
        <v>0</v>
      </c>
      <c r="L5337">
        <v>0</v>
      </c>
      <c r="M5337" s="18">
        <v>1</v>
      </c>
      <c r="N5337" s="18">
        <v>1</v>
      </c>
      <c r="O5337" s="18">
        <v>1</v>
      </c>
      <c r="P5337" s="18">
        <v>1</v>
      </c>
      <c r="Q5337" s="18">
        <v>1</v>
      </c>
      <c r="R5337">
        <v>0.04</v>
      </c>
      <c r="S5337" s="18" t="str">
        <f t="shared" si="47"/>
        <v/>
      </c>
      <c r="T5337" t="str">
        <f t="shared" si="48"/>
        <v/>
      </c>
      <c r="U5337" t="str">
        <f t="shared" si="49"/>
        <v/>
      </c>
      <c r="V5337" s="18" t="str">
        <f t="shared" si="50"/>
        <v/>
      </c>
      <c r="W5337" s="8"/>
    </row>
    <row r="5338" spans="1:23" ht="23.25" x14ac:dyDescent="0.35">
      <c r="A5338">
        <v>1</v>
      </c>
      <c r="B5338">
        <v>3</v>
      </c>
      <c r="C5338">
        <v>25</v>
      </c>
      <c r="D5338" s="11">
        <v>30</v>
      </c>
      <c r="E5338">
        <v>1</v>
      </c>
      <c r="F5338">
        <v>-2</v>
      </c>
      <c r="G5338">
        <v>0</v>
      </c>
      <c r="H5338">
        <v>1</v>
      </c>
      <c r="I5338">
        <v>1</v>
      </c>
      <c r="J5338" s="10">
        <v>0</v>
      </c>
      <c r="K5338">
        <v>0</v>
      </c>
      <c r="L5338">
        <v>0</v>
      </c>
      <c r="M5338" s="18">
        <v>1</v>
      </c>
      <c r="N5338" s="18">
        <v>1</v>
      </c>
      <c r="O5338" s="18">
        <v>1</v>
      </c>
      <c r="P5338" s="18">
        <v>1</v>
      </c>
      <c r="Q5338" s="18">
        <v>1</v>
      </c>
      <c r="R5338">
        <v>0.2</v>
      </c>
      <c r="S5338" s="18" t="str">
        <f t="shared" si="47"/>
        <v>BIG</v>
      </c>
      <c r="T5338">
        <f t="shared" si="48"/>
        <v>1</v>
      </c>
      <c r="U5338">
        <f t="shared" si="49"/>
        <v>-2</v>
      </c>
      <c r="V5338" s="18">
        <f t="shared" si="50"/>
        <v>3</v>
      </c>
      <c r="W5338" s="8"/>
    </row>
    <row r="5339" spans="1:23" ht="23.25" x14ac:dyDescent="0.35">
      <c r="A5339" s="13">
        <v>1</v>
      </c>
      <c r="B5339" s="13">
        <v>3</v>
      </c>
      <c r="C5339">
        <v>25</v>
      </c>
      <c r="D5339" s="76">
        <v>30</v>
      </c>
      <c r="E5339">
        <v>2</v>
      </c>
      <c r="F5339" s="13">
        <v>-2</v>
      </c>
      <c r="G5339" s="13">
        <v>0</v>
      </c>
      <c r="H5339" s="13">
        <v>1</v>
      </c>
      <c r="I5339" s="13">
        <v>1</v>
      </c>
      <c r="J5339" s="77">
        <v>0</v>
      </c>
      <c r="K5339" s="13">
        <v>0</v>
      </c>
      <c r="L5339" s="13">
        <v>0</v>
      </c>
      <c r="M5339" s="78">
        <v>1</v>
      </c>
      <c r="N5339" s="78">
        <v>1</v>
      </c>
      <c r="O5339" s="78">
        <v>1</v>
      </c>
      <c r="P5339" s="78">
        <v>1</v>
      </c>
      <c r="Q5339" s="78">
        <v>1</v>
      </c>
      <c r="R5339">
        <v>0.24</v>
      </c>
      <c r="S5339" s="18" t="str">
        <f t="shared" si="47"/>
        <v>BIG</v>
      </c>
      <c r="T5339">
        <f t="shared" si="48"/>
        <v>2</v>
      </c>
      <c r="U5339">
        <f t="shared" si="49"/>
        <v>-2</v>
      </c>
      <c r="V5339" s="18">
        <f t="shared" si="50"/>
        <v>4</v>
      </c>
      <c r="W5339" s="8"/>
    </row>
    <row r="5340" spans="1:23" ht="23.25" x14ac:dyDescent="0.35">
      <c r="A5340">
        <v>1</v>
      </c>
      <c r="B5340">
        <v>3</v>
      </c>
      <c r="C5340">
        <v>25</v>
      </c>
      <c r="D5340" s="11">
        <v>30</v>
      </c>
      <c r="E5340">
        <v>-2</v>
      </c>
      <c r="F5340">
        <v>-1</v>
      </c>
      <c r="G5340">
        <v>0</v>
      </c>
      <c r="H5340">
        <v>1</v>
      </c>
      <c r="I5340">
        <v>1</v>
      </c>
      <c r="J5340" s="10">
        <v>0</v>
      </c>
      <c r="K5340">
        <v>0</v>
      </c>
      <c r="L5340">
        <v>0</v>
      </c>
      <c r="M5340" s="18">
        <v>1</v>
      </c>
      <c r="N5340" s="18">
        <v>1</v>
      </c>
      <c r="O5340" s="18">
        <v>1</v>
      </c>
      <c r="P5340" s="18">
        <v>1</v>
      </c>
      <c r="Q5340" s="18">
        <v>1</v>
      </c>
      <c r="R5340">
        <v>0</v>
      </c>
      <c r="S5340" s="18" t="str">
        <f t="shared" si="47"/>
        <v/>
      </c>
      <c r="T5340" t="str">
        <f t="shared" si="48"/>
        <v/>
      </c>
      <c r="U5340" t="str">
        <f t="shared" si="49"/>
        <v/>
      </c>
      <c r="V5340" s="18" t="str">
        <f t="shared" si="50"/>
        <v/>
      </c>
      <c r="W5340" s="8"/>
    </row>
    <row r="5341" spans="1:23" ht="23.25" x14ac:dyDescent="0.35">
      <c r="A5341">
        <v>1</v>
      </c>
      <c r="B5341">
        <v>3</v>
      </c>
      <c r="C5341">
        <v>25</v>
      </c>
      <c r="D5341" s="11">
        <v>30</v>
      </c>
      <c r="E5341">
        <v>-1</v>
      </c>
      <c r="F5341">
        <v>-1</v>
      </c>
      <c r="G5341">
        <v>0</v>
      </c>
      <c r="H5341">
        <v>1</v>
      </c>
      <c r="I5341">
        <v>1</v>
      </c>
      <c r="J5341" s="10">
        <v>0</v>
      </c>
      <c r="K5341">
        <v>0</v>
      </c>
      <c r="L5341">
        <v>0</v>
      </c>
      <c r="M5341" s="18">
        <v>1</v>
      </c>
      <c r="N5341" s="18">
        <v>1</v>
      </c>
      <c r="O5341" s="18">
        <v>1</v>
      </c>
      <c r="P5341" s="18">
        <v>1</v>
      </c>
      <c r="Q5341" s="18">
        <v>1</v>
      </c>
      <c r="R5341">
        <v>0</v>
      </c>
      <c r="S5341" s="18" t="str">
        <f t="shared" si="47"/>
        <v/>
      </c>
      <c r="T5341" t="str">
        <f t="shared" si="48"/>
        <v/>
      </c>
      <c r="U5341" t="str">
        <f t="shared" si="49"/>
        <v/>
      </c>
      <c r="V5341" s="18" t="str">
        <f t="shared" si="50"/>
        <v/>
      </c>
      <c r="W5341" s="8"/>
    </row>
    <row r="5342" spans="1:23" ht="23.25" x14ac:dyDescent="0.35">
      <c r="A5342">
        <v>1</v>
      </c>
      <c r="B5342">
        <v>3</v>
      </c>
      <c r="C5342">
        <v>25</v>
      </c>
      <c r="D5342" s="11">
        <v>30</v>
      </c>
      <c r="E5342">
        <v>0</v>
      </c>
      <c r="F5342">
        <v>-1</v>
      </c>
      <c r="G5342">
        <v>0</v>
      </c>
      <c r="H5342">
        <v>1</v>
      </c>
      <c r="I5342">
        <v>1</v>
      </c>
      <c r="J5342" s="10">
        <v>0</v>
      </c>
      <c r="K5342">
        <v>0</v>
      </c>
      <c r="L5342">
        <v>0</v>
      </c>
      <c r="M5342" s="18">
        <v>1</v>
      </c>
      <c r="N5342" s="18">
        <v>1</v>
      </c>
      <c r="O5342" s="18">
        <v>1</v>
      </c>
      <c r="P5342" s="18">
        <v>1</v>
      </c>
      <c r="Q5342" s="18">
        <v>1</v>
      </c>
      <c r="R5342">
        <v>0</v>
      </c>
      <c r="S5342" s="18" t="str">
        <f t="shared" si="47"/>
        <v/>
      </c>
      <c r="T5342" t="str">
        <f t="shared" si="48"/>
        <v/>
      </c>
      <c r="U5342" t="str">
        <f t="shared" si="49"/>
        <v/>
      </c>
      <c r="V5342" s="18" t="str">
        <f t="shared" si="50"/>
        <v/>
      </c>
      <c r="W5342" s="8"/>
    </row>
    <row r="5343" spans="1:23" ht="23.25" x14ac:dyDescent="0.35">
      <c r="A5343">
        <v>1</v>
      </c>
      <c r="B5343">
        <v>3</v>
      </c>
      <c r="C5343">
        <v>25</v>
      </c>
      <c r="D5343" s="11">
        <v>30</v>
      </c>
      <c r="E5343">
        <v>1</v>
      </c>
      <c r="F5343">
        <v>-1</v>
      </c>
      <c r="G5343">
        <v>0</v>
      </c>
      <c r="H5343">
        <v>1</v>
      </c>
      <c r="I5343">
        <v>1</v>
      </c>
      <c r="J5343" s="10">
        <v>0</v>
      </c>
      <c r="K5343">
        <v>0</v>
      </c>
      <c r="L5343">
        <v>0</v>
      </c>
      <c r="M5343" s="18">
        <v>1</v>
      </c>
      <c r="N5343" s="18">
        <v>1</v>
      </c>
      <c r="O5343" s="18">
        <v>1</v>
      </c>
      <c r="P5343" s="18">
        <v>1</v>
      </c>
      <c r="Q5343" s="18">
        <v>1</v>
      </c>
      <c r="R5343">
        <v>0.08</v>
      </c>
      <c r="S5343" s="18" t="str">
        <f t="shared" si="47"/>
        <v/>
      </c>
      <c r="T5343" t="str">
        <f t="shared" si="48"/>
        <v/>
      </c>
      <c r="U5343" t="str">
        <f t="shared" si="49"/>
        <v/>
      </c>
      <c r="V5343" s="18" t="str">
        <f t="shared" si="50"/>
        <v/>
      </c>
      <c r="W5343" s="8"/>
    </row>
    <row r="5344" spans="1:23" ht="23.25" x14ac:dyDescent="0.35">
      <c r="A5344">
        <v>1</v>
      </c>
      <c r="B5344">
        <v>3</v>
      </c>
      <c r="C5344">
        <v>25</v>
      </c>
      <c r="D5344" s="11">
        <v>30</v>
      </c>
      <c r="E5344">
        <v>2</v>
      </c>
      <c r="F5344">
        <v>-1</v>
      </c>
      <c r="G5344">
        <v>0</v>
      </c>
      <c r="H5344">
        <v>1</v>
      </c>
      <c r="I5344">
        <v>1</v>
      </c>
      <c r="J5344" s="10">
        <v>0</v>
      </c>
      <c r="K5344">
        <v>0</v>
      </c>
      <c r="L5344">
        <v>0</v>
      </c>
      <c r="M5344" s="18">
        <v>1</v>
      </c>
      <c r="N5344" s="18">
        <v>1</v>
      </c>
      <c r="O5344" s="18">
        <v>1</v>
      </c>
      <c r="P5344" s="18">
        <v>1</v>
      </c>
      <c r="Q5344" s="18">
        <v>1</v>
      </c>
      <c r="R5344">
        <v>0.12</v>
      </c>
      <c r="S5344" s="18" t="str">
        <f t="shared" si="47"/>
        <v/>
      </c>
      <c r="T5344" t="str">
        <f t="shared" si="48"/>
        <v/>
      </c>
      <c r="U5344" t="str">
        <f t="shared" si="49"/>
        <v/>
      </c>
      <c r="V5344" s="18" t="str">
        <f t="shared" si="50"/>
        <v/>
      </c>
      <c r="W5344" s="8"/>
    </row>
    <row r="5345" spans="1:23" ht="23.25" x14ac:dyDescent="0.35">
      <c r="A5345">
        <v>1</v>
      </c>
      <c r="B5345">
        <v>3</v>
      </c>
      <c r="C5345">
        <v>25</v>
      </c>
      <c r="D5345" s="11">
        <v>30</v>
      </c>
      <c r="E5345">
        <v>-2</v>
      </c>
      <c r="F5345">
        <v>0</v>
      </c>
      <c r="G5345">
        <v>0</v>
      </c>
      <c r="H5345">
        <v>1</v>
      </c>
      <c r="I5345">
        <v>1</v>
      </c>
      <c r="J5345" s="10">
        <v>0</v>
      </c>
      <c r="K5345">
        <v>0</v>
      </c>
      <c r="L5345">
        <v>0</v>
      </c>
      <c r="M5345" s="18">
        <v>1</v>
      </c>
      <c r="N5345" s="18">
        <v>1</v>
      </c>
      <c r="O5345" s="18">
        <v>1</v>
      </c>
      <c r="P5345" s="18">
        <v>1</v>
      </c>
      <c r="Q5345" s="18">
        <v>1</v>
      </c>
      <c r="R5345">
        <v>0.04</v>
      </c>
      <c r="S5345" s="18" t="str">
        <f t="shared" si="47"/>
        <v/>
      </c>
      <c r="T5345" t="str">
        <f t="shared" si="48"/>
        <v/>
      </c>
      <c r="U5345" t="str">
        <f t="shared" si="49"/>
        <v/>
      </c>
      <c r="V5345" s="18" t="str">
        <f t="shared" si="50"/>
        <v/>
      </c>
      <c r="W5345" s="8"/>
    </row>
    <row r="5346" spans="1:23" ht="23.25" x14ac:dyDescent="0.35">
      <c r="A5346">
        <v>1</v>
      </c>
      <c r="B5346">
        <v>3</v>
      </c>
      <c r="C5346">
        <v>25</v>
      </c>
      <c r="D5346" s="11">
        <v>30</v>
      </c>
      <c r="E5346">
        <v>-1</v>
      </c>
      <c r="F5346">
        <v>0</v>
      </c>
      <c r="G5346">
        <v>0</v>
      </c>
      <c r="H5346">
        <v>1</v>
      </c>
      <c r="I5346">
        <v>1</v>
      </c>
      <c r="J5346" s="10">
        <v>0</v>
      </c>
      <c r="K5346">
        <v>0</v>
      </c>
      <c r="L5346">
        <v>0</v>
      </c>
      <c r="M5346" s="18">
        <v>1</v>
      </c>
      <c r="N5346" s="18">
        <v>1</v>
      </c>
      <c r="O5346" s="18">
        <v>1</v>
      </c>
      <c r="P5346" s="18">
        <v>1</v>
      </c>
      <c r="Q5346" s="18">
        <v>1</v>
      </c>
      <c r="R5346">
        <v>0</v>
      </c>
      <c r="S5346" s="18" t="str">
        <f t="shared" si="47"/>
        <v/>
      </c>
      <c r="T5346" t="str">
        <f t="shared" si="48"/>
        <v/>
      </c>
      <c r="U5346" t="str">
        <f t="shared" si="49"/>
        <v/>
      </c>
      <c r="V5346" s="18" t="str">
        <f t="shared" si="50"/>
        <v/>
      </c>
      <c r="W5346" s="8"/>
    </row>
    <row r="5347" spans="1:23" ht="23.25" x14ac:dyDescent="0.35">
      <c r="A5347">
        <v>1</v>
      </c>
      <c r="B5347">
        <v>3</v>
      </c>
      <c r="C5347">
        <v>25</v>
      </c>
      <c r="D5347" s="11">
        <v>30</v>
      </c>
      <c r="E5347">
        <v>0</v>
      </c>
      <c r="F5347">
        <v>0</v>
      </c>
      <c r="G5347">
        <v>0</v>
      </c>
      <c r="H5347">
        <v>1</v>
      </c>
      <c r="I5347">
        <v>1</v>
      </c>
      <c r="J5347" s="10">
        <v>0</v>
      </c>
      <c r="K5347">
        <v>0</v>
      </c>
      <c r="L5347">
        <v>0</v>
      </c>
      <c r="M5347" s="18">
        <v>1</v>
      </c>
      <c r="N5347" s="18">
        <v>1</v>
      </c>
      <c r="O5347" s="18">
        <v>1</v>
      </c>
      <c r="P5347" s="18">
        <v>1</v>
      </c>
      <c r="Q5347" s="18">
        <v>1</v>
      </c>
      <c r="R5347">
        <v>0.08</v>
      </c>
      <c r="S5347" s="18" t="str">
        <f t="shared" si="47"/>
        <v/>
      </c>
      <c r="T5347" t="str">
        <f t="shared" si="48"/>
        <v/>
      </c>
      <c r="U5347" t="str">
        <f t="shared" si="49"/>
        <v/>
      </c>
      <c r="V5347" s="18" t="str">
        <f t="shared" si="50"/>
        <v/>
      </c>
      <c r="W5347" s="8"/>
    </row>
    <row r="5348" spans="1:23" ht="23.25" x14ac:dyDescent="0.35">
      <c r="A5348">
        <v>1</v>
      </c>
      <c r="B5348">
        <v>3</v>
      </c>
      <c r="C5348">
        <v>25</v>
      </c>
      <c r="D5348" s="11">
        <v>30</v>
      </c>
      <c r="E5348">
        <v>1</v>
      </c>
      <c r="F5348">
        <v>0</v>
      </c>
      <c r="G5348">
        <v>0</v>
      </c>
      <c r="H5348">
        <v>1</v>
      </c>
      <c r="I5348">
        <v>1</v>
      </c>
      <c r="J5348" s="10">
        <v>0</v>
      </c>
      <c r="K5348">
        <v>0</v>
      </c>
      <c r="L5348">
        <v>0</v>
      </c>
      <c r="M5348" s="18">
        <v>1</v>
      </c>
      <c r="N5348" s="18">
        <v>1</v>
      </c>
      <c r="O5348" s="18">
        <v>1</v>
      </c>
      <c r="P5348" s="18">
        <v>1</v>
      </c>
      <c r="Q5348" s="18">
        <v>1</v>
      </c>
      <c r="R5348">
        <v>0</v>
      </c>
      <c r="S5348" s="18" t="str">
        <f t="shared" si="47"/>
        <v/>
      </c>
      <c r="T5348" t="str">
        <f t="shared" si="48"/>
        <v/>
      </c>
      <c r="U5348" t="str">
        <f t="shared" si="49"/>
        <v/>
      </c>
      <c r="V5348" s="18" t="str">
        <f t="shared" si="50"/>
        <v/>
      </c>
      <c r="W5348" s="8"/>
    </row>
    <row r="5349" spans="1:23" ht="23.25" x14ac:dyDescent="0.35">
      <c r="A5349">
        <v>1</v>
      </c>
      <c r="B5349">
        <v>3</v>
      </c>
      <c r="C5349">
        <v>25</v>
      </c>
      <c r="D5349" s="11">
        <v>30</v>
      </c>
      <c r="E5349">
        <v>2</v>
      </c>
      <c r="F5349">
        <v>0</v>
      </c>
      <c r="G5349">
        <v>0</v>
      </c>
      <c r="H5349">
        <v>1</v>
      </c>
      <c r="I5349">
        <v>1</v>
      </c>
      <c r="J5349" s="10">
        <v>0</v>
      </c>
      <c r="K5349">
        <v>0</v>
      </c>
      <c r="L5349">
        <v>0</v>
      </c>
      <c r="M5349" s="18">
        <v>1</v>
      </c>
      <c r="N5349" s="18">
        <v>1</v>
      </c>
      <c r="O5349" s="18">
        <v>1</v>
      </c>
      <c r="P5349" s="18">
        <v>1</v>
      </c>
      <c r="Q5349" s="18">
        <v>1</v>
      </c>
      <c r="R5349">
        <v>0.04</v>
      </c>
      <c r="S5349" s="18" t="str">
        <f t="shared" si="47"/>
        <v/>
      </c>
      <c r="T5349" t="str">
        <f t="shared" si="48"/>
        <v/>
      </c>
      <c r="U5349" t="str">
        <f t="shared" si="49"/>
        <v/>
      </c>
      <c r="V5349" s="18" t="str">
        <f t="shared" si="50"/>
        <v/>
      </c>
      <c r="W5349" s="8"/>
    </row>
    <row r="5350" spans="1:23" ht="23.25" x14ac:dyDescent="0.35">
      <c r="A5350">
        <v>1</v>
      </c>
      <c r="B5350">
        <v>3</v>
      </c>
      <c r="C5350">
        <v>25</v>
      </c>
      <c r="D5350" s="11">
        <v>30</v>
      </c>
      <c r="E5350">
        <v>-2</v>
      </c>
      <c r="F5350">
        <v>1</v>
      </c>
      <c r="G5350">
        <v>0</v>
      </c>
      <c r="H5350">
        <v>1</v>
      </c>
      <c r="I5350">
        <v>1</v>
      </c>
      <c r="J5350" s="10">
        <v>0</v>
      </c>
      <c r="K5350">
        <v>0</v>
      </c>
      <c r="L5350">
        <v>0</v>
      </c>
      <c r="M5350" s="18">
        <v>1</v>
      </c>
      <c r="N5350" s="18">
        <v>1</v>
      </c>
      <c r="O5350" s="18">
        <v>1</v>
      </c>
      <c r="P5350" s="18">
        <v>1</v>
      </c>
      <c r="Q5350" s="18">
        <v>1</v>
      </c>
      <c r="R5350">
        <v>0</v>
      </c>
      <c r="S5350" s="18" t="str">
        <f t="shared" si="47"/>
        <v/>
      </c>
      <c r="T5350" t="str">
        <f t="shared" si="48"/>
        <v/>
      </c>
      <c r="U5350" t="str">
        <f t="shared" si="49"/>
        <v/>
      </c>
      <c r="V5350" s="18" t="str">
        <f t="shared" si="50"/>
        <v/>
      </c>
      <c r="W5350" s="8"/>
    </row>
    <row r="5351" spans="1:23" ht="23.25" x14ac:dyDescent="0.35">
      <c r="A5351">
        <v>1</v>
      </c>
      <c r="B5351">
        <v>3</v>
      </c>
      <c r="C5351">
        <v>25</v>
      </c>
      <c r="D5351" s="11">
        <v>30</v>
      </c>
      <c r="E5351">
        <v>-1</v>
      </c>
      <c r="F5351">
        <v>1</v>
      </c>
      <c r="G5351">
        <v>0</v>
      </c>
      <c r="H5351">
        <v>1</v>
      </c>
      <c r="I5351">
        <v>1</v>
      </c>
      <c r="J5351" s="10">
        <v>0</v>
      </c>
      <c r="K5351">
        <v>0</v>
      </c>
      <c r="L5351">
        <v>0</v>
      </c>
      <c r="M5351" s="18">
        <v>1</v>
      </c>
      <c r="N5351" s="18">
        <v>1</v>
      </c>
      <c r="O5351" s="18">
        <v>1</v>
      </c>
      <c r="P5351" s="18">
        <v>1</v>
      </c>
      <c r="Q5351" s="18">
        <v>1</v>
      </c>
      <c r="R5351">
        <v>0.12</v>
      </c>
      <c r="S5351" s="18" t="str">
        <f t="shared" si="47"/>
        <v/>
      </c>
      <c r="T5351" t="str">
        <f t="shared" si="48"/>
        <v/>
      </c>
      <c r="U5351" t="str">
        <f t="shared" si="49"/>
        <v/>
      </c>
      <c r="V5351" s="18" t="str">
        <f t="shared" si="50"/>
        <v/>
      </c>
      <c r="W5351" s="8"/>
    </row>
    <row r="5352" spans="1:23" ht="23.25" x14ac:dyDescent="0.35">
      <c r="A5352">
        <v>1</v>
      </c>
      <c r="B5352">
        <v>3</v>
      </c>
      <c r="C5352">
        <v>25</v>
      </c>
      <c r="D5352" s="11">
        <v>30</v>
      </c>
      <c r="E5352">
        <v>0</v>
      </c>
      <c r="F5352">
        <v>1</v>
      </c>
      <c r="G5352">
        <v>0</v>
      </c>
      <c r="H5352">
        <v>1</v>
      </c>
      <c r="I5352">
        <v>1</v>
      </c>
      <c r="J5352" s="10">
        <v>0</v>
      </c>
      <c r="K5352">
        <v>0</v>
      </c>
      <c r="L5352">
        <v>0</v>
      </c>
      <c r="M5352" s="18">
        <v>1</v>
      </c>
      <c r="N5352" s="18">
        <v>1</v>
      </c>
      <c r="O5352" s="18">
        <v>1</v>
      </c>
      <c r="P5352" s="18">
        <v>1</v>
      </c>
      <c r="Q5352" s="18">
        <v>1</v>
      </c>
      <c r="R5352">
        <v>0.08</v>
      </c>
      <c r="S5352" s="18" t="str">
        <f t="shared" si="47"/>
        <v/>
      </c>
      <c r="T5352" t="str">
        <f t="shared" si="48"/>
        <v/>
      </c>
      <c r="U5352" t="str">
        <f t="shared" si="49"/>
        <v/>
      </c>
      <c r="V5352" s="18" t="str">
        <f t="shared" si="50"/>
        <v/>
      </c>
      <c r="W5352" s="8"/>
    </row>
    <row r="5353" spans="1:23" ht="23.25" x14ac:dyDescent="0.35">
      <c r="A5353">
        <v>1</v>
      </c>
      <c r="B5353">
        <v>3</v>
      </c>
      <c r="C5353">
        <v>25</v>
      </c>
      <c r="D5353" s="11">
        <v>30</v>
      </c>
      <c r="E5353">
        <v>1</v>
      </c>
      <c r="F5353">
        <v>1</v>
      </c>
      <c r="G5353">
        <v>0</v>
      </c>
      <c r="H5353">
        <v>1</v>
      </c>
      <c r="I5353">
        <v>1</v>
      </c>
      <c r="J5353" s="10">
        <v>0</v>
      </c>
      <c r="K5353">
        <v>0</v>
      </c>
      <c r="L5353">
        <v>0</v>
      </c>
      <c r="M5353" s="18">
        <v>1</v>
      </c>
      <c r="N5353" s="18">
        <v>1</v>
      </c>
      <c r="O5353" s="18">
        <v>1</v>
      </c>
      <c r="P5353" s="18">
        <v>1</v>
      </c>
      <c r="Q5353" s="18">
        <v>1</v>
      </c>
      <c r="R5353">
        <v>0.08</v>
      </c>
      <c r="S5353" s="18" t="str">
        <f t="shared" si="47"/>
        <v/>
      </c>
      <c r="T5353" t="str">
        <f t="shared" si="48"/>
        <v/>
      </c>
      <c r="U5353" t="str">
        <f t="shared" si="49"/>
        <v/>
      </c>
      <c r="V5353" s="18" t="str">
        <f t="shared" si="50"/>
        <v/>
      </c>
      <c r="W5353" s="8"/>
    </row>
    <row r="5354" spans="1:23" ht="23.25" x14ac:dyDescent="0.35">
      <c r="A5354">
        <v>1</v>
      </c>
      <c r="B5354">
        <v>3</v>
      </c>
      <c r="C5354">
        <v>25</v>
      </c>
      <c r="D5354" s="11">
        <v>30</v>
      </c>
      <c r="E5354">
        <v>2</v>
      </c>
      <c r="F5354">
        <v>1</v>
      </c>
      <c r="G5354">
        <v>0</v>
      </c>
      <c r="H5354">
        <v>1</v>
      </c>
      <c r="I5354">
        <v>1</v>
      </c>
      <c r="J5354" s="10">
        <v>0</v>
      </c>
      <c r="K5354">
        <v>0</v>
      </c>
      <c r="L5354">
        <v>0</v>
      </c>
      <c r="M5354" s="18">
        <v>1</v>
      </c>
      <c r="N5354" s="18">
        <v>1</v>
      </c>
      <c r="O5354" s="18">
        <v>1</v>
      </c>
      <c r="P5354" s="18">
        <v>1</v>
      </c>
      <c r="Q5354" s="18">
        <v>1</v>
      </c>
      <c r="R5354">
        <v>0.12</v>
      </c>
      <c r="S5354" s="18" t="str">
        <f t="shared" si="47"/>
        <v/>
      </c>
      <c r="T5354" t="str">
        <f t="shared" si="48"/>
        <v/>
      </c>
      <c r="U5354" t="str">
        <f t="shared" si="49"/>
        <v/>
      </c>
      <c r="V5354" s="18" t="str">
        <f t="shared" si="50"/>
        <v/>
      </c>
      <c r="W5354" s="8"/>
    </row>
    <row r="5355" spans="1:23" ht="23.25" x14ac:dyDescent="0.35">
      <c r="A5355">
        <v>1</v>
      </c>
      <c r="B5355">
        <v>3</v>
      </c>
      <c r="C5355">
        <v>25</v>
      </c>
      <c r="D5355" s="11">
        <v>30</v>
      </c>
      <c r="E5355">
        <v>-2</v>
      </c>
      <c r="F5355">
        <v>2</v>
      </c>
      <c r="G5355">
        <v>0</v>
      </c>
      <c r="H5355">
        <v>1</v>
      </c>
      <c r="I5355">
        <v>1</v>
      </c>
      <c r="J5355" s="10">
        <v>0</v>
      </c>
      <c r="K5355">
        <v>0</v>
      </c>
      <c r="L5355">
        <v>0</v>
      </c>
      <c r="M5355" s="18">
        <v>1</v>
      </c>
      <c r="N5355" s="18">
        <v>1</v>
      </c>
      <c r="O5355" s="18">
        <v>1</v>
      </c>
      <c r="P5355" s="18">
        <v>1</v>
      </c>
      <c r="Q5355" s="18">
        <v>1</v>
      </c>
      <c r="R5355">
        <v>0.04</v>
      </c>
      <c r="S5355" s="18" t="str">
        <f t="shared" si="47"/>
        <v/>
      </c>
      <c r="T5355" t="str">
        <f t="shared" si="48"/>
        <v/>
      </c>
      <c r="U5355" t="str">
        <f t="shared" si="49"/>
        <v/>
      </c>
      <c r="V5355" s="18" t="str">
        <f t="shared" si="50"/>
        <v/>
      </c>
      <c r="W5355" s="8"/>
    </row>
    <row r="5356" spans="1:23" ht="23.25" x14ac:dyDescent="0.35">
      <c r="A5356">
        <v>1</v>
      </c>
      <c r="B5356">
        <v>3</v>
      </c>
      <c r="C5356">
        <v>25</v>
      </c>
      <c r="D5356" s="11">
        <v>30</v>
      </c>
      <c r="E5356">
        <v>-1</v>
      </c>
      <c r="F5356">
        <v>2</v>
      </c>
      <c r="G5356">
        <v>0</v>
      </c>
      <c r="H5356">
        <v>1</v>
      </c>
      <c r="I5356">
        <v>1</v>
      </c>
      <c r="J5356" s="10">
        <v>0</v>
      </c>
      <c r="K5356">
        <v>0</v>
      </c>
      <c r="L5356">
        <v>0</v>
      </c>
      <c r="M5356" s="18">
        <v>1</v>
      </c>
      <c r="N5356" s="18">
        <v>1</v>
      </c>
      <c r="O5356" s="18">
        <v>1</v>
      </c>
      <c r="P5356" s="18">
        <v>1</v>
      </c>
      <c r="Q5356" s="18">
        <v>1</v>
      </c>
      <c r="R5356">
        <v>0.12</v>
      </c>
      <c r="S5356" s="18" t="str">
        <f t="shared" si="47"/>
        <v/>
      </c>
      <c r="T5356" t="str">
        <f t="shared" si="48"/>
        <v/>
      </c>
      <c r="U5356" t="str">
        <f t="shared" si="49"/>
        <v/>
      </c>
      <c r="V5356" s="18" t="str">
        <f t="shared" si="50"/>
        <v/>
      </c>
      <c r="W5356" s="8"/>
    </row>
    <row r="5357" spans="1:23" ht="23.25" x14ac:dyDescent="0.35">
      <c r="A5357">
        <v>1</v>
      </c>
      <c r="B5357">
        <v>3</v>
      </c>
      <c r="C5357">
        <v>25</v>
      </c>
      <c r="D5357" s="11">
        <v>30</v>
      </c>
      <c r="E5357">
        <v>0</v>
      </c>
      <c r="F5357">
        <v>2</v>
      </c>
      <c r="G5357">
        <v>0</v>
      </c>
      <c r="H5357">
        <v>1</v>
      </c>
      <c r="I5357">
        <v>1</v>
      </c>
      <c r="J5357" s="10">
        <v>0</v>
      </c>
      <c r="K5357">
        <v>0</v>
      </c>
      <c r="L5357">
        <v>0</v>
      </c>
      <c r="M5357" s="18">
        <v>1</v>
      </c>
      <c r="N5357" s="18">
        <v>1</v>
      </c>
      <c r="O5357" s="18">
        <v>1</v>
      </c>
      <c r="P5357" s="18">
        <v>1</v>
      </c>
      <c r="Q5357" s="18">
        <v>1</v>
      </c>
      <c r="R5357">
        <v>0.12</v>
      </c>
      <c r="S5357" s="18" t="str">
        <f t="shared" si="47"/>
        <v/>
      </c>
      <c r="T5357" t="str">
        <f t="shared" si="48"/>
        <v/>
      </c>
      <c r="U5357" t="str">
        <f t="shared" si="49"/>
        <v/>
      </c>
      <c r="V5357" s="18" t="str">
        <f t="shared" si="50"/>
        <v/>
      </c>
      <c r="W5357" s="8"/>
    </row>
    <row r="5358" spans="1:23" ht="23.25" x14ac:dyDescent="0.35">
      <c r="A5358">
        <v>1</v>
      </c>
      <c r="B5358">
        <v>3</v>
      </c>
      <c r="C5358">
        <v>25</v>
      </c>
      <c r="D5358" s="11">
        <v>30</v>
      </c>
      <c r="E5358">
        <v>1</v>
      </c>
      <c r="F5358">
        <v>2</v>
      </c>
      <c r="G5358">
        <v>0</v>
      </c>
      <c r="H5358">
        <v>1</v>
      </c>
      <c r="I5358">
        <v>1</v>
      </c>
      <c r="J5358" s="10">
        <v>0</v>
      </c>
      <c r="K5358">
        <v>0</v>
      </c>
      <c r="L5358">
        <v>0</v>
      </c>
      <c r="M5358" s="18">
        <v>1</v>
      </c>
      <c r="N5358" s="18">
        <v>1</v>
      </c>
      <c r="O5358" s="18">
        <v>1</v>
      </c>
      <c r="P5358" s="18">
        <v>1</v>
      </c>
      <c r="Q5358" s="18">
        <v>1</v>
      </c>
      <c r="R5358">
        <v>0.24</v>
      </c>
      <c r="S5358" s="18" t="str">
        <f t="shared" si="47"/>
        <v>BIG</v>
      </c>
      <c r="T5358">
        <f t="shared" si="48"/>
        <v>1</v>
      </c>
      <c r="U5358">
        <f t="shared" si="49"/>
        <v>2</v>
      </c>
      <c r="V5358" s="18">
        <f t="shared" si="50"/>
        <v>1</v>
      </c>
      <c r="W5358" s="8"/>
    </row>
    <row r="5359" spans="1:23" ht="24" thickBot="1" x14ac:dyDescent="0.4">
      <c r="A5359">
        <v>1</v>
      </c>
      <c r="B5359">
        <v>3</v>
      </c>
      <c r="C5359">
        <v>25</v>
      </c>
      <c r="D5359" s="11">
        <v>30</v>
      </c>
      <c r="E5359">
        <v>2</v>
      </c>
      <c r="F5359">
        <v>2</v>
      </c>
      <c r="G5359">
        <v>0</v>
      </c>
      <c r="H5359">
        <v>1</v>
      </c>
      <c r="I5359">
        <v>1</v>
      </c>
      <c r="J5359" s="10">
        <v>0</v>
      </c>
      <c r="K5359">
        <v>0</v>
      </c>
      <c r="L5359">
        <v>0</v>
      </c>
      <c r="M5359" s="18">
        <v>1</v>
      </c>
      <c r="N5359" s="18">
        <v>1</v>
      </c>
      <c r="O5359" s="18">
        <v>1</v>
      </c>
      <c r="P5359" s="18">
        <v>1</v>
      </c>
      <c r="Q5359" s="18">
        <v>1</v>
      </c>
      <c r="R5359" s="14">
        <v>0.08</v>
      </c>
      <c r="S5359" s="18" t="str">
        <f t="shared" si="47"/>
        <v/>
      </c>
      <c r="T5359" t="str">
        <f t="shared" si="48"/>
        <v/>
      </c>
      <c r="U5359" t="str">
        <f t="shared" si="49"/>
        <v/>
      </c>
      <c r="V5359" s="18" t="str">
        <f t="shared" si="50"/>
        <v/>
      </c>
      <c r="W5359" s="8"/>
    </row>
    <row r="5360" spans="1:23" ht="15.75" thickTop="1" x14ac:dyDescent="0.25">
      <c r="R5360" s="15">
        <f>AVERAGE(R5335:R5359)</f>
        <v>7.3600000000000027E-2</v>
      </c>
      <c r="S5360" s="15"/>
      <c r="V5360" s="18" t="str">
        <f t="shared" si="50"/>
        <v/>
      </c>
      <c r="W5360" s="8"/>
    </row>
    <row r="5361" spans="16:23" x14ac:dyDescent="0.25">
      <c r="V5361" s="18" t="str">
        <f t="shared" si="50"/>
        <v/>
      </c>
      <c r="W5361" s="8"/>
    </row>
    <row r="5362" spans="16:23" x14ac:dyDescent="0.25">
      <c r="V5362" s="18" t="str">
        <f t="shared" si="50"/>
        <v/>
      </c>
      <c r="W5362" s="8"/>
    </row>
    <row r="5363" spans="16:23" x14ac:dyDescent="0.25">
      <c r="P5363" t="s">
        <v>319</v>
      </c>
      <c r="V5363" s="18" t="str">
        <f t="shared" si="50"/>
        <v/>
      </c>
      <c r="W5363" s="8"/>
    </row>
    <row r="5364" spans="16:23" x14ac:dyDescent="0.25">
      <c r="P5364">
        <v>1</v>
      </c>
      <c r="V5364" s="18" t="str">
        <f t="shared" si="50"/>
        <v/>
      </c>
      <c r="W5364" s="8"/>
    </row>
    <row r="5365" spans="16:23" x14ac:dyDescent="0.25">
      <c r="P5365">
        <v>2</v>
      </c>
      <c r="V5365" s="18" t="str">
        <f t="shared" si="50"/>
        <v/>
      </c>
      <c r="W5365" s="8"/>
    </row>
    <row r="5366" spans="16:23" x14ac:dyDescent="0.25">
      <c r="P5366">
        <v>3</v>
      </c>
      <c r="V5366" s="18" t="str">
        <f t="shared" si="50"/>
        <v/>
      </c>
      <c r="W5366" s="8"/>
    </row>
    <row r="5367" spans="16:23" x14ac:dyDescent="0.25">
      <c r="P5367">
        <v>4</v>
      </c>
      <c r="V5367" s="18" t="str">
        <f t="shared" si="50"/>
        <v/>
      </c>
      <c r="W5367" s="8"/>
    </row>
    <row r="5368" spans="16:23" x14ac:dyDescent="0.25">
      <c r="P5368">
        <v>5</v>
      </c>
      <c r="V5368" s="18" t="str">
        <f t="shared" si="50"/>
        <v/>
      </c>
      <c r="W5368" s="8"/>
    </row>
    <row r="5369" spans="16:23" x14ac:dyDescent="0.25">
      <c r="P5369">
        <v>6</v>
      </c>
      <c r="V5369" s="18" t="str">
        <f t="shared" si="50"/>
        <v/>
      </c>
      <c r="W5369" s="8"/>
    </row>
    <row r="5370" spans="16:23" x14ac:dyDescent="0.25">
      <c r="P5370">
        <v>7</v>
      </c>
      <c r="V5370" s="18" t="str">
        <f t="shared" si="50"/>
        <v/>
      </c>
      <c r="W5370" s="8"/>
    </row>
    <row r="5371" spans="16:23" x14ac:dyDescent="0.25">
      <c r="P5371">
        <v>8</v>
      </c>
      <c r="V5371" s="18" t="str">
        <f t="shared" si="50"/>
        <v/>
      </c>
      <c r="W5371" s="8"/>
    </row>
    <row r="5372" spans="16:23" x14ac:dyDescent="0.25">
      <c r="P5372">
        <v>9</v>
      </c>
      <c r="V5372" s="18" t="str">
        <f t="shared" si="50"/>
        <v/>
      </c>
      <c r="W5372" s="8"/>
    </row>
    <row r="5373" spans="16:23" x14ac:dyDescent="0.25">
      <c r="P5373">
        <v>10</v>
      </c>
      <c r="V5373" s="18" t="str">
        <f t="shared" si="50"/>
        <v/>
      </c>
      <c r="W5373" s="8"/>
    </row>
    <row r="5374" spans="16:23" x14ac:dyDescent="0.25">
      <c r="P5374">
        <v>11</v>
      </c>
      <c r="V5374" s="18" t="str">
        <f t="shared" si="50"/>
        <v/>
      </c>
      <c r="W5374" s="8"/>
    </row>
    <row r="5375" spans="16:23" x14ac:dyDescent="0.25">
      <c r="P5375">
        <v>12</v>
      </c>
      <c r="V5375" s="18" t="str">
        <f t="shared" si="50"/>
        <v/>
      </c>
      <c r="W5375" s="8"/>
    </row>
    <row r="5376" spans="16:23" x14ac:dyDescent="0.25">
      <c r="P5376">
        <v>13</v>
      </c>
      <c r="R5376" s="13"/>
      <c r="V5376" s="18" t="str">
        <f t="shared" ref="V5376:V5411" si="51">IF(OR(ISNUMBER(T5376),ISNUMBER(U5376)),ABS(T5376-U5376),"")</f>
        <v/>
      </c>
      <c r="W5376" s="8"/>
    </row>
    <row r="5377" spans="16:23" x14ac:dyDescent="0.25">
      <c r="P5377">
        <v>14</v>
      </c>
      <c r="V5377" s="18" t="str">
        <f t="shared" si="51"/>
        <v/>
      </c>
      <c r="W5377" s="8"/>
    </row>
    <row r="5378" spans="16:23" x14ac:dyDescent="0.25">
      <c r="P5378">
        <v>15</v>
      </c>
      <c r="V5378" s="18" t="str">
        <f t="shared" si="51"/>
        <v/>
      </c>
      <c r="W5378" s="8"/>
    </row>
    <row r="5379" spans="16:23" x14ac:dyDescent="0.25">
      <c r="P5379">
        <v>16</v>
      </c>
      <c r="V5379" s="18" t="str">
        <f t="shared" si="51"/>
        <v/>
      </c>
      <c r="W5379" s="8"/>
    </row>
    <row r="5380" spans="16:23" x14ac:dyDescent="0.25">
      <c r="P5380">
        <v>17</v>
      </c>
      <c r="V5380" s="18" t="str">
        <f t="shared" si="51"/>
        <v/>
      </c>
      <c r="W5380" s="8"/>
    </row>
    <row r="5381" spans="16:23" x14ac:dyDescent="0.25">
      <c r="P5381">
        <v>18</v>
      </c>
      <c r="V5381" s="18" t="str">
        <f t="shared" si="51"/>
        <v/>
      </c>
      <c r="W5381" s="8"/>
    </row>
    <row r="5382" spans="16:23" x14ac:dyDescent="0.25">
      <c r="P5382">
        <v>19</v>
      </c>
      <c r="V5382" s="18" t="str">
        <f t="shared" si="51"/>
        <v/>
      </c>
      <c r="W5382" s="8"/>
    </row>
    <row r="5383" spans="16:23" x14ac:dyDescent="0.25">
      <c r="P5383">
        <v>20</v>
      </c>
      <c r="V5383" s="18" t="str">
        <f t="shared" si="51"/>
        <v/>
      </c>
      <c r="W5383" s="8"/>
    </row>
    <row r="5384" spans="16:23" x14ac:dyDescent="0.25">
      <c r="P5384">
        <v>21</v>
      </c>
      <c r="R5384" s="13"/>
      <c r="V5384" s="18" t="str">
        <f t="shared" si="51"/>
        <v/>
      </c>
      <c r="W5384" s="8"/>
    </row>
    <row r="5385" spans="16:23" x14ac:dyDescent="0.25">
      <c r="P5385">
        <v>22</v>
      </c>
      <c r="V5385" s="18" t="str">
        <f t="shared" si="51"/>
        <v/>
      </c>
      <c r="W5385" s="8"/>
    </row>
    <row r="5386" spans="16:23" x14ac:dyDescent="0.25">
      <c r="P5386">
        <v>23</v>
      </c>
      <c r="V5386" s="18" t="str">
        <f t="shared" si="51"/>
        <v/>
      </c>
      <c r="W5386" s="8"/>
    </row>
    <row r="5387" spans="16:23" x14ac:dyDescent="0.25">
      <c r="P5387">
        <v>24</v>
      </c>
      <c r="V5387" s="18" t="str">
        <f t="shared" si="51"/>
        <v/>
      </c>
      <c r="W5387" s="8"/>
    </row>
    <row r="5388" spans="16:23" x14ac:dyDescent="0.25">
      <c r="P5388">
        <v>25</v>
      </c>
      <c r="V5388" s="18" t="str">
        <f t="shared" si="51"/>
        <v/>
      </c>
      <c r="W5388" s="8"/>
    </row>
    <row r="5389" spans="16:23" x14ac:dyDescent="0.25">
      <c r="P5389">
        <v>26</v>
      </c>
      <c r="V5389" s="18" t="str">
        <f t="shared" si="51"/>
        <v/>
      </c>
      <c r="W5389" s="8"/>
    </row>
    <row r="5390" spans="16:23" x14ac:dyDescent="0.25">
      <c r="P5390">
        <v>27</v>
      </c>
      <c r="V5390" s="18" t="str">
        <f t="shared" si="51"/>
        <v/>
      </c>
      <c r="W5390" s="8"/>
    </row>
    <row r="5391" spans="16:23" x14ac:dyDescent="0.25">
      <c r="P5391">
        <v>28</v>
      </c>
      <c r="V5391" s="18" t="str">
        <f t="shared" si="51"/>
        <v/>
      </c>
      <c r="W5391" s="8"/>
    </row>
    <row r="5392" spans="16:23" x14ac:dyDescent="0.25">
      <c r="P5392">
        <v>29</v>
      </c>
      <c r="V5392" s="18" t="str">
        <f t="shared" si="51"/>
        <v/>
      </c>
      <c r="W5392" s="8"/>
    </row>
    <row r="5393" spans="16:23" x14ac:dyDescent="0.25">
      <c r="P5393">
        <v>30</v>
      </c>
      <c r="V5393" s="18" t="str">
        <f t="shared" si="51"/>
        <v/>
      </c>
      <c r="W5393" s="8"/>
    </row>
    <row r="5394" spans="16:23" x14ac:dyDescent="0.25">
      <c r="P5394">
        <v>31</v>
      </c>
      <c r="V5394" s="18" t="str">
        <f t="shared" si="51"/>
        <v/>
      </c>
      <c r="W5394" s="8"/>
    </row>
    <row r="5395" spans="16:23" x14ac:dyDescent="0.25">
      <c r="P5395">
        <v>32</v>
      </c>
      <c r="V5395" s="18" t="str">
        <f t="shared" si="51"/>
        <v/>
      </c>
      <c r="W5395" s="8"/>
    </row>
    <row r="5396" spans="16:23" x14ac:dyDescent="0.25">
      <c r="P5396">
        <v>33</v>
      </c>
      <c r="V5396" s="18" t="str">
        <f t="shared" si="51"/>
        <v/>
      </c>
      <c r="W5396" s="8"/>
    </row>
    <row r="5397" spans="16:23" x14ac:dyDescent="0.25">
      <c r="P5397">
        <v>34</v>
      </c>
      <c r="V5397" s="18" t="str">
        <f t="shared" si="51"/>
        <v/>
      </c>
      <c r="W5397" s="8"/>
    </row>
    <row r="5398" spans="16:23" x14ac:dyDescent="0.25">
      <c r="P5398">
        <v>35</v>
      </c>
      <c r="V5398" s="18" t="str">
        <f t="shared" si="51"/>
        <v/>
      </c>
      <c r="W5398" s="8"/>
    </row>
    <row r="5399" spans="16:23" x14ac:dyDescent="0.25">
      <c r="P5399">
        <v>36</v>
      </c>
      <c r="V5399" s="18" t="str">
        <f t="shared" si="51"/>
        <v/>
      </c>
      <c r="W5399" s="8"/>
    </row>
    <row r="5400" spans="16:23" x14ac:dyDescent="0.25">
      <c r="P5400">
        <v>37</v>
      </c>
      <c r="V5400" s="18" t="str">
        <f t="shared" si="51"/>
        <v/>
      </c>
      <c r="W5400" s="8"/>
    </row>
    <row r="5401" spans="16:23" x14ac:dyDescent="0.25">
      <c r="P5401">
        <v>38</v>
      </c>
      <c r="V5401" s="18" t="str">
        <f t="shared" si="51"/>
        <v/>
      </c>
    </row>
    <row r="5402" spans="16:23" x14ac:dyDescent="0.25">
      <c r="P5402">
        <v>39</v>
      </c>
      <c r="V5402" s="18" t="str">
        <f t="shared" si="51"/>
        <v/>
      </c>
    </row>
    <row r="5403" spans="16:23" x14ac:dyDescent="0.25">
      <c r="P5403">
        <v>40</v>
      </c>
      <c r="V5403" s="18" t="str">
        <f t="shared" si="51"/>
        <v/>
      </c>
    </row>
    <row r="5404" spans="16:23" x14ac:dyDescent="0.25">
      <c r="P5404">
        <v>41</v>
      </c>
      <c r="V5404" s="18" t="str">
        <f t="shared" si="51"/>
        <v/>
      </c>
    </row>
    <row r="5405" spans="16:23" x14ac:dyDescent="0.25">
      <c r="P5405">
        <v>42</v>
      </c>
      <c r="V5405" s="18" t="str">
        <f t="shared" si="51"/>
        <v/>
      </c>
    </row>
    <row r="5406" spans="16:23" x14ac:dyDescent="0.25">
      <c r="P5406">
        <v>43</v>
      </c>
      <c r="V5406" s="18" t="str">
        <f t="shared" si="51"/>
        <v/>
      </c>
    </row>
    <row r="5407" spans="16:23" x14ac:dyDescent="0.25">
      <c r="P5407">
        <v>44</v>
      </c>
      <c r="V5407" s="18" t="str">
        <f t="shared" si="51"/>
        <v/>
      </c>
    </row>
    <row r="5408" spans="16:23" x14ac:dyDescent="0.25">
      <c r="P5408">
        <v>45</v>
      </c>
      <c r="V5408" s="18" t="str">
        <f t="shared" si="51"/>
        <v/>
      </c>
    </row>
    <row r="5409" spans="1:23" x14ac:dyDescent="0.25">
      <c r="P5409">
        <v>46</v>
      </c>
      <c r="R5409" s="13"/>
      <c r="V5409" s="18" t="str">
        <f t="shared" si="51"/>
        <v/>
      </c>
    </row>
    <row r="5410" spans="1:23" x14ac:dyDescent="0.25">
      <c r="P5410">
        <v>47</v>
      </c>
      <c r="V5410" s="18" t="str">
        <f t="shared" si="51"/>
        <v/>
      </c>
    </row>
    <row r="5411" spans="1:23" x14ac:dyDescent="0.25">
      <c r="P5411">
        <v>48</v>
      </c>
      <c r="V5411" s="18" t="str">
        <f t="shared" si="51"/>
        <v/>
      </c>
    </row>
    <row r="5412" spans="1:23" ht="15.75" thickBot="1" x14ac:dyDescent="0.3">
      <c r="P5412">
        <v>49</v>
      </c>
      <c r="R5412" s="14"/>
    </row>
    <row r="5413" spans="1:23" ht="15.75" thickTop="1" x14ac:dyDescent="0.25"/>
    <row r="5417" spans="1:23" ht="23.25" x14ac:dyDescent="0.35">
      <c r="A5417">
        <v>1</v>
      </c>
      <c r="B5417">
        <v>3</v>
      </c>
      <c r="C5417">
        <v>100</v>
      </c>
      <c r="D5417" s="11">
        <v>30</v>
      </c>
      <c r="E5417">
        <v>3</v>
      </c>
      <c r="F5417">
        <v>-3</v>
      </c>
      <c r="G5417">
        <v>0</v>
      </c>
      <c r="H5417">
        <v>1</v>
      </c>
      <c r="I5417">
        <v>1</v>
      </c>
      <c r="J5417" s="10">
        <v>0</v>
      </c>
      <c r="K5417">
        <v>0</v>
      </c>
      <c r="L5417">
        <v>0</v>
      </c>
      <c r="M5417" s="18">
        <v>1</v>
      </c>
      <c r="N5417" s="18">
        <v>1</v>
      </c>
      <c r="O5417" s="18">
        <v>1</v>
      </c>
      <c r="P5417" s="18">
        <v>1</v>
      </c>
      <c r="Q5417" s="18">
        <v>1</v>
      </c>
    </row>
    <row r="5421" spans="1:23" ht="60" x14ac:dyDescent="0.25">
      <c r="A5421" s="8" t="s">
        <v>326</v>
      </c>
      <c r="S5421" s="79" t="s">
        <v>324</v>
      </c>
      <c r="T5421" s="80">
        <v>0.15</v>
      </c>
    </row>
    <row r="5422" spans="1:23" ht="30.75" thickBot="1" x14ac:dyDescent="0.3">
      <c r="A5422" s="8"/>
      <c r="R5422" s="17" t="s">
        <v>148</v>
      </c>
      <c r="S5422" s="71" t="s">
        <v>325</v>
      </c>
      <c r="T5422" s="16" t="s">
        <v>320</v>
      </c>
      <c r="U5422" s="16" t="s">
        <v>321</v>
      </c>
      <c r="V5422" s="16" t="s">
        <v>322</v>
      </c>
      <c r="W5422" s="16" t="s">
        <v>323</v>
      </c>
    </row>
    <row r="5423" spans="1:23" ht="24" thickTop="1" x14ac:dyDescent="0.35">
      <c r="A5423">
        <v>1</v>
      </c>
      <c r="B5423">
        <v>3</v>
      </c>
      <c r="C5423">
        <v>100</v>
      </c>
      <c r="D5423" s="11">
        <v>30</v>
      </c>
      <c r="E5423">
        <v>-2</v>
      </c>
      <c r="F5423">
        <v>-2</v>
      </c>
      <c r="G5423">
        <v>0</v>
      </c>
      <c r="H5423">
        <v>1</v>
      </c>
      <c r="I5423">
        <v>1</v>
      </c>
      <c r="J5423" s="10">
        <v>0</v>
      </c>
      <c r="K5423">
        <v>0</v>
      </c>
      <c r="L5423">
        <v>0</v>
      </c>
      <c r="M5423" s="18">
        <v>1</v>
      </c>
      <c r="N5423" s="18">
        <v>1</v>
      </c>
      <c r="O5423" s="18">
        <v>1</v>
      </c>
      <c r="P5423" s="18">
        <v>1</v>
      </c>
      <c r="Q5423" s="18">
        <v>1</v>
      </c>
      <c r="R5423">
        <v>0.01</v>
      </c>
      <c r="S5423" s="18" t="str">
        <f t="shared" ref="S5423:S5447" si="52">IF(R5423&gt;= T$5220,"BIG","")</f>
        <v/>
      </c>
      <c r="T5423" t="str">
        <f t="shared" ref="T5423:T5447" si="53">IF(S5423="BIG",E5423,"")</f>
        <v/>
      </c>
      <c r="U5423" t="str">
        <f t="shared" ref="U5423:U5447" si="54">IF(S5423="BIG",F5423,"")</f>
        <v/>
      </c>
      <c r="V5423" s="18" t="str">
        <f t="shared" ref="V5423:V5486" si="55">IF(OR(ISNUMBER(T5423),ISNUMBER(U5423)),ABS(T5423-U5423),"")</f>
        <v/>
      </c>
      <c r="W5423" s="8"/>
    </row>
    <row r="5424" spans="1:23" ht="23.25" x14ac:dyDescent="0.35">
      <c r="A5424">
        <v>1</v>
      </c>
      <c r="B5424">
        <v>3</v>
      </c>
      <c r="C5424">
        <v>100</v>
      </c>
      <c r="D5424" s="11">
        <v>30</v>
      </c>
      <c r="E5424">
        <v>-1</v>
      </c>
      <c r="F5424">
        <v>-2</v>
      </c>
      <c r="G5424">
        <v>0</v>
      </c>
      <c r="H5424">
        <v>1</v>
      </c>
      <c r="I5424">
        <v>1</v>
      </c>
      <c r="J5424" s="10">
        <v>0</v>
      </c>
      <c r="K5424">
        <v>0</v>
      </c>
      <c r="L5424">
        <v>0</v>
      </c>
      <c r="M5424" s="18">
        <v>1</v>
      </c>
      <c r="N5424" s="18">
        <v>1</v>
      </c>
      <c r="O5424" s="18">
        <v>1</v>
      </c>
      <c r="P5424" s="18">
        <v>1</v>
      </c>
      <c r="Q5424" s="18">
        <v>1</v>
      </c>
      <c r="R5424">
        <v>0.02</v>
      </c>
      <c r="S5424" s="18" t="str">
        <f t="shared" si="52"/>
        <v/>
      </c>
      <c r="T5424" t="str">
        <f t="shared" si="53"/>
        <v/>
      </c>
      <c r="U5424" t="str">
        <f t="shared" si="54"/>
        <v/>
      </c>
      <c r="V5424" s="18" t="str">
        <f t="shared" si="55"/>
        <v/>
      </c>
      <c r="W5424" s="8"/>
    </row>
    <row r="5425" spans="1:23" ht="23.25" x14ac:dyDescent="0.35">
      <c r="A5425">
        <v>1</v>
      </c>
      <c r="B5425">
        <v>3</v>
      </c>
      <c r="C5425">
        <v>100</v>
      </c>
      <c r="D5425" s="11">
        <v>30</v>
      </c>
      <c r="E5425">
        <v>0</v>
      </c>
      <c r="F5425">
        <v>-2</v>
      </c>
      <c r="G5425">
        <v>0</v>
      </c>
      <c r="H5425">
        <v>1</v>
      </c>
      <c r="I5425">
        <v>1</v>
      </c>
      <c r="J5425" s="10">
        <v>0</v>
      </c>
      <c r="K5425">
        <v>0</v>
      </c>
      <c r="L5425">
        <v>0</v>
      </c>
      <c r="M5425" s="18">
        <v>1</v>
      </c>
      <c r="N5425" s="18">
        <v>1</v>
      </c>
      <c r="O5425" s="18">
        <v>1</v>
      </c>
      <c r="P5425" s="18">
        <v>1</v>
      </c>
      <c r="Q5425" s="18">
        <v>1</v>
      </c>
      <c r="R5425">
        <v>0.08</v>
      </c>
      <c r="S5425" s="18" t="str">
        <f t="shared" si="52"/>
        <v/>
      </c>
      <c r="T5425" t="str">
        <f t="shared" si="53"/>
        <v/>
      </c>
      <c r="U5425" t="str">
        <f t="shared" si="54"/>
        <v/>
      </c>
      <c r="V5425" s="18" t="str">
        <f t="shared" si="55"/>
        <v/>
      </c>
      <c r="W5425" s="8"/>
    </row>
    <row r="5426" spans="1:23" ht="23.25" x14ac:dyDescent="0.35">
      <c r="A5426">
        <v>1</v>
      </c>
      <c r="B5426">
        <v>3</v>
      </c>
      <c r="C5426">
        <v>100</v>
      </c>
      <c r="D5426" s="11">
        <v>30</v>
      </c>
      <c r="E5426">
        <v>1</v>
      </c>
      <c r="F5426">
        <v>-2</v>
      </c>
      <c r="G5426">
        <v>0</v>
      </c>
      <c r="H5426">
        <v>1</v>
      </c>
      <c r="I5426">
        <v>1</v>
      </c>
      <c r="J5426" s="10">
        <v>0</v>
      </c>
      <c r="K5426">
        <v>0</v>
      </c>
      <c r="L5426">
        <v>0</v>
      </c>
      <c r="M5426" s="18">
        <v>1</v>
      </c>
      <c r="N5426" s="18">
        <v>1</v>
      </c>
      <c r="O5426" s="18">
        <v>1</v>
      </c>
      <c r="P5426" s="18">
        <v>1</v>
      </c>
      <c r="Q5426" s="18">
        <v>1</v>
      </c>
      <c r="R5426">
        <v>0.06</v>
      </c>
      <c r="S5426" s="18" t="str">
        <f t="shared" si="52"/>
        <v/>
      </c>
      <c r="T5426" t="str">
        <f t="shared" si="53"/>
        <v/>
      </c>
      <c r="U5426" t="str">
        <f t="shared" si="54"/>
        <v/>
      </c>
      <c r="V5426" s="18" t="str">
        <f t="shared" si="55"/>
        <v/>
      </c>
      <c r="W5426" s="8"/>
    </row>
    <row r="5427" spans="1:23" ht="23.25" x14ac:dyDescent="0.35">
      <c r="A5427" s="13">
        <v>1</v>
      </c>
      <c r="B5427" s="13">
        <v>3</v>
      </c>
      <c r="C5427">
        <v>100</v>
      </c>
      <c r="D5427" s="76">
        <v>30</v>
      </c>
      <c r="E5427">
        <v>2</v>
      </c>
      <c r="F5427" s="13">
        <v>-2</v>
      </c>
      <c r="G5427" s="13">
        <v>0</v>
      </c>
      <c r="H5427" s="13">
        <v>1</v>
      </c>
      <c r="I5427" s="13">
        <v>1</v>
      </c>
      <c r="J5427" s="77">
        <v>0</v>
      </c>
      <c r="K5427" s="13">
        <v>0</v>
      </c>
      <c r="L5427" s="13">
        <v>0</v>
      </c>
      <c r="M5427" s="78">
        <v>1</v>
      </c>
      <c r="N5427" s="78">
        <v>1</v>
      </c>
      <c r="O5427" s="78">
        <v>1</v>
      </c>
      <c r="P5427" s="78">
        <v>1</v>
      </c>
      <c r="Q5427" s="78">
        <v>1</v>
      </c>
      <c r="R5427">
        <v>0.14000000000000001</v>
      </c>
      <c r="S5427" s="18" t="str">
        <f t="shared" si="52"/>
        <v/>
      </c>
      <c r="T5427" t="str">
        <f t="shared" si="53"/>
        <v/>
      </c>
      <c r="U5427" t="str">
        <f t="shared" si="54"/>
        <v/>
      </c>
      <c r="V5427" s="18" t="str">
        <f t="shared" si="55"/>
        <v/>
      </c>
      <c r="W5427" s="8"/>
    </row>
    <row r="5428" spans="1:23" ht="23.25" x14ac:dyDescent="0.35">
      <c r="A5428">
        <v>1</v>
      </c>
      <c r="B5428">
        <v>3</v>
      </c>
      <c r="C5428">
        <v>100</v>
      </c>
      <c r="D5428" s="11">
        <v>30</v>
      </c>
      <c r="E5428">
        <v>-2</v>
      </c>
      <c r="F5428">
        <v>-1</v>
      </c>
      <c r="G5428">
        <v>0</v>
      </c>
      <c r="H5428">
        <v>1</v>
      </c>
      <c r="I5428">
        <v>1</v>
      </c>
      <c r="J5428" s="10">
        <v>0</v>
      </c>
      <c r="K5428">
        <v>0</v>
      </c>
      <c r="L5428">
        <v>0</v>
      </c>
      <c r="M5428" s="18">
        <v>1</v>
      </c>
      <c r="N5428" s="18">
        <v>1</v>
      </c>
      <c r="O5428" s="18">
        <v>1</v>
      </c>
      <c r="P5428" s="18">
        <v>1</v>
      </c>
      <c r="Q5428" s="18">
        <v>1</v>
      </c>
      <c r="R5428">
        <v>0</v>
      </c>
      <c r="S5428" s="18" t="str">
        <f t="shared" si="52"/>
        <v/>
      </c>
      <c r="T5428" t="str">
        <f t="shared" si="53"/>
        <v/>
      </c>
      <c r="U5428" t="str">
        <f t="shared" si="54"/>
        <v/>
      </c>
      <c r="V5428" s="18" t="str">
        <f t="shared" si="55"/>
        <v/>
      </c>
      <c r="W5428" s="8"/>
    </row>
    <row r="5429" spans="1:23" ht="23.25" x14ac:dyDescent="0.35">
      <c r="A5429">
        <v>1</v>
      </c>
      <c r="B5429">
        <v>3</v>
      </c>
      <c r="C5429">
        <v>100</v>
      </c>
      <c r="D5429" s="11">
        <v>30</v>
      </c>
      <c r="E5429">
        <v>-1</v>
      </c>
      <c r="F5429">
        <v>-1</v>
      </c>
      <c r="G5429">
        <v>0</v>
      </c>
      <c r="H5429">
        <v>1</v>
      </c>
      <c r="I5429">
        <v>1</v>
      </c>
      <c r="J5429" s="10">
        <v>0</v>
      </c>
      <c r="K5429">
        <v>0</v>
      </c>
      <c r="L5429">
        <v>0</v>
      </c>
      <c r="M5429" s="18">
        <v>1</v>
      </c>
      <c r="N5429" s="18">
        <v>1</v>
      </c>
      <c r="O5429" s="18">
        <v>1</v>
      </c>
      <c r="P5429" s="18">
        <v>1</v>
      </c>
      <c r="Q5429" s="18">
        <v>1</v>
      </c>
      <c r="R5429">
        <v>0</v>
      </c>
      <c r="S5429" s="18" t="str">
        <f t="shared" si="52"/>
        <v/>
      </c>
      <c r="T5429" t="str">
        <f t="shared" si="53"/>
        <v/>
      </c>
      <c r="U5429" t="str">
        <f t="shared" si="54"/>
        <v/>
      </c>
      <c r="V5429" s="18" t="str">
        <f t="shared" si="55"/>
        <v/>
      </c>
      <c r="W5429" s="8"/>
    </row>
    <row r="5430" spans="1:23" ht="23.25" x14ac:dyDescent="0.35">
      <c r="A5430">
        <v>1</v>
      </c>
      <c r="B5430">
        <v>3</v>
      </c>
      <c r="C5430">
        <v>100</v>
      </c>
      <c r="D5430" s="11">
        <v>30</v>
      </c>
      <c r="E5430">
        <v>0</v>
      </c>
      <c r="F5430">
        <v>-1</v>
      </c>
      <c r="G5430">
        <v>0</v>
      </c>
      <c r="H5430">
        <v>1</v>
      </c>
      <c r="I5430">
        <v>1</v>
      </c>
      <c r="J5430" s="10">
        <v>0</v>
      </c>
      <c r="K5430">
        <v>0</v>
      </c>
      <c r="L5430">
        <v>0</v>
      </c>
      <c r="M5430" s="18">
        <v>1</v>
      </c>
      <c r="N5430" s="18">
        <v>1</v>
      </c>
      <c r="O5430" s="18">
        <v>1</v>
      </c>
      <c r="P5430" s="18">
        <v>1</v>
      </c>
      <c r="Q5430" s="18">
        <v>1</v>
      </c>
      <c r="R5430">
        <v>0.02</v>
      </c>
      <c r="S5430" s="18" t="str">
        <f t="shared" si="52"/>
        <v/>
      </c>
      <c r="T5430" t="str">
        <f t="shared" si="53"/>
        <v/>
      </c>
      <c r="U5430" t="str">
        <f t="shared" si="54"/>
        <v/>
      </c>
      <c r="V5430" s="18" t="str">
        <f t="shared" si="55"/>
        <v/>
      </c>
      <c r="W5430" s="8"/>
    </row>
    <row r="5431" spans="1:23" ht="23.25" x14ac:dyDescent="0.35">
      <c r="A5431">
        <v>1</v>
      </c>
      <c r="B5431">
        <v>3</v>
      </c>
      <c r="C5431">
        <v>100</v>
      </c>
      <c r="D5431" s="11">
        <v>30</v>
      </c>
      <c r="E5431">
        <v>1</v>
      </c>
      <c r="F5431">
        <v>-1</v>
      </c>
      <c r="G5431">
        <v>0</v>
      </c>
      <c r="H5431">
        <v>1</v>
      </c>
      <c r="I5431">
        <v>1</v>
      </c>
      <c r="J5431" s="10">
        <v>0</v>
      </c>
      <c r="K5431">
        <v>0</v>
      </c>
      <c r="L5431">
        <v>0</v>
      </c>
      <c r="M5431" s="18">
        <v>1</v>
      </c>
      <c r="N5431" s="18">
        <v>1</v>
      </c>
      <c r="O5431" s="18">
        <v>1</v>
      </c>
      <c r="P5431" s="18">
        <v>1</v>
      </c>
      <c r="Q5431" s="18">
        <v>1</v>
      </c>
      <c r="R5431">
        <v>7.0000000000000007E-2</v>
      </c>
      <c r="S5431" s="18" t="str">
        <f t="shared" si="52"/>
        <v/>
      </c>
      <c r="T5431" t="str">
        <f t="shared" si="53"/>
        <v/>
      </c>
      <c r="U5431" t="str">
        <f t="shared" si="54"/>
        <v/>
      </c>
      <c r="V5431" s="18" t="str">
        <f t="shared" si="55"/>
        <v/>
      </c>
      <c r="W5431" s="8"/>
    </row>
    <row r="5432" spans="1:23" ht="23.25" x14ac:dyDescent="0.35">
      <c r="A5432">
        <v>1</v>
      </c>
      <c r="B5432">
        <v>3</v>
      </c>
      <c r="C5432">
        <v>100</v>
      </c>
      <c r="D5432" s="11">
        <v>30</v>
      </c>
      <c r="E5432">
        <v>2</v>
      </c>
      <c r="F5432">
        <v>-1</v>
      </c>
      <c r="G5432">
        <v>0</v>
      </c>
      <c r="H5432">
        <v>1</v>
      </c>
      <c r="I5432">
        <v>1</v>
      </c>
      <c r="J5432" s="10">
        <v>0</v>
      </c>
      <c r="K5432">
        <v>0</v>
      </c>
      <c r="L5432">
        <v>0</v>
      </c>
      <c r="M5432" s="18">
        <v>1</v>
      </c>
      <c r="N5432" s="18">
        <v>1</v>
      </c>
      <c r="O5432" s="18">
        <v>1</v>
      </c>
      <c r="P5432" s="18">
        <v>1</v>
      </c>
      <c r="Q5432" s="18">
        <v>1</v>
      </c>
      <c r="R5432">
        <v>0.14000000000000001</v>
      </c>
      <c r="S5432" s="18" t="str">
        <f t="shared" si="52"/>
        <v/>
      </c>
      <c r="T5432" t="str">
        <f t="shared" si="53"/>
        <v/>
      </c>
      <c r="U5432" t="str">
        <f t="shared" si="54"/>
        <v/>
      </c>
      <c r="V5432" s="18" t="str">
        <f t="shared" si="55"/>
        <v/>
      </c>
      <c r="W5432" s="8"/>
    </row>
    <row r="5433" spans="1:23" ht="23.25" x14ac:dyDescent="0.35">
      <c r="A5433">
        <v>1</v>
      </c>
      <c r="B5433">
        <v>3</v>
      </c>
      <c r="C5433">
        <v>100</v>
      </c>
      <c r="D5433" s="11">
        <v>30</v>
      </c>
      <c r="E5433">
        <v>-2</v>
      </c>
      <c r="F5433">
        <v>0</v>
      </c>
      <c r="G5433">
        <v>0</v>
      </c>
      <c r="H5433">
        <v>1</v>
      </c>
      <c r="I5433">
        <v>1</v>
      </c>
      <c r="J5433" s="10">
        <v>0</v>
      </c>
      <c r="K5433">
        <v>0</v>
      </c>
      <c r="L5433">
        <v>0</v>
      </c>
      <c r="M5433" s="18">
        <v>1</v>
      </c>
      <c r="N5433" s="18">
        <v>1</v>
      </c>
      <c r="O5433" s="18">
        <v>1</v>
      </c>
      <c r="P5433" s="18">
        <v>1</v>
      </c>
      <c r="Q5433" s="18">
        <v>1</v>
      </c>
      <c r="R5433">
        <v>0.06</v>
      </c>
      <c r="S5433" s="18" t="str">
        <f t="shared" si="52"/>
        <v/>
      </c>
      <c r="T5433" t="str">
        <f t="shared" si="53"/>
        <v/>
      </c>
      <c r="U5433" t="str">
        <f t="shared" si="54"/>
        <v/>
      </c>
      <c r="V5433" s="18" t="str">
        <f t="shared" si="55"/>
        <v/>
      </c>
      <c r="W5433" s="8"/>
    </row>
    <row r="5434" spans="1:23" ht="23.25" x14ac:dyDescent="0.35">
      <c r="A5434">
        <v>1</v>
      </c>
      <c r="B5434">
        <v>3</v>
      </c>
      <c r="C5434">
        <v>100</v>
      </c>
      <c r="D5434" s="11">
        <v>30</v>
      </c>
      <c r="E5434">
        <v>-1</v>
      </c>
      <c r="F5434">
        <v>0</v>
      </c>
      <c r="G5434">
        <v>0</v>
      </c>
      <c r="H5434">
        <v>1</v>
      </c>
      <c r="I5434">
        <v>1</v>
      </c>
      <c r="J5434" s="10">
        <v>0</v>
      </c>
      <c r="K5434">
        <v>0</v>
      </c>
      <c r="L5434">
        <v>0</v>
      </c>
      <c r="M5434" s="18">
        <v>1</v>
      </c>
      <c r="N5434" s="18">
        <v>1</v>
      </c>
      <c r="O5434" s="18">
        <v>1</v>
      </c>
      <c r="P5434" s="18">
        <v>1</v>
      </c>
      <c r="Q5434" s="18">
        <v>1</v>
      </c>
      <c r="R5434">
        <v>0.01</v>
      </c>
      <c r="S5434" s="18" t="str">
        <f t="shared" si="52"/>
        <v/>
      </c>
      <c r="T5434" t="str">
        <f t="shared" si="53"/>
        <v/>
      </c>
      <c r="U5434" t="str">
        <f t="shared" si="54"/>
        <v/>
      </c>
      <c r="V5434" s="18" t="str">
        <f t="shared" si="55"/>
        <v/>
      </c>
      <c r="W5434" s="8"/>
    </row>
    <row r="5435" spans="1:23" ht="23.25" x14ac:dyDescent="0.35">
      <c r="A5435">
        <v>1</v>
      </c>
      <c r="B5435">
        <v>3</v>
      </c>
      <c r="C5435">
        <v>100</v>
      </c>
      <c r="D5435" s="11">
        <v>30</v>
      </c>
      <c r="E5435">
        <v>0</v>
      </c>
      <c r="F5435">
        <v>0</v>
      </c>
      <c r="G5435">
        <v>0</v>
      </c>
      <c r="H5435">
        <v>1</v>
      </c>
      <c r="I5435">
        <v>1</v>
      </c>
      <c r="J5435" s="10">
        <v>0</v>
      </c>
      <c r="K5435">
        <v>0</v>
      </c>
      <c r="L5435">
        <v>0</v>
      </c>
      <c r="M5435" s="18">
        <v>1</v>
      </c>
      <c r="N5435" s="18">
        <v>1</v>
      </c>
      <c r="O5435" s="18">
        <v>1</v>
      </c>
      <c r="P5435" s="18">
        <v>1</v>
      </c>
      <c r="Q5435" s="18">
        <v>1</v>
      </c>
      <c r="R5435">
        <v>0.05</v>
      </c>
      <c r="S5435" s="18" t="str">
        <f t="shared" si="52"/>
        <v/>
      </c>
      <c r="T5435" t="str">
        <f t="shared" si="53"/>
        <v/>
      </c>
      <c r="U5435" t="str">
        <f t="shared" si="54"/>
        <v/>
      </c>
      <c r="V5435" s="18" t="str">
        <f t="shared" si="55"/>
        <v/>
      </c>
      <c r="W5435" s="8"/>
    </row>
    <row r="5436" spans="1:23" ht="23.25" x14ac:dyDescent="0.35">
      <c r="A5436">
        <v>1</v>
      </c>
      <c r="B5436">
        <v>3</v>
      </c>
      <c r="C5436">
        <v>100</v>
      </c>
      <c r="D5436" s="11">
        <v>30</v>
      </c>
      <c r="E5436">
        <v>1</v>
      </c>
      <c r="F5436">
        <v>0</v>
      </c>
      <c r="G5436">
        <v>0</v>
      </c>
      <c r="H5436">
        <v>1</v>
      </c>
      <c r="I5436">
        <v>1</v>
      </c>
      <c r="J5436" s="10">
        <v>0</v>
      </c>
      <c r="K5436">
        <v>0</v>
      </c>
      <c r="L5436">
        <v>0</v>
      </c>
      <c r="M5436" s="18">
        <v>1</v>
      </c>
      <c r="N5436" s="18">
        <v>1</v>
      </c>
      <c r="O5436" s="18">
        <v>1</v>
      </c>
      <c r="P5436" s="18">
        <v>1</v>
      </c>
      <c r="Q5436" s="18">
        <v>1</v>
      </c>
      <c r="R5436">
        <v>0.08</v>
      </c>
      <c r="S5436" s="18" t="str">
        <f t="shared" si="52"/>
        <v/>
      </c>
      <c r="T5436" t="str">
        <f t="shared" si="53"/>
        <v/>
      </c>
      <c r="U5436" t="str">
        <f t="shared" si="54"/>
        <v/>
      </c>
      <c r="V5436" s="18" t="str">
        <f t="shared" si="55"/>
        <v/>
      </c>
      <c r="W5436" s="8"/>
    </row>
    <row r="5437" spans="1:23" ht="23.25" x14ac:dyDescent="0.35">
      <c r="A5437">
        <v>1</v>
      </c>
      <c r="B5437">
        <v>3</v>
      </c>
      <c r="C5437">
        <v>100</v>
      </c>
      <c r="D5437" s="11">
        <v>30</v>
      </c>
      <c r="E5437">
        <v>2</v>
      </c>
      <c r="F5437">
        <v>0</v>
      </c>
      <c r="G5437">
        <v>0</v>
      </c>
      <c r="H5437">
        <v>1</v>
      </c>
      <c r="I5437">
        <v>1</v>
      </c>
      <c r="J5437" s="10">
        <v>0</v>
      </c>
      <c r="K5437">
        <v>0</v>
      </c>
      <c r="L5437">
        <v>0</v>
      </c>
      <c r="M5437" s="18">
        <v>1</v>
      </c>
      <c r="N5437" s="18">
        <v>1</v>
      </c>
      <c r="O5437" s="18">
        <v>1</v>
      </c>
      <c r="P5437" s="18">
        <v>1</v>
      </c>
      <c r="Q5437" s="18">
        <v>1</v>
      </c>
      <c r="R5437">
        <v>0.08</v>
      </c>
      <c r="S5437" s="18" t="str">
        <f t="shared" si="52"/>
        <v/>
      </c>
      <c r="T5437" t="str">
        <f t="shared" si="53"/>
        <v/>
      </c>
      <c r="U5437" t="str">
        <f t="shared" si="54"/>
        <v/>
      </c>
      <c r="V5437" s="18" t="str">
        <f t="shared" si="55"/>
        <v/>
      </c>
      <c r="W5437" s="8"/>
    </row>
    <row r="5438" spans="1:23" ht="23.25" x14ac:dyDescent="0.35">
      <c r="A5438">
        <v>1</v>
      </c>
      <c r="B5438">
        <v>3</v>
      </c>
      <c r="C5438">
        <v>100</v>
      </c>
      <c r="D5438" s="11">
        <v>30</v>
      </c>
      <c r="E5438">
        <v>-2</v>
      </c>
      <c r="F5438">
        <v>1</v>
      </c>
      <c r="G5438">
        <v>0</v>
      </c>
      <c r="H5438">
        <v>1</v>
      </c>
      <c r="I5438">
        <v>1</v>
      </c>
      <c r="J5438" s="10">
        <v>0</v>
      </c>
      <c r="K5438">
        <v>0</v>
      </c>
      <c r="L5438">
        <v>0</v>
      </c>
      <c r="M5438" s="18">
        <v>1</v>
      </c>
      <c r="N5438" s="18">
        <v>1</v>
      </c>
      <c r="O5438" s="18">
        <v>1</v>
      </c>
      <c r="P5438" s="18">
        <v>1</v>
      </c>
      <c r="Q5438" s="18">
        <v>1</v>
      </c>
      <c r="R5438">
        <v>0.03</v>
      </c>
      <c r="S5438" s="18" t="str">
        <f t="shared" si="52"/>
        <v/>
      </c>
      <c r="T5438" t="str">
        <f t="shared" si="53"/>
        <v/>
      </c>
      <c r="U5438" t="str">
        <f t="shared" si="54"/>
        <v/>
      </c>
      <c r="V5438" s="18" t="str">
        <f t="shared" si="55"/>
        <v/>
      </c>
      <c r="W5438" s="8"/>
    </row>
    <row r="5439" spans="1:23" ht="23.25" x14ac:dyDescent="0.35">
      <c r="A5439">
        <v>1</v>
      </c>
      <c r="B5439">
        <v>3</v>
      </c>
      <c r="C5439">
        <v>100</v>
      </c>
      <c r="D5439" s="11">
        <v>30</v>
      </c>
      <c r="E5439">
        <v>-1</v>
      </c>
      <c r="F5439">
        <v>1</v>
      </c>
      <c r="G5439">
        <v>0</v>
      </c>
      <c r="H5439">
        <v>1</v>
      </c>
      <c r="I5439">
        <v>1</v>
      </c>
      <c r="J5439" s="10">
        <v>0</v>
      </c>
      <c r="K5439">
        <v>0</v>
      </c>
      <c r="L5439">
        <v>0</v>
      </c>
      <c r="M5439" s="18">
        <v>1</v>
      </c>
      <c r="N5439" s="18">
        <v>1</v>
      </c>
      <c r="O5439" s="18">
        <v>1</v>
      </c>
      <c r="P5439" s="18">
        <v>1</v>
      </c>
      <c r="Q5439" s="18">
        <v>1</v>
      </c>
      <c r="R5439">
        <v>7.0000000000000007E-2</v>
      </c>
      <c r="S5439" s="18" t="str">
        <f t="shared" si="52"/>
        <v/>
      </c>
      <c r="T5439" t="str">
        <f t="shared" si="53"/>
        <v/>
      </c>
      <c r="U5439" t="str">
        <f t="shared" si="54"/>
        <v/>
      </c>
      <c r="V5439" s="18" t="str">
        <f t="shared" si="55"/>
        <v/>
      </c>
      <c r="W5439" s="8"/>
    </row>
    <row r="5440" spans="1:23" ht="23.25" x14ac:dyDescent="0.35">
      <c r="A5440">
        <v>1</v>
      </c>
      <c r="B5440">
        <v>3</v>
      </c>
      <c r="C5440">
        <v>100</v>
      </c>
      <c r="D5440" s="11">
        <v>30</v>
      </c>
      <c r="E5440">
        <v>0</v>
      </c>
      <c r="F5440">
        <v>1</v>
      </c>
      <c r="G5440">
        <v>0</v>
      </c>
      <c r="H5440">
        <v>1</v>
      </c>
      <c r="I5440">
        <v>1</v>
      </c>
      <c r="J5440" s="10">
        <v>0</v>
      </c>
      <c r="K5440">
        <v>0</v>
      </c>
      <c r="L5440">
        <v>0</v>
      </c>
      <c r="M5440" s="18">
        <v>1</v>
      </c>
      <c r="N5440" s="18">
        <v>1</v>
      </c>
      <c r="O5440" s="18">
        <v>1</v>
      </c>
      <c r="P5440" s="18">
        <v>1</v>
      </c>
      <c r="Q5440" s="18">
        <v>1</v>
      </c>
      <c r="R5440">
        <v>0.06</v>
      </c>
      <c r="S5440" s="18" t="str">
        <f t="shared" si="52"/>
        <v/>
      </c>
      <c r="T5440" t="str">
        <f t="shared" si="53"/>
        <v/>
      </c>
      <c r="U5440" t="str">
        <f t="shared" si="54"/>
        <v/>
      </c>
      <c r="V5440" s="18" t="str">
        <f t="shared" si="55"/>
        <v/>
      </c>
      <c r="W5440" s="8"/>
    </row>
    <row r="5441" spans="1:23" ht="23.25" x14ac:dyDescent="0.35">
      <c r="A5441">
        <v>1</v>
      </c>
      <c r="B5441">
        <v>3</v>
      </c>
      <c r="C5441">
        <v>100</v>
      </c>
      <c r="D5441" s="11">
        <v>30</v>
      </c>
      <c r="E5441">
        <v>1</v>
      </c>
      <c r="F5441">
        <v>1</v>
      </c>
      <c r="G5441">
        <v>0</v>
      </c>
      <c r="H5441">
        <v>1</v>
      </c>
      <c r="I5441">
        <v>1</v>
      </c>
      <c r="J5441" s="10">
        <v>0</v>
      </c>
      <c r="K5441">
        <v>0</v>
      </c>
      <c r="L5441">
        <v>0</v>
      </c>
      <c r="M5441" s="18">
        <v>1</v>
      </c>
      <c r="N5441" s="18">
        <v>1</v>
      </c>
      <c r="O5441" s="18">
        <v>1</v>
      </c>
      <c r="P5441" s="18">
        <v>1</v>
      </c>
      <c r="Q5441" s="18">
        <v>1</v>
      </c>
      <c r="R5441">
        <v>0.12</v>
      </c>
      <c r="S5441" s="18" t="str">
        <f t="shared" si="52"/>
        <v/>
      </c>
      <c r="T5441" t="str">
        <f t="shared" si="53"/>
        <v/>
      </c>
      <c r="U5441" t="str">
        <f t="shared" si="54"/>
        <v/>
      </c>
      <c r="V5441" s="18" t="str">
        <f t="shared" si="55"/>
        <v/>
      </c>
      <c r="W5441" s="8"/>
    </row>
    <row r="5442" spans="1:23" ht="23.25" x14ac:dyDescent="0.35">
      <c r="A5442">
        <v>1</v>
      </c>
      <c r="B5442">
        <v>3</v>
      </c>
      <c r="C5442">
        <v>100</v>
      </c>
      <c r="D5442" s="11">
        <v>30</v>
      </c>
      <c r="E5442">
        <v>2</v>
      </c>
      <c r="F5442">
        <v>1</v>
      </c>
      <c r="G5442">
        <v>0</v>
      </c>
      <c r="H5442">
        <v>1</v>
      </c>
      <c r="I5442">
        <v>1</v>
      </c>
      <c r="J5442" s="10">
        <v>0</v>
      </c>
      <c r="K5442">
        <v>0</v>
      </c>
      <c r="L5442">
        <v>0</v>
      </c>
      <c r="M5442" s="18">
        <v>1</v>
      </c>
      <c r="N5442" s="18">
        <v>1</v>
      </c>
      <c r="O5442" s="18">
        <v>1</v>
      </c>
      <c r="P5442" s="18">
        <v>1</v>
      </c>
      <c r="Q5442" s="18">
        <v>1</v>
      </c>
      <c r="R5442">
        <v>0.09</v>
      </c>
      <c r="S5442" s="18" t="str">
        <f t="shared" si="52"/>
        <v/>
      </c>
      <c r="T5442" t="str">
        <f t="shared" si="53"/>
        <v/>
      </c>
      <c r="U5442" t="str">
        <f t="shared" si="54"/>
        <v/>
      </c>
      <c r="V5442" s="18" t="str">
        <f t="shared" si="55"/>
        <v/>
      </c>
      <c r="W5442" s="8"/>
    </row>
    <row r="5443" spans="1:23" ht="23.25" x14ac:dyDescent="0.35">
      <c r="A5443">
        <v>1</v>
      </c>
      <c r="B5443">
        <v>3</v>
      </c>
      <c r="C5443">
        <v>100</v>
      </c>
      <c r="D5443" s="11">
        <v>30</v>
      </c>
      <c r="E5443">
        <v>-2</v>
      </c>
      <c r="F5443">
        <v>2</v>
      </c>
      <c r="G5443">
        <v>0</v>
      </c>
      <c r="H5443">
        <v>1</v>
      </c>
      <c r="I5443">
        <v>1</v>
      </c>
      <c r="J5443" s="10">
        <v>0</v>
      </c>
      <c r="K5443">
        <v>0</v>
      </c>
      <c r="L5443">
        <v>0</v>
      </c>
      <c r="M5443" s="18">
        <v>1</v>
      </c>
      <c r="N5443" s="18">
        <v>1</v>
      </c>
      <c r="O5443" s="18">
        <v>1</v>
      </c>
      <c r="P5443" s="18">
        <v>1</v>
      </c>
      <c r="Q5443" s="18">
        <v>1</v>
      </c>
      <c r="R5443">
        <v>0.18</v>
      </c>
      <c r="S5443" s="18" t="str">
        <f t="shared" si="52"/>
        <v>BIG</v>
      </c>
      <c r="T5443">
        <f t="shared" si="53"/>
        <v>-2</v>
      </c>
      <c r="U5443">
        <f t="shared" si="54"/>
        <v>2</v>
      </c>
      <c r="V5443" s="18">
        <f t="shared" si="55"/>
        <v>4</v>
      </c>
      <c r="W5443" s="8"/>
    </row>
    <row r="5444" spans="1:23" ht="23.25" x14ac:dyDescent="0.35">
      <c r="A5444">
        <v>1</v>
      </c>
      <c r="B5444">
        <v>3</v>
      </c>
      <c r="C5444">
        <v>100</v>
      </c>
      <c r="D5444" s="11">
        <v>30</v>
      </c>
      <c r="E5444">
        <v>-1</v>
      </c>
      <c r="F5444">
        <v>2</v>
      </c>
      <c r="G5444">
        <v>0</v>
      </c>
      <c r="H5444">
        <v>1</v>
      </c>
      <c r="I5444">
        <v>1</v>
      </c>
      <c r="J5444" s="10">
        <v>0</v>
      </c>
      <c r="K5444">
        <v>0</v>
      </c>
      <c r="L5444">
        <v>0</v>
      </c>
      <c r="M5444" s="18">
        <v>1</v>
      </c>
      <c r="N5444" s="18">
        <v>1</v>
      </c>
      <c r="O5444" s="18">
        <v>1</v>
      </c>
      <c r="P5444" s="18">
        <v>1</v>
      </c>
      <c r="Q5444" s="18">
        <v>1</v>
      </c>
      <c r="R5444">
        <v>0.18</v>
      </c>
      <c r="S5444" s="18" t="str">
        <f t="shared" si="52"/>
        <v>BIG</v>
      </c>
      <c r="T5444">
        <f t="shared" si="53"/>
        <v>-1</v>
      </c>
      <c r="U5444">
        <f t="shared" si="54"/>
        <v>2</v>
      </c>
      <c r="V5444" s="18">
        <f t="shared" si="55"/>
        <v>3</v>
      </c>
      <c r="W5444" s="8"/>
    </row>
    <row r="5445" spans="1:23" ht="23.25" x14ac:dyDescent="0.35">
      <c r="A5445">
        <v>1</v>
      </c>
      <c r="B5445">
        <v>3</v>
      </c>
      <c r="C5445">
        <v>100</v>
      </c>
      <c r="D5445" s="11">
        <v>30</v>
      </c>
      <c r="E5445">
        <v>0</v>
      </c>
      <c r="F5445">
        <v>2</v>
      </c>
      <c r="G5445">
        <v>0</v>
      </c>
      <c r="H5445">
        <v>1</v>
      </c>
      <c r="I5445">
        <v>1</v>
      </c>
      <c r="J5445" s="10">
        <v>0</v>
      </c>
      <c r="K5445">
        <v>0</v>
      </c>
      <c r="L5445">
        <v>0</v>
      </c>
      <c r="M5445" s="18">
        <v>1</v>
      </c>
      <c r="N5445" s="18">
        <v>1</v>
      </c>
      <c r="O5445" s="18">
        <v>1</v>
      </c>
      <c r="P5445" s="18">
        <v>1</v>
      </c>
      <c r="Q5445" s="18">
        <v>1</v>
      </c>
      <c r="R5445">
        <v>0.19</v>
      </c>
      <c r="S5445" s="18" t="str">
        <f t="shared" si="52"/>
        <v>BIG</v>
      </c>
      <c r="T5445">
        <f t="shared" si="53"/>
        <v>0</v>
      </c>
      <c r="U5445">
        <f t="shared" si="54"/>
        <v>2</v>
      </c>
      <c r="V5445" s="18">
        <f t="shared" si="55"/>
        <v>2</v>
      </c>
      <c r="W5445" s="8"/>
    </row>
    <row r="5446" spans="1:23" ht="23.25" x14ac:dyDescent="0.35">
      <c r="A5446">
        <v>1</v>
      </c>
      <c r="B5446">
        <v>3</v>
      </c>
      <c r="C5446">
        <v>100</v>
      </c>
      <c r="D5446" s="11">
        <v>30</v>
      </c>
      <c r="E5446">
        <v>1</v>
      </c>
      <c r="F5446">
        <v>2</v>
      </c>
      <c r="G5446">
        <v>0</v>
      </c>
      <c r="H5446">
        <v>1</v>
      </c>
      <c r="I5446">
        <v>1</v>
      </c>
      <c r="J5446" s="10">
        <v>0</v>
      </c>
      <c r="K5446">
        <v>0</v>
      </c>
      <c r="L5446">
        <v>0</v>
      </c>
      <c r="M5446" s="18">
        <v>1</v>
      </c>
      <c r="N5446" s="18">
        <v>1</v>
      </c>
      <c r="O5446" s="18">
        <v>1</v>
      </c>
      <c r="P5446" s="18">
        <v>1</v>
      </c>
      <c r="Q5446" s="18">
        <v>1</v>
      </c>
      <c r="R5446">
        <v>0.14000000000000001</v>
      </c>
      <c r="S5446" s="18" t="str">
        <f t="shared" si="52"/>
        <v/>
      </c>
      <c r="T5446" t="str">
        <f t="shared" si="53"/>
        <v/>
      </c>
      <c r="U5446" t="str">
        <f t="shared" si="54"/>
        <v/>
      </c>
      <c r="V5446" s="18" t="str">
        <f t="shared" si="55"/>
        <v/>
      </c>
      <c r="W5446" s="8"/>
    </row>
    <row r="5447" spans="1:23" ht="24" thickBot="1" x14ac:dyDescent="0.4">
      <c r="A5447">
        <v>1</v>
      </c>
      <c r="B5447">
        <v>3</v>
      </c>
      <c r="C5447">
        <v>100</v>
      </c>
      <c r="D5447" s="11">
        <v>30</v>
      </c>
      <c r="E5447">
        <v>2</v>
      </c>
      <c r="F5447">
        <v>2</v>
      </c>
      <c r="G5447">
        <v>0</v>
      </c>
      <c r="H5447">
        <v>1</v>
      </c>
      <c r="I5447">
        <v>1</v>
      </c>
      <c r="J5447" s="10">
        <v>0</v>
      </c>
      <c r="K5447">
        <v>0</v>
      </c>
      <c r="L5447">
        <v>0</v>
      </c>
      <c r="M5447" s="18">
        <v>1</v>
      </c>
      <c r="N5447" s="18">
        <v>1</v>
      </c>
      <c r="O5447" s="18">
        <v>1</v>
      </c>
      <c r="P5447" s="18">
        <v>1</v>
      </c>
      <c r="Q5447" s="18">
        <v>1</v>
      </c>
      <c r="R5447" s="14">
        <v>0.13</v>
      </c>
      <c r="S5447" s="18" t="str">
        <f t="shared" si="52"/>
        <v/>
      </c>
      <c r="T5447" t="str">
        <f t="shared" si="53"/>
        <v/>
      </c>
      <c r="U5447" t="str">
        <f t="shared" si="54"/>
        <v/>
      </c>
      <c r="V5447" s="18" t="str">
        <f t="shared" si="55"/>
        <v/>
      </c>
      <c r="W5447" s="8"/>
    </row>
    <row r="5448" spans="1:23" ht="15.75" thickTop="1" x14ac:dyDescent="0.25">
      <c r="R5448" s="15">
        <f>AVERAGE(R5423:R5447)</f>
        <v>8.0399999999999985E-2</v>
      </c>
      <c r="S5448" s="15"/>
      <c r="V5448" s="18" t="str">
        <f t="shared" si="55"/>
        <v/>
      </c>
      <c r="W5448" s="8"/>
    </row>
    <row r="5449" spans="1:23" x14ac:dyDescent="0.25">
      <c r="V5449" s="18" t="str">
        <f t="shared" si="55"/>
        <v/>
      </c>
      <c r="W5449" s="8"/>
    </row>
    <row r="5450" spans="1:23" x14ac:dyDescent="0.25">
      <c r="V5450" s="18" t="str">
        <f t="shared" si="55"/>
        <v/>
      </c>
      <c r="W5450" s="8"/>
    </row>
    <row r="5451" spans="1:23" x14ac:dyDescent="0.25">
      <c r="P5451" t="s">
        <v>319</v>
      </c>
      <c r="V5451" s="18" t="str">
        <f t="shared" si="55"/>
        <v/>
      </c>
      <c r="W5451" s="8"/>
    </row>
    <row r="5452" spans="1:23" x14ac:dyDescent="0.25">
      <c r="N5452">
        <v>-2</v>
      </c>
      <c r="O5452">
        <v>-2</v>
      </c>
      <c r="P5452" s="18" t="str">
        <f>N5452&amp;"   "&amp;O5452</f>
        <v>-2   -2</v>
      </c>
      <c r="R5452">
        <v>0.01</v>
      </c>
      <c r="V5452" s="18" t="str">
        <f t="shared" si="55"/>
        <v/>
      </c>
      <c r="W5452" s="8"/>
    </row>
    <row r="5453" spans="1:23" x14ac:dyDescent="0.25">
      <c r="N5453">
        <v>-1</v>
      </c>
      <c r="O5453">
        <v>-2</v>
      </c>
      <c r="P5453" s="18" t="str">
        <f t="shared" ref="P5453:P5476" si="56">N5453&amp;"   "&amp;O5453</f>
        <v>-1   -2</v>
      </c>
      <c r="R5453">
        <v>0.02</v>
      </c>
      <c r="V5453" s="18" t="str">
        <f t="shared" si="55"/>
        <v/>
      </c>
      <c r="W5453" s="8"/>
    </row>
    <row r="5454" spans="1:23" x14ac:dyDescent="0.25">
      <c r="N5454">
        <v>0</v>
      </c>
      <c r="O5454">
        <v>-2</v>
      </c>
      <c r="P5454" s="18" t="str">
        <f t="shared" si="56"/>
        <v>0   -2</v>
      </c>
      <c r="R5454">
        <v>0.08</v>
      </c>
      <c r="V5454" s="18" t="str">
        <f t="shared" si="55"/>
        <v/>
      </c>
      <c r="W5454" s="8"/>
    </row>
    <row r="5455" spans="1:23" x14ac:dyDescent="0.25">
      <c r="N5455">
        <v>1</v>
      </c>
      <c r="O5455">
        <v>-2</v>
      </c>
      <c r="P5455" s="18" t="str">
        <f t="shared" si="56"/>
        <v>1   -2</v>
      </c>
      <c r="R5455">
        <v>0.06</v>
      </c>
      <c r="V5455" s="18" t="str">
        <f t="shared" si="55"/>
        <v/>
      </c>
      <c r="W5455" s="8"/>
    </row>
    <row r="5456" spans="1:23" x14ac:dyDescent="0.25">
      <c r="N5456">
        <v>2</v>
      </c>
      <c r="O5456" s="13">
        <v>-2</v>
      </c>
      <c r="P5456" s="18" t="str">
        <f t="shared" si="56"/>
        <v>2   -2</v>
      </c>
      <c r="R5456">
        <v>0.14000000000000001</v>
      </c>
      <c r="V5456" s="18" t="str">
        <f t="shared" si="55"/>
        <v/>
      </c>
      <c r="W5456" s="8"/>
    </row>
    <row r="5457" spans="14:23" x14ac:dyDescent="0.25">
      <c r="N5457">
        <v>-2</v>
      </c>
      <c r="O5457">
        <v>-1</v>
      </c>
      <c r="P5457" s="18" t="str">
        <f t="shared" si="56"/>
        <v>-2   -1</v>
      </c>
      <c r="R5457">
        <v>0</v>
      </c>
      <c r="V5457" s="18" t="str">
        <f t="shared" si="55"/>
        <v/>
      </c>
      <c r="W5457" s="8"/>
    </row>
    <row r="5458" spans="14:23" x14ac:dyDescent="0.25">
      <c r="N5458">
        <v>-1</v>
      </c>
      <c r="O5458">
        <v>-1</v>
      </c>
      <c r="P5458" s="18" t="str">
        <f t="shared" si="56"/>
        <v>-1   -1</v>
      </c>
      <c r="R5458">
        <v>0</v>
      </c>
      <c r="V5458" s="18" t="str">
        <f t="shared" si="55"/>
        <v/>
      </c>
      <c r="W5458" s="8"/>
    </row>
    <row r="5459" spans="14:23" x14ac:dyDescent="0.25">
      <c r="N5459">
        <v>0</v>
      </c>
      <c r="O5459">
        <v>-1</v>
      </c>
      <c r="P5459" s="18" t="str">
        <f t="shared" si="56"/>
        <v>0   -1</v>
      </c>
      <c r="R5459">
        <v>0.02</v>
      </c>
      <c r="V5459" s="18" t="str">
        <f t="shared" si="55"/>
        <v/>
      </c>
      <c r="W5459" s="8"/>
    </row>
    <row r="5460" spans="14:23" x14ac:dyDescent="0.25">
      <c r="N5460">
        <v>1</v>
      </c>
      <c r="O5460">
        <v>-1</v>
      </c>
      <c r="P5460" s="18" t="str">
        <f t="shared" si="56"/>
        <v>1   -1</v>
      </c>
      <c r="R5460">
        <v>7.0000000000000007E-2</v>
      </c>
      <c r="V5460" s="18" t="str">
        <f t="shared" si="55"/>
        <v/>
      </c>
      <c r="W5460" s="8"/>
    </row>
    <row r="5461" spans="14:23" x14ac:dyDescent="0.25">
      <c r="N5461">
        <v>2</v>
      </c>
      <c r="O5461">
        <v>-1</v>
      </c>
      <c r="P5461" s="18" t="str">
        <f t="shared" si="56"/>
        <v>2   -1</v>
      </c>
      <c r="R5461">
        <v>0.14000000000000001</v>
      </c>
      <c r="V5461" s="18" t="str">
        <f t="shared" si="55"/>
        <v/>
      </c>
      <c r="W5461" s="8"/>
    </row>
    <row r="5462" spans="14:23" x14ac:dyDescent="0.25">
      <c r="N5462">
        <v>-2</v>
      </c>
      <c r="O5462">
        <v>0</v>
      </c>
      <c r="P5462" s="18" t="str">
        <f t="shared" si="56"/>
        <v>-2   0</v>
      </c>
      <c r="R5462">
        <v>0.06</v>
      </c>
      <c r="V5462" s="18" t="str">
        <f t="shared" si="55"/>
        <v/>
      </c>
      <c r="W5462" s="8"/>
    </row>
    <row r="5463" spans="14:23" x14ac:dyDescent="0.25">
      <c r="N5463">
        <v>-1</v>
      </c>
      <c r="O5463">
        <v>0</v>
      </c>
      <c r="P5463" s="18" t="str">
        <f t="shared" si="56"/>
        <v>-1   0</v>
      </c>
      <c r="R5463">
        <v>0.01</v>
      </c>
      <c r="V5463" s="18" t="str">
        <f t="shared" si="55"/>
        <v/>
      </c>
      <c r="W5463" s="8"/>
    </row>
    <row r="5464" spans="14:23" x14ac:dyDescent="0.25">
      <c r="N5464">
        <v>0</v>
      </c>
      <c r="O5464">
        <v>0</v>
      </c>
      <c r="P5464" s="18" t="str">
        <f t="shared" si="56"/>
        <v>0   0</v>
      </c>
      <c r="R5464">
        <v>0.05</v>
      </c>
      <c r="V5464" s="18" t="str">
        <f t="shared" si="55"/>
        <v/>
      </c>
      <c r="W5464" s="8"/>
    </row>
    <row r="5465" spans="14:23" x14ac:dyDescent="0.25">
      <c r="N5465">
        <v>1</v>
      </c>
      <c r="O5465">
        <v>0</v>
      </c>
      <c r="P5465" s="18" t="str">
        <f t="shared" si="56"/>
        <v>1   0</v>
      </c>
      <c r="R5465">
        <v>0.08</v>
      </c>
      <c r="V5465" s="18" t="str">
        <f t="shared" si="55"/>
        <v/>
      </c>
      <c r="W5465" s="8"/>
    </row>
    <row r="5466" spans="14:23" x14ac:dyDescent="0.25">
      <c r="N5466">
        <v>2</v>
      </c>
      <c r="O5466">
        <v>0</v>
      </c>
      <c r="P5466" s="18" t="str">
        <f t="shared" si="56"/>
        <v>2   0</v>
      </c>
      <c r="R5466">
        <v>0.08</v>
      </c>
      <c r="V5466" s="18" t="str">
        <f t="shared" si="55"/>
        <v/>
      </c>
      <c r="W5466" s="8"/>
    </row>
    <row r="5467" spans="14:23" x14ac:dyDescent="0.25">
      <c r="N5467">
        <v>-2</v>
      </c>
      <c r="O5467">
        <v>1</v>
      </c>
      <c r="P5467" s="18" t="str">
        <f t="shared" si="56"/>
        <v>-2   1</v>
      </c>
      <c r="R5467">
        <v>0.03</v>
      </c>
      <c r="V5467" s="18" t="str">
        <f t="shared" si="55"/>
        <v/>
      </c>
      <c r="W5467" s="8"/>
    </row>
    <row r="5468" spans="14:23" x14ac:dyDescent="0.25">
      <c r="N5468">
        <v>-1</v>
      </c>
      <c r="O5468">
        <v>1</v>
      </c>
      <c r="P5468" s="18" t="str">
        <f t="shared" si="56"/>
        <v>-1   1</v>
      </c>
      <c r="R5468">
        <v>7.0000000000000007E-2</v>
      </c>
      <c r="V5468" s="18" t="str">
        <f t="shared" si="55"/>
        <v/>
      </c>
      <c r="W5468" s="8"/>
    </row>
    <row r="5469" spans="14:23" x14ac:dyDescent="0.25">
      <c r="N5469">
        <v>0</v>
      </c>
      <c r="O5469">
        <v>1</v>
      </c>
      <c r="P5469" s="18" t="str">
        <f t="shared" si="56"/>
        <v>0   1</v>
      </c>
      <c r="R5469">
        <v>0.06</v>
      </c>
      <c r="V5469" s="18" t="str">
        <f t="shared" si="55"/>
        <v/>
      </c>
      <c r="W5469" s="8"/>
    </row>
    <row r="5470" spans="14:23" x14ac:dyDescent="0.25">
      <c r="N5470">
        <v>1</v>
      </c>
      <c r="O5470">
        <v>1</v>
      </c>
      <c r="P5470" s="18" t="str">
        <f t="shared" si="56"/>
        <v>1   1</v>
      </c>
      <c r="R5470">
        <v>0.12</v>
      </c>
      <c r="V5470" s="18" t="str">
        <f t="shared" si="55"/>
        <v/>
      </c>
      <c r="W5470" s="8"/>
    </row>
    <row r="5471" spans="14:23" x14ac:dyDescent="0.25">
      <c r="N5471">
        <v>2</v>
      </c>
      <c r="O5471">
        <v>1</v>
      </c>
      <c r="P5471" s="18" t="str">
        <f t="shared" si="56"/>
        <v>2   1</v>
      </c>
      <c r="R5471">
        <v>0.09</v>
      </c>
      <c r="V5471" s="18" t="str">
        <f t="shared" si="55"/>
        <v/>
      </c>
      <c r="W5471" s="8"/>
    </row>
    <row r="5472" spans="14:23" x14ac:dyDescent="0.25">
      <c r="N5472">
        <v>-2</v>
      </c>
      <c r="O5472">
        <v>2</v>
      </c>
      <c r="P5472" s="18" t="str">
        <f t="shared" si="56"/>
        <v>-2   2</v>
      </c>
      <c r="R5472">
        <v>0.18</v>
      </c>
      <c r="V5472" s="18" t="str">
        <f t="shared" si="55"/>
        <v/>
      </c>
      <c r="W5472" s="8"/>
    </row>
    <row r="5473" spans="14:23" x14ac:dyDescent="0.25">
      <c r="N5473">
        <v>-1</v>
      </c>
      <c r="O5473">
        <v>2</v>
      </c>
      <c r="P5473" s="18" t="str">
        <f t="shared" si="56"/>
        <v>-1   2</v>
      </c>
      <c r="R5473">
        <v>0.18</v>
      </c>
      <c r="V5473" s="18" t="str">
        <f t="shared" si="55"/>
        <v/>
      </c>
      <c r="W5473" s="8"/>
    </row>
    <row r="5474" spans="14:23" x14ac:dyDescent="0.25">
      <c r="N5474">
        <v>0</v>
      </c>
      <c r="O5474">
        <v>2</v>
      </c>
      <c r="P5474" s="18" t="str">
        <f t="shared" si="56"/>
        <v>0   2</v>
      </c>
      <c r="R5474">
        <v>0.19</v>
      </c>
      <c r="V5474" s="18" t="str">
        <f t="shared" si="55"/>
        <v/>
      </c>
      <c r="W5474" s="8"/>
    </row>
    <row r="5475" spans="14:23" x14ac:dyDescent="0.25">
      <c r="N5475">
        <v>1</v>
      </c>
      <c r="O5475">
        <v>2</v>
      </c>
      <c r="P5475" s="18" t="str">
        <f t="shared" si="56"/>
        <v>1   2</v>
      </c>
      <c r="R5475">
        <v>0.14000000000000001</v>
      </c>
      <c r="V5475" s="18" t="str">
        <f t="shared" si="55"/>
        <v/>
      </c>
      <c r="W5475" s="8"/>
    </row>
    <row r="5476" spans="14:23" ht="15.75" thickBot="1" x14ac:dyDescent="0.3">
      <c r="N5476">
        <v>2</v>
      </c>
      <c r="O5476">
        <v>2</v>
      </c>
      <c r="P5476" s="18" t="str">
        <f t="shared" si="56"/>
        <v>2   2</v>
      </c>
      <c r="R5476" s="14">
        <v>0.13</v>
      </c>
      <c r="V5476" s="18" t="str">
        <f t="shared" si="55"/>
        <v/>
      </c>
      <c r="W5476" s="8"/>
    </row>
    <row r="5477" spans="14:23" ht="15.75" thickTop="1" x14ac:dyDescent="0.25">
      <c r="V5477" s="18" t="str">
        <f t="shared" si="55"/>
        <v/>
      </c>
      <c r="W5477" s="8"/>
    </row>
    <row r="5478" spans="14:23" x14ac:dyDescent="0.25">
      <c r="V5478" s="18" t="str">
        <f t="shared" si="55"/>
        <v/>
      </c>
      <c r="W5478" s="8"/>
    </row>
    <row r="5479" spans="14:23" x14ac:dyDescent="0.25">
      <c r="V5479" s="18" t="str">
        <f t="shared" si="55"/>
        <v/>
      </c>
      <c r="W5479" s="8"/>
    </row>
    <row r="5480" spans="14:23" x14ac:dyDescent="0.25">
      <c r="V5480" s="18" t="str">
        <f t="shared" si="55"/>
        <v/>
      </c>
      <c r="W5480" s="8"/>
    </row>
    <row r="5481" spans="14:23" x14ac:dyDescent="0.25">
      <c r="V5481" s="18" t="str">
        <f t="shared" si="55"/>
        <v/>
      </c>
      <c r="W5481" s="8"/>
    </row>
    <row r="5482" spans="14:23" x14ac:dyDescent="0.25">
      <c r="V5482" s="18" t="str">
        <f t="shared" si="55"/>
        <v/>
      </c>
      <c r="W5482" s="8"/>
    </row>
    <row r="5483" spans="14:23" x14ac:dyDescent="0.25">
      <c r="V5483" s="18" t="str">
        <f t="shared" si="55"/>
        <v/>
      </c>
      <c r="W5483" s="8"/>
    </row>
    <row r="5484" spans="14:23" x14ac:dyDescent="0.25">
      <c r="V5484" s="18" t="str">
        <f t="shared" si="55"/>
        <v/>
      </c>
      <c r="W5484" s="8"/>
    </row>
    <row r="5485" spans="14:23" x14ac:dyDescent="0.25">
      <c r="V5485" s="18" t="str">
        <f t="shared" si="55"/>
        <v/>
      </c>
      <c r="W5485" s="8"/>
    </row>
    <row r="5486" spans="14:23" x14ac:dyDescent="0.25">
      <c r="V5486" s="18" t="str">
        <f t="shared" si="55"/>
        <v/>
      </c>
      <c r="W5486" s="8"/>
    </row>
    <row r="5487" spans="14:23" x14ac:dyDescent="0.25">
      <c r="V5487" s="18" t="str">
        <f t="shared" ref="V5487:V5498" si="57">IF(OR(ISNUMBER(T5487),ISNUMBER(U5487)),ABS(T5487-U5487),"")</f>
        <v/>
      </c>
      <c r="W5487" s="8"/>
    </row>
    <row r="5488" spans="14:23" x14ac:dyDescent="0.25">
      <c r="V5488" s="18" t="str">
        <f t="shared" si="57"/>
        <v/>
      </c>
      <c r="W5488" s="8"/>
    </row>
    <row r="5489" spans="1:23" x14ac:dyDescent="0.25">
      <c r="V5489" s="18" t="str">
        <f t="shared" si="57"/>
        <v/>
      </c>
    </row>
    <row r="5490" spans="1:23" x14ac:dyDescent="0.25">
      <c r="V5490" s="18" t="str">
        <f t="shared" si="57"/>
        <v/>
      </c>
    </row>
    <row r="5491" spans="1:23" x14ac:dyDescent="0.25">
      <c r="V5491" s="18" t="str">
        <f t="shared" si="57"/>
        <v/>
      </c>
    </row>
    <row r="5492" spans="1:23" x14ac:dyDescent="0.25">
      <c r="V5492" s="18" t="str">
        <f t="shared" si="57"/>
        <v/>
      </c>
    </row>
    <row r="5493" spans="1:23" x14ac:dyDescent="0.25">
      <c r="V5493" s="18" t="str">
        <f t="shared" si="57"/>
        <v/>
      </c>
    </row>
    <row r="5494" spans="1:23" x14ac:dyDescent="0.25">
      <c r="V5494" s="18" t="str">
        <f t="shared" si="57"/>
        <v/>
      </c>
    </row>
    <row r="5495" spans="1:23" x14ac:dyDescent="0.25">
      <c r="V5495" s="18" t="str">
        <f t="shared" si="57"/>
        <v/>
      </c>
    </row>
    <row r="5496" spans="1:23" x14ac:dyDescent="0.25">
      <c r="V5496" s="18" t="str">
        <f t="shared" si="57"/>
        <v/>
      </c>
    </row>
    <row r="5497" spans="1:23" x14ac:dyDescent="0.25">
      <c r="R5497" s="13"/>
      <c r="V5497" s="18" t="str">
        <f t="shared" si="57"/>
        <v/>
      </c>
    </row>
    <row r="5498" spans="1:23" x14ac:dyDescent="0.25">
      <c r="V5498" s="18" t="str">
        <f t="shared" si="57"/>
        <v/>
      </c>
    </row>
    <row r="5499" spans="1:23" ht="60" x14ac:dyDescent="0.25">
      <c r="A5499" s="8" t="s">
        <v>326</v>
      </c>
      <c r="S5499" s="79" t="s">
        <v>324</v>
      </c>
      <c r="T5499" s="80">
        <v>0.15</v>
      </c>
    </row>
    <row r="5500" spans="1:23" ht="30.75" thickBot="1" x14ac:dyDescent="0.3">
      <c r="A5500" s="8"/>
      <c r="R5500" s="17" t="s">
        <v>148</v>
      </c>
      <c r="S5500" s="71" t="s">
        <v>325</v>
      </c>
      <c r="T5500" s="16" t="s">
        <v>320</v>
      </c>
      <c r="U5500" s="16" t="s">
        <v>321</v>
      </c>
      <c r="V5500" s="16" t="s">
        <v>322</v>
      </c>
      <c r="W5500" s="16" t="s">
        <v>323</v>
      </c>
    </row>
    <row r="5501" spans="1:23" ht="24" thickTop="1" x14ac:dyDescent="0.35">
      <c r="A5501">
        <v>1</v>
      </c>
      <c r="B5501">
        <v>3</v>
      </c>
      <c r="C5501">
        <v>25</v>
      </c>
      <c r="D5501" s="11">
        <v>30</v>
      </c>
      <c r="E5501">
        <v>-1.5</v>
      </c>
      <c r="F5501">
        <v>-1.5</v>
      </c>
      <c r="G5501">
        <v>0</v>
      </c>
      <c r="H5501">
        <v>1</v>
      </c>
      <c r="I5501">
        <v>1</v>
      </c>
      <c r="J5501" s="10">
        <v>0</v>
      </c>
      <c r="K5501">
        <v>0</v>
      </c>
      <c r="L5501">
        <v>0</v>
      </c>
      <c r="M5501" s="18">
        <v>1</v>
      </c>
      <c r="N5501" s="18">
        <v>1</v>
      </c>
      <c r="O5501" s="18">
        <v>1</v>
      </c>
      <c r="P5501" s="18">
        <v>1</v>
      </c>
      <c r="Q5501" s="18">
        <v>1</v>
      </c>
      <c r="R5501">
        <v>0.04</v>
      </c>
      <c r="S5501" s="18" t="str">
        <f t="shared" ref="S5501:S5535" si="58">IF(R5501&gt;= T$5220,"BIG","")</f>
        <v/>
      </c>
      <c r="T5501" t="str">
        <f>IF(S5501="BIG",E5501,"")</f>
        <v/>
      </c>
      <c r="U5501" t="str">
        <f>IF(S5501="BIG",F5501,"")</f>
        <v/>
      </c>
      <c r="V5501" s="18" t="str">
        <f>IF(OR(ISNUMBER(T5501),ISNUMBER(U5501)),ABS(T5501-U5501),"")</f>
        <v/>
      </c>
      <c r="W5501" s="8"/>
    </row>
    <row r="5502" spans="1:23" ht="23.25" x14ac:dyDescent="0.35">
      <c r="A5502">
        <v>1</v>
      </c>
      <c r="B5502">
        <v>3</v>
      </c>
      <c r="C5502">
        <v>25</v>
      </c>
      <c r="D5502" s="11">
        <v>30</v>
      </c>
      <c r="E5502">
        <v>-1</v>
      </c>
      <c r="F5502">
        <v>-1.5</v>
      </c>
      <c r="G5502">
        <v>0</v>
      </c>
      <c r="H5502">
        <v>1</v>
      </c>
      <c r="I5502">
        <v>1</v>
      </c>
      <c r="J5502" s="10">
        <v>0</v>
      </c>
      <c r="K5502">
        <v>0</v>
      </c>
      <c r="L5502">
        <v>0</v>
      </c>
      <c r="M5502" s="18">
        <v>1</v>
      </c>
      <c r="N5502" s="18">
        <v>1</v>
      </c>
      <c r="O5502" s="18">
        <v>1</v>
      </c>
      <c r="P5502" s="18">
        <v>1</v>
      </c>
      <c r="Q5502" s="18">
        <v>1</v>
      </c>
      <c r="R5502">
        <v>0</v>
      </c>
      <c r="S5502" s="18" t="str">
        <f t="shared" si="58"/>
        <v/>
      </c>
      <c r="T5502" t="str">
        <f t="shared" ref="T5502:T5535" si="59">IF(S5502="BIG",E5502,"")</f>
        <v/>
      </c>
      <c r="U5502" t="str">
        <f t="shared" ref="U5502:U5535" si="60">IF(S5502="BIG",F5502,"")</f>
        <v/>
      </c>
      <c r="V5502" s="18" t="str">
        <f t="shared" ref="V5502:V5535" si="61">IF(OR(ISNUMBER(T5502),ISNUMBER(U5502)),ABS(T5502-U5502),"")</f>
        <v/>
      </c>
      <c r="W5502" s="8"/>
    </row>
    <row r="5503" spans="1:23" ht="23.25" x14ac:dyDescent="0.35">
      <c r="A5503">
        <v>1</v>
      </c>
      <c r="B5503">
        <v>3</v>
      </c>
      <c r="C5503">
        <v>25</v>
      </c>
      <c r="D5503" s="11">
        <v>30</v>
      </c>
      <c r="E5503">
        <v>-0.5</v>
      </c>
      <c r="F5503">
        <v>-1.5</v>
      </c>
      <c r="G5503">
        <v>0</v>
      </c>
      <c r="H5503">
        <v>1</v>
      </c>
      <c r="I5503">
        <v>1</v>
      </c>
      <c r="J5503" s="10">
        <v>0</v>
      </c>
      <c r="K5503">
        <v>0</v>
      </c>
      <c r="L5503">
        <v>0</v>
      </c>
      <c r="M5503" s="18">
        <v>1</v>
      </c>
      <c r="N5503" s="18">
        <v>1</v>
      </c>
      <c r="O5503" s="18">
        <v>1</v>
      </c>
      <c r="P5503" s="18">
        <v>1</v>
      </c>
      <c r="Q5503" s="18">
        <v>1</v>
      </c>
      <c r="R5503">
        <v>0</v>
      </c>
      <c r="S5503" s="18" t="str">
        <f t="shared" si="58"/>
        <v/>
      </c>
      <c r="T5503" t="str">
        <f t="shared" si="59"/>
        <v/>
      </c>
      <c r="U5503" t="str">
        <f t="shared" si="60"/>
        <v/>
      </c>
      <c r="V5503" s="18" t="str">
        <f t="shared" si="61"/>
        <v/>
      </c>
      <c r="W5503" s="8"/>
    </row>
    <row r="5504" spans="1:23" ht="23.25" x14ac:dyDescent="0.35">
      <c r="A5504">
        <v>1</v>
      </c>
      <c r="B5504">
        <v>3</v>
      </c>
      <c r="C5504">
        <v>25</v>
      </c>
      <c r="D5504" s="11">
        <v>30</v>
      </c>
      <c r="E5504">
        <v>0</v>
      </c>
      <c r="F5504">
        <v>-1.5</v>
      </c>
      <c r="G5504">
        <v>0</v>
      </c>
      <c r="H5504">
        <v>1</v>
      </c>
      <c r="I5504">
        <v>1</v>
      </c>
      <c r="J5504" s="10">
        <v>0</v>
      </c>
      <c r="K5504">
        <v>0</v>
      </c>
      <c r="L5504">
        <v>0</v>
      </c>
      <c r="M5504" s="18">
        <v>1</v>
      </c>
      <c r="N5504" s="18">
        <v>1</v>
      </c>
      <c r="O5504" s="18">
        <v>1</v>
      </c>
      <c r="P5504" s="18">
        <v>1</v>
      </c>
      <c r="Q5504" s="18">
        <v>1</v>
      </c>
      <c r="R5504">
        <v>0</v>
      </c>
      <c r="S5504" s="18" t="str">
        <f t="shared" si="58"/>
        <v/>
      </c>
      <c r="T5504" t="str">
        <f t="shared" si="59"/>
        <v/>
      </c>
      <c r="U5504" t="str">
        <f t="shared" si="60"/>
        <v/>
      </c>
      <c r="V5504" s="18" t="str">
        <f t="shared" si="61"/>
        <v/>
      </c>
      <c r="W5504" s="8"/>
    </row>
    <row r="5505" spans="1:23" ht="23.25" x14ac:dyDescent="0.35">
      <c r="A5505" s="13">
        <v>1</v>
      </c>
      <c r="B5505" s="13">
        <v>3</v>
      </c>
      <c r="C5505">
        <v>25</v>
      </c>
      <c r="D5505" s="76">
        <v>30</v>
      </c>
      <c r="E5505">
        <v>0.5</v>
      </c>
      <c r="F5505">
        <v>-1.5</v>
      </c>
      <c r="G5505" s="13">
        <v>0</v>
      </c>
      <c r="H5505" s="13">
        <v>1</v>
      </c>
      <c r="I5505" s="13">
        <v>1</v>
      </c>
      <c r="J5505" s="77">
        <v>0</v>
      </c>
      <c r="K5505" s="13">
        <v>0</v>
      </c>
      <c r="L5505" s="13">
        <v>0</v>
      </c>
      <c r="M5505" s="78">
        <v>1</v>
      </c>
      <c r="N5505" s="78">
        <v>1</v>
      </c>
      <c r="O5505" s="78">
        <v>1</v>
      </c>
      <c r="P5505" s="78">
        <v>1</v>
      </c>
      <c r="Q5505" s="78">
        <v>1</v>
      </c>
      <c r="R5505">
        <v>0.12</v>
      </c>
      <c r="S5505" s="18" t="str">
        <f t="shared" si="58"/>
        <v/>
      </c>
      <c r="T5505" t="str">
        <f t="shared" si="59"/>
        <v/>
      </c>
      <c r="U5505" t="str">
        <f t="shared" si="60"/>
        <v/>
      </c>
      <c r="V5505" s="18" t="str">
        <f t="shared" si="61"/>
        <v/>
      </c>
      <c r="W5505" s="8"/>
    </row>
    <row r="5506" spans="1:23" ht="23.25" x14ac:dyDescent="0.35">
      <c r="A5506">
        <v>1</v>
      </c>
      <c r="B5506">
        <v>3</v>
      </c>
      <c r="C5506">
        <v>25</v>
      </c>
      <c r="D5506" s="11">
        <v>30</v>
      </c>
      <c r="E5506">
        <v>1</v>
      </c>
      <c r="F5506">
        <v>-1</v>
      </c>
      <c r="G5506">
        <v>0</v>
      </c>
      <c r="H5506">
        <v>1</v>
      </c>
      <c r="I5506">
        <v>1</v>
      </c>
      <c r="J5506" s="10">
        <v>0</v>
      </c>
      <c r="K5506">
        <v>0</v>
      </c>
      <c r="L5506">
        <v>0</v>
      </c>
      <c r="M5506" s="18">
        <v>1</v>
      </c>
      <c r="N5506" s="18">
        <v>1</v>
      </c>
      <c r="O5506" s="18">
        <v>1</v>
      </c>
      <c r="P5506" s="18">
        <v>1</v>
      </c>
      <c r="Q5506" s="18">
        <v>1</v>
      </c>
      <c r="R5506">
        <v>0.2</v>
      </c>
      <c r="S5506" s="18" t="str">
        <f t="shared" si="58"/>
        <v>BIG</v>
      </c>
      <c r="T5506">
        <f t="shared" si="59"/>
        <v>1</v>
      </c>
      <c r="U5506">
        <f t="shared" si="60"/>
        <v>-1</v>
      </c>
      <c r="V5506" s="18">
        <f t="shared" si="61"/>
        <v>2</v>
      </c>
      <c r="W5506" s="8"/>
    </row>
    <row r="5507" spans="1:23" ht="23.25" x14ac:dyDescent="0.35">
      <c r="A5507">
        <v>1</v>
      </c>
      <c r="B5507">
        <v>3</v>
      </c>
      <c r="C5507">
        <v>25</v>
      </c>
      <c r="D5507" s="11">
        <v>30</v>
      </c>
      <c r="E5507">
        <v>1.5</v>
      </c>
      <c r="F5507">
        <v>-1</v>
      </c>
      <c r="G5507">
        <v>0</v>
      </c>
      <c r="H5507">
        <v>1</v>
      </c>
      <c r="I5507">
        <v>1</v>
      </c>
      <c r="J5507" s="10">
        <v>0</v>
      </c>
      <c r="K5507">
        <v>0</v>
      </c>
      <c r="L5507">
        <v>0</v>
      </c>
      <c r="M5507" s="18">
        <v>1</v>
      </c>
      <c r="N5507" s="18">
        <v>1</v>
      </c>
      <c r="O5507" s="18">
        <v>1</v>
      </c>
      <c r="P5507" s="18">
        <v>1</v>
      </c>
      <c r="Q5507" s="18">
        <v>1</v>
      </c>
      <c r="R5507">
        <v>0.12</v>
      </c>
      <c r="S5507" s="18" t="str">
        <f t="shared" si="58"/>
        <v/>
      </c>
      <c r="T5507" t="str">
        <f t="shared" si="59"/>
        <v/>
      </c>
      <c r="U5507" t="str">
        <f t="shared" si="60"/>
        <v/>
      </c>
      <c r="V5507" s="18" t="str">
        <f t="shared" si="61"/>
        <v/>
      </c>
      <c r="W5507" s="8"/>
    </row>
    <row r="5508" spans="1:23" ht="23.25" x14ac:dyDescent="0.35">
      <c r="A5508">
        <v>1</v>
      </c>
      <c r="B5508">
        <v>3</v>
      </c>
      <c r="C5508">
        <v>25</v>
      </c>
      <c r="D5508" s="11">
        <v>30</v>
      </c>
      <c r="E5508">
        <v>-1.5</v>
      </c>
      <c r="F5508">
        <v>-1</v>
      </c>
      <c r="G5508">
        <v>0</v>
      </c>
      <c r="H5508">
        <v>1</v>
      </c>
      <c r="I5508">
        <v>1</v>
      </c>
      <c r="J5508" s="10">
        <v>0</v>
      </c>
      <c r="K5508">
        <v>0</v>
      </c>
      <c r="L5508">
        <v>0</v>
      </c>
      <c r="M5508" s="18">
        <v>1</v>
      </c>
      <c r="N5508" s="18">
        <v>1</v>
      </c>
      <c r="O5508" s="18">
        <v>1</v>
      </c>
      <c r="P5508" s="18">
        <v>1</v>
      </c>
      <c r="Q5508" s="18">
        <v>1</v>
      </c>
      <c r="R5508">
        <v>0</v>
      </c>
      <c r="S5508" s="18" t="str">
        <f t="shared" si="58"/>
        <v/>
      </c>
      <c r="T5508" t="str">
        <f t="shared" si="59"/>
        <v/>
      </c>
      <c r="U5508" t="str">
        <f t="shared" si="60"/>
        <v/>
      </c>
      <c r="V5508" s="18" t="str">
        <f t="shared" si="61"/>
        <v/>
      </c>
      <c r="W5508" s="8"/>
    </row>
    <row r="5509" spans="1:23" ht="23.25" x14ac:dyDescent="0.35">
      <c r="A5509">
        <v>1</v>
      </c>
      <c r="B5509">
        <v>3</v>
      </c>
      <c r="C5509">
        <v>25</v>
      </c>
      <c r="D5509" s="11">
        <v>30</v>
      </c>
      <c r="E5509">
        <v>-1</v>
      </c>
      <c r="F5509">
        <v>-1</v>
      </c>
      <c r="G5509">
        <v>0</v>
      </c>
      <c r="H5509">
        <v>1</v>
      </c>
      <c r="I5509">
        <v>1</v>
      </c>
      <c r="J5509" s="10">
        <v>0</v>
      </c>
      <c r="K5509">
        <v>0</v>
      </c>
      <c r="L5509">
        <v>0</v>
      </c>
      <c r="M5509" s="18">
        <v>1</v>
      </c>
      <c r="N5509" s="18">
        <v>1</v>
      </c>
      <c r="O5509" s="18">
        <v>1</v>
      </c>
      <c r="P5509" s="18">
        <v>1</v>
      </c>
      <c r="Q5509" s="18">
        <v>1</v>
      </c>
      <c r="R5509">
        <v>0</v>
      </c>
      <c r="S5509" s="18" t="str">
        <f t="shared" si="58"/>
        <v/>
      </c>
      <c r="T5509" t="str">
        <f t="shared" si="59"/>
        <v/>
      </c>
      <c r="U5509" t="str">
        <f t="shared" si="60"/>
        <v/>
      </c>
      <c r="V5509" s="18" t="str">
        <f t="shared" si="61"/>
        <v/>
      </c>
      <c r="W5509" s="8"/>
    </row>
    <row r="5510" spans="1:23" ht="23.25" x14ac:dyDescent="0.35">
      <c r="A5510">
        <v>1</v>
      </c>
      <c r="B5510">
        <v>3</v>
      </c>
      <c r="C5510">
        <v>25</v>
      </c>
      <c r="D5510" s="11">
        <v>30</v>
      </c>
      <c r="E5510">
        <v>-0.5</v>
      </c>
      <c r="F5510">
        <v>-1</v>
      </c>
      <c r="G5510">
        <v>0</v>
      </c>
      <c r="H5510">
        <v>1</v>
      </c>
      <c r="I5510">
        <v>1</v>
      </c>
      <c r="J5510" s="10">
        <v>0</v>
      </c>
      <c r="K5510">
        <v>0</v>
      </c>
      <c r="L5510">
        <v>0</v>
      </c>
      <c r="M5510" s="18">
        <v>1</v>
      </c>
      <c r="N5510" s="18">
        <v>1</v>
      </c>
      <c r="O5510" s="18">
        <v>1</v>
      </c>
      <c r="P5510" s="18">
        <v>1</v>
      </c>
      <c r="Q5510" s="18">
        <v>1</v>
      </c>
      <c r="R5510">
        <v>0</v>
      </c>
      <c r="S5510" s="18" t="str">
        <f t="shared" si="58"/>
        <v/>
      </c>
      <c r="T5510" t="str">
        <f t="shared" si="59"/>
        <v/>
      </c>
      <c r="U5510" t="str">
        <f t="shared" si="60"/>
        <v/>
      </c>
      <c r="V5510" s="18" t="str">
        <f t="shared" si="61"/>
        <v/>
      </c>
      <c r="W5510" s="8"/>
    </row>
    <row r="5511" spans="1:23" ht="23.25" x14ac:dyDescent="0.35">
      <c r="A5511">
        <v>1</v>
      </c>
      <c r="B5511">
        <v>3</v>
      </c>
      <c r="C5511">
        <v>25</v>
      </c>
      <c r="D5511" s="11">
        <v>30</v>
      </c>
      <c r="E5511">
        <v>0</v>
      </c>
      <c r="F5511">
        <v>-0.5</v>
      </c>
      <c r="G5511">
        <v>0</v>
      </c>
      <c r="H5511">
        <v>1</v>
      </c>
      <c r="I5511">
        <v>1</v>
      </c>
      <c r="J5511" s="10">
        <v>0</v>
      </c>
      <c r="K5511">
        <v>0</v>
      </c>
      <c r="L5511">
        <v>0</v>
      </c>
      <c r="M5511" s="18">
        <v>1</v>
      </c>
      <c r="N5511" s="18">
        <v>1</v>
      </c>
      <c r="O5511" s="18">
        <v>1</v>
      </c>
      <c r="P5511" s="18">
        <v>1</v>
      </c>
      <c r="Q5511" s="18">
        <v>1</v>
      </c>
      <c r="R5511">
        <v>0</v>
      </c>
      <c r="S5511" s="18" t="str">
        <f t="shared" si="58"/>
        <v/>
      </c>
      <c r="T5511" t="str">
        <f t="shared" si="59"/>
        <v/>
      </c>
      <c r="U5511" t="str">
        <f t="shared" si="60"/>
        <v/>
      </c>
      <c r="V5511" s="18" t="str">
        <f t="shared" si="61"/>
        <v/>
      </c>
      <c r="W5511" s="8"/>
    </row>
    <row r="5512" spans="1:23" ht="23.25" x14ac:dyDescent="0.35">
      <c r="A5512">
        <v>1</v>
      </c>
      <c r="B5512">
        <v>3</v>
      </c>
      <c r="C5512">
        <v>25</v>
      </c>
      <c r="D5512" s="11">
        <v>30</v>
      </c>
      <c r="E5512">
        <v>0.5</v>
      </c>
      <c r="F5512">
        <v>-0.5</v>
      </c>
      <c r="G5512">
        <v>0</v>
      </c>
      <c r="H5512">
        <v>1</v>
      </c>
      <c r="I5512">
        <v>1</v>
      </c>
      <c r="J5512" s="10">
        <v>0</v>
      </c>
      <c r="K5512">
        <v>0</v>
      </c>
      <c r="L5512">
        <v>0</v>
      </c>
      <c r="M5512" s="18">
        <v>1</v>
      </c>
      <c r="N5512" s="18">
        <v>1</v>
      </c>
      <c r="O5512" s="18">
        <v>1</v>
      </c>
      <c r="P5512" s="18">
        <v>1</v>
      </c>
      <c r="Q5512" s="18">
        <v>1</v>
      </c>
      <c r="R5512">
        <v>0.12</v>
      </c>
      <c r="S5512" s="18" t="str">
        <f t="shared" si="58"/>
        <v/>
      </c>
      <c r="T5512" t="str">
        <f t="shared" si="59"/>
        <v/>
      </c>
      <c r="U5512" t="str">
        <f t="shared" si="60"/>
        <v/>
      </c>
      <c r="V5512" s="18" t="str">
        <f t="shared" si="61"/>
        <v/>
      </c>
      <c r="W5512" s="8"/>
    </row>
    <row r="5513" spans="1:23" ht="23.25" x14ac:dyDescent="0.35">
      <c r="A5513">
        <v>1</v>
      </c>
      <c r="B5513">
        <v>3</v>
      </c>
      <c r="C5513">
        <v>25</v>
      </c>
      <c r="D5513" s="11">
        <v>30</v>
      </c>
      <c r="E5513">
        <v>1</v>
      </c>
      <c r="F5513">
        <v>-0.5</v>
      </c>
      <c r="G5513">
        <v>0</v>
      </c>
      <c r="H5513">
        <v>1</v>
      </c>
      <c r="I5513">
        <v>1</v>
      </c>
      <c r="J5513" s="10">
        <v>0</v>
      </c>
      <c r="K5513">
        <v>0</v>
      </c>
      <c r="L5513">
        <v>0</v>
      </c>
      <c r="M5513" s="18">
        <v>1</v>
      </c>
      <c r="N5513" s="18">
        <v>1</v>
      </c>
      <c r="O5513" s="18">
        <v>1</v>
      </c>
      <c r="P5513" s="18">
        <v>1</v>
      </c>
      <c r="Q5513" s="18">
        <v>1</v>
      </c>
      <c r="R5513">
        <v>0</v>
      </c>
      <c r="S5513" s="18" t="str">
        <f t="shared" si="58"/>
        <v/>
      </c>
      <c r="T5513" t="str">
        <f t="shared" si="59"/>
        <v/>
      </c>
      <c r="U5513" t="str">
        <f t="shared" si="60"/>
        <v/>
      </c>
      <c r="V5513" s="18" t="str">
        <f t="shared" si="61"/>
        <v/>
      </c>
      <c r="W5513" s="8"/>
    </row>
    <row r="5514" spans="1:23" ht="23.25" x14ac:dyDescent="0.35">
      <c r="A5514">
        <v>1</v>
      </c>
      <c r="B5514">
        <v>3</v>
      </c>
      <c r="C5514">
        <v>25</v>
      </c>
      <c r="D5514" s="11">
        <v>30</v>
      </c>
      <c r="E5514">
        <v>1.5</v>
      </c>
      <c r="F5514">
        <v>-0.5</v>
      </c>
      <c r="G5514">
        <v>0</v>
      </c>
      <c r="H5514">
        <v>1</v>
      </c>
      <c r="I5514">
        <v>1</v>
      </c>
      <c r="J5514" s="10">
        <v>0</v>
      </c>
      <c r="K5514">
        <v>0</v>
      </c>
      <c r="L5514">
        <v>0</v>
      </c>
      <c r="M5514" s="18">
        <v>1</v>
      </c>
      <c r="N5514" s="18">
        <v>1</v>
      </c>
      <c r="O5514" s="18">
        <v>1</v>
      </c>
      <c r="P5514" s="18">
        <v>1</v>
      </c>
      <c r="Q5514" s="18">
        <v>1</v>
      </c>
      <c r="R5514">
        <v>0.16</v>
      </c>
      <c r="S5514" s="18" t="str">
        <f t="shared" si="58"/>
        <v>BIG</v>
      </c>
      <c r="T5514">
        <f t="shared" si="59"/>
        <v>1.5</v>
      </c>
      <c r="U5514">
        <f t="shared" si="60"/>
        <v>-0.5</v>
      </c>
      <c r="V5514" s="18">
        <f t="shared" si="61"/>
        <v>2</v>
      </c>
      <c r="W5514" s="8"/>
    </row>
    <row r="5515" spans="1:23" ht="23.25" x14ac:dyDescent="0.35">
      <c r="A5515">
        <v>1</v>
      </c>
      <c r="B5515">
        <v>3</v>
      </c>
      <c r="C5515">
        <v>25</v>
      </c>
      <c r="D5515" s="11">
        <v>30</v>
      </c>
      <c r="E5515">
        <v>-1.5</v>
      </c>
      <c r="F5515">
        <v>-0.5</v>
      </c>
      <c r="G5515">
        <v>0</v>
      </c>
      <c r="H5515">
        <v>1</v>
      </c>
      <c r="I5515">
        <v>1</v>
      </c>
      <c r="J5515" s="10">
        <v>0</v>
      </c>
      <c r="K5515">
        <v>0</v>
      </c>
      <c r="L5515">
        <v>0</v>
      </c>
      <c r="M5515" s="18">
        <v>1</v>
      </c>
      <c r="N5515" s="18">
        <v>1</v>
      </c>
      <c r="O5515" s="18">
        <v>1</v>
      </c>
      <c r="P5515" s="18">
        <v>1</v>
      </c>
      <c r="Q5515" s="18">
        <v>1</v>
      </c>
      <c r="R5515">
        <v>0</v>
      </c>
      <c r="S5515" s="18" t="str">
        <f t="shared" si="58"/>
        <v/>
      </c>
      <c r="T5515" t="str">
        <f t="shared" si="59"/>
        <v/>
      </c>
      <c r="U5515" t="str">
        <f t="shared" si="60"/>
        <v/>
      </c>
      <c r="V5515" s="18" t="str">
        <f t="shared" si="61"/>
        <v/>
      </c>
      <c r="W5515" s="8"/>
    </row>
    <row r="5516" spans="1:23" ht="23.25" x14ac:dyDescent="0.35">
      <c r="A5516">
        <v>1</v>
      </c>
      <c r="B5516">
        <v>3</v>
      </c>
      <c r="C5516">
        <v>25</v>
      </c>
      <c r="D5516" s="11">
        <v>30</v>
      </c>
      <c r="E5516">
        <v>-1</v>
      </c>
      <c r="F5516">
        <v>0</v>
      </c>
      <c r="G5516">
        <v>0</v>
      </c>
      <c r="H5516">
        <v>1</v>
      </c>
      <c r="I5516">
        <v>1</v>
      </c>
      <c r="J5516" s="10">
        <v>0</v>
      </c>
      <c r="K5516">
        <v>0</v>
      </c>
      <c r="L5516">
        <v>0</v>
      </c>
      <c r="M5516" s="18">
        <v>1</v>
      </c>
      <c r="N5516" s="18">
        <v>1</v>
      </c>
      <c r="O5516" s="18">
        <v>1</v>
      </c>
      <c r="P5516" s="18">
        <v>1</v>
      </c>
      <c r="Q5516" s="18">
        <v>1</v>
      </c>
      <c r="R5516">
        <v>0</v>
      </c>
      <c r="S5516" s="18" t="str">
        <f t="shared" si="58"/>
        <v/>
      </c>
      <c r="T5516" t="str">
        <f t="shared" si="59"/>
        <v/>
      </c>
      <c r="U5516" t="str">
        <f t="shared" si="60"/>
        <v/>
      </c>
      <c r="V5516" s="18" t="str">
        <f t="shared" si="61"/>
        <v/>
      </c>
      <c r="W5516" s="8"/>
    </row>
    <row r="5517" spans="1:23" ht="23.25" x14ac:dyDescent="0.35">
      <c r="A5517">
        <v>1</v>
      </c>
      <c r="B5517">
        <v>3</v>
      </c>
      <c r="C5517">
        <v>25</v>
      </c>
      <c r="D5517" s="11">
        <v>30</v>
      </c>
      <c r="E5517">
        <v>-0.5</v>
      </c>
      <c r="F5517">
        <v>0</v>
      </c>
      <c r="G5517">
        <v>0</v>
      </c>
      <c r="H5517">
        <v>1</v>
      </c>
      <c r="I5517">
        <v>1</v>
      </c>
      <c r="J5517" s="10">
        <v>0</v>
      </c>
      <c r="K5517">
        <v>0</v>
      </c>
      <c r="L5517">
        <v>0</v>
      </c>
      <c r="M5517" s="18">
        <v>1</v>
      </c>
      <c r="N5517" s="18">
        <v>1</v>
      </c>
      <c r="O5517" s="18">
        <v>1</v>
      </c>
      <c r="P5517" s="18">
        <v>1</v>
      </c>
      <c r="Q5517" s="18">
        <v>1</v>
      </c>
      <c r="R5517">
        <v>0</v>
      </c>
      <c r="S5517" s="18" t="str">
        <f t="shared" si="58"/>
        <v/>
      </c>
      <c r="T5517" t="str">
        <f t="shared" si="59"/>
        <v/>
      </c>
      <c r="U5517" t="str">
        <f t="shared" si="60"/>
        <v/>
      </c>
      <c r="V5517" s="18" t="str">
        <f t="shared" si="61"/>
        <v/>
      </c>
      <c r="W5517" s="8"/>
    </row>
    <row r="5518" spans="1:23" ht="23.25" x14ac:dyDescent="0.35">
      <c r="A5518">
        <v>1</v>
      </c>
      <c r="B5518">
        <v>3</v>
      </c>
      <c r="C5518">
        <v>25</v>
      </c>
      <c r="D5518" s="11">
        <v>30</v>
      </c>
      <c r="E5518">
        <v>0</v>
      </c>
      <c r="F5518">
        <v>0</v>
      </c>
      <c r="G5518">
        <v>0</v>
      </c>
      <c r="H5518">
        <v>1</v>
      </c>
      <c r="I5518">
        <v>1</v>
      </c>
      <c r="J5518" s="10">
        <v>0</v>
      </c>
      <c r="K5518">
        <v>0</v>
      </c>
      <c r="L5518">
        <v>0</v>
      </c>
      <c r="M5518" s="18">
        <v>1</v>
      </c>
      <c r="N5518" s="18">
        <v>1</v>
      </c>
      <c r="O5518" s="18">
        <v>1</v>
      </c>
      <c r="P5518" s="18">
        <v>1</v>
      </c>
      <c r="Q5518" s="18">
        <v>1</v>
      </c>
      <c r="R5518">
        <v>0.12</v>
      </c>
      <c r="S5518" s="18" t="str">
        <f t="shared" si="58"/>
        <v/>
      </c>
      <c r="T5518" t="str">
        <f t="shared" si="59"/>
        <v/>
      </c>
      <c r="U5518" t="str">
        <f t="shared" si="60"/>
        <v/>
      </c>
      <c r="V5518" s="18" t="str">
        <f t="shared" si="61"/>
        <v/>
      </c>
      <c r="W5518" s="8"/>
    </row>
    <row r="5519" spans="1:23" ht="23.25" x14ac:dyDescent="0.35">
      <c r="A5519">
        <v>1</v>
      </c>
      <c r="B5519">
        <v>3</v>
      </c>
      <c r="C5519">
        <v>25</v>
      </c>
      <c r="D5519" s="11">
        <v>30</v>
      </c>
      <c r="E5519">
        <v>0.5</v>
      </c>
      <c r="F5519">
        <v>0</v>
      </c>
      <c r="G5519">
        <v>0</v>
      </c>
      <c r="H5519">
        <v>1</v>
      </c>
      <c r="I5519">
        <v>1</v>
      </c>
      <c r="J5519" s="10">
        <v>0</v>
      </c>
      <c r="K5519">
        <v>0</v>
      </c>
      <c r="L5519">
        <v>0</v>
      </c>
      <c r="M5519" s="18">
        <v>1</v>
      </c>
      <c r="N5519" s="18">
        <v>1</v>
      </c>
      <c r="O5519" s="18">
        <v>1</v>
      </c>
      <c r="P5519" s="18">
        <v>1</v>
      </c>
      <c r="Q5519" s="18">
        <v>1</v>
      </c>
      <c r="R5519">
        <v>0.08</v>
      </c>
      <c r="S5519" s="18" t="str">
        <f t="shared" si="58"/>
        <v/>
      </c>
      <c r="T5519" t="str">
        <f t="shared" si="59"/>
        <v/>
      </c>
      <c r="U5519" t="str">
        <f t="shared" si="60"/>
        <v/>
      </c>
      <c r="V5519" s="18" t="str">
        <f t="shared" si="61"/>
        <v/>
      </c>
      <c r="W5519" s="8"/>
    </row>
    <row r="5520" spans="1:23" ht="23.25" x14ac:dyDescent="0.35">
      <c r="A5520">
        <v>1</v>
      </c>
      <c r="B5520">
        <v>3</v>
      </c>
      <c r="C5520">
        <v>25</v>
      </c>
      <c r="D5520" s="11">
        <v>30</v>
      </c>
      <c r="E5520">
        <v>1</v>
      </c>
      <c r="F5520">
        <v>0</v>
      </c>
      <c r="G5520">
        <v>0</v>
      </c>
      <c r="H5520">
        <v>1</v>
      </c>
      <c r="I5520">
        <v>1</v>
      </c>
      <c r="J5520" s="10">
        <v>0</v>
      </c>
      <c r="K5520">
        <v>0</v>
      </c>
      <c r="L5520">
        <v>0</v>
      </c>
      <c r="M5520" s="18">
        <v>1</v>
      </c>
      <c r="N5520" s="18">
        <v>1</v>
      </c>
      <c r="O5520" s="18">
        <v>1</v>
      </c>
      <c r="P5520" s="18">
        <v>1</v>
      </c>
      <c r="Q5520" s="18">
        <v>1</v>
      </c>
      <c r="R5520">
        <v>0.04</v>
      </c>
      <c r="S5520" s="18" t="str">
        <f t="shared" si="58"/>
        <v/>
      </c>
      <c r="T5520" t="str">
        <f t="shared" si="59"/>
        <v/>
      </c>
      <c r="U5520" t="str">
        <f t="shared" si="60"/>
        <v/>
      </c>
      <c r="V5520" s="18" t="str">
        <f t="shared" si="61"/>
        <v/>
      </c>
      <c r="W5520" s="8"/>
    </row>
    <row r="5521" spans="1:23" ht="23.25" x14ac:dyDescent="0.35">
      <c r="A5521">
        <v>1</v>
      </c>
      <c r="B5521">
        <v>3</v>
      </c>
      <c r="C5521">
        <v>25</v>
      </c>
      <c r="D5521" s="11">
        <v>30</v>
      </c>
      <c r="E5521">
        <v>1.5</v>
      </c>
      <c r="F5521">
        <v>0.5</v>
      </c>
      <c r="G5521">
        <v>0</v>
      </c>
      <c r="H5521">
        <v>1</v>
      </c>
      <c r="I5521">
        <v>1</v>
      </c>
      <c r="J5521" s="10">
        <v>0</v>
      </c>
      <c r="K5521">
        <v>0</v>
      </c>
      <c r="L5521">
        <v>0</v>
      </c>
      <c r="M5521" s="18">
        <v>1</v>
      </c>
      <c r="N5521" s="18">
        <v>1</v>
      </c>
      <c r="O5521" s="18">
        <v>1</v>
      </c>
      <c r="P5521" s="18">
        <v>1</v>
      </c>
      <c r="Q5521" s="18">
        <v>1</v>
      </c>
      <c r="R5521">
        <v>0.08</v>
      </c>
      <c r="S5521" s="18" t="str">
        <f t="shared" si="58"/>
        <v/>
      </c>
      <c r="T5521" t="str">
        <f t="shared" si="59"/>
        <v/>
      </c>
      <c r="U5521" t="str">
        <f t="shared" si="60"/>
        <v/>
      </c>
      <c r="V5521" s="18" t="str">
        <f t="shared" si="61"/>
        <v/>
      </c>
      <c r="W5521" s="8"/>
    </row>
    <row r="5522" spans="1:23" ht="23.25" x14ac:dyDescent="0.35">
      <c r="A5522">
        <v>1</v>
      </c>
      <c r="B5522">
        <v>3</v>
      </c>
      <c r="C5522">
        <v>25</v>
      </c>
      <c r="D5522" s="11">
        <v>30</v>
      </c>
      <c r="E5522">
        <v>-1.5</v>
      </c>
      <c r="F5522">
        <v>0.5</v>
      </c>
      <c r="G5522">
        <v>0</v>
      </c>
      <c r="H5522">
        <v>1</v>
      </c>
      <c r="I5522">
        <v>1</v>
      </c>
      <c r="J5522" s="10">
        <v>0</v>
      </c>
      <c r="K5522">
        <v>0</v>
      </c>
      <c r="L5522">
        <v>0</v>
      </c>
      <c r="M5522" s="18">
        <v>1</v>
      </c>
      <c r="N5522" s="18">
        <v>1</v>
      </c>
      <c r="O5522" s="18">
        <v>1</v>
      </c>
      <c r="P5522" s="18">
        <v>1</v>
      </c>
      <c r="Q5522" s="18">
        <v>1</v>
      </c>
      <c r="R5522">
        <v>0.04</v>
      </c>
      <c r="S5522" s="18" t="str">
        <f t="shared" si="58"/>
        <v/>
      </c>
      <c r="T5522" t="str">
        <f t="shared" si="59"/>
        <v/>
      </c>
      <c r="U5522" t="str">
        <f t="shared" si="60"/>
        <v/>
      </c>
      <c r="V5522" s="18" t="str">
        <f t="shared" si="61"/>
        <v/>
      </c>
      <c r="W5522" s="8"/>
    </row>
    <row r="5523" spans="1:23" ht="23.25" x14ac:dyDescent="0.35">
      <c r="A5523">
        <v>1</v>
      </c>
      <c r="B5523">
        <v>3</v>
      </c>
      <c r="C5523">
        <v>25</v>
      </c>
      <c r="D5523" s="11">
        <v>30</v>
      </c>
      <c r="E5523">
        <v>-1</v>
      </c>
      <c r="F5523">
        <v>0.5</v>
      </c>
      <c r="G5523">
        <v>0</v>
      </c>
      <c r="H5523">
        <v>1</v>
      </c>
      <c r="I5523">
        <v>1</v>
      </c>
      <c r="J5523" s="10">
        <v>0</v>
      </c>
      <c r="K5523">
        <v>0</v>
      </c>
      <c r="L5523">
        <v>0</v>
      </c>
      <c r="M5523" s="18">
        <v>1</v>
      </c>
      <c r="N5523" s="18">
        <v>1</v>
      </c>
      <c r="O5523" s="18">
        <v>1</v>
      </c>
      <c r="P5523" s="18">
        <v>1</v>
      </c>
      <c r="Q5523" s="18">
        <v>1</v>
      </c>
      <c r="R5523">
        <v>0.04</v>
      </c>
      <c r="S5523" s="18" t="str">
        <f t="shared" si="58"/>
        <v/>
      </c>
      <c r="T5523" t="str">
        <f t="shared" si="59"/>
        <v/>
      </c>
      <c r="U5523" t="str">
        <f t="shared" si="60"/>
        <v/>
      </c>
      <c r="V5523" s="18" t="str">
        <f t="shared" si="61"/>
        <v/>
      </c>
      <c r="W5523" s="8"/>
    </row>
    <row r="5524" spans="1:23" ht="23.25" x14ac:dyDescent="0.35">
      <c r="A5524">
        <v>1</v>
      </c>
      <c r="B5524">
        <v>3</v>
      </c>
      <c r="C5524">
        <v>25</v>
      </c>
      <c r="D5524" s="11">
        <v>30</v>
      </c>
      <c r="E5524">
        <v>-0.5</v>
      </c>
      <c r="F5524">
        <v>0.5</v>
      </c>
      <c r="G5524">
        <v>0</v>
      </c>
      <c r="H5524">
        <v>1</v>
      </c>
      <c r="I5524">
        <v>1</v>
      </c>
      <c r="J5524" s="10">
        <v>0</v>
      </c>
      <c r="K5524">
        <v>0</v>
      </c>
      <c r="L5524">
        <v>0</v>
      </c>
      <c r="M5524" s="18">
        <v>1</v>
      </c>
      <c r="N5524" s="18">
        <v>1</v>
      </c>
      <c r="O5524" s="18">
        <v>1</v>
      </c>
      <c r="P5524" s="18">
        <v>1</v>
      </c>
      <c r="Q5524" s="18">
        <v>1</v>
      </c>
      <c r="R5524">
        <v>0.04</v>
      </c>
      <c r="S5524" s="18" t="str">
        <f t="shared" si="58"/>
        <v/>
      </c>
      <c r="T5524" t="str">
        <f t="shared" si="59"/>
        <v/>
      </c>
      <c r="U5524" t="str">
        <f t="shared" si="60"/>
        <v/>
      </c>
      <c r="V5524" s="18" t="str">
        <f t="shared" si="61"/>
        <v/>
      </c>
      <c r="W5524" s="8"/>
    </row>
    <row r="5525" spans="1:23" ht="23.25" x14ac:dyDescent="0.35">
      <c r="A5525">
        <v>1</v>
      </c>
      <c r="B5525">
        <v>3</v>
      </c>
      <c r="C5525">
        <v>25</v>
      </c>
      <c r="D5525" s="11">
        <v>30</v>
      </c>
      <c r="E5525">
        <v>0</v>
      </c>
      <c r="F5525">
        <v>0.5</v>
      </c>
      <c r="G5525">
        <v>0</v>
      </c>
      <c r="H5525">
        <v>1</v>
      </c>
      <c r="I5525">
        <v>1</v>
      </c>
      <c r="J5525" s="10">
        <v>0</v>
      </c>
      <c r="K5525">
        <v>0</v>
      </c>
      <c r="L5525">
        <v>0</v>
      </c>
      <c r="M5525" s="18">
        <v>1</v>
      </c>
      <c r="N5525" s="18">
        <v>1</v>
      </c>
      <c r="O5525" s="18">
        <v>1</v>
      </c>
      <c r="P5525" s="18">
        <v>1</v>
      </c>
      <c r="Q5525" s="18">
        <v>1</v>
      </c>
      <c r="R5525" s="15">
        <v>0.12</v>
      </c>
      <c r="S5525" s="18" t="str">
        <f t="shared" si="58"/>
        <v/>
      </c>
      <c r="T5525" t="str">
        <f t="shared" si="59"/>
        <v/>
      </c>
      <c r="U5525" t="str">
        <f t="shared" si="60"/>
        <v/>
      </c>
      <c r="V5525" s="18" t="str">
        <f t="shared" si="61"/>
        <v/>
      </c>
      <c r="W5525" s="8"/>
    </row>
    <row r="5526" spans="1:23" ht="23.25" x14ac:dyDescent="0.35">
      <c r="A5526">
        <v>1</v>
      </c>
      <c r="B5526">
        <v>3</v>
      </c>
      <c r="C5526">
        <v>25</v>
      </c>
      <c r="D5526" s="11">
        <v>30</v>
      </c>
      <c r="E5526">
        <v>0.5</v>
      </c>
      <c r="F5526">
        <v>1</v>
      </c>
      <c r="G5526">
        <v>0</v>
      </c>
      <c r="H5526">
        <v>1</v>
      </c>
      <c r="I5526">
        <v>1</v>
      </c>
      <c r="J5526" s="10">
        <v>0</v>
      </c>
      <c r="K5526">
        <v>0</v>
      </c>
      <c r="L5526">
        <v>0</v>
      </c>
      <c r="M5526" s="18">
        <v>1</v>
      </c>
      <c r="N5526" s="18">
        <v>1</v>
      </c>
      <c r="O5526" s="18">
        <v>1</v>
      </c>
      <c r="P5526" s="18">
        <v>1</v>
      </c>
      <c r="Q5526" s="18">
        <v>1</v>
      </c>
      <c r="R5526" s="15">
        <v>0.08</v>
      </c>
      <c r="S5526" s="18" t="str">
        <f t="shared" si="58"/>
        <v/>
      </c>
      <c r="T5526" t="str">
        <f t="shared" si="59"/>
        <v/>
      </c>
      <c r="U5526" t="str">
        <f t="shared" si="60"/>
        <v/>
      </c>
      <c r="V5526" s="18" t="str">
        <f t="shared" si="61"/>
        <v/>
      </c>
      <c r="W5526" s="8"/>
    </row>
    <row r="5527" spans="1:23" ht="23.25" x14ac:dyDescent="0.35">
      <c r="A5527">
        <v>1</v>
      </c>
      <c r="B5527">
        <v>3</v>
      </c>
      <c r="C5527">
        <v>25</v>
      </c>
      <c r="D5527" s="11">
        <v>30</v>
      </c>
      <c r="E5527">
        <v>1</v>
      </c>
      <c r="F5527">
        <v>1</v>
      </c>
      <c r="G5527">
        <v>0</v>
      </c>
      <c r="H5527">
        <v>1</v>
      </c>
      <c r="I5527">
        <v>1</v>
      </c>
      <c r="J5527" s="10">
        <v>0</v>
      </c>
      <c r="K5527">
        <v>0</v>
      </c>
      <c r="L5527">
        <v>0</v>
      </c>
      <c r="M5527" s="18">
        <v>1</v>
      </c>
      <c r="N5527" s="18">
        <v>1</v>
      </c>
      <c r="O5527" s="18">
        <v>1</v>
      </c>
      <c r="P5527" s="18">
        <v>1</v>
      </c>
      <c r="Q5527" s="18">
        <v>1</v>
      </c>
      <c r="R5527">
        <v>0.08</v>
      </c>
      <c r="S5527" s="18" t="str">
        <f t="shared" si="58"/>
        <v/>
      </c>
      <c r="T5527" t="str">
        <f t="shared" si="59"/>
        <v/>
      </c>
      <c r="U5527" t="str">
        <f t="shared" si="60"/>
        <v/>
      </c>
      <c r="V5527" s="18" t="str">
        <f t="shared" si="61"/>
        <v/>
      </c>
      <c r="W5527" s="8"/>
    </row>
    <row r="5528" spans="1:23" ht="23.25" x14ac:dyDescent="0.35">
      <c r="A5528">
        <v>1</v>
      </c>
      <c r="B5528">
        <v>3</v>
      </c>
      <c r="C5528">
        <v>25</v>
      </c>
      <c r="D5528" s="11">
        <v>30</v>
      </c>
      <c r="E5528">
        <v>1.5</v>
      </c>
      <c r="F5528">
        <v>1</v>
      </c>
      <c r="G5528">
        <v>0</v>
      </c>
      <c r="H5528">
        <v>1</v>
      </c>
      <c r="I5528">
        <v>1</v>
      </c>
      <c r="J5528" s="10">
        <v>0</v>
      </c>
      <c r="K5528">
        <v>0</v>
      </c>
      <c r="L5528">
        <v>0</v>
      </c>
      <c r="M5528" s="18">
        <v>1</v>
      </c>
      <c r="N5528" s="18">
        <v>1</v>
      </c>
      <c r="O5528" s="18">
        <v>1</v>
      </c>
      <c r="P5528" s="18">
        <v>1</v>
      </c>
      <c r="Q5528" s="18">
        <v>1</v>
      </c>
      <c r="R5528">
        <v>0.04</v>
      </c>
      <c r="S5528" s="18" t="str">
        <f t="shared" si="58"/>
        <v/>
      </c>
      <c r="T5528" t="str">
        <f t="shared" si="59"/>
        <v/>
      </c>
      <c r="U5528" t="str">
        <f t="shared" si="60"/>
        <v/>
      </c>
      <c r="V5528" s="18" t="str">
        <f t="shared" si="61"/>
        <v/>
      </c>
      <c r="W5528" s="8"/>
    </row>
    <row r="5529" spans="1:23" ht="23.25" x14ac:dyDescent="0.35">
      <c r="A5529">
        <v>1</v>
      </c>
      <c r="B5529">
        <v>3</v>
      </c>
      <c r="C5529">
        <v>25</v>
      </c>
      <c r="D5529" s="11">
        <v>30</v>
      </c>
      <c r="E5529">
        <v>-1.5</v>
      </c>
      <c r="F5529">
        <v>1</v>
      </c>
      <c r="G5529">
        <v>0</v>
      </c>
      <c r="H5529">
        <v>1</v>
      </c>
      <c r="I5529">
        <v>1</v>
      </c>
      <c r="J5529" s="10">
        <v>0</v>
      </c>
      <c r="K5529">
        <v>0</v>
      </c>
      <c r="L5529">
        <v>0</v>
      </c>
      <c r="M5529" s="18">
        <v>1</v>
      </c>
      <c r="N5529" s="18">
        <v>1</v>
      </c>
      <c r="O5529" s="18">
        <v>1</v>
      </c>
      <c r="P5529" s="18">
        <v>1</v>
      </c>
      <c r="Q5529" s="18">
        <v>1</v>
      </c>
      <c r="R5529">
        <v>0</v>
      </c>
      <c r="S5529" s="18" t="str">
        <f t="shared" si="58"/>
        <v/>
      </c>
      <c r="T5529" t="str">
        <f t="shared" si="59"/>
        <v/>
      </c>
      <c r="U5529" t="str">
        <f t="shared" si="60"/>
        <v/>
      </c>
      <c r="V5529" s="18" t="str">
        <f t="shared" si="61"/>
        <v/>
      </c>
    </row>
    <row r="5530" spans="1:23" ht="23.25" x14ac:dyDescent="0.35">
      <c r="A5530">
        <v>1</v>
      </c>
      <c r="B5530">
        <v>3</v>
      </c>
      <c r="C5530">
        <v>25</v>
      </c>
      <c r="D5530" s="11">
        <v>30</v>
      </c>
      <c r="E5530">
        <v>-1</v>
      </c>
      <c r="F5530">
        <v>1</v>
      </c>
      <c r="G5530">
        <v>0</v>
      </c>
      <c r="H5530">
        <v>1</v>
      </c>
      <c r="I5530">
        <v>1</v>
      </c>
      <c r="J5530" s="10">
        <v>0</v>
      </c>
      <c r="K5530">
        <v>0</v>
      </c>
      <c r="L5530">
        <v>0</v>
      </c>
      <c r="M5530" s="18">
        <v>1</v>
      </c>
      <c r="N5530" s="18">
        <v>1</v>
      </c>
      <c r="O5530" s="18">
        <v>1</v>
      </c>
      <c r="P5530" s="18">
        <v>1</v>
      </c>
      <c r="Q5530" s="18">
        <v>1</v>
      </c>
      <c r="R5530">
        <v>0</v>
      </c>
      <c r="S5530" s="18" t="str">
        <f t="shared" si="58"/>
        <v/>
      </c>
      <c r="T5530" t="str">
        <f t="shared" si="59"/>
        <v/>
      </c>
      <c r="U5530" t="str">
        <f t="shared" si="60"/>
        <v/>
      </c>
      <c r="V5530" s="18" t="str">
        <f t="shared" si="61"/>
        <v/>
      </c>
    </row>
    <row r="5531" spans="1:23" ht="23.25" x14ac:dyDescent="0.35">
      <c r="A5531">
        <v>1</v>
      </c>
      <c r="B5531">
        <v>3</v>
      </c>
      <c r="C5531">
        <v>25</v>
      </c>
      <c r="D5531" s="11">
        <v>30</v>
      </c>
      <c r="E5531">
        <v>-0.5</v>
      </c>
      <c r="F5531">
        <v>1.5</v>
      </c>
      <c r="G5531">
        <v>0</v>
      </c>
      <c r="H5531">
        <v>1</v>
      </c>
      <c r="I5531">
        <v>1</v>
      </c>
      <c r="J5531" s="10">
        <v>0</v>
      </c>
      <c r="K5531">
        <v>0</v>
      </c>
      <c r="L5531">
        <v>0</v>
      </c>
      <c r="M5531" s="18">
        <v>1</v>
      </c>
      <c r="N5531" s="18">
        <v>1</v>
      </c>
      <c r="O5531" s="18">
        <v>1</v>
      </c>
      <c r="P5531" s="18">
        <v>1</v>
      </c>
      <c r="Q5531" s="18">
        <v>1</v>
      </c>
      <c r="R5531">
        <v>0.04</v>
      </c>
      <c r="S5531" s="18" t="str">
        <f t="shared" si="58"/>
        <v/>
      </c>
      <c r="T5531" t="str">
        <f t="shared" si="59"/>
        <v/>
      </c>
      <c r="U5531" t="str">
        <f t="shared" si="60"/>
        <v/>
      </c>
      <c r="V5531" s="18" t="str">
        <f t="shared" si="61"/>
        <v/>
      </c>
    </row>
    <row r="5532" spans="1:23" ht="23.25" x14ac:dyDescent="0.35">
      <c r="A5532">
        <v>1</v>
      </c>
      <c r="B5532">
        <v>3</v>
      </c>
      <c r="C5532">
        <v>25</v>
      </c>
      <c r="D5532" s="11">
        <v>30</v>
      </c>
      <c r="E5532">
        <v>0</v>
      </c>
      <c r="F5532">
        <v>1.5</v>
      </c>
      <c r="G5532">
        <v>0</v>
      </c>
      <c r="H5532">
        <v>1</v>
      </c>
      <c r="I5532">
        <v>1</v>
      </c>
      <c r="J5532" s="10">
        <v>0</v>
      </c>
      <c r="K5532">
        <v>0</v>
      </c>
      <c r="L5532">
        <v>0</v>
      </c>
      <c r="M5532" s="18">
        <v>1</v>
      </c>
      <c r="N5532" s="18">
        <v>1</v>
      </c>
      <c r="O5532" s="18">
        <v>1</v>
      </c>
      <c r="P5532" s="18">
        <v>1</v>
      </c>
      <c r="Q5532" s="18">
        <v>1</v>
      </c>
      <c r="R5532">
        <v>0.12</v>
      </c>
      <c r="S5532" s="18" t="str">
        <f t="shared" si="58"/>
        <v/>
      </c>
      <c r="T5532" t="str">
        <f t="shared" si="59"/>
        <v/>
      </c>
      <c r="U5532" t="str">
        <f t="shared" si="60"/>
        <v/>
      </c>
      <c r="V5532" s="18" t="str">
        <f t="shared" si="61"/>
        <v/>
      </c>
    </row>
    <row r="5533" spans="1:23" ht="23.25" x14ac:dyDescent="0.35">
      <c r="A5533">
        <v>1</v>
      </c>
      <c r="B5533">
        <v>3</v>
      </c>
      <c r="C5533">
        <v>25</v>
      </c>
      <c r="D5533" s="11">
        <v>30</v>
      </c>
      <c r="E5533">
        <v>0.5</v>
      </c>
      <c r="F5533">
        <v>1.5</v>
      </c>
      <c r="G5533">
        <v>0</v>
      </c>
      <c r="H5533">
        <v>1</v>
      </c>
      <c r="I5533">
        <v>1</v>
      </c>
      <c r="J5533" s="10">
        <v>0</v>
      </c>
      <c r="K5533">
        <v>0</v>
      </c>
      <c r="L5533">
        <v>0</v>
      </c>
      <c r="M5533" s="18">
        <v>1</v>
      </c>
      <c r="N5533" s="18">
        <v>1</v>
      </c>
      <c r="O5533" s="18">
        <v>1</v>
      </c>
      <c r="P5533" s="18">
        <v>1</v>
      </c>
      <c r="Q5533" s="18">
        <v>1</v>
      </c>
      <c r="R5533">
        <v>0.08</v>
      </c>
      <c r="S5533" s="18" t="str">
        <f t="shared" si="58"/>
        <v/>
      </c>
      <c r="T5533" t="str">
        <f t="shared" si="59"/>
        <v/>
      </c>
      <c r="U5533" t="str">
        <f t="shared" si="60"/>
        <v/>
      </c>
      <c r="V5533" s="18" t="str">
        <f t="shared" si="61"/>
        <v/>
      </c>
    </row>
    <row r="5534" spans="1:23" ht="23.25" x14ac:dyDescent="0.35">
      <c r="A5534">
        <v>1</v>
      </c>
      <c r="B5534">
        <v>3</v>
      </c>
      <c r="C5534">
        <v>25</v>
      </c>
      <c r="D5534" s="11">
        <v>30</v>
      </c>
      <c r="E5534">
        <v>1</v>
      </c>
      <c r="F5534">
        <v>1.5</v>
      </c>
      <c r="G5534">
        <v>0</v>
      </c>
      <c r="H5534">
        <v>1</v>
      </c>
      <c r="I5534">
        <v>1</v>
      </c>
      <c r="J5534" s="10">
        <v>0</v>
      </c>
      <c r="K5534">
        <v>0</v>
      </c>
      <c r="L5534">
        <v>0</v>
      </c>
      <c r="M5534" s="18">
        <v>1</v>
      </c>
      <c r="N5534" s="18">
        <v>1</v>
      </c>
      <c r="O5534" s="18">
        <v>1</v>
      </c>
      <c r="P5534" s="18">
        <v>1</v>
      </c>
      <c r="Q5534" s="18">
        <v>1</v>
      </c>
      <c r="R5534">
        <v>0.16</v>
      </c>
      <c r="S5534" s="18" t="str">
        <f t="shared" si="58"/>
        <v>BIG</v>
      </c>
      <c r="T5534">
        <f t="shared" si="59"/>
        <v>1</v>
      </c>
      <c r="U5534">
        <f t="shared" si="60"/>
        <v>1.5</v>
      </c>
      <c r="V5534" s="18">
        <f t="shared" si="61"/>
        <v>0.5</v>
      </c>
    </row>
    <row r="5535" spans="1:23" ht="24" thickBot="1" x14ac:dyDescent="0.4">
      <c r="A5535">
        <v>1</v>
      </c>
      <c r="B5535">
        <v>3</v>
      </c>
      <c r="C5535">
        <v>25</v>
      </c>
      <c r="D5535" s="11">
        <v>30</v>
      </c>
      <c r="E5535">
        <v>1.5</v>
      </c>
      <c r="F5535">
        <v>1.5</v>
      </c>
      <c r="G5535">
        <v>0</v>
      </c>
      <c r="H5535">
        <v>1</v>
      </c>
      <c r="I5535">
        <v>1</v>
      </c>
      <c r="J5535" s="10">
        <v>0</v>
      </c>
      <c r="K5535">
        <v>0</v>
      </c>
      <c r="L5535">
        <v>0</v>
      </c>
      <c r="M5535" s="18">
        <v>1</v>
      </c>
      <c r="N5535" s="18">
        <v>1</v>
      </c>
      <c r="O5535" s="18">
        <v>1</v>
      </c>
      <c r="P5535" s="18">
        <v>1</v>
      </c>
      <c r="Q5535" s="18">
        <v>1</v>
      </c>
      <c r="R5535" s="14">
        <v>0.2</v>
      </c>
      <c r="S5535" s="18" t="str">
        <f t="shared" si="58"/>
        <v>BIG</v>
      </c>
      <c r="T5535">
        <f t="shared" si="59"/>
        <v>1.5</v>
      </c>
      <c r="U5535">
        <f t="shared" si="60"/>
        <v>1.5</v>
      </c>
      <c r="V5535" s="18">
        <f t="shared" si="61"/>
        <v>0</v>
      </c>
    </row>
    <row r="5536" spans="1:23" ht="15.75" thickTop="1" x14ac:dyDescent="0.25">
      <c r="R5536" s="15">
        <f>AVERAGE(R5501:R5535)</f>
        <v>6.0571428571428589E-2</v>
      </c>
    </row>
    <row r="5538" spans="1:18" ht="24" thickBot="1" x14ac:dyDescent="0.4">
      <c r="A5538">
        <v>1</v>
      </c>
      <c r="B5538">
        <v>3</v>
      </c>
      <c r="C5538">
        <v>1</v>
      </c>
      <c r="D5538" s="11">
        <v>30</v>
      </c>
      <c r="E5538">
        <v>1.5</v>
      </c>
      <c r="F5538">
        <v>1.5</v>
      </c>
      <c r="G5538">
        <v>0</v>
      </c>
      <c r="H5538">
        <v>1</v>
      </c>
      <c r="I5538">
        <v>1</v>
      </c>
      <c r="J5538" s="10">
        <v>0</v>
      </c>
      <c r="K5538">
        <v>0</v>
      </c>
      <c r="L5538">
        <v>0</v>
      </c>
      <c r="M5538" s="18">
        <v>1</v>
      </c>
      <c r="N5538" s="18">
        <v>1</v>
      </c>
      <c r="O5538" s="18">
        <v>1</v>
      </c>
      <c r="P5538" s="18">
        <v>1</v>
      </c>
      <c r="Q5538" s="18">
        <v>1</v>
      </c>
      <c r="R5538" s="14">
        <v>0.2</v>
      </c>
    </row>
    <row r="5539" spans="1:18" ht="15.75" thickTop="1" x14ac:dyDescent="0.25"/>
    <row r="5540" spans="1:18" x14ac:dyDescent="0.25">
      <c r="P5540" t="s">
        <v>319</v>
      </c>
    </row>
    <row r="5541" spans="1:18" x14ac:dyDescent="0.25">
      <c r="P5541">
        <v>1</v>
      </c>
      <c r="R5541">
        <v>0.04</v>
      </c>
    </row>
    <row r="5542" spans="1:18" x14ac:dyDescent="0.25">
      <c r="P5542">
        <v>2</v>
      </c>
      <c r="R5542">
        <v>0</v>
      </c>
    </row>
    <row r="5543" spans="1:18" x14ac:dyDescent="0.25">
      <c r="P5543">
        <v>3</v>
      </c>
      <c r="R5543">
        <v>0</v>
      </c>
    </row>
    <row r="5544" spans="1:18" x14ac:dyDescent="0.25">
      <c r="P5544">
        <v>4</v>
      </c>
      <c r="R5544">
        <v>0</v>
      </c>
    </row>
    <row r="5545" spans="1:18" x14ac:dyDescent="0.25">
      <c r="P5545">
        <v>5</v>
      </c>
      <c r="R5545">
        <v>0.12</v>
      </c>
    </row>
    <row r="5546" spans="1:18" x14ac:dyDescent="0.25">
      <c r="P5546">
        <v>6</v>
      </c>
      <c r="R5546">
        <v>0.2</v>
      </c>
    </row>
    <row r="5547" spans="1:18" x14ac:dyDescent="0.25">
      <c r="P5547">
        <v>7</v>
      </c>
      <c r="R5547">
        <v>0.12</v>
      </c>
    </row>
    <row r="5548" spans="1:18" x14ac:dyDescent="0.25">
      <c r="P5548">
        <v>8</v>
      </c>
      <c r="R5548">
        <v>0</v>
      </c>
    </row>
    <row r="5549" spans="1:18" x14ac:dyDescent="0.25">
      <c r="P5549">
        <v>9</v>
      </c>
      <c r="R5549">
        <v>0</v>
      </c>
    </row>
    <row r="5550" spans="1:18" x14ac:dyDescent="0.25">
      <c r="P5550">
        <v>10</v>
      </c>
      <c r="R5550">
        <v>0</v>
      </c>
    </row>
    <row r="5551" spans="1:18" x14ac:dyDescent="0.25">
      <c r="P5551">
        <v>11</v>
      </c>
      <c r="R5551">
        <v>0</v>
      </c>
    </row>
    <row r="5552" spans="1:18" x14ac:dyDescent="0.25">
      <c r="P5552">
        <v>12</v>
      </c>
      <c r="R5552">
        <v>0.12</v>
      </c>
    </row>
    <row r="5553" spans="16:18" x14ac:dyDescent="0.25">
      <c r="P5553">
        <v>13</v>
      </c>
      <c r="R5553">
        <v>0</v>
      </c>
    </row>
    <row r="5554" spans="16:18" x14ac:dyDescent="0.25">
      <c r="P5554">
        <v>14</v>
      </c>
      <c r="R5554">
        <v>0.16</v>
      </c>
    </row>
    <row r="5555" spans="16:18" x14ac:dyDescent="0.25">
      <c r="P5555">
        <v>15</v>
      </c>
      <c r="R5555">
        <v>0</v>
      </c>
    </row>
    <row r="5556" spans="16:18" x14ac:dyDescent="0.25">
      <c r="P5556">
        <v>16</v>
      </c>
      <c r="R5556">
        <v>0</v>
      </c>
    </row>
    <row r="5557" spans="16:18" x14ac:dyDescent="0.25">
      <c r="P5557">
        <v>17</v>
      </c>
      <c r="R5557">
        <v>0</v>
      </c>
    </row>
    <row r="5558" spans="16:18" x14ac:dyDescent="0.25">
      <c r="P5558">
        <v>18</v>
      </c>
      <c r="R5558">
        <v>0.12</v>
      </c>
    </row>
    <row r="5559" spans="16:18" x14ac:dyDescent="0.25">
      <c r="P5559">
        <v>19</v>
      </c>
      <c r="R5559">
        <v>0.08</v>
      </c>
    </row>
    <row r="5560" spans="16:18" x14ac:dyDescent="0.25">
      <c r="P5560">
        <v>20</v>
      </c>
      <c r="R5560">
        <v>0.04</v>
      </c>
    </row>
    <row r="5561" spans="16:18" x14ac:dyDescent="0.25">
      <c r="P5561">
        <v>21</v>
      </c>
      <c r="R5561">
        <v>0.08</v>
      </c>
    </row>
    <row r="5562" spans="16:18" x14ac:dyDescent="0.25">
      <c r="P5562">
        <v>22</v>
      </c>
      <c r="R5562">
        <v>0.04</v>
      </c>
    </row>
    <row r="5563" spans="16:18" x14ac:dyDescent="0.25">
      <c r="P5563">
        <v>23</v>
      </c>
      <c r="R5563">
        <v>0.04</v>
      </c>
    </row>
    <row r="5564" spans="16:18" x14ac:dyDescent="0.25">
      <c r="P5564">
        <v>24</v>
      </c>
      <c r="R5564">
        <v>0.04</v>
      </c>
    </row>
    <row r="5565" spans="16:18" x14ac:dyDescent="0.25">
      <c r="P5565">
        <v>25</v>
      </c>
      <c r="R5565" s="15">
        <v>0.12</v>
      </c>
    </row>
    <row r="5566" spans="16:18" x14ac:dyDescent="0.25">
      <c r="P5566">
        <v>26</v>
      </c>
      <c r="R5566" s="15">
        <v>0.08</v>
      </c>
    </row>
    <row r="5567" spans="16:18" x14ac:dyDescent="0.25">
      <c r="P5567">
        <v>27</v>
      </c>
      <c r="R5567">
        <v>0.08</v>
      </c>
    </row>
    <row r="5568" spans="16:18" x14ac:dyDescent="0.25">
      <c r="P5568">
        <v>28</v>
      </c>
      <c r="R5568">
        <v>0.04</v>
      </c>
    </row>
    <row r="5569" spans="1:18" x14ac:dyDescent="0.25">
      <c r="P5569">
        <v>29</v>
      </c>
      <c r="R5569">
        <v>0</v>
      </c>
    </row>
    <row r="5570" spans="1:18" x14ac:dyDescent="0.25">
      <c r="P5570">
        <v>30</v>
      </c>
      <c r="R5570">
        <v>0</v>
      </c>
    </row>
    <row r="5571" spans="1:18" x14ac:dyDescent="0.25">
      <c r="P5571">
        <v>31</v>
      </c>
      <c r="R5571">
        <v>0.04</v>
      </c>
    </row>
    <row r="5572" spans="1:18" x14ac:dyDescent="0.25">
      <c r="P5572">
        <v>32</v>
      </c>
      <c r="R5572">
        <v>0.12</v>
      </c>
    </row>
    <row r="5573" spans="1:18" x14ac:dyDescent="0.25">
      <c r="P5573">
        <v>33</v>
      </c>
      <c r="R5573">
        <v>0.08</v>
      </c>
    </row>
    <row r="5574" spans="1:18" x14ac:dyDescent="0.25">
      <c r="P5574">
        <v>34</v>
      </c>
      <c r="R5574">
        <v>0.16</v>
      </c>
    </row>
    <row r="5575" spans="1:18" ht="15.75" thickBot="1" x14ac:dyDescent="0.3">
      <c r="P5575">
        <v>35</v>
      </c>
      <c r="R5575" s="14">
        <v>0.2</v>
      </c>
    </row>
    <row r="5576" spans="1:18" ht="15.75" thickTop="1" x14ac:dyDescent="0.25">
      <c r="R5576" s="70">
        <f>AVERAGE(R5541:R5575)</f>
        <v>6.0571428571428589E-2</v>
      </c>
    </row>
    <row r="5577" spans="1:18" ht="93.75" x14ac:dyDescent="0.3">
      <c r="A5577" s="7" t="s">
        <v>327</v>
      </c>
      <c r="B5577" s="1"/>
      <c r="C5577" s="1"/>
      <c r="D5577" s="1"/>
      <c r="E5577" s="1"/>
      <c r="F5577" s="1"/>
      <c r="G5577" s="1"/>
      <c r="H5577" s="1"/>
      <c r="I5577" s="1"/>
      <c r="J5577" s="1"/>
      <c r="K5577" s="1"/>
      <c r="L5577" s="1"/>
      <c r="M5577" s="1"/>
      <c r="N5577" s="1"/>
      <c r="O5577" s="1"/>
      <c r="Q5577" s="8" t="s">
        <v>23</v>
      </c>
    </row>
    <row r="5578" spans="1:18" ht="21" x14ac:dyDescent="0.35">
      <c r="A5578">
        <v>1</v>
      </c>
      <c r="B5578">
        <v>3</v>
      </c>
      <c r="C5578" s="10">
        <v>50</v>
      </c>
      <c r="D5578">
        <v>30</v>
      </c>
      <c r="E5578">
        <v>0</v>
      </c>
      <c r="F5578">
        <v>0</v>
      </c>
      <c r="G5578">
        <v>0</v>
      </c>
      <c r="H5578">
        <v>1</v>
      </c>
      <c r="I5578">
        <v>1</v>
      </c>
      <c r="J5578">
        <v>0</v>
      </c>
      <c r="K5578">
        <v>0</v>
      </c>
      <c r="L5578">
        <v>1</v>
      </c>
      <c r="M5578">
        <v>0</v>
      </c>
      <c r="N5578">
        <v>0.05</v>
      </c>
      <c r="O5578">
        <v>0</v>
      </c>
      <c r="P5578">
        <v>0.05</v>
      </c>
      <c r="Q5578">
        <v>1</v>
      </c>
      <c r="R5578">
        <v>0.04</v>
      </c>
    </row>
    <row r="5579" spans="1:18" ht="21" x14ac:dyDescent="0.35">
      <c r="A5579">
        <v>1</v>
      </c>
      <c r="B5579">
        <v>3</v>
      </c>
      <c r="C5579" s="10">
        <v>50</v>
      </c>
      <c r="D5579">
        <v>30</v>
      </c>
      <c r="E5579">
        <v>0</v>
      </c>
      <c r="F5579">
        <v>0</v>
      </c>
      <c r="G5579">
        <v>0</v>
      </c>
      <c r="H5579">
        <v>1</v>
      </c>
      <c r="I5579">
        <v>1</v>
      </c>
      <c r="J5579">
        <v>0</v>
      </c>
      <c r="K5579">
        <v>0</v>
      </c>
      <c r="L5579">
        <v>1</v>
      </c>
      <c r="M5579">
        <v>0</v>
      </c>
      <c r="N5579">
        <v>0.1</v>
      </c>
      <c r="O5579">
        <v>0</v>
      </c>
      <c r="P5579">
        <v>0.05</v>
      </c>
      <c r="Q5579">
        <v>1</v>
      </c>
      <c r="R5579">
        <v>0.04</v>
      </c>
    </row>
    <row r="5580" spans="1:18" ht="21" x14ac:dyDescent="0.35">
      <c r="A5580">
        <v>1</v>
      </c>
      <c r="B5580">
        <v>3</v>
      </c>
      <c r="C5580" s="10">
        <v>50</v>
      </c>
      <c r="D5580">
        <v>30</v>
      </c>
      <c r="E5580">
        <v>0</v>
      </c>
      <c r="F5580">
        <v>0</v>
      </c>
      <c r="G5580">
        <v>0</v>
      </c>
      <c r="H5580">
        <v>1</v>
      </c>
      <c r="I5580">
        <v>1</v>
      </c>
      <c r="J5580">
        <v>0</v>
      </c>
      <c r="K5580">
        <v>0</v>
      </c>
      <c r="L5580">
        <v>1</v>
      </c>
      <c r="M5580">
        <v>0</v>
      </c>
      <c r="N5580">
        <v>0.15</v>
      </c>
      <c r="O5580">
        <v>0</v>
      </c>
      <c r="P5580">
        <v>0.05</v>
      </c>
      <c r="Q5580">
        <v>1</v>
      </c>
      <c r="R5580">
        <v>0.04</v>
      </c>
    </row>
    <row r="5581" spans="1:18" ht="21" x14ac:dyDescent="0.35">
      <c r="A5581">
        <v>1</v>
      </c>
      <c r="B5581">
        <v>3</v>
      </c>
      <c r="C5581" s="10">
        <v>50</v>
      </c>
      <c r="D5581">
        <v>30</v>
      </c>
      <c r="E5581">
        <v>0</v>
      </c>
      <c r="F5581">
        <v>0</v>
      </c>
      <c r="G5581">
        <v>0</v>
      </c>
      <c r="H5581">
        <v>1</v>
      </c>
      <c r="I5581">
        <v>1</v>
      </c>
      <c r="J5581">
        <v>0</v>
      </c>
      <c r="K5581">
        <v>0</v>
      </c>
      <c r="L5581">
        <v>1</v>
      </c>
      <c r="M5581">
        <v>0</v>
      </c>
      <c r="N5581">
        <v>0.2</v>
      </c>
      <c r="O5581">
        <v>0</v>
      </c>
      <c r="P5581">
        <v>0.05</v>
      </c>
      <c r="Q5581">
        <v>1</v>
      </c>
      <c r="R5581">
        <v>0.12</v>
      </c>
    </row>
    <row r="5582" spans="1:18" ht="21" x14ac:dyDescent="0.35">
      <c r="A5582">
        <v>1</v>
      </c>
      <c r="B5582">
        <v>3</v>
      </c>
      <c r="C5582" s="10">
        <v>50</v>
      </c>
      <c r="D5582">
        <v>30</v>
      </c>
      <c r="E5582">
        <v>0</v>
      </c>
      <c r="F5582">
        <v>0</v>
      </c>
      <c r="G5582">
        <v>0</v>
      </c>
      <c r="H5582">
        <v>1</v>
      </c>
      <c r="I5582">
        <v>1</v>
      </c>
      <c r="J5582">
        <v>0</v>
      </c>
      <c r="K5582">
        <v>0</v>
      </c>
      <c r="L5582">
        <v>1</v>
      </c>
      <c r="M5582">
        <v>0</v>
      </c>
      <c r="N5582">
        <v>0.25</v>
      </c>
      <c r="O5582">
        <v>0</v>
      </c>
      <c r="P5582">
        <v>0.05</v>
      </c>
      <c r="Q5582">
        <v>1</v>
      </c>
      <c r="R5582">
        <v>0.02</v>
      </c>
    </row>
    <row r="5583" spans="1:18" ht="21" x14ac:dyDescent="0.35">
      <c r="A5583">
        <v>1</v>
      </c>
      <c r="B5583">
        <v>3</v>
      </c>
      <c r="C5583" s="10">
        <v>50</v>
      </c>
      <c r="D5583">
        <v>30</v>
      </c>
      <c r="E5583">
        <v>0</v>
      </c>
      <c r="F5583">
        <v>0</v>
      </c>
      <c r="G5583">
        <v>0</v>
      </c>
      <c r="H5583">
        <v>1</v>
      </c>
      <c r="I5583">
        <v>1</v>
      </c>
      <c r="J5583">
        <v>0</v>
      </c>
      <c r="K5583">
        <v>0</v>
      </c>
      <c r="L5583">
        <v>1</v>
      </c>
      <c r="M5583">
        <v>0</v>
      </c>
      <c r="N5583">
        <v>0.3</v>
      </c>
      <c r="O5583">
        <v>0</v>
      </c>
      <c r="P5583">
        <v>0.05</v>
      </c>
      <c r="Q5583">
        <v>1</v>
      </c>
      <c r="R5583">
        <v>0.04</v>
      </c>
    </row>
    <row r="5584" spans="1:18" ht="21" x14ac:dyDescent="0.35">
      <c r="A5584">
        <v>1</v>
      </c>
      <c r="B5584">
        <v>3</v>
      </c>
      <c r="C5584" s="10">
        <v>50</v>
      </c>
      <c r="D5584">
        <v>30</v>
      </c>
      <c r="E5584">
        <v>0</v>
      </c>
      <c r="F5584">
        <v>0</v>
      </c>
      <c r="G5584">
        <v>0</v>
      </c>
      <c r="H5584">
        <v>1</v>
      </c>
      <c r="I5584">
        <v>1</v>
      </c>
      <c r="J5584">
        <v>0</v>
      </c>
      <c r="K5584">
        <v>0</v>
      </c>
      <c r="L5584">
        <v>1</v>
      </c>
      <c r="M5584">
        <v>0</v>
      </c>
      <c r="N5584">
        <v>0.35</v>
      </c>
      <c r="O5584">
        <v>0</v>
      </c>
      <c r="P5584">
        <v>0.05</v>
      </c>
      <c r="Q5584">
        <v>1</v>
      </c>
      <c r="R5584">
        <v>0.1</v>
      </c>
    </row>
    <row r="5585" spans="1:18" ht="21" x14ac:dyDescent="0.35">
      <c r="A5585">
        <v>1</v>
      </c>
      <c r="B5585">
        <v>3</v>
      </c>
      <c r="C5585" s="10">
        <v>50</v>
      </c>
      <c r="D5585">
        <v>30</v>
      </c>
      <c r="E5585">
        <v>0</v>
      </c>
      <c r="F5585">
        <v>0</v>
      </c>
      <c r="G5585">
        <v>0</v>
      </c>
      <c r="H5585">
        <v>1</v>
      </c>
      <c r="I5585">
        <v>1</v>
      </c>
      <c r="J5585">
        <v>0</v>
      </c>
      <c r="K5585">
        <v>0</v>
      </c>
      <c r="L5585">
        <v>1</v>
      </c>
      <c r="M5585">
        <v>0</v>
      </c>
      <c r="N5585">
        <v>0.4</v>
      </c>
      <c r="O5585">
        <v>0</v>
      </c>
      <c r="P5585">
        <v>0.05</v>
      </c>
      <c r="Q5585">
        <v>1</v>
      </c>
      <c r="R5585">
        <v>0.06</v>
      </c>
    </row>
    <row r="5586" spans="1:18" ht="21" x14ac:dyDescent="0.35">
      <c r="A5586">
        <v>1</v>
      </c>
      <c r="B5586">
        <v>3</v>
      </c>
      <c r="C5586" s="10">
        <v>50</v>
      </c>
      <c r="D5586">
        <v>30</v>
      </c>
      <c r="E5586">
        <v>0</v>
      </c>
      <c r="F5586">
        <v>0</v>
      </c>
      <c r="G5586">
        <v>0</v>
      </c>
      <c r="H5586">
        <v>1</v>
      </c>
      <c r="I5586">
        <v>1</v>
      </c>
      <c r="J5586">
        <v>0</v>
      </c>
      <c r="K5586">
        <v>0</v>
      </c>
      <c r="L5586">
        <v>1</v>
      </c>
      <c r="M5586">
        <v>0</v>
      </c>
      <c r="N5586">
        <v>0.45</v>
      </c>
      <c r="O5586">
        <v>0</v>
      </c>
      <c r="P5586">
        <v>0.05</v>
      </c>
      <c r="Q5586">
        <v>1</v>
      </c>
      <c r="R5586">
        <v>0.1</v>
      </c>
    </row>
    <row r="5587" spans="1:18" ht="21" x14ac:dyDescent="0.35">
      <c r="A5587">
        <v>1</v>
      </c>
      <c r="B5587">
        <v>3</v>
      </c>
      <c r="C5587" s="10">
        <v>50</v>
      </c>
      <c r="D5587">
        <v>30</v>
      </c>
      <c r="E5587">
        <v>0</v>
      </c>
      <c r="F5587">
        <v>0</v>
      </c>
      <c r="G5587">
        <v>0</v>
      </c>
      <c r="H5587">
        <v>1</v>
      </c>
      <c r="I5587">
        <v>1</v>
      </c>
      <c r="J5587">
        <v>0</v>
      </c>
      <c r="K5587">
        <v>0</v>
      </c>
      <c r="L5587">
        <v>1</v>
      </c>
      <c r="M5587">
        <v>0</v>
      </c>
      <c r="N5587">
        <v>0.5</v>
      </c>
      <c r="O5587">
        <v>0</v>
      </c>
      <c r="P5587">
        <v>0.05</v>
      </c>
      <c r="Q5587">
        <v>1</v>
      </c>
      <c r="R5587">
        <v>0.08</v>
      </c>
    </row>
    <row r="5588" spans="1:18" ht="21" x14ac:dyDescent="0.35">
      <c r="A5588">
        <v>1</v>
      </c>
      <c r="B5588">
        <v>3</v>
      </c>
      <c r="C5588" s="10">
        <v>50</v>
      </c>
      <c r="D5588">
        <v>30</v>
      </c>
      <c r="E5588">
        <v>0</v>
      </c>
      <c r="F5588">
        <v>0</v>
      </c>
      <c r="G5588">
        <v>0</v>
      </c>
      <c r="H5588">
        <v>1</v>
      </c>
      <c r="I5588">
        <v>1</v>
      </c>
      <c r="J5588">
        <v>0</v>
      </c>
      <c r="K5588">
        <v>0</v>
      </c>
      <c r="L5588">
        <v>1</v>
      </c>
      <c r="M5588">
        <v>0</v>
      </c>
      <c r="N5588">
        <v>0.55000000000000004</v>
      </c>
      <c r="O5588">
        <v>0</v>
      </c>
      <c r="P5588">
        <v>0.05</v>
      </c>
      <c r="Q5588">
        <v>1</v>
      </c>
      <c r="R5588">
        <v>0.08</v>
      </c>
    </row>
    <row r="5589" spans="1:18" ht="21" x14ac:dyDescent="0.35">
      <c r="A5589">
        <v>1</v>
      </c>
      <c r="B5589">
        <v>3</v>
      </c>
      <c r="C5589" s="10">
        <v>50</v>
      </c>
      <c r="D5589">
        <v>30</v>
      </c>
      <c r="E5589">
        <v>0</v>
      </c>
      <c r="F5589">
        <v>0</v>
      </c>
      <c r="G5589">
        <v>0</v>
      </c>
      <c r="H5589">
        <v>1</v>
      </c>
      <c r="I5589">
        <v>1</v>
      </c>
      <c r="J5589">
        <v>0</v>
      </c>
      <c r="K5589">
        <v>0</v>
      </c>
      <c r="L5589">
        <v>1</v>
      </c>
      <c r="M5589">
        <v>0</v>
      </c>
      <c r="N5589">
        <v>0.6</v>
      </c>
      <c r="O5589">
        <v>0</v>
      </c>
      <c r="P5589">
        <v>0.05</v>
      </c>
      <c r="Q5589">
        <v>1</v>
      </c>
      <c r="R5589">
        <v>0.06</v>
      </c>
    </row>
    <row r="5590" spans="1:18" ht="21" x14ac:dyDescent="0.35">
      <c r="A5590">
        <v>1</v>
      </c>
      <c r="B5590">
        <v>3</v>
      </c>
      <c r="C5590" s="10">
        <v>50</v>
      </c>
      <c r="D5590">
        <v>30</v>
      </c>
      <c r="E5590">
        <v>0</v>
      </c>
      <c r="F5590">
        <v>0</v>
      </c>
      <c r="G5590">
        <v>0</v>
      </c>
      <c r="H5590">
        <v>1</v>
      </c>
      <c r="I5590">
        <v>1</v>
      </c>
      <c r="J5590">
        <v>0</v>
      </c>
      <c r="K5590">
        <v>0</v>
      </c>
      <c r="L5590">
        <v>1</v>
      </c>
      <c r="M5590">
        <v>0</v>
      </c>
      <c r="N5590">
        <v>0.65</v>
      </c>
      <c r="O5590">
        <v>0</v>
      </c>
      <c r="P5590">
        <v>0.05</v>
      </c>
      <c r="Q5590">
        <v>1</v>
      </c>
      <c r="R5590">
        <v>0.04</v>
      </c>
    </row>
    <row r="5591" spans="1:18" ht="21" x14ac:dyDescent="0.35">
      <c r="A5591">
        <v>1</v>
      </c>
      <c r="B5591">
        <v>3</v>
      </c>
      <c r="C5591" s="10">
        <v>50</v>
      </c>
      <c r="D5591">
        <v>30</v>
      </c>
      <c r="E5591">
        <v>0</v>
      </c>
      <c r="F5591">
        <v>0</v>
      </c>
      <c r="G5591">
        <v>0</v>
      </c>
      <c r="H5591">
        <v>1</v>
      </c>
      <c r="I5591">
        <v>1</v>
      </c>
      <c r="J5591">
        <v>0</v>
      </c>
      <c r="K5591">
        <v>0</v>
      </c>
      <c r="L5591">
        <v>1</v>
      </c>
      <c r="M5591">
        <v>0</v>
      </c>
      <c r="N5591">
        <v>0.7</v>
      </c>
      <c r="O5591">
        <v>0</v>
      </c>
      <c r="P5591">
        <v>0.05</v>
      </c>
      <c r="Q5591">
        <v>1</v>
      </c>
      <c r="R5591">
        <v>0.1</v>
      </c>
    </row>
    <row r="5592" spans="1:18" ht="21" x14ac:dyDescent="0.35">
      <c r="A5592">
        <v>1</v>
      </c>
      <c r="B5592">
        <v>3</v>
      </c>
      <c r="C5592" s="10">
        <v>50</v>
      </c>
      <c r="D5592">
        <v>30</v>
      </c>
      <c r="E5592">
        <v>0</v>
      </c>
      <c r="F5592">
        <v>0</v>
      </c>
      <c r="G5592">
        <v>0</v>
      </c>
      <c r="H5592">
        <v>1</v>
      </c>
      <c r="I5592">
        <v>1</v>
      </c>
      <c r="J5592">
        <v>0</v>
      </c>
      <c r="K5592">
        <v>0</v>
      </c>
      <c r="L5592">
        <v>1</v>
      </c>
      <c r="M5592">
        <v>0</v>
      </c>
      <c r="N5592">
        <v>0.75</v>
      </c>
      <c r="O5592">
        <v>0</v>
      </c>
      <c r="P5592">
        <v>0.05</v>
      </c>
      <c r="Q5592">
        <v>1</v>
      </c>
      <c r="R5592">
        <v>0.14000000000000001</v>
      </c>
    </row>
    <row r="5593" spans="1:18" ht="21" x14ac:dyDescent="0.35">
      <c r="A5593">
        <v>1</v>
      </c>
      <c r="B5593">
        <v>3</v>
      </c>
      <c r="C5593" s="10">
        <v>50</v>
      </c>
      <c r="D5593">
        <v>30</v>
      </c>
      <c r="E5593">
        <v>0</v>
      </c>
      <c r="F5593">
        <v>0</v>
      </c>
      <c r="G5593">
        <v>0</v>
      </c>
      <c r="H5593">
        <v>1</v>
      </c>
      <c r="I5593">
        <v>1</v>
      </c>
      <c r="J5593">
        <v>0</v>
      </c>
      <c r="K5593">
        <v>0</v>
      </c>
      <c r="L5593">
        <v>1</v>
      </c>
      <c r="M5593">
        <v>0</v>
      </c>
      <c r="N5593">
        <v>0.8</v>
      </c>
      <c r="O5593">
        <v>0</v>
      </c>
      <c r="P5593">
        <v>0.05</v>
      </c>
      <c r="Q5593">
        <v>1</v>
      </c>
      <c r="R5593">
        <v>0.08</v>
      </c>
    </row>
    <row r="5594" spans="1:18" ht="21" x14ac:dyDescent="0.35">
      <c r="A5594">
        <v>1</v>
      </c>
      <c r="B5594">
        <v>3</v>
      </c>
      <c r="C5594" s="10">
        <v>50</v>
      </c>
      <c r="D5594">
        <v>30</v>
      </c>
      <c r="E5594">
        <v>0</v>
      </c>
      <c r="F5594">
        <v>0</v>
      </c>
      <c r="G5594">
        <v>0</v>
      </c>
      <c r="H5594">
        <v>1</v>
      </c>
      <c r="I5594">
        <v>1</v>
      </c>
      <c r="J5594">
        <v>0</v>
      </c>
      <c r="K5594">
        <v>0</v>
      </c>
      <c r="L5594">
        <v>1</v>
      </c>
      <c r="M5594">
        <v>0</v>
      </c>
      <c r="N5594">
        <v>0.85</v>
      </c>
      <c r="O5594">
        <v>0</v>
      </c>
      <c r="P5594">
        <v>0.05</v>
      </c>
      <c r="Q5594">
        <v>1</v>
      </c>
      <c r="R5594">
        <v>0.1</v>
      </c>
    </row>
    <row r="5595" spans="1:18" ht="21" x14ac:dyDescent="0.35">
      <c r="A5595">
        <v>1</v>
      </c>
      <c r="B5595">
        <v>3</v>
      </c>
      <c r="C5595" s="10">
        <v>50</v>
      </c>
      <c r="D5595">
        <v>30</v>
      </c>
      <c r="E5595">
        <v>0</v>
      </c>
      <c r="F5595">
        <v>0</v>
      </c>
      <c r="G5595">
        <v>0</v>
      </c>
      <c r="H5595">
        <v>1</v>
      </c>
      <c r="I5595">
        <v>1</v>
      </c>
      <c r="J5595">
        <v>0</v>
      </c>
      <c r="K5595">
        <v>0</v>
      </c>
      <c r="L5595">
        <v>1</v>
      </c>
      <c r="M5595">
        <v>0</v>
      </c>
      <c r="N5595">
        <v>0.9</v>
      </c>
      <c r="O5595">
        <v>0</v>
      </c>
      <c r="P5595">
        <v>0.05</v>
      </c>
      <c r="Q5595">
        <v>1</v>
      </c>
      <c r="R5595">
        <v>0.12</v>
      </c>
    </row>
    <row r="5596" spans="1:18" ht="21" x14ac:dyDescent="0.35">
      <c r="A5596">
        <v>1</v>
      </c>
      <c r="B5596">
        <v>3</v>
      </c>
      <c r="C5596" s="10">
        <v>50</v>
      </c>
      <c r="D5596">
        <v>30</v>
      </c>
      <c r="E5596">
        <v>0</v>
      </c>
      <c r="F5596">
        <v>0</v>
      </c>
      <c r="G5596">
        <v>0</v>
      </c>
      <c r="H5596">
        <v>1</v>
      </c>
      <c r="I5596">
        <v>1</v>
      </c>
      <c r="J5596">
        <v>0</v>
      </c>
      <c r="K5596">
        <v>0</v>
      </c>
      <c r="L5596">
        <v>1</v>
      </c>
      <c r="M5596">
        <v>0</v>
      </c>
      <c r="N5596">
        <v>0.95</v>
      </c>
      <c r="O5596">
        <v>0</v>
      </c>
      <c r="P5596">
        <v>0.05</v>
      </c>
      <c r="Q5596">
        <v>1</v>
      </c>
      <c r="R5596">
        <v>0.04</v>
      </c>
    </row>
    <row r="5597" spans="1:18" ht="21.75" thickBot="1" x14ac:dyDescent="0.4">
      <c r="A5597">
        <v>1</v>
      </c>
      <c r="B5597">
        <v>3</v>
      </c>
      <c r="C5597" s="10">
        <v>50</v>
      </c>
      <c r="D5597">
        <v>30</v>
      </c>
      <c r="E5597">
        <v>0</v>
      </c>
      <c r="F5597">
        <v>0</v>
      </c>
      <c r="G5597">
        <v>0</v>
      </c>
      <c r="H5597">
        <v>1</v>
      </c>
      <c r="I5597">
        <v>1</v>
      </c>
      <c r="J5597">
        <v>0</v>
      </c>
      <c r="K5597">
        <v>0</v>
      </c>
      <c r="L5597">
        <v>1</v>
      </c>
      <c r="M5597">
        <v>0</v>
      </c>
      <c r="N5597">
        <v>1</v>
      </c>
      <c r="O5597">
        <v>0</v>
      </c>
      <c r="P5597">
        <v>0.05</v>
      </c>
      <c r="Q5597">
        <v>1</v>
      </c>
      <c r="R5597" s="14">
        <v>0.14000000000000001</v>
      </c>
    </row>
    <row r="5598" spans="1:18" ht="15.75" thickTop="1" x14ac:dyDescent="0.25">
      <c r="R5598" s="15">
        <f>AVERAGE(R5578:R5597)</f>
        <v>7.7000000000000027E-2</v>
      </c>
    </row>
    <row r="5607" spans="1:18" ht="93.75" x14ac:dyDescent="0.3">
      <c r="A5607" s="7" t="s">
        <v>327</v>
      </c>
      <c r="B5607" s="1"/>
      <c r="C5607" s="1"/>
      <c r="D5607" s="1"/>
      <c r="E5607" s="1"/>
      <c r="F5607" s="1"/>
      <c r="G5607" s="1"/>
      <c r="H5607" s="1"/>
      <c r="I5607" s="1"/>
      <c r="J5607" s="1"/>
      <c r="K5607" s="1"/>
      <c r="L5607" s="1"/>
      <c r="M5607" s="1"/>
      <c r="N5607" s="1"/>
      <c r="O5607" s="1"/>
      <c r="Q5607" s="8" t="s">
        <v>23</v>
      </c>
    </row>
    <row r="5608" spans="1:18" ht="21" x14ac:dyDescent="0.35">
      <c r="A5608">
        <v>1</v>
      </c>
      <c r="B5608">
        <v>3</v>
      </c>
      <c r="C5608" s="10">
        <v>50</v>
      </c>
      <c r="D5608">
        <v>30</v>
      </c>
      <c r="E5608">
        <v>0</v>
      </c>
      <c r="F5608">
        <v>0</v>
      </c>
      <c r="G5608">
        <v>0</v>
      </c>
      <c r="H5608">
        <v>1</v>
      </c>
      <c r="I5608">
        <v>1</v>
      </c>
      <c r="J5608">
        <v>0</v>
      </c>
      <c r="K5608">
        <v>0</v>
      </c>
      <c r="L5608">
        <v>1</v>
      </c>
      <c r="M5608">
        <v>0</v>
      </c>
      <c r="N5608">
        <v>0.55000000000000004</v>
      </c>
      <c r="O5608">
        <v>0</v>
      </c>
      <c r="P5608">
        <v>0.55000000000000004</v>
      </c>
      <c r="Q5608">
        <v>1</v>
      </c>
      <c r="R5608">
        <v>0.1</v>
      </c>
    </row>
    <row r="5609" spans="1:18" ht="21" x14ac:dyDescent="0.35">
      <c r="A5609">
        <v>1</v>
      </c>
      <c r="B5609">
        <v>3</v>
      </c>
      <c r="C5609" s="10">
        <v>50</v>
      </c>
      <c r="D5609">
        <v>30</v>
      </c>
      <c r="E5609">
        <v>0</v>
      </c>
      <c r="F5609">
        <v>0</v>
      </c>
      <c r="G5609">
        <v>0</v>
      </c>
      <c r="H5609">
        <v>1</v>
      </c>
      <c r="I5609">
        <v>1</v>
      </c>
      <c r="J5609">
        <v>0</v>
      </c>
      <c r="K5609">
        <v>0</v>
      </c>
      <c r="L5609">
        <v>1</v>
      </c>
      <c r="M5609">
        <v>0</v>
      </c>
      <c r="N5609">
        <v>0.6</v>
      </c>
      <c r="O5609">
        <v>0</v>
      </c>
      <c r="P5609">
        <v>0.55000000000000004</v>
      </c>
      <c r="Q5609">
        <v>1</v>
      </c>
      <c r="R5609">
        <v>0.06</v>
      </c>
    </row>
    <row r="5610" spans="1:18" ht="21" x14ac:dyDescent="0.35">
      <c r="A5610">
        <v>1</v>
      </c>
      <c r="B5610">
        <v>3</v>
      </c>
      <c r="C5610" s="10">
        <v>50</v>
      </c>
      <c r="D5610">
        <v>30</v>
      </c>
      <c r="E5610">
        <v>0</v>
      </c>
      <c r="F5610">
        <v>0</v>
      </c>
      <c r="G5610">
        <v>0</v>
      </c>
      <c r="H5610">
        <v>1</v>
      </c>
      <c r="I5610">
        <v>1</v>
      </c>
      <c r="J5610">
        <v>0</v>
      </c>
      <c r="K5610">
        <v>0</v>
      </c>
      <c r="L5610">
        <v>1</v>
      </c>
      <c r="M5610">
        <v>0</v>
      </c>
      <c r="N5610">
        <v>0.65</v>
      </c>
      <c r="O5610">
        <v>0</v>
      </c>
      <c r="P5610">
        <v>0.55000000000000004</v>
      </c>
      <c r="Q5610">
        <v>1</v>
      </c>
      <c r="R5610">
        <v>0.12</v>
      </c>
    </row>
    <row r="5611" spans="1:18" ht="21" x14ac:dyDescent="0.35">
      <c r="A5611">
        <v>1</v>
      </c>
      <c r="B5611">
        <v>3</v>
      </c>
      <c r="C5611" s="10">
        <v>50</v>
      </c>
      <c r="D5611">
        <v>30</v>
      </c>
      <c r="E5611">
        <v>0</v>
      </c>
      <c r="F5611">
        <v>0</v>
      </c>
      <c r="G5611">
        <v>0</v>
      </c>
      <c r="H5611">
        <v>1</v>
      </c>
      <c r="I5611">
        <v>1</v>
      </c>
      <c r="J5611">
        <v>0</v>
      </c>
      <c r="K5611">
        <v>0</v>
      </c>
      <c r="L5611">
        <v>1</v>
      </c>
      <c r="M5611">
        <v>0</v>
      </c>
      <c r="N5611">
        <v>0.7</v>
      </c>
      <c r="O5611">
        <v>0</v>
      </c>
      <c r="P5611">
        <v>0.55000000000000004</v>
      </c>
      <c r="Q5611">
        <v>1</v>
      </c>
      <c r="R5611">
        <v>0.06</v>
      </c>
    </row>
    <row r="5612" spans="1:18" ht="21" x14ac:dyDescent="0.35">
      <c r="A5612">
        <v>1</v>
      </c>
      <c r="B5612">
        <v>3</v>
      </c>
      <c r="C5612" s="10">
        <v>50</v>
      </c>
      <c r="D5612">
        <v>30</v>
      </c>
      <c r="E5612">
        <v>0</v>
      </c>
      <c r="F5612">
        <v>0</v>
      </c>
      <c r="G5612">
        <v>0</v>
      </c>
      <c r="H5612">
        <v>1</v>
      </c>
      <c r="I5612">
        <v>1</v>
      </c>
      <c r="J5612">
        <v>0</v>
      </c>
      <c r="K5612">
        <v>0</v>
      </c>
      <c r="L5612">
        <v>1</v>
      </c>
      <c r="M5612">
        <v>0</v>
      </c>
      <c r="N5612">
        <v>0.75</v>
      </c>
      <c r="O5612">
        <v>0</v>
      </c>
      <c r="P5612">
        <v>0.55000000000000004</v>
      </c>
      <c r="Q5612">
        <v>1</v>
      </c>
      <c r="R5612">
        <v>0.04</v>
      </c>
    </row>
    <row r="5613" spans="1:18" ht="21" x14ac:dyDescent="0.35">
      <c r="A5613">
        <v>1</v>
      </c>
      <c r="B5613">
        <v>3</v>
      </c>
      <c r="C5613" s="10">
        <v>50</v>
      </c>
      <c r="D5613">
        <v>30</v>
      </c>
      <c r="E5613">
        <v>0</v>
      </c>
      <c r="F5613">
        <v>0</v>
      </c>
      <c r="G5613">
        <v>0</v>
      </c>
      <c r="H5613">
        <v>1</v>
      </c>
      <c r="I5613">
        <v>1</v>
      </c>
      <c r="J5613">
        <v>0</v>
      </c>
      <c r="K5613">
        <v>0</v>
      </c>
      <c r="L5613">
        <v>1</v>
      </c>
      <c r="M5613">
        <v>0</v>
      </c>
      <c r="N5613">
        <v>0.8</v>
      </c>
      <c r="O5613">
        <v>0</v>
      </c>
      <c r="P5613">
        <v>0.55000000000000004</v>
      </c>
      <c r="Q5613">
        <v>1</v>
      </c>
      <c r="R5613">
        <v>0.02</v>
      </c>
    </row>
    <row r="5614" spans="1:18" ht="21" x14ac:dyDescent="0.35">
      <c r="A5614">
        <v>1</v>
      </c>
      <c r="B5614">
        <v>3</v>
      </c>
      <c r="C5614" s="10">
        <v>50</v>
      </c>
      <c r="D5614">
        <v>30</v>
      </c>
      <c r="E5614">
        <v>0</v>
      </c>
      <c r="F5614">
        <v>0</v>
      </c>
      <c r="G5614">
        <v>0</v>
      </c>
      <c r="H5614">
        <v>1</v>
      </c>
      <c r="I5614">
        <v>1</v>
      </c>
      <c r="J5614">
        <v>0</v>
      </c>
      <c r="K5614">
        <v>0</v>
      </c>
      <c r="L5614">
        <v>1</v>
      </c>
      <c r="M5614">
        <v>0</v>
      </c>
      <c r="N5614">
        <v>0.85</v>
      </c>
      <c r="O5614">
        <v>0</v>
      </c>
      <c r="P5614">
        <v>0.55000000000000004</v>
      </c>
      <c r="Q5614">
        <v>1</v>
      </c>
      <c r="R5614">
        <v>0.08</v>
      </c>
    </row>
    <row r="5615" spans="1:18" ht="21" x14ac:dyDescent="0.35">
      <c r="A5615">
        <v>1</v>
      </c>
      <c r="B5615">
        <v>3</v>
      </c>
      <c r="C5615" s="10">
        <v>50</v>
      </c>
      <c r="D5615">
        <v>30</v>
      </c>
      <c r="E5615">
        <v>0</v>
      </c>
      <c r="F5615">
        <v>0</v>
      </c>
      <c r="G5615">
        <v>0</v>
      </c>
      <c r="H5615">
        <v>1</v>
      </c>
      <c r="I5615">
        <v>1</v>
      </c>
      <c r="J5615">
        <v>0</v>
      </c>
      <c r="K5615">
        <v>0</v>
      </c>
      <c r="L5615">
        <v>1</v>
      </c>
      <c r="M5615">
        <v>0</v>
      </c>
      <c r="N5615">
        <v>0.9</v>
      </c>
      <c r="O5615">
        <v>0</v>
      </c>
      <c r="P5615">
        <v>0.55000000000000004</v>
      </c>
      <c r="Q5615">
        <v>1</v>
      </c>
      <c r="R5615">
        <v>0.06</v>
      </c>
    </row>
    <row r="5616" spans="1:18" ht="21" x14ac:dyDescent="0.35">
      <c r="A5616">
        <v>1</v>
      </c>
      <c r="B5616">
        <v>3</v>
      </c>
      <c r="C5616" s="10">
        <v>50</v>
      </c>
      <c r="D5616">
        <v>30</v>
      </c>
      <c r="E5616">
        <v>0</v>
      </c>
      <c r="F5616">
        <v>0</v>
      </c>
      <c r="G5616">
        <v>0</v>
      </c>
      <c r="H5616">
        <v>1</v>
      </c>
      <c r="I5616">
        <v>1</v>
      </c>
      <c r="J5616">
        <v>0</v>
      </c>
      <c r="K5616">
        <v>0</v>
      </c>
      <c r="L5616">
        <v>1</v>
      </c>
      <c r="M5616">
        <v>0</v>
      </c>
      <c r="N5616">
        <v>0.95</v>
      </c>
      <c r="O5616">
        <v>0</v>
      </c>
      <c r="P5616">
        <v>0.55000000000000004</v>
      </c>
      <c r="Q5616">
        <v>1</v>
      </c>
      <c r="R5616">
        <v>0.06</v>
      </c>
    </row>
    <row r="5617" spans="1:18" ht="21.75" thickBot="1" x14ac:dyDescent="0.4">
      <c r="A5617">
        <v>1</v>
      </c>
      <c r="B5617">
        <v>3</v>
      </c>
      <c r="C5617" s="10">
        <v>50</v>
      </c>
      <c r="D5617">
        <v>30</v>
      </c>
      <c r="E5617">
        <v>0</v>
      </c>
      <c r="F5617">
        <v>0</v>
      </c>
      <c r="G5617">
        <v>0</v>
      </c>
      <c r="H5617">
        <v>1</v>
      </c>
      <c r="I5617">
        <v>1</v>
      </c>
      <c r="J5617">
        <v>0</v>
      </c>
      <c r="K5617">
        <v>0</v>
      </c>
      <c r="L5617">
        <v>1</v>
      </c>
      <c r="M5617">
        <v>0</v>
      </c>
      <c r="N5617">
        <v>1</v>
      </c>
      <c r="O5617">
        <v>0</v>
      </c>
      <c r="P5617">
        <v>0.55000000000000004</v>
      </c>
      <c r="Q5617">
        <v>1</v>
      </c>
      <c r="R5617" s="14">
        <v>0</v>
      </c>
    </row>
    <row r="5618" spans="1:18" ht="15.75" thickTop="1" x14ac:dyDescent="0.25">
      <c r="R5618" s="15">
        <f>AVERAGE(R5608:R5617)</f>
        <v>6.0000000000000012E-2</v>
      </c>
    </row>
    <row r="5629" spans="1:18" ht="93.75" x14ac:dyDescent="0.3">
      <c r="A5629" s="7" t="s">
        <v>327</v>
      </c>
      <c r="B5629" s="1"/>
      <c r="C5629" s="1"/>
      <c r="D5629" s="1"/>
      <c r="E5629" s="1"/>
      <c r="F5629" s="1"/>
      <c r="G5629" s="1"/>
      <c r="H5629" s="1"/>
      <c r="I5629" s="1"/>
      <c r="J5629" s="1"/>
      <c r="K5629" s="1"/>
      <c r="L5629" s="1"/>
      <c r="M5629" s="1"/>
      <c r="N5629" s="1"/>
      <c r="O5629" s="1"/>
      <c r="Q5629" s="8" t="s">
        <v>23</v>
      </c>
    </row>
    <row r="5630" spans="1:18" ht="21" x14ac:dyDescent="0.35">
      <c r="A5630">
        <v>1</v>
      </c>
      <c r="B5630">
        <v>3</v>
      </c>
      <c r="C5630" s="10">
        <v>1000</v>
      </c>
      <c r="D5630">
        <v>30</v>
      </c>
      <c r="E5630">
        <v>0</v>
      </c>
      <c r="F5630">
        <v>0</v>
      </c>
      <c r="G5630">
        <v>0</v>
      </c>
      <c r="H5630">
        <v>1</v>
      </c>
      <c r="I5630">
        <v>1</v>
      </c>
      <c r="J5630">
        <v>0</v>
      </c>
      <c r="K5630">
        <v>0</v>
      </c>
      <c r="L5630">
        <v>1</v>
      </c>
      <c r="M5630">
        <v>0</v>
      </c>
      <c r="N5630">
        <v>0.05</v>
      </c>
      <c r="O5630">
        <v>0</v>
      </c>
      <c r="P5630">
        <v>0.05</v>
      </c>
      <c r="Q5630">
        <v>1</v>
      </c>
      <c r="R5630">
        <v>4.1000000000000002E-2</v>
      </c>
    </row>
    <row r="5631" spans="1:18" ht="21" x14ac:dyDescent="0.35">
      <c r="A5631">
        <v>1</v>
      </c>
      <c r="B5631">
        <v>3</v>
      </c>
      <c r="C5631" s="10">
        <v>1000</v>
      </c>
      <c r="D5631">
        <v>30</v>
      </c>
      <c r="E5631">
        <v>0</v>
      </c>
      <c r="F5631">
        <v>0</v>
      </c>
      <c r="G5631">
        <v>0</v>
      </c>
      <c r="H5631">
        <v>1</v>
      </c>
      <c r="I5631">
        <v>1</v>
      </c>
      <c r="J5631">
        <v>0</v>
      </c>
      <c r="K5631">
        <v>0</v>
      </c>
      <c r="L5631">
        <v>1</v>
      </c>
      <c r="M5631">
        <v>0</v>
      </c>
      <c r="N5631">
        <v>0.1</v>
      </c>
      <c r="O5631">
        <v>0</v>
      </c>
      <c r="P5631">
        <v>0.05</v>
      </c>
      <c r="Q5631">
        <v>1</v>
      </c>
      <c r="R5631">
        <v>5.1999999999999998E-2</v>
      </c>
    </row>
    <row r="5632" spans="1:18" ht="21" x14ac:dyDescent="0.35">
      <c r="A5632">
        <v>1</v>
      </c>
      <c r="B5632">
        <v>3</v>
      </c>
      <c r="C5632" s="10">
        <v>1000</v>
      </c>
      <c r="D5632">
        <v>30</v>
      </c>
      <c r="E5632">
        <v>0</v>
      </c>
      <c r="F5632">
        <v>0</v>
      </c>
      <c r="G5632">
        <v>0</v>
      </c>
      <c r="H5632">
        <v>1</v>
      </c>
      <c r="I5632">
        <v>1</v>
      </c>
      <c r="J5632">
        <v>0</v>
      </c>
      <c r="K5632">
        <v>0</v>
      </c>
      <c r="L5632">
        <v>1</v>
      </c>
      <c r="M5632">
        <v>0</v>
      </c>
      <c r="N5632">
        <v>0.15</v>
      </c>
      <c r="O5632">
        <v>0</v>
      </c>
      <c r="P5632">
        <v>0.05</v>
      </c>
      <c r="Q5632">
        <v>1</v>
      </c>
      <c r="R5632">
        <v>3.7999999999999999E-2</v>
      </c>
    </row>
    <row r="5633" spans="1:18" ht="21" x14ac:dyDescent="0.35">
      <c r="A5633">
        <v>1</v>
      </c>
      <c r="B5633">
        <v>3</v>
      </c>
      <c r="C5633" s="10">
        <v>1000</v>
      </c>
      <c r="D5633">
        <v>30</v>
      </c>
      <c r="E5633">
        <v>0</v>
      </c>
      <c r="F5633">
        <v>0</v>
      </c>
      <c r="G5633">
        <v>0</v>
      </c>
      <c r="H5633">
        <v>1</v>
      </c>
      <c r="I5633">
        <v>1</v>
      </c>
      <c r="J5633">
        <v>0</v>
      </c>
      <c r="K5633">
        <v>0</v>
      </c>
      <c r="L5633">
        <v>1</v>
      </c>
      <c r="M5633">
        <v>0</v>
      </c>
      <c r="N5633">
        <v>0.2</v>
      </c>
      <c r="O5633">
        <v>0</v>
      </c>
      <c r="P5633">
        <v>0.05</v>
      </c>
      <c r="Q5633">
        <v>1</v>
      </c>
      <c r="R5633">
        <v>0.06</v>
      </c>
    </row>
    <row r="5634" spans="1:18" ht="21" x14ac:dyDescent="0.35">
      <c r="A5634">
        <v>1</v>
      </c>
      <c r="B5634">
        <v>3</v>
      </c>
      <c r="C5634" s="10">
        <v>1000</v>
      </c>
      <c r="D5634">
        <v>30</v>
      </c>
      <c r="E5634">
        <v>0</v>
      </c>
      <c r="F5634">
        <v>0</v>
      </c>
      <c r="G5634">
        <v>0</v>
      </c>
      <c r="H5634">
        <v>1</v>
      </c>
      <c r="I5634">
        <v>1</v>
      </c>
      <c r="J5634">
        <v>0</v>
      </c>
      <c r="K5634">
        <v>0</v>
      </c>
      <c r="L5634">
        <v>1</v>
      </c>
      <c r="M5634">
        <v>0</v>
      </c>
      <c r="N5634">
        <v>0.25</v>
      </c>
      <c r="O5634">
        <v>0</v>
      </c>
      <c r="P5634">
        <v>0.05</v>
      </c>
      <c r="Q5634">
        <v>1</v>
      </c>
      <c r="R5634">
        <v>6.6000000000000003E-2</v>
      </c>
    </row>
    <row r="5635" spans="1:18" ht="21" x14ac:dyDescent="0.35">
      <c r="A5635">
        <v>1</v>
      </c>
      <c r="B5635">
        <v>3</v>
      </c>
      <c r="C5635" s="10">
        <v>1000</v>
      </c>
      <c r="D5635">
        <v>30</v>
      </c>
      <c r="E5635">
        <v>0</v>
      </c>
      <c r="F5635">
        <v>0</v>
      </c>
      <c r="G5635">
        <v>0</v>
      </c>
      <c r="H5635">
        <v>1</v>
      </c>
      <c r="I5635">
        <v>1</v>
      </c>
      <c r="J5635">
        <v>0</v>
      </c>
      <c r="K5635">
        <v>0</v>
      </c>
      <c r="L5635">
        <v>1</v>
      </c>
      <c r="M5635">
        <v>0</v>
      </c>
      <c r="N5635">
        <v>0.3</v>
      </c>
      <c r="O5635">
        <v>0</v>
      </c>
      <c r="P5635">
        <v>0.05</v>
      </c>
      <c r="Q5635">
        <v>1</v>
      </c>
      <c r="R5635">
        <v>4.9000000000000002E-2</v>
      </c>
    </row>
    <row r="5636" spans="1:18" ht="21" x14ac:dyDescent="0.35">
      <c r="A5636">
        <v>1</v>
      </c>
      <c r="B5636">
        <v>3</v>
      </c>
      <c r="C5636" s="10">
        <v>1000</v>
      </c>
      <c r="D5636">
        <v>30</v>
      </c>
      <c r="E5636">
        <v>0</v>
      </c>
      <c r="F5636">
        <v>0</v>
      </c>
      <c r="G5636">
        <v>0</v>
      </c>
      <c r="H5636">
        <v>1</v>
      </c>
      <c r="I5636">
        <v>1</v>
      </c>
      <c r="J5636">
        <v>0</v>
      </c>
      <c r="K5636">
        <v>0</v>
      </c>
      <c r="L5636">
        <v>1</v>
      </c>
      <c r="M5636">
        <v>0</v>
      </c>
      <c r="N5636">
        <v>0.35</v>
      </c>
      <c r="O5636">
        <v>0</v>
      </c>
      <c r="P5636">
        <v>0.05</v>
      </c>
      <c r="Q5636">
        <v>1</v>
      </c>
      <c r="R5636">
        <v>7.4999999999999997E-2</v>
      </c>
    </row>
    <row r="5637" spans="1:18" ht="21" x14ac:dyDescent="0.35">
      <c r="A5637">
        <v>1</v>
      </c>
      <c r="B5637">
        <v>3</v>
      </c>
      <c r="C5637" s="10">
        <v>1000</v>
      </c>
      <c r="D5637">
        <v>30</v>
      </c>
      <c r="E5637">
        <v>0</v>
      </c>
      <c r="F5637">
        <v>0</v>
      </c>
      <c r="G5637">
        <v>0</v>
      </c>
      <c r="H5637">
        <v>1</v>
      </c>
      <c r="I5637">
        <v>1</v>
      </c>
      <c r="J5637">
        <v>0</v>
      </c>
      <c r="K5637">
        <v>0</v>
      </c>
      <c r="L5637">
        <v>1</v>
      </c>
      <c r="M5637">
        <v>0</v>
      </c>
      <c r="N5637">
        <v>0.4</v>
      </c>
      <c r="O5637">
        <v>0</v>
      </c>
      <c r="P5637">
        <v>0.05</v>
      </c>
      <c r="Q5637">
        <v>1</v>
      </c>
      <c r="R5637">
        <v>6.2E-2</v>
      </c>
    </row>
    <row r="5638" spans="1:18" ht="21" x14ac:dyDescent="0.35">
      <c r="A5638">
        <v>1</v>
      </c>
      <c r="B5638">
        <v>3</v>
      </c>
      <c r="C5638" s="10">
        <v>1000</v>
      </c>
      <c r="D5638">
        <v>30</v>
      </c>
      <c r="E5638">
        <v>0</v>
      </c>
      <c r="F5638">
        <v>0</v>
      </c>
      <c r="G5638">
        <v>0</v>
      </c>
      <c r="H5638">
        <v>1</v>
      </c>
      <c r="I5638">
        <v>1</v>
      </c>
      <c r="J5638">
        <v>0</v>
      </c>
      <c r="K5638">
        <v>0</v>
      </c>
      <c r="L5638">
        <v>1</v>
      </c>
      <c r="M5638">
        <v>0</v>
      </c>
      <c r="N5638">
        <v>0.45</v>
      </c>
      <c r="O5638">
        <v>0</v>
      </c>
      <c r="P5638">
        <v>0.05</v>
      </c>
      <c r="Q5638">
        <v>1</v>
      </c>
      <c r="R5638">
        <v>5.8000000000000003E-2</v>
      </c>
    </row>
    <row r="5639" spans="1:18" ht="21" x14ac:dyDescent="0.35">
      <c r="A5639">
        <v>1</v>
      </c>
      <c r="B5639">
        <v>3</v>
      </c>
      <c r="C5639" s="10">
        <v>1000</v>
      </c>
      <c r="D5639">
        <v>30</v>
      </c>
      <c r="E5639">
        <v>0</v>
      </c>
      <c r="F5639">
        <v>0</v>
      </c>
      <c r="G5639">
        <v>0</v>
      </c>
      <c r="H5639">
        <v>1</v>
      </c>
      <c r="I5639">
        <v>1</v>
      </c>
      <c r="J5639">
        <v>0</v>
      </c>
      <c r="K5639">
        <v>0</v>
      </c>
      <c r="L5639">
        <v>1</v>
      </c>
      <c r="M5639">
        <v>0</v>
      </c>
      <c r="N5639">
        <v>0.5</v>
      </c>
      <c r="O5639">
        <v>0</v>
      </c>
      <c r="P5639">
        <v>0.05</v>
      </c>
      <c r="Q5639">
        <v>1</v>
      </c>
      <c r="R5639">
        <v>5.7000000000000002E-2</v>
      </c>
    </row>
    <row r="5640" spans="1:18" ht="21" x14ac:dyDescent="0.35">
      <c r="A5640">
        <v>1</v>
      </c>
      <c r="B5640">
        <v>3</v>
      </c>
      <c r="C5640" s="10">
        <v>1000</v>
      </c>
      <c r="D5640">
        <v>30</v>
      </c>
      <c r="E5640">
        <v>0</v>
      </c>
      <c r="F5640">
        <v>0</v>
      </c>
      <c r="G5640">
        <v>0</v>
      </c>
      <c r="H5640">
        <v>1</v>
      </c>
      <c r="I5640">
        <v>1</v>
      </c>
      <c r="J5640">
        <v>0</v>
      </c>
      <c r="K5640">
        <v>0</v>
      </c>
      <c r="L5640">
        <v>1</v>
      </c>
      <c r="M5640">
        <v>0</v>
      </c>
      <c r="N5640">
        <v>0.55000000000000004</v>
      </c>
      <c r="O5640">
        <v>0</v>
      </c>
      <c r="P5640">
        <v>0.05</v>
      </c>
      <c r="Q5640">
        <v>1</v>
      </c>
      <c r="R5640">
        <v>0.06</v>
      </c>
    </row>
    <row r="5641" spans="1:18" ht="21" x14ac:dyDescent="0.35">
      <c r="A5641">
        <v>1</v>
      </c>
      <c r="B5641">
        <v>3</v>
      </c>
      <c r="C5641" s="10">
        <v>1000</v>
      </c>
      <c r="D5641">
        <v>30</v>
      </c>
      <c r="E5641">
        <v>0</v>
      </c>
      <c r="F5641">
        <v>0</v>
      </c>
      <c r="G5641">
        <v>0</v>
      </c>
      <c r="H5641">
        <v>1</v>
      </c>
      <c r="I5641">
        <v>1</v>
      </c>
      <c r="J5641">
        <v>0</v>
      </c>
      <c r="K5641">
        <v>0</v>
      </c>
      <c r="L5641">
        <v>1</v>
      </c>
      <c r="M5641">
        <v>0</v>
      </c>
      <c r="N5641">
        <v>0.6</v>
      </c>
      <c r="O5641">
        <v>0</v>
      </c>
      <c r="P5641">
        <v>0.05</v>
      </c>
      <c r="Q5641">
        <v>1</v>
      </c>
      <c r="R5641">
        <v>7.1999999999999995E-2</v>
      </c>
    </row>
    <row r="5642" spans="1:18" ht="21" x14ac:dyDescent="0.35">
      <c r="A5642">
        <v>1</v>
      </c>
      <c r="B5642">
        <v>3</v>
      </c>
      <c r="C5642" s="10">
        <v>1000</v>
      </c>
      <c r="D5642">
        <v>30</v>
      </c>
      <c r="E5642">
        <v>0</v>
      </c>
      <c r="F5642">
        <v>0</v>
      </c>
      <c r="G5642">
        <v>0</v>
      </c>
      <c r="H5642">
        <v>1</v>
      </c>
      <c r="I5642">
        <v>1</v>
      </c>
      <c r="J5642">
        <v>0</v>
      </c>
      <c r="K5642">
        <v>0</v>
      </c>
      <c r="L5642">
        <v>1</v>
      </c>
      <c r="M5642">
        <v>0</v>
      </c>
      <c r="N5642">
        <v>0.65</v>
      </c>
      <c r="O5642">
        <v>0</v>
      </c>
      <c r="P5642">
        <v>0.05</v>
      </c>
      <c r="Q5642">
        <v>1</v>
      </c>
      <c r="R5642">
        <v>7.3999999999999996E-2</v>
      </c>
    </row>
    <row r="5643" spans="1:18" ht="21" x14ac:dyDescent="0.35">
      <c r="A5643">
        <v>1</v>
      </c>
      <c r="B5643">
        <v>3</v>
      </c>
      <c r="C5643" s="10">
        <v>1000</v>
      </c>
      <c r="D5643">
        <v>30</v>
      </c>
      <c r="E5643">
        <v>0</v>
      </c>
      <c r="F5643">
        <v>0</v>
      </c>
      <c r="G5643">
        <v>0</v>
      </c>
      <c r="H5643">
        <v>1</v>
      </c>
      <c r="I5643">
        <v>1</v>
      </c>
      <c r="J5643">
        <v>0</v>
      </c>
      <c r="K5643">
        <v>0</v>
      </c>
      <c r="L5643">
        <v>1</v>
      </c>
      <c r="M5643">
        <v>0</v>
      </c>
      <c r="N5643">
        <v>0.7</v>
      </c>
      <c r="O5643">
        <v>0</v>
      </c>
      <c r="P5643">
        <v>0.05</v>
      </c>
      <c r="Q5643">
        <v>1</v>
      </c>
      <c r="R5643">
        <v>9.4E-2</v>
      </c>
    </row>
    <row r="5644" spans="1:18" ht="21" x14ac:dyDescent="0.35">
      <c r="A5644">
        <v>1</v>
      </c>
      <c r="B5644">
        <v>3</v>
      </c>
      <c r="C5644" s="10">
        <v>1000</v>
      </c>
      <c r="D5644">
        <v>30</v>
      </c>
      <c r="E5644">
        <v>0</v>
      </c>
      <c r="F5644">
        <v>0</v>
      </c>
      <c r="G5644">
        <v>0</v>
      </c>
      <c r="H5644">
        <v>1</v>
      </c>
      <c r="I5644">
        <v>1</v>
      </c>
      <c r="J5644">
        <v>0</v>
      </c>
      <c r="K5644">
        <v>0</v>
      </c>
      <c r="L5644">
        <v>1</v>
      </c>
      <c r="M5644">
        <v>0</v>
      </c>
      <c r="N5644">
        <v>0.75</v>
      </c>
      <c r="O5644">
        <v>0</v>
      </c>
      <c r="P5644">
        <v>0.05</v>
      </c>
      <c r="Q5644">
        <v>1</v>
      </c>
      <c r="R5644">
        <v>0.112</v>
      </c>
    </row>
    <row r="5645" spans="1:18" ht="21" x14ac:dyDescent="0.35">
      <c r="A5645">
        <v>1</v>
      </c>
      <c r="B5645">
        <v>3</v>
      </c>
      <c r="C5645" s="10">
        <v>1000</v>
      </c>
      <c r="D5645">
        <v>30</v>
      </c>
      <c r="E5645">
        <v>0</v>
      </c>
      <c r="F5645">
        <v>0</v>
      </c>
      <c r="G5645">
        <v>0</v>
      </c>
      <c r="H5645">
        <v>1</v>
      </c>
      <c r="I5645">
        <v>1</v>
      </c>
      <c r="J5645">
        <v>0</v>
      </c>
      <c r="K5645">
        <v>0</v>
      </c>
      <c r="L5645">
        <v>1</v>
      </c>
      <c r="M5645">
        <v>0</v>
      </c>
      <c r="N5645">
        <v>0.8</v>
      </c>
      <c r="O5645">
        <v>0</v>
      </c>
      <c r="P5645">
        <v>0.05</v>
      </c>
      <c r="Q5645">
        <v>1</v>
      </c>
      <c r="R5645">
        <v>0.105</v>
      </c>
    </row>
    <row r="5646" spans="1:18" ht="21" x14ac:dyDescent="0.35">
      <c r="A5646">
        <v>1</v>
      </c>
      <c r="B5646">
        <v>3</v>
      </c>
      <c r="C5646" s="10">
        <v>1000</v>
      </c>
      <c r="D5646">
        <v>30</v>
      </c>
      <c r="E5646">
        <v>0</v>
      </c>
      <c r="F5646">
        <v>0</v>
      </c>
      <c r="G5646">
        <v>0</v>
      </c>
      <c r="H5646">
        <v>1</v>
      </c>
      <c r="I5646">
        <v>1</v>
      </c>
      <c r="J5646">
        <v>0</v>
      </c>
      <c r="K5646">
        <v>0</v>
      </c>
      <c r="L5646">
        <v>1</v>
      </c>
      <c r="M5646">
        <v>0</v>
      </c>
      <c r="N5646">
        <v>0.85</v>
      </c>
      <c r="O5646">
        <v>0</v>
      </c>
      <c r="P5646">
        <v>0.05</v>
      </c>
      <c r="Q5646">
        <v>1</v>
      </c>
      <c r="R5646">
        <v>0.121</v>
      </c>
    </row>
    <row r="5647" spans="1:18" ht="21" x14ac:dyDescent="0.35">
      <c r="A5647">
        <v>1</v>
      </c>
      <c r="B5647">
        <v>3</v>
      </c>
      <c r="C5647" s="10">
        <v>1000</v>
      </c>
      <c r="D5647">
        <v>30</v>
      </c>
      <c r="E5647">
        <v>0</v>
      </c>
      <c r="F5647">
        <v>0</v>
      </c>
      <c r="G5647">
        <v>0</v>
      </c>
      <c r="H5647">
        <v>1</v>
      </c>
      <c r="I5647">
        <v>1</v>
      </c>
      <c r="J5647">
        <v>0</v>
      </c>
      <c r="K5647">
        <v>0</v>
      </c>
      <c r="L5647">
        <v>1</v>
      </c>
      <c r="M5647">
        <v>0</v>
      </c>
      <c r="N5647">
        <v>0.9</v>
      </c>
      <c r="O5647">
        <v>0</v>
      </c>
      <c r="P5647">
        <v>0.05</v>
      </c>
      <c r="Q5647">
        <v>1</v>
      </c>
      <c r="R5647">
        <v>0.14199999999999999</v>
      </c>
    </row>
    <row r="5648" spans="1:18" ht="21" x14ac:dyDescent="0.35">
      <c r="A5648">
        <v>1</v>
      </c>
      <c r="B5648">
        <v>3</v>
      </c>
      <c r="C5648" s="10">
        <v>1000</v>
      </c>
      <c r="D5648">
        <v>30</v>
      </c>
      <c r="E5648">
        <v>0</v>
      </c>
      <c r="F5648">
        <v>0</v>
      </c>
      <c r="G5648">
        <v>0</v>
      </c>
      <c r="H5648">
        <v>1</v>
      </c>
      <c r="I5648">
        <v>1</v>
      </c>
      <c r="J5648">
        <v>0</v>
      </c>
      <c r="K5648">
        <v>0</v>
      </c>
      <c r="L5648">
        <v>1</v>
      </c>
      <c r="M5648">
        <v>0</v>
      </c>
      <c r="N5648">
        <v>0.95</v>
      </c>
      <c r="O5648">
        <v>0</v>
      </c>
      <c r="P5648">
        <v>0.05</v>
      </c>
      <c r="Q5648">
        <v>1</v>
      </c>
      <c r="R5648">
        <v>0.161</v>
      </c>
    </row>
    <row r="5649" spans="1:18" ht="27" thickBot="1" x14ac:dyDescent="0.45">
      <c r="A5649">
        <v>1</v>
      </c>
      <c r="B5649">
        <v>3</v>
      </c>
      <c r="C5649" s="10">
        <v>1000</v>
      </c>
      <c r="D5649">
        <v>30</v>
      </c>
      <c r="E5649">
        <v>0</v>
      </c>
      <c r="F5649">
        <v>0</v>
      </c>
      <c r="G5649">
        <v>0</v>
      </c>
      <c r="H5649">
        <v>1</v>
      </c>
      <c r="I5649">
        <v>1</v>
      </c>
      <c r="J5649">
        <v>0</v>
      </c>
      <c r="K5649">
        <v>0</v>
      </c>
      <c r="L5649">
        <v>1</v>
      </c>
      <c r="M5649">
        <v>0</v>
      </c>
      <c r="N5649">
        <v>1</v>
      </c>
      <c r="O5649">
        <v>0</v>
      </c>
      <c r="P5649">
        <v>0.05</v>
      </c>
      <c r="Q5649">
        <v>1</v>
      </c>
      <c r="R5649" s="81">
        <v>0.158</v>
      </c>
    </row>
    <row r="5650" spans="1:18" ht="15.75" thickTop="1" x14ac:dyDescent="0.25">
      <c r="R5650" s="15">
        <f>AVERAGE(R5630:R5649)</f>
        <v>8.2849999999999993E-2</v>
      </c>
    </row>
    <row r="5653" spans="1:18" ht="26.25" x14ac:dyDescent="0.4">
      <c r="A5653">
        <v>1</v>
      </c>
      <c r="B5653">
        <v>3</v>
      </c>
      <c r="C5653" s="10">
        <v>1</v>
      </c>
      <c r="D5653">
        <v>30</v>
      </c>
      <c r="E5653">
        <v>0</v>
      </c>
      <c r="F5653">
        <v>0</v>
      </c>
      <c r="G5653">
        <v>0</v>
      </c>
      <c r="H5653">
        <v>1</v>
      </c>
      <c r="I5653">
        <v>1</v>
      </c>
      <c r="J5653">
        <v>0</v>
      </c>
      <c r="K5653">
        <v>0</v>
      </c>
      <c r="L5653">
        <v>1</v>
      </c>
      <c r="M5653">
        <v>0</v>
      </c>
      <c r="N5653">
        <v>1</v>
      </c>
      <c r="O5653">
        <v>0</v>
      </c>
      <c r="P5653">
        <v>0.55000000000000004</v>
      </c>
      <c r="Q5653">
        <v>1</v>
      </c>
      <c r="R5653" s="74">
        <v>6.6000000000000003E-2</v>
      </c>
    </row>
    <row r="5654" spans="1:18" ht="94.5" x14ac:dyDescent="0.25">
      <c r="R5654" s="38" t="s">
        <v>328</v>
      </c>
    </row>
    <row r="5661" spans="1:18" ht="113.25" thickBot="1" x14ac:dyDescent="0.35">
      <c r="A5661" s="7" t="s">
        <v>329</v>
      </c>
      <c r="B5661" s="1"/>
      <c r="C5661" s="1"/>
      <c r="D5661" s="1"/>
      <c r="E5661" s="1"/>
      <c r="F5661" s="1"/>
      <c r="G5661" s="1"/>
      <c r="H5661" s="1"/>
      <c r="I5661" s="1"/>
      <c r="J5661" s="1"/>
      <c r="K5661" s="1"/>
      <c r="L5661" s="1"/>
      <c r="M5661" s="1"/>
      <c r="N5661" s="1"/>
      <c r="O5661" s="1"/>
      <c r="Q5661" s="8" t="s">
        <v>23</v>
      </c>
      <c r="R5661" s="36" t="s">
        <v>311</v>
      </c>
    </row>
    <row r="5662" spans="1:18" ht="24" thickTop="1" x14ac:dyDescent="0.35">
      <c r="A5662">
        <v>1</v>
      </c>
      <c r="B5662">
        <v>3</v>
      </c>
      <c r="C5662" s="10">
        <v>25</v>
      </c>
      <c r="D5662" s="11">
        <v>30</v>
      </c>
      <c r="E5662">
        <v>0</v>
      </c>
      <c r="F5662">
        <v>0</v>
      </c>
      <c r="G5662">
        <v>0</v>
      </c>
      <c r="H5662">
        <v>1</v>
      </c>
      <c r="I5662">
        <v>1</v>
      </c>
      <c r="J5662">
        <v>0</v>
      </c>
      <c r="K5662">
        <v>0</v>
      </c>
      <c r="L5662">
        <v>7</v>
      </c>
      <c r="M5662">
        <v>-4</v>
      </c>
      <c r="N5662">
        <v>1</v>
      </c>
      <c r="O5662">
        <v>-4</v>
      </c>
      <c r="P5662">
        <v>1</v>
      </c>
      <c r="Q5662">
        <v>1</v>
      </c>
      <c r="R5662">
        <v>0</v>
      </c>
    </row>
    <row r="5663" spans="1:18" ht="23.25" x14ac:dyDescent="0.35">
      <c r="A5663">
        <v>1</v>
      </c>
      <c r="B5663">
        <v>3</v>
      </c>
      <c r="C5663" s="10">
        <v>25</v>
      </c>
      <c r="D5663" s="11">
        <v>30</v>
      </c>
      <c r="E5663">
        <v>0</v>
      </c>
      <c r="F5663">
        <v>0</v>
      </c>
      <c r="G5663">
        <v>0</v>
      </c>
      <c r="H5663">
        <v>1</v>
      </c>
      <c r="I5663">
        <v>1</v>
      </c>
      <c r="J5663">
        <v>0</v>
      </c>
      <c r="K5663">
        <v>0</v>
      </c>
      <c r="L5663">
        <v>7</v>
      </c>
      <c r="M5663">
        <v>-3.5</v>
      </c>
      <c r="N5663">
        <v>1</v>
      </c>
      <c r="O5663">
        <v>-4</v>
      </c>
      <c r="P5663">
        <v>1</v>
      </c>
      <c r="Q5663">
        <v>1</v>
      </c>
      <c r="R5663">
        <v>0.04</v>
      </c>
    </row>
    <row r="5664" spans="1:18" ht="23.25" x14ac:dyDescent="0.35">
      <c r="A5664">
        <v>1</v>
      </c>
      <c r="B5664">
        <v>3</v>
      </c>
      <c r="C5664" s="10">
        <v>25</v>
      </c>
      <c r="D5664" s="11">
        <v>30</v>
      </c>
      <c r="E5664">
        <v>0</v>
      </c>
      <c r="F5664">
        <v>0</v>
      </c>
      <c r="G5664">
        <v>0</v>
      </c>
      <c r="H5664">
        <v>1</v>
      </c>
      <c r="I5664">
        <v>1</v>
      </c>
      <c r="J5664">
        <v>0</v>
      </c>
      <c r="K5664">
        <v>0</v>
      </c>
      <c r="L5664">
        <v>7</v>
      </c>
      <c r="M5664">
        <v>-3</v>
      </c>
      <c r="N5664">
        <v>1</v>
      </c>
      <c r="O5664">
        <v>-4</v>
      </c>
      <c r="P5664">
        <v>1</v>
      </c>
      <c r="Q5664">
        <v>1</v>
      </c>
      <c r="R5664">
        <v>0.04</v>
      </c>
    </row>
    <row r="5665" spans="1:18" ht="23.25" x14ac:dyDescent="0.35">
      <c r="A5665">
        <v>1</v>
      </c>
      <c r="B5665">
        <v>3</v>
      </c>
      <c r="C5665" s="10">
        <v>25</v>
      </c>
      <c r="D5665" s="11">
        <v>30</v>
      </c>
      <c r="E5665">
        <v>0</v>
      </c>
      <c r="F5665">
        <v>0</v>
      </c>
      <c r="G5665">
        <v>0</v>
      </c>
      <c r="H5665">
        <v>1</v>
      </c>
      <c r="I5665">
        <v>1</v>
      </c>
      <c r="J5665">
        <v>0</v>
      </c>
      <c r="K5665">
        <v>0</v>
      </c>
      <c r="L5665">
        <v>7</v>
      </c>
      <c r="M5665">
        <v>-2.5</v>
      </c>
      <c r="N5665">
        <v>1</v>
      </c>
      <c r="O5665">
        <v>-4</v>
      </c>
      <c r="P5665">
        <v>1</v>
      </c>
      <c r="Q5665">
        <v>1</v>
      </c>
      <c r="R5665">
        <v>0</v>
      </c>
    </row>
    <row r="5666" spans="1:18" ht="23.25" x14ac:dyDescent="0.35">
      <c r="A5666">
        <v>1</v>
      </c>
      <c r="B5666">
        <v>3</v>
      </c>
      <c r="C5666" s="10">
        <v>25</v>
      </c>
      <c r="D5666" s="11">
        <v>30</v>
      </c>
      <c r="E5666">
        <v>0</v>
      </c>
      <c r="F5666">
        <v>0</v>
      </c>
      <c r="G5666">
        <v>0</v>
      </c>
      <c r="H5666">
        <v>1</v>
      </c>
      <c r="I5666">
        <v>1</v>
      </c>
      <c r="J5666">
        <v>0</v>
      </c>
      <c r="K5666">
        <v>0</v>
      </c>
      <c r="L5666">
        <v>7</v>
      </c>
      <c r="M5666">
        <v>-2</v>
      </c>
      <c r="N5666">
        <v>1</v>
      </c>
      <c r="O5666">
        <v>-4</v>
      </c>
      <c r="P5666">
        <v>1</v>
      </c>
      <c r="Q5666">
        <v>1</v>
      </c>
      <c r="R5666">
        <v>0</v>
      </c>
    </row>
    <row r="5667" spans="1:18" ht="23.25" x14ac:dyDescent="0.35">
      <c r="A5667">
        <v>1</v>
      </c>
      <c r="B5667">
        <v>3</v>
      </c>
      <c r="C5667" s="10">
        <v>25</v>
      </c>
      <c r="D5667" s="11">
        <v>30</v>
      </c>
      <c r="E5667">
        <v>0</v>
      </c>
      <c r="F5667">
        <v>0</v>
      </c>
      <c r="G5667">
        <v>0</v>
      </c>
      <c r="H5667">
        <v>1</v>
      </c>
      <c r="I5667">
        <v>1</v>
      </c>
      <c r="J5667">
        <v>0</v>
      </c>
      <c r="K5667">
        <v>0</v>
      </c>
      <c r="L5667">
        <v>7</v>
      </c>
      <c r="M5667">
        <v>-1.5</v>
      </c>
      <c r="N5667">
        <v>1</v>
      </c>
      <c r="O5667">
        <v>-4</v>
      </c>
      <c r="P5667">
        <v>1</v>
      </c>
      <c r="Q5667">
        <v>1</v>
      </c>
      <c r="R5667">
        <v>0.08</v>
      </c>
    </row>
    <row r="5668" spans="1:18" ht="23.25" x14ac:dyDescent="0.35">
      <c r="A5668" s="12">
        <v>1</v>
      </c>
      <c r="B5668" s="12">
        <v>3</v>
      </c>
      <c r="C5668" s="10">
        <v>25</v>
      </c>
      <c r="D5668" s="11">
        <v>30</v>
      </c>
      <c r="E5668">
        <v>0</v>
      </c>
      <c r="F5668">
        <v>0</v>
      </c>
      <c r="G5668" s="12">
        <v>0</v>
      </c>
      <c r="H5668" s="12">
        <v>1</v>
      </c>
      <c r="I5668" s="12">
        <v>1</v>
      </c>
      <c r="J5668">
        <v>0</v>
      </c>
      <c r="K5668" s="12">
        <v>0</v>
      </c>
      <c r="L5668">
        <v>7</v>
      </c>
      <c r="M5668">
        <v>-1</v>
      </c>
      <c r="N5668">
        <v>1</v>
      </c>
      <c r="O5668">
        <v>-4</v>
      </c>
      <c r="P5668">
        <v>1</v>
      </c>
      <c r="Q5668">
        <v>1</v>
      </c>
      <c r="R5668">
        <v>0</v>
      </c>
    </row>
    <row r="5669" spans="1:18" ht="23.25" x14ac:dyDescent="0.35">
      <c r="A5669" s="13">
        <v>1</v>
      </c>
      <c r="B5669" s="13">
        <v>3</v>
      </c>
      <c r="C5669" s="10">
        <v>25</v>
      </c>
      <c r="D5669" s="11">
        <v>30</v>
      </c>
      <c r="E5669">
        <v>0</v>
      </c>
      <c r="F5669">
        <v>0</v>
      </c>
      <c r="G5669" s="13">
        <v>0</v>
      </c>
      <c r="H5669" s="13">
        <v>1</v>
      </c>
      <c r="I5669" s="13">
        <v>1</v>
      </c>
      <c r="J5669">
        <v>0</v>
      </c>
      <c r="K5669" s="13">
        <v>0</v>
      </c>
      <c r="L5669">
        <v>7</v>
      </c>
      <c r="M5669">
        <v>-0.5</v>
      </c>
      <c r="N5669">
        <v>1</v>
      </c>
      <c r="O5669">
        <v>-4</v>
      </c>
      <c r="P5669">
        <v>1</v>
      </c>
      <c r="Q5669">
        <v>1</v>
      </c>
      <c r="R5669">
        <v>0</v>
      </c>
    </row>
    <row r="5670" spans="1:18" ht="23.25" x14ac:dyDescent="0.35">
      <c r="A5670" s="13">
        <v>1</v>
      </c>
      <c r="B5670" s="13">
        <v>3</v>
      </c>
      <c r="C5670" s="10">
        <v>25</v>
      </c>
      <c r="D5670" s="11">
        <v>30</v>
      </c>
      <c r="E5670">
        <v>0</v>
      </c>
      <c r="F5670">
        <v>0</v>
      </c>
      <c r="G5670" s="13">
        <v>0</v>
      </c>
      <c r="H5670" s="13">
        <v>1</v>
      </c>
      <c r="I5670" s="13">
        <v>1</v>
      </c>
      <c r="J5670">
        <v>0</v>
      </c>
      <c r="K5670" s="13">
        <v>0</v>
      </c>
      <c r="L5670">
        <v>7</v>
      </c>
      <c r="M5670">
        <v>0</v>
      </c>
      <c r="N5670">
        <v>1</v>
      </c>
      <c r="O5670">
        <v>-4</v>
      </c>
      <c r="P5670">
        <v>1</v>
      </c>
      <c r="Q5670">
        <v>1</v>
      </c>
      <c r="R5670">
        <v>0.04</v>
      </c>
    </row>
    <row r="5671" spans="1:18" ht="23.25" x14ac:dyDescent="0.35">
      <c r="A5671">
        <v>1</v>
      </c>
      <c r="B5671">
        <v>3</v>
      </c>
      <c r="C5671" s="10">
        <v>25</v>
      </c>
      <c r="D5671" s="11">
        <v>30</v>
      </c>
      <c r="E5671">
        <v>0</v>
      </c>
      <c r="F5671">
        <v>0</v>
      </c>
      <c r="G5671">
        <v>0</v>
      </c>
      <c r="H5671">
        <v>1</v>
      </c>
      <c r="I5671">
        <v>1</v>
      </c>
      <c r="J5671">
        <v>0</v>
      </c>
      <c r="K5671">
        <v>0</v>
      </c>
      <c r="L5671">
        <v>7</v>
      </c>
      <c r="M5671">
        <v>0.5</v>
      </c>
      <c r="N5671">
        <v>1</v>
      </c>
      <c r="O5671">
        <v>-4</v>
      </c>
      <c r="P5671">
        <v>1</v>
      </c>
      <c r="Q5671">
        <v>1</v>
      </c>
      <c r="R5671">
        <v>0</v>
      </c>
    </row>
    <row r="5672" spans="1:18" ht="23.25" x14ac:dyDescent="0.35">
      <c r="A5672">
        <v>1</v>
      </c>
      <c r="B5672">
        <v>3</v>
      </c>
      <c r="C5672" s="10">
        <v>25</v>
      </c>
      <c r="D5672" s="11">
        <v>30</v>
      </c>
      <c r="E5672">
        <v>0</v>
      </c>
      <c r="F5672">
        <v>0</v>
      </c>
      <c r="G5672">
        <v>0</v>
      </c>
      <c r="H5672">
        <v>1</v>
      </c>
      <c r="I5672">
        <v>1</v>
      </c>
      <c r="J5672">
        <v>0</v>
      </c>
      <c r="K5672">
        <v>0</v>
      </c>
      <c r="L5672">
        <v>7</v>
      </c>
      <c r="M5672">
        <v>1</v>
      </c>
      <c r="N5672">
        <v>1</v>
      </c>
      <c r="O5672">
        <v>-4</v>
      </c>
      <c r="P5672">
        <v>1</v>
      </c>
      <c r="Q5672">
        <v>1</v>
      </c>
      <c r="R5672">
        <v>0.04</v>
      </c>
    </row>
    <row r="5673" spans="1:18" ht="23.25" x14ac:dyDescent="0.35">
      <c r="A5673">
        <v>1</v>
      </c>
      <c r="B5673">
        <v>3</v>
      </c>
      <c r="C5673" s="10">
        <v>25</v>
      </c>
      <c r="D5673" s="11">
        <v>30</v>
      </c>
      <c r="E5673">
        <v>0</v>
      </c>
      <c r="F5673">
        <v>0</v>
      </c>
      <c r="G5673">
        <v>0</v>
      </c>
      <c r="H5673">
        <v>1</v>
      </c>
      <c r="I5673">
        <v>1</v>
      </c>
      <c r="J5673">
        <v>0</v>
      </c>
      <c r="K5673">
        <v>0</v>
      </c>
      <c r="L5673">
        <v>7</v>
      </c>
      <c r="M5673">
        <v>1.5</v>
      </c>
      <c r="N5673">
        <v>1</v>
      </c>
      <c r="O5673">
        <v>-4</v>
      </c>
      <c r="P5673">
        <v>1</v>
      </c>
      <c r="Q5673">
        <v>1</v>
      </c>
      <c r="R5673">
        <v>0.04</v>
      </c>
    </row>
    <row r="5674" spans="1:18" ht="23.25" x14ac:dyDescent="0.35">
      <c r="A5674">
        <v>1</v>
      </c>
      <c r="B5674">
        <v>3</v>
      </c>
      <c r="C5674" s="10">
        <v>25</v>
      </c>
      <c r="D5674" s="11">
        <v>30</v>
      </c>
      <c r="E5674">
        <v>0</v>
      </c>
      <c r="F5674">
        <v>0</v>
      </c>
      <c r="G5674">
        <v>0</v>
      </c>
      <c r="H5674">
        <v>1</v>
      </c>
      <c r="I5674">
        <v>1</v>
      </c>
      <c r="J5674">
        <v>0</v>
      </c>
      <c r="K5674">
        <v>0</v>
      </c>
      <c r="L5674">
        <v>7</v>
      </c>
      <c r="M5674">
        <v>2</v>
      </c>
      <c r="N5674">
        <v>1</v>
      </c>
      <c r="O5674">
        <v>-4</v>
      </c>
      <c r="P5674">
        <v>1</v>
      </c>
      <c r="Q5674">
        <v>1</v>
      </c>
      <c r="R5674">
        <v>0</v>
      </c>
    </row>
    <row r="5675" spans="1:18" ht="23.25" x14ac:dyDescent="0.35">
      <c r="A5675">
        <v>1</v>
      </c>
      <c r="B5675">
        <v>3</v>
      </c>
      <c r="C5675" s="10">
        <v>25</v>
      </c>
      <c r="D5675" s="11">
        <v>30</v>
      </c>
      <c r="E5675">
        <v>0</v>
      </c>
      <c r="F5675">
        <v>0</v>
      </c>
      <c r="G5675">
        <v>0</v>
      </c>
      <c r="H5675">
        <v>1</v>
      </c>
      <c r="I5675">
        <v>1</v>
      </c>
      <c r="J5675">
        <v>0</v>
      </c>
      <c r="K5675">
        <v>0</v>
      </c>
      <c r="L5675">
        <v>7</v>
      </c>
      <c r="M5675">
        <v>2.5</v>
      </c>
      <c r="N5675">
        <v>1</v>
      </c>
      <c r="O5675">
        <v>-4</v>
      </c>
      <c r="P5675">
        <v>1</v>
      </c>
      <c r="Q5675">
        <v>1</v>
      </c>
      <c r="R5675">
        <v>0.08</v>
      </c>
    </row>
    <row r="5676" spans="1:18" ht="23.25" x14ac:dyDescent="0.35">
      <c r="A5676">
        <v>1</v>
      </c>
      <c r="B5676">
        <v>3</v>
      </c>
      <c r="C5676" s="10">
        <v>25</v>
      </c>
      <c r="D5676" s="11">
        <v>30</v>
      </c>
      <c r="E5676">
        <v>0</v>
      </c>
      <c r="F5676">
        <v>0</v>
      </c>
      <c r="G5676">
        <v>0</v>
      </c>
      <c r="H5676">
        <v>1</v>
      </c>
      <c r="I5676">
        <v>1</v>
      </c>
      <c r="J5676">
        <v>0</v>
      </c>
      <c r="K5676">
        <v>0</v>
      </c>
      <c r="L5676">
        <v>7</v>
      </c>
      <c r="M5676">
        <v>3</v>
      </c>
      <c r="N5676">
        <v>1</v>
      </c>
      <c r="O5676">
        <v>-4</v>
      </c>
      <c r="P5676">
        <v>1</v>
      </c>
      <c r="Q5676">
        <v>1</v>
      </c>
      <c r="R5676">
        <v>0.16</v>
      </c>
    </row>
    <row r="5677" spans="1:18" ht="23.25" x14ac:dyDescent="0.35">
      <c r="A5677">
        <v>1</v>
      </c>
      <c r="B5677">
        <v>3</v>
      </c>
      <c r="C5677" s="10">
        <v>25</v>
      </c>
      <c r="D5677" s="11">
        <v>30</v>
      </c>
      <c r="E5677">
        <v>0</v>
      </c>
      <c r="F5677">
        <v>0</v>
      </c>
      <c r="G5677">
        <v>0</v>
      </c>
      <c r="H5677">
        <v>1</v>
      </c>
      <c r="I5677">
        <v>1</v>
      </c>
      <c r="J5677">
        <v>0</v>
      </c>
      <c r="K5677">
        <v>0</v>
      </c>
      <c r="L5677">
        <v>7</v>
      </c>
      <c r="M5677">
        <v>3.5</v>
      </c>
      <c r="N5677">
        <v>1</v>
      </c>
      <c r="O5677">
        <v>-4</v>
      </c>
      <c r="P5677">
        <v>1</v>
      </c>
      <c r="Q5677">
        <v>1</v>
      </c>
      <c r="R5677">
        <v>0.04</v>
      </c>
    </row>
    <row r="5678" spans="1:18" ht="24" thickBot="1" x14ac:dyDescent="0.4">
      <c r="A5678">
        <v>1</v>
      </c>
      <c r="B5678">
        <v>3</v>
      </c>
      <c r="C5678" s="10">
        <v>25</v>
      </c>
      <c r="D5678" s="11">
        <v>30</v>
      </c>
      <c r="E5678">
        <v>0</v>
      </c>
      <c r="F5678">
        <v>0</v>
      </c>
      <c r="G5678">
        <v>0</v>
      </c>
      <c r="H5678">
        <v>1</v>
      </c>
      <c r="I5678">
        <v>1</v>
      </c>
      <c r="J5678">
        <v>0</v>
      </c>
      <c r="K5678">
        <v>0</v>
      </c>
      <c r="L5678">
        <v>7</v>
      </c>
      <c r="M5678">
        <v>4</v>
      </c>
      <c r="N5678">
        <v>1</v>
      </c>
      <c r="O5678">
        <v>-4</v>
      </c>
      <c r="P5678">
        <v>1</v>
      </c>
      <c r="Q5678">
        <v>1</v>
      </c>
      <c r="R5678" s="14">
        <v>0.12</v>
      </c>
    </row>
    <row r="5679" spans="1:18" ht="24" thickTop="1" x14ac:dyDescent="0.35">
      <c r="C5679" s="10"/>
      <c r="D5679" s="11"/>
      <c r="R5679" s="15">
        <f>AVERAGE(R5662:R5678)</f>
        <v>0.04</v>
      </c>
    </row>
    <row r="5682" spans="12:32" ht="132.75" customHeight="1" x14ac:dyDescent="0.35">
      <c r="L5682" s="64" t="s">
        <v>330</v>
      </c>
      <c r="AC5682" s="73" t="s">
        <v>272</v>
      </c>
      <c r="AD5682" s="73" t="s">
        <v>24</v>
      </c>
      <c r="AE5682" s="73" t="s">
        <v>309</v>
      </c>
      <c r="AF5682" s="59"/>
    </row>
    <row r="5683" spans="12:32" ht="21" x14ac:dyDescent="0.35">
      <c r="L5683">
        <v>1</v>
      </c>
      <c r="M5683">
        <v>3</v>
      </c>
      <c r="N5683" s="10">
        <v>25</v>
      </c>
      <c r="O5683">
        <v>30</v>
      </c>
      <c r="P5683">
        <v>0</v>
      </c>
      <c r="Q5683">
        <v>0</v>
      </c>
      <c r="R5683">
        <v>0</v>
      </c>
      <c r="S5683">
        <v>1</v>
      </c>
      <c r="T5683">
        <v>1</v>
      </c>
      <c r="U5683">
        <v>0</v>
      </c>
      <c r="V5683">
        <v>0</v>
      </c>
      <c r="W5683">
        <v>2</v>
      </c>
      <c r="X5683">
        <v>1</v>
      </c>
      <c r="Y5683">
        <v>0.5</v>
      </c>
      <c r="Z5683">
        <v>1</v>
      </c>
      <c r="AA5683">
        <v>0.5</v>
      </c>
      <c r="AB5683">
        <v>1</v>
      </c>
      <c r="AC5683">
        <v>0.12</v>
      </c>
      <c r="AD5683">
        <v>0</v>
      </c>
    </row>
    <row r="5684" spans="12:32" ht="21" x14ac:dyDescent="0.35">
      <c r="L5684">
        <v>1</v>
      </c>
      <c r="M5684">
        <v>3</v>
      </c>
      <c r="N5684" s="10">
        <v>25</v>
      </c>
      <c r="O5684">
        <v>30</v>
      </c>
      <c r="P5684">
        <v>0</v>
      </c>
      <c r="Q5684">
        <v>0</v>
      </c>
      <c r="R5684">
        <v>0</v>
      </c>
      <c r="S5684">
        <v>1</v>
      </c>
      <c r="T5684">
        <v>1</v>
      </c>
      <c r="U5684">
        <v>0</v>
      </c>
      <c r="V5684">
        <v>0</v>
      </c>
      <c r="W5684">
        <v>2</v>
      </c>
      <c r="X5684">
        <v>1</v>
      </c>
      <c r="Y5684">
        <v>0.75</v>
      </c>
      <c r="Z5684">
        <v>1</v>
      </c>
      <c r="AA5684">
        <v>0.5</v>
      </c>
      <c r="AB5684">
        <v>1</v>
      </c>
      <c r="AC5684">
        <v>0.08</v>
      </c>
      <c r="AD5684">
        <v>0.2</v>
      </c>
      <c r="AE5684">
        <v>0.99</v>
      </c>
    </row>
    <row r="5685" spans="12:32" ht="21" x14ac:dyDescent="0.35">
      <c r="L5685">
        <v>1</v>
      </c>
      <c r="M5685">
        <v>3</v>
      </c>
      <c r="N5685" s="10">
        <v>25</v>
      </c>
      <c r="O5685">
        <v>30</v>
      </c>
      <c r="P5685">
        <v>0</v>
      </c>
      <c r="Q5685">
        <v>0</v>
      </c>
      <c r="R5685">
        <v>0</v>
      </c>
      <c r="S5685">
        <v>1</v>
      </c>
      <c r="T5685">
        <v>1</v>
      </c>
      <c r="U5685">
        <v>0</v>
      </c>
      <c r="V5685">
        <v>0</v>
      </c>
      <c r="W5685">
        <v>2</v>
      </c>
      <c r="X5685">
        <v>1</v>
      </c>
      <c r="Y5685">
        <v>1</v>
      </c>
      <c r="Z5685">
        <v>1</v>
      </c>
      <c r="AA5685">
        <v>0.5</v>
      </c>
      <c r="AB5685">
        <v>1</v>
      </c>
      <c r="AC5685">
        <v>0</v>
      </c>
      <c r="AD5685">
        <v>0.48</v>
      </c>
      <c r="AE5685">
        <v>0.96</v>
      </c>
    </row>
    <row r="5686" spans="12:32" ht="21" x14ac:dyDescent="0.35">
      <c r="L5686">
        <v>1</v>
      </c>
      <c r="M5686">
        <v>3</v>
      </c>
      <c r="N5686" s="10">
        <v>25</v>
      </c>
      <c r="O5686">
        <v>30</v>
      </c>
      <c r="P5686">
        <v>0</v>
      </c>
      <c r="Q5686">
        <v>0</v>
      </c>
      <c r="R5686">
        <v>0</v>
      </c>
      <c r="S5686">
        <v>1</v>
      </c>
      <c r="T5686">
        <v>1</v>
      </c>
      <c r="U5686">
        <v>0</v>
      </c>
      <c r="V5686">
        <v>0</v>
      </c>
      <c r="W5686">
        <v>2</v>
      </c>
      <c r="X5686">
        <v>1</v>
      </c>
      <c r="Y5686">
        <v>1.25</v>
      </c>
      <c r="Z5686">
        <v>1</v>
      </c>
      <c r="AA5686">
        <v>0.5</v>
      </c>
      <c r="AB5686">
        <v>1</v>
      </c>
      <c r="AC5686">
        <v>0.16</v>
      </c>
      <c r="AD5686">
        <v>0.72</v>
      </c>
      <c r="AE5686">
        <v>1</v>
      </c>
    </row>
    <row r="5687" spans="12:32" ht="21" x14ac:dyDescent="0.35">
      <c r="L5687">
        <v>1</v>
      </c>
      <c r="M5687">
        <v>3</v>
      </c>
      <c r="N5687" s="10">
        <v>25</v>
      </c>
      <c r="O5687">
        <v>30</v>
      </c>
      <c r="P5687">
        <v>0</v>
      </c>
      <c r="Q5687">
        <v>0</v>
      </c>
      <c r="R5687">
        <v>0</v>
      </c>
      <c r="S5687">
        <v>1</v>
      </c>
      <c r="T5687">
        <v>1</v>
      </c>
      <c r="U5687">
        <v>0</v>
      </c>
      <c r="V5687">
        <v>0</v>
      </c>
      <c r="W5687">
        <v>2</v>
      </c>
      <c r="X5687">
        <v>1</v>
      </c>
      <c r="Y5687">
        <v>1.5</v>
      </c>
      <c r="Z5687">
        <v>1</v>
      </c>
      <c r="AA5687">
        <v>0.5</v>
      </c>
      <c r="AB5687">
        <v>1</v>
      </c>
      <c r="AC5687">
        <v>0.08</v>
      </c>
      <c r="AD5687">
        <v>0.92</v>
      </c>
      <c r="AE5687">
        <v>0.96</v>
      </c>
    </row>
    <row r="5688" spans="12:32" ht="21" x14ac:dyDescent="0.35">
      <c r="L5688">
        <v>1</v>
      </c>
      <c r="M5688">
        <v>3</v>
      </c>
      <c r="N5688" s="10">
        <v>25</v>
      </c>
      <c r="O5688">
        <v>30</v>
      </c>
      <c r="P5688">
        <v>0</v>
      </c>
      <c r="Q5688">
        <v>0</v>
      </c>
      <c r="R5688">
        <v>0</v>
      </c>
      <c r="S5688">
        <v>1</v>
      </c>
      <c r="T5688">
        <v>1</v>
      </c>
      <c r="U5688">
        <v>0</v>
      </c>
      <c r="V5688">
        <v>0</v>
      </c>
      <c r="W5688">
        <v>2</v>
      </c>
      <c r="X5688">
        <v>1</v>
      </c>
      <c r="Y5688">
        <v>1.75</v>
      </c>
      <c r="Z5688">
        <v>1</v>
      </c>
      <c r="AA5688">
        <v>0.5</v>
      </c>
      <c r="AB5688">
        <v>1</v>
      </c>
      <c r="AC5688">
        <v>0.04</v>
      </c>
      <c r="AD5688">
        <v>1</v>
      </c>
      <c r="AE5688">
        <v>0.94</v>
      </c>
    </row>
    <row r="5689" spans="12:32" ht="21" x14ac:dyDescent="0.35">
      <c r="L5689">
        <v>1</v>
      </c>
      <c r="M5689">
        <v>3</v>
      </c>
      <c r="N5689" s="10">
        <v>25</v>
      </c>
      <c r="O5689">
        <v>30</v>
      </c>
      <c r="P5689">
        <v>0</v>
      </c>
      <c r="Q5689">
        <v>0</v>
      </c>
      <c r="R5689">
        <v>0</v>
      </c>
      <c r="S5689">
        <v>1</v>
      </c>
      <c r="T5689">
        <v>1</v>
      </c>
      <c r="U5689">
        <v>0</v>
      </c>
      <c r="V5689">
        <v>0</v>
      </c>
      <c r="W5689">
        <v>2</v>
      </c>
      <c r="X5689">
        <v>1</v>
      </c>
      <c r="Y5689">
        <v>2</v>
      </c>
      <c r="Z5689">
        <v>1</v>
      </c>
      <c r="AA5689">
        <v>0.5</v>
      </c>
      <c r="AB5689">
        <v>1</v>
      </c>
      <c r="AC5689">
        <v>0.04</v>
      </c>
      <c r="AD5689">
        <v>1</v>
      </c>
      <c r="AE5689">
        <v>0.94</v>
      </c>
    </row>
    <row r="5690" spans="12:32" ht="21" x14ac:dyDescent="0.35">
      <c r="L5690">
        <v>1</v>
      </c>
      <c r="M5690">
        <v>3</v>
      </c>
      <c r="N5690" s="10">
        <v>25</v>
      </c>
      <c r="O5690">
        <v>30</v>
      </c>
      <c r="P5690">
        <v>0</v>
      </c>
      <c r="Q5690">
        <v>0</v>
      </c>
      <c r="R5690">
        <v>0</v>
      </c>
      <c r="S5690">
        <v>1</v>
      </c>
      <c r="T5690">
        <v>1</v>
      </c>
      <c r="U5690">
        <v>0</v>
      </c>
      <c r="V5690">
        <v>0</v>
      </c>
      <c r="W5690">
        <v>2</v>
      </c>
      <c r="X5690">
        <v>1</v>
      </c>
      <c r="Y5690">
        <v>2.25</v>
      </c>
      <c r="Z5690">
        <v>1</v>
      </c>
      <c r="AA5690">
        <v>0.5</v>
      </c>
      <c r="AB5690">
        <v>1</v>
      </c>
      <c r="AC5690">
        <v>0.08</v>
      </c>
      <c r="AD5690">
        <v>1</v>
      </c>
      <c r="AE5690">
        <v>0.95</v>
      </c>
    </row>
    <row r="5691" spans="12:32" ht="21" x14ac:dyDescent="0.35">
      <c r="L5691">
        <v>1</v>
      </c>
      <c r="M5691">
        <v>3</v>
      </c>
      <c r="N5691" s="10">
        <v>25</v>
      </c>
      <c r="O5691">
        <v>30</v>
      </c>
      <c r="P5691">
        <v>0</v>
      </c>
      <c r="Q5691">
        <v>0</v>
      </c>
      <c r="R5691">
        <v>0</v>
      </c>
      <c r="S5691">
        <v>1</v>
      </c>
      <c r="T5691">
        <v>1</v>
      </c>
      <c r="U5691">
        <v>0</v>
      </c>
      <c r="V5691">
        <v>0</v>
      </c>
      <c r="W5691">
        <v>2</v>
      </c>
      <c r="X5691">
        <v>1</v>
      </c>
      <c r="Y5691">
        <v>2.5</v>
      </c>
      <c r="Z5691">
        <v>1</v>
      </c>
      <c r="AA5691">
        <v>0.5</v>
      </c>
      <c r="AB5691">
        <v>1</v>
      </c>
      <c r="AC5691">
        <v>0.16</v>
      </c>
      <c r="AD5691">
        <v>1</v>
      </c>
      <c r="AE5691">
        <v>0.96</v>
      </c>
    </row>
    <row r="5692" spans="12:32" ht="21" x14ac:dyDescent="0.35">
      <c r="L5692">
        <v>1</v>
      </c>
      <c r="M5692">
        <v>3</v>
      </c>
      <c r="N5692" s="10">
        <v>25</v>
      </c>
      <c r="O5692">
        <v>30</v>
      </c>
      <c r="P5692">
        <v>0</v>
      </c>
      <c r="Q5692">
        <v>0</v>
      </c>
      <c r="R5692">
        <v>0</v>
      </c>
      <c r="S5692">
        <v>1</v>
      </c>
      <c r="T5692">
        <v>1</v>
      </c>
      <c r="U5692">
        <v>0</v>
      </c>
      <c r="V5692">
        <v>0</v>
      </c>
      <c r="W5692">
        <v>2</v>
      </c>
      <c r="X5692">
        <v>1</v>
      </c>
      <c r="Y5692">
        <v>2.75</v>
      </c>
      <c r="Z5692">
        <v>1</v>
      </c>
      <c r="AA5692">
        <v>0.5</v>
      </c>
      <c r="AB5692">
        <v>1</v>
      </c>
      <c r="AC5692">
        <v>0.08</v>
      </c>
      <c r="AD5692">
        <v>1</v>
      </c>
      <c r="AE5692">
        <v>0.96</v>
      </c>
    </row>
    <row r="5693" spans="12:32" ht="21" x14ac:dyDescent="0.35">
      <c r="L5693">
        <v>1</v>
      </c>
      <c r="M5693">
        <v>3</v>
      </c>
      <c r="N5693" s="10">
        <v>25</v>
      </c>
      <c r="O5693">
        <v>30</v>
      </c>
      <c r="P5693">
        <v>0</v>
      </c>
      <c r="Q5693">
        <v>0</v>
      </c>
      <c r="R5693">
        <v>0</v>
      </c>
      <c r="S5693">
        <v>1</v>
      </c>
      <c r="T5693">
        <v>1</v>
      </c>
      <c r="U5693">
        <v>0</v>
      </c>
      <c r="V5693">
        <v>0</v>
      </c>
      <c r="W5693">
        <v>2</v>
      </c>
      <c r="X5693">
        <v>1</v>
      </c>
      <c r="Y5693">
        <v>3</v>
      </c>
      <c r="Z5693">
        <v>1</v>
      </c>
      <c r="AA5693">
        <v>0.5</v>
      </c>
      <c r="AB5693">
        <v>1</v>
      </c>
      <c r="AC5693">
        <v>0.04</v>
      </c>
      <c r="AD5693">
        <v>1</v>
      </c>
      <c r="AE5693">
        <v>1</v>
      </c>
    </row>
    <row r="5694" spans="12:32" ht="21" x14ac:dyDescent="0.35">
      <c r="L5694">
        <v>1</v>
      </c>
      <c r="M5694">
        <v>3</v>
      </c>
      <c r="N5694" s="10">
        <v>25</v>
      </c>
      <c r="O5694">
        <v>30</v>
      </c>
      <c r="P5694">
        <v>0</v>
      </c>
      <c r="Q5694">
        <v>0</v>
      </c>
      <c r="R5694">
        <v>0</v>
      </c>
      <c r="S5694">
        <v>1</v>
      </c>
      <c r="T5694">
        <v>1</v>
      </c>
      <c r="U5694">
        <v>0</v>
      </c>
      <c r="V5694">
        <v>0</v>
      </c>
      <c r="W5694">
        <v>2</v>
      </c>
      <c r="X5694">
        <v>1</v>
      </c>
      <c r="Y5694">
        <v>3.5</v>
      </c>
      <c r="Z5694">
        <v>1</v>
      </c>
      <c r="AA5694">
        <v>0.5</v>
      </c>
      <c r="AB5694">
        <v>1</v>
      </c>
      <c r="AC5694">
        <v>0.04</v>
      </c>
      <c r="AD5694">
        <v>1</v>
      </c>
      <c r="AE5694">
        <v>0.95</v>
      </c>
    </row>
    <row r="5695" spans="12:32" ht="21" x14ac:dyDescent="0.35">
      <c r="L5695">
        <v>1</v>
      </c>
      <c r="M5695">
        <v>3</v>
      </c>
      <c r="N5695" s="10">
        <v>25</v>
      </c>
      <c r="O5695">
        <v>30</v>
      </c>
      <c r="P5695">
        <v>0</v>
      </c>
      <c r="Q5695">
        <v>0</v>
      </c>
      <c r="R5695">
        <v>0</v>
      </c>
      <c r="S5695">
        <v>1</v>
      </c>
      <c r="T5695">
        <v>1</v>
      </c>
      <c r="U5695">
        <v>0</v>
      </c>
      <c r="V5695">
        <v>0</v>
      </c>
      <c r="W5695">
        <v>2</v>
      </c>
      <c r="X5695">
        <v>1</v>
      </c>
      <c r="Y5695">
        <v>4</v>
      </c>
      <c r="Z5695">
        <v>1</v>
      </c>
      <c r="AA5695">
        <v>0.5</v>
      </c>
      <c r="AB5695">
        <v>1</v>
      </c>
      <c r="AC5695">
        <v>0.12</v>
      </c>
      <c r="AD5695">
        <v>1</v>
      </c>
      <c r="AE5695">
        <v>0.98</v>
      </c>
    </row>
    <row r="5696" spans="12:32" ht="21" x14ac:dyDescent="0.35">
      <c r="L5696">
        <v>1</v>
      </c>
      <c r="M5696">
        <v>3</v>
      </c>
      <c r="N5696" s="10">
        <v>25</v>
      </c>
      <c r="O5696">
        <v>30</v>
      </c>
      <c r="P5696">
        <v>0</v>
      </c>
      <c r="Q5696">
        <v>0</v>
      </c>
      <c r="R5696">
        <v>0</v>
      </c>
      <c r="S5696">
        <v>1</v>
      </c>
      <c r="T5696">
        <v>1</v>
      </c>
      <c r="U5696">
        <v>0</v>
      </c>
      <c r="V5696">
        <v>0</v>
      </c>
      <c r="W5696">
        <v>2</v>
      </c>
      <c r="X5696">
        <v>1</v>
      </c>
      <c r="Y5696">
        <v>4.5</v>
      </c>
      <c r="Z5696">
        <v>1</v>
      </c>
      <c r="AA5696">
        <v>0.5</v>
      </c>
      <c r="AB5696">
        <v>1</v>
      </c>
      <c r="AC5696">
        <v>0.08</v>
      </c>
      <c r="AD5696">
        <v>1</v>
      </c>
      <c r="AE5696">
        <v>0.98</v>
      </c>
    </row>
    <row r="5697" spans="1:32" ht="21.75" thickBot="1" x14ac:dyDescent="0.4">
      <c r="L5697">
        <v>1</v>
      </c>
      <c r="M5697">
        <v>3</v>
      </c>
      <c r="N5697" s="10">
        <v>25</v>
      </c>
      <c r="O5697">
        <v>30</v>
      </c>
      <c r="P5697">
        <v>0</v>
      </c>
      <c r="Q5697">
        <v>0</v>
      </c>
      <c r="R5697">
        <v>0</v>
      </c>
      <c r="S5697">
        <v>1</v>
      </c>
      <c r="T5697">
        <v>1</v>
      </c>
      <c r="U5697">
        <v>0</v>
      </c>
      <c r="V5697">
        <v>0</v>
      </c>
      <c r="W5697">
        <v>2</v>
      </c>
      <c r="X5697">
        <v>1</v>
      </c>
      <c r="Y5697">
        <v>5</v>
      </c>
      <c r="Z5697">
        <v>1</v>
      </c>
      <c r="AA5697">
        <v>0.5</v>
      </c>
      <c r="AB5697">
        <v>1</v>
      </c>
      <c r="AC5697" s="14">
        <v>0.08</v>
      </c>
      <c r="AD5697" s="14">
        <v>1</v>
      </c>
      <c r="AE5697" s="14">
        <v>0.95</v>
      </c>
      <c r="AF5697" s="14"/>
    </row>
    <row r="5698" spans="1:32" ht="15.75" thickTop="1" x14ac:dyDescent="0.25">
      <c r="AC5698" s="15">
        <f>AVERAGE(AC5683:AC5697)</f>
        <v>8.0000000000000016E-2</v>
      </c>
      <c r="AD5698" s="15">
        <f>AVERAGE(AD5683:AD5697)</f>
        <v>0.82133333333333336</v>
      </c>
      <c r="AE5698" s="15">
        <v>0.95</v>
      </c>
      <c r="AF5698" s="15" t="e">
        <f>AVERAGE(AF5683:AF5697)</f>
        <v>#DIV/0!</v>
      </c>
    </row>
    <row r="5700" spans="1:32" x14ac:dyDescent="0.25">
      <c r="AC5700" s="111" t="s">
        <v>308</v>
      </c>
      <c r="AD5700" s="111"/>
    </row>
    <row r="5701" spans="1:32" ht="168" x14ac:dyDescent="0.35">
      <c r="A5701" s="64" t="s">
        <v>330</v>
      </c>
      <c r="R5701" s="73" t="s">
        <v>272</v>
      </c>
      <c r="S5701" s="73"/>
      <c r="T5701" s="73"/>
      <c r="U5701" s="59"/>
    </row>
    <row r="5702" spans="1:32" ht="21" x14ac:dyDescent="0.35">
      <c r="A5702">
        <v>1</v>
      </c>
      <c r="B5702">
        <v>3</v>
      </c>
      <c r="C5702" s="10">
        <v>25</v>
      </c>
      <c r="D5702">
        <v>30</v>
      </c>
      <c r="E5702">
        <v>0</v>
      </c>
      <c r="F5702">
        <v>0</v>
      </c>
      <c r="G5702">
        <v>0</v>
      </c>
      <c r="H5702">
        <v>1</v>
      </c>
      <c r="I5702">
        <v>1</v>
      </c>
      <c r="J5702">
        <v>0</v>
      </c>
      <c r="K5702">
        <v>0</v>
      </c>
      <c r="L5702">
        <v>2</v>
      </c>
      <c r="M5702">
        <v>1</v>
      </c>
      <c r="N5702">
        <v>0.5</v>
      </c>
      <c r="O5702">
        <v>1</v>
      </c>
      <c r="P5702">
        <v>0.5</v>
      </c>
      <c r="Q5702">
        <v>1</v>
      </c>
      <c r="R5702">
        <v>0</v>
      </c>
    </row>
    <row r="5703" spans="1:32" ht="21" x14ac:dyDescent="0.35">
      <c r="A5703">
        <v>1</v>
      </c>
      <c r="B5703">
        <v>3</v>
      </c>
      <c r="C5703" s="10">
        <v>25</v>
      </c>
      <c r="D5703">
        <v>30</v>
      </c>
      <c r="E5703">
        <v>0</v>
      </c>
      <c r="F5703">
        <v>0</v>
      </c>
      <c r="G5703">
        <v>0</v>
      </c>
      <c r="H5703">
        <v>1</v>
      </c>
      <c r="I5703">
        <v>1</v>
      </c>
      <c r="J5703">
        <v>0</v>
      </c>
      <c r="K5703">
        <v>0</v>
      </c>
      <c r="L5703">
        <v>2</v>
      </c>
      <c r="M5703">
        <v>1</v>
      </c>
      <c r="N5703">
        <v>0.75</v>
      </c>
      <c r="O5703">
        <v>1</v>
      </c>
      <c r="P5703">
        <v>0.5</v>
      </c>
      <c r="Q5703">
        <v>1</v>
      </c>
      <c r="R5703">
        <v>0.04</v>
      </c>
    </row>
    <row r="5704" spans="1:32" ht="21" x14ac:dyDescent="0.35">
      <c r="A5704">
        <v>1</v>
      </c>
      <c r="B5704">
        <v>3</v>
      </c>
      <c r="C5704" s="10">
        <v>25</v>
      </c>
      <c r="D5704">
        <v>30</v>
      </c>
      <c r="E5704">
        <v>0</v>
      </c>
      <c r="F5704">
        <v>0</v>
      </c>
      <c r="G5704">
        <v>0</v>
      </c>
      <c r="H5704">
        <v>1</v>
      </c>
      <c r="I5704">
        <v>1</v>
      </c>
      <c r="J5704">
        <v>0</v>
      </c>
      <c r="K5704">
        <v>0</v>
      </c>
      <c r="L5704">
        <v>2</v>
      </c>
      <c r="M5704">
        <v>1</v>
      </c>
      <c r="N5704">
        <v>1</v>
      </c>
      <c r="O5704">
        <v>1</v>
      </c>
      <c r="P5704">
        <v>0.5</v>
      </c>
      <c r="Q5704">
        <v>1</v>
      </c>
      <c r="R5704">
        <v>0</v>
      </c>
    </row>
    <row r="5705" spans="1:32" ht="21" x14ac:dyDescent="0.35">
      <c r="A5705">
        <v>1</v>
      </c>
      <c r="B5705">
        <v>3</v>
      </c>
      <c r="C5705" s="10">
        <v>25</v>
      </c>
      <c r="D5705">
        <v>30</v>
      </c>
      <c r="E5705">
        <v>0</v>
      </c>
      <c r="F5705">
        <v>0</v>
      </c>
      <c r="G5705">
        <v>0</v>
      </c>
      <c r="H5705">
        <v>1</v>
      </c>
      <c r="I5705">
        <v>1</v>
      </c>
      <c r="J5705">
        <v>0</v>
      </c>
      <c r="K5705">
        <v>0</v>
      </c>
      <c r="L5705">
        <v>2</v>
      </c>
      <c r="M5705">
        <v>1</v>
      </c>
      <c r="N5705">
        <v>1.25</v>
      </c>
      <c r="O5705">
        <v>1</v>
      </c>
      <c r="P5705">
        <v>0.5</v>
      </c>
      <c r="Q5705">
        <v>1</v>
      </c>
      <c r="R5705">
        <v>0.12</v>
      </c>
    </row>
    <row r="5706" spans="1:32" ht="21" x14ac:dyDescent="0.35">
      <c r="A5706">
        <v>1</v>
      </c>
      <c r="B5706">
        <v>3</v>
      </c>
      <c r="C5706" s="10">
        <v>25</v>
      </c>
      <c r="D5706">
        <v>30</v>
      </c>
      <c r="E5706">
        <v>0</v>
      </c>
      <c r="F5706">
        <v>0</v>
      </c>
      <c r="G5706">
        <v>0</v>
      </c>
      <c r="H5706">
        <v>1</v>
      </c>
      <c r="I5706">
        <v>1</v>
      </c>
      <c r="J5706">
        <v>0</v>
      </c>
      <c r="K5706">
        <v>0</v>
      </c>
      <c r="L5706">
        <v>2</v>
      </c>
      <c r="M5706">
        <v>1</v>
      </c>
      <c r="N5706">
        <v>1.5</v>
      </c>
      <c r="O5706">
        <v>1</v>
      </c>
      <c r="P5706">
        <v>0.5</v>
      </c>
      <c r="Q5706">
        <v>1</v>
      </c>
      <c r="R5706">
        <v>0.08</v>
      </c>
    </row>
    <row r="5707" spans="1:32" ht="21" x14ac:dyDescent="0.35">
      <c r="A5707">
        <v>1</v>
      </c>
      <c r="B5707">
        <v>3</v>
      </c>
      <c r="C5707" s="10">
        <v>25</v>
      </c>
      <c r="D5707">
        <v>30</v>
      </c>
      <c r="E5707">
        <v>0</v>
      </c>
      <c r="F5707">
        <v>0</v>
      </c>
      <c r="G5707">
        <v>0</v>
      </c>
      <c r="H5707">
        <v>1</v>
      </c>
      <c r="I5707">
        <v>1</v>
      </c>
      <c r="J5707">
        <v>0</v>
      </c>
      <c r="K5707">
        <v>0</v>
      </c>
      <c r="L5707">
        <v>2</v>
      </c>
      <c r="M5707">
        <v>1</v>
      </c>
      <c r="N5707">
        <v>1.75</v>
      </c>
      <c r="O5707">
        <v>1</v>
      </c>
      <c r="P5707">
        <v>0.5</v>
      </c>
      <c r="Q5707">
        <v>1</v>
      </c>
      <c r="R5707">
        <v>0.08</v>
      </c>
    </row>
    <row r="5708" spans="1:32" ht="21" x14ac:dyDescent="0.35">
      <c r="A5708">
        <v>1</v>
      </c>
      <c r="B5708">
        <v>3</v>
      </c>
      <c r="C5708" s="10">
        <v>25</v>
      </c>
      <c r="D5708">
        <v>30</v>
      </c>
      <c r="E5708">
        <v>0</v>
      </c>
      <c r="F5708">
        <v>0</v>
      </c>
      <c r="G5708">
        <v>0</v>
      </c>
      <c r="H5708">
        <v>1</v>
      </c>
      <c r="I5708">
        <v>1</v>
      </c>
      <c r="J5708">
        <v>0</v>
      </c>
      <c r="K5708">
        <v>0</v>
      </c>
      <c r="L5708">
        <v>2</v>
      </c>
      <c r="M5708">
        <v>1</v>
      </c>
      <c r="N5708">
        <v>2</v>
      </c>
      <c r="O5708">
        <v>1</v>
      </c>
      <c r="P5708">
        <v>0.5</v>
      </c>
      <c r="Q5708">
        <v>1</v>
      </c>
      <c r="R5708">
        <v>0.16</v>
      </c>
    </row>
    <row r="5709" spans="1:32" ht="21" x14ac:dyDescent="0.35">
      <c r="A5709">
        <v>1</v>
      </c>
      <c r="B5709">
        <v>3</v>
      </c>
      <c r="C5709" s="10">
        <v>25</v>
      </c>
      <c r="D5709">
        <v>30</v>
      </c>
      <c r="E5709">
        <v>0</v>
      </c>
      <c r="F5709">
        <v>0</v>
      </c>
      <c r="G5709">
        <v>0</v>
      </c>
      <c r="H5709">
        <v>1</v>
      </c>
      <c r="I5709">
        <v>1</v>
      </c>
      <c r="J5709">
        <v>0</v>
      </c>
      <c r="K5709">
        <v>0</v>
      </c>
      <c r="L5709">
        <v>2</v>
      </c>
      <c r="M5709">
        <v>1</v>
      </c>
      <c r="N5709">
        <v>2.25</v>
      </c>
      <c r="O5709">
        <v>1</v>
      </c>
      <c r="P5709">
        <v>0.5</v>
      </c>
      <c r="Q5709">
        <v>1</v>
      </c>
      <c r="R5709">
        <v>0.12</v>
      </c>
    </row>
    <row r="5710" spans="1:32" ht="21" x14ac:dyDescent="0.35">
      <c r="A5710">
        <v>1</v>
      </c>
      <c r="B5710">
        <v>3</v>
      </c>
      <c r="C5710" s="10">
        <v>25</v>
      </c>
      <c r="D5710">
        <v>30</v>
      </c>
      <c r="E5710">
        <v>0</v>
      </c>
      <c r="F5710">
        <v>0</v>
      </c>
      <c r="G5710">
        <v>0</v>
      </c>
      <c r="H5710">
        <v>1</v>
      </c>
      <c r="I5710">
        <v>1</v>
      </c>
      <c r="J5710">
        <v>0</v>
      </c>
      <c r="K5710">
        <v>0</v>
      </c>
      <c r="L5710">
        <v>2</v>
      </c>
      <c r="M5710">
        <v>1</v>
      </c>
      <c r="N5710">
        <v>2.5</v>
      </c>
      <c r="O5710">
        <v>1</v>
      </c>
      <c r="P5710">
        <v>0.5</v>
      </c>
      <c r="Q5710">
        <v>1</v>
      </c>
      <c r="R5710">
        <v>0.04</v>
      </c>
    </row>
    <row r="5711" spans="1:32" ht="21" x14ac:dyDescent="0.35">
      <c r="A5711">
        <v>1</v>
      </c>
      <c r="B5711">
        <v>3</v>
      </c>
      <c r="C5711" s="10">
        <v>25</v>
      </c>
      <c r="D5711">
        <v>30</v>
      </c>
      <c r="E5711">
        <v>0</v>
      </c>
      <c r="F5711">
        <v>0</v>
      </c>
      <c r="G5711">
        <v>0</v>
      </c>
      <c r="H5711">
        <v>1</v>
      </c>
      <c r="I5711">
        <v>1</v>
      </c>
      <c r="J5711">
        <v>0</v>
      </c>
      <c r="K5711">
        <v>0</v>
      </c>
      <c r="L5711">
        <v>2</v>
      </c>
      <c r="M5711">
        <v>1</v>
      </c>
      <c r="N5711">
        <v>2.75</v>
      </c>
      <c r="O5711">
        <v>1</v>
      </c>
      <c r="P5711">
        <v>0.5</v>
      </c>
      <c r="Q5711">
        <v>1</v>
      </c>
      <c r="R5711">
        <v>0.04</v>
      </c>
    </row>
    <row r="5712" spans="1:32" ht="21" x14ac:dyDescent="0.35">
      <c r="A5712">
        <v>1</v>
      </c>
      <c r="B5712">
        <v>3</v>
      </c>
      <c r="C5712" s="10">
        <v>25</v>
      </c>
      <c r="D5712">
        <v>30</v>
      </c>
      <c r="E5712">
        <v>0</v>
      </c>
      <c r="F5712">
        <v>0</v>
      </c>
      <c r="G5712">
        <v>0</v>
      </c>
      <c r="H5712">
        <v>1</v>
      </c>
      <c r="I5712">
        <v>1</v>
      </c>
      <c r="J5712">
        <v>0</v>
      </c>
      <c r="K5712">
        <v>0</v>
      </c>
      <c r="L5712">
        <v>2</v>
      </c>
      <c r="M5712">
        <v>1</v>
      </c>
      <c r="N5712">
        <v>3</v>
      </c>
      <c r="O5712">
        <v>1</v>
      </c>
      <c r="P5712">
        <v>0.5</v>
      </c>
      <c r="Q5712">
        <v>1</v>
      </c>
      <c r="R5712">
        <v>0</v>
      </c>
    </row>
    <row r="5713" spans="1:21" ht="21" x14ac:dyDescent="0.35">
      <c r="A5713">
        <v>1</v>
      </c>
      <c r="B5713">
        <v>3</v>
      </c>
      <c r="C5713" s="10">
        <v>25</v>
      </c>
      <c r="D5713">
        <v>30</v>
      </c>
      <c r="E5713">
        <v>0</v>
      </c>
      <c r="F5713">
        <v>0</v>
      </c>
      <c r="G5713">
        <v>0</v>
      </c>
      <c r="H5713">
        <v>1</v>
      </c>
      <c r="I5713">
        <v>1</v>
      </c>
      <c r="J5713">
        <v>0</v>
      </c>
      <c r="K5713">
        <v>0</v>
      </c>
      <c r="L5713">
        <v>2</v>
      </c>
      <c r="M5713">
        <v>1</v>
      </c>
      <c r="N5713">
        <v>3.5</v>
      </c>
      <c r="O5713">
        <v>1</v>
      </c>
      <c r="P5713">
        <v>0.5</v>
      </c>
      <c r="Q5713">
        <v>1</v>
      </c>
      <c r="R5713">
        <v>0.04</v>
      </c>
    </row>
    <row r="5714" spans="1:21" ht="21" x14ac:dyDescent="0.35">
      <c r="A5714">
        <v>1</v>
      </c>
      <c r="B5714">
        <v>3</v>
      </c>
      <c r="C5714" s="10">
        <v>25</v>
      </c>
      <c r="D5714">
        <v>30</v>
      </c>
      <c r="E5714">
        <v>0</v>
      </c>
      <c r="F5714">
        <v>0</v>
      </c>
      <c r="G5714">
        <v>0</v>
      </c>
      <c r="H5714">
        <v>1</v>
      </c>
      <c r="I5714">
        <v>1</v>
      </c>
      <c r="J5714">
        <v>0</v>
      </c>
      <c r="K5714">
        <v>0</v>
      </c>
      <c r="L5714">
        <v>2</v>
      </c>
      <c r="M5714">
        <v>1</v>
      </c>
      <c r="N5714">
        <v>4</v>
      </c>
      <c r="O5714">
        <v>1</v>
      </c>
      <c r="P5714">
        <v>0.5</v>
      </c>
      <c r="Q5714">
        <v>1</v>
      </c>
      <c r="R5714">
        <v>0.08</v>
      </c>
    </row>
    <row r="5715" spans="1:21" ht="21" x14ac:dyDescent="0.35">
      <c r="A5715">
        <v>1</v>
      </c>
      <c r="B5715">
        <v>3</v>
      </c>
      <c r="C5715" s="10">
        <v>25</v>
      </c>
      <c r="D5715">
        <v>30</v>
      </c>
      <c r="E5715">
        <v>0</v>
      </c>
      <c r="F5715">
        <v>0</v>
      </c>
      <c r="G5715">
        <v>0</v>
      </c>
      <c r="H5715">
        <v>1</v>
      </c>
      <c r="I5715">
        <v>1</v>
      </c>
      <c r="J5715">
        <v>0</v>
      </c>
      <c r="K5715">
        <v>0</v>
      </c>
      <c r="L5715">
        <v>2</v>
      </c>
      <c r="M5715">
        <v>1</v>
      </c>
      <c r="N5715">
        <v>4.5</v>
      </c>
      <c r="O5715">
        <v>1</v>
      </c>
      <c r="P5715">
        <v>0.5</v>
      </c>
      <c r="Q5715">
        <v>1</v>
      </c>
      <c r="R5715">
        <v>0.04</v>
      </c>
    </row>
    <row r="5716" spans="1:21" ht="21.75" thickBot="1" x14ac:dyDescent="0.4">
      <c r="A5716">
        <v>1</v>
      </c>
      <c r="B5716">
        <v>3</v>
      </c>
      <c r="C5716" s="10">
        <v>25</v>
      </c>
      <c r="D5716">
        <v>30</v>
      </c>
      <c r="E5716">
        <v>0</v>
      </c>
      <c r="F5716">
        <v>0</v>
      </c>
      <c r="G5716">
        <v>0</v>
      </c>
      <c r="H5716">
        <v>1</v>
      </c>
      <c r="I5716">
        <v>1</v>
      </c>
      <c r="J5716">
        <v>0</v>
      </c>
      <c r="K5716">
        <v>0</v>
      </c>
      <c r="L5716">
        <v>2</v>
      </c>
      <c r="M5716">
        <v>1</v>
      </c>
      <c r="N5716">
        <v>5</v>
      </c>
      <c r="O5716">
        <v>1</v>
      </c>
      <c r="P5716">
        <v>0.5</v>
      </c>
      <c r="Q5716">
        <v>1</v>
      </c>
      <c r="R5716" s="14">
        <v>0.12</v>
      </c>
      <c r="S5716" s="14"/>
      <c r="T5716" s="14"/>
      <c r="U5716" s="14"/>
    </row>
    <row r="5717" spans="1:21" ht="15.75" thickTop="1" x14ac:dyDescent="0.25">
      <c r="R5717" s="15">
        <f>AVERAGE(R5702:R5716)</f>
        <v>6.4000000000000001E-2</v>
      </c>
      <c r="S5717" s="15"/>
      <c r="T5717" s="15"/>
      <c r="U5717" s="15"/>
    </row>
    <row r="5719" spans="1:21" x14ac:dyDescent="0.25">
      <c r="R5719" s="111"/>
      <c r="S5719" s="111"/>
    </row>
    <row r="5723" spans="1:21" ht="168" x14ac:dyDescent="0.35">
      <c r="A5723" s="64" t="s">
        <v>330</v>
      </c>
      <c r="R5723" s="73" t="s">
        <v>272</v>
      </c>
      <c r="S5723" s="73"/>
      <c r="T5723" s="73"/>
      <c r="U5723" s="59"/>
    </row>
    <row r="5724" spans="1:21" ht="21" x14ac:dyDescent="0.35">
      <c r="A5724">
        <v>1</v>
      </c>
      <c r="B5724">
        <v>3</v>
      </c>
      <c r="C5724" s="10">
        <v>100</v>
      </c>
      <c r="D5724">
        <v>30</v>
      </c>
      <c r="E5724">
        <v>0</v>
      </c>
      <c r="F5724">
        <v>0</v>
      </c>
      <c r="G5724">
        <v>0</v>
      </c>
      <c r="H5724">
        <v>1</v>
      </c>
      <c r="I5724">
        <v>1</v>
      </c>
      <c r="J5724">
        <v>0</v>
      </c>
      <c r="K5724">
        <v>0</v>
      </c>
      <c r="L5724">
        <v>2</v>
      </c>
      <c r="M5724">
        <v>1</v>
      </c>
      <c r="N5724">
        <v>0.5</v>
      </c>
      <c r="O5724">
        <v>1</v>
      </c>
      <c r="P5724">
        <v>0.5</v>
      </c>
      <c r="Q5724">
        <v>1</v>
      </c>
      <c r="R5724">
        <v>0.05</v>
      </c>
    </row>
    <row r="5725" spans="1:21" ht="21" x14ac:dyDescent="0.35">
      <c r="A5725">
        <v>1</v>
      </c>
      <c r="B5725">
        <v>3</v>
      </c>
      <c r="C5725" s="10">
        <v>100</v>
      </c>
      <c r="D5725">
        <v>30</v>
      </c>
      <c r="E5725">
        <v>0</v>
      </c>
      <c r="F5725">
        <v>0</v>
      </c>
      <c r="G5725">
        <v>0</v>
      </c>
      <c r="H5725">
        <v>1</v>
      </c>
      <c r="I5725">
        <v>1</v>
      </c>
      <c r="J5725">
        <v>0</v>
      </c>
      <c r="K5725">
        <v>0</v>
      </c>
      <c r="L5725">
        <v>2</v>
      </c>
      <c r="M5725">
        <v>1</v>
      </c>
      <c r="N5725">
        <v>0.75</v>
      </c>
      <c r="O5725">
        <v>1</v>
      </c>
      <c r="P5725">
        <v>0.5</v>
      </c>
      <c r="Q5725">
        <v>1</v>
      </c>
      <c r="R5725">
        <v>0.1</v>
      </c>
    </row>
    <row r="5726" spans="1:21" ht="21" x14ac:dyDescent="0.35">
      <c r="A5726">
        <v>1</v>
      </c>
      <c r="B5726">
        <v>3</v>
      </c>
      <c r="C5726" s="10">
        <v>100</v>
      </c>
      <c r="D5726">
        <v>30</v>
      </c>
      <c r="E5726">
        <v>0</v>
      </c>
      <c r="F5726">
        <v>0</v>
      </c>
      <c r="G5726">
        <v>0</v>
      </c>
      <c r="H5726">
        <v>1</v>
      </c>
      <c r="I5726">
        <v>1</v>
      </c>
      <c r="J5726">
        <v>0</v>
      </c>
      <c r="K5726">
        <v>0</v>
      </c>
      <c r="L5726">
        <v>2</v>
      </c>
      <c r="M5726">
        <v>1</v>
      </c>
      <c r="N5726">
        <v>1</v>
      </c>
      <c r="O5726">
        <v>1</v>
      </c>
      <c r="P5726">
        <v>0.5</v>
      </c>
      <c r="Q5726">
        <v>1</v>
      </c>
      <c r="R5726">
        <v>0.09</v>
      </c>
    </row>
    <row r="5727" spans="1:21" ht="21" x14ac:dyDescent="0.35">
      <c r="A5727">
        <v>1</v>
      </c>
      <c r="B5727">
        <v>3</v>
      </c>
      <c r="C5727" s="10">
        <v>100</v>
      </c>
      <c r="D5727">
        <v>30</v>
      </c>
      <c r="E5727">
        <v>0</v>
      </c>
      <c r="F5727">
        <v>0</v>
      </c>
      <c r="G5727">
        <v>0</v>
      </c>
      <c r="H5727">
        <v>1</v>
      </c>
      <c r="I5727">
        <v>1</v>
      </c>
      <c r="J5727">
        <v>0</v>
      </c>
      <c r="K5727">
        <v>0</v>
      </c>
      <c r="L5727">
        <v>2</v>
      </c>
      <c r="M5727">
        <v>1</v>
      </c>
      <c r="N5727">
        <v>1.25</v>
      </c>
      <c r="O5727">
        <v>1</v>
      </c>
      <c r="P5727">
        <v>0.5</v>
      </c>
      <c r="Q5727">
        <v>1</v>
      </c>
      <c r="R5727">
        <v>0.1</v>
      </c>
    </row>
    <row r="5728" spans="1:21" ht="21" x14ac:dyDescent="0.35">
      <c r="A5728">
        <v>1</v>
      </c>
      <c r="B5728">
        <v>3</v>
      </c>
      <c r="C5728" s="10">
        <v>100</v>
      </c>
      <c r="D5728">
        <v>30</v>
      </c>
      <c r="E5728">
        <v>0</v>
      </c>
      <c r="F5728">
        <v>0</v>
      </c>
      <c r="G5728">
        <v>0</v>
      </c>
      <c r="H5728">
        <v>1</v>
      </c>
      <c r="I5728">
        <v>1</v>
      </c>
      <c r="J5728">
        <v>0</v>
      </c>
      <c r="K5728">
        <v>0</v>
      </c>
      <c r="L5728">
        <v>2</v>
      </c>
      <c r="M5728">
        <v>1</v>
      </c>
      <c r="N5728">
        <v>1.5</v>
      </c>
      <c r="O5728">
        <v>1</v>
      </c>
      <c r="P5728">
        <v>0.5</v>
      </c>
      <c r="Q5728">
        <v>1</v>
      </c>
      <c r="R5728">
        <v>0.08</v>
      </c>
    </row>
    <row r="5729" spans="1:21" ht="21" x14ac:dyDescent="0.35">
      <c r="A5729">
        <v>1</v>
      </c>
      <c r="B5729">
        <v>3</v>
      </c>
      <c r="C5729" s="10">
        <v>100</v>
      </c>
      <c r="D5729">
        <v>30</v>
      </c>
      <c r="E5729">
        <v>0</v>
      </c>
      <c r="F5729">
        <v>0</v>
      </c>
      <c r="G5729">
        <v>0</v>
      </c>
      <c r="H5729">
        <v>1</v>
      </c>
      <c r="I5729">
        <v>1</v>
      </c>
      <c r="J5729">
        <v>0</v>
      </c>
      <c r="K5729">
        <v>0</v>
      </c>
      <c r="L5729">
        <v>2</v>
      </c>
      <c r="M5729">
        <v>1</v>
      </c>
      <c r="N5729">
        <v>1.75</v>
      </c>
      <c r="O5729">
        <v>1</v>
      </c>
      <c r="P5729">
        <v>0.5</v>
      </c>
      <c r="Q5729">
        <v>1</v>
      </c>
      <c r="R5729">
        <v>0.14000000000000001</v>
      </c>
    </row>
    <row r="5730" spans="1:21" ht="21" x14ac:dyDescent="0.35">
      <c r="A5730">
        <v>1</v>
      </c>
      <c r="B5730">
        <v>3</v>
      </c>
      <c r="C5730" s="10">
        <v>100</v>
      </c>
      <c r="D5730">
        <v>30</v>
      </c>
      <c r="E5730">
        <v>0</v>
      </c>
      <c r="F5730">
        <v>0</v>
      </c>
      <c r="G5730">
        <v>0</v>
      </c>
      <c r="H5730">
        <v>1</v>
      </c>
      <c r="I5730">
        <v>1</v>
      </c>
      <c r="J5730">
        <v>0</v>
      </c>
      <c r="K5730">
        <v>0</v>
      </c>
      <c r="L5730">
        <v>2</v>
      </c>
      <c r="M5730">
        <v>1</v>
      </c>
      <c r="N5730">
        <v>2</v>
      </c>
      <c r="O5730">
        <v>1</v>
      </c>
      <c r="P5730">
        <v>0.5</v>
      </c>
      <c r="Q5730">
        <v>1</v>
      </c>
      <c r="R5730">
        <v>7.0000000000000007E-2</v>
      </c>
    </row>
    <row r="5731" spans="1:21" ht="21" x14ac:dyDescent="0.35">
      <c r="A5731">
        <v>1</v>
      </c>
      <c r="B5731">
        <v>3</v>
      </c>
      <c r="C5731" s="10">
        <v>100</v>
      </c>
      <c r="D5731">
        <v>30</v>
      </c>
      <c r="E5731">
        <v>0</v>
      </c>
      <c r="F5731">
        <v>0</v>
      </c>
      <c r="G5731">
        <v>0</v>
      </c>
      <c r="H5731">
        <v>1</v>
      </c>
      <c r="I5731">
        <v>1</v>
      </c>
      <c r="J5731">
        <v>0</v>
      </c>
      <c r="K5731">
        <v>0</v>
      </c>
      <c r="L5731">
        <v>2</v>
      </c>
      <c r="M5731">
        <v>1</v>
      </c>
      <c r="N5731">
        <v>2.25</v>
      </c>
      <c r="O5731">
        <v>1</v>
      </c>
      <c r="P5731">
        <v>0.5</v>
      </c>
      <c r="Q5731">
        <v>1</v>
      </c>
      <c r="R5731">
        <v>0.04</v>
      </c>
    </row>
    <row r="5732" spans="1:21" ht="21" x14ac:dyDescent="0.35">
      <c r="A5732">
        <v>1</v>
      </c>
      <c r="B5732">
        <v>3</v>
      </c>
      <c r="C5732" s="10">
        <v>100</v>
      </c>
      <c r="D5732">
        <v>30</v>
      </c>
      <c r="E5732">
        <v>0</v>
      </c>
      <c r="F5732">
        <v>0</v>
      </c>
      <c r="G5732">
        <v>0</v>
      </c>
      <c r="H5732">
        <v>1</v>
      </c>
      <c r="I5732">
        <v>1</v>
      </c>
      <c r="J5732">
        <v>0</v>
      </c>
      <c r="K5732">
        <v>0</v>
      </c>
      <c r="L5732">
        <v>2</v>
      </c>
      <c r="M5732">
        <v>1</v>
      </c>
      <c r="N5732">
        <v>2.5</v>
      </c>
      <c r="O5732">
        <v>1</v>
      </c>
      <c r="P5732">
        <v>0.5</v>
      </c>
      <c r="Q5732">
        <v>1</v>
      </c>
      <c r="R5732">
        <v>7.0000000000000007E-2</v>
      </c>
    </row>
    <row r="5733" spans="1:21" ht="21" x14ac:dyDescent="0.35">
      <c r="A5733">
        <v>1</v>
      </c>
      <c r="B5733">
        <v>3</v>
      </c>
      <c r="C5733" s="10">
        <v>100</v>
      </c>
      <c r="D5733">
        <v>30</v>
      </c>
      <c r="E5733">
        <v>0</v>
      </c>
      <c r="F5733">
        <v>0</v>
      </c>
      <c r="G5733">
        <v>0</v>
      </c>
      <c r="H5733">
        <v>1</v>
      </c>
      <c r="I5733">
        <v>1</v>
      </c>
      <c r="J5733">
        <v>0</v>
      </c>
      <c r="K5733">
        <v>0</v>
      </c>
      <c r="L5733">
        <v>2</v>
      </c>
      <c r="M5733">
        <v>1</v>
      </c>
      <c r="N5733">
        <v>2.75</v>
      </c>
      <c r="O5733">
        <v>1</v>
      </c>
      <c r="P5733">
        <v>0.5</v>
      </c>
      <c r="Q5733">
        <v>1</v>
      </c>
      <c r="R5733">
        <v>0.06</v>
      </c>
    </row>
    <row r="5734" spans="1:21" ht="21" x14ac:dyDescent="0.35">
      <c r="A5734">
        <v>1</v>
      </c>
      <c r="B5734">
        <v>3</v>
      </c>
      <c r="C5734" s="10">
        <v>100</v>
      </c>
      <c r="D5734">
        <v>30</v>
      </c>
      <c r="E5734">
        <v>0</v>
      </c>
      <c r="F5734">
        <v>0</v>
      </c>
      <c r="G5734">
        <v>0</v>
      </c>
      <c r="H5734">
        <v>1</v>
      </c>
      <c r="I5734">
        <v>1</v>
      </c>
      <c r="J5734">
        <v>0</v>
      </c>
      <c r="K5734">
        <v>0</v>
      </c>
      <c r="L5734">
        <v>2</v>
      </c>
      <c r="M5734">
        <v>1</v>
      </c>
      <c r="N5734">
        <v>3</v>
      </c>
      <c r="O5734">
        <v>1</v>
      </c>
      <c r="P5734">
        <v>0.5</v>
      </c>
      <c r="Q5734">
        <v>1</v>
      </c>
      <c r="R5734">
        <v>0.13</v>
      </c>
    </row>
    <row r="5735" spans="1:21" ht="21" x14ac:dyDescent="0.35">
      <c r="A5735">
        <v>1</v>
      </c>
      <c r="B5735">
        <v>3</v>
      </c>
      <c r="C5735" s="10">
        <v>100</v>
      </c>
      <c r="D5735">
        <v>30</v>
      </c>
      <c r="E5735">
        <v>0</v>
      </c>
      <c r="F5735">
        <v>0</v>
      </c>
      <c r="G5735">
        <v>0</v>
      </c>
      <c r="H5735">
        <v>1</v>
      </c>
      <c r="I5735">
        <v>1</v>
      </c>
      <c r="J5735">
        <v>0</v>
      </c>
      <c r="K5735">
        <v>0</v>
      </c>
      <c r="L5735">
        <v>2</v>
      </c>
      <c r="M5735">
        <v>1</v>
      </c>
      <c r="N5735">
        <v>3.5</v>
      </c>
      <c r="O5735">
        <v>1</v>
      </c>
      <c r="P5735">
        <v>0.5</v>
      </c>
      <c r="Q5735">
        <v>1</v>
      </c>
      <c r="R5735">
        <v>0.06</v>
      </c>
    </row>
    <row r="5736" spans="1:21" ht="21" x14ac:dyDescent="0.35">
      <c r="A5736">
        <v>1</v>
      </c>
      <c r="B5736">
        <v>3</v>
      </c>
      <c r="C5736" s="10">
        <v>100</v>
      </c>
      <c r="D5736">
        <v>30</v>
      </c>
      <c r="E5736">
        <v>0</v>
      </c>
      <c r="F5736">
        <v>0</v>
      </c>
      <c r="G5736">
        <v>0</v>
      </c>
      <c r="H5736">
        <v>1</v>
      </c>
      <c r="I5736">
        <v>1</v>
      </c>
      <c r="J5736">
        <v>0</v>
      </c>
      <c r="K5736">
        <v>0</v>
      </c>
      <c r="L5736">
        <v>2</v>
      </c>
      <c r="M5736">
        <v>1</v>
      </c>
      <c r="N5736">
        <v>4</v>
      </c>
      <c r="O5736">
        <v>1</v>
      </c>
      <c r="P5736">
        <v>0.5</v>
      </c>
      <c r="Q5736">
        <v>1</v>
      </c>
      <c r="R5736">
        <v>0.09</v>
      </c>
    </row>
    <row r="5737" spans="1:21" ht="21" x14ac:dyDescent="0.35">
      <c r="A5737">
        <v>1</v>
      </c>
      <c r="B5737">
        <v>3</v>
      </c>
      <c r="C5737" s="10">
        <v>100</v>
      </c>
      <c r="D5737">
        <v>30</v>
      </c>
      <c r="E5737">
        <v>0</v>
      </c>
      <c r="F5737">
        <v>0</v>
      </c>
      <c r="G5737">
        <v>0</v>
      </c>
      <c r="H5737">
        <v>1</v>
      </c>
      <c r="I5737">
        <v>1</v>
      </c>
      <c r="J5737">
        <v>0</v>
      </c>
      <c r="K5737">
        <v>0</v>
      </c>
      <c r="L5737">
        <v>2</v>
      </c>
      <c r="M5737">
        <v>1</v>
      </c>
      <c r="N5737">
        <v>4.5</v>
      </c>
      <c r="O5737">
        <v>1</v>
      </c>
      <c r="P5737">
        <v>0.5</v>
      </c>
      <c r="Q5737">
        <v>1</v>
      </c>
      <c r="R5737">
        <v>0.13</v>
      </c>
    </row>
    <row r="5738" spans="1:21" ht="21.75" thickBot="1" x14ac:dyDescent="0.4">
      <c r="A5738">
        <v>1</v>
      </c>
      <c r="B5738">
        <v>3</v>
      </c>
      <c r="C5738" s="10">
        <v>100</v>
      </c>
      <c r="D5738">
        <v>30</v>
      </c>
      <c r="E5738">
        <v>0</v>
      </c>
      <c r="F5738">
        <v>0</v>
      </c>
      <c r="G5738">
        <v>0</v>
      </c>
      <c r="H5738">
        <v>1</v>
      </c>
      <c r="I5738">
        <v>1</v>
      </c>
      <c r="J5738">
        <v>0</v>
      </c>
      <c r="K5738">
        <v>0</v>
      </c>
      <c r="L5738">
        <v>2</v>
      </c>
      <c r="M5738">
        <v>1</v>
      </c>
      <c r="N5738">
        <v>5</v>
      </c>
      <c r="O5738">
        <v>1</v>
      </c>
      <c r="P5738">
        <v>0.5</v>
      </c>
      <c r="Q5738">
        <v>1</v>
      </c>
      <c r="R5738" s="14">
        <v>7.0000000000000007E-2</v>
      </c>
      <c r="S5738" s="14"/>
      <c r="T5738" s="14"/>
      <c r="U5738" s="14"/>
    </row>
    <row r="5739" spans="1:21" ht="15.75" thickTop="1" x14ac:dyDescent="0.25">
      <c r="R5739" s="15">
        <f>AVERAGE(R5724:R5738)</f>
        <v>8.5333333333333358E-2</v>
      </c>
      <c r="S5739" s="15"/>
      <c r="T5739" s="15"/>
      <c r="U5739" s="15"/>
    </row>
    <row r="5741" spans="1:21" x14ac:dyDescent="0.25">
      <c r="R5741" s="111"/>
      <c r="S5741" s="111"/>
    </row>
    <row r="5742" spans="1:21" ht="120.75" customHeight="1" thickBot="1" x14ac:dyDescent="0.35">
      <c r="A5742" s="7" t="s">
        <v>332</v>
      </c>
      <c r="J5742" s="1"/>
      <c r="K5742" s="1"/>
      <c r="L5742" s="1"/>
      <c r="M5742" s="1"/>
      <c r="N5742" s="1"/>
      <c r="R5742" s="35" t="s">
        <v>272</v>
      </c>
      <c r="S5742" s="35" t="s">
        <v>24</v>
      </c>
    </row>
    <row r="5743" spans="1:21" ht="24" thickTop="1" x14ac:dyDescent="0.35">
      <c r="A5743">
        <v>1</v>
      </c>
      <c r="B5743">
        <v>3</v>
      </c>
      <c r="C5743">
        <v>25</v>
      </c>
      <c r="D5743" s="11">
        <v>30</v>
      </c>
      <c r="E5743">
        <v>0</v>
      </c>
      <c r="F5743">
        <v>0</v>
      </c>
      <c r="G5743">
        <v>0</v>
      </c>
      <c r="H5743">
        <v>1</v>
      </c>
      <c r="I5743">
        <v>1</v>
      </c>
      <c r="J5743" s="10">
        <v>0</v>
      </c>
      <c r="K5743">
        <v>0</v>
      </c>
      <c r="L5743">
        <v>3</v>
      </c>
      <c r="M5743">
        <v>0</v>
      </c>
      <c r="N5743">
        <v>0.05</v>
      </c>
      <c r="O5743">
        <v>0</v>
      </c>
      <c r="P5743">
        <v>0.05</v>
      </c>
      <c r="Q5743">
        <v>1</v>
      </c>
      <c r="R5743">
        <v>0.08</v>
      </c>
      <c r="S5743">
        <v>0.08</v>
      </c>
    </row>
    <row r="5744" spans="1:21" ht="23.25" x14ac:dyDescent="0.35">
      <c r="A5744">
        <v>1</v>
      </c>
      <c r="B5744">
        <v>3</v>
      </c>
      <c r="C5744">
        <v>25</v>
      </c>
      <c r="D5744" s="11">
        <v>30</v>
      </c>
      <c r="E5744">
        <v>0</v>
      </c>
      <c r="F5744">
        <v>0</v>
      </c>
      <c r="G5744">
        <v>0</v>
      </c>
      <c r="H5744">
        <v>1</v>
      </c>
      <c r="I5744">
        <v>1</v>
      </c>
      <c r="J5744" s="10">
        <v>0</v>
      </c>
      <c r="K5744">
        <v>0</v>
      </c>
      <c r="L5744">
        <v>3</v>
      </c>
      <c r="M5744">
        <v>0</v>
      </c>
      <c r="N5744">
        <v>0.1</v>
      </c>
      <c r="O5744">
        <v>0</v>
      </c>
      <c r="P5744">
        <v>0.05</v>
      </c>
      <c r="Q5744">
        <v>1</v>
      </c>
      <c r="R5744">
        <v>0.12</v>
      </c>
      <c r="S5744">
        <v>0.08</v>
      </c>
    </row>
    <row r="5745" spans="1:19" ht="23.25" x14ac:dyDescent="0.35">
      <c r="A5745">
        <v>1</v>
      </c>
      <c r="B5745">
        <v>3</v>
      </c>
      <c r="C5745">
        <v>25</v>
      </c>
      <c r="D5745" s="11">
        <v>30</v>
      </c>
      <c r="E5745">
        <v>0</v>
      </c>
      <c r="F5745">
        <v>0</v>
      </c>
      <c r="G5745">
        <v>0</v>
      </c>
      <c r="H5745">
        <v>1</v>
      </c>
      <c r="I5745">
        <v>1</v>
      </c>
      <c r="J5745" s="10">
        <v>0</v>
      </c>
      <c r="K5745">
        <v>0</v>
      </c>
      <c r="L5745">
        <v>3</v>
      </c>
      <c r="M5745">
        <v>0</v>
      </c>
      <c r="N5745">
        <v>0.15</v>
      </c>
      <c r="O5745">
        <v>0</v>
      </c>
      <c r="P5745">
        <v>0.05</v>
      </c>
      <c r="Q5745">
        <v>1</v>
      </c>
      <c r="R5745">
        <v>0.04</v>
      </c>
      <c r="S5745">
        <v>0.12</v>
      </c>
    </row>
    <row r="5746" spans="1:19" ht="23.25" x14ac:dyDescent="0.35">
      <c r="A5746">
        <v>1</v>
      </c>
      <c r="B5746">
        <v>3</v>
      </c>
      <c r="C5746">
        <v>25</v>
      </c>
      <c r="D5746" s="11">
        <v>30</v>
      </c>
      <c r="E5746">
        <v>0</v>
      </c>
      <c r="F5746">
        <v>0</v>
      </c>
      <c r="G5746">
        <v>0</v>
      </c>
      <c r="H5746">
        <v>1</v>
      </c>
      <c r="I5746">
        <v>1</v>
      </c>
      <c r="J5746" s="10">
        <v>0</v>
      </c>
      <c r="K5746">
        <v>0</v>
      </c>
      <c r="L5746">
        <v>3</v>
      </c>
      <c r="M5746">
        <v>0</v>
      </c>
      <c r="N5746">
        <v>0.2</v>
      </c>
      <c r="O5746">
        <v>0</v>
      </c>
      <c r="P5746">
        <v>0.05</v>
      </c>
      <c r="Q5746">
        <v>1</v>
      </c>
      <c r="R5746">
        <v>0</v>
      </c>
      <c r="S5746">
        <v>0.04</v>
      </c>
    </row>
    <row r="5747" spans="1:19" ht="23.25" x14ac:dyDescent="0.35">
      <c r="A5747">
        <v>1</v>
      </c>
      <c r="B5747">
        <v>3</v>
      </c>
      <c r="C5747">
        <v>25</v>
      </c>
      <c r="D5747" s="11">
        <v>30</v>
      </c>
      <c r="E5747">
        <v>0</v>
      </c>
      <c r="F5747">
        <v>0</v>
      </c>
      <c r="G5747">
        <v>0</v>
      </c>
      <c r="H5747">
        <v>1</v>
      </c>
      <c r="I5747">
        <v>1</v>
      </c>
      <c r="J5747" s="10">
        <v>0</v>
      </c>
      <c r="K5747">
        <v>0</v>
      </c>
      <c r="L5747">
        <v>3</v>
      </c>
      <c r="M5747">
        <v>0</v>
      </c>
      <c r="N5747">
        <v>0.25</v>
      </c>
      <c r="O5747">
        <v>0</v>
      </c>
      <c r="P5747">
        <v>0.05</v>
      </c>
      <c r="Q5747">
        <v>1</v>
      </c>
      <c r="R5747">
        <v>0.08</v>
      </c>
      <c r="S5747">
        <v>0.12</v>
      </c>
    </row>
    <row r="5748" spans="1:19" ht="23.25" x14ac:dyDescent="0.35">
      <c r="A5748">
        <v>1</v>
      </c>
      <c r="B5748">
        <v>3</v>
      </c>
      <c r="C5748">
        <v>25</v>
      </c>
      <c r="D5748" s="11">
        <v>30</v>
      </c>
      <c r="E5748">
        <v>0</v>
      </c>
      <c r="F5748">
        <v>0</v>
      </c>
      <c r="G5748">
        <v>0</v>
      </c>
      <c r="H5748">
        <v>1</v>
      </c>
      <c r="I5748">
        <v>1</v>
      </c>
      <c r="J5748" s="10">
        <v>0</v>
      </c>
      <c r="K5748">
        <v>0</v>
      </c>
      <c r="L5748">
        <v>3</v>
      </c>
      <c r="M5748">
        <v>0</v>
      </c>
      <c r="N5748">
        <v>0.3</v>
      </c>
      <c r="O5748">
        <v>0</v>
      </c>
      <c r="P5748">
        <v>0.05</v>
      </c>
      <c r="Q5748">
        <v>1</v>
      </c>
      <c r="R5748">
        <v>0</v>
      </c>
      <c r="S5748">
        <v>0</v>
      </c>
    </row>
    <row r="5749" spans="1:19" ht="23.25" x14ac:dyDescent="0.35">
      <c r="A5749">
        <v>1</v>
      </c>
      <c r="B5749">
        <v>3</v>
      </c>
      <c r="C5749">
        <v>25</v>
      </c>
      <c r="D5749" s="11">
        <v>30</v>
      </c>
      <c r="E5749">
        <v>0</v>
      </c>
      <c r="F5749">
        <v>0</v>
      </c>
      <c r="G5749">
        <v>0</v>
      </c>
      <c r="H5749">
        <v>1</v>
      </c>
      <c r="I5749">
        <v>1</v>
      </c>
      <c r="J5749" s="10">
        <v>0</v>
      </c>
      <c r="K5749">
        <v>0</v>
      </c>
      <c r="L5749">
        <v>3</v>
      </c>
      <c r="M5749">
        <v>0</v>
      </c>
      <c r="N5749">
        <v>0.35</v>
      </c>
      <c r="O5749">
        <v>0</v>
      </c>
      <c r="P5749">
        <v>0.05</v>
      </c>
      <c r="Q5749">
        <v>1</v>
      </c>
      <c r="R5749">
        <v>0.04</v>
      </c>
      <c r="S5749">
        <v>0.08</v>
      </c>
    </row>
    <row r="5750" spans="1:19" ht="23.25" x14ac:dyDescent="0.35">
      <c r="A5750">
        <v>1</v>
      </c>
      <c r="B5750">
        <v>3</v>
      </c>
      <c r="C5750">
        <v>25</v>
      </c>
      <c r="D5750" s="11">
        <v>30</v>
      </c>
      <c r="E5750">
        <v>0</v>
      </c>
      <c r="F5750">
        <v>0</v>
      </c>
      <c r="G5750">
        <v>0</v>
      </c>
      <c r="H5750">
        <v>1</v>
      </c>
      <c r="I5750">
        <v>1</v>
      </c>
      <c r="J5750" s="10">
        <v>0</v>
      </c>
      <c r="K5750">
        <v>0</v>
      </c>
      <c r="L5750">
        <v>3</v>
      </c>
      <c r="M5750">
        <v>0</v>
      </c>
      <c r="N5750">
        <v>0.4</v>
      </c>
      <c r="O5750">
        <v>0</v>
      </c>
      <c r="P5750">
        <v>0.05</v>
      </c>
      <c r="Q5750">
        <v>1</v>
      </c>
      <c r="R5750">
        <v>0.04</v>
      </c>
      <c r="S5750">
        <v>0.04</v>
      </c>
    </row>
    <row r="5751" spans="1:19" ht="23.25" x14ac:dyDescent="0.35">
      <c r="A5751">
        <v>1</v>
      </c>
      <c r="B5751">
        <v>3</v>
      </c>
      <c r="C5751">
        <v>25</v>
      </c>
      <c r="D5751" s="11">
        <v>30</v>
      </c>
      <c r="E5751">
        <v>0</v>
      </c>
      <c r="F5751">
        <v>0</v>
      </c>
      <c r="G5751">
        <v>0</v>
      </c>
      <c r="H5751">
        <v>1</v>
      </c>
      <c r="I5751">
        <v>1</v>
      </c>
      <c r="J5751" s="10">
        <v>0</v>
      </c>
      <c r="K5751">
        <v>0</v>
      </c>
      <c r="L5751">
        <v>3</v>
      </c>
      <c r="M5751">
        <v>0</v>
      </c>
      <c r="N5751">
        <v>0.45</v>
      </c>
      <c r="O5751">
        <v>0</v>
      </c>
      <c r="P5751">
        <v>0.05</v>
      </c>
      <c r="Q5751">
        <v>1</v>
      </c>
      <c r="R5751">
        <v>0.04</v>
      </c>
      <c r="S5751">
        <v>0.08</v>
      </c>
    </row>
    <row r="5752" spans="1:19" ht="23.25" x14ac:dyDescent="0.35">
      <c r="A5752">
        <v>1</v>
      </c>
      <c r="B5752">
        <v>3</v>
      </c>
      <c r="C5752">
        <v>25</v>
      </c>
      <c r="D5752" s="11">
        <v>30</v>
      </c>
      <c r="E5752">
        <v>0</v>
      </c>
      <c r="F5752">
        <v>0</v>
      </c>
      <c r="G5752">
        <v>0</v>
      </c>
      <c r="H5752">
        <v>1</v>
      </c>
      <c r="I5752">
        <v>1</v>
      </c>
      <c r="J5752" s="10">
        <v>0</v>
      </c>
      <c r="K5752">
        <v>0</v>
      </c>
      <c r="L5752">
        <v>3</v>
      </c>
      <c r="M5752">
        <v>0</v>
      </c>
      <c r="N5752">
        <v>0.5</v>
      </c>
      <c r="O5752">
        <v>0</v>
      </c>
      <c r="P5752">
        <v>0.05</v>
      </c>
      <c r="Q5752">
        <v>1</v>
      </c>
      <c r="R5752">
        <v>0</v>
      </c>
      <c r="S5752">
        <v>0.08</v>
      </c>
    </row>
    <row r="5753" spans="1:19" ht="23.25" x14ac:dyDescent="0.35">
      <c r="A5753">
        <v>1</v>
      </c>
      <c r="B5753">
        <v>3</v>
      </c>
      <c r="C5753">
        <v>25</v>
      </c>
      <c r="D5753" s="11">
        <v>30</v>
      </c>
      <c r="E5753">
        <v>0</v>
      </c>
      <c r="F5753">
        <v>0</v>
      </c>
      <c r="G5753">
        <v>0</v>
      </c>
      <c r="H5753">
        <v>1</v>
      </c>
      <c r="I5753">
        <v>1</v>
      </c>
      <c r="J5753" s="10">
        <v>0</v>
      </c>
      <c r="K5753">
        <v>0</v>
      </c>
      <c r="L5753">
        <v>3</v>
      </c>
      <c r="M5753">
        <v>0</v>
      </c>
      <c r="N5753">
        <v>0.55000000000000004</v>
      </c>
      <c r="O5753">
        <v>0</v>
      </c>
      <c r="P5753">
        <v>0.05</v>
      </c>
      <c r="Q5753">
        <v>1</v>
      </c>
      <c r="R5753">
        <v>0.04</v>
      </c>
      <c r="S5753">
        <v>0.16</v>
      </c>
    </row>
    <row r="5754" spans="1:19" ht="23.25" x14ac:dyDescent="0.35">
      <c r="A5754">
        <v>1</v>
      </c>
      <c r="B5754">
        <v>3</v>
      </c>
      <c r="C5754">
        <v>25</v>
      </c>
      <c r="D5754" s="11">
        <v>30</v>
      </c>
      <c r="E5754">
        <v>0</v>
      </c>
      <c r="F5754">
        <v>0</v>
      </c>
      <c r="G5754">
        <v>0</v>
      </c>
      <c r="H5754">
        <v>1</v>
      </c>
      <c r="I5754">
        <v>1</v>
      </c>
      <c r="J5754" s="10">
        <v>0</v>
      </c>
      <c r="K5754">
        <v>0</v>
      </c>
      <c r="L5754">
        <v>3</v>
      </c>
      <c r="M5754">
        <v>0</v>
      </c>
      <c r="N5754">
        <v>0.6</v>
      </c>
      <c r="O5754">
        <v>0</v>
      </c>
      <c r="P5754">
        <v>0.05</v>
      </c>
      <c r="Q5754">
        <v>1</v>
      </c>
      <c r="R5754">
        <v>0</v>
      </c>
      <c r="S5754">
        <v>0.08</v>
      </c>
    </row>
    <row r="5755" spans="1:19" ht="23.25" x14ac:dyDescent="0.35">
      <c r="A5755">
        <v>1</v>
      </c>
      <c r="B5755">
        <v>3</v>
      </c>
      <c r="C5755">
        <v>25</v>
      </c>
      <c r="D5755" s="11">
        <v>30</v>
      </c>
      <c r="E5755">
        <v>0</v>
      </c>
      <c r="F5755">
        <v>0</v>
      </c>
      <c r="G5755">
        <v>0</v>
      </c>
      <c r="H5755">
        <v>1</v>
      </c>
      <c r="I5755">
        <v>1</v>
      </c>
      <c r="J5755" s="10">
        <v>0</v>
      </c>
      <c r="K5755">
        <v>0</v>
      </c>
      <c r="L5755">
        <v>3</v>
      </c>
      <c r="M5755">
        <v>0</v>
      </c>
      <c r="N5755">
        <v>0.65</v>
      </c>
      <c r="O5755">
        <v>0</v>
      </c>
      <c r="P5755">
        <v>0.05</v>
      </c>
      <c r="Q5755">
        <v>1</v>
      </c>
      <c r="R5755">
        <v>0.08</v>
      </c>
      <c r="S5755">
        <v>0.12</v>
      </c>
    </row>
    <row r="5756" spans="1:19" ht="23.25" x14ac:dyDescent="0.35">
      <c r="A5756">
        <v>1</v>
      </c>
      <c r="B5756">
        <v>3</v>
      </c>
      <c r="C5756">
        <v>25</v>
      </c>
      <c r="D5756" s="11">
        <v>30</v>
      </c>
      <c r="E5756">
        <v>0</v>
      </c>
      <c r="F5756">
        <v>0</v>
      </c>
      <c r="G5756">
        <v>0</v>
      </c>
      <c r="H5756">
        <v>1</v>
      </c>
      <c r="I5756">
        <v>1</v>
      </c>
      <c r="J5756" s="10">
        <v>0</v>
      </c>
      <c r="K5756">
        <v>0</v>
      </c>
      <c r="L5756">
        <v>3</v>
      </c>
      <c r="M5756">
        <v>0</v>
      </c>
      <c r="N5756">
        <v>0.7</v>
      </c>
      <c r="O5756">
        <v>0</v>
      </c>
      <c r="P5756">
        <v>0.05</v>
      </c>
      <c r="Q5756">
        <v>1</v>
      </c>
      <c r="R5756">
        <v>0.04</v>
      </c>
      <c r="S5756">
        <v>0.04</v>
      </c>
    </row>
    <row r="5757" spans="1:19" ht="23.25" x14ac:dyDescent="0.35">
      <c r="A5757">
        <v>1</v>
      </c>
      <c r="B5757">
        <v>3</v>
      </c>
      <c r="C5757">
        <v>25</v>
      </c>
      <c r="D5757" s="11">
        <v>30</v>
      </c>
      <c r="E5757">
        <v>0</v>
      </c>
      <c r="F5757">
        <v>0</v>
      </c>
      <c r="G5757">
        <v>0</v>
      </c>
      <c r="H5757">
        <v>1</v>
      </c>
      <c r="I5757">
        <v>1</v>
      </c>
      <c r="J5757" s="10">
        <v>0</v>
      </c>
      <c r="K5757">
        <v>0</v>
      </c>
      <c r="L5757">
        <v>3</v>
      </c>
      <c r="M5757">
        <v>0</v>
      </c>
      <c r="N5757">
        <v>0.75</v>
      </c>
      <c r="O5757">
        <v>0</v>
      </c>
      <c r="P5757">
        <v>0.05</v>
      </c>
      <c r="Q5757">
        <v>1</v>
      </c>
      <c r="R5757">
        <v>0</v>
      </c>
      <c r="S5757">
        <v>0.04</v>
      </c>
    </row>
    <row r="5758" spans="1:19" ht="23.25" x14ac:dyDescent="0.35">
      <c r="A5758">
        <v>1</v>
      </c>
      <c r="B5758">
        <v>3</v>
      </c>
      <c r="C5758">
        <v>25</v>
      </c>
      <c r="D5758" s="11">
        <v>30</v>
      </c>
      <c r="E5758">
        <v>0</v>
      </c>
      <c r="F5758">
        <v>0</v>
      </c>
      <c r="G5758">
        <v>0</v>
      </c>
      <c r="H5758">
        <v>1</v>
      </c>
      <c r="I5758">
        <v>1</v>
      </c>
      <c r="J5758" s="10">
        <v>0</v>
      </c>
      <c r="K5758">
        <v>0</v>
      </c>
      <c r="L5758">
        <v>3</v>
      </c>
      <c r="M5758">
        <v>0</v>
      </c>
      <c r="N5758">
        <v>0.8</v>
      </c>
      <c r="O5758">
        <v>0</v>
      </c>
      <c r="P5758">
        <v>0.05</v>
      </c>
      <c r="Q5758">
        <v>1</v>
      </c>
      <c r="R5758">
        <v>0</v>
      </c>
      <c r="S5758">
        <v>0.24</v>
      </c>
    </row>
    <row r="5759" spans="1:19" ht="23.25" x14ac:dyDescent="0.35">
      <c r="A5759">
        <v>1</v>
      </c>
      <c r="B5759">
        <v>3</v>
      </c>
      <c r="C5759">
        <v>25</v>
      </c>
      <c r="D5759" s="11">
        <v>30</v>
      </c>
      <c r="E5759">
        <v>0</v>
      </c>
      <c r="F5759">
        <v>0</v>
      </c>
      <c r="G5759">
        <v>0</v>
      </c>
      <c r="H5759">
        <v>1</v>
      </c>
      <c r="I5759">
        <v>1</v>
      </c>
      <c r="J5759" s="10">
        <v>0</v>
      </c>
      <c r="K5759">
        <v>0</v>
      </c>
      <c r="L5759">
        <v>3</v>
      </c>
      <c r="M5759">
        <v>0</v>
      </c>
      <c r="N5759">
        <v>0.85</v>
      </c>
      <c r="O5759">
        <v>0</v>
      </c>
      <c r="P5759">
        <v>0.05</v>
      </c>
      <c r="Q5759">
        <v>1</v>
      </c>
      <c r="R5759">
        <v>0</v>
      </c>
      <c r="S5759">
        <v>0.08</v>
      </c>
    </row>
    <row r="5760" spans="1:19" ht="23.25" x14ac:dyDescent="0.35">
      <c r="A5760">
        <v>1</v>
      </c>
      <c r="B5760">
        <v>3</v>
      </c>
      <c r="C5760">
        <v>25</v>
      </c>
      <c r="D5760" s="11">
        <v>30</v>
      </c>
      <c r="E5760">
        <v>0</v>
      </c>
      <c r="F5760">
        <v>0</v>
      </c>
      <c r="G5760">
        <v>0</v>
      </c>
      <c r="H5760">
        <v>1</v>
      </c>
      <c r="I5760">
        <v>1</v>
      </c>
      <c r="J5760" s="10">
        <v>0</v>
      </c>
      <c r="K5760">
        <v>0</v>
      </c>
      <c r="L5760">
        <v>3</v>
      </c>
      <c r="M5760">
        <v>0</v>
      </c>
      <c r="N5760">
        <v>0.9</v>
      </c>
      <c r="O5760">
        <v>0</v>
      </c>
      <c r="P5760">
        <v>0.05</v>
      </c>
      <c r="Q5760">
        <v>1</v>
      </c>
      <c r="R5760">
        <v>0</v>
      </c>
      <c r="S5760">
        <v>0.04</v>
      </c>
    </row>
    <row r="5761" spans="1:20" ht="23.25" x14ac:dyDescent="0.35">
      <c r="A5761">
        <v>1</v>
      </c>
      <c r="B5761">
        <v>3</v>
      </c>
      <c r="C5761">
        <v>25</v>
      </c>
      <c r="D5761" s="11">
        <v>30</v>
      </c>
      <c r="E5761">
        <v>0</v>
      </c>
      <c r="F5761">
        <v>0</v>
      </c>
      <c r="G5761">
        <v>0</v>
      </c>
      <c r="H5761">
        <v>1</v>
      </c>
      <c r="I5761">
        <v>1</v>
      </c>
      <c r="J5761" s="10">
        <v>0</v>
      </c>
      <c r="K5761">
        <v>0</v>
      </c>
      <c r="L5761">
        <v>3</v>
      </c>
      <c r="M5761">
        <v>0</v>
      </c>
      <c r="N5761">
        <v>0.95</v>
      </c>
      <c r="O5761">
        <v>0</v>
      </c>
      <c r="P5761">
        <v>0.05</v>
      </c>
      <c r="Q5761">
        <v>1</v>
      </c>
      <c r="R5761">
        <v>0.04</v>
      </c>
      <c r="S5761">
        <v>0.04</v>
      </c>
    </row>
    <row r="5762" spans="1:20" ht="24" thickBot="1" x14ac:dyDescent="0.4">
      <c r="A5762">
        <v>1</v>
      </c>
      <c r="B5762">
        <v>3</v>
      </c>
      <c r="C5762">
        <v>25</v>
      </c>
      <c r="D5762" s="11">
        <v>30</v>
      </c>
      <c r="E5762">
        <v>0</v>
      </c>
      <c r="F5762">
        <v>0</v>
      </c>
      <c r="G5762">
        <v>0</v>
      </c>
      <c r="H5762">
        <v>1</v>
      </c>
      <c r="I5762">
        <v>1</v>
      </c>
      <c r="J5762" s="10">
        <v>0</v>
      </c>
      <c r="K5762">
        <v>0</v>
      </c>
      <c r="L5762">
        <v>3</v>
      </c>
      <c r="M5762">
        <v>0</v>
      </c>
      <c r="N5762">
        <v>1</v>
      </c>
      <c r="O5762">
        <v>0</v>
      </c>
      <c r="P5762">
        <v>0.05</v>
      </c>
      <c r="Q5762">
        <v>1</v>
      </c>
      <c r="R5762" s="14">
        <v>0.04</v>
      </c>
      <c r="S5762" s="14">
        <v>0.08</v>
      </c>
    </row>
    <row r="5763" spans="1:20" ht="15.75" thickTop="1" x14ac:dyDescent="0.25">
      <c r="R5763" s="15">
        <f>AVERAGE(R5743:R5762)</f>
        <v>3.4000000000000002E-2</v>
      </c>
      <c r="S5763" s="15">
        <f>AVERAGE(S5743:S5762)</f>
        <v>8.2000000000000017E-2</v>
      </c>
    </row>
    <row r="5767" spans="1:20" ht="208.5" customHeight="1" thickBot="1" x14ac:dyDescent="0.3">
      <c r="A5767" s="8" t="s">
        <v>333</v>
      </c>
      <c r="R5767" s="71" t="s">
        <v>270</v>
      </c>
      <c r="S5767" s="71" t="s">
        <v>24</v>
      </c>
      <c r="T5767" s="59"/>
    </row>
    <row r="5768" spans="1:20" ht="19.5" thickTop="1" x14ac:dyDescent="0.3">
      <c r="A5768">
        <v>1</v>
      </c>
      <c r="B5768">
        <v>3</v>
      </c>
      <c r="C5768">
        <v>25</v>
      </c>
      <c r="D5768">
        <v>30</v>
      </c>
      <c r="E5768">
        <v>0</v>
      </c>
      <c r="F5768">
        <v>0</v>
      </c>
      <c r="G5768">
        <v>0</v>
      </c>
      <c r="H5768">
        <v>1</v>
      </c>
      <c r="I5768">
        <v>1</v>
      </c>
      <c r="J5768" s="61">
        <v>0</v>
      </c>
      <c r="K5768">
        <v>0</v>
      </c>
      <c r="L5768">
        <v>6</v>
      </c>
      <c r="M5768">
        <v>5</v>
      </c>
      <c r="N5768">
        <v>1</v>
      </c>
      <c r="O5768">
        <v>5</v>
      </c>
      <c r="P5768">
        <v>1</v>
      </c>
      <c r="Q5768">
        <v>1</v>
      </c>
      <c r="R5768">
        <v>0.04</v>
      </c>
      <c r="S5768">
        <v>0.08</v>
      </c>
    </row>
    <row r="5769" spans="1:20" ht="18.75" x14ac:dyDescent="0.3">
      <c r="A5769">
        <v>1</v>
      </c>
      <c r="B5769">
        <v>3</v>
      </c>
      <c r="C5769">
        <v>25</v>
      </c>
      <c r="D5769">
        <v>30</v>
      </c>
      <c r="E5769">
        <v>0</v>
      </c>
      <c r="F5769">
        <v>0</v>
      </c>
      <c r="G5769">
        <v>0</v>
      </c>
      <c r="H5769">
        <v>1</v>
      </c>
      <c r="I5769">
        <v>1</v>
      </c>
      <c r="J5769" s="61">
        <v>0</v>
      </c>
      <c r="K5769">
        <v>0</v>
      </c>
      <c r="L5769">
        <v>6</v>
      </c>
      <c r="M5769">
        <v>10</v>
      </c>
      <c r="N5769">
        <v>1</v>
      </c>
      <c r="O5769">
        <v>10</v>
      </c>
      <c r="P5769">
        <v>1</v>
      </c>
      <c r="Q5769">
        <v>1</v>
      </c>
      <c r="R5769">
        <v>0.04</v>
      </c>
      <c r="S5769">
        <v>0</v>
      </c>
    </row>
    <row r="5770" spans="1:20" ht="18.75" x14ac:dyDescent="0.3">
      <c r="A5770">
        <v>1</v>
      </c>
      <c r="B5770">
        <v>3</v>
      </c>
      <c r="C5770">
        <v>25</v>
      </c>
      <c r="D5770">
        <v>30</v>
      </c>
      <c r="E5770">
        <v>0</v>
      </c>
      <c r="F5770">
        <v>0</v>
      </c>
      <c r="G5770">
        <v>0</v>
      </c>
      <c r="H5770">
        <v>1</v>
      </c>
      <c r="I5770">
        <v>1</v>
      </c>
      <c r="J5770" s="61">
        <v>0</v>
      </c>
      <c r="K5770">
        <v>0</v>
      </c>
      <c r="L5770">
        <v>6</v>
      </c>
      <c r="M5770">
        <v>15</v>
      </c>
      <c r="N5770">
        <v>1</v>
      </c>
      <c r="O5770">
        <v>15</v>
      </c>
      <c r="P5770">
        <v>1</v>
      </c>
      <c r="Q5770">
        <v>1</v>
      </c>
      <c r="R5770">
        <v>0.08</v>
      </c>
      <c r="S5770">
        <v>0.04</v>
      </c>
    </row>
    <row r="5771" spans="1:20" ht="18.75" x14ac:dyDescent="0.3">
      <c r="A5771">
        <v>1</v>
      </c>
      <c r="B5771">
        <v>3</v>
      </c>
      <c r="C5771">
        <v>25</v>
      </c>
      <c r="D5771">
        <v>30</v>
      </c>
      <c r="E5771">
        <v>0</v>
      </c>
      <c r="F5771">
        <v>0</v>
      </c>
      <c r="G5771">
        <v>0</v>
      </c>
      <c r="H5771">
        <v>1</v>
      </c>
      <c r="I5771">
        <v>1</v>
      </c>
      <c r="J5771" s="61">
        <v>0</v>
      </c>
      <c r="K5771">
        <v>0</v>
      </c>
      <c r="L5771">
        <v>6</v>
      </c>
      <c r="M5771">
        <v>20</v>
      </c>
      <c r="N5771">
        <v>1</v>
      </c>
      <c r="O5771">
        <v>20</v>
      </c>
      <c r="P5771">
        <v>1</v>
      </c>
      <c r="Q5771">
        <v>1</v>
      </c>
      <c r="R5771">
        <v>0.04</v>
      </c>
      <c r="S5771">
        <v>0.08</v>
      </c>
    </row>
    <row r="5772" spans="1:20" ht="18.75" x14ac:dyDescent="0.3">
      <c r="A5772">
        <v>1</v>
      </c>
      <c r="B5772">
        <v>3</v>
      </c>
      <c r="C5772">
        <v>25</v>
      </c>
      <c r="D5772">
        <v>30</v>
      </c>
      <c r="E5772">
        <v>0</v>
      </c>
      <c r="F5772">
        <v>0</v>
      </c>
      <c r="G5772">
        <v>0</v>
      </c>
      <c r="H5772">
        <v>1</v>
      </c>
      <c r="I5772">
        <v>1</v>
      </c>
      <c r="J5772" s="61">
        <v>0</v>
      </c>
      <c r="K5772">
        <v>0</v>
      </c>
      <c r="L5772">
        <v>6</v>
      </c>
      <c r="M5772">
        <v>25</v>
      </c>
      <c r="N5772">
        <v>1</v>
      </c>
      <c r="O5772">
        <v>25</v>
      </c>
      <c r="P5772">
        <v>1</v>
      </c>
      <c r="Q5772">
        <v>1</v>
      </c>
      <c r="R5772">
        <v>0.08</v>
      </c>
      <c r="S5772">
        <v>0</v>
      </c>
    </row>
    <row r="5773" spans="1:20" ht="18.75" x14ac:dyDescent="0.3">
      <c r="A5773">
        <v>1</v>
      </c>
      <c r="B5773">
        <v>3</v>
      </c>
      <c r="C5773">
        <v>25</v>
      </c>
      <c r="D5773">
        <v>30</v>
      </c>
      <c r="E5773">
        <v>0</v>
      </c>
      <c r="F5773">
        <v>0</v>
      </c>
      <c r="G5773">
        <v>0</v>
      </c>
      <c r="H5773">
        <v>1</v>
      </c>
      <c r="I5773">
        <v>1</v>
      </c>
      <c r="J5773" s="61">
        <v>0</v>
      </c>
      <c r="K5773">
        <v>0</v>
      </c>
      <c r="L5773">
        <v>6</v>
      </c>
      <c r="M5773">
        <v>5</v>
      </c>
      <c r="N5773">
        <v>1</v>
      </c>
      <c r="O5773">
        <v>10</v>
      </c>
      <c r="P5773">
        <v>1</v>
      </c>
      <c r="Q5773">
        <v>1</v>
      </c>
      <c r="S5773">
        <v>1</v>
      </c>
    </row>
    <row r="5774" spans="1:20" ht="18.75" x14ac:dyDescent="0.3">
      <c r="A5774">
        <v>1</v>
      </c>
      <c r="B5774">
        <v>3</v>
      </c>
      <c r="C5774">
        <v>25</v>
      </c>
      <c r="D5774">
        <v>30</v>
      </c>
      <c r="E5774">
        <v>0</v>
      </c>
      <c r="F5774">
        <v>0</v>
      </c>
      <c r="G5774">
        <v>0</v>
      </c>
      <c r="H5774">
        <v>1</v>
      </c>
      <c r="I5774">
        <v>1</v>
      </c>
      <c r="J5774" s="61">
        <v>0</v>
      </c>
      <c r="K5774">
        <v>0</v>
      </c>
      <c r="L5774">
        <v>6</v>
      </c>
      <c r="M5774">
        <v>10</v>
      </c>
      <c r="N5774">
        <v>1</v>
      </c>
      <c r="O5774">
        <v>20</v>
      </c>
      <c r="P5774">
        <v>1</v>
      </c>
      <c r="Q5774">
        <v>1</v>
      </c>
    </row>
    <row r="5775" spans="1:20" ht="18.75" x14ac:dyDescent="0.3">
      <c r="A5775">
        <v>1</v>
      </c>
      <c r="B5775">
        <v>3</v>
      </c>
      <c r="C5775">
        <v>25</v>
      </c>
      <c r="D5775">
        <v>30</v>
      </c>
      <c r="E5775">
        <v>0</v>
      </c>
      <c r="F5775">
        <v>0</v>
      </c>
      <c r="G5775">
        <v>0</v>
      </c>
      <c r="H5775">
        <v>1</v>
      </c>
      <c r="I5775">
        <v>1</v>
      </c>
      <c r="J5775" s="61">
        <v>0</v>
      </c>
      <c r="K5775">
        <v>0</v>
      </c>
      <c r="L5775">
        <v>6</v>
      </c>
      <c r="M5775">
        <v>15</v>
      </c>
      <c r="N5775">
        <v>1</v>
      </c>
      <c r="O5775">
        <v>30</v>
      </c>
      <c r="P5775">
        <v>1</v>
      </c>
      <c r="Q5775">
        <v>1</v>
      </c>
    </row>
    <row r="5776" spans="1:20" ht="18.75" x14ac:dyDescent="0.3">
      <c r="A5776">
        <v>1</v>
      </c>
      <c r="B5776">
        <v>3</v>
      </c>
      <c r="C5776">
        <v>25</v>
      </c>
      <c r="D5776">
        <v>30</v>
      </c>
      <c r="E5776">
        <v>0</v>
      </c>
      <c r="F5776">
        <v>0</v>
      </c>
      <c r="G5776">
        <v>0</v>
      </c>
      <c r="H5776">
        <v>1</v>
      </c>
      <c r="I5776">
        <v>1</v>
      </c>
      <c r="J5776" s="61">
        <v>0</v>
      </c>
      <c r="K5776">
        <v>0</v>
      </c>
      <c r="L5776">
        <v>6</v>
      </c>
      <c r="M5776">
        <v>20</v>
      </c>
      <c r="N5776">
        <v>1</v>
      </c>
      <c r="O5776">
        <v>40</v>
      </c>
      <c r="P5776">
        <v>1</v>
      </c>
      <c r="Q5776">
        <v>1</v>
      </c>
    </row>
    <row r="5777" spans="1:21" ht="19.5" thickBot="1" x14ac:dyDescent="0.35">
      <c r="A5777">
        <v>1</v>
      </c>
      <c r="B5777">
        <v>3</v>
      </c>
      <c r="C5777">
        <v>25</v>
      </c>
      <c r="D5777">
        <v>30</v>
      </c>
      <c r="E5777">
        <v>0</v>
      </c>
      <c r="F5777">
        <v>0</v>
      </c>
      <c r="G5777">
        <v>0</v>
      </c>
      <c r="H5777">
        <v>1</v>
      </c>
      <c r="I5777">
        <v>1</v>
      </c>
      <c r="J5777" s="61">
        <v>0</v>
      </c>
      <c r="K5777">
        <v>0</v>
      </c>
      <c r="L5777">
        <v>6</v>
      </c>
      <c r="M5777">
        <v>25</v>
      </c>
      <c r="N5777">
        <v>1</v>
      </c>
      <c r="O5777">
        <v>50</v>
      </c>
      <c r="P5777">
        <v>1</v>
      </c>
      <c r="Q5777">
        <v>1</v>
      </c>
      <c r="R5777" s="14"/>
      <c r="S5777" s="14"/>
    </row>
    <row r="5778" spans="1:21" ht="15.75" thickTop="1" x14ac:dyDescent="0.25">
      <c r="R5778" s="15">
        <f>AVERAGE(R5768:R5777)</f>
        <v>5.6000000000000008E-2</v>
      </c>
      <c r="S5778" s="15">
        <f>AVERAGE(S5768:S5777)</f>
        <v>0.19999999999999998</v>
      </c>
      <c r="T5778" s="15"/>
      <c r="U5778" s="15"/>
    </row>
    <row r="5782" spans="1:21" x14ac:dyDescent="0.25">
      <c r="Q5782" t="s">
        <v>319</v>
      </c>
    </row>
    <row r="5783" spans="1:21" x14ac:dyDescent="0.25">
      <c r="Q5783">
        <v>1</v>
      </c>
      <c r="R5783">
        <v>0.04</v>
      </c>
      <c r="S5783">
        <v>0.08</v>
      </c>
    </row>
    <row r="5784" spans="1:21" x14ac:dyDescent="0.25">
      <c r="Q5784">
        <v>2</v>
      </c>
      <c r="R5784">
        <v>0.04</v>
      </c>
      <c r="S5784">
        <v>0</v>
      </c>
    </row>
    <row r="5785" spans="1:21" x14ac:dyDescent="0.25">
      <c r="Q5785">
        <v>3</v>
      </c>
      <c r="R5785">
        <v>0.08</v>
      </c>
      <c r="S5785">
        <v>0.04</v>
      </c>
    </row>
    <row r="5786" spans="1:21" x14ac:dyDescent="0.25">
      <c r="Q5786">
        <v>4</v>
      </c>
      <c r="R5786">
        <v>0.04</v>
      </c>
      <c r="S5786">
        <v>0.08</v>
      </c>
    </row>
    <row r="5787" spans="1:21" x14ac:dyDescent="0.25">
      <c r="Q5787">
        <v>5</v>
      </c>
      <c r="R5787">
        <v>0.08</v>
      </c>
      <c r="S5787">
        <v>0</v>
      </c>
    </row>
    <row r="5788" spans="1:21" ht="18.75" x14ac:dyDescent="0.3">
      <c r="Q5788">
        <v>6</v>
      </c>
      <c r="R5788">
        <v>0.08</v>
      </c>
      <c r="S5788" s="61">
        <v>1</v>
      </c>
    </row>
    <row r="5789" spans="1:21" ht="18.75" x14ac:dyDescent="0.3">
      <c r="Q5789">
        <v>7</v>
      </c>
      <c r="R5789">
        <v>0.08</v>
      </c>
      <c r="S5789" s="61">
        <v>1</v>
      </c>
    </row>
    <row r="5790" spans="1:21" ht="18.75" x14ac:dyDescent="0.3">
      <c r="Q5790">
        <v>8</v>
      </c>
      <c r="R5790">
        <v>0.04</v>
      </c>
      <c r="S5790" s="61">
        <v>1</v>
      </c>
    </row>
    <row r="5791" spans="1:21" ht="18.75" x14ac:dyDescent="0.3">
      <c r="Q5791">
        <v>9</v>
      </c>
      <c r="R5791">
        <v>0.08</v>
      </c>
      <c r="S5791" s="61">
        <v>1</v>
      </c>
    </row>
    <row r="5792" spans="1:21" ht="18.75" x14ac:dyDescent="0.3">
      <c r="Q5792">
        <v>10</v>
      </c>
      <c r="R5792">
        <v>0.04</v>
      </c>
      <c r="S5792" s="61">
        <v>1</v>
      </c>
    </row>
    <row r="5795" spans="16:18" ht="16.5" thickBot="1" x14ac:dyDescent="0.3">
      <c r="P5795" t="s">
        <v>319</v>
      </c>
      <c r="Q5795" s="19" t="s">
        <v>334</v>
      </c>
      <c r="R5795" s="19" t="s">
        <v>335</v>
      </c>
    </row>
    <row r="5796" spans="16:18" ht="15.75" thickTop="1" x14ac:dyDescent="0.25">
      <c r="P5796">
        <v>1</v>
      </c>
      <c r="Q5796">
        <v>5</v>
      </c>
      <c r="R5796">
        <v>5</v>
      </c>
    </row>
    <row r="5797" spans="16:18" x14ac:dyDescent="0.25">
      <c r="P5797">
        <v>2</v>
      </c>
      <c r="Q5797">
        <v>10</v>
      </c>
      <c r="R5797">
        <v>10</v>
      </c>
    </row>
    <row r="5798" spans="16:18" x14ac:dyDescent="0.25">
      <c r="P5798">
        <v>3</v>
      </c>
      <c r="Q5798">
        <v>15</v>
      </c>
      <c r="R5798">
        <v>15</v>
      </c>
    </row>
    <row r="5799" spans="16:18" x14ac:dyDescent="0.25">
      <c r="P5799">
        <v>4</v>
      </c>
      <c r="Q5799">
        <v>20</v>
      </c>
      <c r="R5799">
        <v>20</v>
      </c>
    </row>
    <row r="5800" spans="16:18" x14ac:dyDescent="0.25">
      <c r="P5800">
        <v>5</v>
      </c>
      <c r="Q5800">
        <v>25</v>
      </c>
      <c r="R5800">
        <v>25</v>
      </c>
    </row>
    <row r="5801" spans="16:18" ht="18.75" x14ac:dyDescent="0.3">
      <c r="P5801">
        <v>6</v>
      </c>
      <c r="Q5801" s="61">
        <v>5</v>
      </c>
      <c r="R5801" s="61">
        <v>10</v>
      </c>
    </row>
    <row r="5802" spans="16:18" ht="18.75" x14ac:dyDescent="0.3">
      <c r="P5802">
        <v>7</v>
      </c>
      <c r="Q5802" s="61">
        <v>10</v>
      </c>
      <c r="R5802" s="61">
        <v>20</v>
      </c>
    </row>
    <row r="5803" spans="16:18" ht="18.75" x14ac:dyDescent="0.3">
      <c r="P5803">
        <v>8</v>
      </c>
      <c r="Q5803" s="61">
        <v>15</v>
      </c>
      <c r="R5803" s="61">
        <v>30</v>
      </c>
    </row>
    <row r="5804" spans="16:18" ht="18.75" x14ac:dyDescent="0.3">
      <c r="P5804">
        <v>9</v>
      </c>
      <c r="Q5804" s="61">
        <v>20</v>
      </c>
      <c r="R5804" s="61">
        <v>40</v>
      </c>
    </row>
    <row r="5805" spans="16:18" ht="18.75" x14ac:dyDescent="0.3">
      <c r="P5805">
        <v>10</v>
      </c>
      <c r="Q5805" s="61">
        <v>25</v>
      </c>
      <c r="R5805" s="61">
        <v>50</v>
      </c>
    </row>
    <row r="5809" spans="1:21" ht="75.75" thickBot="1" x14ac:dyDescent="0.3">
      <c r="A5809" s="8" t="s">
        <v>336</v>
      </c>
      <c r="R5809" s="71" t="s">
        <v>337</v>
      </c>
      <c r="S5809" s="71" t="s">
        <v>24</v>
      </c>
      <c r="U5809" s="19" t="s">
        <v>301</v>
      </c>
    </row>
    <row r="5810" spans="1:21" ht="21.75" thickTop="1" x14ac:dyDescent="0.35">
      <c r="A5810">
        <v>1</v>
      </c>
      <c r="B5810">
        <v>3</v>
      </c>
      <c r="C5810" s="10">
        <v>25</v>
      </c>
      <c r="D5810">
        <v>30</v>
      </c>
      <c r="E5810">
        <v>0</v>
      </c>
      <c r="F5810">
        <v>0</v>
      </c>
      <c r="G5810">
        <v>0</v>
      </c>
      <c r="H5810">
        <v>1</v>
      </c>
      <c r="I5810">
        <v>1</v>
      </c>
      <c r="J5810">
        <v>0</v>
      </c>
      <c r="K5810">
        <v>0</v>
      </c>
      <c r="L5810">
        <v>4</v>
      </c>
      <c r="M5810">
        <v>5</v>
      </c>
      <c r="N5810">
        <v>1</v>
      </c>
      <c r="O5810">
        <v>5</v>
      </c>
      <c r="P5810">
        <v>1</v>
      </c>
      <c r="Q5810">
        <v>1</v>
      </c>
      <c r="R5810">
        <v>0.04</v>
      </c>
      <c r="S5810">
        <v>1</v>
      </c>
      <c r="U5810">
        <v>-0.32570939999999998</v>
      </c>
    </row>
    <row r="5811" spans="1:21" ht="21" x14ac:dyDescent="0.35">
      <c r="A5811">
        <v>1</v>
      </c>
      <c r="B5811">
        <v>3</v>
      </c>
      <c r="C5811" s="10">
        <v>25</v>
      </c>
      <c r="D5811">
        <v>30</v>
      </c>
      <c r="E5811">
        <v>0</v>
      </c>
      <c r="F5811">
        <v>0</v>
      </c>
      <c r="G5811">
        <v>0</v>
      </c>
      <c r="H5811">
        <v>1</v>
      </c>
      <c r="I5811">
        <v>1</v>
      </c>
      <c r="J5811">
        <v>0</v>
      </c>
      <c r="K5811">
        <v>0</v>
      </c>
      <c r="L5811">
        <v>4</v>
      </c>
      <c r="M5811">
        <v>4.5</v>
      </c>
      <c r="N5811">
        <v>1</v>
      </c>
      <c r="O5811">
        <v>5</v>
      </c>
      <c r="P5811">
        <v>1</v>
      </c>
      <c r="Q5811">
        <v>1</v>
      </c>
      <c r="R5811">
        <v>0</v>
      </c>
      <c r="S5811">
        <v>1</v>
      </c>
      <c r="U5811">
        <v>-0.26028020000000002</v>
      </c>
    </row>
    <row r="5812" spans="1:21" ht="21" x14ac:dyDescent="0.35">
      <c r="A5812">
        <v>1</v>
      </c>
      <c r="B5812">
        <v>3</v>
      </c>
      <c r="C5812" s="10">
        <v>25</v>
      </c>
      <c r="D5812">
        <v>30</v>
      </c>
      <c r="E5812">
        <v>0</v>
      </c>
      <c r="F5812">
        <v>0</v>
      </c>
      <c r="G5812">
        <v>0</v>
      </c>
      <c r="H5812">
        <v>1</v>
      </c>
      <c r="I5812">
        <v>1</v>
      </c>
      <c r="J5812">
        <v>0</v>
      </c>
      <c r="K5812">
        <v>0</v>
      </c>
      <c r="L5812">
        <v>4</v>
      </c>
      <c r="M5812">
        <v>4</v>
      </c>
      <c r="N5812">
        <v>1</v>
      </c>
      <c r="O5812">
        <v>5</v>
      </c>
      <c r="P5812">
        <v>1</v>
      </c>
      <c r="Q5812">
        <v>1</v>
      </c>
      <c r="R5812">
        <v>0.08</v>
      </c>
      <c r="S5812">
        <v>1</v>
      </c>
      <c r="U5812">
        <v>-1.7988170000000001E-2</v>
      </c>
    </row>
    <row r="5813" spans="1:21" ht="21" x14ac:dyDescent="0.35">
      <c r="A5813">
        <v>1</v>
      </c>
      <c r="B5813">
        <v>3</v>
      </c>
      <c r="C5813" s="10">
        <v>25</v>
      </c>
      <c r="D5813">
        <v>30</v>
      </c>
      <c r="E5813">
        <v>0</v>
      </c>
      <c r="F5813">
        <v>0</v>
      </c>
      <c r="G5813">
        <v>0</v>
      </c>
      <c r="H5813">
        <v>1</v>
      </c>
      <c r="I5813">
        <v>1</v>
      </c>
      <c r="J5813">
        <v>0</v>
      </c>
      <c r="K5813">
        <v>0</v>
      </c>
      <c r="L5813">
        <v>4</v>
      </c>
      <c r="M5813">
        <v>3.5</v>
      </c>
      <c r="N5813">
        <v>1</v>
      </c>
      <c r="O5813">
        <v>5</v>
      </c>
      <c r="P5813">
        <v>1</v>
      </c>
      <c r="Q5813">
        <v>1</v>
      </c>
      <c r="R5813">
        <v>0</v>
      </c>
      <c r="S5813">
        <v>1</v>
      </c>
      <c r="U5813">
        <v>-0.116108</v>
      </c>
    </row>
    <row r="5814" spans="1:21" ht="21" x14ac:dyDescent="0.35">
      <c r="A5814">
        <v>1</v>
      </c>
      <c r="B5814">
        <v>3</v>
      </c>
      <c r="C5814" s="10">
        <v>25</v>
      </c>
      <c r="D5814">
        <v>30</v>
      </c>
      <c r="E5814">
        <v>0</v>
      </c>
      <c r="F5814">
        <v>0</v>
      </c>
      <c r="G5814">
        <v>0</v>
      </c>
      <c r="H5814">
        <v>1</v>
      </c>
      <c r="I5814">
        <v>1</v>
      </c>
      <c r="J5814">
        <v>0</v>
      </c>
      <c r="K5814">
        <v>0</v>
      </c>
      <c r="L5814">
        <v>4</v>
      </c>
      <c r="M5814">
        <v>3</v>
      </c>
      <c r="N5814">
        <v>1</v>
      </c>
      <c r="O5814">
        <v>5</v>
      </c>
      <c r="P5814">
        <v>1</v>
      </c>
      <c r="Q5814">
        <v>1</v>
      </c>
      <c r="R5814">
        <v>0.04</v>
      </c>
      <c r="S5814">
        <v>1</v>
      </c>
      <c r="U5814">
        <v>0.2909891</v>
      </c>
    </row>
    <row r="5815" spans="1:21" ht="21" x14ac:dyDescent="0.35">
      <c r="A5815">
        <v>1</v>
      </c>
      <c r="B5815">
        <v>3</v>
      </c>
      <c r="C5815" s="10">
        <v>25</v>
      </c>
      <c r="D5815">
        <v>30</v>
      </c>
      <c r="E5815">
        <v>0</v>
      </c>
      <c r="F5815">
        <v>0</v>
      </c>
      <c r="G5815">
        <v>0</v>
      </c>
      <c r="H5815">
        <v>1</v>
      </c>
      <c r="I5815">
        <v>1</v>
      </c>
      <c r="J5815">
        <v>0</v>
      </c>
      <c r="K5815">
        <v>0</v>
      </c>
      <c r="L5815">
        <v>4</v>
      </c>
      <c r="M5815">
        <v>2.5</v>
      </c>
      <c r="N5815">
        <v>1</v>
      </c>
      <c r="O5815">
        <v>5</v>
      </c>
      <c r="P5815">
        <v>1</v>
      </c>
      <c r="Q5815">
        <v>1</v>
      </c>
      <c r="R5815">
        <v>0</v>
      </c>
      <c r="S5815">
        <v>1</v>
      </c>
      <c r="U5815">
        <v>0.37748579999999998</v>
      </c>
    </row>
    <row r="5816" spans="1:21" ht="21" x14ac:dyDescent="0.35">
      <c r="A5816" s="12">
        <v>1</v>
      </c>
      <c r="B5816" s="12">
        <v>3</v>
      </c>
      <c r="C5816" s="10">
        <v>25</v>
      </c>
      <c r="D5816">
        <v>30</v>
      </c>
      <c r="E5816" s="12">
        <v>0</v>
      </c>
      <c r="F5816" s="12">
        <v>0</v>
      </c>
      <c r="G5816" s="12">
        <v>0</v>
      </c>
      <c r="H5816" s="12">
        <v>1</v>
      </c>
      <c r="I5816" s="12">
        <v>1</v>
      </c>
      <c r="J5816">
        <v>0</v>
      </c>
      <c r="K5816">
        <v>0</v>
      </c>
      <c r="L5816">
        <v>4</v>
      </c>
      <c r="M5816">
        <v>2</v>
      </c>
      <c r="N5816">
        <v>1</v>
      </c>
      <c r="O5816">
        <v>5</v>
      </c>
      <c r="P5816">
        <v>1</v>
      </c>
      <c r="Q5816">
        <v>1</v>
      </c>
      <c r="R5816">
        <v>0</v>
      </c>
      <c r="S5816">
        <v>1</v>
      </c>
      <c r="U5816">
        <v>0.65882680000000005</v>
      </c>
    </row>
    <row r="5817" spans="1:21" ht="21" x14ac:dyDescent="0.35">
      <c r="A5817" s="13">
        <v>1</v>
      </c>
      <c r="B5817" s="13">
        <v>3</v>
      </c>
      <c r="C5817" s="10">
        <v>25</v>
      </c>
      <c r="D5817">
        <v>30</v>
      </c>
      <c r="E5817" s="13">
        <v>0</v>
      </c>
      <c r="F5817" s="13">
        <v>0</v>
      </c>
      <c r="G5817" s="13">
        <v>0</v>
      </c>
      <c r="H5817" s="13">
        <v>1</v>
      </c>
      <c r="I5817" s="13">
        <v>1</v>
      </c>
      <c r="J5817">
        <v>0</v>
      </c>
      <c r="K5817">
        <v>0</v>
      </c>
      <c r="L5817">
        <v>4</v>
      </c>
      <c r="M5817">
        <v>1.5</v>
      </c>
      <c r="N5817">
        <v>1</v>
      </c>
      <c r="O5817">
        <v>5</v>
      </c>
      <c r="P5817">
        <v>1</v>
      </c>
      <c r="Q5817">
        <v>1</v>
      </c>
      <c r="R5817">
        <v>0.08</v>
      </c>
      <c r="S5817">
        <v>1</v>
      </c>
      <c r="U5817">
        <v>1.039366</v>
      </c>
    </row>
    <row r="5818" spans="1:21" ht="21" x14ac:dyDescent="0.35">
      <c r="A5818" s="13">
        <v>1</v>
      </c>
      <c r="B5818" s="13">
        <v>3</v>
      </c>
      <c r="C5818" s="10">
        <v>25</v>
      </c>
      <c r="D5818">
        <v>30</v>
      </c>
      <c r="E5818" s="13">
        <v>0</v>
      </c>
      <c r="F5818" s="13">
        <v>0</v>
      </c>
      <c r="G5818" s="13">
        <v>0</v>
      </c>
      <c r="H5818" s="13">
        <v>1</v>
      </c>
      <c r="I5818" s="13">
        <v>1</v>
      </c>
      <c r="J5818">
        <v>0</v>
      </c>
      <c r="K5818">
        <v>0</v>
      </c>
      <c r="L5818">
        <v>4</v>
      </c>
      <c r="M5818">
        <v>1</v>
      </c>
      <c r="N5818">
        <v>1</v>
      </c>
      <c r="O5818">
        <v>5</v>
      </c>
      <c r="P5818">
        <v>1</v>
      </c>
      <c r="Q5818">
        <v>1</v>
      </c>
      <c r="R5818">
        <v>0.24</v>
      </c>
      <c r="S5818">
        <v>1</v>
      </c>
      <c r="U5818">
        <v>2.2879399999999999</v>
      </c>
    </row>
    <row r="5819" spans="1:21" ht="21" x14ac:dyDescent="0.35">
      <c r="A5819" s="12">
        <v>1</v>
      </c>
      <c r="B5819" s="12">
        <v>3</v>
      </c>
      <c r="C5819" s="10">
        <v>25</v>
      </c>
      <c r="D5819">
        <v>30</v>
      </c>
      <c r="E5819" s="12">
        <v>0</v>
      </c>
      <c r="F5819" s="12">
        <v>0</v>
      </c>
      <c r="G5819" s="12">
        <v>0</v>
      </c>
      <c r="H5819" s="12">
        <v>1</v>
      </c>
      <c r="I5819" s="12">
        <v>1</v>
      </c>
      <c r="J5819" s="12">
        <v>0</v>
      </c>
      <c r="K5819" s="12">
        <v>0</v>
      </c>
      <c r="L5819" s="12">
        <v>4</v>
      </c>
      <c r="M5819">
        <v>0.50000000000001998</v>
      </c>
      <c r="N5819" s="12">
        <v>1</v>
      </c>
      <c r="O5819" s="12">
        <v>5</v>
      </c>
      <c r="P5819">
        <v>1</v>
      </c>
      <c r="Q5819">
        <v>1</v>
      </c>
      <c r="R5819">
        <v>0.44</v>
      </c>
      <c r="S5819">
        <v>1</v>
      </c>
      <c r="T5819" s="18" t="s">
        <v>299</v>
      </c>
      <c r="U5819">
        <v>4.3504290000000001</v>
      </c>
    </row>
    <row r="5820" spans="1:21" ht="21" x14ac:dyDescent="0.35">
      <c r="A5820" s="12">
        <v>1</v>
      </c>
      <c r="B5820" s="12">
        <v>3</v>
      </c>
      <c r="C5820" s="10">
        <v>25</v>
      </c>
      <c r="D5820">
        <v>30</v>
      </c>
      <c r="E5820" s="12">
        <v>0</v>
      </c>
      <c r="F5820" s="12">
        <v>0</v>
      </c>
      <c r="G5820" s="12">
        <v>0</v>
      </c>
      <c r="H5820" s="12">
        <v>1</v>
      </c>
      <c r="I5820" s="12">
        <v>1</v>
      </c>
      <c r="J5820" s="12">
        <v>0</v>
      </c>
      <c r="K5820" s="12">
        <v>0</v>
      </c>
      <c r="L5820" s="12">
        <v>4</v>
      </c>
      <c r="M5820">
        <v>0.4</v>
      </c>
      <c r="N5820" s="12">
        <v>1</v>
      </c>
      <c r="O5820" s="12">
        <v>5</v>
      </c>
      <c r="P5820">
        <v>1</v>
      </c>
      <c r="Q5820">
        <v>1</v>
      </c>
      <c r="R5820">
        <v>0.44</v>
      </c>
      <c r="S5820">
        <v>1</v>
      </c>
      <c r="T5820" s="18" t="s">
        <v>299</v>
      </c>
      <c r="U5820">
        <v>4.6366779999999999</v>
      </c>
    </row>
    <row r="5821" spans="1:21" ht="21" x14ac:dyDescent="0.35">
      <c r="A5821" s="12">
        <v>1</v>
      </c>
      <c r="B5821" s="12">
        <v>3</v>
      </c>
      <c r="C5821" s="10">
        <v>25</v>
      </c>
      <c r="D5821">
        <v>30</v>
      </c>
      <c r="E5821" s="12">
        <v>0</v>
      </c>
      <c r="F5821" s="12">
        <v>0</v>
      </c>
      <c r="G5821" s="12">
        <v>0</v>
      </c>
      <c r="H5821" s="12">
        <v>1</v>
      </c>
      <c r="I5821" s="12">
        <v>1</v>
      </c>
      <c r="J5821" s="12">
        <v>0</v>
      </c>
      <c r="K5821" s="12">
        <v>0</v>
      </c>
      <c r="L5821" s="12">
        <v>4</v>
      </c>
      <c r="M5821">
        <v>0.29999999999998</v>
      </c>
      <c r="N5821" s="12">
        <v>1</v>
      </c>
      <c r="O5821" s="12">
        <v>5</v>
      </c>
      <c r="P5821">
        <v>1</v>
      </c>
      <c r="Q5821">
        <v>1</v>
      </c>
      <c r="R5821">
        <v>0.48</v>
      </c>
      <c r="S5821">
        <v>1</v>
      </c>
      <c r="T5821" s="18" t="s">
        <v>299</v>
      </c>
      <c r="U5821">
        <v>6.0718569999999996</v>
      </c>
    </row>
    <row r="5822" spans="1:21" ht="21" x14ac:dyDescent="0.35">
      <c r="A5822" s="12">
        <v>1</v>
      </c>
      <c r="B5822" s="12">
        <v>3</v>
      </c>
      <c r="C5822" s="10">
        <v>25</v>
      </c>
      <c r="D5822">
        <v>30</v>
      </c>
      <c r="E5822" s="12">
        <v>0</v>
      </c>
      <c r="F5822" s="12">
        <v>0</v>
      </c>
      <c r="G5822" s="12">
        <v>0</v>
      </c>
      <c r="H5822" s="12">
        <v>1</v>
      </c>
      <c r="I5822" s="12">
        <v>1</v>
      </c>
      <c r="J5822" s="12">
        <v>0</v>
      </c>
      <c r="K5822" s="12">
        <v>0</v>
      </c>
      <c r="L5822" s="12">
        <v>4</v>
      </c>
      <c r="M5822">
        <v>0.19999999999995999</v>
      </c>
      <c r="N5822" s="12">
        <v>1</v>
      </c>
      <c r="O5822" s="12">
        <v>5</v>
      </c>
      <c r="P5822">
        <v>1</v>
      </c>
      <c r="Q5822">
        <v>1</v>
      </c>
      <c r="R5822">
        <v>0.44</v>
      </c>
      <c r="S5822">
        <v>0.92</v>
      </c>
      <c r="T5822" s="18" t="s">
        <v>299</v>
      </c>
      <c r="U5822">
        <v>7.5581120000000004</v>
      </c>
    </row>
    <row r="5823" spans="1:21" ht="21.75" thickBot="1" x14ac:dyDescent="0.4">
      <c r="A5823" s="12">
        <v>1</v>
      </c>
      <c r="B5823" s="12">
        <v>3</v>
      </c>
      <c r="C5823" s="10">
        <v>25</v>
      </c>
      <c r="D5823">
        <v>30</v>
      </c>
      <c r="E5823" s="12">
        <v>0</v>
      </c>
      <c r="F5823" s="12">
        <v>0</v>
      </c>
      <c r="G5823" s="12">
        <v>0</v>
      </c>
      <c r="H5823" s="12">
        <v>1</v>
      </c>
      <c r="I5823" s="12">
        <v>1</v>
      </c>
      <c r="J5823" s="12">
        <v>0</v>
      </c>
      <c r="K5823" s="12">
        <v>0</v>
      </c>
      <c r="L5823" s="12">
        <v>4</v>
      </c>
      <c r="M5823">
        <v>9.9999999999939998E-2</v>
      </c>
      <c r="N5823" s="12">
        <v>1</v>
      </c>
      <c r="O5823" s="12">
        <v>5</v>
      </c>
      <c r="P5823">
        <v>1</v>
      </c>
      <c r="Q5823">
        <v>1</v>
      </c>
      <c r="R5823" s="14">
        <v>0.36</v>
      </c>
      <c r="S5823" s="14">
        <v>0.76</v>
      </c>
      <c r="T5823" s="18" t="s">
        <v>299</v>
      </c>
      <c r="U5823">
        <v>8.4514589999999998</v>
      </c>
    </row>
    <row r="5824" spans="1:21" ht="15.75" thickTop="1" x14ac:dyDescent="0.25">
      <c r="R5824" s="15">
        <f>AVERAGE(R5810:R5823)</f>
        <v>0.18857142857142856</v>
      </c>
      <c r="S5824" s="15">
        <f>AVERAGE(S5810:S5823)</f>
        <v>0.97714285714285709</v>
      </c>
    </row>
    <row r="5835" spans="15:15" x14ac:dyDescent="0.25">
      <c r="O5835">
        <f>22*1.07</f>
        <v>23.540000000000003</v>
      </c>
    </row>
    <row r="5845" spans="1:20" x14ac:dyDescent="0.25">
      <c r="R5845">
        <f>22*1.07</f>
        <v>23.540000000000003</v>
      </c>
    </row>
    <row r="5846" spans="1:20" x14ac:dyDescent="0.25">
      <c r="R5846">
        <f>22*1.07</f>
        <v>23.540000000000003</v>
      </c>
    </row>
    <row r="5848" spans="1:20" ht="114.75" customHeight="1" thickBot="1" x14ac:dyDescent="0.3">
      <c r="A5848" s="8" t="s">
        <v>339</v>
      </c>
      <c r="R5848" s="71" t="s">
        <v>338</v>
      </c>
      <c r="S5848" s="71" t="s">
        <v>24</v>
      </c>
      <c r="T5848" s="71" t="s">
        <v>331</v>
      </c>
    </row>
    <row r="5849" spans="1:20" ht="21.75" thickTop="1" x14ac:dyDescent="0.35">
      <c r="A5849">
        <v>1</v>
      </c>
      <c r="B5849">
        <v>3</v>
      </c>
      <c r="C5849" s="10">
        <v>25</v>
      </c>
      <c r="D5849">
        <v>30</v>
      </c>
      <c r="E5849">
        <v>0</v>
      </c>
      <c r="F5849">
        <v>0</v>
      </c>
      <c r="G5849">
        <v>0</v>
      </c>
      <c r="H5849">
        <v>1</v>
      </c>
      <c r="I5849">
        <v>1</v>
      </c>
      <c r="J5849">
        <v>0</v>
      </c>
      <c r="K5849">
        <v>0</v>
      </c>
      <c r="L5849">
        <v>4</v>
      </c>
      <c r="M5849">
        <v>5</v>
      </c>
      <c r="N5849">
        <v>1</v>
      </c>
      <c r="O5849">
        <v>5</v>
      </c>
      <c r="P5849">
        <v>1</v>
      </c>
      <c r="Q5849">
        <v>1</v>
      </c>
      <c r="R5849">
        <v>0.08</v>
      </c>
      <c r="S5849">
        <v>1</v>
      </c>
      <c r="T5849" s="70">
        <v>-0.25624249999999998</v>
      </c>
    </row>
    <row r="5850" spans="1:20" ht="21" x14ac:dyDescent="0.35">
      <c r="A5850">
        <v>1</v>
      </c>
      <c r="B5850">
        <v>3</v>
      </c>
      <c r="C5850" s="10">
        <v>25</v>
      </c>
      <c r="D5850">
        <v>30</v>
      </c>
      <c r="E5850">
        <v>0</v>
      </c>
      <c r="F5850">
        <v>0</v>
      </c>
      <c r="G5850">
        <v>0</v>
      </c>
      <c r="H5850">
        <v>1</v>
      </c>
      <c r="I5850">
        <v>1</v>
      </c>
      <c r="J5850">
        <v>0</v>
      </c>
      <c r="K5850">
        <v>0</v>
      </c>
      <c r="L5850">
        <v>4</v>
      </c>
      <c r="M5850">
        <v>4.5</v>
      </c>
      <c r="N5850">
        <v>1</v>
      </c>
      <c r="O5850">
        <v>5</v>
      </c>
      <c r="P5850">
        <v>1</v>
      </c>
      <c r="Q5850">
        <v>1</v>
      </c>
      <c r="R5850">
        <v>0</v>
      </c>
      <c r="S5850">
        <v>1</v>
      </c>
      <c r="T5850" s="70">
        <v>-0.30975029999999998</v>
      </c>
    </row>
    <row r="5851" spans="1:20" ht="21" x14ac:dyDescent="0.35">
      <c r="A5851">
        <v>1</v>
      </c>
      <c r="B5851">
        <v>3</v>
      </c>
      <c r="C5851" s="10">
        <v>25</v>
      </c>
      <c r="D5851">
        <v>30</v>
      </c>
      <c r="E5851">
        <v>0</v>
      </c>
      <c r="F5851">
        <v>0</v>
      </c>
      <c r="G5851">
        <v>0</v>
      </c>
      <c r="H5851">
        <v>1</v>
      </c>
      <c r="I5851">
        <v>1</v>
      </c>
      <c r="J5851">
        <v>0</v>
      </c>
      <c r="K5851">
        <v>0</v>
      </c>
      <c r="L5851">
        <v>4</v>
      </c>
      <c r="M5851">
        <v>4</v>
      </c>
      <c r="N5851">
        <v>1</v>
      </c>
      <c r="O5851">
        <v>5</v>
      </c>
      <c r="P5851">
        <v>1</v>
      </c>
      <c r="Q5851">
        <v>1</v>
      </c>
      <c r="R5851">
        <v>0.04</v>
      </c>
      <c r="S5851">
        <v>1</v>
      </c>
      <c r="T5851" s="70">
        <v>2.335278E-2</v>
      </c>
    </row>
    <row r="5852" spans="1:20" ht="21" x14ac:dyDescent="0.35">
      <c r="A5852">
        <v>1</v>
      </c>
      <c r="B5852">
        <v>3</v>
      </c>
      <c r="C5852" s="10">
        <v>25</v>
      </c>
      <c r="D5852">
        <v>30</v>
      </c>
      <c r="E5852">
        <v>0</v>
      </c>
      <c r="F5852">
        <v>0</v>
      </c>
      <c r="G5852">
        <v>0</v>
      </c>
      <c r="H5852">
        <v>1</v>
      </c>
      <c r="I5852">
        <v>1</v>
      </c>
      <c r="J5852">
        <v>0</v>
      </c>
      <c r="K5852">
        <v>0</v>
      </c>
      <c r="L5852">
        <v>4</v>
      </c>
      <c r="M5852">
        <v>3.5</v>
      </c>
      <c r="N5852">
        <v>1</v>
      </c>
      <c r="O5852">
        <v>5</v>
      </c>
      <c r="P5852">
        <v>1</v>
      </c>
      <c r="Q5852">
        <v>1</v>
      </c>
      <c r="R5852">
        <v>0</v>
      </c>
      <c r="S5852">
        <v>1</v>
      </c>
      <c r="T5852" s="70">
        <v>-6.1386030000000001E-2</v>
      </c>
    </row>
    <row r="5853" spans="1:20" ht="21" x14ac:dyDescent="0.35">
      <c r="A5853">
        <v>1</v>
      </c>
      <c r="B5853">
        <v>3</v>
      </c>
      <c r="C5853" s="10">
        <v>25</v>
      </c>
      <c r="D5853">
        <v>30</v>
      </c>
      <c r="E5853">
        <v>0</v>
      </c>
      <c r="F5853">
        <v>0</v>
      </c>
      <c r="G5853">
        <v>0</v>
      </c>
      <c r="H5853">
        <v>1</v>
      </c>
      <c r="I5853">
        <v>1</v>
      </c>
      <c r="J5853">
        <v>0</v>
      </c>
      <c r="K5853">
        <v>0</v>
      </c>
      <c r="L5853">
        <v>4</v>
      </c>
      <c r="M5853">
        <v>3</v>
      </c>
      <c r="N5853">
        <v>1</v>
      </c>
      <c r="O5853">
        <v>5</v>
      </c>
      <c r="P5853">
        <v>1</v>
      </c>
      <c r="Q5853">
        <v>1</v>
      </c>
      <c r="R5853">
        <v>0.04</v>
      </c>
      <c r="S5853">
        <v>1</v>
      </c>
      <c r="T5853" s="70">
        <v>0.2269815</v>
      </c>
    </row>
    <row r="5854" spans="1:20" ht="21" x14ac:dyDescent="0.35">
      <c r="A5854">
        <v>1</v>
      </c>
      <c r="B5854">
        <v>3</v>
      </c>
      <c r="C5854" s="10">
        <v>25</v>
      </c>
      <c r="D5854">
        <v>30</v>
      </c>
      <c r="E5854">
        <v>0</v>
      </c>
      <c r="F5854">
        <v>0</v>
      </c>
      <c r="G5854">
        <v>0</v>
      </c>
      <c r="H5854">
        <v>1</v>
      </c>
      <c r="I5854">
        <v>1</v>
      </c>
      <c r="J5854">
        <v>0</v>
      </c>
      <c r="K5854">
        <v>0</v>
      </c>
      <c r="L5854">
        <v>4</v>
      </c>
      <c r="M5854">
        <v>2.5</v>
      </c>
      <c r="N5854">
        <v>1</v>
      </c>
      <c r="O5854">
        <v>5</v>
      </c>
      <c r="P5854">
        <v>1</v>
      </c>
      <c r="Q5854">
        <v>1</v>
      </c>
      <c r="R5854">
        <v>0.08</v>
      </c>
      <c r="S5854">
        <v>1</v>
      </c>
      <c r="T5854" s="70">
        <v>0.42207070000000002</v>
      </c>
    </row>
    <row r="5855" spans="1:20" ht="21" x14ac:dyDescent="0.35">
      <c r="A5855" s="12">
        <v>1</v>
      </c>
      <c r="B5855" s="12">
        <v>3</v>
      </c>
      <c r="C5855" s="10">
        <v>25</v>
      </c>
      <c r="D5855">
        <v>30</v>
      </c>
      <c r="E5855" s="12">
        <v>0</v>
      </c>
      <c r="F5855" s="12">
        <v>0</v>
      </c>
      <c r="G5855" s="12">
        <v>0</v>
      </c>
      <c r="H5855" s="12">
        <v>1</v>
      </c>
      <c r="I5855" s="12">
        <v>1</v>
      </c>
      <c r="J5855">
        <v>0</v>
      </c>
      <c r="K5855">
        <v>0</v>
      </c>
      <c r="L5855">
        <v>4</v>
      </c>
      <c r="M5855">
        <v>2</v>
      </c>
      <c r="N5855">
        <v>1</v>
      </c>
      <c r="O5855">
        <v>5</v>
      </c>
      <c r="P5855">
        <v>1</v>
      </c>
      <c r="Q5855">
        <v>1</v>
      </c>
      <c r="R5855">
        <v>0.12</v>
      </c>
      <c r="S5855">
        <v>1</v>
      </c>
      <c r="T5855" s="70">
        <v>0.86026749999999996</v>
      </c>
    </row>
    <row r="5856" spans="1:20" ht="21" x14ac:dyDescent="0.35">
      <c r="A5856" s="13">
        <v>1</v>
      </c>
      <c r="B5856" s="13">
        <v>3</v>
      </c>
      <c r="C5856" s="10">
        <v>25</v>
      </c>
      <c r="D5856">
        <v>30</v>
      </c>
      <c r="E5856" s="13">
        <v>0</v>
      </c>
      <c r="F5856" s="13">
        <v>0</v>
      </c>
      <c r="G5856" s="13">
        <v>0</v>
      </c>
      <c r="H5856" s="13">
        <v>1</v>
      </c>
      <c r="I5856" s="13">
        <v>1</v>
      </c>
      <c r="J5856">
        <v>0</v>
      </c>
      <c r="K5856">
        <v>0</v>
      </c>
      <c r="L5856">
        <v>4</v>
      </c>
      <c r="M5856">
        <v>1.5</v>
      </c>
      <c r="N5856">
        <v>1</v>
      </c>
      <c r="O5856">
        <v>5</v>
      </c>
      <c r="P5856">
        <v>1</v>
      </c>
      <c r="Q5856">
        <v>1</v>
      </c>
      <c r="R5856">
        <v>0.08</v>
      </c>
      <c r="S5856">
        <v>1</v>
      </c>
      <c r="T5856" s="70">
        <v>1.266157</v>
      </c>
    </row>
    <row r="5857" spans="1:20" ht="21.75" thickBot="1" x14ac:dyDescent="0.4">
      <c r="A5857" s="13">
        <v>1</v>
      </c>
      <c r="B5857" s="13">
        <v>3</v>
      </c>
      <c r="C5857" s="10">
        <v>25</v>
      </c>
      <c r="D5857">
        <v>30</v>
      </c>
      <c r="E5857" s="13">
        <v>0</v>
      </c>
      <c r="F5857" s="13">
        <v>0</v>
      </c>
      <c r="G5857" s="13">
        <v>0</v>
      </c>
      <c r="H5857" s="13">
        <v>1</v>
      </c>
      <c r="I5857" s="13">
        <v>1</v>
      </c>
      <c r="J5857">
        <v>0</v>
      </c>
      <c r="K5857">
        <v>0</v>
      </c>
      <c r="L5857">
        <v>4</v>
      </c>
      <c r="M5857">
        <v>1</v>
      </c>
      <c r="N5857">
        <v>1</v>
      </c>
      <c r="O5857">
        <v>5</v>
      </c>
      <c r="P5857">
        <v>1</v>
      </c>
      <c r="Q5857">
        <v>1</v>
      </c>
      <c r="R5857" s="14">
        <v>0.16</v>
      </c>
      <c r="S5857" s="14">
        <v>1</v>
      </c>
      <c r="T5857" s="70">
        <v>2.471168</v>
      </c>
    </row>
    <row r="5858" spans="1:20" ht="15.75" thickTop="1" x14ac:dyDescent="0.25">
      <c r="R5858" s="15">
        <f>AVERAGE(R5849:R5857)</f>
        <v>6.6666666666666666E-2</v>
      </c>
      <c r="S5858" s="15">
        <f>AVERAGE(S5849:S5857)</f>
        <v>1</v>
      </c>
    </row>
    <row r="5868" spans="1:20" ht="144.75" customHeight="1" thickBot="1" x14ac:dyDescent="0.3">
      <c r="A5868" s="8" t="s">
        <v>339</v>
      </c>
      <c r="R5868" s="71" t="s">
        <v>340</v>
      </c>
      <c r="S5868" s="71" t="s">
        <v>24</v>
      </c>
      <c r="T5868" s="71" t="s">
        <v>331</v>
      </c>
    </row>
    <row r="5869" spans="1:20" ht="21.75" thickTop="1" x14ac:dyDescent="0.35">
      <c r="A5869">
        <v>1</v>
      </c>
      <c r="B5869">
        <v>3</v>
      </c>
      <c r="C5869" s="10">
        <v>100</v>
      </c>
      <c r="D5869">
        <v>30</v>
      </c>
      <c r="E5869">
        <v>0</v>
      </c>
      <c r="F5869">
        <v>0</v>
      </c>
      <c r="G5869">
        <v>0</v>
      </c>
      <c r="H5869">
        <v>1</v>
      </c>
      <c r="I5869">
        <v>1</v>
      </c>
      <c r="J5869">
        <v>0</v>
      </c>
      <c r="K5869">
        <v>0</v>
      </c>
      <c r="L5869">
        <v>4</v>
      </c>
      <c r="M5869">
        <v>5</v>
      </c>
      <c r="N5869">
        <v>1</v>
      </c>
      <c r="O5869">
        <v>5</v>
      </c>
      <c r="P5869">
        <v>1</v>
      </c>
      <c r="Q5869">
        <v>1</v>
      </c>
      <c r="R5869">
        <v>0</v>
      </c>
      <c r="S5869">
        <v>1</v>
      </c>
      <c r="T5869" s="70">
        <v>-0.26753850000000001</v>
      </c>
    </row>
    <row r="5870" spans="1:20" ht="21" x14ac:dyDescent="0.35">
      <c r="A5870">
        <v>1</v>
      </c>
      <c r="B5870">
        <v>3</v>
      </c>
      <c r="C5870" s="10">
        <v>100</v>
      </c>
      <c r="D5870">
        <v>30</v>
      </c>
      <c r="E5870">
        <v>0</v>
      </c>
      <c r="F5870">
        <v>0</v>
      </c>
      <c r="G5870">
        <v>0</v>
      </c>
      <c r="H5870">
        <v>1</v>
      </c>
      <c r="I5870">
        <v>1</v>
      </c>
      <c r="J5870">
        <v>0</v>
      </c>
      <c r="K5870">
        <v>0</v>
      </c>
      <c r="L5870">
        <v>4</v>
      </c>
      <c r="M5870">
        <v>4.5</v>
      </c>
      <c r="N5870">
        <v>1</v>
      </c>
      <c r="O5870">
        <v>5</v>
      </c>
      <c r="P5870">
        <v>1</v>
      </c>
      <c r="Q5870">
        <v>1</v>
      </c>
      <c r="R5870">
        <v>0.04</v>
      </c>
      <c r="S5870">
        <v>1</v>
      </c>
      <c r="T5870" s="70">
        <v>-0.226663</v>
      </c>
    </row>
    <row r="5871" spans="1:20" ht="21" x14ac:dyDescent="0.35">
      <c r="A5871">
        <v>1</v>
      </c>
      <c r="B5871">
        <v>3</v>
      </c>
      <c r="C5871" s="10">
        <v>100</v>
      </c>
      <c r="D5871">
        <v>30</v>
      </c>
      <c r="E5871">
        <v>0</v>
      </c>
      <c r="F5871">
        <v>0</v>
      </c>
      <c r="G5871">
        <v>0</v>
      </c>
      <c r="H5871">
        <v>1</v>
      </c>
      <c r="I5871">
        <v>1</v>
      </c>
      <c r="J5871">
        <v>0</v>
      </c>
      <c r="K5871">
        <v>0</v>
      </c>
      <c r="L5871">
        <v>4</v>
      </c>
      <c r="M5871">
        <v>4</v>
      </c>
      <c r="N5871">
        <v>1</v>
      </c>
      <c r="O5871">
        <v>5</v>
      </c>
      <c r="P5871">
        <v>1</v>
      </c>
      <c r="Q5871">
        <v>1</v>
      </c>
      <c r="R5871">
        <v>0.01</v>
      </c>
      <c r="S5871">
        <v>1</v>
      </c>
      <c r="T5871" s="70">
        <v>-0.1510379</v>
      </c>
    </row>
    <row r="5872" spans="1:20" ht="21" x14ac:dyDescent="0.35">
      <c r="A5872">
        <v>1</v>
      </c>
      <c r="B5872">
        <v>3</v>
      </c>
      <c r="C5872" s="10">
        <v>100</v>
      </c>
      <c r="D5872">
        <v>30</v>
      </c>
      <c r="E5872">
        <v>0</v>
      </c>
      <c r="F5872">
        <v>0</v>
      </c>
      <c r="G5872">
        <v>0</v>
      </c>
      <c r="H5872">
        <v>1</v>
      </c>
      <c r="I5872">
        <v>1</v>
      </c>
      <c r="J5872">
        <v>0</v>
      </c>
      <c r="K5872">
        <v>0</v>
      </c>
      <c r="L5872">
        <v>4</v>
      </c>
      <c r="M5872">
        <v>3.5</v>
      </c>
      <c r="N5872">
        <v>1</v>
      </c>
      <c r="O5872">
        <v>5</v>
      </c>
      <c r="P5872">
        <v>1</v>
      </c>
      <c r="Q5872">
        <v>1</v>
      </c>
      <c r="R5872">
        <v>0.02</v>
      </c>
      <c r="S5872">
        <v>1</v>
      </c>
      <c r="T5872" s="70">
        <v>-1.7196159999999999E-2</v>
      </c>
    </row>
    <row r="5873" spans="1:20" ht="21" x14ac:dyDescent="0.35">
      <c r="A5873">
        <v>1</v>
      </c>
      <c r="B5873">
        <v>3</v>
      </c>
      <c r="C5873" s="10">
        <v>100</v>
      </c>
      <c r="D5873">
        <v>30</v>
      </c>
      <c r="E5873">
        <v>0</v>
      </c>
      <c r="F5873">
        <v>0</v>
      </c>
      <c r="G5873">
        <v>0</v>
      </c>
      <c r="H5873">
        <v>1</v>
      </c>
      <c r="I5873">
        <v>1</v>
      </c>
      <c r="J5873">
        <v>0</v>
      </c>
      <c r="K5873">
        <v>0</v>
      </c>
      <c r="L5873">
        <v>4</v>
      </c>
      <c r="M5873">
        <v>3</v>
      </c>
      <c r="N5873">
        <v>1</v>
      </c>
      <c r="O5873">
        <v>5</v>
      </c>
      <c r="P5873">
        <v>1</v>
      </c>
      <c r="Q5873">
        <v>1</v>
      </c>
      <c r="R5873">
        <v>0.02</v>
      </c>
      <c r="S5873">
        <v>1</v>
      </c>
      <c r="T5873" s="70">
        <v>0.27808349999999998</v>
      </c>
    </row>
    <row r="5874" spans="1:20" ht="21" x14ac:dyDescent="0.35">
      <c r="A5874">
        <v>1</v>
      </c>
      <c r="B5874">
        <v>3</v>
      </c>
      <c r="C5874" s="10">
        <v>100</v>
      </c>
      <c r="D5874">
        <v>30</v>
      </c>
      <c r="E5874">
        <v>0</v>
      </c>
      <c r="F5874">
        <v>0</v>
      </c>
      <c r="G5874">
        <v>0</v>
      </c>
      <c r="H5874">
        <v>1</v>
      </c>
      <c r="I5874">
        <v>1</v>
      </c>
      <c r="J5874">
        <v>0</v>
      </c>
      <c r="K5874">
        <v>0</v>
      </c>
      <c r="L5874">
        <v>4</v>
      </c>
      <c r="M5874">
        <v>2.5</v>
      </c>
      <c r="N5874">
        <v>1</v>
      </c>
      <c r="O5874">
        <v>5</v>
      </c>
      <c r="P5874">
        <v>1</v>
      </c>
      <c r="Q5874">
        <v>1</v>
      </c>
      <c r="R5874">
        <v>7.0000000000000007E-2</v>
      </c>
      <c r="S5874">
        <v>1</v>
      </c>
      <c r="T5874" s="70">
        <v>0.50820290000000001</v>
      </c>
    </row>
    <row r="5875" spans="1:20" ht="21" x14ac:dyDescent="0.35">
      <c r="A5875" s="12">
        <v>1</v>
      </c>
      <c r="B5875" s="12">
        <v>3</v>
      </c>
      <c r="C5875" s="10">
        <v>100</v>
      </c>
      <c r="D5875">
        <v>30</v>
      </c>
      <c r="E5875" s="12">
        <v>0</v>
      </c>
      <c r="F5875" s="12">
        <v>0</v>
      </c>
      <c r="G5875" s="12">
        <v>0</v>
      </c>
      <c r="H5875" s="12">
        <v>1</v>
      </c>
      <c r="I5875" s="12">
        <v>1</v>
      </c>
      <c r="J5875">
        <v>0</v>
      </c>
      <c r="K5875">
        <v>0</v>
      </c>
      <c r="L5875">
        <v>4</v>
      </c>
      <c r="M5875">
        <v>2</v>
      </c>
      <c r="N5875">
        <v>1</v>
      </c>
      <c r="O5875">
        <v>5</v>
      </c>
      <c r="P5875">
        <v>1</v>
      </c>
      <c r="Q5875">
        <v>1</v>
      </c>
      <c r="R5875">
        <v>7.0000000000000007E-2</v>
      </c>
      <c r="S5875">
        <v>1</v>
      </c>
      <c r="T5875" s="70">
        <v>0.77257160000000002</v>
      </c>
    </row>
    <row r="5876" spans="1:20" ht="21" x14ac:dyDescent="0.35">
      <c r="A5876" s="13">
        <v>1</v>
      </c>
      <c r="B5876" s="13">
        <v>3</v>
      </c>
      <c r="C5876" s="10">
        <v>100</v>
      </c>
      <c r="D5876">
        <v>30</v>
      </c>
      <c r="E5876" s="13">
        <v>0</v>
      </c>
      <c r="F5876" s="13">
        <v>0</v>
      </c>
      <c r="G5876" s="13">
        <v>0</v>
      </c>
      <c r="H5876" s="13">
        <v>1</v>
      </c>
      <c r="I5876" s="13">
        <v>1</v>
      </c>
      <c r="J5876">
        <v>0</v>
      </c>
      <c r="K5876">
        <v>0</v>
      </c>
      <c r="L5876">
        <v>4</v>
      </c>
      <c r="M5876">
        <v>1.5</v>
      </c>
      <c r="N5876">
        <v>1</v>
      </c>
      <c r="O5876">
        <v>5</v>
      </c>
      <c r="P5876">
        <v>1</v>
      </c>
      <c r="Q5876">
        <v>1</v>
      </c>
      <c r="R5876">
        <v>0.09</v>
      </c>
      <c r="S5876">
        <v>1</v>
      </c>
      <c r="T5876" s="70">
        <v>1.2814749999999999</v>
      </c>
    </row>
    <row r="5877" spans="1:20" ht="21.75" thickBot="1" x14ac:dyDescent="0.4">
      <c r="A5877" s="13">
        <v>1</v>
      </c>
      <c r="B5877" s="13">
        <v>3</v>
      </c>
      <c r="C5877" s="10">
        <v>100</v>
      </c>
      <c r="D5877">
        <v>30</v>
      </c>
      <c r="E5877" s="13">
        <v>0</v>
      </c>
      <c r="F5877" s="13">
        <v>0</v>
      </c>
      <c r="G5877" s="13">
        <v>0</v>
      </c>
      <c r="H5877" s="13">
        <v>1</v>
      </c>
      <c r="I5877" s="13">
        <v>1</v>
      </c>
      <c r="J5877">
        <v>0</v>
      </c>
      <c r="K5877">
        <v>0</v>
      </c>
      <c r="L5877">
        <v>4</v>
      </c>
      <c r="M5877">
        <v>1</v>
      </c>
      <c r="N5877">
        <v>1</v>
      </c>
      <c r="O5877">
        <v>5</v>
      </c>
      <c r="P5877">
        <v>1</v>
      </c>
      <c r="Q5877">
        <v>1</v>
      </c>
      <c r="R5877" s="14">
        <v>0.1</v>
      </c>
      <c r="S5877" s="14">
        <v>1</v>
      </c>
      <c r="T5877" s="70">
        <v>2.1358069999999998</v>
      </c>
    </row>
    <row r="5878" spans="1:20" ht="15.75" thickTop="1" x14ac:dyDescent="0.25">
      <c r="R5878" s="15">
        <f>AVERAGE(R5869:R5877)</f>
        <v>4.6666666666666669E-2</v>
      </c>
      <c r="S5878" s="15">
        <f>AVERAGE(S5869:S5877)</f>
        <v>1</v>
      </c>
    </row>
    <row r="5886" spans="1:20" ht="45" x14ac:dyDescent="0.25">
      <c r="A5886" s="8" t="s">
        <v>341</v>
      </c>
    </row>
    <row r="5887" spans="1:20" ht="15.75" thickBot="1" x14ac:dyDescent="0.3">
      <c r="A5887" s="8"/>
      <c r="R5887" s="17" t="s">
        <v>148</v>
      </c>
      <c r="S5887" s="17" t="s">
        <v>24</v>
      </c>
    </row>
    <row r="5888" spans="1:20" ht="24" thickTop="1" x14ac:dyDescent="0.35">
      <c r="A5888">
        <v>1</v>
      </c>
      <c r="B5888">
        <v>3</v>
      </c>
      <c r="C5888">
        <v>100</v>
      </c>
      <c r="D5888" s="11">
        <v>30</v>
      </c>
      <c r="E5888">
        <v>0</v>
      </c>
      <c r="F5888">
        <v>0</v>
      </c>
      <c r="G5888">
        <v>0</v>
      </c>
      <c r="H5888">
        <v>1</v>
      </c>
      <c r="I5888">
        <v>1</v>
      </c>
      <c r="J5888" s="10">
        <v>0</v>
      </c>
      <c r="K5888">
        <v>0</v>
      </c>
      <c r="L5888">
        <v>0</v>
      </c>
      <c r="M5888" s="18">
        <v>1</v>
      </c>
      <c r="N5888" s="18">
        <v>1</v>
      </c>
      <c r="O5888" s="18">
        <v>1</v>
      </c>
      <c r="P5888" s="18">
        <v>1</v>
      </c>
      <c r="Q5888" s="18">
        <v>1</v>
      </c>
      <c r="R5888" s="20">
        <v>0.03</v>
      </c>
      <c r="S5888" s="20">
        <v>0.04</v>
      </c>
    </row>
    <row r="5889" spans="1:19" ht="23.25" x14ac:dyDescent="0.35">
      <c r="A5889">
        <v>1</v>
      </c>
      <c r="B5889">
        <v>3</v>
      </c>
      <c r="C5889">
        <v>100</v>
      </c>
      <c r="D5889" s="11">
        <v>30</v>
      </c>
      <c r="E5889">
        <v>0.5</v>
      </c>
      <c r="F5889">
        <v>0</v>
      </c>
      <c r="G5889">
        <v>0</v>
      </c>
      <c r="H5889">
        <v>1</v>
      </c>
      <c r="I5889">
        <v>1</v>
      </c>
      <c r="J5889" s="10">
        <v>0</v>
      </c>
      <c r="K5889">
        <v>0</v>
      </c>
      <c r="L5889">
        <v>0</v>
      </c>
      <c r="M5889" s="18">
        <v>1</v>
      </c>
      <c r="N5889" s="18">
        <v>1</v>
      </c>
      <c r="O5889" s="18">
        <v>1</v>
      </c>
      <c r="P5889" s="18">
        <v>1</v>
      </c>
      <c r="Q5889" s="18">
        <v>1</v>
      </c>
      <c r="R5889" s="20">
        <v>0.08</v>
      </c>
      <c r="S5889" s="20">
        <v>0.08</v>
      </c>
    </row>
    <row r="5890" spans="1:19" ht="23.25" x14ac:dyDescent="0.35">
      <c r="A5890">
        <v>1</v>
      </c>
      <c r="B5890">
        <v>3</v>
      </c>
      <c r="C5890">
        <v>100</v>
      </c>
      <c r="D5890" s="11">
        <v>30</v>
      </c>
      <c r="E5890">
        <v>1</v>
      </c>
      <c r="F5890">
        <v>0</v>
      </c>
      <c r="G5890">
        <v>0</v>
      </c>
      <c r="H5890">
        <v>1</v>
      </c>
      <c r="I5890">
        <v>1</v>
      </c>
      <c r="J5890" s="10">
        <v>0</v>
      </c>
      <c r="K5890">
        <v>0</v>
      </c>
      <c r="L5890">
        <v>0</v>
      </c>
      <c r="M5890" s="18">
        <v>1</v>
      </c>
      <c r="N5890" s="18">
        <v>1</v>
      </c>
      <c r="O5890" s="18">
        <v>1</v>
      </c>
      <c r="P5890" s="18">
        <v>1</v>
      </c>
      <c r="Q5890" s="18">
        <v>1</v>
      </c>
      <c r="R5890" s="20">
        <v>7.0000000000000007E-2</v>
      </c>
      <c r="S5890" s="20">
        <v>0.08</v>
      </c>
    </row>
    <row r="5891" spans="1:19" ht="23.25" x14ac:dyDescent="0.35">
      <c r="A5891">
        <v>1</v>
      </c>
      <c r="B5891">
        <v>3</v>
      </c>
      <c r="C5891">
        <v>100</v>
      </c>
      <c r="D5891" s="11">
        <v>30</v>
      </c>
      <c r="E5891">
        <v>1.5</v>
      </c>
      <c r="F5891">
        <v>0</v>
      </c>
      <c r="G5891">
        <v>0</v>
      </c>
      <c r="H5891">
        <v>1</v>
      </c>
      <c r="I5891">
        <v>1</v>
      </c>
      <c r="J5891" s="10">
        <v>0</v>
      </c>
      <c r="K5891">
        <v>0</v>
      </c>
      <c r="L5891">
        <v>0</v>
      </c>
      <c r="M5891" s="18">
        <v>1</v>
      </c>
      <c r="N5891" s="18">
        <v>1</v>
      </c>
      <c r="O5891" s="18">
        <v>1</v>
      </c>
      <c r="P5891" s="18">
        <v>1</v>
      </c>
      <c r="Q5891" s="18">
        <v>1</v>
      </c>
      <c r="R5891" s="20">
        <v>0.05</v>
      </c>
      <c r="S5891" s="20">
        <v>0.09</v>
      </c>
    </row>
    <row r="5892" spans="1:19" ht="23.25" x14ac:dyDescent="0.35">
      <c r="A5892" s="13">
        <v>1</v>
      </c>
      <c r="B5892" s="13">
        <v>3</v>
      </c>
      <c r="C5892">
        <v>100</v>
      </c>
      <c r="D5892" s="76">
        <v>30</v>
      </c>
      <c r="E5892">
        <v>2</v>
      </c>
      <c r="F5892">
        <v>0</v>
      </c>
      <c r="G5892" s="13">
        <v>0</v>
      </c>
      <c r="H5892" s="13">
        <v>1</v>
      </c>
      <c r="I5892" s="13">
        <v>1</v>
      </c>
      <c r="J5892" s="77">
        <v>0</v>
      </c>
      <c r="K5892" s="13">
        <v>0</v>
      </c>
      <c r="L5892" s="13">
        <v>0</v>
      </c>
      <c r="M5892" s="78">
        <v>1</v>
      </c>
      <c r="N5892" s="78">
        <v>1</v>
      </c>
      <c r="O5892" s="78">
        <v>1</v>
      </c>
      <c r="P5892" s="78">
        <v>1</v>
      </c>
      <c r="Q5892" s="78">
        <v>1</v>
      </c>
      <c r="R5892" s="20">
        <v>0.1</v>
      </c>
      <c r="S5892" s="20">
        <v>7.0000000000000007E-2</v>
      </c>
    </row>
    <row r="5893" spans="1:19" ht="23.25" x14ac:dyDescent="0.35">
      <c r="A5893">
        <v>1</v>
      </c>
      <c r="B5893">
        <v>3</v>
      </c>
      <c r="C5893">
        <v>100</v>
      </c>
      <c r="D5893" s="11">
        <v>30</v>
      </c>
      <c r="E5893">
        <v>2.5</v>
      </c>
      <c r="F5893">
        <v>0</v>
      </c>
      <c r="G5893">
        <v>0</v>
      </c>
      <c r="H5893">
        <v>1</v>
      </c>
      <c r="I5893">
        <v>1</v>
      </c>
      <c r="J5893" s="10">
        <v>0</v>
      </c>
      <c r="K5893">
        <v>0</v>
      </c>
      <c r="L5893">
        <v>0</v>
      </c>
      <c r="M5893" s="18">
        <v>1</v>
      </c>
      <c r="N5893" s="18">
        <v>1</v>
      </c>
      <c r="O5893" s="18">
        <v>1</v>
      </c>
      <c r="P5893" s="18">
        <v>1</v>
      </c>
      <c r="Q5893" s="18">
        <v>1</v>
      </c>
      <c r="R5893" s="20">
        <v>0.14000000000000001</v>
      </c>
      <c r="S5893" s="20">
        <v>0.08</v>
      </c>
    </row>
    <row r="5894" spans="1:19" ht="24" thickBot="1" x14ac:dyDescent="0.4">
      <c r="A5894">
        <v>1</v>
      </c>
      <c r="B5894">
        <v>3</v>
      </c>
      <c r="C5894">
        <v>100</v>
      </c>
      <c r="D5894" s="11">
        <v>30</v>
      </c>
      <c r="E5894">
        <v>3</v>
      </c>
      <c r="F5894">
        <v>0</v>
      </c>
      <c r="G5894">
        <v>0</v>
      </c>
      <c r="H5894">
        <v>1</v>
      </c>
      <c r="I5894">
        <v>1</v>
      </c>
      <c r="J5894" s="10">
        <v>0</v>
      </c>
      <c r="K5894">
        <v>0</v>
      </c>
      <c r="L5894">
        <v>0</v>
      </c>
      <c r="M5894" s="18">
        <v>1</v>
      </c>
      <c r="N5894" s="18">
        <v>1</v>
      </c>
      <c r="O5894" s="18">
        <v>1</v>
      </c>
      <c r="P5894" s="18">
        <v>1</v>
      </c>
      <c r="Q5894" s="18">
        <v>1</v>
      </c>
      <c r="R5894" s="82">
        <v>0.14000000000000001</v>
      </c>
      <c r="S5894" s="82">
        <v>0.1</v>
      </c>
    </row>
    <row r="5895" spans="1:19" ht="15.75" thickTop="1" x14ac:dyDescent="0.25">
      <c r="R5895" s="15">
        <f>AVERAGE(R5888:R5894)</f>
        <v>8.7142857142857147E-2</v>
      </c>
      <c r="S5895" s="15">
        <f>AVERAGE(S5888:S5894)</f>
        <v>7.7142857142857152E-2</v>
      </c>
    </row>
    <row r="5918" spans="1:23" ht="99" customHeight="1" x14ac:dyDescent="0.25">
      <c r="A5918" s="8" t="s">
        <v>341</v>
      </c>
    </row>
    <row r="5919" spans="1:23" ht="30.75" thickBot="1" x14ac:dyDescent="0.3">
      <c r="A5919" s="8"/>
      <c r="R5919" s="17" t="s">
        <v>148</v>
      </c>
      <c r="S5919" s="17" t="s">
        <v>24</v>
      </c>
      <c r="T5919" s="71" t="s">
        <v>344</v>
      </c>
      <c r="U5919" s="71" t="s">
        <v>342</v>
      </c>
      <c r="V5919" s="71" t="s">
        <v>35</v>
      </c>
      <c r="W5919" s="71" t="s">
        <v>343</v>
      </c>
    </row>
    <row r="5920" spans="1:23" ht="24" thickTop="1" x14ac:dyDescent="0.35">
      <c r="A5920">
        <v>1</v>
      </c>
      <c r="B5920">
        <v>3</v>
      </c>
      <c r="C5920">
        <v>1000</v>
      </c>
      <c r="D5920" s="11">
        <v>30</v>
      </c>
      <c r="E5920">
        <v>0</v>
      </c>
      <c r="F5920">
        <v>0</v>
      </c>
      <c r="G5920">
        <v>0</v>
      </c>
      <c r="H5920">
        <v>1</v>
      </c>
      <c r="I5920">
        <v>1</v>
      </c>
      <c r="J5920" s="10">
        <v>0</v>
      </c>
      <c r="K5920">
        <v>0</v>
      </c>
      <c r="L5920">
        <v>0</v>
      </c>
      <c r="M5920" s="18">
        <v>1</v>
      </c>
      <c r="N5920" s="18">
        <v>1</v>
      </c>
      <c r="O5920" s="18">
        <v>1</v>
      </c>
      <c r="P5920" s="18">
        <v>1</v>
      </c>
      <c r="Q5920" s="18">
        <v>1</v>
      </c>
      <c r="R5920" s="20">
        <v>3.6999999999999998E-2</v>
      </c>
      <c r="S5920" s="20">
        <v>5.7000000000000002E-2</v>
      </c>
      <c r="T5920" s="21">
        <v>2.2924819999999999E-2</v>
      </c>
      <c r="U5920" s="21">
        <v>7.4996699999999999E-2</v>
      </c>
      <c r="V5920" s="70">
        <v>0.62349149999999998</v>
      </c>
      <c r="W5920" s="21">
        <v>-2.9208750000000001</v>
      </c>
    </row>
    <row r="5921" spans="1:23" ht="23.25" x14ac:dyDescent="0.35">
      <c r="A5921">
        <v>1</v>
      </c>
      <c r="B5921">
        <v>3</v>
      </c>
      <c r="C5921">
        <v>1000</v>
      </c>
      <c r="D5921" s="11">
        <v>30</v>
      </c>
      <c r="E5921">
        <v>0.5</v>
      </c>
      <c r="F5921">
        <v>0</v>
      </c>
      <c r="G5921">
        <v>0</v>
      </c>
      <c r="H5921">
        <v>1</v>
      </c>
      <c r="I5921">
        <v>1</v>
      </c>
      <c r="J5921" s="10">
        <v>0</v>
      </c>
      <c r="K5921">
        <v>0</v>
      </c>
      <c r="L5921">
        <v>0</v>
      </c>
      <c r="M5921" s="18">
        <v>1</v>
      </c>
      <c r="N5921" s="18">
        <v>1</v>
      </c>
      <c r="O5921" s="18">
        <v>1</v>
      </c>
      <c r="P5921" s="18">
        <v>1</v>
      </c>
      <c r="Q5921" s="18">
        <v>1</v>
      </c>
      <c r="R5921" s="20">
        <v>3.5000000000000003E-2</v>
      </c>
      <c r="S5921" s="20">
        <v>5.7000000000000002E-2</v>
      </c>
      <c r="T5921" s="21">
        <v>0.58740159999999997</v>
      </c>
      <c r="U5921" s="21">
        <v>0.38745930000000001</v>
      </c>
      <c r="V5921" s="70">
        <v>0.53399300000000005</v>
      </c>
      <c r="W5921" s="21">
        <v>-2.3917359999999999</v>
      </c>
    </row>
    <row r="5922" spans="1:23" ht="23.25" x14ac:dyDescent="0.35">
      <c r="A5922">
        <v>1</v>
      </c>
      <c r="B5922">
        <v>3</v>
      </c>
      <c r="C5922">
        <v>1000</v>
      </c>
      <c r="D5922" s="11">
        <v>30</v>
      </c>
      <c r="E5922">
        <v>1</v>
      </c>
      <c r="F5922">
        <v>0</v>
      </c>
      <c r="G5922">
        <v>0</v>
      </c>
      <c r="H5922">
        <v>1</v>
      </c>
      <c r="I5922">
        <v>1</v>
      </c>
      <c r="J5922" s="10">
        <v>0</v>
      </c>
      <c r="K5922">
        <v>0</v>
      </c>
      <c r="L5922">
        <v>0</v>
      </c>
      <c r="M5922" s="18">
        <v>1</v>
      </c>
      <c r="N5922" s="18">
        <v>1</v>
      </c>
      <c r="O5922" s="18">
        <v>1</v>
      </c>
      <c r="P5922" s="18">
        <v>1</v>
      </c>
      <c r="Q5922" s="18">
        <v>1</v>
      </c>
      <c r="R5922" s="20">
        <v>4.8000000000000001E-2</v>
      </c>
      <c r="S5922" s="20">
        <v>6.6000000000000003E-2</v>
      </c>
      <c r="T5922" s="21">
        <v>1.16659</v>
      </c>
      <c r="U5922" s="21">
        <v>1.0603210000000001</v>
      </c>
      <c r="V5922" s="70">
        <v>0.45568550000000002</v>
      </c>
      <c r="W5922" s="21">
        <v>-0.87884260000000003</v>
      </c>
    </row>
    <row r="5923" spans="1:23" ht="23.25" x14ac:dyDescent="0.35">
      <c r="A5923">
        <v>1</v>
      </c>
      <c r="B5923">
        <v>3</v>
      </c>
      <c r="C5923">
        <v>1000</v>
      </c>
      <c r="D5923" s="11">
        <v>30</v>
      </c>
      <c r="E5923">
        <v>1.5</v>
      </c>
      <c r="F5923">
        <v>0</v>
      </c>
      <c r="G5923">
        <v>0</v>
      </c>
      <c r="H5923">
        <v>1</v>
      </c>
      <c r="I5923">
        <v>1</v>
      </c>
      <c r="J5923" s="10">
        <v>0</v>
      </c>
      <c r="K5923">
        <v>0</v>
      </c>
      <c r="L5923">
        <v>0</v>
      </c>
      <c r="M5923" s="18">
        <v>1</v>
      </c>
      <c r="N5923" s="18">
        <v>1</v>
      </c>
      <c r="O5923" s="18">
        <v>1</v>
      </c>
      <c r="P5923" s="18">
        <v>1</v>
      </c>
      <c r="Q5923" s="18">
        <v>1</v>
      </c>
      <c r="R5923" s="20">
        <v>7.0999999999999994E-2</v>
      </c>
      <c r="S5923" s="20">
        <v>8.2000000000000003E-2</v>
      </c>
      <c r="T5923" s="21">
        <v>1.6833089999999999</v>
      </c>
      <c r="U5923" s="21">
        <v>1.9191560000000001</v>
      </c>
      <c r="V5923" s="70">
        <v>0.38012439999999997</v>
      </c>
      <c r="W5923" s="21">
        <v>1.685065</v>
      </c>
    </row>
    <row r="5924" spans="1:23" ht="23.25" x14ac:dyDescent="0.35">
      <c r="A5924" s="13">
        <v>1</v>
      </c>
      <c r="B5924" s="13">
        <v>3</v>
      </c>
      <c r="C5924">
        <v>1000</v>
      </c>
      <c r="D5924" s="76">
        <v>30</v>
      </c>
      <c r="E5924">
        <v>2</v>
      </c>
      <c r="F5924">
        <v>0</v>
      </c>
      <c r="G5924" s="13">
        <v>0</v>
      </c>
      <c r="H5924" s="13">
        <v>1</v>
      </c>
      <c r="I5924" s="13">
        <v>1</v>
      </c>
      <c r="J5924" s="77">
        <v>0</v>
      </c>
      <c r="K5924" s="13">
        <v>0</v>
      </c>
      <c r="L5924" s="13">
        <v>0</v>
      </c>
      <c r="M5924" s="78">
        <v>1</v>
      </c>
      <c r="N5924" s="78">
        <v>1</v>
      </c>
      <c r="O5924" s="78">
        <v>1</v>
      </c>
      <c r="P5924" s="78">
        <v>1</v>
      </c>
      <c r="Q5924" s="78">
        <v>1</v>
      </c>
      <c r="R5924" s="20">
        <v>8.7999999999999995E-2</v>
      </c>
      <c r="S5924" s="20">
        <v>8.5999999999999993E-2</v>
      </c>
      <c r="T5924" s="21">
        <v>2.1215039999999998</v>
      </c>
      <c r="U5924" s="21">
        <v>2.7771520000000001</v>
      </c>
      <c r="V5924" s="70">
        <v>0.327403</v>
      </c>
      <c r="W5924" s="21">
        <v>4.5985519999999998</v>
      </c>
    </row>
    <row r="5925" spans="1:23" ht="23.25" x14ac:dyDescent="0.35">
      <c r="A5925">
        <v>1</v>
      </c>
      <c r="B5925">
        <v>3</v>
      </c>
      <c r="C5925">
        <v>1000</v>
      </c>
      <c r="D5925" s="11">
        <v>30</v>
      </c>
      <c r="E5925">
        <v>2.5</v>
      </c>
      <c r="F5925">
        <v>0</v>
      </c>
      <c r="G5925">
        <v>0</v>
      </c>
      <c r="H5925">
        <v>1</v>
      </c>
      <c r="I5925">
        <v>1</v>
      </c>
      <c r="J5925" s="10">
        <v>0</v>
      </c>
      <c r="K5925">
        <v>0</v>
      </c>
      <c r="L5925">
        <v>0</v>
      </c>
      <c r="M5925" s="18">
        <v>1</v>
      </c>
      <c r="N5925" s="18">
        <v>1</v>
      </c>
      <c r="O5925" s="18">
        <v>1</v>
      </c>
      <c r="P5925" s="18">
        <v>1</v>
      </c>
      <c r="Q5925" s="18">
        <v>1</v>
      </c>
      <c r="R5925" s="20">
        <v>8.6999999999999994E-2</v>
      </c>
      <c r="S5925" s="20">
        <v>9.1999999999999998E-2</v>
      </c>
      <c r="T5925" s="21">
        <v>2.5342069999999999</v>
      </c>
      <c r="U5925" s="21">
        <v>3.7599469999999999</v>
      </c>
      <c r="V5925" s="70">
        <v>0.28152090000000002</v>
      </c>
      <c r="W5925" s="21">
        <v>8.6745669999999997</v>
      </c>
    </row>
    <row r="5926" spans="1:23" ht="24" thickBot="1" x14ac:dyDescent="0.4">
      <c r="A5926">
        <v>1</v>
      </c>
      <c r="B5926">
        <v>3</v>
      </c>
      <c r="C5926">
        <v>1000</v>
      </c>
      <c r="D5926" s="11">
        <v>30</v>
      </c>
      <c r="E5926">
        <v>3</v>
      </c>
      <c r="F5926">
        <v>0</v>
      </c>
      <c r="G5926">
        <v>0</v>
      </c>
      <c r="H5926">
        <v>1</v>
      </c>
      <c r="I5926">
        <v>1</v>
      </c>
      <c r="J5926" s="10">
        <v>0</v>
      </c>
      <c r="K5926">
        <v>0</v>
      </c>
      <c r="L5926">
        <v>0</v>
      </c>
      <c r="M5926" s="18">
        <v>1</v>
      </c>
      <c r="N5926" s="18">
        <v>1</v>
      </c>
      <c r="O5926" s="18">
        <v>1</v>
      </c>
      <c r="P5926" s="18">
        <v>1</v>
      </c>
      <c r="Q5926" s="18">
        <v>1</v>
      </c>
      <c r="R5926" s="82">
        <v>0.126</v>
      </c>
      <c r="S5926" s="82">
        <v>9.0999999999999998E-2</v>
      </c>
      <c r="T5926" s="21">
        <v>3.0901510000000001</v>
      </c>
      <c r="U5926" s="21">
        <v>5.4555790000000002</v>
      </c>
      <c r="V5926" s="70">
        <v>0.23909949999999999</v>
      </c>
      <c r="W5926" s="21">
        <v>16.265239999999999</v>
      </c>
    </row>
    <row r="5927" spans="1:23" ht="15.75" thickTop="1" x14ac:dyDescent="0.25">
      <c r="R5927" s="15">
        <f>AVERAGE(R5920:R5926)</f>
        <v>7.0285714285714285E-2</v>
      </c>
      <c r="S5927" s="15">
        <f>AVERAGE(S5920:S5926)</f>
        <v>7.5857142857142845E-2</v>
      </c>
    </row>
    <row r="5950" spans="1:23" ht="95.25" customHeight="1" thickBot="1" x14ac:dyDescent="0.35">
      <c r="A5950" s="8" t="s">
        <v>345</v>
      </c>
      <c r="R5950" s="113" t="s">
        <v>346</v>
      </c>
      <c r="S5950" s="113"/>
      <c r="T5950" s="113"/>
      <c r="U5950" s="113"/>
      <c r="V5950" s="113"/>
    </row>
    <row r="5951" spans="1:23" ht="31.5" thickTop="1" thickBot="1" x14ac:dyDescent="0.3">
      <c r="A5951" s="8"/>
      <c r="R5951" s="17" t="s">
        <v>148</v>
      </c>
      <c r="S5951" s="17" t="s">
        <v>24</v>
      </c>
      <c r="T5951" s="71" t="s">
        <v>344</v>
      </c>
      <c r="U5951" s="71" t="s">
        <v>342</v>
      </c>
      <c r="V5951" s="71" t="s">
        <v>35</v>
      </c>
      <c r="W5951" s="71" t="s">
        <v>343</v>
      </c>
    </row>
    <row r="5952" spans="1:23" ht="24" thickTop="1" x14ac:dyDescent="0.35">
      <c r="A5952">
        <v>1</v>
      </c>
      <c r="B5952">
        <v>3</v>
      </c>
      <c r="C5952">
        <v>100</v>
      </c>
      <c r="D5952" s="11">
        <v>30</v>
      </c>
      <c r="E5952">
        <v>0</v>
      </c>
      <c r="F5952">
        <v>0</v>
      </c>
      <c r="G5952">
        <v>0</v>
      </c>
      <c r="H5952">
        <v>1</v>
      </c>
      <c r="I5952">
        <v>1</v>
      </c>
      <c r="J5952" s="10">
        <v>0</v>
      </c>
      <c r="K5952">
        <v>0</v>
      </c>
      <c r="L5952">
        <v>0</v>
      </c>
      <c r="M5952" s="18">
        <v>1</v>
      </c>
      <c r="N5952" s="18">
        <v>1</v>
      </c>
      <c r="O5952" s="18">
        <v>1</v>
      </c>
      <c r="P5952" s="18">
        <v>1</v>
      </c>
      <c r="Q5952" s="18">
        <v>1</v>
      </c>
      <c r="R5952" s="20">
        <v>0.01</v>
      </c>
      <c r="S5952" s="20">
        <v>7.0000000000000007E-2</v>
      </c>
      <c r="T5952" s="21"/>
      <c r="U5952" s="21"/>
      <c r="V5952" s="70"/>
      <c r="W5952" s="21"/>
    </row>
    <row r="5953" spans="1:23" ht="23.25" x14ac:dyDescent="0.35">
      <c r="A5953">
        <v>1</v>
      </c>
      <c r="B5953">
        <v>3</v>
      </c>
      <c r="C5953">
        <v>100</v>
      </c>
      <c r="D5953" s="11">
        <v>30</v>
      </c>
      <c r="E5953">
        <v>0.5</v>
      </c>
      <c r="F5953">
        <v>0</v>
      </c>
      <c r="G5953">
        <v>0</v>
      </c>
      <c r="H5953">
        <v>1</v>
      </c>
      <c r="I5953">
        <v>1</v>
      </c>
      <c r="J5953" s="10">
        <v>0</v>
      </c>
      <c r="K5953">
        <v>0</v>
      </c>
      <c r="L5953">
        <v>0</v>
      </c>
      <c r="M5953" s="18">
        <v>1</v>
      </c>
      <c r="N5953" s="18">
        <v>1</v>
      </c>
      <c r="O5953" s="18">
        <v>1</v>
      </c>
      <c r="P5953" s="18">
        <v>1</v>
      </c>
      <c r="Q5953" s="18">
        <v>1</v>
      </c>
      <c r="R5953" s="20">
        <v>0.02</v>
      </c>
      <c r="S5953" s="20">
        <v>0.06</v>
      </c>
      <c r="T5953" s="21"/>
      <c r="U5953" s="21"/>
      <c r="V5953" s="70"/>
      <c r="W5953" s="21"/>
    </row>
    <row r="5954" spans="1:23" ht="23.25" x14ac:dyDescent="0.35">
      <c r="A5954">
        <v>1</v>
      </c>
      <c r="B5954">
        <v>3</v>
      </c>
      <c r="C5954">
        <v>100</v>
      </c>
      <c r="D5954" s="11">
        <v>30</v>
      </c>
      <c r="E5954">
        <v>1</v>
      </c>
      <c r="F5954">
        <v>0</v>
      </c>
      <c r="G5954">
        <v>0</v>
      </c>
      <c r="H5954">
        <v>1</v>
      </c>
      <c r="I5954">
        <v>1</v>
      </c>
      <c r="J5954" s="10">
        <v>0</v>
      </c>
      <c r="K5954">
        <v>0</v>
      </c>
      <c r="L5954">
        <v>0</v>
      </c>
      <c r="M5954" s="18">
        <v>1</v>
      </c>
      <c r="N5954" s="18">
        <v>1</v>
      </c>
      <c r="O5954" s="18">
        <v>1</v>
      </c>
      <c r="P5954" s="18">
        <v>1</v>
      </c>
      <c r="Q5954" s="18">
        <v>1</v>
      </c>
      <c r="R5954" s="20">
        <v>0.04</v>
      </c>
      <c r="S5954" s="20">
        <v>0.06</v>
      </c>
      <c r="T5954" s="21"/>
      <c r="U5954" s="21"/>
      <c r="V5954" s="70"/>
      <c r="W5954" s="21"/>
    </row>
    <row r="5955" spans="1:23" ht="23.25" x14ac:dyDescent="0.35">
      <c r="A5955">
        <v>1</v>
      </c>
      <c r="B5955">
        <v>3</v>
      </c>
      <c r="C5955">
        <v>100</v>
      </c>
      <c r="D5955" s="11">
        <v>30</v>
      </c>
      <c r="E5955">
        <v>1.5</v>
      </c>
      <c r="F5955">
        <v>0</v>
      </c>
      <c r="G5955">
        <v>0</v>
      </c>
      <c r="H5955">
        <v>1</v>
      </c>
      <c r="I5955">
        <v>1</v>
      </c>
      <c r="J5955" s="10">
        <v>0</v>
      </c>
      <c r="K5955">
        <v>0</v>
      </c>
      <c r="L5955">
        <v>0</v>
      </c>
      <c r="M5955" s="18">
        <v>1</v>
      </c>
      <c r="N5955" s="18">
        <v>1</v>
      </c>
      <c r="O5955" s="18">
        <v>1</v>
      </c>
      <c r="P5955" s="18">
        <v>1</v>
      </c>
      <c r="Q5955" s="18">
        <v>1</v>
      </c>
      <c r="R5955" s="20">
        <v>0.06</v>
      </c>
      <c r="S5955" s="20">
        <v>0.12</v>
      </c>
      <c r="T5955" s="21"/>
      <c r="U5955" s="21"/>
      <c r="V5955" s="70"/>
      <c r="W5955" s="21"/>
    </row>
    <row r="5956" spans="1:23" ht="23.25" x14ac:dyDescent="0.35">
      <c r="A5956" s="13">
        <v>1</v>
      </c>
      <c r="B5956" s="13">
        <v>3</v>
      </c>
      <c r="C5956">
        <v>100</v>
      </c>
      <c r="D5956" s="76">
        <v>30</v>
      </c>
      <c r="E5956">
        <v>2</v>
      </c>
      <c r="F5956">
        <v>0</v>
      </c>
      <c r="G5956" s="13">
        <v>0</v>
      </c>
      <c r="H5956" s="13">
        <v>1</v>
      </c>
      <c r="I5956" s="13">
        <v>1</v>
      </c>
      <c r="J5956" s="77">
        <v>0</v>
      </c>
      <c r="K5956" s="13">
        <v>0</v>
      </c>
      <c r="L5956" s="13">
        <v>0</v>
      </c>
      <c r="M5956" s="78">
        <v>1</v>
      </c>
      <c r="N5956" s="78">
        <v>1</v>
      </c>
      <c r="O5956" s="78">
        <v>1</v>
      </c>
      <c r="P5956" s="78">
        <v>1</v>
      </c>
      <c r="Q5956" s="78">
        <v>1</v>
      </c>
      <c r="R5956" s="20">
        <v>7.0000000000000007E-2</v>
      </c>
      <c r="S5956" s="20">
        <v>0.08</v>
      </c>
      <c r="T5956" s="21"/>
      <c r="U5956" s="21"/>
      <c r="V5956" s="70"/>
      <c r="W5956" s="21"/>
    </row>
    <row r="5957" spans="1:23" ht="23.25" x14ac:dyDescent="0.35">
      <c r="A5957">
        <v>1</v>
      </c>
      <c r="B5957">
        <v>3</v>
      </c>
      <c r="C5957">
        <v>100</v>
      </c>
      <c r="D5957" s="11">
        <v>30</v>
      </c>
      <c r="E5957">
        <v>2.5</v>
      </c>
      <c r="F5957">
        <v>0</v>
      </c>
      <c r="G5957">
        <v>0</v>
      </c>
      <c r="H5957">
        <v>1</v>
      </c>
      <c r="I5957">
        <v>1</v>
      </c>
      <c r="J5957" s="10">
        <v>0</v>
      </c>
      <c r="K5957">
        <v>0</v>
      </c>
      <c r="L5957">
        <v>0</v>
      </c>
      <c r="M5957" s="18">
        <v>1</v>
      </c>
      <c r="N5957" s="18">
        <v>1</v>
      </c>
      <c r="O5957" s="18">
        <v>1</v>
      </c>
      <c r="P5957" s="18">
        <v>1</v>
      </c>
      <c r="Q5957" s="18">
        <v>1</v>
      </c>
      <c r="R5957" s="20">
        <v>0.06</v>
      </c>
      <c r="S5957" s="20">
        <v>0.04</v>
      </c>
      <c r="T5957" s="21"/>
      <c r="U5957" s="21"/>
      <c r="V5957" s="70"/>
      <c r="W5957" s="21"/>
    </row>
    <row r="5958" spans="1:23" ht="24" thickBot="1" x14ac:dyDescent="0.4">
      <c r="A5958">
        <v>1</v>
      </c>
      <c r="B5958">
        <v>3</v>
      </c>
      <c r="C5958">
        <v>100</v>
      </c>
      <c r="D5958" s="11">
        <v>30</v>
      </c>
      <c r="E5958">
        <v>3</v>
      </c>
      <c r="F5958">
        <v>0</v>
      </c>
      <c r="G5958">
        <v>0</v>
      </c>
      <c r="H5958">
        <v>1</v>
      </c>
      <c r="I5958">
        <v>1</v>
      </c>
      <c r="J5958" s="10">
        <v>0</v>
      </c>
      <c r="K5958">
        <v>0</v>
      </c>
      <c r="L5958">
        <v>0</v>
      </c>
      <c r="M5958" s="18">
        <v>1</v>
      </c>
      <c r="N5958" s="18">
        <v>1</v>
      </c>
      <c r="O5958" s="18">
        <v>1</v>
      </c>
      <c r="P5958" s="18">
        <v>1</v>
      </c>
      <c r="Q5958" s="18">
        <v>1</v>
      </c>
      <c r="R5958" s="82">
        <v>0.16</v>
      </c>
      <c r="S5958" s="82">
        <v>0.09</v>
      </c>
      <c r="T5958" s="21"/>
      <c r="U5958" s="21"/>
      <c r="V5958" s="70"/>
      <c r="W5958" s="21"/>
    </row>
    <row r="5959" spans="1:23" ht="15.75" thickTop="1" x14ac:dyDescent="0.25">
      <c r="R5959" s="15">
        <f>AVERAGE(R5952:R5958)</f>
        <v>6.0000000000000005E-2</v>
      </c>
      <c r="S5959" s="15">
        <f>AVERAGE(S5952:S5958)</f>
        <v>7.4285714285714288E-2</v>
      </c>
    </row>
    <row r="5981" spans="1:23" ht="87.75" customHeight="1" x14ac:dyDescent="0.3">
      <c r="A5981" s="8" t="s">
        <v>345</v>
      </c>
      <c r="R5981" s="110" t="s">
        <v>346</v>
      </c>
      <c r="S5981" s="110"/>
      <c r="T5981" s="110"/>
    </row>
    <row r="5982" spans="1:23" ht="30.75" thickBot="1" x14ac:dyDescent="0.3">
      <c r="A5982" s="8"/>
      <c r="R5982" s="17" t="s">
        <v>148</v>
      </c>
      <c r="S5982" s="17" t="s">
        <v>24</v>
      </c>
      <c r="T5982" s="71" t="s">
        <v>344</v>
      </c>
      <c r="U5982" s="71" t="s">
        <v>342</v>
      </c>
      <c r="V5982" s="71" t="s">
        <v>35</v>
      </c>
      <c r="W5982" s="71" t="s">
        <v>343</v>
      </c>
    </row>
    <row r="5983" spans="1:23" ht="24" thickTop="1" x14ac:dyDescent="0.35">
      <c r="A5983">
        <v>1</v>
      </c>
      <c r="B5983">
        <v>3</v>
      </c>
      <c r="C5983">
        <v>1000</v>
      </c>
      <c r="D5983" s="11">
        <v>30</v>
      </c>
      <c r="E5983">
        <v>0</v>
      </c>
      <c r="F5983">
        <v>0</v>
      </c>
      <c r="G5983">
        <v>0</v>
      </c>
      <c r="H5983">
        <v>1</v>
      </c>
      <c r="I5983">
        <v>1</v>
      </c>
      <c r="J5983" s="10">
        <v>0</v>
      </c>
      <c r="K5983">
        <v>0</v>
      </c>
      <c r="L5983">
        <v>0</v>
      </c>
      <c r="M5983" s="18">
        <v>1</v>
      </c>
      <c r="N5983" s="18">
        <v>1</v>
      </c>
      <c r="O5983" s="18">
        <v>1</v>
      </c>
      <c r="P5983" s="18">
        <v>1</v>
      </c>
      <c r="Q5983" s="18">
        <v>1</v>
      </c>
      <c r="R5983" s="20">
        <v>3.7999999999999999E-2</v>
      </c>
      <c r="S5983" s="20">
        <v>3.9E-2</v>
      </c>
      <c r="T5983" s="21"/>
      <c r="U5983" s="21"/>
      <c r="V5983" s="70"/>
      <c r="W5983" s="21"/>
    </row>
    <row r="5984" spans="1:23" ht="23.25" x14ac:dyDescent="0.35">
      <c r="A5984">
        <v>1</v>
      </c>
      <c r="B5984">
        <v>3</v>
      </c>
      <c r="C5984">
        <v>1000</v>
      </c>
      <c r="D5984" s="11">
        <v>30</v>
      </c>
      <c r="E5984">
        <v>0.5</v>
      </c>
      <c r="F5984">
        <v>0</v>
      </c>
      <c r="G5984">
        <v>0</v>
      </c>
      <c r="H5984">
        <v>1</v>
      </c>
      <c r="I5984">
        <v>1</v>
      </c>
      <c r="J5984" s="10">
        <v>0</v>
      </c>
      <c r="K5984">
        <v>0</v>
      </c>
      <c r="L5984">
        <v>0</v>
      </c>
      <c r="M5984" s="18">
        <v>1</v>
      </c>
      <c r="N5984" s="18">
        <v>1</v>
      </c>
      <c r="O5984" s="18">
        <v>1</v>
      </c>
      <c r="P5984" s="18">
        <v>1</v>
      </c>
      <c r="Q5984" s="18">
        <v>1</v>
      </c>
      <c r="R5984" s="20">
        <v>5.0999999999999997E-2</v>
      </c>
      <c r="S5984" s="20">
        <v>0.06</v>
      </c>
      <c r="T5984" s="21"/>
      <c r="U5984" s="21"/>
      <c r="V5984" s="70"/>
      <c r="W5984" s="21"/>
    </row>
    <row r="5985" spans="1:23" ht="23.25" x14ac:dyDescent="0.35">
      <c r="A5985">
        <v>1</v>
      </c>
      <c r="B5985">
        <v>3</v>
      </c>
      <c r="C5985">
        <v>1000</v>
      </c>
      <c r="D5985" s="11">
        <v>30</v>
      </c>
      <c r="E5985">
        <v>1</v>
      </c>
      <c r="F5985">
        <v>0</v>
      </c>
      <c r="G5985">
        <v>0</v>
      </c>
      <c r="H5985">
        <v>1</v>
      </c>
      <c r="I5985">
        <v>1</v>
      </c>
      <c r="J5985" s="10">
        <v>0</v>
      </c>
      <c r="K5985">
        <v>0</v>
      </c>
      <c r="L5985">
        <v>0</v>
      </c>
      <c r="M5985" s="18">
        <v>1</v>
      </c>
      <c r="N5985" s="18">
        <v>1</v>
      </c>
      <c r="O5985" s="18">
        <v>1</v>
      </c>
      <c r="P5985" s="18">
        <v>1</v>
      </c>
      <c r="Q5985" s="18">
        <v>1</v>
      </c>
      <c r="R5985" s="20">
        <v>6.3E-2</v>
      </c>
      <c r="S5985" s="20">
        <v>5.7000000000000002E-2</v>
      </c>
      <c r="T5985" s="21"/>
      <c r="U5985" s="21"/>
      <c r="V5985" s="70"/>
      <c r="W5985" s="21"/>
    </row>
    <row r="5986" spans="1:23" ht="23.25" x14ac:dyDescent="0.35">
      <c r="A5986">
        <v>1</v>
      </c>
      <c r="B5986">
        <v>3</v>
      </c>
      <c r="C5986">
        <v>1000</v>
      </c>
      <c r="D5986" s="11">
        <v>30</v>
      </c>
      <c r="E5986">
        <v>1.5</v>
      </c>
      <c r="F5986">
        <v>0</v>
      </c>
      <c r="G5986">
        <v>0</v>
      </c>
      <c r="H5986">
        <v>1</v>
      </c>
      <c r="I5986">
        <v>1</v>
      </c>
      <c r="J5986" s="10">
        <v>0</v>
      </c>
      <c r="K5986">
        <v>0</v>
      </c>
      <c r="L5986">
        <v>0</v>
      </c>
      <c r="M5986" s="18">
        <v>1</v>
      </c>
      <c r="N5986" s="18">
        <v>1</v>
      </c>
      <c r="O5986" s="18">
        <v>1</v>
      </c>
      <c r="P5986" s="18">
        <v>1</v>
      </c>
      <c r="Q5986" s="18">
        <v>1</v>
      </c>
      <c r="R5986" s="20">
        <v>6.4000000000000001E-2</v>
      </c>
      <c r="S5986" s="20">
        <v>6.5000000000000002E-2</v>
      </c>
      <c r="T5986" s="21"/>
      <c r="U5986" s="21"/>
      <c r="V5986" s="70"/>
      <c r="W5986" s="21"/>
    </row>
    <row r="5987" spans="1:23" ht="23.25" x14ac:dyDescent="0.35">
      <c r="A5987" s="13">
        <v>1</v>
      </c>
      <c r="B5987" s="13">
        <v>3</v>
      </c>
      <c r="C5987">
        <v>1000</v>
      </c>
      <c r="D5987" s="76">
        <v>30</v>
      </c>
      <c r="E5987">
        <v>2</v>
      </c>
      <c r="F5987">
        <v>0</v>
      </c>
      <c r="G5987" s="13">
        <v>0</v>
      </c>
      <c r="H5987" s="13">
        <v>1</v>
      </c>
      <c r="I5987" s="13">
        <v>1</v>
      </c>
      <c r="J5987" s="77">
        <v>0</v>
      </c>
      <c r="K5987" s="13">
        <v>0</v>
      </c>
      <c r="L5987" s="13">
        <v>0</v>
      </c>
      <c r="M5987" s="78">
        <v>1</v>
      </c>
      <c r="N5987" s="78">
        <v>1</v>
      </c>
      <c r="O5987" s="78">
        <v>1</v>
      </c>
      <c r="P5987" s="78">
        <v>1</v>
      </c>
      <c r="Q5987" s="78">
        <v>1</v>
      </c>
      <c r="R5987" s="20">
        <v>5.6000000000000001E-2</v>
      </c>
      <c r="S5987" s="20">
        <v>7.0999999999999994E-2</v>
      </c>
      <c r="T5987" s="21"/>
      <c r="U5987" s="21"/>
      <c r="V5987" s="70"/>
      <c r="W5987" s="21"/>
    </row>
    <row r="5988" spans="1:23" ht="23.25" x14ac:dyDescent="0.35">
      <c r="A5988">
        <v>1</v>
      </c>
      <c r="B5988">
        <v>3</v>
      </c>
      <c r="C5988">
        <v>1000</v>
      </c>
      <c r="D5988" s="11">
        <v>30</v>
      </c>
      <c r="E5988">
        <v>2.5</v>
      </c>
      <c r="F5988">
        <v>0</v>
      </c>
      <c r="G5988">
        <v>0</v>
      </c>
      <c r="H5988">
        <v>1</v>
      </c>
      <c r="I5988">
        <v>1</v>
      </c>
      <c r="J5988" s="10">
        <v>0</v>
      </c>
      <c r="K5988">
        <v>0</v>
      </c>
      <c r="L5988">
        <v>0</v>
      </c>
      <c r="M5988" s="18">
        <v>1</v>
      </c>
      <c r="N5988" s="18">
        <v>1</v>
      </c>
      <c r="O5988" s="18">
        <v>1</v>
      </c>
      <c r="P5988" s="18">
        <v>1</v>
      </c>
      <c r="Q5988" s="18">
        <v>1</v>
      </c>
      <c r="R5988" s="20">
        <v>7.3999999999999996E-2</v>
      </c>
      <c r="S5988" s="20">
        <v>8.6999999999999994E-2</v>
      </c>
      <c r="T5988" s="21"/>
      <c r="U5988" s="21"/>
      <c r="V5988" s="70"/>
      <c r="W5988" s="21"/>
    </row>
    <row r="5989" spans="1:23" ht="24" thickBot="1" x14ac:dyDescent="0.4">
      <c r="A5989">
        <v>1</v>
      </c>
      <c r="B5989">
        <v>3</v>
      </c>
      <c r="C5989">
        <v>1000</v>
      </c>
      <c r="D5989" s="11">
        <v>30</v>
      </c>
      <c r="E5989">
        <v>3</v>
      </c>
      <c r="F5989">
        <v>0</v>
      </c>
      <c r="G5989">
        <v>0</v>
      </c>
      <c r="H5989">
        <v>1</v>
      </c>
      <c r="I5989">
        <v>1</v>
      </c>
      <c r="J5989" s="10">
        <v>0</v>
      </c>
      <c r="K5989">
        <v>0</v>
      </c>
      <c r="L5989">
        <v>0</v>
      </c>
      <c r="M5989" s="18">
        <v>1</v>
      </c>
      <c r="N5989" s="18">
        <v>1</v>
      </c>
      <c r="O5989" s="18">
        <v>1</v>
      </c>
      <c r="P5989" s="18">
        <v>1</v>
      </c>
      <c r="Q5989" s="18">
        <v>1</v>
      </c>
      <c r="R5989" s="82">
        <v>9.5000000000000001E-2</v>
      </c>
      <c r="S5989" s="82">
        <v>9.4E-2</v>
      </c>
      <c r="T5989" s="21"/>
      <c r="U5989" s="21"/>
      <c r="V5989" s="70"/>
      <c r="W5989" s="21"/>
    </row>
    <row r="5990" spans="1:23" ht="15.75" thickTop="1" x14ac:dyDescent="0.25">
      <c r="R5990" s="15">
        <f>AVERAGE(R5983:R5989)</f>
        <v>6.3000000000000014E-2</v>
      </c>
      <c r="S5990" s="15">
        <f>AVERAGE(S5983:S5989)</f>
        <v>6.7571428571428574E-2</v>
      </c>
    </row>
    <row r="6013" spans="1:19" ht="111" customHeight="1" x14ac:dyDescent="0.25">
      <c r="A6013" s="8" t="s">
        <v>347</v>
      </c>
      <c r="S6013" t="s">
        <v>24</v>
      </c>
    </row>
    <row r="6014" spans="1:19" ht="23.25" x14ac:dyDescent="0.35">
      <c r="A6014">
        <v>1</v>
      </c>
      <c r="B6014">
        <v>3</v>
      </c>
      <c r="C6014">
        <v>25</v>
      </c>
      <c r="D6014" s="11">
        <v>30</v>
      </c>
      <c r="E6014">
        <v>0</v>
      </c>
      <c r="F6014">
        <v>0</v>
      </c>
      <c r="G6014">
        <v>0</v>
      </c>
      <c r="H6014">
        <v>1</v>
      </c>
      <c r="I6014">
        <v>1</v>
      </c>
      <c r="J6014" s="10">
        <v>0</v>
      </c>
      <c r="K6014">
        <v>0</v>
      </c>
      <c r="L6014">
        <v>0</v>
      </c>
      <c r="M6014" s="18">
        <v>1</v>
      </c>
      <c r="N6014" s="18">
        <v>1</v>
      </c>
      <c r="O6014" s="18">
        <v>1</v>
      </c>
      <c r="P6014" s="18">
        <v>1</v>
      </c>
      <c r="Q6014" s="18">
        <v>1</v>
      </c>
      <c r="R6014">
        <v>0</v>
      </c>
      <c r="S6014">
        <v>0.04</v>
      </c>
    </row>
    <row r="6015" spans="1:19" ht="23.25" x14ac:dyDescent="0.35">
      <c r="A6015">
        <v>1</v>
      </c>
      <c r="B6015">
        <v>3</v>
      </c>
      <c r="C6015">
        <v>25</v>
      </c>
      <c r="D6015" s="11">
        <v>30</v>
      </c>
      <c r="E6015">
        <v>0.25</v>
      </c>
      <c r="F6015">
        <v>0</v>
      </c>
      <c r="G6015">
        <v>0</v>
      </c>
      <c r="H6015">
        <v>1</v>
      </c>
      <c r="I6015">
        <v>1</v>
      </c>
      <c r="J6015" s="10">
        <v>0</v>
      </c>
      <c r="K6015">
        <v>0</v>
      </c>
      <c r="L6015">
        <v>0</v>
      </c>
      <c r="M6015" s="18">
        <v>1</v>
      </c>
      <c r="N6015" s="18">
        <v>1</v>
      </c>
      <c r="O6015" s="18">
        <v>1</v>
      </c>
      <c r="P6015" s="18">
        <v>1</v>
      </c>
      <c r="Q6015" s="18">
        <v>1</v>
      </c>
      <c r="R6015">
        <v>0.08</v>
      </c>
      <c r="S6015">
        <v>0.04</v>
      </c>
    </row>
    <row r="6016" spans="1:19" ht="23.25" x14ac:dyDescent="0.35">
      <c r="A6016">
        <v>1</v>
      </c>
      <c r="B6016">
        <v>3</v>
      </c>
      <c r="C6016">
        <v>25</v>
      </c>
      <c r="D6016" s="11">
        <v>30</v>
      </c>
      <c r="E6016">
        <v>0.5</v>
      </c>
      <c r="F6016">
        <v>0</v>
      </c>
      <c r="G6016">
        <v>0</v>
      </c>
      <c r="H6016">
        <v>1</v>
      </c>
      <c r="I6016">
        <v>1</v>
      </c>
      <c r="J6016" s="10">
        <v>0</v>
      </c>
      <c r="K6016">
        <v>0</v>
      </c>
      <c r="L6016">
        <v>0</v>
      </c>
      <c r="M6016" s="18">
        <v>1</v>
      </c>
      <c r="N6016" s="18">
        <v>1</v>
      </c>
      <c r="O6016" s="18">
        <v>1</v>
      </c>
      <c r="P6016" s="18">
        <v>1</v>
      </c>
      <c r="Q6016" s="18">
        <v>1</v>
      </c>
      <c r="R6016">
        <v>0.04</v>
      </c>
      <c r="S6016">
        <v>0.04</v>
      </c>
    </row>
    <row r="6017" spans="1:19" ht="23.25" x14ac:dyDescent="0.35">
      <c r="A6017">
        <v>1</v>
      </c>
      <c r="B6017">
        <v>3</v>
      </c>
      <c r="C6017">
        <v>25</v>
      </c>
      <c r="D6017" s="11">
        <v>30</v>
      </c>
      <c r="E6017">
        <v>0.75</v>
      </c>
      <c r="F6017">
        <v>0</v>
      </c>
      <c r="G6017">
        <v>0</v>
      </c>
      <c r="H6017">
        <v>1</v>
      </c>
      <c r="I6017">
        <v>1</v>
      </c>
      <c r="J6017" s="10">
        <v>0</v>
      </c>
      <c r="K6017">
        <v>0</v>
      </c>
      <c r="L6017">
        <v>0</v>
      </c>
      <c r="M6017" s="18">
        <v>1</v>
      </c>
      <c r="N6017" s="18">
        <v>1</v>
      </c>
      <c r="O6017" s="18">
        <v>1</v>
      </c>
      <c r="P6017" s="18">
        <v>1</v>
      </c>
      <c r="Q6017" s="18">
        <v>1</v>
      </c>
      <c r="R6017">
        <v>0.04</v>
      </c>
      <c r="S6017">
        <v>0.04</v>
      </c>
    </row>
    <row r="6018" spans="1:19" ht="23.25" x14ac:dyDescent="0.35">
      <c r="A6018">
        <v>1</v>
      </c>
      <c r="B6018">
        <v>3</v>
      </c>
      <c r="C6018">
        <v>25</v>
      </c>
      <c r="D6018" s="11">
        <v>30</v>
      </c>
      <c r="E6018">
        <v>1</v>
      </c>
      <c r="F6018">
        <v>0</v>
      </c>
      <c r="G6018">
        <v>0</v>
      </c>
      <c r="H6018">
        <v>1</v>
      </c>
      <c r="I6018">
        <v>1</v>
      </c>
      <c r="J6018" s="10">
        <v>0</v>
      </c>
      <c r="K6018">
        <v>0</v>
      </c>
      <c r="L6018">
        <v>0</v>
      </c>
      <c r="M6018" s="18">
        <v>1</v>
      </c>
      <c r="N6018" s="18">
        <v>1</v>
      </c>
      <c r="O6018" s="18">
        <v>1</v>
      </c>
      <c r="P6018" s="18">
        <v>1</v>
      </c>
      <c r="Q6018" s="18">
        <v>1</v>
      </c>
      <c r="R6018">
        <v>0.08</v>
      </c>
      <c r="S6018">
        <v>0.08</v>
      </c>
    </row>
    <row r="6019" spans="1:19" ht="23.25" x14ac:dyDescent="0.35">
      <c r="A6019">
        <v>1</v>
      </c>
      <c r="B6019">
        <v>3</v>
      </c>
      <c r="C6019">
        <v>25</v>
      </c>
      <c r="D6019" s="11">
        <v>30</v>
      </c>
      <c r="E6019">
        <v>1.25</v>
      </c>
      <c r="F6019">
        <v>0</v>
      </c>
      <c r="G6019">
        <v>0</v>
      </c>
      <c r="H6019">
        <v>1</v>
      </c>
      <c r="I6019">
        <v>1</v>
      </c>
      <c r="J6019" s="10">
        <v>0</v>
      </c>
      <c r="K6019">
        <v>0</v>
      </c>
      <c r="L6019">
        <v>0</v>
      </c>
      <c r="M6019" s="18">
        <v>1</v>
      </c>
      <c r="N6019" s="18">
        <v>1</v>
      </c>
      <c r="O6019" s="18">
        <v>1</v>
      </c>
      <c r="P6019" s="18">
        <v>1</v>
      </c>
      <c r="Q6019" s="18">
        <v>1</v>
      </c>
      <c r="R6019">
        <v>0</v>
      </c>
      <c r="S6019">
        <v>0.04</v>
      </c>
    </row>
    <row r="6020" spans="1:19" ht="23.25" x14ac:dyDescent="0.35">
      <c r="A6020">
        <v>1</v>
      </c>
      <c r="B6020">
        <v>3</v>
      </c>
      <c r="C6020">
        <v>25</v>
      </c>
      <c r="D6020" s="11">
        <v>30</v>
      </c>
      <c r="E6020">
        <v>1.5</v>
      </c>
      <c r="F6020">
        <v>0</v>
      </c>
      <c r="G6020">
        <v>0</v>
      </c>
      <c r="H6020">
        <v>1</v>
      </c>
      <c r="I6020">
        <v>1</v>
      </c>
      <c r="J6020" s="10">
        <v>0</v>
      </c>
      <c r="K6020">
        <v>0</v>
      </c>
      <c r="L6020">
        <v>0</v>
      </c>
      <c r="M6020" s="18">
        <v>1</v>
      </c>
      <c r="N6020" s="18">
        <v>1</v>
      </c>
      <c r="O6020" s="18">
        <v>1</v>
      </c>
      <c r="P6020" s="18">
        <v>1</v>
      </c>
      <c r="Q6020" s="18">
        <v>1</v>
      </c>
      <c r="R6020">
        <v>0.12</v>
      </c>
      <c r="S6020">
        <v>0.08</v>
      </c>
    </row>
    <row r="6021" spans="1:19" ht="23.25" x14ac:dyDescent="0.35">
      <c r="A6021">
        <v>1</v>
      </c>
      <c r="B6021">
        <v>3</v>
      </c>
      <c r="C6021">
        <v>25</v>
      </c>
      <c r="D6021" s="11">
        <v>30</v>
      </c>
      <c r="E6021">
        <v>1.75</v>
      </c>
      <c r="F6021">
        <v>0</v>
      </c>
      <c r="G6021">
        <v>0</v>
      </c>
      <c r="H6021">
        <v>1</v>
      </c>
      <c r="I6021">
        <v>1</v>
      </c>
      <c r="J6021" s="10">
        <v>0</v>
      </c>
      <c r="K6021">
        <v>0</v>
      </c>
      <c r="L6021">
        <v>0</v>
      </c>
      <c r="M6021" s="18">
        <v>1</v>
      </c>
      <c r="N6021" s="18">
        <v>1</v>
      </c>
      <c r="O6021" s="18">
        <v>1</v>
      </c>
      <c r="P6021" s="18">
        <v>1</v>
      </c>
      <c r="Q6021" s="18">
        <v>1</v>
      </c>
      <c r="R6021">
        <v>0</v>
      </c>
      <c r="S6021">
        <v>0.12</v>
      </c>
    </row>
    <row r="6022" spans="1:19" ht="23.25" x14ac:dyDescent="0.35">
      <c r="A6022">
        <v>1</v>
      </c>
      <c r="B6022">
        <v>3</v>
      </c>
      <c r="C6022">
        <v>25</v>
      </c>
      <c r="D6022" s="11">
        <v>30</v>
      </c>
      <c r="E6022">
        <v>2</v>
      </c>
      <c r="F6022">
        <v>0</v>
      </c>
      <c r="G6022">
        <v>0</v>
      </c>
      <c r="H6022">
        <v>1</v>
      </c>
      <c r="I6022">
        <v>1</v>
      </c>
      <c r="J6022" s="10">
        <v>0</v>
      </c>
      <c r="K6022">
        <v>0</v>
      </c>
      <c r="L6022">
        <v>0</v>
      </c>
      <c r="M6022" s="18">
        <v>1</v>
      </c>
      <c r="N6022" s="18">
        <v>1</v>
      </c>
      <c r="O6022" s="18">
        <v>1</v>
      </c>
      <c r="P6022" s="18">
        <v>1</v>
      </c>
      <c r="Q6022" s="18">
        <v>1</v>
      </c>
      <c r="R6022">
        <v>0.12</v>
      </c>
      <c r="S6022">
        <v>0</v>
      </c>
    </row>
    <row r="6023" spans="1:19" ht="23.25" x14ac:dyDescent="0.35">
      <c r="A6023">
        <v>1</v>
      </c>
      <c r="B6023">
        <v>3</v>
      </c>
      <c r="C6023">
        <v>25</v>
      </c>
      <c r="D6023" s="11">
        <v>30</v>
      </c>
      <c r="E6023">
        <v>2.25</v>
      </c>
      <c r="F6023">
        <v>0</v>
      </c>
      <c r="G6023">
        <v>0</v>
      </c>
      <c r="H6023">
        <v>1</v>
      </c>
      <c r="I6023">
        <v>1</v>
      </c>
      <c r="J6023" s="10">
        <v>0</v>
      </c>
      <c r="K6023">
        <v>0</v>
      </c>
      <c r="L6023">
        <v>0</v>
      </c>
      <c r="M6023" s="18">
        <v>1</v>
      </c>
      <c r="N6023" s="18">
        <v>1</v>
      </c>
      <c r="O6023" s="18">
        <v>1</v>
      </c>
      <c r="P6023" s="18">
        <v>1</v>
      </c>
      <c r="Q6023" s="18">
        <v>1</v>
      </c>
      <c r="R6023">
        <v>0.04</v>
      </c>
      <c r="S6023">
        <v>0.16</v>
      </c>
    </row>
    <row r="6024" spans="1:19" ht="23.25" x14ac:dyDescent="0.35">
      <c r="A6024">
        <v>1</v>
      </c>
      <c r="B6024">
        <v>3</v>
      </c>
      <c r="C6024">
        <v>25</v>
      </c>
      <c r="D6024" s="11">
        <v>30</v>
      </c>
      <c r="E6024">
        <v>2.5</v>
      </c>
      <c r="F6024">
        <v>0</v>
      </c>
      <c r="G6024">
        <v>0</v>
      </c>
      <c r="H6024">
        <v>1</v>
      </c>
      <c r="I6024">
        <v>1</v>
      </c>
      <c r="J6024" s="10">
        <v>0</v>
      </c>
      <c r="K6024">
        <v>0</v>
      </c>
      <c r="L6024">
        <v>0</v>
      </c>
      <c r="M6024" s="18">
        <v>1</v>
      </c>
      <c r="N6024" s="18">
        <v>1</v>
      </c>
      <c r="O6024" s="18">
        <v>1</v>
      </c>
      <c r="P6024" s="18">
        <v>1</v>
      </c>
      <c r="Q6024" s="18">
        <v>1</v>
      </c>
      <c r="R6024">
        <v>0.12</v>
      </c>
      <c r="S6024">
        <v>0</v>
      </c>
    </row>
    <row r="6025" spans="1:19" ht="23.25" x14ac:dyDescent="0.35">
      <c r="A6025">
        <v>1</v>
      </c>
      <c r="B6025">
        <v>3</v>
      </c>
      <c r="C6025">
        <v>25</v>
      </c>
      <c r="D6025" s="11">
        <v>30</v>
      </c>
      <c r="E6025">
        <v>0</v>
      </c>
      <c r="F6025">
        <v>-0.5</v>
      </c>
      <c r="G6025">
        <v>0</v>
      </c>
      <c r="H6025">
        <v>1</v>
      </c>
      <c r="I6025">
        <v>1</v>
      </c>
      <c r="J6025" s="10">
        <v>0</v>
      </c>
      <c r="K6025">
        <v>0</v>
      </c>
      <c r="L6025">
        <v>0</v>
      </c>
      <c r="M6025" s="18">
        <v>1</v>
      </c>
      <c r="N6025" s="18">
        <v>1</v>
      </c>
      <c r="O6025" s="18">
        <v>1</v>
      </c>
      <c r="P6025" s="18">
        <v>1</v>
      </c>
      <c r="Q6025" s="18">
        <v>1</v>
      </c>
      <c r="R6025">
        <v>0</v>
      </c>
      <c r="S6025">
        <v>0.08</v>
      </c>
    </row>
    <row r="6026" spans="1:19" ht="23.25" x14ac:dyDescent="0.35">
      <c r="A6026">
        <v>1</v>
      </c>
      <c r="B6026">
        <v>3</v>
      </c>
      <c r="C6026">
        <v>25</v>
      </c>
      <c r="D6026" s="11">
        <v>30</v>
      </c>
      <c r="E6026">
        <v>0.25</v>
      </c>
      <c r="F6026">
        <v>-0.5</v>
      </c>
      <c r="G6026">
        <v>0</v>
      </c>
      <c r="H6026">
        <v>1</v>
      </c>
      <c r="I6026">
        <v>1</v>
      </c>
      <c r="J6026" s="10">
        <v>0</v>
      </c>
      <c r="K6026">
        <v>0</v>
      </c>
      <c r="L6026">
        <v>0</v>
      </c>
      <c r="M6026" s="18">
        <v>1</v>
      </c>
      <c r="N6026" s="18">
        <v>1</v>
      </c>
      <c r="O6026" s="18">
        <v>1</v>
      </c>
      <c r="P6026" s="18">
        <v>1</v>
      </c>
      <c r="Q6026" s="18">
        <v>1</v>
      </c>
      <c r="R6026">
        <v>0</v>
      </c>
      <c r="S6026">
        <v>0</v>
      </c>
    </row>
    <row r="6027" spans="1:19" ht="23.25" x14ac:dyDescent="0.35">
      <c r="A6027">
        <v>1</v>
      </c>
      <c r="B6027">
        <v>3</v>
      </c>
      <c r="C6027">
        <v>25</v>
      </c>
      <c r="D6027" s="11">
        <v>30</v>
      </c>
      <c r="E6027">
        <v>0.5</v>
      </c>
      <c r="F6027">
        <v>-0.5</v>
      </c>
      <c r="G6027">
        <v>0</v>
      </c>
      <c r="H6027">
        <v>1</v>
      </c>
      <c r="I6027">
        <v>1</v>
      </c>
      <c r="J6027" s="10">
        <v>0</v>
      </c>
      <c r="K6027">
        <v>0</v>
      </c>
      <c r="L6027">
        <v>0</v>
      </c>
      <c r="M6027" s="18">
        <v>1</v>
      </c>
      <c r="N6027" s="18">
        <v>1</v>
      </c>
      <c r="O6027" s="18">
        <v>1</v>
      </c>
      <c r="P6027" s="18">
        <v>1</v>
      </c>
      <c r="Q6027" s="18">
        <v>1</v>
      </c>
      <c r="R6027">
        <v>0.04</v>
      </c>
      <c r="S6027">
        <v>0.04</v>
      </c>
    </row>
    <row r="6028" spans="1:19" ht="23.25" x14ac:dyDescent="0.35">
      <c r="A6028">
        <v>1</v>
      </c>
      <c r="B6028">
        <v>3</v>
      </c>
      <c r="C6028">
        <v>25</v>
      </c>
      <c r="D6028" s="11">
        <v>30</v>
      </c>
      <c r="E6028">
        <v>0.75</v>
      </c>
      <c r="F6028">
        <v>-0.5</v>
      </c>
      <c r="G6028">
        <v>0</v>
      </c>
      <c r="H6028">
        <v>1</v>
      </c>
      <c r="I6028">
        <v>1</v>
      </c>
      <c r="J6028" s="10">
        <v>0</v>
      </c>
      <c r="K6028">
        <v>0</v>
      </c>
      <c r="L6028">
        <v>0</v>
      </c>
      <c r="M6028" s="18">
        <v>1</v>
      </c>
      <c r="N6028" s="18">
        <v>1</v>
      </c>
      <c r="O6028" s="18">
        <v>1</v>
      </c>
      <c r="P6028" s="18">
        <v>1</v>
      </c>
      <c r="Q6028" s="18">
        <v>1</v>
      </c>
      <c r="R6028">
        <v>0</v>
      </c>
      <c r="S6028">
        <v>0.12</v>
      </c>
    </row>
    <row r="6029" spans="1:19" ht="23.25" x14ac:dyDescent="0.35">
      <c r="A6029">
        <v>1</v>
      </c>
      <c r="B6029">
        <v>3</v>
      </c>
      <c r="C6029">
        <v>25</v>
      </c>
      <c r="D6029" s="11">
        <v>30</v>
      </c>
      <c r="E6029">
        <v>1</v>
      </c>
      <c r="F6029">
        <v>-0.5</v>
      </c>
      <c r="G6029">
        <v>0</v>
      </c>
      <c r="H6029">
        <v>1</v>
      </c>
      <c r="I6029">
        <v>1</v>
      </c>
      <c r="J6029" s="10">
        <v>0</v>
      </c>
      <c r="K6029">
        <v>0</v>
      </c>
      <c r="L6029">
        <v>0</v>
      </c>
      <c r="M6029" s="18">
        <v>1</v>
      </c>
      <c r="N6029" s="18">
        <v>1</v>
      </c>
      <c r="O6029" s="18">
        <v>1</v>
      </c>
      <c r="P6029" s="18">
        <v>1</v>
      </c>
      <c r="Q6029" s="18">
        <v>1</v>
      </c>
      <c r="R6029">
        <v>0.08</v>
      </c>
      <c r="S6029">
        <v>0</v>
      </c>
    </row>
    <row r="6030" spans="1:19" ht="23.25" x14ac:dyDescent="0.35">
      <c r="A6030">
        <v>1</v>
      </c>
      <c r="B6030">
        <v>3</v>
      </c>
      <c r="C6030">
        <v>25</v>
      </c>
      <c r="D6030" s="11">
        <v>30</v>
      </c>
      <c r="E6030">
        <v>1.25</v>
      </c>
      <c r="F6030">
        <v>-0.5</v>
      </c>
      <c r="G6030">
        <v>0</v>
      </c>
      <c r="H6030">
        <v>1</v>
      </c>
      <c r="I6030">
        <v>1</v>
      </c>
      <c r="J6030" s="10">
        <v>0</v>
      </c>
      <c r="K6030">
        <v>0</v>
      </c>
      <c r="L6030">
        <v>0</v>
      </c>
      <c r="M6030" s="18">
        <v>1</v>
      </c>
      <c r="N6030" s="18">
        <v>1</v>
      </c>
      <c r="O6030" s="18">
        <v>1</v>
      </c>
      <c r="P6030" s="18">
        <v>1</v>
      </c>
      <c r="Q6030" s="18">
        <v>1</v>
      </c>
      <c r="R6030">
        <v>0.08</v>
      </c>
      <c r="S6030">
        <v>0.08</v>
      </c>
    </row>
    <row r="6031" spans="1:19" ht="23.25" x14ac:dyDescent="0.35">
      <c r="A6031">
        <v>1</v>
      </c>
      <c r="B6031">
        <v>3</v>
      </c>
      <c r="C6031">
        <v>25</v>
      </c>
      <c r="D6031" s="11">
        <v>30</v>
      </c>
      <c r="E6031">
        <v>1.5</v>
      </c>
      <c r="F6031">
        <v>-0.5</v>
      </c>
      <c r="G6031">
        <v>0</v>
      </c>
      <c r="H6031">
        <v>1</v>
      </c>
      <c r="I6031">
        <v>1</v>
      </c>
      <c r="J6031" s="10">
        <v>0</v>
      </c>
      <c r="K6031">
        <v>0</v>
      </c>
      <c r="L6031">
        <v>0</v>
      </c>
      <c r="M6031" s="18">
        <v>1</v>
      </c>
      <c r="N6031" s="18">
        <v>1</v>
      </c>
      <c r="O6031" s="18">
        <v>1</v>
      </c>
      <c r="P6031" s="18">
        <v>1</v>
      </c>
      <c r="Q6031" s="18">
        <v>1</v>
      </c>
      <c r="R6031">
        <v>0.12</v>
      </c>
      <c r="S6031">
        <v>0.16</v>
      </c>
    </row>
    <row r="6032" spans="1:19" ht="23.25" x14ac:dyDescent="0.35">
      <c r="A6032">
        <v>1</v>
      </c>
      <c r="B6032">
        <v>3</v>
      </c>
      <c r="C6032">
        <v>25</v>
      </c>
      <c r="D6032" s="11">
        <v>30</v>
      </c>
      <c r="E6032">
        <v>1.75</v>
      </c>
      <c r="F6032">
        <v>-0.5</v>
      </c>
      <c r="G6032">
        <v>0</v>
      </c>
      <c r="H6032">
        <v>1</v>
      </c>
      <c r="I6032">
        <v>1</v>
      </c>
      <c r="J6032" s="10">
        <v>0</v>
      </c>
      <c r="K6032">
        <v>0</v>
      </c>
      <c r="L6032">
        <v>0</v>
      </c>
      <c r="M6032" s="18">
        <v>1</v>
      </c>
      <c r="N6032" s="18">
        <v>1</v>
      </c>
      <c r="O6032" s="18">
        <v>1</v>
      </c>
      <c r="P6032" s="18">
        <v>1</v>
      </c>
      <c r="Q6032" s="18">
        <v>1</v>
      </c>
      <c r="R6032">
        <v>0.04</v>
      </c>
      <c r="S6032">
        <v>0.08</v>
      </c>
    </row>
    <row r="6033" spans="1:19" ht="23.25" x14ac:dyDescent="0.35">
      <c r="A6033">
        <v>1</v>
      </c>
      <c r="B6033">
        <v>3</v>
      </c>
      <c r="C6033">
        <v>25</v>
      </c>
      <c r="D6033" s="11">
        <v>30</v>
      </c>
      <c r="E6033">
        <v>2</v>
      </c>
      <c r="F6033">
        <v>-0.5</v>
      </c>
      <c r="G6033">
        <v>0</v>
      </c>
      <c r="H6033">
        <v>1</v>
      </c>
      <c r="I6033">
        <v>1</v>
      </c>
      <c r="J6033" s="10">
        <v>0</v>
      </c>
      <c r="K6033">
        <v>0</v>
      </c>
      <c r="L6033">
        <v>0</v>
      </c>
      <c r="M6033" s="18">
        <v>1</v>
      </c>
      <c r="N6033" s="18">
        <v>1</v>
      </c>
      <c r="O6033" s="18">
        <v>1</v>
      </c>
      <c r="P6033" s="18">
        <v>1</v>
      </c>
      <c r="Q6033" s="18">
        <v>1</v>
      </c>
      <c r="R6033">
        <v>0</v>
      </c>
      <c r="S6033">
        <v>0.24</v>
      </c>
    </row>
    <row r="6034" spans="1:19" ht="23.25" x14ac:dyDescent="0.35">
      <c r="A6034">
        <v>1</v>
      </c>
      <c r="B6034">
        <v>3</v>
      </c>
      <c r="C6034">
        <v>25</v>
      </c>
      <c r="D6034" s="11">
        <v>30</v>
      </c>
      <c r="E6034">
        <v>2.25</v>
      </c>
      <c r="F6034">
        <v>-0.5</v>
      </c>
      <c r="G6034">
        <v>0</v>
      </c>
      <c r="H6034">
        <v>1</v>
      </c>
      <c r="I6034">
        <v>1</v>
      </c>
      <c r="J6034" s="10">
        <v>0</v>
      </c>
      <c r="K6034">
        <v>0</v>
      </c>
      <c r="L6034">
        <v>0</v>
      </c>
      <c r="M6034" s="18">
        <v>1</v>
      </c>
      <c r="N6034" s="18">
        <v>1</v>
      </c>
      <c r="O6034" s="18">
        <v>1</v>
      </c>
      <c r="P6034" s="18">
        <v>1</v>
      </c>
      <c r="Q6034" s="18">
        <v>1</v>
      </c>
      <c r="R6034">
        <v>0.12</v>
      </c>
      <c r="S6034">
        <v>0.2</v>
      </c>
    </row>
    <row r="6035" spans="1:19" ht="23.25" x14ac:dyDescent="0.35">
      <c r="A6035">
        <v>1</v>
      </c>
      <c r="B6035">
        <v>3</v>
      </c>
      <c r="C6035">
        <v>25</v>
      </c>
      <c r="D6035" s="11">
        <v>30</v>
      </c>
      <c r="E6035">
        <v>2.5</v>
      </c>
      <c r="F6035">
        <v>-0.5</v>
      </c>
      <c r="G6035">
        <v>0</v>
      </c>
      <c r="H6035">
        <v>1</v>
      </c>
      <c r="I6035">
        <v>1</v>
      </c>
      <c r="J6035" s="10">
        <v>0</v>
      </c>
      <c r="K6035">
        <v>0</v>
      </c>
      <c r="L6035">
        <v>0</v>
      </c>
      <c r="M6035" s="18">
        <v>1</v>
      </c>
      <c r="N6035" s="18">
        <v>1</v>
      </c>
      <c r="O6035" s="18">
        <v>1</v>
      </c>
      <c r="P6035" s="18">
        <v>1</v>
      </c>
      <c r="Q6035" s="18">
        <v>1</v>
      </c>
      <c r="R6035">
        <v>0</v>
      </c>
      <c r="S6035">
        <v>0.16</v>
      </c>
    </row>
    <row r="6036" spans="1:19" ht="23.25" x14ac:dyDescent="0.35">
      <c r="A6036">
        <v>1</v>
      </c>
      <c r="B6036">
        <v>3</v>
      </c>
      <c r="C6036">
        <v>25</v>
      </c>
      <c r="D6036" s="11">
        <v>30</v>
      </c>
      <c r="E6036">
        <v>0</v>
      </c>
      <c r="F6036">
        <v>-1</v>
      </c>
      <c r="G6036">
        <v>0</v>
      </c>
      <c r="H6036">
        <v>1</v>
      </c>
      <c r="I6036">
        <v>1</v>
      </c>
      <c r="J6036" s="10">
        <v>0</v>
      </c>
      <c r="K6036">
        <v>0</v>
      </c>
      <c r="L6036">
        <v>0</v>
      </c>
      <c r="M6036" s="18">
        <v>1</v>
      </c>
      <c r="N6036" s="18">
        <v>1</v>
      </c>
      <c r="O6036" s="18">
        <v>1</v>
      </c>
      <c r="P6036" s="18">
        <v>1</v>
      </c>
      <c r="Q6036" s="18">
        <v>1</v>
      </c>
      <c r="R6036">
        <v>0.04</v>
      </c>
      <c r="S6036">
        <v>0.04</v>
      </c>
    </row>
    <row r="6037" spans="1:19" ht="23.25" x14ac:dyDescent="0.35">
      <c r="A6037">
        <v>1</v>
      </c>
      <c r="B6037">
        <v>3</v>
      </c>
      <c r="C6037">
        <v>25</v>
      </c>
      <c r="D6037" s="11">
        <v>30</v>
      </c>
      <c r="E6037">
        <v>0.25</v>
      </c>
      <c r="F6037">
        <v>-1</v>
      </c>
      <c r="G6037">
        <v>0</v>
      </c>
      <c r="H6037">
        <v>1</v>
      </c>
      <c r="I6037">
        <v>1</v>
      </c>
      <c r="J6037" s="10">
        <v>0</v>
      </c>
      <c r="K6037">
        <v>0</v>
      </c>
      <c r="L6037">
        <v>0</v>
      </c>
      <c r="M6037" s="18">
        <v>1</v>
      </c>
      <c r="N6037" s="18">
        <v>1</v>
      </c>
      <c r="O6037" s="18">
        <v>1</v>
      </c>
      <c r="P6037" s="18">
        <v>1</v>
      </c>
      <c r="Q6037" s="18">
        <v>1</v>
      </c>
      <c r="R6037">
        <v>0.04</v>
      </c>
      <c r="S6037">
        <v>0.16</v>
      </c>
    </row>
    <row r="6038" spans="1:19" ht="23.25" x14ac:dyDescent="0.35">
      <c r="A6038">
        <v>1</v>
      </c>
      <c r="B6038">
        <v>3</v>
      </c>
      <c r="C6038">
        <v>25</v>
      </c>
      <c r="D6038" s="11">
        <v>30</v>
      </c>
      <c r="E6038">
        <v>0.5</v>
      </c>
      <c r="F6038">
        <v>-1</v>
      </c>
      <c r="G6038">
        <v>0</v>
      </c>
      <c r="H6038">
        <v>1</v>
      </c>
      <c r="I6038">
        <v>1</v>
      </c>
      <c r="J6038" s="10">
        <v>0</v>
      </c>
      <c r="K6038">
        <v>0</v>
      </c>
      <c r="L6038">
        <v>0</v>
      </c>
      <c r="M6038" s="18">
        <v>1</v>
      </c>
      <c r="N6038" s="18">
        <v>1</v>
      </c>
      <c r="O6038" s="18">
        <v>1</v>
      </c>
      <c r="P6038" s="18">
        <v>1</v>
      </c>
      <c r="Q6038" s="18">
        <v>1</v>
      </c>
      <c r="R6038">
        <v>0</v>
      </c>
      <c r="S6038">
        <v>0.08</v>
      </c>
    </row>
    <row r="6039" spans="1:19" ht="23.25" x14ac:dyDescent="0.35">
      <c r="A6039">
        <v>1</v>
      </c>
      <c r="B6039">
        <v>3</v>
      </c>
      <c r="C6039">
        <v>25</v>
      </c>
      <c r="D6039" s="11">
        <v>30</v>
      </c>
      <c r="E6039">
        <v>0.75</v>
      </c>
      <c r="F6039">
        <v>-1</v>
      </c>
      <c r="G6039">
        <v>0</v>
      </c>
      <c r="H6039">
        <v>1</v>
      </c>
      <c r="I6039">
        <v>1</v>
      </c>
      <c r="J6039" s="10">
        <v>0</v>
      </c>
      <c r="K6039">
        <v>0</v>
      </c>
      <c r="L6039">
        <v>0</v>
      </c>
      <c r="M6039" s="18">
        <v>1</v>
      </c>
      <c r="N6039" s="18">
        <v>1</v>
      </c>
      <c r="O6039" s="18">
        <v>1</v>
      </c>
      <c r="P6039" s="18">
        <v>1</v>
      </c>
      <c r="Q6039" s="18">
        <v>1</v>
      </c>
      <c r="R6039">
        <v>0.16</v>
      </c>
      <c r="S6039">
        <v>0</v>
      </c>
    </row>
    <row r="6040" spans="1:19" ht="23.25" x14ac:dyDescent="0.35">
      <c r="A6040">
        <v>1</v>
      </c>
      <c r="B6040">
        <v>3</v>
      </c>
      <c r="C6040">
        <v>25</v>
      </c>
      <c r="D6040" s="11">
        <v>30</v>
      </c>
      <c r="E6040">
        <v>1</v>
      </c>
      <c r="F6040">
        <v>-1</v>
      </c>
      <c r="G6040">
        <v>0</v>
      </c>
      <c r="H6040">
        <v>1</v>
      </c>
      <c r="I6040">
        <v>1</v>
      </c>
      <c r="J6040" s="10">
        <v>0</v>
      </c>
      <c r="K6040">
        <v>0</v>
      </c>
      <c r="L6040">
        <v>0</v>
      </c>
      <c r="M6040" s="18">
        <v>1</v>
      </c>
      <c r="N6040" s="18">
        <v>1</v>
      </c>
      <c r="O6040" s="18">
        <v>1</v>
      </c>
      <c r="P6040" s="18">
        <v>1</v>
      </c>
      <c r="Q6040" s="18">
        <v>1</v>
      </c>
      <c r="R6040">
        <v>0.08</v>
      </c>
      <c r="S6040">
        <v>0.12</v>
      </c>
    </row>
    <row r="6041" spans="1:19" ht="23.25" x14ac:dyDescent="0.35">
      <c r="A6041">
        <v>1</v>
      </c>
      <c r="B6041">
        <v>3</v>
      </c>
      <c r="C6041">
        <v>25</v>
      </c>
      <c r="D6041" s="11">
        <v>30</v>
      </c>
      <c r="E6041">
        <v>1.25</v>
      </c>
      <c r="F6041">
        <v>-1</v>
      </c>
      <c r="G6041">
        <v>0</v>
      </c>
      <c r="H6041">
        <v>1</v>
      </c>
      <c r="I6041">
        <v>1</v>
      </c>
      <c r="J6041" s="10">
        <v>0</v>
      </c>
      <c r="K6041">
        <v>0</v>
      </c>
      <c r="L6041">
        <v>0</v>
      </c>
      <c r="M6041" s="18">
        <v>1</v>
      </c>
      <c r="N6041" s="18">
        <v>1</v>
      </c>
      <c r="O6041" s="18">
        <v>1</v>
      </c>
      <c r="P6041" s="18">
        <v>1</v>
      </c>
      <c r="Q6041" s="18">
        <v>1</v>
      </c>
      <c r="R6041">
        <v>0.08</v>
      </c>
      <c r="S6041">
        <v>0.2</v>
      </c>
    </row>
    <row r="6042" spans="1:19" ht="23.25" x14ac:dyDescent="0.35">
      <c r="A6042">
        <v>1</v>
      </c>
      <c r="B6042">
        <v>3</v>
      </c>
      <c r="C6042">
        <v>25</v>
      </c>
      <c r="D6042" s="11">
        <v>30</v>
      </c>
      <c r="E6042">
        <v>1.5</v>
      </c>
      <c r="F6042">
        <v>-1</v>
      </c>
      <c r="G6042">
        <v>0</v>
      </c>
      <c r="H6042">
        <v>1</v>
      </c>
      <c r="I6042">
        <v>1</v>
      </c>
      <c r="J6042" s="10">
        <v>0</v>
      </c>
      <c r="K6042">
        <v>0</v>
      </c>
      <c r="L6042">
        <v>0</v>
      </c>
      <c r="M6042" s="18">
        <v>1</v>
      </c>
      <c r="N6042" s="18">
        <v>1</v>
      </c>
      <c r="O6042" s="18">
        <v>1</v>
      </c>
      <c r="P6042" s="18">
        <v>1</v>
      </c>
      <c r="Q6042" s="18">
        <v>1</v>
      </c>
      <c r="R6042">
        <v>0</v>
      </c>
      <c r="S6042">
        <v>0.04</v>
      </c>
    </row>
    <row r="6043" spans="1:19" ht="23.25" x14ac:dyDescent="0.35">
      <c r="A6043">
        <v>1</v>
      </c>
      <c r="B6043">
        <v>3</v>
      </c>
      <c r="C6043">
        <v>25</v>
      </c>
      <c r="D6043" s="11">
        <v>30</v>
      </c>
      <c r="E6043">
        <v>1.75</v>
      </c>
      <c r="F6043">
        <v>-1</v>
      </c>
      <c r="G6043">
        <v>0</v>
      </c>
      <c r="H6043">
        <v>1</v>
      </c>
      <c r="I6043">
        <v>1</v>
      </c>
      <c r="J6043" s="10">
        <v>0</v>
      </c>
      <c r="K6043">
        <v>0</v>
      </c>
      <c r="L6043">
        <v>0</v>
      </c>
      <c r="M6043" s="18">
        <v>1</v>
      </c>
      <c r="N6043" s="18">
        <v>1</v>
      </c>
      <c r="O6043" s="18">
        <v>1</v>
      </c>
      <c r="P6043" s="18">
        <v>1</v>
      </c>
      <c r="Q6043" s="18">
        <v>1</v>
      </c>
      <c r="R6043">
        <v>0</v>
      </c>
      <c r="S6043">
        <v>0.12</v>
      </c>
    </row>
    <row r="6044" spans="1:19" ht="23.25" x14ac:dyDescent="0.35">
      <c r="A6044">
        <v>1</v>
      </c>
      <c r="B6044">
        <v>3</v>
      </c>
      <c r="C6044">
        <v>25</v>
      </c>
      <c r="D6044" s="11">
        <v>30</v>
      </c>
      <c r="E6044">
        <v>2</v>
      </c>
      <c r="F6044">
        <v>-1</v>
      </c>
      <c r="G6044">
        <v>0</v>
      </c>
      <c r="H6044">
        <v>1</v>
      </c>
      <c r="I6044">
        <v>1</v>
      </c>
      <c r="J6044" s="10">
        <v>0</v>
      </c>
      <c r="K6044">
        <v>0</v>
      </c>
      <c r="L6044">
        <v>0</v>
      </c>
      <c r="M6044" s="18">
        <v>1</v>
      </c>
      <c r="N6044" s="18">
        <v>1</v>
      </c>
      <c r="O6044" s="18">
        <v>1</v>
      </c>
      <c r="P6044" s="18">
        <v>1</v>
      </c>
      <c r="Q6044" s="18">
        <v>1</v>
      </c>
      <c r="R6044">
        <v>0.08</v>
      </c>
      <c r="S6044">
        <v>0.28000000000000003</v>
      </c>
    </row>
    <row r="6045" spans="1:19" ht="23.25" x14ac:dyDescent="0.35">
      <c r="A6045">
        <v>1</v>
      </c>
      <c r="B6045">
        <v>3</v>
      </c>
      <c r="C6045">
        <v>25</v>
      </c>
      <c r="D6045" s="11">
        <v>30</v>
      </c>
      <c r="E6045">
        <v>2.25</v>
      </c>
      <c r="F6045">
        <v>-1</v>
      </c>
      <c r="G6045">
        <v>0</v>
      </c>
      <c r="H6045">
        <v>1</v>
      </c>
      <c r="I6045">
        <v>1</v>
      </c>
      <c r="J6045" s="10">
        <v>0</v>
      </c>
      <c r="K6045">
        <v>0</v>
      </c>
      <c r="L6045">
        <v>0</v>
      </c>
      <c r="M6045" s="18">
        <v>1</v>
      </c>
      <c r="N6045" s="18">
        <v>1</v>
      </c>
      <c r="O6045" s="18">
        <v>1</v>
      </c>
      <c r="P6045" s="18">
        <v>1</v>
      </c>
      <c r="Q6045" s="18">
        <v>1</v>
      </c>
      <c r="R6045">
        <v>0.04</v>
      </c>
      <c r="S6045">
        <v>0.12</v>
      </c>
    </row>
    <row r="6046" spans="1:19" ht="23.25" x14ac:dyDescent="0.35">
      <c r="A6046">
        <v>1</v>
      </c>
      <c r="B6046">
        <v>3</v>
      </c>
      <c r="C6046">
        <v>25</v>
      </c>
      <c r="D6046" s="11">
        <v>30</v>
      </c>
      <c r="E6046">
        <v>2.5</v>
      </c>
      <c r="F6046">
        <v>-1</v>
      </c>
      <c r="G6046">
        <v>0</v>
      </c>
      <c r="H6046">
        <v>1</v>
      </c>
      <c r="I6046">
        <v>1</v>
      </c>
      <c r="J6046" s="10">
        <v>0</v>
      </c>
      <c r="K6046">
        <v>0</v>
      </c>
      <c r="L6046">
        <v>0</v>
      </c>
      <c r="M6046" s="18">
        <v>1</v>
      </c>
      <c r="N6046" s="18">
        <v>1</v>
      </c>
      <c r="O6046" s="18">
        <v>1</v>
      </c>
      <c r="P6046" s="18">
        <v>1</v>
      </c>
      <c r="Q6046" s="18">
        <v>1</v>
      </c>
      <c r="R6046">
        <v>0.24</v>
      </c>
      <c r="S6046">
        <v>0.08</v>
      </c>
    </row>
    <row r="6047" spans="1:19" ht="23.25" x14ac:dyDescent="0.35">
      <c r="A6047">
        <v>1</v>
      </c>
      <c r="B6047">
        <v>3</v>
      </c>
      <c r="C6047">
        <v>25</v>
      </c>
      <c r="D6047" s="11">
        <v>30</v>
      </c>
      <c r="E6047">
        <v>0</v>
      </c>
      <c r="F6047">
        <v>-1.5</v>
      </c>
      <c r="G6047">
        <v>0</v>
      </c>
      <c r="H6047">
        <v>1</v>
      </c>
      <c r="I6047">
        <v>1</v>
      </c>
      <c r="J6047" s="10">
        <v>0</v>
      </c>
      <c r="K6047">
        <v>0</v>
      </c>
      <c r="L6047">
        <v>0</v>
      </c>
      <c r="M6047" s="18">
        <v>1</v>
      </c>
      <c r="N6047" s="18">
        <v>1</v>
      </c>
      <c r="O6047" s="18">
        <v>1</v>
      </c>
      <c r="P6047" s="18">
        <v>1</v>
      </c>
      <c r="Q6047" s="18">
        <v>1</v>
      </c>
      <c r="R6047">
        <v>0.04</v>
      </c>
      <c r="S6047">
        <v>0.04</v>
      </c>
    </row>
    <row r="6048" spans="1:19" ht="23.25" x14ac:dyDescent="0.35">
      <c r="A6048">
        <v>1</v>
      </c>
      <c r="B6048">
        <v>3</v>
      </c>
      <c r="C6048">
        <v>25</v>
      </c>
      <c r="D6048" s="11">
        <v>30</v>
      </c>
      <c r="E6048">
        <v>0.25</v>
      </c>
      <c r="F6048">
        <v>-1.5</v>
      </c>
      <c r="G6048">
        <v>0</v>
      </c>
      <c r="H6048">
        <v>1</v>
      </c>
      <c r="I6048">
        <v>1</v>
      </c>
      <c r="J6048" s="10">
        <v>0</v>
      </c>
      <c r="K6048">
        <v>0</v>
      </c>
      <c r="L6048">
        <v>0</v>
      </c>
      <c r="M6048" s="18">
        <v>1</v>
      </c>
      <c r="N6048" s="18">
        <v>1</v>
      </c>
      <c r="O6048" s="18">
        <v>1</v>
      </c>
      <c r="P6048" s="18">
        <v>1</v>
      </c>
      <c r="Q6048" s="18">
        <v>1</v>
      </c>
      <c r="R6048">
        <v>0.08</v>
      </c>
      <c r="S6048">
        <v>0.04</v>
      </c>
    </row>
    <row r="6049" spans="1:19" ht="23.25" x14ac:dyDescent="0.35">
      <c r="A6049">
        <v>1</v>
      </c>
      <c r="B6049">
        <v>3</v>
      </c>
      <c r="C6049">
        <v>25</v>
      </c>
      <c r="D6049" s="11">
        <v>30</v>
      </c>
      <c r="E6049">
        <v>0.5</v>
      </c>
      <c r="F6049">
        <v>-1.5</v>
      </c>
      <c r="G6049">
        <v>0</v>
      </c>
      <c r="H6049">
        <v>1</v>
      </c>
      <c r="I6049">
        <v>1</v>
      </c>
      <c r="J6049" s="10">
        <v>0</v>
      </c>
      <c r="K6049">
        <v>0</v>
      </c>
      <c r="L6049">
        <v>0</v>
      </c>
      <c r="M6049" s="18">
        <v>1</v>
      </c>
      <c r="N6049" s="18">
        <v>1</v>
      </c>
      <c r="O6049" s="18">
        <v>1</v>
      </c>
      <c r="P6049" s="18">
        <v>1</v>
      </c>
      <c r="Q6049" s="18">
        <v>1</v>
      </c>
      <c r="R6049">
        <v>0.04</v>
      </c>
      <c r="S6049">
        <v>0.12</v>
      </c>
    </row>
    <row r="6050" spans="1:19" ht="23.25" x14ac:dyDescent="0.35">
      <c r="A6050">
        <v>1</v>
      </c>
      <c r="B6050">
        <v>3</v>
      </c>
      <c r="C6050">
        <v>25</v>
      </c>
      <c r="D6050" s="11">
        <v>30</v>
      </c>
      <c r="E6050">
        <v>0.75</v>
      </c>
      <c r="F6050">
        <v>-1.5</v>
      </c>
      <c r="G6050">
        <v>0</v>
      </c>
      <c r="H6050">
        <v>1</v>
      </c>
      <c r="I6050">
        <v>1</v>
      </c>
      <c r="J6050" s="10">
        <v>0</v>
      </c>
      <c r="K6050">
        <v>0</v>
      </c>
      <c r="L6050">
        <v>0</v>
      </c>
      <c r="M6050" s="18">
        <v>1</v>
      </c>
      <c r="N6050" s="18">
        <v>1</v>
      </c>
      <c r="O6050" s="18">
        <v>1</v>
      </c>
      <c r="P6050" s="18">
        <v>1</v>
      </c>
      <c r="Q6050" s="18">
        <v>1</v>
      </c>
      <c r="R6050">
        <v>0.12</v>
      </c>
      <c r="S6050">
        <v>0.12</v>
      </c>
    </row>
    <row r="6051" spans="1:19" ht="23.25" x14ac:dyDescent="0.35">
      <c r="A6051">
        <v>1</v>
      </c>
      <c r="B6051">
        <v>3</v>
      </c>
      <c r="C6051">
        <v>25</v>
      </c>
      <c r="D6051" s="11">
        <v>30</v>
      </c>
      <c r="E6051">
        <v>1</v>
      </c>
      <c r="F6051">
        <v>-1.5</v>
      </c>
      <c r="G6051">
        <v>0</v>
      </c>
      <c r="H6051">
        <v>1</v>
      </c>
      <c r="I6051">
        <v>1</v>
      </c>
      <c r="J6051" s="10">
        <v>0</v>
      </c>
      <c r="K6051">
        <v>0</v>
      </c>
      <c r="L6051">
        <v>0</v>
      </c>
      <c r="M6051" s="18">
        <v>1</v>
      </c>
      <c r="N6051" s="18">
        <v>1</v>
      </c>
      <c r="O6051" s="18">
        <v>1</v>
      </c>
      <c r="P6051" s="18">
        <v>1</v>
      </c>
      <c r="Q6051" s="18">
        <v>1</v>
      </c>
      <c r="R6051">
        <v>0.04</v>
      </c>
      <c r="S6051">
        <v>0.16</v>
      </c>
    </row>
    <row r="6052" spans="1:19" ht="23.25" x14ac:dyDescent="0.35">
      <c r="A6052">
        <v>1</v>
      </c>
      <c r="B6052">
        <v>3</v>
      </c>
      <c r="C6052">
        <v>25</v>
      </c>
      <c r="D6052" s="11">
        <v>30</v>
      </c>
      <c r="E6052">
        <v>1.25</v>
      </c>
      <c r="F6052">
        <v>-1.5</v>
      </c>
      <c r="G6052">
        <v>0</v>
      </c>
      <c r="H6052">
        <v>1</v>
      </c>
      <c r="I6052">
        <v>1</v>
      </c>
      <c r="J6052" s="10">
        <v>0</v>
      </c>
      <c r="K6052">
        <v>0</v>
      </c>
      <c r="L6052">
        <v>0</v>
      </c>
      <c r="M6052" s="18">
        <v>1</v>
      </c>
      <c r="N6052" s="18">
        <v>1</v>
      </c>
      <c r="O6052" s="18">
        <v>1</v>
      </c>
      <c r="P6052" s="18">
        <v>1</v>
      </c>
      <c r="Q6052" s="18">
        <v>1</v>
      </c>
      <c r="R6052">
        <v>0.08</v>
      </c>
      <c r="S6052">
        <v>0.28000000000000003</v>
      </c>
    </row>
    <row r="6053" spans="1:19" ht="23.25" x14ac:dyDescent="0.35">
      <c r="A6053">
        <v>1</v>
      </c>
      <c r="B6053">
        <v>3</v>
      </c>
      <c r="C6053">
        <v>25</v>
      </c>
      <c r="D6053" s="11">
        <v>30</v>
      </c>
      <c r="E6053">
        <v>1.5</v>
      </c>
      <c r="F6053">
        <v>-1.5</v>
      </c>
      <c r="G6053">
        <v>0</v>
      </c>
      <c r="H6053">
        <v>1</v>
      </c>
      <c r="I6053">
        <v>1</v>
      </c>
      <c r="J6053" s="10">
        <v>0</v>
      </c>
      <c r="K6053">
        <v>0</v>
      </c>
      <c r="L6053">
        <v>0</v>
      </c>
      <c r="M6053" s="18">
        <v>1</v>
      </c>
      <c r="N6053" s="18">
        <v>1</v>
      </c>
      <c r="O6053" s="18">
        <v>1</v>
      </c>
      <c r="P6053" s="18">
        <v>1</v>
      </c>
      <c r="Q6053" s="18">
        <v>1</v>
      </c>
      <c r="R6053">
        <v>0.04</v>
      </c>
      <c r="S6053">
        <v>0.2</v>
      </c>
    </row>
    <row r="6054" spans="1:19" ht="23.25" x14ac:dyDescent="0.35">
      <c r="A6054">
        <v>1</v>
      </c>
      <c r="B6054">
        <v>3</v>
      </c>
      <c r="C6054">
        <v>25</v>
      </c>
      <c r="D6054" s="11">
        <v>30</v>
      </c>
      <c r="E6054">
        <v>1.75</v>
      </c>
      <c r="F6054">
        <v>-1.5</v>
      </c>
      <c r="G6054">
        <v>0</v>
      </c>
      <c r="H6054">
        <v>1</v>
      </c>
      <c r="I6054">
        <v>1</v>
      </c>
      <c r="J6054" s="10">
        <v>0</v>
      </c>
      <c r="K6054">
        <v>0</v>
      </c>
      <c r="L6054">
        <v>0</v>
      </c>
      <c r="M6054" s="18">
        <v>1</v>
      </c>
      <c r="N6054" s="18">
        <v>1</v>
      </c>
      <c r="O6054" s="18">
        <v>1</v>
      </c>
      <c r="P6054" s="18">
        <v>1</v>
      </c>
      <c r="Q6054" s="18">
        <v>1</v>
      </c>
      <c r="R6054">
        <v>0</v>
      </c>
      <c r="S6054">
        <v>0.24</v>
      </c>
    </row>
    <row r="6055" spans="1:19" ht="23.25" x14ac:dyDescent="0.35">
      <c r="A6055">
        <v>1</v>
      </c>
      <c r="B6055">
        <v>3</v>
      </c>
      <c r="C6055">
        <v>25</v>
      </c>
      <c r="D6055" s="11">
        <v>30</v>
      </c>
      <c r="E6055">
        <v>2</v>
      </c>
      <c r="F6055">
        <v>-1.5</v>
      </c>
      <c r="G6055">
        <v>0</v>
      </c>
      <c r="H6055">
        <v>1</v>
      </c>
      <c r="I6055">
        <v>1</v>
      </c>
      <c r="J6055" s="10">
        <v>0</v>
      </c>
      <c r="K6055">
        <v>0</v>
      </c>
      <c r="L6055">
        <v>0</v>
      </c>
      <c r="M6055" s="18">
        <v>1</v>
      </c>
      <c r="N6055" s="18">
        <v>1</v>
      </c>
      <c r="O6055" s="18">
        <v>1</v>
      </c>
      <c r="P6055" s="18">
        <v>1</v>
      </c>
      <c r="Q6055" s="18">
        <v>1</v>
      </c>
      <c r="R6055">
        <v>0.08</v>
      </c>
      <c r="S6055">
        <v>0.32</v>
      </c>
    </row>
    <row r="6056" spans="1:19" ht="23.25" x14ac:dyDescent="0.35">
      <c r="A6056">
        <v>1</v>
      </c>
      <c r="B6056">
        <v>3</v>
      </c>
      <c r="C6056">
        <v>25</v>
      </c>
      <c r="D6056" s="11">
        <v>30</v>
      </c>
      <c r="E6056">
        <v>2.25</v>
      </c>
      <c r="F6056">
        <v>-1.5</v>
      </c>
      <c r="G6056">
        <v>0</v>
      </c>
      <c r="H6056">
        <v>1</v>
      </c>
      <c r="I6056">
        <v>1</v>
      </c>
      <c r="J6056" s="10">
        <v>0</v>
      </c>
      <c r="K6056">
        <v>0</v>
      </c>
      <c r="L6056">
        <v>0</v>
      </c>
      <c r="M6056" s="18">
        <v>1</v>
      </c>
      <c r="N6056" s="18">
        <v>1</v>
      </c>
      <c r="O6056" s="18">
        <v>1</v>
      </c>
      <c r="P6056" s="18">
        <v>1</v>
      </c>
      <c r="Q6056" s="18">
        <v>1</v>
      </c>
      <c r="R6056">
        <v>0.16</v>
      </c>
      <c r="S6056">
        <v>0.32</v>
      </c>
    </row>
    <row r="6057" spans="1:19" ht="23.25" x14ac:dyDescent="0.35">
      <c r="A6057">
        <v>1</v>
      </c>
      <c r="B6057">
        <v>3</v>
      </c>
      <c r="C6057">
        <v>25</v>
      </c>
      <c r="D6057" s="11">
        <v>30</v>
      </c>
      <c r="E6057">
        <v>2.5</v>
      </c>
      <c r="F6057">
        <v>-1.5</v>
      </c>
      <c r="G6057">
        <v>0</v>
      </c>
      <c r="H6057">
        <v>1</v>
      </c>
      <c r="I6057">
        <v>1</v>
      </c>
      <c r="J6057" s="10">
        <v>0</v>
      </c>
      <c r="K6057">
        <v>0</v>
      </c>
      <c r="L6057">
        <v>0</v>
      </c>
      <c r="M6057" s="18">
        <v>1</v>
      </c>
      <c r="N6057" s="18">
        <v>1</v>
      </c>
      <c r="O6057" s="18">
        <v>1</v>
      </c>
      <c r="P6057" s="18">
        <v>1</v>
      </c>
      <c r="Q6057" s="18">
        <v>1</v>
      </c>
      <c r="R6057">
        <v>0.12</v>
      </c>
      <c r="S6057">
        <v>0.28000000000000003</v>
      </c>
    </row>
    <row r="6058" spans="1:19" ht="23.25" x14ac:dyDescent="0.35">
      <c r="A6058">
        <v>1</v>
      </c>
      <c r="B6058">
        <v>3</v>
      </c>
      <c r="C6058">
        <v>25</v>
      </c>
      <c r="D6058" s="11">
        <v>30</v>
      </c>
      <c r="E6058">
        <v>0</v>
      </c>
      <c r="F6058">
        <v>-2</v>
      </c>
      <c r="G6058">
        <v>0</v>
      </c>
      <c r="H6058">
        <v>1</v>
      </c>
      <c r="I6058">
        <v>1</v>
      </c>
      <c r="J6058" s="10">
        <v>0</v>
      </c>
      <c r="K6058">
        <v>0</v>
      </c>
      <c r="L6058">
        <v>0</v>
      </c>
      <c r="M6058" s="18">
        <v>1</v>
      </c>
      <c r="N6058" s="18">
        <v>1</v>
      </c>
      <c r="O6058" s="18">
        <v>1</v>
      </c>
      <c r="P6058" s="18">
        <v>1</v>
      </c>
      <c r="Q6058" s="18">
        <v>1</v>
      </c>
      <c r="R6058">
        <v>0.08</v>
      </c>
      <c r="S6058">
        <v>0.2</v>
      </c>
    </row>
    <row r="6059" spans="1:19" ht="23.25" x14ac:dyDescent="0.35">
      <c r="A6059">
        <v>1</v>
      </c>
      <c r="B6059">
        <v>3</v>
      </c>
      <c r="C6059">
        <v>25</v>
      </c>
      <c r="D6059" s="11">
        <v>30</v>
      </c>
      <c r="E6059">
        <v>0.25</v>
      </c>
      <c r="F6059">
        <v>-2</v>
      </c>
      <c r="G6059">
        <v>0</v>
      </c>
      <c r="H6059">
        <v>1</v>
      </c>
      <c r="I6059">
        <v>1</v>
      </c>
      <c r="J6059" s="10">
        <v>0</v>
      </c>
      <c r="K6059">
        <v>0</v>
      </c>
      <c r="L6059">
        <v>0</v>
      </c>
      <c r="M6059" s="18">
        <v>1</v>
      </c>
      <c r="N6059" s="18">
        <v>1</v>
      </c>
      <c r="O6059" s="18">
        <v>1</v>
      </c>
      <c r="P6059" s="18">
        <v>1</v>
      </c>
      <c r="Q6059" s="18">
        <v>1</v>
      </c>
      <c r="R6059">
        <v>0.12</v>
      </c>
      <c r="S6059">
        <v>0.08</v>
      </c>
    </row>
    <row r="6060" spans="1:19" ht="23.25" x14ac:dyDescent="0.35">
      <c r="A6060">
        <v>1</v>
      </c>
      <c r="B6060">
        <v>3</v>
      </c>
      <c r="C6060">
        <v>25</v>
      </c>
      <c r="D6060" s="11">
        <v>30</v>
      </c>
      <c r="E6060">
        <v>0.5</v>
      </c>
      <c r="F6060">
        <v>-2</v>
      </c>
      <c r="G6060">
        <v>0</v>
      </c>
      <c r="H6060">
        <v>1</v>
      </c>
      <c r="I6060">
        <v>1</v>
      </c>
      <c r="J6060" s="10">
        <v>0</v>
      </c>
      <c r="K6060">
        <v>0</v>
      </c>
      <c r="L6060">
        <v>0</v>
      </c>
      <c r="M6060" s="18">
        <v>1</v>
      </c>
      <c r="N6060" s="18">
        <v>1</v>
      </c>
      <c r="O6060" s="18">
        <v>1</v>
      </c>
      <c r="P6060" s="18">
        <v>1</v>
      </c>
      <c r="Q6060" s="18">
        <v>1</v>
      </c>
      <c r="R6060">
        <v>0.04</v>
      </c>
      <c r="S6060">
        <v>0.16</v>
      </c>
    </row>
    <row r="6061" spans="1:19" ht="23.25" x14ac:dyDescent="0.35">
      <c r="A6061">
        <v>1</v>
      </c>
      <c r="B6061">
        <v>3</v>
      </c>
      <c r="C6061">
        <v>25</v>
      </c>
      <c r="D6061" s="11">
        <v>30</v>
      </c>
      <c r="E6061">
        <v>0.75</v>
      </c>
      <c r="F6061">
        <v>-2</v>
      </c>
      <c r="G6061">
        <v>0</v>
      </c>
      <c r="H6061">
        <v>1</v>
      </c>
      <c r="I6061">
        <v>1</v>
      </c>
      <c r="J6061" s="10">
        <v>0</v>
      </c>
      <c r="K6061">
        <v>0</v>
      </c>
      <c r="L6061">
        <v>0</v>
      </c>
      <c r="M6061" s="18">
        <v>1</v>
      </c>
      <c r="N6061" s="18">
        <v>1</v>
      </c>
      <c r="O6061" s="18">
        <v>1</v>
      </c>
      <c r="P6061" s="18">
        <v>1</v>
      </c>
      <c r="Q6061" s="18">
        <v>1</v>
      </c>
      <c r="R6061">
        <v>0.08</v>
      </c>
      <c r="S6061">
        <v>0.12</v>
      </c>
    </row>
    <row r="6062" spans="1:19" ht="23.25" x14ac:dyDescent="0.35">
      <c r="A6062">
        <v>1</v>
      </c>
      <c r="B6062">
        <v>3</v>
      </c>
      <c r="C6062">
        <v>25</v>
      </c>
      <c r="D6062" s="11">
        <v>30</v>
      </c>
      <c r="E6062">
        <v>1</v>
      </c>
      <c r="F6062">
        <v>-2</v>
      </c>
      <c r="G6062">
        <v>0</v>
      </c>
      <c r="H6062">
        <v>1</v>
      </c>
      <c r="I6062">
        <v>1</v>
      </c>
      <c r="J6062" s="10">
        <v>0</v>
      </c>
      <c r="K6062">
        <v>0</v>
      </c>
      <c r="L6062">
        <v>0</v>
      </c>
      <c r="M6062" s="18">
        <v>1</v>
      </c>
      <c r="N6062" s="18">
        <v>1</v>
      </c>
      <c r="O6062" s="18">
        <v>1</v>
      </c>
      <c r="P6062" s="18">
        <v>1</v>
      </c>
      <c r="Q6062" s="18">
        <v>1</v>
      </c>
      <c r="R6062">
        <v>0.04</v>
      </c>
      <c r="S6062">
        <v>0.16</v>
      </c>
    </row>
    <row r="6063" spans="1:19" ht="23.25" x14ac:dyDescent="0.35">
      <c r="A6063">
        <v>1</v>
      </c>
      <c r="B6063">
        <v>3</v>
      </c>
      <c r="C6063">
        <v>25</v>
      </c>
      <c r="D6063" s="11">
        <v>30</v>
      </c>
      <c r="E6063">
        <v>1.25</v>
      </c>
      <c r="F6063">
        <v>-2</v>
      </c>
      <c r="G6063">
        <v>0</v>
      </c>
      <c r="H6063">
        <v>1</v>
      </c>
      <c r="I6063">
        <v>1</v>
      </c>
      <c r="J6063" s="10">
        <v>0</v>
      </c>
      <c r="K6063">
        <v>0</v>
      </c>
      <c r="L6063">
        <v>0</v>
      </c>
      <c r="M6063" s="18">
        <v>1</v>
      </c>
      <c r="N6063" s="18">
        <v>1</v>
      </c>
      <c r="O6063" s="18">
        <v>1</v>
      </c>
      <c r="P6063" s="18">
        <v>1</v>
      </c>
      <c r="Q6063" s="18">
        <v>1</v>
      </c>
      <c r="R6063">
        <v>0.04</v>
      </c>
      <c r="S6063">
        <v>0.2</v>
      </c>
    </row>
    <row r="6064" spans="1:19" ht="23.25" x14ac:dyDescent="0.35">
      <c r="A6064">
        <v>1</v>
      </c>
      <c r="B6064">
        <v>3</v>
      </c>
      <c r="C6064">
        <v>25</v>
      </c>
      <c r="D6064" s="11">
        <v>30</v>
      </c>
      <c r="E6064">
        <v>1.5</v>
      </c>
      <c r="F6064">
        <v>-2</v>
      </c>
      <c r="G6064">
        <v>0</v>
      </c>
      <c r="H6064">
        <v>1</v>
      </c>
      <c r="I6064">
        <v>1</v>
      </c>
      <c r="J6064" s="10">
        <v>0</v>
      </c>
      <c r="K6064">
        <v>0</v>
      </c>
      <c r="L6064">
        <v>0</v>
      </c>
      <c r="M6064" s="18">
        <v>1</v>
      </c>
      <c r="N6064" s="18">
        <v>1</v>
      </c>
      <c r="O6064" s="18">
        <v>1</v>
      </c>
      <c r="P6064" s="18">
        <v>1</v>
      </c>
      <c r="Q6064" s="18">
        <v>1</v>
      </c>
      <c r="R6064">
        <v>0.12</v>
      </c>
      <c r="S6064">
        <v>0.08</v>
      </c>
    </row>
    <row r="6065" spans="1:19" ht="23.25" x14ac:dyDescent="0.35">
      <c r="A6065">
        <v>1</v>
      </c>
      <c r="B6065">
        <v>3</v>
      </c>
      <c r="C6065">
        <v>25</v>
      </c>
      <c r="D6065" s="11">
        <v>30</v>
      </c>
      <c r="E6065">
        <v>1.75</v>
      </c>
      <c r="F6065">
        <v>-2</v>
      </c>
      <c r="G6065">
        <v>0</v>
      </c>
      <c r="H6065">
        <v>1</v>
      </c>
      <c r="I6065">
        <v>1</v>
      </c>
      <c r="J6065" s="10">
        <v>0</v>
      </c>
      <c r="K6065">
        <v>0</v>
      </c>
      <c r="L6065">
        <v>0</v>
      </c>
      <c r="M6065" s="18">
        <v>1</v>
      </c>
      <c r="N6065" s="18">
        <v>1</v>
      </c>
      <c r="O6065" s="18">
        <v>1</v>
      </c>
      <c r="P6065" s="18">
        <v>1</v>
      </c>
      <c r="Q6065" s="18">
        <v>1</v>
      </c>
      <c r="R6065">
        <v>0.12</v>
      </c>
      <c r="S6065">
        <v>0.28000000000000003</v>
      </c>
    </row>
    <row r="6066" spans="1:19" ht="23.25" x14ac:dyDescent="0.35">
      <c r="A6066">
        <v>1</v>
      </c>
      <c r="B6066">
        <v>3</v>
      </c>
      <c r="C6066">
        <v>25</v>
      </c>
      <c r="D6066" s="11">
        <v>30</v>
      </c>
      <c r="E6066">
        <v>2</v>
      </c>
      <c r="F6066">
        <v>-2</v>
      </c>
      <c r="G6066">
        <v>0</v>
      </c>
      <c r="H6066">
        <v>1</v>
      </c>
      <c r="I6066">
        <v>1</v>
      </c>
      <c r="J6066" s="10">
        <v>0</v>
      </c>
      <c r="K6066">
        <v>0</v>
      </c>
      <c r="L6066">
        <v>0</v>
      </c>
      <c r="M6066" s="18">
        <v>1</v>
      </c>
      <c r="N6066" s="18">
        <v>1</v>
      </c>
      <c r="O6066" s="18">
        <v>1</v>
      </c>
      <c r="P6066" s="18">
        <v>1</v>
      </c>
      <c r="Q6066" s="18">
        <v>1</v>
      </c>
      <c r="R6066">
        <v>0.04</v>
      </c>
      <c r="S6066">
        <v>0.2</v>
      </c>
    </row>
    <row r="6067" spans="1:19" ht="23.25" x14ac:dyDescent="0.35">
      <c r="A6067">
        <v>1</v>
      </c>
      <c r="B6067">
        <v>3</v>
      </c>
      <c r="C6067">
        <v>25</v>
      </c>
      <c r="D6067" s="11">
        <v>30</v>
      </c>
      <c r="E6067">
        <v>2.25</v>
      </c>
      <c r="F6067">
        <v>-2</v>
      </c>
      <c r="G6067">
        <v>0</v>
      </c>
      <c r="H6067">
        <v>1</v>
      </c>
      <c r="I6067">
        <v>1</v>
      </c>
      <c r="J6067" s="10">
        <v>0</v>
      </c>
      <c r="K6067">
        <v>0</v>
      </c>
      <c r="L6067">
        <v>0</v>
      </c>
      <c r="M6067" s="18">
        <v>1</v>
      </c>
      <c r="N6067" s="18">
        <v>1</v>
      </c>
      <c r="O6067" s="18">
        <v>1</v>
      </c>
      <c r="P6067" s="18">
        <v>1</v>
      </c>
      <c r="Q6067" s="18">
        <v>1</v>
      </c>
      <c r="R6067">
        <v>0.16</v>
      </c>
      <c r="S6067">
        <v>0.28000000000000003</v>
      </c>
    </row>
    <row r="6068" spans="1:19" ht="23.25" x14ac:dyDescent="0.35">
      <c r="A6068">
        <v>1</v>
      </c>
      <c r="B6068">
        <v>3</v>
      </c>
      <c r="C6068">
        <v>25</v>
      </c>
      <c r="D6068" s="11">
        <v>30</v>
      </c>
      <c r="E6068">
        <v>2.5</v>
      </c>
      <c r="F6068">
        <v>-2</v>
      </c>
      <c r="G6068">
        <v>0</v>
      </c>
      <c r="H6068">
        <v>1</v>
      </c>
      <c r="I6068">
        <v>1</v>
      </c>
      <c r="J6068" s="10">
        <v>0</v>
      </c>
      <c r="K6068">
        <v>0</v>
      </c>
      <c r="L6068">
        <v>0</v>
      </c>
      <c r="M6068" s="18">
        <v>1</v>
      </c>
      <c r="N6068" s="18">
        <v>1</v>
      </c>
      <c r="O6068" s="18">
        <v>1</v>
      </c>
      <c r="P6068" s="18">
        <v>1</v>
      </c>
      <c r="Q6068" s="18">
        <v>1</v>
      </c>
      <c r="R6068">
        <v>0.24</v>
      </c>
      <c r="S6068">
        <v>0.2</v>
      </c>
    </row>
    <row r="6069" spans="1:19" ht="23.25" x14ac:dyDescent="0.35">
      <c r="A6069">
        <v>1</v>
      </c>
      <c r="B6069">
        <v>3</v>
      </c>
      <c r="C6069">
        <v>25</v>
      </c>
      <c r="D6069" s="11">
        <v>30</v>
      </c>
      <c r="E6069">
        <v>0</v>
      </c>
      <c r="F6069">
        <v>-2.5</v>
      </c>
      <c r="G6069">
        <v>0</v>
      </c>
      <c r="H6069">
        <v>1</v>
      </c>
      <c r="I6069">
        <v>1</v>
      </c>
      <c r="J6069" s="10">
        <v>0</v>
      </c>
      <c r="K6069">
        <v>0</v>
      </c>
      <c r="L6069">
        <v>0</v>
      </c>
      <c r="M6069" s="18">
        <v>1</v>
      </c>
      <c r="N6069" s="18">
        <v>1</v>
      </c>
      <c r="O6069" s="18">
        <v>1</v>
      </c>
      <c r="P6069" s="18">
        <v>1</v>
      </c>
      <c r="Q6069" s="18">
        <v>1</v>
      </c>
      <c r="R6069">
        <v>0.08</v>
      </c>
      <c r="S6069">
        <v>0.04</v>
      </c>
    </row>
    <row r="6070" spans="1:19" ht="23.25" x14ac:dyDescent="0.35">
      <c r="A6070">
        <v>1</v>
      </c>
      <c r="B6070">
        <v>3</v>
      </c>
      <c r="C6070">
        <v>25</v>
      </c>
      <c r="D6070" s="11">
        <v>30</v>
      </c>
      <c r="E6070">
        <v>0.25</v>
      </c>
      <c r="F6070">
        <v>-2.5</v>
      </c>
      <c r="G6070">
        <v>0</v>
      </c>
      <c r="H6070">
        <v>1</v>
      </c>
      <c r="I6070">
        <v>1</v>
      </c>
      <c r="J6070" s="10">
        <v>0</v>
      </c>
      <c r="K6070">
        <v>0</v>
      </c>
      <c r="L6070">
        <v>0</v>
      </c>
      <c r="M6070" s="18">
        <v>1</v>
      </c>
      <c r="N6070" s="18">
        <v>1</v>
      </c>
      <c r="O6070" s="18">
        <v>1</v>
      </c>
      <c r="P6070" s="18">
        <v>1</v>
      </c>
      <c r="Q6070" s="18">
        <v>1</v>
      </c>
      <c r="R6070">
        <v>0.12</v>
      </c>
      <c r="S6070">
        <v>0</v>
      </c>
    </row>
    <row r="6071" spans="1:19" ht="23.25" x14ac:dyDescent="0.35">
      <c r="A6071">
        <v>1</v>
      </c>
      <c r="B6071">
        <v>3</v>
      </c>
      <c r="C6071">
        <v>25</v>
      </c>
      <c r="D6071" s="11">
        <v>30</v>
      </c>
      <c r="E6071">
        <v>0.5</v>
      </c>
      <c r="F6071">
        <v>-2.5</v>
      </c>
      <c r="G6071">
        <v>0</v>
      </c>
      <c r="H6071">
        <v>1</v>
      </c>
      <c r="I6071">
        <v>1</v>
      </c>
      <c r="J6071" s="10">
        <v>0</v>
      </c>
      <c r="K6071">
        <v>0</v>
      </c>
      <c r="L6071">
        <v>0</v>
      </c>
      <c r="M6071" s="18">
        <v>1</v>
      </c>
      <c r="N6071" s="18">
        <v>1</v>
      </c>
      <c r="O6071" s="18">
        <v>1</v>
      </c>
      <c r="P6071" s="18">
        <v>1</v>
      </c>
      <c r="Q6071" s="18">
        <v>1</v>
      </c>
      <c r="R6071">
        <v>0.04</v>
      </c>
      <c r="S6071">
        <v>0.04</v>
      </c>
    </row>
    <row r="6072" spans="1:19" ht="23.25" x14ac:dyDescent="0.35">
      <c r="A6072">
        <v>1</v>
      </c>
      <c r="B6072">
        <v>3</v>
      </c>
      <c r="C6072">
        <v>25</v>
      </c>
      <c r="D6072" s="11">
        <v>30</v>
      </c>
      <c r="E6072">
        <v>0.75</v>
      </c>
      <c r="F6072">
        <v>-2.5</v>
      </c>
      <c r="G6072">
        <v>0</v>
      </c>
      <c r="H6072">
        <v>1</v>
      </c>
      <c r="I6072">
        <v>1</v>
      </c>
      <c r="J6072" s="10">
        <v>0</v>
      </c>
      <c r="K6072">
        <v>0</v>
      </c>
      <c r="L6072">
        <v>0</v>
      </c>
      <c r="M6072" s="18">
        <v>1</v>
      </c>
      <c r="N6072" s="18">
        <v>1</v>
      </c>
      <c r="O6072" s="18">
        <v>1</v>
      </c>
      <c r="P6072" s="18">
        <v>1</v>
      </c>
      <c r="Q6072" s="18">
        <v>1</v>
      </c>
      <c r="R6072">
        <v>0</v>
      </c>
      <c r="S6072">
        <v>0.16</v>
      </c>
    </row>
    <row r="6073" spans="1:19" ht="23.25" x14ac:dyDescent="0.35">
      <c r="A6073">
        <v>1</v>
      </c>
      <c r="B6073">
        <v>3</v>
      </c>
      <c r="C6073">
        <v>25</v>
      </c>
      <c r="D6073" s="11">
        <v>30</v>
      </c>
      <c r="E6073">
        <v>1</v>
      </c>
      <c r="F6073">
        <v>-2.5</v>
      </c>
      <c r="G6073">
        <v>0</v>
      </c>
      <c r="H6073">
        <v>1</v>
      </c>
      <c r="I6073">
        <v>1</v>
      </c>
      <c r="J6073" s="10">
        <v>0</v>
      </c>
      <c r="K6073">
        <v>0</v>
      </c>
      <c r="L6073">
        <v>0</v>
      </c>
      <c r="M6073" s="18">
        <v>1</v>
      </c>
      <c r="N6073" s="18">
        <v>1</v>
      </c>
      <c r="O6073" s="18">
        <v>1</v>
      </c>
      <c r="P6073" s="18">
        <v>1</v>
      </c>
      <c r="Q6073" s="18">
        <v>1</v>
      </c>
      <c r="R6073">
        <v>0.08</v>
      </c>
      <c r="S6073">
        <v>0.2</v>
      </c>
    </row>
    <row r="6074" spans="1:19" ht="23.25" x14ac:dyDescent="0.35">
      <c r="A6074">
        <v>1</v>
      </c>
      <c r="B6074">
        <v>3</v>
      </c>
      <c r="C6074">
        <v>25</v>
      </c>
      <c r="D6074" s="11">
        <v>30</v>
      </c>
      <c r="E6074">
        <v>1.25</v>
      </c>
      <c r="F6074">
        <v>-2.5</v>
      </c>
      <c r="G6074">
        <v>0</v>
      </c>
      <c r="H6074">
        <v>1</v>
      </c>
      <c r="I6074">
        <v>1</v>
      </c>
      <c r="J6074" s="10">
        <v>0</v>
      </c>
      <c r="K6074">
        <v>0</v>
      </c>
      <c r="L6074">
        <v>0</v>
      </c>
      <c r="M6074" s="18">
        <v>1</v>
      </c>
      <c r="N6074" s="18">
        <v>1</v>
      </c>
      <c r="O6074" s="18">
        <v>1</v>
      </c>
      <c r="P6074" s="18">
        <v>1</v>
      </c>
      <c r="Q6074" s="18">
        <v>1</v>
      </c>
      <c r="R6074">
        <v>0.12</v>
      </c>
      <c r="S6074">
        <v>0.24</v>
      </c>
    </row>
    <row r="6075" spans="1:19" ht="23.25" x14ac:dyDescent="0.35">
      <c r="A6075">
        <v>1</v>
      </c>
      <c r="B6075">
        <v>3</v>
      </c>
      <c r="C6075">
        <v>25</v>
      </c>
      <c r="D6075" s="11">
        <v>30</v>
      </c>
      <c r="E6075">
        <v>1.5</v>
      </c>
      <c r="F6075">
        <v>-2.5</v>
      </c>
      <c r="G6075">
        <v>0</v>
      </c>
      <c r="H6075">
        <v>1</v>
      </c>
      <c r="I6075">
        <v>1</v>
      </c>
      <c r="J6075" s="10">
        <v>0</v>
      </c>
      <c r="K6075">
        <v>0</v>
      </c>
      <c r="L6075">
        <v>0</v>
      </c>
      <c r="M6075" s="18">
        <v>1</v>
      </c>
      <c r="N6075" s="18">
        <v>1</v>
      </c>
      <c r="O6075" s="18">
        <v>1</v>
      </c>
      <c r="P6075" s="18">
        <v>1</v>
      </c>
      <c r="Q6075" s="18">
        <v>1</v>
      </c>
      <c r="R6075">
        <v>0.12</v>
      </c>
      <c r="S6075">
        <v>0.16</v>
      </c>
    </row>
    <row r="6076" spans="1:19" ht="23.25" x14ac:dyDescent="0.35">
      <c r="A6076">
        <v>1</v>
      </c>
      <c r="B6076">
        <v>3</v>
      </c>
      <c r="C6076">
        <v>25</v>
      </c>
      <c r="D6076" s="11">
        <v>30</v>
      </c>
      <c r="E6076">
        <v>1.75</v>
      </c>
      <c r="F6076">
        <v>-2.5</v>
      </c>
      <c r="G6076">
        <v>0</v>
      </c>
      <c r="H6076">
        <v>1</v>
      </c>
      <c r="I6076">
        <v>1</v>
      </c>
      <c r="J6076" s="10">
        <v>0</v>
      </c>
      <c r="K6076">
        <v>0</v>
      </c>
      <c r="L6076">
        <v>0</v>
      </c>
      <c r="M6076" s="18">
        <v>1</v>
      </c>
      <c r="N6076" s="18">
        <v>1</v>
      </c>
      <c r="O6076" s="18">
        <v>1</v>
      </c>
      <c r="P6076" s="18">
        <v>1</v>
      </c>
      <c r="Q6076" s="18">
        <v>1</v>
      </c>
      <c r="R6076">
        <v>0.16</v>
      </c>
      <c r="S6076">
        <v>0.44</v>
      </c>
    </row>
    <row r="6077" spans="1:19" ht="23.25" x14ac:dyDescent="0.35">
      <c r="A6077">
        <v>1</v>
      </c>
      <c r="B6077">
        <v>3</v>
      </c>
      <c r="C6077">
        <v>25</v>
      </c>
      <c r="D6077" s="11">
        <v>30</v>
      </c>
      <c r="E6077">
        <v>2</v>
      </c>
      <c r="F6077">
        <v>-2.5</v>
      </c>
      <c r="G6077">
        <v>0</v>
      </c>
      <c r="H6077">
        <v>1</v>
      </c>
      <c r="I6077">
        <v>1</v>
      </c>
      <c r="J6077" s="10">
        <v>0</v>
      </c>
      <c r="K6077">
        <v>0</v>
      </c>
      <c r="L6077">
        <v>0</v>
      </c>
      <c r="M6077" s="18">
        <v>1</v>
      </c>
      <c r="N6077" s="18">
        <v>1</v>
      </c>
      <c r="O6077" s="18">
        <v>1</v>
      </c>
      <c r="P6077" s="18">
        <v>1</v>
      </c>
      <c r="Q6077" s="18">
        <v>1</v>
      </c>
      <c r="R6077">
        <v>0.08</v>
      </c>
      <c r="S6077">
        <v>0.16</v>
      </c>
    </row>
    <row r="6078" spans="1:19" ht="23.25" x14ac:dyDescent="0.35">
      <c r="A6078">
        <v>1</v>
      </c>
      <c r="B6078">
        <v>3</v>
      </c>
      <c r="C6078">
        <v>25</v>
      </c>
      <c r="D6078" s="11">
        <v>30</v>
      </c>
      <c r="E6078">
        <v>2.25</v>
      </c>
      <c r="F6078">
        <v>-2.5</v>
      </c>
      <c r="G6078">
        <v>0</v>
      </c>
      <c r="H6078">
        <v>1</v>
      </c>
      <c r="I6078">
        <v>1</v>
      </c>
      <c r="J6078" s="10">
        <v>0</v>
      </c>
      <c r="K6078">
        <v>0</v>
      </c>
      <c r="L6078">
        <v>0</v>
      </c>
      <c r="M6078" s="18">
        <v>1</v>
      </c>
      <c r="N6078" s="18">
        <v>1</v>
      </c>
      <c r="O6078" s="18">
        <v>1</v>
      </c>
      <c r="P6078" s="18">
        <v>1</v>
      </c>
      <c r="Q6078" s="18">
        <v>1</v>
      </c>
      <c r="R6078">
        <v>0.2</v>
      </c>
      <c r="S6078">
        <v>0.2</v>
      </c>
    </row>
    <row r="6079" spans="1:19" ht="24" thickBot="1" x14ac:dyDescent="0.4">
      <c r="A6079">
        <v>1</v>
      </c>
      <c r="B6079">
        <v>3</v>
      </c>
      <c r="C6079">
        <v>25</v>
      </c>
      <c r="D6079" s="11">
        <v>30</v>
      </c>
      <c r="E6079">
        <v>2.5</v>
      </c>
      <c r="F6079">
        <v>-2.5</v>
      </c>
      <c r="G6079">
        <v>0</v>
      </c>
      <c r="H6079">
        <v>1</v>
      </c>
      <c r="I6079">
        <v>1</v>
      </c>
      <c r="J6079" s="10">
        <v>0</v>
      </c>
      <c r="K6079">
        <v>0</v>
      </c>
      <c r="L6079">
        <v>0</v>
      </c>
      <c r="M6079" s="18">
        <v>1</v>
      </c>
      <c r="N6079" s="18">
        <v>1</v>
      </c>
      <c r="O6079" s="18">
        <v>1</v>
      </c>
      <c r="P6079" s="18">
        <v>1</v>
      </c>
      <c r="Q6079" s="18">
        <v>1</v>
      </c>
      <c r="R6079" s="14">
        <v>0.2</v>
      </c>
      <c r="S6079" s="14">
        <v>0.16</v>
      </c>
    </row>
    <row r="6080" spans="1:19" ht="15.75" thickTop="1" x14ac:dyDescent="0.25">
      <c r="R6080" s="15">
        <f>AVERAGE(R6014:R6079)</f>
        <v>7.5151515151515191E-2</v>
      </c>
      <c r="S6080" s="15">
        <f>AVERAGE(S6014:S6079)</f>
        <v>0.13515151515151522</v>
      </c>
    </row>
    <row r="6084" spans="1:27" ht="18.75" x14ac:dyDescent="0.3">
      <c r="W6084" s="110" t="s">
        <v>348</v>
      </c>
      <c r="X6084" s="110"/>
      <c r="Z6084" s="83" t="s">
        <v>355</v>
      </c>
      <c r="AA6084">
        <v>3.5</v>
      </c>
    </row>
    <row r="6085" spans="1:27" ht="140.25" customHeight="1" thickBot="1" x14ac:dyDescent="0.35">
      <c r="A6085" s="8" t="s">
        <v>347</v>
      </c>
      <c r="R6085" s="36" t="s">
        <v>351</v>
      </c>
      <c r="S6085" s="36" t="s">
        <v>352</v>
      </c>
      <c r="T6085" s="36" t="s">
        <v>319</v>
      </c>
      <c r="U6085" s="36" t="s">
        <v>351</v>
      </c>
      <c r="V6085" s="36" t="s">
        <v>352</v>
      </c>
      <c r="W6085" s="36" t="s">
        <v>68</v>
      </c>
      <c r="X6085" s="36" t="s">
        <v>349</v>
      </c>
      <c r="Y6085" s="36" t="s">
        <v>350</v>
      </c>
      <c r="Z6085" s="36" t="s">
        <v>354</v>
      </c>
    </row>
    <row r="6086" spans="1:27" ht="24" thickTop="1" x14ac:dyDescent="0.35">
      <c r="A6086">
        <v>1</v>
      </c>
      <c r="B6086">
        <v>3</v>
      </c>
      <c r="C6086">
        <v>200</v>
      </c>
      <c r="D6086" s="11">
        <v>30</v>
      </c>
      <c r="E6086">
        <v>0</v>
      </c>
      <c r="F6086">
        <v>0</v>
      </c>
      <c r="G6086">
        <v>0</v>
      </c>
      <c r="H6086">
        <v>1</v>
      </c>
      <c r="I6086">
        <v>1</v>
      </c>
      <c r="J6086" s="10">
        <v>0</v>
      </c>
      <c r="K6086">
        <v>0</v>
      </c>
      <c r="L6086">
        <v>0</v>
      </c>
      <c r="M6086" s="18">
        <v>1</v>
      </c>
      <c r="N6086" s="18">
        <v>1</v>
      </c>
      <c r="O6086" s="18">
        <v>1</v>
      </c>
      <c r="P6086" s="18">
        <v>1</v>
      </c>
      <c r="Q6086" s="18">
        <v>1</v>
      </c>
      <c r="R6086">
        <v>2.5000000000000001E-2</v>
      </c>
      <c r="S6086">
        <v>0.02</v>
      </c>
      <c r="T6086" s="18">
        <v>1</v>
      </c>
      <c r="U6086">
        <v>2.5000000000000001E-2</v>
      </c>
      <c r="V6086">
        <v>0.02</v>
      </c>
      <c r="W6086">
        <v>0</v>
      </c>
      <c r="X6086">
        <v>0</v>
      </c>
      <c r="Y6086">
        <f>W6086-X6086</f>
        <v>0</v>
      </c>
      <c r="Z6086" s="18" t="str">
        <f>IF(Y6086&gt;=AA$6084,"YES","")</f>
        <v/>
      </c>
    </row>
    <row r="6087" spans="1:27" ht="23.25" x14ac:dyDescent="0.35">
      <c r="A6087">
        <v>1</v>
      </c>
      <c r="B6087">
        <v>3</v>
      </c>
      <c r="C6087">
        <v>200</v>
      </c>
      <c r="D6087" s="11">
        <v>30</v>
      </c>
      <c r="E6087">
        <v>0.25</v>
      </c>
      <c r="F6087">
        <v>0</v>
      </c>
      <c r="G6087">
        <v>0</v>
      </c>
      <c r="H6087">
        <v>1</v>
      </c>
      <c r="I6087">
        <v>1</v>
      </c>
      <c r="J6087" s="10">
        <v>0</v>
      </c>
      <c r="K6087">
        <v>0</v>
      </c>
      <c r="L6087">
        <v>0</v>
      </c>
      <c r="M6087" s="18">
        <v>1</v>
      </c>
      <c r="N6087" s="18">
        <v>1</v>
      </c>
      <c r="O6087" s="18">
        <v>1</v>
      </c>
      <c r="P6087" s="18">
        <v>1</v>
      </c>
      <c r="Q6087" s="18">
        <v>1</v>
      </c>
      <c r="R6087">
        <v>4.4999999999999998E-2</v>
      </c>
      <c r="S6087">
        <v>0.06</v>
      </c>
      <c r="T6087" s="18">
        <v>2</v>
      </c>
      <c r="U6087">
        <v>4.4999999999999998E-2</v>
      </c>
      <c r="V6087">
        <v>0.06</v>
      </c>
      <c r="W6087">
        <v>0.25</v>
      </c>
      <c r="X6087">
        <v>0</v>
      </c>
      <c r="Y6087">
        <f t="shared" ref="Y6087:Y6150" si="62">W6087-X6087</f>
        <v>0.25</v>
      </c>
      <c r="Z6087" s="18" t="str">
        <f t="shared" ref="Z6087:Z6150" si="63">IF(Y6087&gt;=AA$6084,"YES","")</f>
        <v/>
      </c>
    </row>
    <row r="6088" spans="1:27" ht="23.25" x14ac:dyDescent="0.35">
      <c r="A6088">
        <v>1</v>
      </c>
      <c r="B6088">
        <v>3</v>
      </c>
      <c r="C6088">
        <v>200</v>
      </c>
      <c r="D6088" s="11">
        <v>30</v>
      </c>
      <c r="E6088">
        <v>0.5</v>
      </c>
      <c r="F6088">
        <v>0</v>
      </c>
      <c r="G6088">
        <v>0</v>
      </c>
      <c r="H6088">
        <v>1</v>
      </c>
      <c r="I6088">
        <v>1</v>
      </c>
      <c r="J6088" s="10">
        <v>0</v>
      </c>
      <c r="K6088">
        <v>0</v>
      </c>
      <c r="L6088">
        <v>0</v>
      </c>
      <c r="M6088" s="18">
        <v>1</v>
      </c>
      <c r="N6088" s="18">
        <v>1</v>
      </c>
      <c r="O6088" s="18">
        <v>1</v>
      </c>
      <c r="P6088" s="18">
        <v>1</v>
      </c>
      <c r="Q6088" s="18">
        <v>1</v>
      </c>
      <c r="R6088">
        <v>0.06</v>
      </c>
      <c r="S6088">
        <v>0.06</v>
      </c>
      <c r="T6088" s="18">
        <v>3</v>
      </c>
      <c r="U6088">
        <v>0.06</v>
      </c>
      <c r="V6088">
        <v>0.06</v>
      </c>
      <c r="W6088">
        <v>0.5</v>
      </c>
      <c r="X6088">
        <v>0</v>
      </c>
      <c r="Y6088">
        <f t="shared" si="62"/>
        <v>0.5</v>
      </c>
      <c r="Z6088" s="18" t="str">
        <f t="shared" si="63"/>
        <v/>
      </c>
    </row>
    <row r="6089" spans="1:27" ht="23.25" x14ac:dyDescent="0.35">
      <c r="A6089">
        <v>1</v>
      </c>
      <c r="B6089">
        <v>3</v>
      </c>
      <c r="C6089">
        <v>200</v>
      </c>
      <c r="D6089" s="11">
        <v>30</v>
      </c>
      <c r="E6089">
        <v>0.75</v>
      </c>
      <c r="F6089">
        <v>0</v>
      </c>
      <c r="G6089">
        <v>0</v>
      </c>
      <c r="H6089">
        <v>1</v>
      </c>
      <c r="I6089">
        <v>1</v>
      </c>
      <c r="J6089" s="10">
        <v>0</v>
      </c>
      <c r="K6089">
        <v>0</v>
      </c>
      <c r="L6089">
        <v>0</v>
      </c>
      <c r="M6089" s="18">
        <v>1</v>
      </c>
      <c r="N6089" s="18">
        <v>1</v>
      </c>
      <c r="O6089" s="18">
        <v>1</v>
      </c>
      <c r="P6089" s="18">
        <v>1</v>
      </c>
      <c r="Q6089" s="18">
        <v>1</v>
      </c>
      <c r="R6089">
        <v>3.5000000000000003E-2</v>
      </c>
      <c r="S6089">
        <v>4.4999999999999998E-2</v>
      </c>
      <c r="T6089" s="18">
        <v>4</v>
      </c>
      <c r="U6089">
        <v>3.5000000000000003E-2</v>
      </c>
      <c r="V6089">
        <v>4.4999999999999998E-2</v>
      </c>
      <c r="W6089">
        <v>0.75</v>
      </c>
      <c r="X6089">
        <v>0</v>
      </c>
      <c r="Y6089">
        <f t="shared" si="62"/>
        <v>0.75</v>
      </c>
      <c r="Z6089" s="18" t="str">
        <f t="shared" si="63"/>
        <v/>
      </c>
    </row>
    <row r="6090" spans="1:27" ht="23.25" x14ac:dyDescent="0.35">
      <c r="A6090">
        <v>1</v>
      </c>
      <c r="B6090">
        <v>3</v>
      </c>
      <c r="C6090">
        <v>200</v>
      </c>
      <c r="D6090" s="11">
        <v>30</v>
      </c>
      <c r="E6090">
        <v>1</v>
      </c>
      <c r="F6090">
        <v>0</v>
      </c>
      <c r="G6090">
        <v>0</v>
      </c>
      <c r="H6090">
        <v>1</v>
      </c>
      <c r="I6090">
        <v>1</v>
      </c>
      <c r="J6090" s="10">
        <v>0</v>
      </c>
      <c r="K6090">
        <v>0</v>
      </c>
      <c r="L6090">
        <v>0</v>
      </c>
      <c r="M6090" s="18">
        <v>1</v>
      </c>
      <c r="N6090" s="18">
        <v>1</v>
      </c>
      <c r="O6090" s="18">
        <v>1</v>
      </c>
      <c r="P6090" s="18">
        <v>1</v>
      </c>
      <c r="Q6090" s="18">
        <v>1</v>
      </c>
      <c r="R6090">
        <v>4.4999999999999998E-2</v>
      </c>
      <c r="S6090">
        <v>0.05</v>
      </c>
      <c r="T6090" s="18">
        <v>5</v>
      </c>
      <c r="U6090">
        <v>4.4999999999999998E-2</v>
      </c>
      <c r="V6090">
        <v>0.05</v>
      </c>
      <c r="W6090">
        <v>1</v>
      </c>
      <c r="X6090">
        <v>0</v>
      </c>
      <c r="Y6090">
        <f t="shared" si="62"/>
        <v>1</v>
      </c>
      <c r="Z6090" s="18" t="str">
        <f t="shared" si="63"/>
        <v/>
      </c>
    </row>
    <row r="6091" spans="1:27" ht="23.25" x14ac:dyDescent="0.35">
      <c r="A6091">
        <v>1</v>
      </c>
      <c r="B6091">
        <v>3</v>
      </c>
      <c r="C6091">
        <v>200</v>
      </c>
      <c r="D6091" s="11">
        <v>30</v>
      </c>
      <c r="E6091">
        <v>1.25</v>
      </c>
      <c r="F6091">
        <v>0</v>
      </c>
      <c r="G6091">
        <v>0</v>
      </c>
      <c r="H6091">
        <v>1</v>
      </c>
      <c r="I6091">
        <v>1</v>
      </c>
      <c r="J6091" s="10">
        <v>0</v>
      </c>
      <c r="K6091">
        <v>0</v>
      </c>
      <c r="L6091">
        <v>0</v>
      </c>
      <c r="M6091" s="18">
        <v>1</v>
      </c>
      <c r="N6091" s="18">
        <v>1</v>
      </c>
      <c r="O6091" s="18">
        <v>1</v>
      </c>
      <c r="P6091" s="18">
        <v>1</v>
      </c>
      <c r="Q6091" s="18">
        <v>1</v>
      </c>
      <c r="R6091">
        <v>0.06</v>
      </c>
      <c r="S6091">
        <v>3.5000000000000003E-2</v>
      </c>
      <c r="T6091" s="18">
        <v>6</v>
      </c>
      <c r="U6091">
        <v>0.06</v>
      </c>
      <c r="V6091">
        <v>3.5000000000000003E-2</v>
      </c>
      <c r="W6091">
        <v>1.25</v>
      </c>
      <c r="X6091">
        <v>0</v>
      </c>
      <c r="Y6091">
        <f t="shared" si="62"/>
        <v>1.25</v>
      </c>
      <c r="Z6091" s="18" t="str">
        <f t="shared" si="63"/>
        <v/>
      </c>
    </row>
    <row r="6092" spans="1:27" ht="23.25" x14ac:dyDescent="0.35">
      <c r="A6092">
        <v>1</v>
      </c>
      <c r="B6092">
        <v>3</v>
      </c>
      <c r="C6092">
        <v>200</v>
      </c>
      <c r="D6092" s="11">
        <v>30</v>
      </c>
      <c r="E6092">
        <v>1.5</v>
      </c>
      <c r="F6092">
        <v>0</v>
      </c>
      <c r="G6092">
        <v>0</v>
      </c>
      <c r="H6092">
        <v>1</v>
      </c>
      <c r="I6092">
        <v>1</v>
      </c>
      <c r="J6092" s="10">
        <v>0</v>
      </c>
      <c r="K6092">
        <v>0</v>
      </c>
      <c r="L6092">
        <v>0</v>
      </c>
      <c r="M6092" s="18">
        <v>1</v>
      </c>
      <c r="N6092" s="18">
        <v>1</v>
      </c>
      <c r="O6092" s="18">
        <v>1</v>
      </c>
      <c r="P6092" s="18">
        <v>1</v>
      </c>
      <c r="Q6092" s="18">
        <v>1</v>
      </c>
      <c r="R6092">
        <v>5.5E-2</v>
      </c>
      <c r="S6092">
        <v>0.08</v>
      </c>
      <c r="T6092" s="18">
        <v>7</v>
      </c>
      <c r="U6092">
        <v>5.5E-2</v>
      </c>
      <c r="V6092">
        <v>0.08</v>
      </c>
      <c r="W6092">
        <v>1.5</v>
      </c>
      <c r="X6092">
        <v>0</v>
      </c>
      <c r="Y6092">
        <f t="shared" si="62"/>
        <v>1.5</v>
      </c>
      <c r="Z6092" s="18" t="str">
        <f t="shared" si="63"/>
        <v/>
      </c>
    </row>
    <row r="6093" spans="1:27" ht="23.25" x14ac:dyDescent="0.35">
      <c r="A6093">
        <v>1</v>
      </c>
      <c r="B6093">
        <v>3</v>
      </c>
      <c r="C6093">
        <v>200</v>
      </c>
      <c r="D6093" s="11">
        <v>30</v>
      </c>
      <c r="E6093">
        <v>1.75</v>
      </c>
      <c r="F6093">
        <v>0</v>
      </c>
      <c r="G6093">
        <v>0</v>
      </c>
      <c r="H6093">
        <v>1</v>
      </c>
      <c r="I6093">
        <v>1</v>
      </c>
      <c r="J6093" s="10">
        <v>0</v>
      </c>
      <c r="K6093">
        <v>0</v>
      </c>
      <c r="L6093">
        <v>0</v>
      </c>
      <c r="M6093" s="18">
        <v>1</v>
      </c>
      <c r="N6093" s="18">
        <v>1</v>
      </c>
      <c r="O6093" s="18">
        <v>1</v>
      </c>
      <c r="P6093" s="18">
        <v>1</v>
      </c>
      <c r="Q6093" s="18">
        <v>1</v>
      </c>
      <c r="R6093">
        <v>0.04</v>
      </c>
      <c r="S6093">
        <v>0.09</v>
      </c>
      <c r="T6093" s="18">
        <v>8</v>
      </c>
      <c r="U6093">
        <v>0.04</v>
      </c>
      <c r="V6093">
        <v>0.09</v>
      </c>
      <c r="W6093">
        <v>1.75</v>
      </c>
      <c r="X6093">
        <v>0</v>
      </c>
      <c r="Y6093">
        <f t="shared" si="62"/>
        <v>1.75</v>
      </c>
      <c r="Z6093" s="18" t="str">
        <f t="shared" si="63"/>
        <v/>
      </c>
    </row>
    <row r="6094" spans="1:27" ht="23.25" x14ac:dyDescent="0.35">
      <c r="A6094">
        <v>1</v>
      </c>
      <c r="B6094">
        <v>3</v>
      </c>
      <c r="C6094">
        <v>200</v>
      </c>
      <c r="D6094" s="11">
        <v>30</v>
      </c>
      <c r="E6094">
        <v>2</v>
      </c>
      <c r="F6094">
        <v>0</v>
      </c>
      <c r="G6094">
        <v>0</v>
      </c>
      <c r="H6094">
        <v>1</v>
      </c>
      <c r="I6094">
        <v>1</v>
      </c>
      <c r="J6094" s="10">
        <v>0</v>
      </c>
      <c r="K6094">
        <v>0</v>
      </c>
      <c r="L6094">
        <v>0</v>
      </c>
      <c r="M6094" s="18">
        <v>1</v>
      </c>
      <c r="N6094" s="18">
        <v>1</v>
      </c>
      <c r="O6094" s="18">
        <v>1</v>
      </c>
      <c r="P6094" s="18">
        <v>1</v>
      </c>
      <c r="Q6094" s="18">
        <v>1</v>
      </c>
      <c r="R6094">
        <v>9.5000000000000001E-2</v>
      </c>
      <c r="S6094">
        <v>0.1</v>
      </c>
      <c r="T6094" s="18">
        <v>9</v>
      </c>
      <c r="U6094">
        <v>9.5000000000000001E-2</v>
      </c>
      <c r="V6094">
        <v>0.1</v>
      </c>
      <c r="W6094">
        <v>2</v>
      </c>
      <c r="X6094">
        <v>0</v>
      </c>
      <c r="Y6094">
        <f t="shared" si="62"/>
        <v>2</v>
      </c>
      <c r="Z6094" s="18" t="str">
        <f t="shared" si="63"/>
        <v/>
      </c>
    </row>
    <row r="6095" spans="1:27" ht="23.25" x14ac:dyDescent="0.35">
      <c r="A6095">
        <v>1</v>
      </c>
      <c r="B6095">
        <v>3</v>
      </c>
      <c r="C6095">
        <v>200</v>
      </c>
      <c r="D6095" s="11">
        <v>30</v>
      </c>
      <c r="E6095">
        <v>2.25</v>
      </c>
      <c r="F6095">
        <v>0</v>
      </c>
      <c r="G6095">
        <v>0</v>
      </c>
      <c r="H6095">
        <v>1</v>
      </c>
      <c r="I6095">
        <v>1</v>
      </c>
      <c r="J6095" s="10">
        <v>0</v>
      </c>
      <c r="K6095">
        <v>0</v>
      </c>
      <c r="L6095">
        <v>0</v>
      </c>
      <c r="M6095" s="18">
        <v>1</v>
      </c>
      <c r="N6095" s="18">
        <v>1</v>
      </c>
      <c r="O6095" s="18">
        <v>1</v>
      </c>
      <c r="P6095" s="18">
        <v>1</v>
      </c>
      <c r="Q6095" s="18">
        <v>1</v>
      </c>
      <c r="R6095">
        <v>8.5000000000000006E-2</v>
      </c>
      <c r="S6095">
        <v>9.5000000000000001E-2</v>
      </c>
      <c r="T6095" s="18">
        <v>10</v>
      </c>
      <c r="U6095">
        <v>8.5000000000000006E-2</v>
      </c>
      <c r="V6095">
        <v>9.5000000000000001E-2</v>
      </c>
      <c r="W6095">
        <v>2.25</v>
      </c>
      <c r="X6095">
        <v>0</v>
      </c>
      <c r="Y6095">
        <f t="shared" si="62"/>
        <v>2.25</v>
      </c>
      <c r="Z6095" s="18" t="str">
        <f t="shared" si="63"/>
        <v/>
      </c>
    </row>
    <row r="6096" spans="1:27" ht="23.25" x14ac:dyDescent="0.35">
      <c r="A6096">
        <v>1</v>
      </c>
      <c r="B6096">
        <v>3</v>
      </c>
      <c r="C6096">
        <v>200</v>
      </c>
      <c r="D6096" s="11">
        <v>30</v>
      </c>
      <c r="E6096">
        <v>2.5</v>
      </c>
      <c r="F6096">
        <v>0</v>
      </c>
      <c r="G6096">
        <v>0</v>
      </c>
      <c r="H6096">
        <v>1</v>
      </c>
      <c r="I6096">
        <v>1</v>
      </c>
      <c r="J6096" s="10">
        <v>0</v>
      </c>
      <c r="K6096">
        <v>0</v>
      </c>
      <c r="L6096">
        <v>0</v>
      </c>
      <c r="M6096" s="18">
        <v>1</v>
      </c>
      <c r="N6096" s="18">
        <v>1</v>
      </c>
      <c r="O6096" s="18">
        <v>1</v>
      </c>
      <c r="P6096" s="18">
        <v>1</v>
      </c>
      <c r="Q6096" s="18">
        <v>1</v>
      </c>
      <c r="R6096">
        <v>0.08</v>
      </c>
      <c r="S6096">
        <v>6.5000000000000002E-2</v>
      </c>
      <c r="T6096" s="18">
        <v>11</v>
      </c>
      <c r="U6096">
        <v>0.08</v>
      </c>
      <c r="V6096">
        <v>6.5000000000000002E-2</v>
      </c>
      <c r="W6096">
        <v>2.5</v>
      </c>
      <c r="X6096">
        <v>0</v>
      </c>
      <c r="Y6096">
        <f t="shared" si="62"/>
        <v>2.5</v>
      </c>
      <c r="Z6096" s="18" t="str">
        <f t="shared" si="63"/>
        <v/>
      </c>
    </row>
    <row r="6097" spans="1:26" ht="23.25" x14ac:dyDescent="0.35">
      <c r="A6097">
        <v>1</v>
      </c>
      <c r="B6097">
        <v>3</v>
      </c>
      <c r="C6097">
        <v>200</v>
      </c>
      <c r="D6097" s="11">
        <v>30</v>
      </c>
      <c r="E6097">
        <v>0</v>
      </c>
      <c r="F6097">
        <v>-0.5</v>
      </c>
      <c r="G6097">
        <v>0</v>
      </c>
      <c r="H6097">
        <v>1</v>
      </c>
      <c r="I6097">
        <v>1</v>
      </c>
      <c r="J6097" s="10">
        <v>0</v>
      </c>
      <c r="K6097">
        <v>0</v>
      </c>
      <c r="L6097">
        <v>0</v>
      </c>
      <c r="M6097" s="18">
        <v>1</v>
      </c>
      <c r="N6097" s="18">
        <v>1</v>
      </c>
      <c r="O6097" s="18">
        <v>1</v>
      </c>
      <c r="P6097" s="18">
        <v>1</v>
      </c>
      <c r="Q6097" s="18">
        <v>1</v>
      </c>
      <c r="R6097">
        <v>1.4999999999999999E-2</v>
      </c>
      <c r="S6097">
        <v>0.06</v>
      </c>
      <c r="T6097" s="18">
        <v>12</v>
      </c>
      <c r="U6097">
        <v>1.4999999999999999E-2</v>
      </c>
      <c r="V6097">
        <v>0.06</v>
      </c>
      <c r="W6097">
        <v>0</v>
      </c>
      <c r="X6097">
        <v>-0.5</v>
      </c>
      <c r="Y6097">
        <f t="shared" si="62"/>
        <v>0.5</v>
      </c>
      <c r="Z6097" s="18" t="str">
        <f t="shared" si="63"/>
        <v/>
      </c>
    </row>
    <row r="6098" spans="1:26" ht="23.25" x14ac:dyDescent="0.35">
      <c r="A6098">
        <v>1</v>
      </c>
      <c r="B6098">
        <v>3</v>
      </c>
      <c r="C6098">
        <v>200</v>
      </c>
      <c r="D6098" s="11">
        <v>30</v>
      </c>
      <c r="E6098">
        <v>0.25</v>
      </c>
      <c r="F6098">
        <v>-0.5</v>
      </c>
      <c r="G6098">
        <v>0</v>
      </c>
      <c r="H6098">
        <v>1</v>
      </c>
      <c r="I6098">
        <v>1</v>
      </c>
      <c r="J6098" s="10">
        <v>0</v>
      </c>
      <c r="K6098">
        <v>0</v>
      </c>
      <c r="L6098">
        <v>0</v>
      </c>
      <c r="M6098" s="18">
        <v>1</v>
      </c>
      <c r="N6098" s="18">
        <v>1</v>
      </c>
      <c r="O6098" s="18">
        <v>1</v>
      </c>
      <c r="P6098" s="18">
        <v>1</v>
      </c>
      <c r="Q6098" s="18">
        <v>1</v>
      </c>
      <c r="R6098">
        <v>5.5E-2</v>
      </c>
      <c r="S6098">
        <v>4.4999999999999998E-2</v>
      </c>
      <c r="T6098" s="18">
        <v>13</v>
      </c>
      <c r="U6098">
        <v>5.5E-2</v>
      </c>
      <c r="V6098">
        <v>4.4999999999999998E-2</v>
      </c>
      <c r="W6098">
        <v>0.25</v>
      </c>
      <c r="X6098">
        <v>-0.5</v>
      </c>
      <c r="Y6098">
        <f t="shared" si="62"/>
        <v>0.75</v>
      </c>
      <c r="Z6098" s="18" t="str">
        <f t="shared" si="63"/>
        <v/>
      </c>
    </row>
    <row r="6099" spans="1:26" ht="23.25" x14ac:dyDescent="0.35">
      <c r="A6099">
        <v>1</v>
      </c>
      <c r="B6099">
        <v>3</v>
      </c>
      <c r="C6099">
        <v>200</v>
      </c>
      <c r="D6099" s="11">
        <v>30</v>
      </c>
      <c r="E6099">
        <v>0.5</v>
      </c>
      <c r="F6099">
        <v>-0.5</v>
      </c>
      <c r="G6099">
        <v>0</v>
      </c>
      <c r="H6099">
        <v>1</v>
      </c>
      <c r="I6099">
        <v>1</v>
      </c>
      <c r="J6099" s="10">
        <v>0</v>
      </c>
      <c r="K6099">
        <v>0</v>
      </c>
      <c r="L6099">
        <v>0</v>
      </c>
      <c r="M6099" s="18">
        <v>1</v>
      </c>
      <c r="N6099" s="18">
        <v>1</v>
      </c>
      <c r="O6099" s="18">
        <v>1</v>
      </c>
      <c r="P6099" s="18">
        <v>1</v>
      </c>
      <c r="Q6099" s="18">
        <v>1</v>
      </c>
      <c r="R6099">
        <v>1.4999999999999999E-2</v>
      </c>
      <c r="S6099">
        <v>7.0000000000000007E-2</v>
      </c>
      <c r="T6099" s="18">
        <v>14</v>
      </c>
      <c r="U6099">
        <v>1.4999999999999999E-2</v>
      </c>
      <c r="V6099">
        <v>7.0000000000000007E-2</v>
      </c>
      <c r="W6099">
        <v>0.5</v>
      </c>
      <c r="X6099">
        <v>-0.5</v>
      </c>
      <c r="Y6099">
        <f t="shared" si="62"/>
        <v>1</v>
      </c>
      <c r="Z6099" s="18" t="str">
        <f t="shared" si="63"/>
        <v/>
      </c>
    </row>
    <row r="6100" spans="1:26" ht="23.25" x14ac:dyDescent="0.35">
      <c r="A6100">
        <v>1</v>
      </c>
      <c r="B6100">
        <v>3</v>
      </c>
      <c r="C6100">
        <v>200</v>
      </c>
      <c r="D6100" s="11">
        <v>30</v>
      </c>
      <c r="E6100">
        <v>0.75</v>
      </c>
      <c r="F6100">
        <v>-0.5</v>
      </c>
      <c r="G6100">
        <v>0</v>
      </c>
      <c r="H6100">
        <v>1</v>
      </c>
      <c r="I6100">
        <v>1</v>
      </c>
      <c r="J6100" s="10">
        <v>0</v>
      </c>
      <c r="K6100">
        <v>0</v>
      </c>
      <c r="L6100">
        <v>0</v>
      </c>
      <c r="M6100" s="18">
        <v>1</v>
      </c>
      <c r="N6100" s="18">
        <v>1</v>
      </c>
      <c r="O6100" s="18">
        <v>1</v>
      </c>
      <c r="P6100" s="18">
        <v>1</v>
      </c>
      <c r="Q6100" s="18">
        <v>1</v>
      </c>
      <c r="R6100">
        <v>5.5E-2</v>
      </c>
      <c r="S6100">
        <v>0.06</v>
      </c>
      <c r="T6100" s="18">
        <v>15</v>
      </c>
      <c r="U6100">
        <v>5.5E-2</v>
      </c>
      <c r="V6100">
        <v>0.06</v>
      </c>
      <c r="W6100">
        <v>0.75</v>
      </c>
      <c r="X6100">
        <v>-0.5</v>
      </c>
      <c r="Y6100">
        <f t="shared" si="62"/>
        <v>1.25</v>
      </c>
      <c r="Z6100" s="18" t="str">
        <f t="shared" si="63"/>
        <v/>
      </c>
    </row>
    <row r="6101" spans="1:26" ht="23.25" x14ac:dyDescent="0.35">
      <c r="A6101">
        <v>1</v>
      </c>
      <c r="B6101">
        <v>3</v>
      </c>
      <c r="C6101">
        <v>200</v>
      </c>
      <c r="D6101" s="11">
        <v>30</v>
      </c>
      <c r="E6101">
        <v>1</v>
      </c>
      <c r="F6101">
        <v>-0.5</v>
      </c>
      <c r="G6101">
        <v>0</v>
      </c>
      <c r="H6101">
        <v>1</v>
      </c>
      <c r="I6101">
        <v>1</v>
      </c>
      <c r="J6101" s="10">
        <v>0</v>
      </c>
      <c r="K6101">
        <v>0</v>
      </c>
      <c r="L6101">
        <v>0</v>
      </c>
      <c r="M6101" s="18">
        <v>1</v>
      </c>
      <c r="N6101" s="18">
        <v>1</v>
      </c>
      <c r="O6101" s="18">
        <v>1</v>
      </c>
      <c r="P6101" s="18">
        <v>1</v>
      </c>
      <c r="Q6101" s="18">
        <v>1</v>
      </c>
      <c r="R6101">
        <v>0.04</v>
      </c>
      <c r="S6101">
        <v>7.4999999999999997E-2</v>
      </c>
      <c r="T6101" s="18">
        <v>16</v>
      </c>
      <c r="U6101">
        <v>0.04</v>
      </c>
      <c r="V6101">
        <v>7.4999999999999997E-2</v>
      </c>
      <c r="W6101">
        <v>1</v>
      </c>
      <c r="X6101">
        <v>-0.5</v>
      </c>
      <c r="Y6101">
        <f t="shared" si="62"/>
        <v>1.5</v>
      </c>
      <c r="Z6101" s="18" t="str">
        <f t="shared" si="63"/>
        <v/>
      </c>
    </row>
    <row r="6102" spans="1:26" ht="23.25" x14ac:dyDescent="0.35">
      <c r="A6102">
        <v>1</v>
      </c>
      <c r="B6102">
        <v>3</v>
      </c>
      <c r="C6102">
        <v>200</v>
      </c>
      <c r="D6102" s="11">
        <v>30</v>
      </c>
      <c r="E6102">
        <v>1.25</v>
      </c>
      <c r="F6102">
        <v>-0.5</v>
      </c>
      <c r="G6102">
        <v>0</v>
      </c>
      <c r="H6102">
        <v>1</v>
      </c>
      <c r="I6102">
        <v>1</v>
      </c>
      <c r="J6102" s="10">
        <v>0</v>
      </c>
      <c r="K6102">
        <v>0</v>
      </c>
      <c r="L6102">
        <v>0</v>
      </c>
      <c r="M6102" s="18">
        <v>1</v>
      </c>
      <c r="N6102" s="18">
        <v>1</v>
      </c>
      <c r="O6102" s="18">
        <v>1</v>
      </c>
      <c r="P6102" s="18">
        <v>1</v>
      </c>
      <c r="Q6102" s="18">
        <v>1</v>
      </c>
      <c r="R6102">
        <v>4.4999999999999998E-2</v>
      </c>
      <c r="S6102">
        <v>0.09</v>
      </c>
      <c r="T6102" s="18">
        <v>17</v>
      </c>
      <c r="U6102">
        <v>4.4999999999999998E-2</v>
      </c>
      <c r="V6102">
        <v>0.09</v>
      </c>
      <c r="W6102">
        <v>1.25</v>
      </c>
      <c r="X6102">
        <v>-0.5</v>
      </c>
      <c r="Y6102">
        <f t="shared" si="62"/>
        <v>1.75</v>
      </c>
      <c r="Z6102" s="18" t="str">
        <f t="shared" si="63"/>
        <v/>
      </c>
    </row>
    <row r="6103" spans="1:26" ht="23.25" x14ac:dyDescent="0.35">
      <c r="A6103">
        <v>1</v>
      </c>
      <c r="B6103">
        <v>3</v>
      </c>
      <c r="C6103">
        <v>200</v>
      </c>
      <c r="D6103" s="11">
        <v>30</v>
      </c>
      <c r="E6103">
        <v>1.5</v>
      </c>
      <c r="F6103">
        <v>-0.5</v>
      </c>
      <c r="G6103">
        <v>0</v>
      </c>
      <c r="H6103">
        <v>1</v>
      </c>
      <c r="I6103">
        <v>1</v>
      </c>
      <c r="J6103" s="10">
        <v>0</v>
      </c>
      <c r="K6103">
        <v>0</v>
      </c>
      <c r="L6103">
        <v>0</v>
      </c>
      <c r="M6103" s="18">
        <v>1</v>
      </c>
      <c r="N6103" s="18">
        <v>1</v>
      </c>
      <c r="O6103" s="18">
        <v>1</v>
      </c>
      <c r="P6103" s="18">
        <v>1</v>
      </c>
      <c r="Q6103" s="18">
        <v>1</v>
      </c>
      <c r="R6103">
        <v>4.4999999999999998E-2</v>
      </c>
      <c r="S6103">
        <v>6.5000000000000002E-2</v>
      </c>
      <c r="T6103" s="18">
        <v>18</v>
      </c>
      <c r="U6103">
        <v>4.4999999999999998E-2</v>
      </c>
      <c r="V6103">
        <v>6.5000000000000002E-2</v>
      </c>
      <c r="W6103">
        <v>1.5</v>
      </c>
      <c r="X6103">
        <v>-0.5</v>
      </c>
      <c r="Y6103">
        <f t="shared" si="62"/>
        <v>2</v>
      </c>
      <c r="Z6103" s="18" t="str">
        <f t="shared" si="63"/>
        <v/>
      </c>
    </row>
    <row r="6104" spans="1:26" ht="23.25" x14ac:dyDescent="0.35">
      <c r="A6104">
        <v>1</v>
      </c>
      <c r="B6104">
        <v>3</v>
      </c>
      <c r="C6104">
        <v>200</v>
      </c>
      <c r="D6104" s="11">
        <v>30</v>
      </c>
      <c r="E6104">
        <v>1.75</v>
      </c>
      <c r="F6104">
        <v>-0.5</v>
      </c>
      <c r="G6104">
        <v>0</v>
      </c>
      <c r="H6104">
        <v>1</v>
      </c>
      <c r="I6104">
        <v>1</v>
      </c>
      <c r="J6104" s="10">
        <v>0</v>
      </c>
      <c r="K6104">
        <v>0</v>
      </c>
      <c r="L6104">
        <v>0</v>
      </c>
      <c r="M6104" s="18">
        <v>1</v>
      </c>
      <c r="N6104" s="18">
        <v>1</v>
      </c>
      <c r="O6104" s="18">
        <v>1</v>
      </c>
      <c r="P6104" s="18">
        <v>1</v>
      </c>
      <c r="Q6104" s="18">
        <v>1</v>
      </c>
      <c r="R6104">
        <v>0.05</v>
      </c>
      <c r="S6104">
        <v>0.11</v>
      </c>
      <c r="T6104" s="18">
        <v>19</v>
      </c>
      <c r="U6104">
        <v>0.05</v>
      </c>
      <c r="V6104">
        <v>0.11</v>
      </c>
      <c r="W6104">
        <v>1.75</v>
      </c>
      <c r="X6104">
        <v>-0.5</v>
      </c>
      <c r="Y6104">
        <f t="shared" si="62"/>
        <v>2.25</v>
      </c>
      <c r="Z6104" s="18" t="str">
        <f t="shared" si="63"/>
        <v/>
      </c>
    </row>
    <row r="6105" spans="1:26" ht="23.25" x14ac:dyDescent="0.35">
      <c r="A6105">
        <v>1</v>
      </c>
      <c r="B6105">
        <v>3</v>
      </c>
      <c r="C6105">
        <v>200</v>
      </c>
      <c r="D6105" s="11">
        <v>30</v>
      </c>
      <c r="E6105">
        <v>2</v>
      </c>
      <c r="F6105">
        <v>-0.5</v>
      </c>
      <c r="G6105">
        <v>0</v>
      </c>
      <c r="H6105">
        <v>1</v>
      </c>
      <c r="I6105">
        <v>1</v>
      </c>
      <c r="J6105" s="10">
        <v>0</v>
      </c>
      <c r="K6105">
        <v>0</v>
      </c>
      <c r="L6105">
        <v>0</v>
      </c>
      <c r="M6105" s="18">
        <v>1</v>
      </c>
      <c r="N6105" s="18">
        <v>1</v>
      </c>
      <c r="O6105" s="18">
        <v>1</v>
      </c>
      <c r="P6105" s="18">
        <v>1</v>
      </c>
      <c r="Q6105" s="18">
        <v>1</v>
      </c>
      <c r="R6105">
        <v>0.05</v>
      </c>
      <c r="S6105">
        <v>0.1</v>
      </c>
      <c r="T6105" s="18">
        <v>20</v>
      </c>
      <c r="U6105">
        <v>0.05</v>
      </c>
      <c r="V6105">
        <v>0.1</v>
      </c>
      <c r="W6105">
        <v>2</v>
      </c>
      <c r="X6105">
        <v>-0.5</v>
      </c>
      <c r="Y6105">
        <f t="shared" si="62"/>
        <v>2.5</v>
      </c>
      <c r="Z6105" s="18" t="str">
        <f t="shared" si="63"/>
        <v/>
      </c>
    </row>
    <row r="6106" spans="1:26" ht="23.25" x14ac:dyDescent="0.35">
      <c r="A6106">
        <v>1</v>
      </c>
      <c r="B6106">
        <v>3</v>
      </c>
      <c r="C6106">
        <v>200</v>
      </c>
      <c r="D6106" s="11">
        <v>30</v>
      </c>
      <c r="E6106">
        <v>2.25</v>
      </c>
      <c r="F6106">
        <v>-0.5</v>
      </c>
      <c r="G6106">
        <v>0</v>
      </c>
      <c r="H6106">
        <v>1</v>
      </c>
      <c r="I6106">
        <v>1</v>
      </c>
      <c r="J6106" s="10">
        <v>0</v>
      </c>
      <c r="K6106">
        <v>0</v>
      </c>
      <c r="L6106">
        <v>0</v>
      </c>
      <c r="M6106" s="18">
        <v>1</v>
      </c>
      <c r="N6106" s="18">
        <v>1</v>
      </c>
      <c r="O6106" s="18">
        <v>1</v>
      </c>
      <c r="P6106" s="18">
        <v>1</v>
      </c>
      <c r="Q6106" s="18">
        <v>1</v>
      </c>
      <c r="R6106">
        <v>0.08</v>
      </c>
      <c r="S6106">
        <v>0.14000000000000001</v>
      </c>
      <c r="T6106" s="18">
        <v>21</v>
      </c>
      <c r="U6106">
        <v>0.08</v>
      </c>
      <c r="V6106">
        <v>0.14000000000000001</v>
      </c>
      <c r="W6106">
        <v>2.25</v>
      </c>
      <c r="X6106">
        <v>-0.5</v>
      </c>
      <c r="Y6106">
        <f t="shared" si="62"/>
        <v>2.75</v>
      </c>
      <c r="Z6106" s="18" t="str">
        <f t="shared" si="63"/>
        <v/>
      </c>
    </row>
    <row r="6107" spans="1:26" ht="23.25" x14ac:dyDescent="0.35">
      <c r="A6107">
        <v>1</v>
      </c>
      <c r="B6107">
        <v>3</v>
      </c>
      <c r="C6107">
        <v>200</v>
      </c>
      <c r="D6107" s="11">
        <v>30</v>
      </c>
      <c r="E6107">
        <v>2.5</v>
      </c>
      <c r="F6107">
        <v>-0.5</v>
      </c>
      <c r="G6107">
        <v>0</v>
      </c>
      <c r="H6107">
        <v>1</v>
      </c>
      <c r="I6107">
        <v>1</v>
      </c>
      <c r="J6107" s="10">
        <v>0</v>
      </c>
      <c r="K6107">
        <v>0</v>
      </c>
      <c r="L6107">
        <v>0</v>
      </c>
      <c r="M6107" s="18">
        <v>1</v>
      </c>
      <c r="N6107" s="18">
        <v>1</v>
      </c>
      <c r="O6107" s="18">
        <v>1</v>
      </c>
      <c r="P6107" s="18">
        <v>1</v>
      </c>
      <c r="Q6107" s="18">
        <v>1</v>
      </c>
      <c r="R6107">
        <v>8.5000000000000006E-2</v>
      </c>
      <c r="S6107">
        <v>0.1</v>
      </c>
      <c r="T6107" s="18">
        <v>22</v>
      </c>
      <c r="U6107">
        <v>8.5000000000000006E-2</v>
      </c>
      <c r="V6107">
        <v>0.1</v>
      </c>
      <c r="W6107">
        <v>2.5</v>
      </c>
      <c r="X6107">
        <v>-0.5</v>
      </c>
      <c r="Y6107">
        <f t="shared" si="62"/>
        <v>3</v>
      </c>
      <c r="Z6107" s="18" t="str">
        <f t="shared" si="63"/>
        <v/>
      </c>
    </row>
    <row r="6108" spans="1:26" ht="23.25" x14ac:dyDescent="0.35">
      <c r="A6108">
        <v>1</v>
      </c>
      <c r="B6108">
        <v>3</v>
      </c>
      <c r="C6108">
        <v>200</v>
      </c>
      <c r="D6108" s="11">
        <v>30</v>
      </c>
      <c r="E6108">
        <v>0</v>
      </c>
      <c r="F6108">
        <v>-1</v>
      </c>
      <c r="G6108">
        <v>0</v>
      </c>
      <c r="H6108">
        <v>1</v>
      </c>
      <c r="I6108">
        <v>1</v>
      </c>
      <c r="J6108" s="10">
        <v>0</v>
      </c>
      <c r="K6108">
        <v>0</v>
      </c>
      <c r="L6108">
        <v>0</v>
      </c>
      <c r="M6108" s="18">
        <v>1</v>
      </c>
      <c r="N6108" s="18">
        <v>1</v>
      </c>
      <c r="O6108" s="18">
        <v>1</v>
      </c>
      <c r="P6108" s="18">
        <v>1</v>
      </c>
      <c r="Q6108" s="18">
        <v>1</v>
      </c>
      <c r="R6108">
        <v>0.05</v>
      </c>
      <c r="S6108">
        <v>0.05</v>
      </c>
      <c r="T6108" s="18">
        <v>23</v>
      </c>
      <c r="U6108">
        <v>0.05</v>
      </c>
      <c r="V6108">
        <v>0.05</v>
      </c>
      <c r="W6108">
        <v>0</v>
      </c>
      <c r="X6108">
        <v>-1</v>
      </c>
      <c r="Y6108">
        <f t="shared" si="62"/>
        <v>1</v>
      </c>
      <c r="Z6108" s="18" t="str">
        <f t="shared" si="63"/>
        <v/>
      </c>
    </row>
    <row r="6109" spans="1:26" ht="23.25" x14ac:dyDescent="0.35">
      <c r="A6109">
        <v>1</v>
      </c>
      <c r="B6109">
        <v>3</v>
      </c>
      <c r="C6109">
        <v>200</v>
      </c>
      <c r="D6109" s="11">
        <v>30</v>
      </c>
      <c r="E6109">
        <v>0.25</v>
      </c>
      <c r="F6109">
        <v>-1</v>
      </c>
      <c r="G6109">
        <v>0</v>
      </c>
      <c r="H6109">
        <v>1</v>
      </c>
      <c r="I6109">
        <v>1</v>
      </c>
      <c r="J6109" s="10">
        <v>0</v>
      </c>
      <c r="K6109">
        <v>0</v>
      </c>
      <c r="L6109">
        <v>0</v>
      </c>
      <c r="M6109" s="18">
        <v>1</v>
      </c>
      <c r="N6109" s="18">
        <v>1</v>
      </c>
      <c r="O6109" s="18">
        <v>1</v>
      </c>
      <c r="P6109" s="18">
        <v>1</v>
      </c>
      <c r="Q6109" s="18">
        <v>1</v>
      </c>
      <c r="R6109">
        <v>3.5000000000000003E-2</v>
      </c>
      <c r="S6109">
        <v>6.5000000000000002E-2</v>
      </c>
      <c r="T6109" s="18">
        <v>24</v>
      </c>
      <c r="U6109">
        <v>3.5000000000000003E-2</v>
      </c>
      <c r="V6109">
        <v>6.5000000000000002E-2</v>
      </c>
      <c r="W6109">
        <v>0.25</v>
      </c>
      <c r="X6109">
        <v>-1</v>
      </c>
      <c r="Y6109">
        <f t="shared" si="62"/>
        <v>1.25</v>
      </c>
      <c r="Z6109" s="18" t="str">
        <f t="shared" si="63"/>
        <v/>
      </c>
    </row>
    <row r="6110" spans="1:26" ht="23.25" x14ac:dyDescent="0.35">
      <c r="A6110">
        <v>1</v>
      </c>
      <c r="B6110">
        <v>3</v>
      </c>
      <c r="C6110">
        <v>200</v>
      </c>
      <c r="D6110" s="11">
        <v>30</v>
      </c>
      <c r="E6110">
        <v>0.5</v>
      </c>
      <c r="F6110">
        <v>-1</v>
      </c>
      <c r="G6110">
        <v>0</v>
      </c>
      <c r="H6110">
        <v>1</v>
      </c>
      <c r="I6110">
        <v>1</v>
      </c>
      <c r="J6110" s="10">
        <v>0</v>
      </c>
      <c r="K6110">
        <v>0</v>
      </c>
      <c r="L6110">
        <v>0</v>
      </c>
      <c r="M6110" s="18">
        <v>1</v>
      </c>
      <c r="N6110" s="18">
        <v>1</v>
      </c>
      <c r="O6110" s="18">
        <v>1</v>
      </c>
      <c r="P6110" s="18">
        <v>1</v>
      </c>
      <c r="Q6110" s="18">
        <v>1</v>
      </c>
      <c r="R6110">
        <v>4.4999999999999998E-2</v>
      </c>
      <c r="S6110">
        <v>0.1</v>
      </c>
      <c r="T6110" s="18">
        <v>25</v>
      </c>
      <c r="U6110">
        <v>4.4999999999999998E-2</v>
      </c>
      <c r="V6110">
        <v>0.1</v>
      </c>
      <c r="W6110">
        <v>0.5</v>
      </c>
      <c r="X6110">
        <v>-1</v>
      </c>
      <c r="Y6110">
        <f t="shared" si="62"/>
        <v>1.5</v>
      </c>
      <c r="Z6110" s="18" t="str">
        <f t="shared" si="63"/>
        <v/>
      </c>
    </row>
    <row r="6111" spans="1:26" ht="23.25" x14ac:dyDescent="0.35">
      <c r="A6111">
        <v>1</v>
      </c>
      <c r="B6111">
        <v>3</v>
      </c>
      <c r="C6111">
        <v>200</v>
      </c>
      <c r="D6111" s="11">
        <v>30</v>
      </c>
      <c r="E6111">
        <v>0.75</v>
      </c>
      <c r="F6111">
        <v>-1</v>
      </c>
      <c r="G6111">
        <v>0</v>
      </c>
      <c r="H6111">
        <v>1</v>
      </c>
      <c r="I6111">
        <v>1</v>
      </c>
      <c r="J6111" s="10">
        <v>0</v>
      </c>
      <c r="K6111">
        <v>0</v>
      </c>
      <c r="L6111">
        <v>0</v>
      </c>
      <c r="M6111" s="18">
        <v>1</v>
      </c>
      <c r="N6111" s="18">
        <v>1</v>
      </c>
      <c r="O6111" s="18">
        <v>1</v>
      </c>
      <c r="P6111" s="18">
        <v>1</v>
      </c>
      <c r="Q6111" s="18">
        <v>1</v>
      </c>
      <c r="R6111">
        <v>0.04</v>
      </c>
      <c r="S6111">
        <v>0.08</v>
      </c>
      <c r="T6111" s="18">
        <v>26</v>
      </c>
      <c r="U6111">
        <v>0.04</v>
      </c>
      <c r="V6111">
        <v>0.08</v>
      </c>
      <c r="W6111">
        <v>0.75</v>
      </c>
      <c r="X6111">
        <v>-1</v>
      </c>
      <c r="Y6111">
        <f t="shared" si="62"/>
        <v>1.75</v>
      </c>
      <c r="Z6111" s="18" t="str">
        <f t="shared" si="63"/>
        <v/>
      </c>
    </row>
    <row r="6112" spans="1:26" ht="23.25" x14ac:dyDescent="0.35">
      <c r="A6112">
        <v>1</v>
      </c>
      <c r="B6112">
        <v>3</v>
      </c>
      <c r="C6112">
        <v>200</v>
      </c>
      <c r="D6112" s="11">
        <v>30</v>
      </c>
      <c r="E6112">
        <v>1</v>
      </c>
      <c r="F6112">
        <v>-1</v>
      </c>
      <c r="G6112">
        <v>0</v>
      </c>
      <c r="H6112">
        <v>1</v>
      </c>
      <c r="I6112">
        <v>1</v>
      </c>
      <c r="J6112" s="10">
        <v>0</v>
      </c>
      <c r="K6112">
        <v>0</v>
      </c>
      <c r="L6112">
        <v>0</v>
      </c>
      <c r="M6112" s="18">
        <v>1</v>
      </c>
      <c r="N6112" s="18">
        <v>1</v>
      </c>
      <c r="O6112" s="18">
        <v>1</v>
      </c>
      <c r="P6112" s="18">
        <v>1</v>
      </c>
      <c r="Q6112" s="18">
        <v>1</v>
      </c>
      <c r="R6112">
        <v>4.4999999999999998E-2</v>
      </c>
      <c r="S6112">
        <v>0.09</v>
      </c>
      <c r="T6112" s="18">
        <v>27</v>
      </c>
      <c r="U6112">
        <v>4.4999999999999998E-2</v>
      </c>
      <c r="V6112">
        <v>0.09</v>
      </c>
      <c r="W6112">
        <v>1</v>
      </c>
      <c r="X6112">
        <v>-1</v>
      </c>
      <c r="Y6112">
        <f t="shared" si="62"/>
        <v>2</v>
      </c>
      <c r="Z6112" s="18" t="str">
        <f t="shared" si="63"/>
        <v/>
      </c>
    </row>
    <row r="6113" spans="1:26" ht="23.25" x14ac:dyDescent="0.35">
      <c r="A6113">
        <v>1</v>
      </c>
      <c r="B6113">
        <v>3</v>
      </c>
      <c r="C6113">
        <v>200</v>
      </c>
      <c r="D6113" s="11">
        <v>30</v>
      </c>
      <c r="E6113">
        <v>1.25</v>
      </c>
      <c r="F6113">
        <v>-1</v>
      </c>
      <c r="G6113">
        <v>0</v>
      </c>
      <c r="H6113">
        <v>1</v>
      </c>
      <c r="I6113">
        <v>1</v>
      </c>
      <c r="J6113" s="10">
        <v>0</v>
      </c>
      <c r="K6113">
        <v>0</v>
      </c>
      <c r="L6113">
        <v>0</v>
      </c>
      <c r="M6113" s="18">
        <v>1</v>
      </c>
      <c r="N6113" s="18">
        <v>1</v>
      </c>
      <c r="O6113" s="18">
        <v>1</v>
      </c>
      <c r="P6113" s="18">
        <v>1</v>
      </c>
      <c r="Q6113" s="18">
        <v>1</v>
      </c>
      <c r="R6113">
        <v>0.08</v>
      </c>
      <c r="S6113">
        <v>0.1</v>
      </c>
      <c r="T6113" s="18">
        <v>28</v>
      </c>
      <c r="U6113">
        <v>0.08</v>
      </c>
      <c r="V6113">
        <v>0.1</v>
      </c>
      <c r="W6113">
        <v>1.25</v>
      </c>
      <c r="X6113">
        <v>-1</v>
      </c>
      <c r="Y6113">
        <f t="shared" si="62"/>
        <v>2.25</v>
      </c>
      <c r="Z6113" s="18" t="str">
        <f t="shared" si="63"/>
        <v/>
      </c>
    </row>
    <row r="6114" spans="1:26" ht="23.25" x14ac:dyDescent="0.35">
      <c r="A6114">
        <v>1</v>
      </c>
      <c r="B6114">
        <v>3</v>
      </c>
      <c r="C6114">
        <v>200</v>
      </c>
      <c r="D6114" s="11">
        <v>30</v>
      </c>
      <c r="E6114">
        <v>1.5</v>
      </c>
      <c r="F6114">
        <v>-1</v>
      </c>
      <c r="G6114">
        <v>0</v>
      </c>
      <c r="H6114">
        <v>1</v>
      </c>
      <c r="I6114">
        <v>1</v>
      </c>
      <c r="J6114" s="10">
        <v>0</v>
      </c>
      <c r="K6114">
        <v>0</v>
      </c>
      <c r="L6114">
        <v>0</v>
      </c>
      <c r="M6114" s="18">
        <v>1</v>
      </c>
      <c r="N6114" s="18">
        <v>1</v>
      </c>
      <c r="O6114" s="18">
        <v>1</v>
      </c>
      <c r="P6114" s="18">
        <v>1</v>
      </c>
      <c r="Q6114" s="18">
        <v>1</v>
      </c>
      <c r="R6114">
        <v>8.5000000000000006E-2</v>
      </c>
      <c r="S6114">
        <v>8.5000000000000006E-2</v>
      </c>
      <c r="T6114" s="18">
        <v>29</v>
      </c>
      <c r="U6114">
        <v>8.5000000000000006E-2</v>
      </c>
      <c r="V6114">
        <v>8.5000000000000006E-2</v>
      </c>
      <c r="W6114">
        <v>1.5</v>
      </c>
      <c r="X6114">
        <v>-1</v>
      </c>
      <c r="Y6114">
        <f t="shared" si="62"/>
        <v>2.5</v>
      </c>
      <c r="Z6114" s="18" t="str">
        <f t="shared" si="63"/>
        <v/>
      </c>
    </row>
    <row r="6115" spans="1:26" ht="23.25" x14ac:dyDescent="0.35">
      <c r="A6115">
        <v>1</v>
      </c>
      <c r="B6115">
        <v>3</v>
      </c>
      <c r="C6115">
        <v>200</v>
      </c>
      <c r="D6115" s="11">
        <v>30</v>
      </c>
      <c r="E6115">
        <v>1.75</v>
      </c>
      <c r="F6115">
        <v>-1</v>
      </c>
      <c r="G6115">
        <v>0</v>
      </c>
      <c r="H6115">
        <v>1</v>
      </c>
      <c r="I6115">
        <v>1</v>
      </c>
      <c r="J6115" s="10">
        <v>0</v>
      </c>
      <c r="K6115">
        <v>0</v>
      </c>
      <c r="L6115">
        <v>0</v>
      </c>
      <c r="M6115" s="18">
        <v>1</v>
      </c>
      <c r="N6115" s="18">
        <v>1</v>
      </c>
      <c r="O6115" s="18">
        <v>1</v>
      </c>
      <c r="P6115" s="18">
        <v>1</v>
      </c>
      <c r="Q6115" s="18">
        <v>1</v>
      </c>
      <c r="R6115">
        <v>7.0000000000000007E-2</v>
      </c>
      <c r="S6115">
        <v>0.125</v>
      </c>
      <c r="T6115" s="18">
        <v>30</v>
      </c>
      <c r="U6115">
        <v>7.0000000000000007E-2</v>
      </c>
      <c r="V6115">
        <v>0.125</v>
      </c>
      <c r="W6115">
        <v>1.75</v>
      </c>
      <c r="X6115">
        <v>-1</v>
      </c>
      <c r="Y6115">
        <f t="shared" si="62"/>
        <v>2.75</v>
      </c>
      <c r="Z6115" s="18" t="str">
        <f t="shared" si="63"/>
        <v/>
      </c>
    </row>
    <row r="6116" spans="1:26" ht="23.25" x14ac:dyDescent="0.35">
      <c r="A6116">
        <v>1</v>
      </c>
      <c r="B6116">
        <v>3</v>
      </c>
      <c r="C6116">
        <v>200</v>
      </c>
      <c r="D6116" s="11">
        <v>30</v>
      </c>
      <c r="E6116">
        <v>2</v>
      </c>
      <c r="F6116">
        <v>-1</v>
      </c>
      <c r="G6116">
        <v>0</v>
      </c>
      <c r="H6116">
        <v>1</v>
      </c>
      <c r="I6116">
        <v>1</v>
      </c>
      <c r="J6116" s="10">
        <v>0</v>
      </c>
      <c r="K6116">
        <v>0</v>
      </c>
      <c r="L6116">
        <v>0</v>
      </c>
      <c r="M6116" s="18">
        <v>1</v>
      </c>
      <c r="N6116" s="18">
        <v>1</v>
      </c>
      <c r="O6116" s="18">
        <v>1</v>
      </c>
      <c r="P6116" s="18">
        <v>1</v>
      </c>
      <c r="Q6116" s="18">
        <v>1</v>
      </c>
      <c r="R6116">
        <v>7.0000000000000007E-2</v>
      </c>
      <c r="S6116">
        <v>0.13</v>
      </c>
      <c r="T6116" s="18">
        <v>31</v>
      </c>
      <c r="U6116">
        <v>7.0000000000000007E-2</v>
      </c>
      <c r="V6116">
        <v>0.13</v>
      </c>
      <c r="W6116">
        <v>2</v>
      </c>
      <c r="X6116">
        <v>-1</v>
      </c>
      <c r="Y6116">
        <f t="shared" si="62"/>
        <v>3</v>
      </c>
      <c r="Z6116" s="18" t="str">
        <f t="shared" si="63"/>
        <v/>
      </c>
    </row>
    <row r="6117" spans="1:26" ht="23.25" x14ac:dyDescent="0.35">
      <c r="A6117">
        <v>1</v>
      </c>
      <c r="B6117">
        <v>3</v>
      </c>
      <c r="C6117">
        <v>200</v>
      </c>
      <c r="D6117" s="11">
        <v>30</v>
      </c>
      <c r="E6117">
        <v>2.25</v>
      </c>
      <c r="F6117">
        <v>-1</v>
      </c>
      <c r="G6117">
        <v>0</v>
      </c>
      <c r="H6117">
        <v>1</v>
      </c>
      <c r="I6117">
        <v>1</v>
      </c>
      <c r="J6117" s="10">
        <v>0</v>
      </c>
      <c r="K6117">
        <v>0</v>
      </c>
      <c r="L6117">
        <v>0</v>
      </c>
      <c r="M6117" s="18">
        <v>1</v>
      </c>
      <c r="N6117" s="18">
        <v>1</v>
      </c>
      <c r="O6117" s="18">
        <v>1</v>
      </c>
      <c r="P6117" s="18">
        <v>1</v>
      </c>
      <c r="Q6117" s="18">
        <v>1</v>
      </c>
      <c r="R6117">
        <v>0.115</v>
      </c>
      <c r="S6117">
        <v>0.13</v>
      </c>
      <c r="T6117" s="18">
        <v>32</v>
      </c>
      <c r="U6117">
        <v>0.115</v>
      </c>
      <c r="V6117">
        <v>0.13</v>
      </c>
      <c r="W6117">
        <v>2.25</v>
      </c>
      <c r="X6117">
        <v>-1</v>
      </c>
      <c r="Y6117">
        <f t="shared" si="62"/>
        <v>3.25</v>
      </c>
      <c r="Z6117" s="18" t="str">
        <f t="shared" si="63"/>
        <v/>
      </c>
    </row>
    <row r="6118" spans="1:26" ht="23.25" x14ac:dyDescent="0.35">
      <c r="A6118">
        <v>1</v>
      </c>
      <c r="B6118">
        <v>3</v>
      </c>
      <c r="C6118">
        <v>200</v>
      </c>
      <c r="D6118" s="11">
        <v>30</v>
      </c>
      <c r="E6118">
        <v>2.5</v>
      </c>
      <c r="F6118">
        <v>-1</v>
      </c>
      <c r="G6118">
        <v>0</v>
      </c>
      <c r="H6118">
        <v>1</v>
      </c>
      <c r="I6118">
        <v>1</v>
      </c>
      <c r="J6118" s="10">
        <v>0</v>
      </c>
      <c r="K6118">
        <v>0</v>
      </c>
      <c r="L6118">
        <v>0</v>
      </c>
      <c r="M6118" s="18">
        <v>1</v>
      </c>
      <c r="N6118" s="18">
        <v>1</v>
      </c>
      <c r="O6118" s="18">
        <v>1</v>
      </c>
      <c r="P6118" s="18">
        <v>1</v>
      </c>
      <c r="Q6118" s="18">
        <v>1</v>
      </c>
      <c r="R6118">
        <v>0.105</v>
      </c>
      <c r="S6118">
        <v>0.18</v>
      </c>
      <c r="T6118" s="18">
        <v>33</v>
      </c>
      <c r="U6118">
        <v>0.105</v>
      </c>
      <c r="V6118">
        <v>0.18</v>
      </c>
      <c r="W6118">
        <v>2.5</v>
      </c>
      <c r="X6118">
        <v>-1</v>
      </c>
      <c r="Y6118">
        <f t="shared" si="62"/>
        <v>3.5</v>
      </c>
      <c r="Z6118" s="18" t="str">
        <f t="shared" si="63"/>
        <v>YES</v>
      </c>
    </row>
    <row r="6119" spans="1:26" ht="23.25" x14ac:dyDescent="0.35">
      <c r="A6119">
        <v>1</v>
      </c>
      <c r="B6119">
        <v>3</v>
      </c>
      <c r="C6119">
        <v>200</v>
      </c>
      <c r="D6119" s="11">
        <v>30</v>
      </c>
      <c r="E6119">
        <v>0</v>
      </c>
      <c r="F6119">
        <v>-1.5</v>
      </c>
      <c r="G6119">
        <v>0</v>
      </c>
      <c r="H6119">
        <v>1</v>
      </c>
      <c r="I6119">
        <v>1</v>
      </c>
      <c r="J6119" s="10">
        <v>0</v>
      </c>
      <c r="K6119">
        <v>0</v>
      </c>
      <c r="L6119">
        <v>0</v>
      </c>
      <c r="M6119" s="18">
        <v>1</v>
      </c>
      <c r="N6119" s="18">
        <v>1</v>
      </c>
      <c r="O6119" s="18">
        <v>1</v>
      </c>
      <c r="P6119" s="18">
        <v>1</v>
      </c>
      <c r="Q6119" s="18">
        <v>1</v>
      </c>
      <c r="R6119">
        <v>0.09</v>
      </c>
      <c r="S6119">
        <v>6.5000000000000002E-2</v>
      </c>
      <c r="T6119" s="18">
        <v>34</v>
      </c>
      <c r="U6119">
        <v>0.09</v>
      </c>
      <c r="V6119">
        <v>6.5000000000000002E-2</v>
      </c>
      <c r="W6119">
        <v>0</v>
      </c>
      <c r="X6119">
        <v>-1.5</v>
      </c>
      <c r="Y6119">
        <f t="shared" si="62"/>
        <v>1.5</v>
      </c>
      <c r="Z6119" s="18" t="str">
        <f t="shared" si="63"/>
        <v/>
      </c>
    </row>
    <row r="6120" spans="1:26" ht="23.25" x14ac:dyDescent="0.35">
      <c r="A6120">
        <v>1</v>
      </c>
      <c r="B6120">
        <v>3</v>
      </c>
      <c r="C6120">
        <v>200</v>
      </c>
      <c r="D6120" s="11">
        <v>30</v>
      </c>
      <c r="E6120">
        <v>0.25</v>
      </c>
      <c r="F6120">
        <v>-1.5</v>
      </c>
      <c r="G6120">
        <v>0</v>
      </c>
      <c r="H6120">
        <v>1</v>
      </c>
      <c r="I6120">
        <v>1</v>
      </c>
      <c r="J6120" s="10">
        <v>0</v>
      </c>
      <c r="K6120">
        <v>0</v>
      </c>
      <c r="L6120">
        <v>0</v>
      </c>
      <c r="M6120" s="18">
        <v>1</v>
      </c>
      <c r="N6120" s="18">
        <v>1</v>
      </c>
      <c r="O6120" s="18">
        <v>1</v>
      </c>
      <c r="P6120" s="18">
        <v>1</v>
      </c>
      <c r="Q6120" s="18">
        <v>1</v>
      </c>
      <c r="R6120">
        <v>0.04</v>
      </c>
      <c r="S6120">
        <v>7.4999999999999997E-2</v>
      </c>
      <c r="T6120" s="18">
        <v>35</v>
      </c>
      <c r="U6120">
        <v>0.04</v>
      </c>
      <c r="V6120">
        <v>7.4999999999999997E-2</v>
      </c>
      <c r="W6120">
        <v>0.25</v>
      </c>
      <c r="X6120">
        <v>-1.5</v>
      </c>
      <c r="Y6120">
        <f t="shared" si="62"/>
        <v>1.75</v>
      </c>
      <c r="Z6120" s="18" t="str">
        <f t="shared" si="63"/>
        <v/>
      </c>
    </row>
    <row r="6121" spans="1:26" ht="23.25" x14ac:dyDescent="0.35">
      <c r="A6121">
        <v>1</v>
      </c>
      <c r="B6121">
        <v>3</v>
      </c>
      <c r="C6121">
        <v>200</v>
      </c>
      <c r="D6121" s="11">
        <v>30</v>
      </c>
      <c r="E6121">
        <v>0.5</v>
      </c>
      <c r="F6121">
        <v>-1.5</v>
      </c>
      <c r="G6121">
        <v>0</v>
      </c>
      <c r="H6121">
        <v>1</v>
      </c>
      <c r="I6121">
        <v>1</v>
      </c>
      <c r="J6121" s="10">
        <v>0</v>
      </c>
      <c r="K6121">
        <v>0</v>
      </c>
      <c r="L6121">
        <v>0</v>
      </c>
      <c r="M6121" s="18">
        <v>1</v>
      </c>
      <c r="N6121" s="18">
        <v>1</v>
      </c>
      <c r="O6121" s="18">
        <v>1</v>
      </c>
      <c r="P6121" s="18">
        <v>1</v>
      </c>
      <c r="Q6121" s="18">
        <v>1</v>
      </c>
      <c r="R6121">
        <v>0.06</v>
      </c>
      <c r="S6121">
        <v>0.105</v>
      </c>
      <c r="T6121" s="18">
        <v>36</v>
      </c>
      <c r="U6121">
        <v>0.06</v>
      </c>
      <c r="V6121">
        <v>0.105</v>
      </c>
      <c r="W6121">
        <v>0.5</v>
      </c>
      <c r="X6121">
        <v>-1.5</v>
      </c>
      <c r="Y6121">
        <f t="shared" si="62"/>
        <v>2</v>
      </c>
      <c r="Z6121" s="18" t="str">
        <f t="shared" si="63"/>
        <v/>
      </c>
    </row>
    <row r="6122" spans="1:26" ht="23.25" x14ac:dyDescent="0.35">
      <c r="A6122">
        <v>1</v>
      </c>
      <c r="B6122">
        <v>3</v>
      </c>
      <c r="C6122">
        <v>200</v>
      </c>
      <c r="D6122" s="11">
        <v>30</v>
      </c>
      <c r="E6122">
        <v>0.75</v>
      </c>
      <c r="F6122">
        <v>-1.5</v>
      </c>
      <c r="G6122">
        <v>0</v>
      </c>
      <c r="H6122">
        <v>1</v>
      </c>
      <c r="I6122">
        <v>1</v>
      </c>
      <c r="J6122" s="10">
        <v>0</v>
      </c>
      <c r="K6122">
        <v>0</v>
      </c>
      <c r="L6122">
        <v>0</v>
      </c>
      <c r="M6122" s="18">
        <v>1</v>
      </c>
      <c r="N6122" s="18">
        <v>1</v>
      </c>
      <c r="O6122" s="18">
        <v>1</v>
      </c>
      <c r="P6122" s="18">
        <v>1</v>
      </c>
      <c r="Q6122" s="18">
        <v>1</v>
      </c>
      <c r="R6122">
        <v>4.4999999999999998E-2</v>
      </c>
      <c r="S6122">
        <v>9.5000000000000001E-2</v>
      </c>
      <c r="T6122" s="18">
        <v>37</v>
      </c>
      <c r="U6122">
        <v>4.4999999999999998E-2</v>
      </c>
      <c r="V6122">
        <v>9.5000000000000001E-2</v>
      </c>
      <c r="W6122">
        <v>0.75</v>
      </c>
      <c r="X6122">
        <v>-1.5</v>
      </c>
      <c r="Y6122">
        <f t="shared" si="62"/>
        <v>2.25</v>
      </c>
      <c r="Z6122" s="18" t="str">
        <f t="shared" si="63"/>
        <v/>
      </c>
    </row>
    <row r="6123" spans="1:26" ht="23.25" x14ac:dyDescent="0.35">
      <c r="A6123">
        <v>1</v>
      </c>
      <c r="B6123">
        <v>3</v>
      </c>
      <c r="C6123">
        <v>200</v>
      </c>
      <c r="D6123" s="11">
        <v>30</v>
      </c>
      <c r="E6123">
        <v>1</v>
      </c>
      <c r="F6123">
        <v>-1.5</v>
      </c>
      <c r="G6123">
        <v>0</v>
      </c>
      <c r="H6123">
        <v>1</v>
      </c>
      <c r="I6123">
        <v>1</v>
      </c>
      <c r="J6123" s="10">
        <v>0</v>
      </c>
      <c r="K6123">
        <v>0</v>
      </c>
      <c r="L6123">
        <v>0</v>
      </c>
      <c r="M6123" s="18">
        <v>1</v>
      </c>
      <c r="N6123" s="18">
        <v>1</v>
      </c>
      <c r="O6123" s="18">
        <v>1</v>
      </c>
      <c r="P6123" s="18">
        <v>1</v>
      </c>
      <c r="Q6123" s="18">
        <v>1</v>
      </c>
      <c r="R6123">
        <v>0.06</v>
      </c>
      <c r="S6123">
        <v>8.5000000000000006E-2</v>
      </c>
      <c r="T6123" s="18">
        <v>38</v>
      </c>
      <c r="U6123">
        <v>0.06</v>
      </c>
      <c r="V6123">
        <v>8.5000000000000006E-2</v>
      </c>
      <c r="W6123">
        <v>1</v>
      </c>
      <c r="X6123">
        <v>-1.5</v>
      </c>
      <c r="Y6123">
        <f t="shared" si="62"/>
        <v>2.5</v>
      </c>
      <c r="Z6123" s="18" t="str">
        <f t="shared" si="63"/>
        <v/>
      </c>
    </row>
    <row r="6124" spans="1:26" ht="23.25" x14ac:dyDescent="0.35">
      <c r="A6124">
        <v>1</v>
      </c>
      <c r="B6124">
        <v>3</v>
      </c>
      <c r="C6124">
        <v>200</v>
      </c>
      <c r="D6124" s="11">
        <v>30</v>
      </c>
      <c r="E6124">
        <v>1.25</v>
      </c>
      <c r="F6124">
        <v>-1.5</v>
      </c>
      <c r="G6124">
        <v>0</v>
      </c>
      <c r="H6124">
        <v>1</v>
      </c>
      <c r="I6124">
        <v>1</v>
      </c>
      <c r="J6124" s="10">
        <v>0</v>
      </c>
      <c r="K6124">
        <v>0</v>
      </c>
      <c r="L6124">
        <v>0</v>
      </c>
      <c r="M6124" s="18">
        <v>1</v>
      </c>
      <c r="N6124" s="18">
        <v>1</v>
      </c>
      <c r="O6124" s="18">
        <v>1</v>
      </c>
      <c r="P6124" s="18">
        <v>1</v>
      </c>
      <c r="Q6124" s="18">
        <v>1</v>
      </c>
      <c r="R6124">
        <v>5.5E-2</v>
      </c>
      <c r="S6124">
        <v>0.16</v>
      </c>
      <c r="T6124" s="18">
        <v>39</v>
      </c>
      <c r="U6124">
        <v>5.5E-2</v>
      </c>
      <c r="V6124">
        <v>0.16</v>
      </c>
      <c r="W6124">
        <v>1.25</v>
      </c>
      <c r="X6124">
        <v>-1.5</v>
      </c>
      <c r="Y6124">
        <f t="shared" si="62"/>
        <v>2.75</v>
      </c>
      <c r="Z6124" s="18" t="str">
        <f t="shared" si="63"/>
        <v/>
      </c>
    </row>
    <row r="6125" spans="1:26" s="13" customFormat="1" ht="23.25" x14ac:dyDescent="0.35">
      <c r="A6125" s="13">
        <v>1</v>
      </c>
      <c r="B6125" s="13">
        <v>3</v>
      </c>
      <c r="C6125" s="13">
        <v>200</v>
      </c>
      <c r="D6125" s="76">
        <v>30</v>
      </c>
      <c r="E6125" s="13">
        <v>1.5</v>
      </c>
      <c r="F6125" s="13">
        <v>-1.5</v>
      </c>
      <c r="G6125" s="13">
        <v>0</v>
      </c>
      <c r="H6125" s="13">
        <v>1</v>
      </c>
      <c r="I6125" s="13">
        <v>1</v>
      </c>
      <c r="J6125" s="77">
        <v>0</v>
      </c>
      <c r="K6125" s="13">
        <v>0</v>
      </c>
      <c r="L6125" s="13">
        <v>0</v>
      </c>
      <c r="M6125" s="78">
        <v>1</v>
      </c>
      <c r="N6125" s="78">
        <v>1</v>
      </c>
      <c r="O6125" s="78">
        <v>1</v>
      </c>
      <c r="P6125" s="78">
        <v>1</v>
      </c>
      <c r="Q6125" s="78">
        <v>1</v>
      </c>
      <c r="R6125" s="13">
        <v>0.09</v>
      </c>
      <c r="S6125" s="13">
        <v>0.125</v>
      </c>
      <c r="T6125" s="78">
        <v>40</v>
      </c>
      <c r="U6125" s="13">
        <v>0.09</v>
      </c>
      <c r="V6125" s="13">
        <v>0.125</v>
      </c>
      <c r="W6125" s="13">
        <v>1.5</v>
      </c>
      <c r="X6125" s="13">
        <v>-1.5</v>
      </c>
      <c r="Y6125" s="13">
        <f t="shared" si="62"/>
        <v>3</v>
      </c>
      <c r="Z6125" s="18" t="str">
        <f t="shared" si="63"/>
        <v/>
      </c>
    </row>
    <row r="6126" spans="1:26" ht="23.25" x14ac:dyDescent="0.35">
      <c r="A6126">
        <v>1</v>
      </c>
      <c r="B6126">
        <v>3</v>
      </c>
      <c r="C6126">
        <v>200</v>
      </c>
      <c r="D6126" s="11">
        <v>30</v>
      </c>
      <c r="E6126">
        <v>1.75</v>
      </c>
      <c r="F6126">
        <v>-1.5</v>
      </c>
      <c r="G6126">
        <v>0</v>
      </c>
      <c r="H6126">
        <v>1</v>
      </c>
      <c r="I6126">
        <v>1</v>
      </c>
      <c r="J6126" s="10">
        <v>0</v>
      </c>
      <c r="K6126">
        <v>0</v>
      </c>
      <c r="L6126">
        <v>0</v>
      </c>
      <c r="M6126" s="18">
        <v>1</v>
      </c>
      <c r="N6126" s="18">
        <v>1</v>
      </c>
      <c r="O6126" s="18">
        <v>1</v>
      </c>
      <c r="P6126" s="18">
        <v>1</v>
      </c>
      <c r="Q6126" s="18">
        <v>1</v>
      </c>
      <c r="R6126">
        <v>8.5000000000000006E-2</v>
      </c>
      <c r="S6126">
        <v>0.16</v>
      </c>
      <c r="T6126" s="18">
        <v>41</v>
      </c>
      <c r="U6126">
        <v>8.5000000000000006E-2</v>
      </c>
      <c r="V6126">
        <v>0.16</v>
      </c>
      <c r="W6126">
        <v>1.75</v>
      </c>
      <c r="X6126">
        <v>-1.5</v>
      </c>
      <c r="Y6126">
        <f t="shared" si="62"/>
        <v>3.25</v>
      </c>
      <c r="Z6126" s="18" t="str">
        <f t="shared" si="63"/>
        <v/>
      </c>
    </row>
    <row r="6127" spans="1:26" ht="23.25" x14ac:dyDescent="0.35">
      <c r="A6127">
        <v>1</v>
      </c>
      <c r="B6127">
        <v>3</v>
      </c>
      <c r="C6127">
        <v>200</v>
      </c>
      <c r="D6127" s="11">
        <v>30</v>
      </c>
      <c r="E6127">
        <v>2</v>
      </c>
      <c r="F6127">
        <v>-1.5</v>
      </c>
      <c r="G6127">
        <v>0</v>
      </c>
      <c r="H6127">
        <v>1</v>
      </c>
      <c r="I6127">
        <v>1</v>
      </c>
      <c r="J6127" s="10">
        <v>0</v>
      </c>
      <c r="K6127">
        <v>0</v>
      </c>
      <c r="L6127">
        <v>0</v>
      </c>
      <c r="M6127" s="18">
        <v>1</v>
      </c>
      <c r="N6127" s="18">
        <v>1</v>
      </c>
      <c r="O6127" s="18">
        <v>1</v>
      </c>
      <c r="P6127" s="18">
        <v>1</v>
      </c>
      <c r="Q6127" s="18">
        <v>1</v>
      </c>
      <c r="R6127">
        <v>0.1</v>
      </c>
      <c r="S6127">
        <v>0.20499999999999999</v>
      </c>
      <c r="T6127" s="18">
        <v>42</v>
      </c>
      <c r="U6127">
        <v>0.1</v>
      </c>
      <c r="V6127">
        <v>0.20499999999999999</v>
      </c>
      <c r="W6127">
        <v>2</v>
      </c>
      <c r="X6127">
        <v>-1.5</v>
      </c>
      <c r="Y6127">
        <f t="shared" si="62"/>
        <v>3.5</v>
      </c>
      <c r="Z6127" s="18" t="str">
        <f t="shared" si="63"/>
        <v>YES</v>
      </c>
    </row>
    <row r="6128" spans="1:26" ht="23.25" x14ac:dyDescent="0.35">
      <c r="A6128">
        <v>1</v>
      </c>
      <c r="B6128">
        <v>3</v>
      </c>
      <c r="C6128">
        <v>200</v>
      </c>
      <c r="D6128" s="11">
        <v>30</v>
      </c>
      <c r="E6128">
        <v>2.25</v>
      </c>
      <c r="F6128">
        <v>-1.5</v>
      </c>
      <c r="G6128">
        <v>0</v>
      </c>
      <c r="H6128">
        <v>1</v>
      </c>
      <c r="I6128">
        <v>1</v>
      </c>
      <c r="J6128" s="10">
        <v>0</v>
      </c>
      <c r="K6128">
        <v>0</v>
      </c>
      <c r="L6128">
        <v>0</v>
      </c>
      <c r="M6128" s="18">
        <v>1</v>
      </c>
      <c r="N6128" s="18">
        <v>1</v>
      </c>
      <c r="O6128" s="18">
        <v>1</v>
      </c>
      <c r="P6128" s="18">
        <v>1</v>
      </c>
      <c r="Q6128" s="18">
        <v>1</v>
      </c>
      <c r="R6128">
        <v>0.105</v>
      </c>
      <c r="S6128">
        <v>0.2</v>
      </c>
      <c r="T6128" s="18">
        <v>43</v>
      </c>
      <c r="U6128">
        <v>0.105</v>
      </c>
      <c r="V6128">
        <v>0.2</v>
      </c>
      <c r="W6128">
        <v>2.25</v>
      </c>
      <c r="X6128">
        <v>-1.5</v>
      </c>
      <c r="Y6128">
        <f t="shared" si="62"/>
        <v>3.75</v>
      </c>
      <c r="Z6128" s="18" t="str">
        <f t="shared" si="63"/>
        <v>YES</v>
      </c>
    </row>
    <row r="6129" spans="1:26" ht="23.25" x14ac:dyDescent="0.35">
      <c r="A6129">
        <v>1</v>
      </c>
      <c r="B6129">
        <v>3</v>
      </c>
      <c r="C6129">
        <v>200</v>
      </c>
      <c r="D6129" s="11">
        <v>30</v>
      </c>
      <c r="E6129">
        <v>2.5</v>
      </c>
      <c r="F6129">
        <v>-1.5</v>
      </c>
      <c r="G6129">
        <v>0</v>
      </c>
      <c r="H6129">
        <v>1</v>
      </c>
      <c r="I6129">
        <v>1</v>
      </c>
      <c r="J6129" s="10">
        <v>0</v>
      </c>
      <c r="K6129">
        <v>0</v>
      </c>
      <c r="L6129">
        <v>0</v>
      </c>
      <c r="M6129" s="18">
        <v>1</v>
      </c>
      <c r="N6129" s="18">
        <v>1</v>
      </c>
      <c r="O6129" s="18">
        <v>1</v>
      </c>
      <c r="P6129" s="18">
        <v>1</v>
      </c>
      <c r="Q6129" s="18">
        <v>1</v>
      </c>
      <c r="R6129">
        <v>0.105</v>
      </c>
      <c r="S6129">
        <v>0.21</v>
      </c>
      <c r="T6129" s="18">
        <v>44</v>
      </c>
      <c r="U6129">
        <v>0.105</v>
      </c>
      <c r="V6129">
        <v>0.21</v>
      </c>
      <c r="W6129">
        <v>2.5</v>
      </c>
      <c r="X6129">
        <v>-1.5</v>
      </c>
      <c r="Y6129">
        <f t="shared" si="62"/>
        <v>4</v>
      </c>
      <c r="Z6129" s="18" t="str">
        <f t="shared" si="63"/>
        <v>YES</v>
      </c>
    </row>
    <row r="6130" spans="1:26" ht="23.25" x14ac:dyDescent="0.35">
      <c r="A6130">
        <v>1</v>
      </c>
      <c r="B6130">
        <v>3</v>
      </c>
      <c r="C6130">
        <v>200</v>
      </c>
      <c r="D6130" s="11">
        <v>30</v>
      </c>
      <c r="E6130">
        <v>0</v>
      </c>
      <c r="F6130">
        <v>-2</v>
      </c>
      <c r="G6130">
        <v>0</v>
      </c>
      <c r="H6130">
        <v>1</v>
      </c>
      <c r="I6130">
        <v>1</v>
      </c>
      <c r="J6130" s="10">
        <v>0</v>
      </c>
      <c r="K6130">
        <v>0</v>
      </c>
      <c r="L6130">
        <v>0</v>
      </c>
      <c r="M6130" s="18">
        <v>1</v>
      </c>
      <c r="N6130" s="18">
        <v>1</v>
      </c>
      <c r="O6130" s="18">
        <v>1</v>
      </c>
      <c r="P6130" s="18">
        <v>1</v>
      </c>
      <c r="Q6130" s="18">
        <v>1</v>
      </c>
      <c r="R6130">
        <v>5.5E-2</v>
      </c>
      <c r="S6130">
        <v>0.08</v>
      </c>
      <c r="T6130" s="18">
        <v>45</v>
      </c>
      <c r="U6130">
        <v>5.5E-2</v>
      </c>
      <c r="V6130">
        <v>0.08</v>
      </c>
      <c r="W6130">
        <v>0</v>
      </c>
      <c r="X6130">
        <v>-2</v>
      </c>
      <c r="Y6130">
        <f t="shared" si="62"/>
        <v>2</v>
      </c>
      <c r="Z6130" s="18" t="str">
        <f t="shared" si="63"/>
        <v/>
      </c>
    </row>
    <row r="6131" spans="1:26" ht="23.25" x14ac:dyDescent="0.35">
      <c r="A6131">
        <v>1</v>
      </c>
      <c r="B6131">
        <v>3</v>
      </c>
      <c r="C6131">
        <v>200</v>
      </c>
      <c r="D6131" s="11">
        <v>30</v>
      </c>
      <c r="E6131">
        <v>0.25</v>
      </c>
      <c r="F6131">
        <v>-2</v>
      </c>
      <c r="G6131">
        <v>0</v>
      </c>
      <c r="H6131">
        <v>1</v>
      </c>
      <c r="I6131">
        <v>1</v>
      </c>
      <c r="J6131" s="10">
        <v>0</v>
      </c>
      <c r="K6131">
        <v>0</v>
      </c>
      <c r="L6131">
        <v>0</v>
      </c>
      <c r="M6131" s="18">
        <v>1</v>
      </c>
      <c r="N6131" s="18">
        <v>1</v>
      </c>
      <c r="O6131" s="18">
        <v>1</v>
      </c>
      <c r="P6131" s="18">
        <v>1</v>
      </c>
      <c r="Q6131" s="18">
        <v>1</v>
      </c>
      <c r="R6131">
        <v>9.5000000000000001E-2</v>
      </c>
      <c r="S6131">
        <v>8.5000000000000006E-2</v>
      </c>
      <c r="T6131" s="18">
        <v>46</v>
      </c>
      <c r="U6131">
        <v>9.5000000000000001E-2</v>
      </c>
      <c r="V6131">
        <v>8.5000000000000006E-2</v>
      </c>
      <c r="W6131">
        <v>0.25</v>
      </c>
      <c r="X6131">
        <v>-2</v>
      </c>
      <c r="Y6131">
        <f t="shared" si="62"/>
        <v>2.25</v>
      </c>
      <c r="Z6131" s="18" t="str">
        <f t="shared" si="63"/>
        <v/>
      </c>
    </row>
    <row r="6132" spans="1:26" ht="23.25" x14ac:dyDescent="0.35">
      <c r="A6132">
        <v>1</v>
      </c>
      <c r="B6132">
        <v>3</v>
      </c>
      <c r="C6132">
        <v>200</v>
      </c>
      <c r="D6132" s="11">
        <v>30</v>
      </c>
      <c r="E6132">
        <v>0.5</v>
      </c>
      <c r="F6132">
        <v>-2</v>
      </c>
      <c r="G6132">
        <v>0</v>
      </c>
      <c r="H6132">
        <v>1</v>
      </c>
      <c r="I6132">
        <v>1</v>
      </c>
      <c r="J6132" s="10">
        <v>0</v>
      </c>
      <c r="K6132">
        <v>0</v>
      </c>
      <c r="L6132">
        <v>0</v>
      </c>
      <c r="M6132" s="18">
        <v>1</v>
      </c>
      <c r="N6132" s="18">
        <v>1</v>
      </c>
      <c r="O6132" s="18">
        <v>1</v>
      </c>
      <c r="P6132" s="18">
        <v>1</v>
      </c>
      <c r="Q6132" s="18">
        <v>1</v>
      </c>
      <c r="R6132">
        <v>4.4999999999999998E-2</v>
      </c>
      <c r="S6132">
        <v>0.11</v>
      </c>
      <c r="T6132" s="18">
        <v>47</v>
      </c>
      <c r="U6132">
        <v>4.4999999999999998E-2</v>
      </c>
      <c r="V6132">
        <v>0.11</v>
      </c>
      <c r="W6132">
        <v>0.5</v>
      </c>
      <c r="X6132">
        <v>-2</v>
      </c>
      <c r="Y6132">
        <f t="shared" si="62"/>
        <v>2.5</v>
      </c>
      <c r="Z6132" s="18" t="str">
        <f t="shared" si="63"/>
        <v/>
      </c>
    </row>
    <row r="6133" spans="1:26" ht="23.25" x14ac:dyDescent="0.35">
      <c r="A6133">
        <v>1</v>
      </c>
      <c r="B6133">
        <v>3</v>
      </c>
      <c r="C6133">
        <v>200</v>
      </c>
      <c r="D6133" s="11">
        <v>30</v>
      </c>
      <c r="E6133">
        <v>0.75</v>
      </c>
      <c r="F6133">
        <v>-2</v>
      </c>
      <c r="G6133">
        <v>0</v>
      </c>
      <c r="H6133">
        <v>1</v>
      </c>
      <c r="I6133">
        <v>1</v>
      </c>
      <c r="J6133" s="10">
        <v>0</v>
      </c>
      <c r="K6133">
        <v>0</v>
      </c>
      <c r="L6133">
        <v>0</v>
      </c>
      <c r="M6133" s="18">
        <v>1</v>
      </c>
      <c r="N6133" s="18">
        <v>1</v>
      </c>
      <c r="O6133" s="18">
        <v>1</v>
      </c>
      <c r="P6133" s="18">
        <v>1</v>
      </c>
      <c r="Q6133" s="18">
        <v>1</v>
      </c>
      <c r="R6133">
        <v>8.5000000000000006E-2</v>
      </c>
      <c r="S6133">
        <v>0.14499999999999999</v>
      </c>
      <c r="T6133" s="18">
        <v>48</v>
      </c>
      <c r="U6133">
        <v>8.5000000000000006E-2</v>
      </c>
      <c r="V6133">
        <v>0.14499999999999999</v>
      </c>
      <c r="W6133">
        <v>0.75</v>
      </c>
      <c r="X6133">
        <v>-2</v>
      </c>
      <c r="Y6133">
        <f t="shared" si="62"/>
        <v>2.75</v>
      </c>
      <c r="Z6133" s="18" t="str">
        <f t="shared" si="63"/>
        <v/>
      </c>
    </row>
    <row r="6134" spans="1:26" ht="23.25" x14ac:dyDescent="0.35">
      <c r="A6134">
        <v>1</v>
      </c>
      <c r="B6134">
        <v>3</v>
      </c>
      <c r="C6134">
        <v>200</v>
      </c>
      <c r="D6134" s="11">
        <v>30</v>
      </c>
      <c r="E6134">
        <v>1</v>
      </c>
      <c r="F6134">
        <v>-2</v>
      </c>
      <c r="G6134">
        <v>0</v>
      </c>
      <c r="H6134">
        <v>1</v>
      </c>
      <c r="I6134">
        <v>1</v>
      </c>
      <c r="J6134" s="10">
        <v>0</v>
      </c>
      <c r="K6134">
        <v>0</v>
      </c>
      <c r="L6134">
        <v>0</v>
      </c>
      <c r="M6134" s="18">
        <v>1</v>
      </c>
      <c r="N6134" s="18">
        <v>1</v>
      </c>
      <c r="O6134" s="18">
        <v>1</v>
      </c>
      <c r="P6134" s="18">
        <v>1</v>
      </c>
      <c r="Q6134" s="18">
        <v>1</v>
      </c>
      <c r="R6134">
        <v>0.06</v>
      </c>
      <c r="S6134">
        <v>0.105</v>
      </c>
      <c r="T6134" s="18">
        <v>49</v>
      </c>
      <c r="U6134">
        <v>0.06</v>
      </c>
      <c r="V6134">
        <v>0.105</v>
      </c>
      <c r="W6134">
        <v>1</v>
      </c>
      <c r="X6134">
        <v>-2</v>
      </c>
      <c r="Y6134">
        <f t="shared" si="62"/>
        <v>3</v>
      </c>
      <c r="Z6134" s="18" t="str">
        <f t="shared" si="63"/>
        <v/>
      </c>
    </row>
    <row r="6135" spans="1:26" ht="23.25" x14ac:dyDescent="0.35">
      <c r="A6135">
        <v>1</v>
      </c>
      <c r="B6135">
        <v>3</v>
      </c>
      <c r="C6135">
        <v>200</v>
      </c>
      <c r="D6135" s="11">
        <v>30</v>
      </c>
      <c r="E6135">
        <v>1.25</v>
      </c>
      <c r="F6135">
        <v>-2</v>
      </c>
      <c r="G6135">
        <v>0</v>
      </c>
      <c r="H6135">
        <v>1</v>
      </c>
      <c r="I6135">
        <v>1</v>
      </c>
      <c r="J6135" s="10">
        <v>0</v>
      </c>
      <c r="K6135">
        <v>0</v>
      </c>
      <c r="L6135">
        <v>0</v>
      </c>
      <c r="M6135" s="18">
        <v>1</v>
      </c>
      <c r="N6135" s="18">
        <v>1</v>
      </c>
      <c r="O6135" s="18">
        <v>1</v>
      </c>
      <c r="P6135" s="18">
        <v>1</v>
      </c>
      <c r="Q6135" s="18">
        <v>1</v>
      </c>
      <c r="R6135">
        <v>8.5000000000000006E-2</v>
      </c>
      <c r="S6135">
        <v>0.13500000000000001</v>
      </c>
      <c r="T6135" s="18">
        <v>50</v>
      </c>
      <c r="U6135">
        <v>8.5000000000000006E-2</v>
      </c>
      <c r="V6135">
        <v>0.13500000000000001</v>
      </c>
      <c r="W6135">
        <v>1.25</v>
      </c>
      <c r="X6135">
        <v>-2</v>
      </c>
      <c r="Y6135">
        <f t="shared" si="62"/>
        <v>3.25</v>
      </c>
      <c r="Z6135" s="18" t="str">
        <f t="shared" si="63"/>
        <v/>
      </c>
    </row>
    <row r="6136" spans="1:26" ht="23.25" x14ac:dyDescent="0.35">
      <c r="A6136">
        <v>1</v>
      </c>
      <c r="B6136">
        <v>3</v>
      </c>
      <c r="C6136">
        <v>200</v>
      </c>
      <c r="D6136" s="11">
        <v>30</v>
      </c>
      <c r="E6136">
        <v>1.5</v>
      </c>
      <c r="F6136">
        <v>-2</v>
      </c>
      <c r="G6136">
        <v>0</v>
      </c>
      <c r="H6136">
        <v>1</v>
      </c>
      <c r="I6136">
        <v>1</v>
      </c>
      <c r="J6136" s="10">
        <v>0</v>
      </c>
      <c r="K6136">
        <v>0</v>
      </c>
      <c r="L6136">
        <v>0</v>
      </c>
      <c r="M6136" s="18">
        <v>1</v>
      </c>
      <c r="N6136" s="18">
        <v>1</v>
      </c>
      <c r="O6136" s="18">
        <v>1</v>
      </c>
      <c r="P6136" s="18">
        <v>1</v>
      </c>
      <c r="Q6136" s="18">
        <v>1</v>
      </c>
      <c r="R6136">
        <v>0.12</v>
      </c>
      <c r="S6136">
        <v>0.14499999999999999</v>
      </c>
      <c r="T6136" s="18">
        <v>51</v>
      </c>
      <c r="U6136">
        <v>0.12</v>
      </c>
      <c r="V6136">
        <v>0.14499999999999999</v>
      </c>
      <c r="W6136">
        <v>1.5</v>
      </c>
      <c r="X6136">
        <v>-2</v>
      </c>
      <c r="Y6136">
        <f t="shared" si="62"/>
        <v>3.5</v>
      </c>
      <c r="Z6136" s="18" t="str">
        <f t="shared" si="63"/>
        <v>YES</v>
      </c>
    </row>
    <row r="6137" spans="1:26" ht="23.25" x14ac:dyDescent="0.35">
      <c r="A6137">
        <v>1</v>
      </c>
      <c r="B6137">
        <v>3</v>
      </c>
      <c r="C6137">
        <v>200</v>
      </c>
      <c r="D6137" s="11">
        <v>30</v>
      </c>
      <c r="E6137">
        <v>1.75</v>
      </c>
      <c r="F6137">
        <v>-2</v>
      </c>
      <c r="G6137">
        <v>0</v>
      </c>
      <c r="H6137">
        <v>1</v>
      </c>
      <c r="I6137">
        <v>1</v>
      </c>
      <c r="J6137" s="10">
        <v>0</v>
      </c>
      <c r="K6137">
        <v>0</v>
      </c>
      <c r="L6137">
        <v>0</v>
      </c>
      <c r="M6137" s="18">
        <v>1</v>
      </c>
      <c r="N6137" s="18">
        <v>1</v>
      </c>
      <c r="O6137" s="18">
        <v>1</v>
      </c>
      <c r="P6137" s="18">
        <v>1</v>
      </c>
      <c r="Q6137" s="18">
        <v>1</v>
      </c>
      <c r="R6137">
        <v>0.09</v>
      </c>
      <c r="S6137">
        <v>0.14000000000000001</v>
      </c>
      <c r="T6137" s="18">
        <v>52</v>
      </c>
      <c r="U6137">
        <v>0.09</v>
      </c>
      <c r="V6137">
        <v>0.14000000000000001</v>
      </c>
      <c r="W6137">
        <v>1.75</v>
      </c>
      <c r="X6137">
        <v>-2</v>
      </c>
      <c r="Y6137">
        <f t="shared" si="62"/>
        <v>3.75</v>
      </c>
      <c r="Z6137" s="18" t="str">
        <f t="shared" si="63"/>
        <v>YES</v>
      </c>
    </row>
    <row r="6138" spans="1:26" s="13" customFormat="1" ht="23.25" x14ac:dyDescent="0.35">
      <c r="A6138" s="13">
        <v>1</v>
      </c>
      <c r="B6138" s="13">
        <v>3</v>
      </c>
      <c r="C6138" s="13">
        <v>200</v>
      </c>
      <c r="D6138" s="76">
        <v>30</v>
      </c>
      <c r="E6138" s="13">
        <v>2</v>
      </c>
      <c r="F6138" s="13">
        <v>-2</v>
      </c>
      <c r="G6138" s="13">
        <v>0</v>
      </c>
      <c r="H6138" s="13">
        <v>1</v>
      </c>
      <c r="I6138" s="13">
        <v>1</v>
      </c>
      <c r="J6138" s="77">
        <v>0</v>
      </c>
      <c r="K6138" s="13">
        <v>0</v>
      </c>
      <c r="L6138" s="13">
        <v>0</v>
      </c>
      <c r="M6138" s="78">
        <v>1</v>
      </c>
      <c r="N6138" s="78">
        <v>1</v>
      </c>
      <c r="O6138" s="78">
        <v>1</v>
      </c>
      <c r="P6138" s="78">
        <v>1</v>
      </c>
      <c r="Q6138" s="78">
        <v>1</v>
      </c>
      <c r="R6138" s="13">
        <v>0.12</v>
      </c>
      <c r="S6138" s="13">
        <v>0.215</v>
      </c>
      <c r="T6138" s="78">
        <v>53</v>
      </c>
      <c r="U6138" s="13">
        <v>0.12</v>
      </c>
      <c r="V6138" s="13">
        <v>0.215</v>
      </c>
      <c r="W6138" s="13">
        <v>2</v>
      </c>
      <c r="X6138" s="13">
        <v>-2</v>
      </c>
      <c r="Y6138" s="13">
        <f t="shared" si="62"/>
        <v>4</v>
      </c>
      <c r="Z6138" s="18" t="str">
        <f t="shared" si="63"/>
        <v>YES</v>
      </c>
    </row>
    <row r="6139" spans="1:26" ht="23.25" x14ac:dyDescent="0.35">
      <c r="A6139">
        <v>1</v>
      </c>
      <c r="B6139">
        <v>3</v>
      </c>
      <c r="C6139">
        <v>200</v>
      </c>
      <c r="D6139" s="11">
        <v>30</v>
      </c>
      <c r="E6139">
        <v>2.25</v>
      </c>
      <c r="F6139">
        <v>-2</v>
      </c>
      <c r="G6139">
        <v>0</v>
      </c>
      <c r="H6139">
        <v>1</v>
      </c>
      <c r="I6139">
        <v>1</v>
      </c>
      <c r="J6139" s="10">
        <v>0</v>
      </c>
      <c r="K6139">
        <v>0</v>
      </c>
      <c r="L6139">
        <v>0</v>
      </c>
      <c r="M6139" s="18">
        <v>1</v>
      </c>
      <c r="N6139" s="18">
        <v>1</v>
      </c>
      <c r="O6139" s="18">
        <v>1</v>
      </c>
      <c r="P6139" s="18">
        <v>1</v>
      </c>
      <c r="Q6139" s="18">
        <v>1</v>
      </c>
      <c r="R6139">
        <v>0.14000000000000001</v>
      </c>
      <c r="S6139">
        <v>0.22</v>
      </c>
      <c r="T6139" s="18">
        <v>54</v>
      </c>
      <c r="U6139">
        <v>0.14000000000000001</v>
      </c>
      <c r="V6139">
        <v>0.22</v>
      </c>
      <c r="W6139">
        <v>2.25</v>
      </c>
      <c r="X6139">
        <v>-2</v>
      </c>
      <c r="Y6139">
        <f t="shared" si="62"/>
        <v>4.25</v>
      </c>
      <c r="Z6139" s="18" t="str">
        <f t="shared" si="63"/>
        <v>YES</v>
      </c>
    </row>
    <row r="6140" spans="1:26" ht="23.25" x14ac:dyDescent="0.35">
      <c r="A6140">
        <v>1</v>
      </c>
      <c r="B6140">
        <v>3</v>
      </c>
      <c r="C6140">
        <v>200</v>
      </c>
      <c r="D6140" s="11">
        <v>30</v>
      </c>
      <c r="E6140">
        <v>2.5</v>
      </c>
      <c r="F6140">
        <v>-2</v>
      </c>
      <c r="G6140">
        <v>0</v>
      </c>
      <c r="H6140">
        <v>1</v>
      </c>
      <c r="I6140">
        <v>1</v>
      </c>
      <c r="J6140" s="10">
        <v>0</v>
      </c>
      <c r="K6140">
        <v>0</v>
      </c>
      <c r="L6140">
        <v>0</v>
      </c>
      <c r="M6140" s="18">
        <v>1</v>
      </c>
      <c r="N6140" s="18">
        <v>1</v>
      </c>
      <c r="O6140" s="18">
        <v>1</v>
      </c>
      <c r="P6140" s="18">
        <v>1</v>
      </c>
      <c r="Q6140" s="18">
        <v>1</v>
      </c>
      <c r="R6140">
        <v>0.15</v>
      </c>
      <c r="S6140">
        <v>0.3</v>
      </c>
      <c r="T6140" s="18">
        <v>55</v>
      </c>
      <c r="U6140">
        <v>0.15</v>
      </c>
      <c r="V6140">
        <v>0.3</v>
      </c>
      <c r="W6140">
        <v>2.5</v>
      </c>
      <c r="X6140">
        <v>-2</v>
      </c>
      <c r="Y6140">
        <f t="shared" si="62"/>
        <v>4.5</v>
      </c>
      <c r="Z6140" s="18" t="str">
        <f t="shared" si="63"/>
        <v>YES</v>
      </c>
    </row>
    <row r="6141" spans="1:26" ht="23.25" x14ac:dyDescent="0.35">
      <c r="A6141">
        <v>1</v>
      </c>
      <c r="B6141">
        <v>3</v>
      </c>
      <c r="C6141">
        <v>200</v>
      </c>
      <c r="D6141" s="11">
        <v>30</v>
      </c>
      <c r="E6141">
        <v>0</v>
      </c>
      <c r="F6141">
        <v>-2.5</v>
      </c>
      <c r="G6141">
        <v>0</v>
      </c>
      <c r="H6141">
        <v>1</v>
      </c>
      <c r="I6141">
        <v>1</v>
      </c>
      <c r="J6141" s="10">
        <v>0</v>
      </c>
      <c r="K6141">
        <v>0</v>
      </c>
      <c r="L6141">
        <v>0</v>
      </c>
      <c r="M6141" s="18">
        <v>1</v>
      </c>
      <c r="N6141" s="18">
        <v>1</v>
      </c>
      <c r="O6141" s="18">
        <v>1</v>
      </c>
      <c r="P6141" s="18">
        <v>1</v>
      </c>
      <c r="Q6141" s="18">
        <v>1</v>
      </c>
      <c r="R6141">
        <v>7.4999999999999997E-2</v>
      </c>
      <c r="S6141">
        <v>7.4999999999999997E-2</v>
      </c>
      <c r="T6141" s="18">
        <v>56</v>
      </c>
      <c r="U6141">
        <v>7.4999999999999997E-2</v>
      </c>
      <c r="V6141">
        <v>7.4999999999999997E-2</v>
      </c>
      <c r="W6141">
        <v>0</v>
      </c>
      <c r="X6141">
        <v>-2.5</v>
      </c>
      <c r="Y6141">
        <f t="shared" si="62"/>
        <v>2.5</v>
      </c>
      <c r="Z6141" s="18" t="str">
        <f t="shared" si="63"/>
        <v/>
      </c>
    </row>
    <row r="6142" spans="1:26" ht="23.25" x14ac:dyDescent="0.35">
      <c r="A6142">
        <v>1</v>
      </c>
      <c r="B6142">
        <v>3</v>
      </c>
      <c r="C6142">
        <v>200</v>
      </c>
      <c r="D6142" s="11">
        <v>30</v>
      </c>
      <c r="E6142">
        <v>0.25</v>
      </c>
      <c r="F6142">
        <v>-2.5</v>
      </c>
      <c r="G6142">
        <v>0</v>
      </c>
      <c r="H6142">
        <v>1</v>
      </c>
      <c r="I6142">
        <v>1</v>
      </c>
      <c r="J6142" s="10">
        <v>0</v>
      </c>
      <c r="K6142">
        <v>0</v>
      </c>
      <c r="L6142">
        <v>0</v>
      </c>
      <c r="M6142" s="18">
        <v>1</v>
      </c>
      <c r="N6142" s="18">
        <v>1</v>
      </c>
      <c r="O6142" s="18">
        <v>1</v>
      </c>
      <c r="P6142" s="18">
        <v>1</v>
      </c>
      <c r="Q6142" s="18">
        <v>1</v>
      </c>
      <c r="R6142">
        <v>0.12</v>
      </c>
      <c r="S6142">
        <v>0.09</v>
      </c>
      <c r="T6142" s="18">
        <v>57</v>
      </c>
      <c r="U6142">
        <v>0.12</v>
      </c>
      <c r="V6142">
        <v>0.09</v>
      </c>
      <c r="W6142">
        <v>0.25</v>
      </c>
      <c r="X6142">
        <v>-2.5</v>
      </c>
      <c r="Y6142">
        <f t="shared" si="62"/>
        <v>2.75</v>
      </c>
      <c r="Z6142" s="18" t="str">
        <f t="shared" si="63"/>
        <v/>
      </c>
    </row>
    <row r="6143" spans="1:26" ht="23.25" x14ac:dyDescent="0.35">
      <c r="A6143">
        <v>1</v>
      </c>
      <c r="B6143">
        <v>3</v>
      </c>
      <c r="C6143">
        <v>200</v>
      </c>
      <c r="D6143" s="11">
        <v>30</v>
      </c>
      <c r="E6143">
        <v>0.5</v>
      </c>
      <c r="F6143">
        <v>-2.5</v>
      </c>
      <c r="G6143">
        <v>0</v>
      </c>
      <c r="H6143">
        <v>1</v>
      </c>
      <c r="I6143">
        <v>1</v>
      </c>
      <c r="J6143" s="10">
        <v>0</v>
      </c>
      <c r="K6143">
        <v>0</v>
      </c>
      <c r="L6143">
        <v>0</v>
      </c>
      <c r="M6143" s="18">
        <v>1</v>
      </c>
      <c r="N6143" s="18">
        <v>1</v>
      </c>
      <c r="O6143" s="18">
        <v>1</v>
      </c>
      <c r="P6143" s="18">
        <v>1</v>
      </c>
      <c r="Q6143" s="18">
        <v>1</v>
      </c>
      <c r="R6143">
        <v>0.09</v>
      </c>
      <c r="S6143">
        <v>9.5000000000000001E-2</v>
      </c>
      <c r="T6143" s="18">
        <v>58</v>
      </c>
      <c r="U6143">
        <v>0.09</v>
      </c>
      <c r="V6143">
        <v>9.5000000000000001E-2</v>
      </c>
      <c r="W6143">
        <v>0.5</v>
      </c>
      <c r="X6143">
        <v>-2.5</v>
      </c>
      <c r="Y6143">
        <f t="shared" si="62"/>
        <v>3</v>
      </c>
      <c r="Z6143" s="18" t="str">
        <f t="shared" si="63"/>
        <v/>
      </c>
    </row>
    <row r="6144" spans="1:26" ht="23.25" x14ac:dyDescent="0.35">
      <c r="A6144">
        <v>1</v>
      </c>
      <c r="B6144">
        <v>3</v>
      </c>
      <c r="C6144">
        <v>200</v>
      </c>
      <c r="D6144" s="11">
        <v>30</v>
      </c>
      <c r="E6144">
        <v>0.75</v>
      </c>
      <c r="F6144">
        <v>-2.5</v>
      </c>
      <c r="G6144">
        <v>0</v>
      </c>
      <c r="H6144">
        <v>1</v>
      </c>
      <c r="I6144">
        <v>1</v>
      </c>
      <c r="J6144" s="10">
        <v>0</v>
      </c>
      <c r="K6144">
        <v>0</v>
      </c>
      <c r="L6144">
        <v>0</v>
      </c>
      <c r="M6144" s="18">
        <v>1</v>
      </c>
      <c r="N6144" s="18">
        <v>1</v>
      </c>
      <c r="O6144" s="18">
        <v>1</v>
      </c>
      <c r="P6144" s="18">
        <v>1</v>
      </c>
      <c r="Q6144" s="18">
        <v>1</v>
      </c>
      <c r="R6144">
        <v>8.5000000000000006E-2</v>
      </c>
      <c r="S6144">
        <v>0.14000000000000001</v>
      </c>
      <c r="T6144" s="18">
        <v>59</v>
      </c>
      <c r="U6144">
        <v>8.5000000000000006E-2</v>
      </c>
      <c r="V6144">
        <v>0.14000000000000001</v>
      </c>
      <c r="W6144">
        <v>0.75</v>
      </c>
      <c r="X6144">
        <v>-2.5</v>
      </c>
      <c r="Y6144">
        <f t="shared" si="62"/>
        <v>3.25</v>
      </c>
      <c r="Z6144" s="18" t="str">
        <f t="shared" si="63"/>
        <v/>
      </c>
    </row>
    <row r="6145" spans="1:26" ht="23.25" x14ac:dyDescent="0.35">
      <c r="A6145">
        <v>1</v>
      </c>
      <c r="B6145">
        <v>3</v>
      </c>
      <c r="C6145">
        <v>200</v>
      </c>
      <c r="D6145" s="11">
        <v>30</v>
      </c>
      <c r="E6145">
        <v>1</v>
      </c>
      <c r="F6145">
        <v>-2.5</v>
      </c>
      <c r="G6145">
        <v>0</v>
      </c>
      <c r="H6145">
        <v>1</v>
      </c>
      <c r="I6145">
        <v>1</v>
      </c>
      <c r="J6145" s="10">
        <v>0</v>
      </c>
      <c r="K6145">
        <v>0</v>
      </c>
      <c r="L6145">
        <v>0</v>
      </c>
      <c r="M6145" s="18">
        <v>1</v>
      </c>
      <c r="N6145" s="18">
        <v>1</v>
      </c>
      <c r="O6145" s="18">
        <v>1</v>
      </c>
      <c r="P6145" s="18">
        <v>1</v>
      </c>
      <c r="Q6145" s="18">
        <v>1</v>
      </c>
      <c r="R6145">
        <v>0.105</v>
      </c>
      <c r="S6145">
        <v>0.185</v>
      </c>
      <c r="T6145" s="18">
        <v>60</v>
      </c>
      <c r="U6145">
        <v>0.105</v>
      </c>
      <c r="V6145">
        <v>0.185</v>
      </c>
      <c r="W6145">
        <v>1</v>
      </c>
      <c r="X6145">
        <v>-2.5</v>
      </c>
      <c r="Y6145">
        <f t="shared" si="62"/>
        <v>3.5</v>
      </c>
      <c r="Z6145" s="18" t="str">
        <f t="shared" si="63"/>
        <v>YES</v>
      </c>
    </row>
    <row r="6146" spans="1:26" ht="23.25" x14ac:dyDescent="0.35">
      <c r="A6146">
        <v>1</v>
      </c>
      <c r="B6146">
        <v>3</v>
      </c>
      <c r="C6146">
        <v>200</v>
      </c>
      <c r="D6146" s="11">
        <v>30</v>
      </c>
      <c r="E6146">
        <v>1.25</v>
      </c>
      <c r="F6146">
        <v>-2.5</v>
      </c>
      <c r="G6146">
        <v>0</v>
      </c>
      <c r="H6146">
        <v>1</v>
      </c>
      <c r="I6146">
        <v>1</v>
      </c>
      <c r="J6146" s="10">
        <v>0</v>
      </c>
      <c r="K6146">
        <v>0</v>
      </c>
      <c r="L6146">
        <v>0</v>
      </c>
      <c r="M6146" s="18">
        <v>1</v>
      </c>
      <c r="N6146" s="18">
        <v>1</v>
      </c>
      <c r="O6146" s="18">
        <v>1</v>
      </c>
      <c r="P6146" s="18">
        <v>1</v>
      </c>
      <c r="Q6146" s="18">
        <v>1</v>
      </c>
      <c r="R6146">
        <v>0.1</v>
      </c>
      <c r="S6146">
        <v>0.20499999999999999</v>
      </c>
      <c r="T6146" s="18">
        <v>61</v>
      </c>
      <c r="U6146">
        <v>0.1</v>
      </c>
      <c r="V6146">
        <v>0.20499999999999999</v>
      </c>
      <c r="W6146">
        <v>1.25</v>
      </c>
      <c r="X6146">
        <v>-2.5</v>
      </c>
      <c r="Y6146">
        <f t="shared" si="62"/>
        <v>3.75</v>
      </c>
      <c r="Z6146" s="18" t="str">
        <f t="shared" si="63"/>
        <v>YES</v>
      </c>
    </row>
    <row r="6147" spans="1:26" ht="23.25" x14ac:dyDescent="0.35">
      <c r="A6147">
        <v>1</v>
      </c>
      <c r="B6147">
        <v>3</v>
      </c>
      <c r="C6147">
        <v>200</v>
      </c>
      <c r="D6147" s="11">
        <v>30</v>
      </c>
      <c r="E6147">
        <v>1.5</v>
      </c>
      <c r="F6147">
        <v>-2.5</v>
      </c>
      <c r="G6147">
        <v>0</v>
      </c>
      <c r="H6147">
        <v>1</v>
      </c>
      <c r="I6147">
        <v>1</v>
      </c>
      <c r="J6147" s="10">
        <v>0</v>
      </c>
      <c r="K6147">
        <v>0</v>
      </c>
      <c r="L6147">
        <v>0</v>
      </c>
      <c r="M6147" s="18">
        <v>1</v>
      </c>
      <c r="N6147" s="18">
        <v>1</v>
      </c>
      <c r="O6147" s="18">
        <v>1</v>
      </c>
      <c r="P6147" s="18">
        <v>1</v>
      </c>
      <c r="Q6147" s="18">
        <v>1</v>
      </c>
      <c r="R6147">
        <v>0.12</v>
      </c>
      <c r="S6147">
        <v>0.25</v>
      </c>
      <c r="T6147" s="18">
        <v>62</v>
      </c>
      <c r="U6147">
        <v>0.12</v>
      </c>
      <c r="V6147">
        <v>0.25</v>
      </c>
      <c r="W6147">
        <v>1.5</v>
      </c>
      <c r="X6147">
        <v>-2.5</v>
      </c>
      <c r="Y6147">
        <f t="shared" si="62"/>
        <v>4</v>
      </c>
      <c r="Z6147" s="18" t="str">
        <f t="shared" si="63"/>
        <v>YES</v>
      </c>
    </row>
    <row r="6148" spans="1:26" ht="23.25" x14ac:dyDescent="0.35">
      <c r="A6148">
        <v>1</v>
      </c>
      <c r="B6148">
        <v>3</v>
      </c>
      <c r="C6148">
        <v>200</v>
      </c>
      <c r="D6148" s="11">
        <v>30</v>
      </c>
      <c r="E6148">
        <v>1.75</v>
      </c>
      <c r="F6148">
        <v>-2.5</v>
      </c>
      <c r="G6148">
        <v>0</v>
      </c>
      <c r="H6148">
        <v>1</v>
      </c>
      <c r="I6148">
        <v>1</v>
      </c>
      <c r="J6148" s="10">
        <v>0</v>
      </c>
      <c r="K6148">
        <v>0</v>
      </c>
      <c r="L6148">
        <v>0</v>
      </c>
      <c r="M6148" s="18">
        <v>1</v>
      </c>
      <c r="N6148" s="18">
        <v>1</v>
      </c>
      <c r="O6148" s="18">
        <v>1</v>
      </c>
      <c r="P6148" s="18">
        <v>1</v>
      </c>
      <c r="Q6148" s="18">
        <v>1</v>
      </c>
      <c r="R6148">
        <v>6.5000000000000002E-2</v>
      </c>
      <c r="S6148">
        <v>0.24</v>
      </c>
      <c r="T6148" s="18">
        <v>63</v>
      </c>
      <c r="U6148">
        <v>6.5000000000000002E-2</v>
      </c>
      <c r="V6148">
        <v>0.24</v>
      </c>
      <c r="W6148">
        <v>1.75</v>
      </c>
      <c r="X6148">
        <v>-2.5</v>
      </c>
      <c r="Y6148">
        <f t="shared" si="62"/>
        <v>4.25</v>
      </c>
      <c r="Z6148" s="18" t="str">
        <f t="shared" si="63"/>
        <v>YES</v>
      </c>
    </row>
    <row r="6149" spans="1:26" ht="23.25" x14ac:dyDescent="0.35">
      <c r="A6149">
        <v>1</v>
      </c>
      <c r="B6149">
        <v>3</v>
      </c>
      <c r="C6149">
        <v>200</v>
      </c>
      <c r="D6149" s="11">
        <v>30</v>
      </c>
      <c r="E6149">
        <v>2</v>
      </c>
      <c r="F6149">
        <v>-2.5</v>
      </c>
      <c r="G6149">
        <v>0</v>
      </c>
      <c r="H6149">
        <v>1</v>
      </c>
      <c r="I6149">
        <v>1</v>
      </c>
      <c r="J6149" s="10">
        <v>0</v>
      </c>
      <c r="K6149">
        <v>0</v>
      </c>
      <c r="L6149">
        <v>0</v>
      </c>
      <c r="M6149" s="18">
        <v>1</v>
      </c>
      <c r="N6149" s="18">
        <v>1</v>
      </c>
      <c r="O6149" s="18">
        <v>1</v>
      </c>
      <c r="P6149" s="18">
        <v>1</v>
      </c>
      <c r="Q6149" s="18">
        <v>1</v>
      </c>
      <c r="R6149">
        <v>0.16</v>
      </c>
      <c r="S6149">
        <v>0.28499999999999998</v>
      </c>
      <c r="T6149" s="18">
        <v>64</v>
      </c>
      <c r="U6149">
        <v>0.16</v>
      </c>
      <c r="V6149">
        <v>0.28499999999999998</v>
      </c>
      <c r="W6149">
        <v>2</v>
      </c>
      <c r="X6149">
        <v>-2.5</v>
      </c>
      <c r="Y6149">
        <f t="shared" si="62"/>
        <v>4.5</v>
      </c>
      <c r="Z6149" s="18" t="str">
        <f t="shared" si="63"/>
        <v>YES</v>
      </c>
    </row>
    <row r="6150" spans="1:26" ht="23.25" x14ac:dyDescent="0.35">
      <c r="A6150">
        <v>1</v>
      </c>
      <c r="B6150">
        <v>3</v>
      </c>
      <c r="C6150">
        <v>200</v>
      </c>
      <c r="D6150" s="11">
        <v>30</v>
      </c>
      <c r="E6150">
        <v>2.25</v>
      </c>
      <c r="F6150">
        <v>-2.5</v>
      </c>
      <c r="G6150">
        <v>0</v>
      </c>
      <c r="H6150">
        <v>1</v>
      </c>
      <c r="I6150">
        <v>1</v>
      </c>
      <c r="J6150" s="10">
        <v>0</v>
      </c>
      <c r="K6150">
        <v>0</v>
      </c>
      <c r="L6150">
        <v>0</v>
      </c>
      <c r="M6150" s="18">
        <v>1</v>
      </c>
      <c r="N6150" s="18">
        <v>1</v>
      </c>
      <c r="O6150" s="18">
        <v>1</v>
      </c>
      <c r="P6150" s="18">
        <v>1</v>
      </c>
      <c r="Q6150" s="18">
        <v>1</v>
      </c>
      <c r="R6150">
        <v>0.14000000000000001</v>
      </c>
      <c r="S6150">
        <v>0.27500000000000002</v>
      </c>
      <c r="T6150" s="18">
        <v>65</v>
      </c>
      <c r="U6150">
        <v>0.14000000000000001</v>
      </c>
      <c r="V6150">
        <v>0.27500000000000002</v>
      </c>
      <c r="W6150">
        <v>2.25</v>
      </c>
      <c r="X6150">
        <v>-2.5</v>
      </c>
      <c r="Y6150">
        <f t="shared" si="62"/>
        <v>4.75</v>
      </c>
      <c r="Z6150" s="18" t="str">
        <f t="shared" si="63"/>
        <v>YES</v>
      </c>
    </row>
    <row r="6151" spans="1:26" ht="24" thickBot="1" x14ac:dyDescent="0.4">
      <c r="A6151">
        <v>1</v>
      </c>
      <c r="B6151">
        <v>3</v>
      </c>
      <c r="C6151">
        <v>200</v>
      </c>
      <c r="D6151" s="11">
        <v>30</v>
      </c>
      <c r="E6151">
        <v>2.5</v>
      </c>
      <c r="F6151">
        <v>-2.5</v>
      </c>
      <c r="G6151">
        <v>0</v>
      </c>
      <c r="H6151">
        <v>1</v>
      </c>
      <c r="I6151">
        <v>1</v>
      </c>
      <c r="J6151" s="10">
        <v>0</v>
      </c>
      <c r="K6151">
        <v>0</v>
      </c>
      <c r="L6151">
        <v>0</v>
      </c>
      <c r="M6151" s="18">
        <v>1</v>
      </c>
      <c r="N6151" s="18">
        <v>1</v>
      </c>
      <c r="O6151" s="18">
        <v>1</v>
      </c>
      <c r="P6151" s="18">
        <v>1</v>
      </c>
      <c r="Q6151" s="18">
        <v>1</v>
      </c>
      <c r="R6151" s="14">
        <v>0.125</v>
      </c>
      <c r="S6151" s="14">
        <v>0.33</v>
      </c>
      <c r="T6151" s="18">
        <v>66</v>
      </c>
      <c r="U6151" s="14">
        <v>0.125</v>
      </c>
      <c r="V6151" s="14">
        <v>0.33</v>
      </c>
      <c r="W6151">
        <v>2.5</v>
      </c>
      <c r="X6151">
        <v>-2.5</v>
      </c>
      <c r="Y6151">
        <f>W6151-X6151</f>
        <v>5</v>
      </c>
      <c r="Z6151" s="18" t="str">
        <f>IF(Y6151&gt;=AA$6084,"YES","")</f>
        <v>YES</v>
      </c>
    </row>
    <row r="6152" spans="1:26" ht="15.75" thickTop="1" x14ac:dyDescent="0.25">
      <c r="R6152" s="15">
        <f>AVERAGE(R6086:R6151)</f>
        <v>7.5227272727272754E-2</v>
      </c>
      <c r="S6152" s="15">
        <f>AVERAGE(S6086:S6151)</f>
        <v>0.12249999999999998</v>
      </c>
      <c r="U6152" s="15">
        <f>AVERAGE(U6086:U6151)</f>
        <v>7.5227272727272754E-2</v>
      </c>
      <c r="V6152" s="15">
        <f>AVERAGE(V6086:V6151)</f>
        <v>0.12249999999999998</v>
      </c>
    </row>
    <row r="6157" spans="1:26" x14ac:dyDescent="0.25">
      <c r="A6157">
        <v>1</v>
      </c>
      <c r="B6157">
        <v>3</v>
      </c>
      <c r="C6157">
        <v>1000</v>
      </c>
      <c r="D6157">
        <v>30</v>
      </c>
      <c r="E6157">
        <v>2.5</v>
      </c>
      <c r="F6157">
        <v>2.5</v>
      </c>
      <c r="G6157">
        <v>0</v>
      </c>
      <c r="H6157">
        <v>1</v>
      </c>
      <c r="I6157">
        <v>1</v>
      </c>
      <c r="J6157">
        <v>0</v>
      </c>
      <c r="K6157">
        <v>0</v>
      </c>
      <c r="L6157">
        <v>0</v>
      </c>
      <c r="M6157">
        <v>1</v>
      </c>
      <c r="N6157">
        <v>1</v>
      </c>
      <c r="O6157">
        <v>1</v>
      </c>
      <c r="P6157">
        <v>1</v>
      </c>
      <c r="Q6157">
        <v>1</v>
      </c>
      <c r="R6157">
        <v>0.112</v>
      </c>
    </row>
    <row r="6158" spans="1:26" x14ac:dyDescent="0.25">
      <c r="A6158">
        <v>1</v>
      </c>
      <c r="B6158">
        <v>3</v>
      </c>
      <c r="C6158">
        <v>1000</v>
      </c>
      <c r="D6158">
        <v>30</v>
      </c>
      <c r="E6158">
        <v>1.5</v>
      </c>
      <c r="F6158">
        <v>1.5</v>
      </c>
      <c r="G6158">
        <v>0</v>
      </c>
      <c r="H6158">
        <v>1</v>
      </c>
      <c r="I6158">
        <v>1</v>
      </c>
      <c r="J6158">
        <v>0</v>
      </c>
      <c r="K6158">
        <v>0</v>
      </c>
      <c r="L6158">
        <v>0</v>
      </c>
      <c r="M6158">
        <v>1</v>
      </c>
      <c r="N6158">
        <v>1</v>
      </c>
      <c r="O6158">
        <v>1</v>
      </c>
      <c r="P6158">
        <v>1</v>
      </c>
      <c r="Q6158">
        <v>1</v>
      </c>
      <c r="R6158">
        <v>0.115</v>
      </c>
    </row>
    <row r="6159" spans="1:26" x14ac:dyDescent="0.25">
      <c r="A6159">
        <v>1</v>
      </c>
      <c r="B6159">
        <v>3</v>
      </c>
      <c r="C6159">
        <v>1000</v>
      </c>
      <c r="D6159">
        <v>30</v>
      </c>
      <c r="E6159">
        <v>1</v>
      </c>
      <c r="F6159">
        <v>1</v>
      </c>
      <c r="G6159">
        <v>0</v>
      </c>
      <c r="H6159">
        <v>1</v>
      </c>
      <c r="I6159">
        <v>1</v>
      </c>
      <c r="J6159">
        <v>0</v>
      </c>
      <c r="K6159">
        <v>0</v>
      </c>
      <c r="L6159">
        <v>0</v>
      </c>
      <c r="M6159">
        <v>1</v>
      </c>
      <c r="N6159">
        <v>1</v>
      </c>
      <c r="O6159">
        <v>1</v>
      </c>
      <c r="P6159">
        <v>1</v>
      </c>
      <c r="Q6159">
        <v>1</v>
      </c>
      <c r="R6159">
        <v>8.8999999999999996E-2</v>
      </c>
    </row>
    <row r="6160" spans="1:26" x14ac:dyDescent="0.25">
      <c r="A6160">
        <v>1</v>
      </c>
      <c r="B6160">
        <v>3</v>
      </c>
      <c r="C6160">
        <v>1000</v>
      </c>
      <c r="D6160">
        <v>30</v>
      </c>
      <c r="E6160">
        <v>0</v>
      </c>
      <c r="F6160">
        <v>0</v>
      </c>
      <c r="G6160">
        <v>0</v>
      </c>
      <c r="H6160">
        <v>1</v>
      </c>
      <c r="I6160">
        <v>1</v>
      </c>
      <c r="J6160">
        <v>0</v>
      </c>
      <c r="K6160">
        <v>0</v>
      </c>
      <c r="L6160">
        <v>0</v>
      </c>
      <c r="M6160">
        <v>1</v>
      </c>
      <c r="N6160">
        <v>1</v>
      </c>
      <c r="O6160">
        <v>1</v>
      </c>
      <c r="P6160">
        <v>1</v>
      </c>
      <c r="Q6160">
        <v>1</v>
      </c>
      <c r="R6160">
        <v>4.1000000000000002E-2</v>
      </c>
    </row>
    <row r="6162" spans="1:19" ht="114.75" customHeight="1" thickBot="1" x14ac:dyDescent="0.35">
      <c r="A6162" s="8" t="s">
        <v>353</v>
      </c>
      <c r="S6162" s="9" t="s">
        <v>24</v>
      </c>
    </row>
    <row r="6163" spans="1:19" ht="15.75" thickTop="1" x14ac:dyDescent="0.25">
      <c r="A6163">
        <v>1</v>
      </c>
      <c r="B6163">
        <v>3</v>
      </c>
      <c r="C6163">
        <v>100</v>
      </c>
      <c r="D6163">
        <v>30</v>
      </c>
      <c r="E6163">
        <v>0</v>
      </c>
      <c r="F6163">
        <v>0</v>
      </c>
      <c r="G6163">
        <v>0</v>
      </c>
      <c r="H6163">
        <v>1</v>
      </c>
      <c r="I6163">
        <v>1</v>
      </c>
      <c r="J6163">
        <v>0</v>
      </c>
      <c r="K6163">
        <v>0</v>
      </c>
      <c r="L6163">
        <v>0</v>
      </c>
      <c r="M6163">
        <v>1</v>
      </c>
      <c r="N6163">
        <v>1</v>
      </c>
      <c r="O6163">
        <v>1</v>
      </c>
      <c r="P6163">
        <v>1</v>
      </c>
      <c r="Q6163">
        <v>1</v>
      </c>
      <c r="R6163">
        <v>0.03</v>
      </c>
      <c r="S6163">
        <v>0.04</v>
      </c>
    </row>
    <row r="6164" spans="1:19" x14ac:dyDescent="0.25">
      <c r="A6164">
        <v>1</v>
      </c>
      <c r="B6164">
        <v>3</v>
      </c>
      <c r="C6164">
        <v>100</v>
      </c>
      <c r="D6164">
        <v>30</v>
      </c>
      <c r="E6164">
        <v>0.5</v>
      </c>
      <c r="F6164">
        <v>0.5</v>
      </c>
      <c r="G6164">
        <v>0</v>
      </c>
      <c r="H6164">
        <v>1</v>
      </c>
      <c r="I6164">
        <v>1</v>
      </c>
      <c r="J6164">
        <v>0</v>
      </c>
      <c r="K6164">
        <v>0</v>
      </c>
      <c r="L6164">
        <v>0</v>
      </c>
      <c r="M6164">
        <v>1</v>
      </c>
      <c r="N6164">
        <v>1</v>
      </c>
      <c r="O6164">
        <v>1</v>
      </c>
      <c r="P6164">
        <v>1</v>
      </c>
      <c r="Q6164">
        <v>1</v>
      </c>
      <c r="R6164">
        <v>0.02</v>
      </c>
      <c r="S6164">
        <v>0.02</v>
      </c>
    </row>
    <row r="6165" spans="1:19" x14ac:dyDescent="0.25">
      <c r="A6165">
        <v>1</v>
      </c>
      <c r="B6165">
        <v>3</v>
      </c>
      <c r="C6165">
        <v>100</v>
      </c>
      <c r="D6165">
        <v>30</v>
      </c>
      <c r="E6165">
        <v>1</v>
      </c>
      <c r="F6165">
        <v>1</v>
      </c>
      <c r="G6165">
        <v>0</v>
      </c>
      <c r="H6165">
        <v>1</v>
      </c>
      <c r="I6165">
        <v>1</v>
      </c>
      <c r="J6165">
        <v>0</v>
      </c>
      <c r="K6165">
        <v>0</v>
      </c>
      <c r="L6165">
        <v>0</v>
      </c>
      <c r="M6165">
        <v>1</v>
      </c>
      <c r="N6165">
        <v>1</v>
      </c>
      <c r="O6165">
        <v>1</v>
      </c>
      <c r="P6165">
        <v>1</v>
      </c>
      <c r="Q6165">
        <v>1</v>
      </c>
      <c r="R6165">
        <v>0.02</v>
      </c>
      <c r="S6165">
        <v>0.01</v>
      </c>
    </row>
    <row r="6166" spans="1:19" x14ac:dyDescent="0.25">
      <c r="A6166">
        <v>1</v>
      </c>
      <c r="B6166">
        <v>3</v>
      </c>
      <c r="C6166">
        <v>100</v>
      </c>
      <c r="D6166">
        <v>30</v>
      </c>
      <c r="E6166">
        <v>1.5</v>
      </c>
      <c r="F6166">
        <v>1.5</v>
      </c>
      <c r="G6166">
        <v>0</v>
      </c>
      <c r="H6166">
        <v>1</v>
      </c>
      <c r="I6166">
        <v>1</v>
      </c>
      <c r="J6166">
        <v>0</v>
      </c>
      <c r="K6166">
        <v>0</v>
      </c>
      <c r="L6166">
        <v>0</v>
      </c>
      <c r="M6166">
        <v>1</v>
      </c>
      <c r="N6166">
        <v>1</v>
      </c>
      <c r="O6166">
        <v>1</v>
      </c>
      <c r="P6166">
        <v>1</v>
      </c>
      <c r="Q6166">
        <v>1</v>
      </c>
      <c r="R6166">
        <v>7.0000000000000007E-2</v>
      </c>
      <c r="S6166">
        <v>0.01</v>
      </c>
    </row>
    <row r="6167" spans="1:19" x14ac:dyDescent="0.25">
      <c r="A6167">
        <v>1</v>
      </c>
      <c r="B6167">
        <v>3</v>
      </c>
      <c r="C6167">
        <v>100</v>
      </c>
      <c r="D6167">
        <v>30</v>
      </c>
      <c r="E6167">
        <v>2</v>
      </c>
      <c r="F6167">
        <v>2</v>
      </c>
      <c r="G6167">
        <v>0</v>
      </c>
      <c r="H6167">
        <v>1</v>
      </c>
      <c r="I6167">
        <v>1</v>
      </c>
      <c r="J6167">
        <v>0</v>
      </c>
      <c r="K6167">
        <v>0</v>
      </c>
      <c r="L6167">
        <v>0</v>
      </c>
      <c r="M6167">
        <v>1</v>
      </c>
      <c r="N6167">
        <v>1</v>
      </c>
      <c r="O6167">
        <v>1</v>
      </c>
      <c r="P6167">
        <v>1</v>
      </c>
      <c r="Q6167">
        <v>1</v>
      </c>
      <c r="R6167">
        <v>0.1</v>
      </c>
      <c r="S6167">
        <v>0.04</v>
      </c>
    </row>
    <row r="6168" spans="1:19" x14ac:dyDescent="0.25">
      <c r="A6168">
        <v>1</v>
      </c>
      <c r="B6168">
        <v>3</v>
      </c>
      <c r="C6168">
        <v>100</v>
      </c>
      <c r="D6168">
        <v>30</v>
      </c>
      <c r="E6168">
        <v>2.5</v>
      </c>
      <c r="F6168">
        <v>2.5</v>
      </c>
      <c r="G6168">
        <v>0</v>
      </c>
      <c r="H6168">
        <v>1</v>
      </c>
      <c r="I6168">
        <v>1</v>
      </c>
      <c r="J6168">
        <v>0</v>
      </c>
      <c r="K6168">
        <v>0</v>
      </c>
      <c r="L6168">
        <v>0</v>
      </c>
      <c r="M6168">
        <v>1</v>
      </c>
      <c r="N6168">
        <v>1</v>
      </c>
      <c r="O6168">
        <v>1</v>
      </c>
      <c r="P6168">
        <v>1</v>
      </c>
      <c r="Q6168">
        <v>1</v>
      </c>
      <c r="R6168">
        <v>0.09</v>
      </c>
      <c r="S6168">
        <v>0.01</v>
      </c>
    </row>
    <row r="6169" spans="1:19" x14ac:dyDescent="0.25">
      <c r="A6169">
        <v>1</v>
      </c>
      <c r="B6169">
        <v>3</v>
      </c>
      <c r="C6169">
        <v>100</v>
      </c>
      <c r="D6169">
        <v>30</v>
      </c>
      <c r="E6169">
        <v>3</v>
      </c>
      <c r="F6169">
        <v>3</v>
      </c>
      <c r="G6169">
        <v>0</v>
      </c>
      <c r="H6169">
        <v>1</v>
      </c>
      <c r="I6169">
        <v>1</v>
      </c>
      <c r="J6169">
        <v>0</v>
      </c>
      <c r="K6169">
        <v>0</v>
      </c>
      <c r="L6169">
        <v>0</v>
      </c>
      <c r="M6169">
        <v>1</v>
      </c>
      <c r="N6169">
        <v>1</v>
      </c>
      <c r="O6169">
        <v>1</v>
      </c>
      <c r="P6169">
        <v>1</v>
      </c>
      <c r="Q6169">
        <v>1</v>
      </c>
      <c r="R6169">
        <v>0.09</v>
      </c>
      <c r="S6169">
        <v>0.03</v>
      </c>
    </row>
    <row r="6176" spans="1:19" ht="120" customHeight="1" x14ac:dyDescent="0.25">
      <c r="A6176" s="8" t="s">
        <v>356</v>
      </c>
    </row>
    <row r="6179" spans="1:26" ht="43.5" customHeight="1" thickBot="1" x14ac:dyDescent="0.35">
      <c r="R6179" s="9" t="s">
        <v>148</v>
      </c>
      <c r="S6179" s="9" t="s">
        <v>24</v>
      </c>
      <c r="T6179" s="18" t="s">
        <v>357</v>
      </c>
    </row>
    <row r="6180" spans="1:26" ht="24" thickTop="1" x14ac:dyDescent="0.35">
      <c r="A6180">
        <v>1</v>
      </c>
      <c r="B6180">
        <v>3</v>
      </c>
      <c r="C6180">
        <v>25</v>
      </c>
      <c r="D6180" s="11">
        <v>30</v>
      </c>
      <c r="E6180">
        <v>2.5</v>
      </c>
      <c r="F6180">
        <v>-1</v>
      </c>
      <c r="G6180">
        <v>0</v>
      </c>
      <c r="H6180">
        <v>1</v>
      </c>
      <c r="I6180">
        <v>1</v>
      </c>
      <c r="J6180" s="10">
        <v>0</v>
      </c>
      <c r="K6180">
        <v>0</v>
      </c>
      <c r="L6180">
        <v>0</v>
      </c>
      <c r="M6180" s="18">
        <v>1</v>
      </c>
      <c r="N6180" s="18">
        <v>1</v>
      </c>
      <c r="O6180" s="18">
        <v>1</v>
      </c>
      <c r="P6180" s="18">
        <v>1</v>
      </c>
      <c r="Q6180" s="18">
        <v>1</v>
      </c>
      <c r="R6180">
        <v>0.08</v>
      </c>
      <c r="S6180">
        <v>0.16</v>
      </c>
      <c r="T6180">
        <f>E6180 - F6180</f>
        <v>3.5</v>
      </c>
      <c r="Z6180" s="18"/>
    </row>
    <row r="6181" spans="1:26" ht="23.25" x14ac:dyDescent="0.35">
      <c r="A6181">
        <v>1</v>
      </c>
      <c r="B6181">
        <v>3</v>
      </c>
      <c r="C6181">
        <v>25</v>
      </c>
      <c r="D6181" s="11">
        <v>30</v>
      </c>
      <c r="E6181">
        <v>2</v>
      </c>
      <c r="F6181">
        <v>-1.5</v>
      </c>
      <c r="G6181">
        <v>0</v>
      </c>
      <c r="H6181">
        <v>1</v>
      </c>
      <c r="I6181">
        <v>1</v>
      </c>
      <c r="J6181" s="10">
        <v>0</v>
      </c>
      <c r="K6181">
        <v>0</v>
      </c>
      <c r="L6181">
        <v>0</v>
      </c>
      <c r="M6181" s="18">
        <v>1</v>
      </c>
      <c r="N6181" s="18">
        <v>1</v>
      </c>
      <c r="O6181" s="18">
        <v>1</v>
      </c>
      <c r="P6181" s="18">
        <v>1</v>
      </c>
      <c r="Q6181" s="18">
        <v>1</v>
      </c>
      <c r="R6181">
        <v>0.08</v>
      </c>
      <c r="S6181">
        <v>0.16</v>
      </c>
      <c r="T6181">
        <f t="shared" ref="T6181:T6195" si="64">E6181 - F6181</f>
        <v>3.5</v>
      </c>
      <c r="Z6181" s="18" t="str">
        <f t="shared" ref="Z6181:Z6195" si="65">IF(Y6181&gt;=AA$6084,"YES","")</f>
        <v/>
      </c>
    </row>
    <row r="6182" spans="1:26" ht="23.25" x14ac:dyDescent="0.35">
      <c r="A6182">
        <v>1</v>
      </c>
      <c r="B6182">
        <v>3</v>
      </c>
      <c r="C6182">
        <v>25</v>
      </c>
      <c r="D6182" s="11">
        <v>30</v>
      </c>
      <c r="E6182">
        <v>2.25</v>
      </c>
      <c r="F6182">
        <v>-1.5</v>
      </c>
      <c r="G6182">
        <v>0</v>
      </c>
      <c r="H6182">
        <v>1</v>
      </c>
      <c r="I6182">
        <v>1</v>
      </c>
      <c r="J6182" s="10">
        <v>0</v>
      </c>
      <c r="K6182">
        <v>0</v>
      </c>
      <c r="L6182">
        <v>0</v>
      </c>
      <c r="M6182" s="18">
        <v>1</v>
      </c>
      <c r="N6182" s="18">
        <v>1</v>
      </c>
      <c r="O6182" s="18">
        <v>1</v>
      </c>
      <c r="P6182" s="18">
        <v>1</v>
      </c>
      <c r="Q6182" s="18">
        <v>1</v>
      </c>
      <c r="R6182">
        <v>0.04</v>
      </c>
      <c r="S6182">
        <v>0.16</v>
      </c>
      <c r="T6182">
        <f t="shared" si="64"/>
        <v>3.75</v>
      </c>
      <c r="Z6182" s="18" t="str">
        <f t="shared" si="65"/>
        <v/>
      </c>
    </row>
    <row r="6183" spans="1:26" ht="23.25" x14ac:dyDescent="0.35">
      <c r="A6183">
        <v>1</v>
      </c>
      <c r="B6183">
        <v>3</v>
      </c>
      <c r="C6183">
        <v>25</v>
      </c>
      <c r="D6183" s="11">
        <v>30</v>
      </c>
      <c r="E6183">
        <v>2.5</v>
      </c>
      <c r="F6183">
        <v>-1.5</v>
      </c>
      <c r="G6183">
        <v>0</v>
      </c>
      <c r="H6183">
        <v>1</v>
      </c>
      <c r="I6183">
        <v>1</v>
      </c>
      <c r="J6183" s="10">
        <v>0</v>
      </c>
      <c r="K6183">
        <v>0</v>
      </c>
      <c r="L6183">
        <v>0</v>
      </c>
      <c r="M6183" s="18">
        <v>1</v>
      </c>
      <c r="N6183" s="18">
        <v>1</v>
      </c>
      <c r="O6183" s="18">
        <v>1</v>
      </c>
      <c r="P6183" s="18">
        <v>1</v>
      </c>
      <c r="Q6183" s="18">
        <v>1</v>
      </c>
      <c r="R6183">
        <v>0</v>
      </c>
      <c r="S6183">
        <v>0.16</v>
      </c>
      <c r="T6183">
        <f t="shared" si="64"/>
        <v>4</v>
      </c>
      <c r="Z6183" s="18" t="str">
        <f t="shared" si="65"/>
        <v/>
      </c>
    </row>
    <row r="6184" spans="1:26" ht="23.25" x14ac:dyDescent="0.35">
      <c r="A6184">
        <v>1</v>
      </c>
      <c r="B6184">
        <v>3</v>
      </c>
      <c r="C6184">
        <v>25</v>
      </c>
      <c r="D6184" s="11">
        <v>30</v>
      </c>
      <c r="E6184">
        <v>1.5</v>
      </c>
      <c r="F6184">
        <v>-2</v>
      </c>
      <c r="G6184">
        <v>0</v>
      </c>
      <c r="H6184">
        <v>1</v>
      </c>
      <c r="I6184">
        <v>1</v>
      </c>
      <c r="J6184" s="10">
        <v>0</v>
      </c>
      <c r="K6184">
        <v>0</v>
      </c>
      <c r="L6184">
        <v>0</v>
      </c>
      <c r="M6184" s="18">
        <v>1</v>
      </c>
      <c r="N6184" s="18">
        <v>1</v>
      </c>
      <c r="O6184" s="18">
        <v>1</v>
      </c>
      <c r="P6184" s="18">
        <v>1</v>
      </c>
      <c r="Q6184" s="18">
        <v>1</v>
      </c>
      <c r="R6184">
        <v>0.08</v>
      </c>
      <c r="S6184">
        <v>0.16</v>
      </c>
      <c r="T6184">
        <f t="shared" si="64"/>
        <v>3.5</v>
      </c>
      <c r="Z6184" s="18" t="str">
        <f t="shared" si="65"/>
        <v/>
      </c>
    </row>
    <row r="6185" spans="1:26" ht="23.25" x14ac:dyDescent="0.35">
      <c r="A6185">
        <v>1</v>
      </c>
      <c r="B6185">
        <v>3</v>
      </c>
      <c r="C6185">
        <v>25</v>
      </c>
      <c r="D6185" s="11">
        <v>30</v>
      </c>
      <c r="E6185">
        <v>1.75</v>
      </c>
      <c r="F6185">
        <v>-2</v>
      </c>
      <c r="G6185">
        <v>0</v>
      </c>
      <c r="H6185">
        <v>1</v>
      </c>
      <c r="I6185">
        <v>1</v>
      </c>
      <c r="J6185" s="10">
        <v>0</v>
      </c>
      <c r="K6185">
        <v>0</v>
      </c>
      <c r="L6185">
        <v>0</v>
      </c>
      <c r="M6185" s="18">
        <v>1</v>
      </c>
      <c r="N6185" s="18">
        <v>1</v>
      </c>
      <c r="O6185" s="18">
        <v>1</v>
      </c>
      <c r="P6185" s="18">
        <v>1</v>
      </c>
      <c r="Q6185" s="18">
        <v>1</v>
      </c>
      <c r="R6185">
        <v>0.08</v>
      </c>
      <c r="S6185">
        <v>0.2</v>
      </c>
      <c r="T6185">
        <f t="shared" si="64"/>
        <v>3.75</v>
      </c>
      <c r="Z6185" s="18" t="str">
        <f t="shared" si="65"/>
        <v/>
      </c>
    </row>
    <row r="6186" spans="1:26" s="13" customFormat="1" ht="23.25" x14ac:dyDescent="0.35">
      <c r="A6186" s="13">
        <v>1</v>
      </c>
      <c r="B6186" s="13">
        <v>3</v>
      </c>
      <c r="C6186">
        <v>25</v>
      </c>
      <c r="D6186" s="76">
        <v>30</v>
      </c>
      <c r="E6186" s="13">
        <v>2</v>
      </c>
      <c r="F6186" s="13">
        <v>-2</v>
      </c>
      <c r="G6186" s="13">
        <v>0</v>
      </c>
      <c r="H6186" s="13">
        <v>1</v>
      </c>
      <c r="I6186" s="13">
        <v>1</v>
      </c>
      <c r="J6186" s="77">
        <v>0</v>
      </c>
      <c r="K6186" s="13">
        <v>0</v>
      </c>
      <c r="L6186" s="13">
        <v>0</v>
      </c>
      <c r="M6186" s="78">
        <v>1</v>
      </c>
      <c r="N6186" s="78">
        <v>1</v>
      </c>
      <c r="O6186" s="78">
        <v>1</v>
      </c>
      <c r="P6186" s="78">
        <v>1</v>
      </c>
      <c r="Q6186" s="78">
        <v>1</v>
      </c>
      <c r="R6186">
        <v>0.08</v>
      </c>
      <c r="S6186">
        <v>0.16</v>
      </c>
      <c r="T6186">
        <f t="shared" si="64"/>
        <v>4</v>
      </c>
      <c r="Z6186" s="18" t="str">
        <f t="shared" si="65"/>
        <v/>
      </c>
    </row>
    <row r="6187" spans="1:26" ht="23.25" x14ac:dyDescent="0.35">
      <c r="A6187">
        <v>1</v>
      </c>
      <c r="B6187">
        <v>3</v>
      </c>
      <c r="C6187">
        <v>25</v>
      </c>
      <c r="D6187" s="11">
        <v>30</v>
      </c>
      <c r="E6187">
        <v>2.25</v>
      </c>
      <c r="F6187">
        <v>-2</v>
      </c>
      <c r="G6187">
        <v>0</v>
      </c>
      <c r="H6187">
        <v>1</v>
      </c>
      <c r="I6187">
        <v>1</v>
      </c>
      <c r="J6187" s="10">
        <v>0</v>
      </c>
      <c r="K6187">
        <v>0</v>
      </c>
      <c r="L6187">
        <v>0</v>
      </c>
      <c r="M6187" s="18">
        <v>1</v>
      </c>
      <c r="N6187" s="18">
        <v>1</v>
      </c>
      <c r="O6187" s="18">
        <v>1</v>
      </c>
      <c r="P6187" s="18">
        <v>1</v>
      </c>
      <c r="Q6187" s="18">
        <v>1</v>
      </c>
      <c r="R6187">
        <v>0.04</v>
      </c>
      <c r="S6187">
        <v>0.36</v>
      </c>
      <c r="T6187">
        <f t="shared" si="64"/>
        <v>4.25</v>
      </c>
      <c r="Z6187" s="18" t="str">
        <f t="shared" si="65"/>
        <v/>
      </c>
    </row>
    <row r="6188" spans="1:26" ht="23.25" x14ac:dyDescent="0.35">
      <c r="A6188">
        <v>1</v>
      </c>
      <c r="B6188">
        <v>3</v>
      </c>
      <c r="C6188">
        <v>25</v>
      </c>
      <c r="D6188" s="11">
        <v>30</v>
      </c>
      <c r="E6188">
        <v>2.5</v>
      </c>
      <c r="F6188">
        <v>-2</v>
      </c>
      <c r="G6188">
        <v>0</v>
      </c>
      <c r="H6188">
        <v>1</v>
      </c>
      <c r="I6188">
        <v>1</v>
      </c>
      <c r="J6188" s="10">
        <v>0</v>
      </c>
      <c r="K6188">
        <v>0</v>
      </c>
      <c r="L6188">
        <v>0</v>
      </c>
      <c r="M6188" s="18">
        <v>1</v>
      </c>
      <c r="N6188" s="18">
        <v>1</v>
      </c>
      <c r="O6188" s="18">
        <v>1</v>
      </c>
      <c r="P6188" s="18">
        <v>1</v>
      </c>
      <c r="Q6188" s="18">
        <v>1</v>
      </c>
      <c r="R6188">
        <v>0.16</v>
      </c>
      <c r="S6188">
        <v>0.24</v>
      </c>
      <c r="T6188">
        <f t="shared" si="64"/>
        <v>4.5</v>
      </c>
      <c r="Z6188" s="18" t="str">
        <f t="shared" si="65"/>
        <v/>
      </c>
    </row>
    <row r="6189" spans="1:26" ht="23.25" x14ac:dyDescent="0.35">
      <c r="A6189">
        <v>1</v>
      </c>
      <c r="B6189">
        <v>3</v>
      </c>
      <c r="C6189">
        <v>25</v>
      </c>
      <c r="D6189" s="11">
        <v>30</v>
      </c>
      <c r="E6189">
        <v>1</v>
      </c>
      <c r="F6189">
        <v>-2.5</v>
      </c>
      <c r="G6189">
        <v>0</v>
      </c>
      <c r="H6189">
        <v>1</v>
      </c>
      <c r="I6189">
        <v>1</v>
      </c>
      <c r="J6189" s="10">
        <v>0</v>
      </c>
      <c r="K6189">
        <v>0</v>
      </c>
      <c r="L6189">
        <v>0</v>
      </c>
      <c r="M6189" s="18">
        <v>1</v>
      </c>
      <c r="N6189" s="18">
        <v>1</v>
      </c>
      <c r="O6189" s="18">
        <v>1</v>
      </c>
      <c r="P6189" s="18">
        <v>1</v>
      </c>
      <c r="Q6189" s="18">
        <v>1</v>
      </c>
      <c r="R6189">
        <v>0</v>
      </c>
      <c r="S6189">
        <v>0.32</v>
      </c>
      <c r="T6189">
        <f t="shared" si="64"/>
        <v>3.5</v>
      </c>
      <c r="Z6189" s="18" t="str">
        <f t="shared" si="65"/>
        <v/>
      </c>
    </row>
    <row r="6190" spans="1:26" ht="23.25" x14ac:dyDescent="0.35">
      <c r="A6190">
        <v>1</v>
      </c>
      <c r="B6190">
        <v>3</v>
      </c>
      <c r="C6190">
        <v>25</v>
      </c>
      <c r="D6190" s="11">
        <v>30</v>
      </c>
      <c r="E6190">
        <v>1.25</v>
      </c>
      <c r="F6190">
        <v>-2.5</v>
      </c>
      <c r="G6190">
        <v>0</v>
      </c>
      <c r="H6190">
        <v>1</v>
      </c>
      <c r="I6190">
        <v>1</v>
      </c>
      <c r="J6190" s="10">
        <v>0</v>
      </c>
      <c r="K6190">
        <v>0</v>
      </c>
      <c r="L6190">
        <v>0</v>
      </c>
      <c r="M6190" s="18">
        <v>1</v>
      </c>
      <c r="N6190" s="18">
        <v>1</v>
      </c>
      <c r="O6190" s="18">
        <v>1</v>
      </c>
      <c r="P6190" s="18">
        <v>1</v>
      </c>
      <c r="Q6190" s="18">
        <v>1</v>
      </c>
      <c r="R6190">
        <v>0</v>
      </c>
      <c r="S6190">
        <v>0.16</v>
      </c>
      <c r="T6190">
        <f t="shared" si="64"/>
        <v>3.75</v>
      </c>
      <c r="Z6190" s="18" t="str">
        <f t="shared" si="65"/>
        <v/>
      </c>
    </row>
    <row r="6191" spans="1:26" ht="23.25" x14ac:dyDescent="0.35">
      <c r="A6191">
        <v>1</v>
      </c>
      <c r="B6191">
        <v>3</v>
      </c>
      <c r="C6191">
        <v>25</v>
      </c>
      <c r="D6191" s="11">
        <v>30</v>
      </c>
      <c r="E6191">
        <v>1.5</v>
      </c>
      <c r="F6191">
        <v>-2.5</v>
      </c>
      <c r="G6191">
        <v>0</v>
      </c>
      <c r="H6191">
        <v>1</v>
      </c>
      <c r="I6191">
        <v>1</v>
      </c>
      <c r="J6191" s="10">
        <v>0</v>
      </c>
      <c r="K6191">
        <v>0</v>
      </c>
      <c r="L6191">
        <v>0</v>
      </c>
      <c r="M6191" s="18">
        <v>1</v>
      </c>
      <c r="N6191" s="18">
        <v>1</v>
      </c>
      <c r="O6191" s="18">
        <v>1</v>
      </c>
      <c r="P6191" s="18">
        <v>1</v>
      </c>
      <c r="Q6191" s="18">
        <v>1</v>
      </c>
      <c r="R6191">
        <v>0.04</v>
      </c>
      <c r="S6191">
        <v>0.28000000000000003</v>
      </c>
      <c r="T6191">
        <f t="shared" si="64"/>
        <v>4</v>
      </c>
      <c r="Z6191" s="18" t="str">
        <f t="shared" si="65"/>
        <v/>
      </c>
    </row>
    <row r="6192" spans="1:26" ht="23.25" x14ac:dyDescent="0.35">
      <c r="A6192">
        <v>1</v>
      </c>
      <c r="B6192">
        <v>3</v>
      </c>
      <c r="C6192">
        <v>25</v>
      </c>
      <c r="D6192" s="11">
        <v>30</v>
      </c>
      <c r="E6192">
        <v>1.75</v>
      </c>
      <c r="F6192">
        <v>-2.5</v>
      </c>
      <c r="G6192">
        <v>0</v>
      </c>
      <c r="H6192">
        <v>1</v>
      </c>
      <c r="I6192">
        <v>1</v>
      </c>
      <c r="J6192" s="10">
        <v>0</v>
      </c>
      <c r="K6192">
        <v>0</v>
      </c>
      <c r="L6192">
        <v>0</v>
      </c>
      <c r="M6192" s="18">
        <v>1</v>
      </c>
      <c r="N6192" s="18">
        <v>1</v>
      </c>
      <c r="O6192" s="18">
        <v>1</v>
      </c>
      <c r="P6192" s="18">
        <v>1</v>
      </c>
      <c r="Q6192" s="18">
        <v>1</v>
      </c>
      <c r="R6192">
        <v>0</v>
      </c>
      <c r="S6192">
        <v>0.24</v>
      </c>
      <c r="T6192">
        <f t="shared" si="64"/>
        <v>4.25</v>
      </c>
      <c r="Z6192" s="18" t="str">
        <f t="shared" si="65"/>
        <v/>
      </c>
    </row>
    <row r="6193" spans="1:26" ht="23.25" x14ac:dyDescent="0.35">
      <c r="A6193">
        <v>1</v>
      </c>
      <c r="B6193">
        <v>3</v>
      </c>
      <c r="C6193">
        <v>25</v>
      </c>
      <c r="D6193" s="11">
        <v>30</v>
      </c>
      <c r="E6193">
        <v>2</v>
      </c>
      <c r="F6193">
        <v>-2.5</v>
      </c>
      <c r="G6193">
        <v>0</v>
      </c>
      <c r="H6193">
        <v>1</v>
      </c>
      <c r="I6193">
        <v>1</v>
      </c>
      <c r="J6193" s="10">
        <v>0</v>
      </c>
      <c r="K6193">
        <v>0</v>
      </c>
      <c r="L6193">
        <v>0</v>
      </c>
      <c r="M6193" s="18">
        <v>1</v>
      </c>
      <c r="N6193" s="18">
        <v>1</v>
      </c>
      <c r="O6193" s="18">
        <v>1</v>
      </c>
      <c r="P6193" s="18">
        <v>1</v>
      </c>
      <c r="Q6193" s="18">
        <v>1</v>
      </c>
      <c r="R6193">
        <v>0.04</v>
      </c>
      <c r="S6193">
        <v>0.12</v>
      </c>
      <c r="T6193">
        <f t="shared" si="64"/>
        <v>4.5</v>
      </c>
      <c r="Z6193" s="18" t="str">
        <f t="shared" si="65"/>
        <v/>
      </c>
    </row>
    <row r="6194" spans="1:26" ht="23.25" x14ac:dyDescent="0.35">
      <c r="A6194">
        <v>1</v>
      </c>
      <c r="B6194">
        <v>3</v>
      </c>
      <c r="C6194">
        <v>25</v>
      </c>
      <c r="D6194" s="11">
        <v>30</v>
      </c>
      <c r="E6194">
        <v>2.25</v>
      </c>
      <c r="F6194">
        <v>-2.5</v>
      </c>
      <c r="G6194">
        <v>0</v>
      </c>
      <c r="H6194">
        <v>1</v>
      </c>
      <c r="I6194">
        <v>1</v>
      </c>
      <c r="J6194" s="10">
        <v>0</v>
      </c>
      <c r="K6194">
        <v>0</v>
      </c>
      <c r="L6194">
        <v>0</v>
      </c>
      <c r="M6194" s="18">
        <v>1</v>
      </c>
      <c r="N6194" s="18">
        <v>1</v>
      </c>
      <c r="O6194" s="18">
        <v>1</v>
      </c>
      <c r="P6194" s="18">
        <v>1</v>
      </c>
      <c r="Q6194" s="18">
        <v>1</v>
      </c>
      <c r="R6194">
        <v>0.04</v>
      </c>
      <c r="S6194">
        <v>0.12</v>
      </c>
      <c r="T6194">
        <f t="shared" si="64"/>
        <v>4.75</v>
      </c>
      <c r="Z6194" s="18" t="str">
        <f t="shared" si="65"/>
        <v/>
      </c>
    </row>
    <row r="6195" spans="1:26" ht="24" thickBot="1" x14ac:dyDescent="0.4">
      <c r="A6195">
        <v>1</v>
      </c>
      <c r="B6195">
        <v>3</v>
      </c>
      <c r="C6195">
        <v>25</v>
      </c>
      <c r="D6195" s="11">
        <v>30</v>
      </c>
      <c r="E6195">
        <v>2.5</v>
      </c>
      <c r="F6195">
        <v>-2.5</v>
      </c>
      <c r="G6195">
        <v>0</v>
      </c>
      <c r="H6195">
        <v>1</v>
      </c>
      <c r="I6195">
        <v>1</v>
      </c>
      <c r="J6195" s="10">
        <v>0</v>
      </c>
      <c r="K6195">
        <v>0</v>
      </c>
      <c r="L6195">
        <v>0</v>
      </c>
      <c r="M6195" s="18">
        <v>1</v>
      </c>
      <c r="N6195" s="18">
        <v>1</v>
      </c>
      <c r="O6195" s="18">
        <v>1</v>
      </c>
      <c r="P6195" s="18">
        <v>1</v>
      </c>
      <c r="Q6195" s="18">
        <v>1</v>
      </c>
      <c r="R6195" s="14">
        <v>0.04</v>
      </c>
      <c r="S6195" s="14">
        <v>0.32</v>
      </c>
      <c r="T6195">
        <f t="shared" si="64"/>
        <v>5</v>
      </c>
      <c r="Z6195" s="18" t="str">
        <f t="shared" si="65"/>
        <v/>
      </c>
    </row>
    <row r="6196" spans="1:26" ht="15.75" thickTop="1" x14ac:dyDescent="0.25"/>
    <row r="6198" spans="1:26" x14ac:dyDescent="0.25">
      <c r="Q6198" s="73" t="s">
        <v>357</v>
      </c>
    </row>
    <row r="6199" spans="1:26" x14ac:dyDescent="0.25">
      <c r="Q6199">
        <v>3.5</v>
      </c>
      <c r="R6199">
        <f>R6180</f>
        <v>0.08</v>
      </c>
      <c r="S6199">
        <f>S6180</f>
        <v>0.16</v>
      </c>
    </row>
    <row r="6200" spans="1:26" x14ac:dyDescent="0.25">
      <c r="Q6200">
        <v>3.5</v>
      </c>
      <c r="R6200">
        <f t="shared" ref="R6200:R6214" si="66">R6181</f>
        <v>0.08</v>
      </c>
      <c r="S6200">
        <f t="shared" ref="S6200:S6214" si="67">S6181</f>
        <v>0.16</v>
      </c>
    </row>
    <row r="6201" spans="1:26" x14ac:dyDescent="0.25">
      <c r="Q6201">
        <v>3.75</v>
      </c>
      <c r="R6201">
        <f t="shared" si="66"/>
        <v>0.04</v>
      </c>
      <c r="S6201">
        <f t="shared" si="67"/>
        <v>0.16</v>
      </c>
    </row>
    <row r="6202" spans="1:26" x14ac:dyDescent="0.25">
      <c r="Q6202">
        <v>4</v>
      </c>
      <c r="R6202">
        <f t="shared" si="66"/>
        <v>0</v>
      </c>
      <c r="S6202">
        <f t="shared" si="67"/>
        <v>0.16</v>
      </c>
    </row>
    <row r="6203" spans="1:26" x14ac:dyDescent="0.25">
      <c r="Q6203">
        <v>3.5</v>
      </c>
      <c r="R6203">
        <f t="shared" si="66"/>
        <v>0.08</v>
      </c>
      <c r="S6203">
        <f t="shared" si="67"/>
        <v>0.16</v>
      </c>
    </row>
    <row r="6204" spans="1:26" x14ac:dyDescent="0.25">
      <c r="Q6204">
        <v>3.75</v>
      </c>
      <c r="R6204">
        <f t="shared" si="66"/>
        <v>0.08</v>
      </c>
      <c r="S6204">
        <f t="shared" si="67"/>
        <v>0.2</v>
      </c>
    </row>
    <row r="6205" spans="1:26" x14ac:dyDescent="0.25">
      <c r="Q6205">
        <v>4</v>
      </c>
      <c r="R6205">
        <f t="shared" si="66"/>
        <v>0.08</v>
      </c>
      <c r="S6205">
        <f t="shared" si="67"/>
        <v>0.16</v>
      </c>
    </row>
    <row r="6206" spans="1:26" x14ac:dyDescent="0.25">
      <c r="Q6206">
        <v>4.25</v>
      </c>
      <c r="R6206">
        <f t="shared" si="66"/>
        <v>0.04</v>
      </c>
      <c r="S6206">
        <f t="shared" si="67"/>
        <v>0.36</v>
      </c>
    </row>
    <row r="6207" spans="1:26" x14ac:dyDescent="0.25">
      <c r="Q6207">
        <v>4.5</v>
      </c>
      <c r="R6207">
        <f t="shared" si="66"/>
        <v>0.16</v>
      </c>
      <c r="S6207">
        <f t="shared" si="67"/>
        <v>0.24</v>
      </c>
    </row>
    <row r="6208" spans="1:26" x14ac:dyDescent="0.25">
      <c r="Q6208">
        <v>3.5</v>
      </c>
      <c r="R6208">
        <f>R6189</f>
        <v>0</v>
      </c>
      <c r="S6208">
        <f t="shared" si="67"/>
        <v>0.32</v>
      </c>
    </row>
    <row r="6209" spans="1:19" x14ac:dyDescent="0.25">
      <c r="Q6209">
        <v>3.75</v>
      </c>
      <c r="R6209">
        <f t="shared" si="66"/>
        <v>0</v>
      </c>
      <c r="S6209">
        <f t="shared" si="67"/>
        <v>0.16</v>
      </c>
    </row>
    <row r="6210" spans="1:19" x14ac:dyDescent="0.25">
      <c r="Q6210">
        <v>4</v>
      </c>
      <c r="R6210">
        <f t="shared" si="66"/>
        <v>0.04</v>
      </c>
      <c r="S6210">
        <f t="shared" si="67"/>
        <v>0.28000000000000003</v>
      </c>
    </row>
    <row r="6211" spans="1:19" x14ac:dyDescent="0.25">
      <c r="Q6211">
        <v>4.25</v>
      </c>
      <c r="R6211">
        <f t="shared" si="66"/>
        <v>0</v>
      </c>
      <c r="S6211">
        <f t="shared" si="67"/>
        <v>0.24</v>
      </c>
    </row>
    <row r="6212" spans="1:19" x14ac:dyDescent="0.25">
      <c r="Q6212">
        <v>4.5</v>
      </c>
      <c r="R6212">
        <f>R6193</f>
        <v>0.04</v>
      </c>
      <c r="S6212">
        <f t="shared" si="67"/>
        <v>0.12</v>
      </c>
    </row>
    <row r="6213" spans="1:19" x14ac:dyDescent="0.25">
      <c r="Q6213">
        <v>4.75</v>
      </c>
      <c r="R6213">
        <f t="shared" si="66"/>
        <v>0.04</v>
      </c>
      <c r="S6213">
        <f t="shared" si="67"/>
        <v>0.12</v>
      </c>
    </row>
    <row r="6214" spans="1:19" ht="15.75" thickBot="1" x14ac:dyDescent="0.3">
      <c r="Q6214">
        <v>5</v>
      </c>
      <c r="R6214">
        <f t="shared" si="66"/>
        <v>0.04</v>
      </c>
      <c r="S6214" s="14">
        <f t="shared" si="67"/>
        <v>0.32</v>
      </c>
    </row>
    <row r="6215" spans="1:19" ht="15.75" thickTop="1" x14ac:dyDescent="0.25">
      <c r="R6215">
        <f>AVERAGE(R6199:R6214)</f>
        <v>5.000000000000001E-2</v>
      </c>
      <c r="S6215">
        <f>AVERAGE(S6199:S6214)</f>
        <v>0.20750000000000005</v>
      </c>
    </row>
    <row r="6222" spans="1:19" ht="139.5" customHeight="1" x14ac:dyDescent="0.25">
      <c r="A6222" s="8" t="s">
        <v>356</v>
      </c>
    </row>
    <row r="6225" spans="1:20" ht="19.5" thickBot="1" x14ac:dyDescent="0.35">
      <c r="R6225" s="9" t="s">
        <v>148</v>
      </c>
      <c r="S6225" s="9" t="s">
        <v>24</v>
      </c>
      <c r="T6225" s="18" t="s">
        <v>357</v>
      </c>
    </row>
    <row r="6226" spans="1:20" ht="24" thickTop="1" x14ac:dyDescent="0.35">
      <c r="A6226">
        <v>1</v>
      </c>
      <c r="B6226">
        <v>3</v>
      </c>
      <c r="C6226">
        <v>50</v>
      </c>
      <c r="D6226" s="11">
        <v>30</v>
      </c>
      <c r="E6226">
        <v>2.5</v>
      </c>
      <c r="F6226">
        <v>-1</v>
      </c>
      <c r="G6226">
        <v>0</v>
      </c>
      <c r="H6226">
        <v>1</v>
      </c>
      <c r="I6226">
        <v>1</v>
      </c>
      <c r="J6226" s="10">
        <v>0</v>
      </c>
      <c r="K6226">
        <v>0</v>
      </c>
      <c r="L6226">
        <v>0</v>
      </c>
      <c r="M6226" s="18">
        <v>1</v>
      </c>
      <c r="N6226" s="18">
        <v>1</v>
      </c>
      <c r="O6226" s="18">
        <v>1</v>
      </c>
      <c r="P6226" s="18">
        <v>1</v>
      </c>
      <c r="Q6226" s="18">
        <v>1</v>
      </c>
      <c r="R6226">
        <v>0.04</v>
      </c>
      <c r="S6226">
        <v>0.14000000000000001</v>
      </c>
      <c r="T6226">
        <f>E6226 - F6226</f>
        <v>3.5</v>
      </c>
    </row>
    <row r="6227" spans="1:20" ht="23.25" x14ac:dyDescent="0.35">
      <c r="A6227">
        <v>1</v>
      </c>
      <c r="B6227">
        <v>3</v>
      </c>
      <c r="C6227">
        <v>50</v>
      </c>
      <c r="D6227" s="11">
        <v>30</v>
      </c>
      <c r="E6227">
        <v>2.25</v>
      </c>
      <c r="F6227">
        <v>-1.5</v>
      </c>
      <c r="G6227">
        <v>0</v>
      </c>
      <c r="H6227">
        <v>1</v>
      </c>
      <c r="I6227">
        <v>1</v>
      </c>
      <c r="J6227" s="10">
        <v>0</v>
      </c>
      <c r="K6227">
        <v>0</v>
      </c>
      <c r="L6227">
        <v>0</v>
      </c>
      <c r="M6227" s="18">
        <v>1</v>
      </c>
      <c r="N6227" s="18">
        <v>1</v>
      </c>
      <c r="O6227" s="18">
        <v>1</v>
      </c>
      <c r="P6227" s="18">
        <v>1</v>
      </c>
      <c r="Q6227" s="18">
        <v>1</v>
      </c>
      <c r="R6227">
        <v>0.06</v>
      </c>
      <c r="S6227">
        <v>0.2</v>
      </c>
      <c r="T6227">
        <f t="shared" ref="T6227:T6232" si="68">E6227 - F6227</f>
        <v>3.75</v>
      </c>
    </row>
    <row r="6228" spans="1:20" ht="23.25" x14ac:dyDescent="0.35">
      <c r="A6228">
        <v>1</v>
      </c>
      <c r="B6228">
        <v>3</v>
      </c>
      <c r="C6228">
        <v>50</v>
      </c>
      <c r="D6228" s="11">
        <v>30</v>
      </c>
      <c r="E6228">
        <v>2.5</v>
      </c>
      <c r="F6228">
        <v>-1.5</v>
      </c>
      <c r="G6228">
        <v>0</v>
      </c>
      <c r="H6228">
        <v>1</v>
      </c>
      <c r="I6228">
        <v>1</v>
      </c>
      <c r="J6228" s="10">
        <v>0</v>
      </c>
      <c r="K6228">
        <v>0</v>
      </c>
      <c r="L6228">
        <v>0</v>
      </c>
      <c r="M6228" s="18">
        <v>1</v>
      </c>
      <c r="N6228" s="18">
        <v>1</v>
      </c>
      <c r="O6228" s="18">
        <v>1</v>
      </c>
      <c r="P6228" s="18">
        <v>1</v>
      </c>
      <c r="Q6228" s="18">
        <v>1</v>
      </c>
      <c r="R6228">
        <v>0.04</v>
      </c>
      <c r="S6228">
        <v>0.22</v>
      </c>
      <c r="T6228">
        <f t="shared" si="68"/>
        <v>4</v>
      </c>
    </row>
    <row r="6229" spans="1:20" ht="23.25" x14ac:dyDescent="0.35">
      <c r="A6229">
        <v>1</v>
      </c>
      <c r="B6229">
        <v>3</v>
      </c>
      <c r="C6229">
        <v>50</v>
      </c>
      <c r="D6229" s="11">
        <v>30</v>
      </c>
      <c r="E6229">
        <v>2.25</v>
      </c>
      <c r="F6229">
        <v>-2</v>
      </c>
      <c r="G6229">
        <v>0</v>
      </c>
      <c r="H6229">
        <v>1</v>
      </c>
      <c r="I6229">
        <v>1</v>
      </c>
      <c r="J6229" s="10">
        <v>0</v>
      </c>
      <c r="K6229">
        <v>0</v>
      </c>
      <c r="L6229">
        <v>0</v>
      </c>
      <c r="M6229" s="18">
        <v>1</v>
      </c>
      <c r="N6229" s="18">
        <v>1</v>
      </c>
      <c r="O6229" s="18">
        <v>1</v>
      </c>
      <c r="P6229" s="18">
        <v>1</v>
      </c>
      <c r="Q6229" s="18">
        <v>1</v>
      </c>
      <c r="R6229">
        <v>0.02</v>
      </c>
      <c r="S6229">
        <v>0.22</v>
      </c>
      <c r="T6229">
        <f t="shared" si="68"/>
        <v>4.25</v>
      </c>
    </row>
    <row r="6230" spans="1:20" ht="23.25" x14ac:dyDescent="0.35">
      <c r="A6230">
        <v>1</v>
      </c>
      <c r="B6230">
        <v>3</v>
      </c>
      <c r="C6230">
        <v>50</v>
      </c>
      <c r="D6230" s="11">
        <v>30</v>
      </c>
      <c r="E6230">
        <v>2.5</v>
      </c>
      <c r="F6230">
        <v>-2</v>
      </c>
      <c r="G6230">
        <v>0</v>
      </c>
      <c r="H6230">
        <v>1</v>
      </c>
      <c r="I6230">
        <v>1</v>
      </c>
      <c r="J6230" s="10">
        <v>0</v>
      </c>
      <c r="K6230">
        <v>0</v>
      </c>
      <c r="L6230">
        <v>0</v>
      </c>
      <c r="M6230" s="18">
        <v>1</v>
      </c>
      <c r="N6230" s="18">
        <v>1</v>
      </c>
      <c r="O6230" s="18">
        <v>1</v>
      </c>
      <c r="P6230" s="18">
        <v>1</v>
      </c>
      <c r="Q6230" s="18">
        <v>1</v>
      </c>
      <c r="R6230">
        <v>0.02</v>
      </c>
      <c r="S6230">
        <v>0.22</v>
      </c>
      <c r="T6230">
        <f t="shared" si="68"/>
        <v>4.5</v>
      </c>
    </row>
    <row r="6231" spans="1:20" ht="23.25" x14ac:dyDescent="0.35">
      <c r="A6231">
        <v>1</v>
      </c>
      <c r="B6231">
        <v>3</v>
      </c>
      <c r="C6231">
        <v>50</v>
      </c>
      <c r="D6231" s="11">
        <v>30</v>
      </c>
      <c r="E6231">
        <v>2.25</v>
      </c>
      <c r="F6231">
        <v>-2.5</v>
      </c>
      <c r="G6231">
        <v>0</v>
      </c>
      <c r="H6231">
        <v>1</v>
      </c>
      <c r="I6231">
        <v>1</v>
      </c>
      <c r="J6231" s="10">
        <v>0</v>
      </c>
      <c r="K6231">
        <v>0</v>
      </c>
      <c r="L6231">
        <v>0</v>
      </c>
      <c r="M6231" s="18">
        <v>1</v>
      </c>
      <c r="N6231" s="18">
        <v>1</v>
      </c>
      <c r="O6231" s="18">
        <v>1</v>
      </c>
      <c r="P6231" s="18">
        <v>1</v>
      </c>
      <c r="Q6231" s="18">
        <v>1</v>
      </c>
      <c r="R6231">
        <v>0.1</v>
      </c>
      <c r="S6231">
        <v>0.36</v>
      </c>
      <c r="T6231">
        <f t="shared" si="68"/>
        <v>4.75</v>
      </c>
    </row>
    <row r="6232" spans="1:20" ht="24" thickBot="1" x14ac:dyDescent="0.4">
      <c r="A6232">
        <v>1</v>
      </c>
      <c r="B6232">
        <v>3</v>
      </c>
      <c r="C6232">
        <v>50</v>
      </c>
      <c r="D6232" s="11">
        <v>30</v>
      </c>
      <c r="E6232">
        <v>2.5</v>
      </c>
      <c r="F6232">
        <v>-2.5</v>
      </c>
      <c r="G6232">
        <v>0</v>
      </c>
      <c r="H6232">
        <v>1</v>
      </c>
      <c r="I6232">
        <v>1</v>
      </c>
      <c r="J6232" s="10">
        <v>0</v>
      </c>
      <c r="K6232">
        <v>0</v>
      </c>
      <c r="L6232">
        <v>0</v>
      </c>
      <c r="M6232" s="18">
        <v>1</v>
      </c>
      <c r="N6232" s="18">
        <v>1</v>
      </c>
      <c r="O6232" s="18">
        <v>1</v>
      </c>
      <c r="P6232" s="18">
        <v>1</v>
      </c>
      <c r="Q6232" s="18">
        <v>1</v>
      </c>
      <c r="R6232" s="14">
        <v>0.08</v>
      </c>
      <c r="S6232" s="14">
        <v>0.24</v>
      </c>
      <c r="T6232">
        <f t="shared" si="68"/>
        <v>5</v>
      </c>
    </row>
    <row r="6233" spans="1:20" ht="15.75" thickTop="1" x14ac:dyDescent="0.25">
      <c r="R6233" s="15">
        <f>AVERAGE(R6226:R6232)</f>
        <v>5.1428571428571435E-2</v>
      </c>
      <c r="S6233" s="15">
        <f>AVERAGE(S6226:S6232)</f>
        <v>0.22857142857142856</v>
      </c>
    </row>
    <row r="6235" spans="1:20" x14ac:dyDescent="0.25">
      <c r="Q6235" s="73" t="s">
        <v>357</v>
      </c>
    </row>
    <row r="6236" spans="1:20" x14ac:dyDescent="0.25">
      <c r="Q6236">
        <f>E6226-F6226</f>
        <v>3.5</v>
      </c>
      <c r="R6236">
        <f>R6226</f>
        <v>0.04</v>
      </c>
      <c r="S6236">
        <f>S6226</f>
        <v>0.14000000000000001</v>
      </c>
    </row>
    <row r="6237" spans="1:20" x14ac:dyDescent="0.25">
      <c r="Q6237">
        <f t="shared" ref="Q6237:Q6242" si="69">E6227-F6227</f>
        <v>3.75</v>
      </c>
      <c r="R6237">
        <f t="shared" ref="R6237:S6242" si="70">R6227</f>
        <v>0.06</v>
      </c>
      <c r="S6237">
        <f t="shared" si="70"/>
        <v>0.2</v>
      </c>
    </row>
    <row r="6238" spans="1:20" x14ac:dyDescent="0.25">
      <c r="Q6238">
        <f t="shared" si="69"/>
        <v>4</v>
      </c>
      <c r="R6238">
        <f t="shared" si="70"/>
        <v>0.04</v>
      </c>
      <c r="S6238">
        <f t="shared" si="70"/>
        <v>0.22</v>
      </c>
    </row>
    <row r="6239" spans="1:20" x14ac:dyDescent="0.25">
      <c r="Q6239">
        <f t="shared" si="69"/>
        <v>4.25</v>
      </c>
      <c r="R6239">
        <f t="shared" si="70"/>
        <v>0.02</v>
      </c>
      <c r="S6239">
        <f t="shared" si="70"/>
        <v>0.22</v>
      </c>
    </row>
    <row r="6240" spans="1:20" x14ac:dyDescent="0.25">
      <c r="Q6240">
        <f t="shared" si="69"/>
        <v>4.5</v>
      </c>
      <c r="R6240">
        <f t="shared" si="70"/>
        <v>0.02</v>
      </c>
      <c r="S6240">
        <f t="shared" si="70"/>
        <v>0.22</v>
      </c>
    </row>
    <row r="6241" spans="17:19" x14ac:dyDescent="0.25">
      <c r="Q6241">
        <f t="shared" si="69"/>
        <v>4.75</v>
      </c>
      <c r="R6241">
        <f t="shared" si="70"/>
        <v>0.1</v>
      </c>
      <c r="S6241">
        <f t="shared" si="70"/>
        <v>0.36</v>
      </c>
    </row>
    <row r="6242" spans="17:19" ht="15.75" thickBot="1" x14ac:dyDescent="0.3">
      <c r="Q6242">
        <f t="shared" si="69"/>
        <v>5</v>
      </c>
      <c r="R6242" s="14">
        <f t="shared" si="70"/>
        <v>0.08</v>
      </c>
      <c r="S6242" s="14">
        <f t="shared" si="70"/>
        <v>0.24</v>
      </c>
    </row>
    <row r="6243" spans="17:19" ht="15.75" thickTop="1" x14ac:dyDescent="0.25"/>
    <row r="6257" spans="1:20" ht="123.75" customHeight="1" x14ac:dyDescent="0.25">
      <c r="A6257" s="8" t="s">
        <v>356</v>
      </c>
    </row>
    <row r="6260" spans="1:20" ht="19.5" thickBot="1" x14ac:dyDescent="0.35">
      <c r="R6260" s="9" t="s">
        <v>148</v>
      </c>
      <c r="S6260" s="9" t="s">
        <v>24</v>
      </c>
      <c r="T6260" s="18" t="s">
        <v>357</v>
      </c>
    </row>
    <row r="6261" spans="1:20" ht="24" thickTop="1" x14ac:dyDescent="0.35">
      <c r="A6261">
        <v>1</v>
      </c>
      <c r="B6261">
        <v>3</v>
      </c>
      <c r="C6261">
        <v>200</v>
      </c>
      <c r="D6261" s="11">
        <v>30</v>
      </c>
      <c r="E6261">
        <v>2.5</v>
      </c>
      <c r="F6261">
        <v>-1</v>
      </c>
      <c r="G6261">
        <v>0</v>
      </c>
      <c r="H6261">
        <v>1</v>
      </c>
      <c r="I6261">
        <v>1</v>
      </c>
      <c r="J6261" s="10">
        <v>0</v>
      </c>
      <c r="K6261">
        <v>0</v>
      </c>
      <c r="L6261">
        <v>0</v>
      </c>
      <c r="M6261" s="18">
        <v>1</v>
      </c>
      <c r="N6261" s="18">
        <v>1</v>
      </c>
      <c r="O6261" s="18">
        <v>1</v>
      </c>
      <c r="P6261" s="18">
        <v>1</v>
      </c>
      <c r="Q6261" s="18">
        <v>1</v>
      </c>
      <c r="R6261" s="20">
        <v>3.5000000000000003E-2</v>
      </c>
      <c r="S6261" s="20">
        <v>0.16500000000000001</v>
      </c>
      <c r="T6261">
        <f>E6261 - F6261</f>
        <v>3.5</v>
      </c>
    </row>
    <row r="6262" spans="1:20" ht="23.25" x14ac:dyDescent="0.35">
      <c r="A6262">
        <v>1</v>
      </c>
      <c r="B6262">
        <v>3</v>
      </c>
      <c r="C6262">
        <v>200</v>
      </c>
      <c r="D6262" s="11">
        <v>30</v>
      </c>
      <c r="E6262">
        <v>2.25</v>
      </c>
      <c r="F6262">
        <v>-1.5</v>
      </c>
      <c r="G6262">
        <v>0</v>
      </c>
      <c r="H6262">
        <v>1</v>
      </c>
      <c r="I6262">
        <v>1</v>
      </c>
      <c r="J6262" s="10">
        <v>0</v>
      </c>
      <c r="K6262">
        <v>0</v>
      </c>
      <c r="L6262">
        <v>0</v>
      </c>
      <c r="M6262" s="18">
        <v>1</v>
      </c>
      <c r="N6262" s="18">
        <v>1</v>
      </c>
      <c r="O6262" s="18">
        <v>1</v>
      </c>
      <c r="P6262" s="18">
        <v>1</v>
      </c>
      <c r="Q6262" s="18">
        <v>1</v>
      </c>
      <c r="R6262">
        <v>4.4999999999999998E-2</v>
      </c>
      <c r="S6262">
        <v>0.19500000000000001</v>
      </c>
      <c r="T6262">
        <f t="shared" ref="T6262:T6267" si="71">E6262 - F6262</f>
        <v>3.75</v>
      </c>
    </row>
    <row r="6263" spans="1:20" ht="23.25" x14ac:dyDescent="0.35">
      <c r="A6263">
        <v>1</v>
      </c>
      <c r="B6263">
        <v>3</v>
      </c>
      <c r="C6263">
        <v>200</v>
      </c>
      <c r="D6263" s="11">
        <v>30</v>
      </c>
      <c r="E6263">
        <v>2.5</v>
      </c>
      <c r="F6263">
        <v>-1.5</v>
      </c>
      <c r="G6263">
        <v>0</v>
      </c>
      <c r="H6263">
        <v>1</v>
      </c>
      <c r="I6263">
        <v>1</v>
      </c>
      <c r="J6263" s="10">
        <v>0</v>
      </c>
      <c r="K6263">
        <v>0</v>
      </c>
      <c r="L6263">
        <v>0</v>
      </c>
      <c r="M6263" s="18">
        <v>1</v>
      </c>
      <c r="N6263" s="18">
        <v>1</v>
      </c>
      <c r="O6263" s="18">
        <v>1</v>
      </c>
      <c r="P6263" s="18">
        <v>1</v>
      </c>
      <c r="Q6263" s="18">
        <v>1</v>
      </c>
      <c r="R6263">
        <v>3.5000000000000003E-2</v>
      </c>
      <c r="S6263">
        <v>0.245</v>
      </c>
      <c r="T6263">
        <f t="shared" si="71"/>
        <v>4</v>
      </c>
    </row>
    <row r="6264" spans="1:20" ht="23.25" x14ac:dyDescent="0.35">
      <c r="A6264">
        <v>1</v>
      </c>
      <c r="B6264">
        <v>3</v>
      </c>
      <c r="C6264">
        <v>200</v>
      </c>
      <c r="D6264" s="11">
        <v>30</v>
      </c>
      <c r="E6264">
        <v>2.25</v>
      </c>
      <c r="F6264">
        <v>-2</v>
      </c>
      <c r="G6264">
        <v>0</v>
      </c>
      <c r="H6264">
        <v>1</v>
      </c>
      <c r="I6264">
        <v>1</v>
      </c>
      <c r="J6264" s="10">
        <v>0</v>
      </c>
      <c r="K6264">
        <v>0</v>
      </c>
      <c r="L6264">
        <v>0</v>
      </c>
      <c r="M6264" s="18">
        <v>1</v>
      </c>
      <c r="N6264" s="18">
        <v>1</v>
      </c>
      <c r="O6264" s="18">
        <v>1</v>
      </c>
      <c r="P6264" s="18">
        <v>1</v>
      </c>
      <c r="Q6264" s="18">
        <v>1</v>
      </c>
      <c r="R6264">
        <v>0.09</v>
      </c>
      <c r="S6264">
        <v>0.245</v>
      </c>
      <c r="T6264">
        <f t="shared" si="71"/>
        <v>4.25</v>
      </c>
    </row>
    <row r="6265" spans="1:20" ht="23.25" x14ac:dyDescent="0.35">
      <c r="A6265">
        <v>1</v>
      </c>
      <c r="B6265">
        <v>3</v>
      </c>
      <c r="C6265">
        <v>200</v>
      </c>
      <c r="D6265" s="11">
        <v>30</v>
      </c>
      <c r="E6265">
        <v>2.5</v>
      </c>
      <c r="F6265">
        <v>-2</v>
      </c>
      <c r="G6265">
        <v>0</v>
      </c>
      <c r="H6265">
        <v>1</v>
      </c>
      <c r="I6265">
        <v>1</v>
      </c>
      <c r="J6265" s="10">
        <v>0</v>
      </c>
      <c r="K6265">
        <v>0</v>
      </c>
      <c r="L6265">
        <v>0</v>
      </c>
      <c r="M6265" s="18">
        <v>1</v>
      </c>
      <c r="N6265" s="18">
        <v>1</v>
      </c>
      <c r="O6265" s="18">
        <v>1</v>
      </c>
      <c r="P6265" s="18">
        <v>1</v>
      </c>
      <c r="Q6265" s="18">
        <v>1</v>
      </c>
      <c r="R6265">
        <v>0.08</v>
      </c>
      <c r="S6265">
        <v>0.245</v>
      </c>
      <c r="T6265">
        <f t="shared" si="71"/>
        <v>4.5</v>
      </c>
    </row>
    <row r="6266" spans="1:20" ht="23.25" x14ac:dyDescent="0.35">
      <c r="A6266">
        <v>1</v>
      </c>
      <c r="B6266">
        <v>3</v>
      </c>
      <c r="C6266">
        <v>200</v>
      </c>
      <c r="D6266" s="11">
        <v>30</v>
      </c>
      <c r="E6266">
        <v>2.25</v>
      </c>
      <c r="F6266">
        <v>-2.5</v>
      </c>
      <c r="G6266">
        <v>0</v>
      </c>
      <c r="H6266">
        <v>1</v>
      </c>
      <c r="I6266">
        <v>1</v>
      </c>
      <c r="J6266" s="10">
        <v>0</v>
      </c>
      <c r="K6266">
        <v>0</v>
      </c>
      <c r="L6266">
        <v>0</v>
      </c>
      <c r="M6266" s="18">
        <v>1</v>
      </c>
      <c r="N6266" s="18">
        <v>1</v>
      </c>
      <c r="O6266" s="18">
        <v>1</v>
      </c>
      <c r="P6266" s="18">
        <v>1</v>
      </c>
      <c r="Q6266" s="18">
        <v>1</v>
      </c>
      <c r="R6266">
        <v>0.105</v>
      </c>
      <c r="S6266">
        <v>0.3</v>
      </c>
      <c r="T6266">
        <f t="shared" si="71"/>
        <v>4.75</v>
      </c>
    </row>
    <row r="6267" spans="1:20" ht="24" thickBot="1" x14ac:dyDescent="0.4">
      <c r="A6267">
        <v>1</v>
      </c>
      <c r="B6267">
        <v>3</v>
      </c>
      <c r="C6267">
        <v>200</v>
      </c>
      <c r="D6267" s="11">
        <v>30</v>
      </c>
      <c r="E6267">
        <v>2.5</v>
      </c>
      <c r="F6267">
        <v>-2.5</v>
      </c>
      <c r="G6267">
        <v>0</v>
      </c>
      <c r="H6267">
        <v>1</v>
      </c>
      <c r="I6267">
        <v>1</v>
      </c>
      <c r="J6267" s="10">
        <v>0</v>
      </c>
      <c r="K6267">
        <v>0</v>
      </c>
      <c r="L6267">
        <v>0</v>
      </c>
      <c r="M6267" s="18">
        <v>1</v>
      </c>
      <c r="N6267" s="18">
        <v>1</v>
      </c>
      <c r="O6267" s="18">
        <v>1</v>
      </c>
      <c r="P6267" s="18">
        <v>1</v>
      </c>
      <c r="Q6267" s="18">
        <v>1</v>
      </c>
      <c r="R6267" s="14">
        <v>0.105</v>
      </c>
      <c r="S6267" s="14">
        <v>0.26500000000000001</v>
      </c>
      <c r="T6267">
        <f t="shared" si="71"/>
        <v>5</v>
      </c>
    </row>
    <row r="6268" spans="1:20" ht="15.75" thickTop="1" x14ac:dyDescent="0.25">
      <c r="R6268" s="15">
        <f>AVERAGE(R6261:R6267)</f>
        <v>7.0714285714285716E-2</v>
      </c>
      <c r="S6268" s="15">
        <f>AVERAGE(S6261:S6267)</f>
        <v>0.23714285714285716</v>
      </c>
    </row>
    <row r="6270" spans="1:20" x14ac:dyDescent="0.25">
      <c r="Q6270" s="73" t="s">
        <v>357</v>
      </c>
    </row>
    <row r="6271" spans="1:20" x14ac:dyDescent="0.25">
      <c r="Q6271">
        <f>E6261-F6261</f>
        <v>3.5</v>
      </c>
      <c r="R6271">
        <f t="shared" ref="R6271:S6277" si="72">R6261</f>
        <v>3.5000000000000003E-2</v>
      </c>
      <c r="S6271">
        <f t="shared" si="72"/>
        <v>0.16500000000000001</v>
      </c>
    </row>
    <row r="6272" spans="1:20" x14ac:dyDescent="0.25">
      <c r="Q6272">
        <f t="shared" ref="Q6272:Q6277" si="73">E6262-F6262</f>
        <v>3.75</v>
      </c>
      <c r="R6272">
        <f t="shared" si="72"/>
        <v>4.4999999999999998E-2</v>
      </c>
      <c r="S6272">
        <f t="shared" si="72"/>
        <v>0.19500000000000001</v>
      </c>
    </row>
    <row r="6273" spans="17:19" x14ac:dyDescent="0.25">
      <c r="Q6273">
        <f t="shared" si="73"/>
        <v>4</v>
      </c>
      <c r="R6273">
        <f t="shared" si="72"/>
        <v>3.5000000000000003E-2</v>
      </c>
      <c r="S6273">
        <f t="shared" si="72"/>
        <v>0.245</v>
      </c>
    </row>
    <row r="6274" spans="17:19" x14ac:dyDescent="0.25">
      <c r="Q6274">
        <f t="shared" si="73"/>
        <v>4.25</v>
      </c>
      <c r="R6274">
        <f t="shared" si="72"/>
        <v>0.09</v>
      </c>
      <c r="S6274">
        <f t="shared" si="72"/>
        <v>0.245</v>
      </c>
    </row>
    <row r="6275" spans="17:19" x14ac:dyDescent="0.25">
      <c r="Q6275">
        <f t="shared" si="73"/>
        <v>4.5</v>
      </c>
      <c r="R6275">
        <f t="shared" si="72"/>
        <v>0.08</v>
      </c>
      <c r="S6275">
        <f t="shared" si="72"/>
        <v>0.245</v>
      </c>
    </row>
    <row r="6276" spans="17:19" x14ac:dyDescent="0.25">
      <c r="Q6276">
        <f t="shared" si="73"/>
        <v>4.75</v>
      </c>
      <c r="R6276">
        <f t="shared" si="72"/>
        <v>0.105</v>
      </c>
      <c r="S6276">
        <f t="shared" si="72"/>
        <v>0.3</v>
      </c>
    </row>
    <row r="6277" spans="17:19" ht="15.75" thickBot="1" x14ac:dyDescent="0.3">
      <c r="Q6277">
        <f t="shared" si="73"/>
        <v>5</v>
      </c>
      <c r="R6277" s="14">
        <f t="shared" si="72"/>
        <v>0.105</v>
      </c>
      <c r="S6277" s="14">
        <f t="shared" si="72"/>
        <v>0.26500000000000001</v>
      </c>
    </row>
    <row r="6278" spans="17:19" ht="15.75" thickTop="1" x14ac:dyDescent="0.25"/>
    <row r="6294" spans="1:20" ht="19.5" thickBot="1" x14ac:dyDescent="0.35">
      <c r="R6294" s="9" t="s">
        <v>148</v>
      </c>
      <c r="S6294" s="9" t="s">
        <v>24</v>
      </c>
      <c r="T6294" s="18" t="s">
        <v>357</v>
      </c>
    </row>
    <row r="6295" spans="1:20" ht="24" thickTop="1" x14ac:dyDescent="0.35">
      <c r="A6295">
        <v>1</v>
      </c>
      <c r="B6295">
        <v>3</v>
      </c>
      <c r="C6295">
        <v>1000</v>
      </c>
      <c r="D6295" s="11">
        <v>30</v>
      </c>
      <c r="E6295">
        <v>2.5</v>
      </c>
      <c r="F6295">
        <v>-1</v>
      </c>
      <c r="G6295">
        <v>0</v>
      </c>
      <c r="H6295">
        <v>1</v>
      </c>
      <c r="I6295">
        <v>1</v>
      </c>
      <c r="J6295" s="10">
        <v>0</v>
      </c>
      <c r="K6295">
        <v>0</v>
      </c>
      <c r="L6295">
        <v>0</v>
      </c>
      <c r="M6295" s="18">
        <v>1</v>
      </c>
      <c r="N6295" s="18">
        <v>1</v>
      </c>
      <c r="O6295" s="18">
        <v>1</v>
      </c>
      <c r="P6295" s="18">
        <v>1</v>
      </c>
      <c r="Q6295" s="18">
        <v>1</v>
      </c>
      <c r="R6295" s="20">
        <v>4.1000000000000002E-2</v>
      </c>
      <c r="S6295" s="20">
        <v>0.16</v>
      </c>
      <c r="T6295">
        <f>E6295 - F6295</f>
        <v>3.5</v>
      </c>
    </row>
    <row r="6296" spans="1:20" ht="23.25" x14ac:dyDescent="0.35">
      <c r="A6296">
        <v>1</v>
      </c>
      <c r="B6296">
        <v>3</v>
      </c>
      <c r="C6296">
        <v>1000</v>
      </c>
      <c r="D6296" s="11">
        <v>30</v>
      </c>
      <c r="E6296">
        <v>2.25</v>
      </c>
      <c r="F6296">
        <v>-1.5</v>
      </c>
      <c r="G6296">
        <v>0</v>
      </c>
      <c r="H6296">
        <v>1</v>
      </c>
      <c r="I6296">
        <v>1</v>
      </c>
      <c r="J6296" s="10">
        <v>0</v>
      </c>
      <c r="K6296">
        <v>0</v>
      </c>
      <c r="L6296">
        <v>0</v>
      </c>
      <c r="M6296" s="18">
        <v>1</v>
      </c>
      <c r="N6296" s="18">
        <v>1</v>
      </c>
      <c r="O6296" s="18">
        <v>1</v>
      </c>
      <c r="P6296" s="18">
        <v>1</v>
      </c>
      <c r="Q6296" s="18">
        <v>1</v>
      </c>
      <c r="R6296">
        <v>6.4000000000000001E-2</v>
      </c>
      <c r="S6296">
        <v>0.17799999999999999</v>
      </c>
      <c r="T6296">
        <f t="shared" ref="T6296:T6301" si="74">E6296 - F6296</f>
        <v>3.75</v>
      </c>
    </row>
    <row r="6297" spans="1:20" ht="23.25" x14ac:dyDescent="0.35">
      <c r="A6297">
        <v>1</v>
      </c>
      <c r="B6297">
        <v>3</v>
      </c>
      <c r="C6297">
        <v>1000</v>
      </c>
      <c r="D6297" s="11">
        <v>30</v>
      </c>
      <c r="E6297">
        <v>2.5</v>
      </c>
      <c r="F6297">
        <v>-1.5</v>
      </c>
      <c r="G6297">
        <v>0</v>
      </c>
      <c r="H6297">
        <v>1</v>
      </c>
      <c r="I6297">
        <v>1</v>
      </c>
      <c r="J6297" s="10">
        <v>0</v>
      </c>
      <c r="K6297">
        <v>0</v>
      </c>
      <c r="L6297">
        <v>0</v>
      </c>
      <c r="M6297" s="18">
        <v>1</v>
      </c>
      <c r="N6297" s="18">
        <v>1</v>
      </c>
      <c r="O6297" s="18">
        <v>1</v>
      </c>
      <c r="P6297" s="18">
        <v>1</v>
      </c>
      <c r="Q6297" s="18">
        <v>1</v>
      </c>
      <c r="R6297">
        <v>0.06</v>
      </c>
      <c r="S6297">
        <v>0.221</v>
      </c>
      <c r="T6297">
        <f t="shared" si="74"/>
        <v>4</v>
      </c>
    </row>
    <row r="6298" spans="1:20" ht="23.25" x14ac:dyDescent="0.35">
      <c r="A6298">
        <v>1</v>
      </c>
      <c r="B6298">
        <v>3</v>
      </c>
      <c r="C6298">
        <v>1000</v>
      </c>
      <c r="D6298" s="11">
        <v>30</v>
      </c>
      <c r="E6298">
        <v>2.25</v>
      </c>
      <c r="F6298">
        <v>-2</v>
      </c>
      <c r="G6298">
        <v>0</v>
      </c>
      <c r="H6298">
        <v>1</v>
      </c>
      <c r="I6298">
        <v>1</v>
      </c>
      <c r="J6298" s="10">
        <v>0</v>
      </c>
      <c r="K6298">
        <v>0</v>
      </c>
      <c r="L6298">
        <v>0</v>
      </c>
      <c r="M6298" s="18">
        <v>1</v>
      </c>
      <c r="N6298" s="18">
        <v>1</v>
      </c>
      <c r="O6298" s="18">
        <v>1</v>
      </c>
      <c r="P6298" s="18">
        <v>1</v>
      </c>
      <c r="Q6298" s="18">
        <v>1</v>
      </c>
      <c r="R6298">
        <v>6.6000000000000003E-2</v>
      </c>
      <c r="S6298">
        <v>0.27</v>
      </c>
      <c r="T6298">
        <f t="shared" si="74"/>
        <v>4.25</v>
      </c>
    </row>
    <row r="6299" spans="1:20" ht="23.25" x14ac:dyDescent="0.35">
      <c r="A6299">
        <v>1</v>
      </c>
      <c r="B6299">
        <v>3</v>
      </c>
      <c r="C6299">
        <v>1000</v>
      </c>
      <c r="D6299" s="11">
        <v>30</v>
      </c>
      <c r="E6299">
        <v>2.5</v>
      </c>
      <c r="F6299">
        <v>-2</v>
      </c>
      <c r="G6299">
        <v>0</v>
      </c>
      <c r="H6299">
        <v>1</v>
      </c>
      <c r="I6299">
        <v>1</v>
      </c>
      <c r="J6299" s="10">
        <v>0</v>
      </c>
      <c r="K6299">
        <v>0</v>
      </c>
      <c r="L6299">
        <v>0</v>
      </c>
      <c r="M6299" s="18">
        <v>1</v>
      </c>
      <c r="N6299" s="18">
        <v>1</v>
      </c>
      <c r="O6299" s="18">
        <v>1</v>
      </c>
      <c r="P6299" s="18">
        <v>1</v>
      </c>
      <c r="Q6299" s="18">
        <v>1</v>
      </c>
      <c r="R6299">
        <v>7.4999999999999997E-2</v>
      </c>
      <c r="S6299">
        <v>0.26900000000000002</v>
      </c>
      <c r="T6299">
        <f t="shared" si="74"/>
        <v>4.5</v>
      </c>
    </row>
    <row r="6300" spans="1:20" ht="23.25" x14ac:dyDescent="0.35">
      <c r="A6300">
        <v>1</v>
      </c>
      <c r="B6300">
        <v>3</v>
      </c>
      <c r="C6300">
        <v>1000</v>
      </c>
      <c r="D6300" s="11">
        <v>30</v>
      </c>
      <c r="E6300">
        <v>2.25</v>
      </c>
      <c r="F6300">
        <v>-2.5</v>
      </c>
      <c r="G6300">
        <v>0</v>
      </c>
      <c r="H6300">
        <v>1</v>
      </c>
      <c r="I6300">
        <v>1</v>
      </c>
      <c r="J6300" s="10">
        <v>0</v>
      </c>
      <c r="K6300">
        <v>0</v>
      </c>
      <c r="L6300">
        <v>0</v>
      </c>
      <c r="M6300" s="18">
        <v>1</v>
      </c>
      <c r="N6300" s="18">
        <v>1</v>
      </c>
      <c r="O6300" s="18">
        <v>1</v>
      </c>
      <c r="P6300" s="18">
        <v>1</v>
      </c>
      <c r="Q6300" s="18">
        <v>1</v>
      </c>
      <c r="R6300">
        <v>0.111</v>
      </c>
      <c r="S6300">
        <v>0.29099999999999998</v>
      </c>
      <c r="T6300">
        <f t="shared" si="74"/>
        <v>4.75</v>
      </c>
    </row>
    <row r="6301" spans="1:20" ht="24" thickBot="1" x14ac:dyDescent="0.4">
      <c r="A6301">
        <v>1</v>
      </c>
      <c r="B6301">
        <v>3</v>
      </c>
      <c r="C6301">
        <v>1000</v>
      </c>
      <c r="D6301" s="11">
        <v>30</v>
      </c>
      <c r="E6301">
        <v>2.5</v>
      </c>
      <c r="F6301">
        <v>-2.5</v>
      </c>
      <c r="G6301">
        <v>0</v>
      </c>
      <c r="H6301">
        <v>1</v>
      </c>
      <c r="I6301">
        <v>1</v>
      </c>
      <c r="J6301" s="10">
        <v>0</v>
      </c>
      <c r="K6301">
        <v>0</v>
      </c>
      <c r="L6301">
        <v>0</v>
      </c>
      <c r="M6301" s="18">
        <v>1</v>
      </c>
      <c r="N6301" s="18">
        <v>1</v>
      </c>
      <c r="O6301" s="18">
        <v>1</v>
      </c>
      <c r="P6301" s="18">
        <v>1</v>
      </c>
      <c r="Q6301" s="18">
        <v>1</v>
      </c>
      <c r="R6301" s="14">
        <v>0.1</v>
      </c>
      <c r="S6301" s="14">
        <v>0.32</v>
      </c>
      <c r="T6301">
        <f t="shared" si="74"/>
        <v>5</v>
      </c>
    </row>
    <row r="6302" spans="1:20" ht="15.75" thickTop="1" x14ac:dyDescent="0.25">
      <c r="R6302" s="15">
        <f>AVERAGE(R6295:R6301)</f>
        <v>7.3857142857142857E-2</v>
      </c>
      <c r="S6302" s="15">
        <f>AVERAGE(S6295:S6301)</f>
        <v>0.24414285714285713</v>
      </c>
    </row>
    <row r="6304" spans="1:20" x14ac:dyDescent="0.25">
      <c r="Q6304" s="73" t="s">
        <v>357</v>
      </c>
    </row>
    <row r="6305" spans="1:25" ht="81" x14ac:dyDescent="0.25">
      <c r="A6305" s="8" t="s">
        <v>359</v>
      </c>
    </row>
    <row r="6308" spans="1:25" ht="19.5" thickBot="1" x14ac:dyDescent="0.35">
      <c r="R6308" s="9" t="s">
        <v>148</v>
      </c>
      <c r="S6308" s="9" t="s">
        <v>24</v>
      </c>
      <c r="T6308" s="9" t="s">
        <v>358</v>
      </c>
      <c r="U6308" s="9" t="s">
        <v>68</v>
      </c>
      <c r="V6308" s="9" t="s">
        <v>349</v>
      </c>
    </row>
    <row r="6309" spans="1:25" ht="27" thickTop="1" x14ac:dyDescent="0.4">
      <c r="A6309">
        <v>1</v>
      </c>
      <c r="B6309">
        <v>3</v>
      </c>
      <c r="C6309">
        <v>100</v>
      </c>
      <c r="D6309" s="11">
        <v>30</v>
      </c>
      <c r="E6309">
        <v>0</v>
      </c>
      <c r="F6309">
        <v>0</v>
      </c>
      <c r="G6309">
        <v>0</v>
      </c>
      <c r="H6309">
        <v>1</v>
      </c>
      <c r="I6309">
        <v>1</v>
      </c>
      <c r="J6309" s="10">
        <v>0</v>
      </c>
      <c r="K6309">
        <v>0</v>
      </c>
      <c r="L6309">
        <v>0</v>
      </c>
      <c r="M6309" s="18">
        <v>1</v>
      </c>
      <c r="N6309" s="18">
        <v>1</v>
      </c>
      <c r="O6309" s="18">
        <v>1</v>
      </c>
      <c r="P6309" s="18">
        <v>1</v>
      </c>
      <c r="Q6309" s="18">
        <v>1</v>
      </c>
      <c r="R6309" s="20">
        <v>0</v>
      </c>
      <c r="S6309" s="20">
        <v>0.04</v>
      </c>
      <c r="T6309">
        <v>1</v>
      </c>
      <c r="U6309" s="88">
        <v>0</v>
      </c>
      <c r="V6309" s="89">
        <v>0</v>
      </c>
    </row>
    <row r="6310" spans="1:25" ht="26.25" x14ac:dyDescent="0.4">
      <c r="A6310">
        <v>1</v>
      </c>
      <c r="B6310">
        <v>3</v>
      </c>
      <c r="C6310">
        <v>100</v>
      </c>
      <c r="D6310" s="11">
        <v>30</v>
      </c>
      <c r="E6310">
        <v>0.5</v>
      </c>
      <c r="F6310">
        <v>0.5</v>
      </c>
      <c r="G6310">
        <v>0</v>
      </c>
      <c r="H6310">
        <v>1</v>
      </c>
      <c r="I6310">
        <v>1</v>
      </c>
      <c r="J6310" s="10">
        <v>0</v>
      </c>
      <c r="K6310">
        <v>0</v>
      </c>
      <c r="L6310">
        <v>0</v>
      </c>
      <c r="M6310" s="18">
        <v>1</v>
      </c>
      <c r="N6310" s="18">
        <v>1</v>
      </c>
      <c r="O6310" s="18">
        <v>1</v>
      </c>
      <c r="P6310" s="18">
        <v>1</v>
      </c>
      <c r="Q6310" s="18">
        <v>1</v>
      </c>
      <c r="R6310">
        <v>0.03</v>
      </c>
      <c r="S6310">
        <v>0.05</v>
      </c>
      <c r="T6310">
        <v>2</v>
      </c>
      <c r="U6310" s="90">
        <v>0.5</v>
      </c>
      <c r="V6310" s="89">
        <v>0.5</v>
      </c>
    </row>
    <row r="6311" spans="1:25" ht="26.25" x14ac:dyDescent="0.4">
      <c r="A6311">
        <v>1</v>
      </c>
      <c r="B6311">
        <v>3</v>
      </c>
      <c r="C6311">
        <v>100</v>
      </c>
      <c r="D6311" s="11">
        <v>30</v>
      </c>
      <c r="E6311">
        <v>0.5</v>
      </c>
      <c r="F6311">
        <v>-0.5</v>
      </c>
      <c r="G6311">
        <v>0</v>
      </c>
      <c r="H6311">
        <v>1</v>
      </c>
      <c r="I6311">
        <v>1</v>
      </c>
      <c r="J6311" s="10">
        <v>0</v>
      </c>
      <c r="K6311">
        <v>0</v>
      </c>
      <c r="L6311">
        <v>0</v>
      </c>
      <c r="M6311" s="18">
        <v>1</v>
      </c>
      <c r="N6311" s="18">
        <v>1</v>
      </c>
      <c r="O6311" s="18">
        <v>1</v>
      </c>
      <c r="P6311" s="18">
        <v>1</v>
      </c>
      <c r="Q6311" s="18">
        <v>1</v>
      </c>
      <c r="R6311">
        <v>0.03</v>
      </c>
      <c r="S6311">
        <v>0.04</v>
      </c>
      <c r="T6311">
        <v>3</v>
      </c>
      <c r="U6311" s="90">
        <v>0.5</v>
      </c>
      <c r="V6311" s="89">
        <v>-0.5</v>
      </c>
    </row>
    <row r="6312" spans="1:25" ht="26.25" x14ac:dyDescent="0.4">
      <c r="A6312">
        <v>1</v>
      </c>
      <c r="B6312">
        <v>3</v>
      </c>
      <c r="C6312">
        <v>100</v>
      </c>
      <c r="D6312" s="11">
        <v>30</v>
      </c>
      <c r="E6312">
        <v>1</v>
      </c>
      <c r="F6312">
        <v>1</v>
      </c>
      <c r="G6312">
        <v>0</v>
      </c>
      <c r="H6312">
        <v>1</v>
      </c>
      <c r="I6312">
        <v>1</v>
      </c>
      <c r="J6312" s="10">
        <v>0</v>
      </c>
      <c r="K6312">
        <v>0</v>
      </c>
      <c r="L6312">
        <v>0</v>
      </c>
      <c r="M6312" s="18">
        <v>1</v>
      </c>
      <c r="N6312" s="18">
        <v>1</v>
      </c>
      <c r="O6312" s="18">
        <v>1</v>
      </c>
      <c r="P6312" s="18">
        <v>1</v>
      </c>
      <c r="Q6312" s="18">
        <v>1</v>
      </c>
      <c r="R6312">
        <v>0.03</v>
      </c>
      <c r="S6312">
        <v>0.05</v>
      </c>
      <c r="T6312">
        <v>4</v>
      </c>
      <c r="U6312" s="90">
        <v>1</v>
      </c>
      <c r="V6312" s="89">
        <v>1</v>
      </c>
    </row>
    <row r="6313" spans="1:25" ht="26.25" x14ac:dyDescent="0.4">
      <c r="A6313">
        <v>1</v>
      </c>
      <c r="B6313">
        <v>3</v>
      </c>
      <c r="C6313">
        <v>100</v>
      </c>
      <c r="D6313" s="11">
        <v>30</v>
      </c>
      <c r="E6313">
        <v>1</v>
      </c>
      <c r="F6313">
        <v>-1</v>
      </c>
      <c r="G6313">
        <v>0</v>
      </c>
      <c r="H6313">
        <v>1</v>
      </c>
      <c r="I6313">
        <v>1</v>
      </c>
      <c r="J6313" s="10">
        <v>0</v>
      </c>
      <c r="K6313">
        <v>0</v>
      </c>
      <c r="L6313">
        <v>0</v>
      </c>
      <c r="M6313" s="18">
        <v>1</v>
      </c>
      <c r="N6313" s="18">
        <v>1</v>
      </c>
      <c r="O6313" s="18">
        <v>1</v>
      </c>
      <c r="P6313" s="18">
        <v>1</v>
      </c>
      <c r="Q6313" s="18">
        <v>1</v>
      </c>
      <c r="R6313">
        <v>0.01</v>
      </c>
      <c r="S6313">
        <v>0.13</v>
      </c>
      <c r="T6313">
        <v>5</v>
      </c>
      <c r="U6313" s="90">
        <v>1</v>
      </c>
      <c r="V6313" s="89">
        <v>-1</v>
      </c>
    </row>
    <row r="6314" spans="1:25" ht="26.25" x14ac:dyDescent="0.4">
      <c r="A6314">
        <v>1</v>
      </c>
      <c r="B6314">
        <v>3</v>
      </c>
      <c r="C6314">
        <v>100</v>
      </c>
      <c r="D6314" s="11">
        <v>30</v>
      </c>
      <c r="E6314">
        <v>1.5</v>
      </c>
      <c r="F6314">
        <v>1.5</v>
      </c>
      <c r="G6314">
        <v>0</v>
      </c>
      <c r="H6314">
        <v>1</v>
      </c>
      <c r="I6314">
        <v>1</v>
      </c>
      <c r="J6314" s="10">
        <v>0</v>
      </c>
      <c r="K6314">
        <v>0</v>
      </c>
      <c r="L6314">
        <v>0</v>
      </c>
      <c r="M6314" s="18">
        <v>1</v>
      </c>
      <c r="N6314" s="18">
        <v>1</v>
      </c>
      <c r="O6314" s="18">
        <v>1</v>
      </c>
      <c r="P6314" s="18">
        <v>1</v>
      </c>
      <c r="Q6314" s="18">
        <v>1</v>
      </c>
      <c r="R6314">
        <v>0.03</v>
      </c>
      <c r="S6314">
        <v>0.06</v>
      </c>
      <c r="T6314">
        <v>6</v>
      </c>
      <c r="U6314" s="90">
        <v>1.5</v>
      </c>
      <c r="V6314" s="89">
        <v>1.5</v>
      </c>
    </row>
    <row r="6315" spans="1:25" ht="26.25" x14ac:dyDescent="0.4">
      <c r="A6315">
        <v>1</v>
      </c>
      <c r="B6315">
        <v>3</v>
      </c>
      <c r="C6315">
        <v>100</v>
      </c>
      <c r="D6315" s="11">
        <v>30</v>
      </c>
      <c r="E6315">
        <v>1.5</v>
      </c>
      <c r="F6315">
        <v>-1.5</v>
      </c>
      <c r="G6315">
        <v>0</v>
      </c>
      <c r="H6315">
        <v>1</v>
      </c>
      <c r="I6315">
        <v>1</v>
      </c>
      <c r="J6315" s="10">
        <v>0</v>
      </c>
      <c r="K6315">
        <v>0</v>
      </c>
      <c r="L6315">
        <v>0</v>
      </c>
      <c r="M6315" s="18">
        <v>1</v>
      </c>
      <c r="N6315" s="18">
        <v>1</v>
      </c>
      <c r="O6315" s="18">
        <v>1</v>
      </c>
      <c r="P6315" s="18">
        <v>1</v>
      </c>
      <c r="Q6315" s="18">
        <v>1</v>
      </c>
      <c r="R6315">
        <v>0.02</v>
      </c>
      <c r="S6315">
        <v>0.17</v>
      </c>
      <c r="T6315">
        <v>7</v>
      </c>
      <c r="U6315" s="90">
        <v>1.5</v>
      </c>
      <c r="V6315" s="89">
        <v>-1.5</v>
      </c>
    </row>
    <row r="6316" spans="1:25" ht="26.25" x14ac:dyDescent="0.4">
      <c r="A6316">
        <v>1</v>
      </c>
      <c r="B6316">
        <v>3</v>
      </c>
      <c r="C6316">
        <v>100</v>
      </c>
      <c r="D6316" s="11">
        <v>30</v>
      </c>
      <c r="E6316">
        <v>2</v>
      </c>
      <c r="F6316">
        <v>2</v>
      </c>
      <c r="G6316">
        <v>0</v>
      </c>
      <c r="H6316">
        <v>1</v>
      </c>
      <c r="I6316">
        <v>1</v>
      </c>
      <c r="J6316" s="10">
        <v>0</v>
      </c>
      <c r="K6316">
        <v>0</v>
      </c>
      <c r="L6316">
        <v>0</v>
      </c>
      <c r="M6316" s="18">
        <v>1</v>
      </c>
      <c r="N6316" s="18">
        <v>1</v>
      </c>
      <c r="O6316" s="18">
        <v>1</v>
      </c>
      <c r="P6316" s="18">
        <v>1</v>
      </c>
      <c r="Q6316" s="18">
        <v>1</v>
      </c>
      <c r="R6316" s="15">
        <v>0.06</v>
      </c>
      <c r="S6316" s="15">
        <v>0.02</v>
      </c>
      <c r="T6316">
        <v>8</v>
      </c>
      <c r="U6316" s="90">
        <v>2</v>
      </c>
      <c r="V6316" s="89">
        <v>2</v>
      </c>
    </row>
    <row r="6317" spans="1:25" ht="26.25" x14ac:dyDescent="0.4">
      <c r="A6317">
        <v>1</v>
      </c>
      <c r="B6317">
        <v>3</v>
      </c>
      <c r="C6317">
        <v>100</v>
      </c>
      <c r="D6317" s="11">
        <v>30</v>
      </c>
      <c r="E6317">
        <v>2</v>
      </c>
      <c r="F6317">
        <v>-2</v>
      </c>
      <c r="G6317">
        <v>0</v>
      </c>
      <c r="H6317">
        <v>1</v>
      </c>
      <c r="I6317">
        <v>1</v>
      </c>
      <c r="J6317" s="10">
        <v>0</v>
      </c>
      <c r="K6317">
        <v>0</v>
      </c>
      <c r="L6317">
        <v>0</v>
      </c>
      <c r="M6317" s="18">
        <v>1</v>
      </c>
      <c r="N6317" s="18">
        <v>1</v>
      </c>
      <c r="O6317" s="18">
        <v>1</v>
      </c>
      <c r="P6317" s="18">
        <v>1</v>
      </c>
      <c r="Q6317" s="18">
        <v>1</v>
      </c>
      <c r="R6317">
        <v>0.05</v>
      </c>
      <c r="S6317">
        <v>0.25</v>
      </c>
      <c r="T6317">
        <v>9</v>
      </c>
      <c r="U6317" s="90">
        <v>2</v>
      </c>
      <c r="V6317" s="89">
        <v>-2</v>
      </c>
    </row>
    <row r="6318" spans="1:25" ht="26.25" x14ac:dyDescent="0.4">
      <c r="A6318">
        <v>1</v>
      </c>
      <c r="B6318">
        <v>3</v>
      </c>
      <c r="C6318">
        <v>100</v>
      </c>
      <c r="D6318" s="11">
        <v>30</v>
      </c>
      <c r="E6318">
        <v>2.5</v>
      </c>
      <c r="F6318">
        <v>2.5</v>
      </c>
      <c r="G6318">
        <v>0</v>
      </c>
      <c r="H6318">
        <v>1</v>
      </c>
      <c r="I6318">
        <v>1</v>
      </c>
      <c r="J6318" s="10">
        <v>0</v>
      </c>
      <c r="K6318">
        <v>0</v>
      </c>
      <c r="L6318">
        <v>0</v>
      </c>
      <c r="M6318" s="18">
        <v>1</v>
      </c>
      <c r="N6318" s="18">
        <v>1</v>
      </c>
      <c r="O6318" s="18">
        <v>1</v>
      </c>
      <c r="P6318" s="18">
        <v>1</v>
      </c>
      <c r="Q6318" s="18">
        <v>1</v>
      </c>
      <c r="R6318" s="86">
        <v>0.02</v>
      </c>
      <c r="S6318">
        <v>0.05</v>
      </c>
      <c r="T6318">
        <v>10</v>
      </c>
      <c r="U6318" s="90">
        <v>2.5</v>
      </c>
      <c r="V6318" s="89">
        <v>2.5</v>
      </c>
    </row>
    <row r="6319" spans="1:25" ht="27" thickBot="1" x14ac:dyDescent="0.45">
      <c r="A6319" s="12">
        <v>1</v>
      </c>
      <c r="B6319" s="12">
        <v>3</v>
      </c>
      <c r="C6319" s="12">
        <v>100</v>
      </c>
      <c r="D6319" s="84">
        <v>30</v>
      </c>
      <c r="E6319" s="12">
        <v>2.5</v>
      </c>
      <c r="F6319" s="12">
        <v>-2.5</v>
      </c>
      <c r="G6319">
        <v>0</v>
      </c>
      <c r="H6319">
        <v>1</v>
      </c>
      <c r="I6319">
        <v>1</v>
      </c>
      <c r="J6319" s="85">
        <v>0</v>
      </c>
      <c r="K6319">
        <v>0</v>
      </c>
      <c r="L6319">
        <v>0</v>
      </c>
      <c r="M6319" s="18">
        <v>1</v>
      </c>
      <c r="N6319" s="18">
        <v>1</v>
      </c>
      <c r="O6319" s="18">
        <v>1</v>
      </c>
      <c r="P6319" s="18">
        <v>1</v>
      </c>
      <c r="Q6319" s="18">
        <v>1</v>
      </c>
      <c r="R6319" s="87">
        <v>0.12</v>
      </c>
      <c r="S6319" s="87">
        <v>0.28999999999999998</v>
      </c>
      <c r="T6319">
        <v>11</v>
      </c>
      <c r="U6319" s="91">
        <v>2.5</v>
      </c>
      <c r="V6319" s="92">
        <v>-2.5</v>
      </c>
      <c r="W6319" s="12"/>
      <c r="X6319" s="12"/>
      <c r="Y6319" s="12"/>
    </row>
    <row r="6320" spans="1:25" ht="15.75" thickTop="1" x14ac:dyDescent="0.25">
      <c r="M6320" s="18"/>
      <c r="N6320" s="18"/>
      <c r="O6320" s="18"/>
      <c r="P6320" s="18"/>
      <c r="Q6320" s="18"/>
      <c r="R6320" s="15">
        <f>AVERAGE(R6309:R6319)</f>
        <v>3.6363636363636369E-2</v>
      </c>
      <c r="S6320" s="15">
        <f>AVERAGE(S6309:S6319)</f>
        <v>0.10454545454545455</v>
      </c>
    </row>
    <row r="6330" spans="1:22" ht="191.25" customHeight="1" x14ac:dyDescent="0.25">
      <c r="A6330" s="8" t="s">
        <v>359</v>
      </c>
    </row>
    <row r="6333" spans="1:22" ht="19.5" thickBot="1" x14ac:dyDescent="0.35">
      <c r="R6333" s="9" t="s">
        <v>148</v>
      </c>
      <c r="S6333" s="9" t="s">
        <v>24</v>
      </c>
      <c r="T6333" s="9" t="s">
        <v>358</v>
      </c>
      <c r="U6333" s="9" t="s">
        <v>68</v>
      </c>
      <c r="V6333" s="9" t="s">
        <v>349</v>
      </c>
    </row>
    <row r="6334" spans="1:22" ht="27" thickTop="1" x14ac:dyDescent="0.4">
      <c r="A6334">
        <v>1</v>
      </c>
      <c r="B6334">
        <v>3</v>
      </c>
      <c r="C6334">
        <v>500</v>
      </c>
      <c r="D6334" s="11">
        <v>30</v>
      </c>
      <c r="E6334">
        <v>0</v>
      </c>
      <c r="F6334">
        <v>0</v>
      </c>
      <c r="G6334">
        <v>0</v>
      </c>
      <c r="H6334">
        <v>1</v>
      </c>
      <c r="I6334">
        <v>1</v>
      </c>
      <c r="J6334" s="10">
        <v>0</v>
      </c>
      <c r="K6334">
        <v>0</v>
      </c>
      <c r="L6334">
        <v>0</v>
      </c>
      <c r="M6334" s="18">
        <v>1</v>
      </c>
      <c r="N6334" s="18">
        <v>1</v>
      </c>
      <c r="O6334" s="18">
        <v>1</v>
      </c>
      <c r="P6334" s="18">
        <v>1</v>
      </c>
      <c r="Q6334" s="18">
        <v>1</v>
      </c>
      <c r="R6334" s="20">
        <v>0.03</v>
      </c>
      <c r="S6334" s="20">
        <v>0.05</v>
      </c>
      <c r="T6334">
        <v>1</v>
      </c>
      <c r="U6334" s="88">
        <v>0</v>
      </c>
      <c r="V6334" s="89">
        <v>0</v>
      </c>
    </row>
    <row r="6335" spans="1:22" ht="26.25" x14ac:dyDescent="0.4">
      <c r="A6335">
        <v>1</v>
      </c>
      <c r="B6335">
        <v>3</v>
      </c>
      <c r="C6335">
        <v>500</v>
      </c>
      <c r="D6335" s="11">
        <v>30</v>
      </c>
      <c r="E6335">
        <v>0.5</v>
      </c>
      <c r="F6335">
        <v>0.5</v>
      </c>
      <c r="G6335">
        <v>0</v>
      </c>
      <c r="H6335">
        <v>1</v>
      </c>
      <c r="I6335">
        <v>1</v>
      </c>
      <c r="J6335" s="10">
        <v>0</v>
      </c>
      <c r="K6335">
        <v>0</v>
      </c>
      <c r="L6335">
        <v>0</v>
      </c>
      <c r="M6335" s="18">
        <v>1</v>
      </c>
      <c r="N6335" s="18">
        <v>1</v>
      </c>
      <c r="O6335" s="18">
        <v>1</v>
      </c>
      <c r="P6335" s="18">
        <v>1</v>
      </c>
      <c r="Q6335" s="18">
        <v>1</v>
      </c>
      <c r="R6335">
        <v>0.02</v>
      </c>
      <c r="S6335">
        <v>0.1</v>
      </c>
      <c r="T6335">
        <v>2</v>
      </c>
      <c r="U6335" s="90">
        <v>0.5</v>
      </c>
      <c r="V6335" s="89">
        <v>0.5</v>
      </c>
    </row>
    <row r="6336" spans="1:22" ht="26.25" x14ac:dyDescent="0.4">
      <c r="A6336">
        <v>1</v>
      </c>
      <c r="B6336">
        <v>3</v>
      </c>
      <c r="C6336">
        <v>500</v>
      </c>
      <c r="D6336" s="11">
        <v>30</v>
      </c>
      <c r="E6336">
        <v>0.5</v>
      </c>
      <c r="F6336">
        <v>-0.5</v>
      </c>
      <c r="G6336">
        <v>0</v>
      </c>
      <c r="H6336">
        <v>1</v>
      </c>
      <c r="I6336">
        <v>1</v>
      </c>
      <c r="J6336" s="10">
        <v>0</v>
      </c>
      <c r="K6336">
        <v>0</v>
      </c>
      <c r="L6336">
        <v>0</v>
      </c>
      <c r="M6336" s="18">
        <v>1</v>
      </c>
      <c r="N6336" s="18">
        <v>1</v>
      </c>
      <c r="O6336" s="18">
        <v>1</v>
      </c>
      <c r="P6336" s="18">
        <v>1</v>
      </c>
      <c r="Q6336" s="18">
        <v>1</v>
      </c>
      <c r="R6336">
        <v>0.01</v>
      </c>
      <c r="S6336">
        <v>7.0000000000000007E-2</v>
      </c>
      <c r="T6336">
        <v>3</v>
      </c>
      <c r="U6336" s="90">
        <v>0.5</v>
      </c>
      <c r="V6336" s="89">
        <v>-0.5</v>
      </c>
    </row>
    <row r="6337" spans="1:25" ht="26.25" x14ac:dyDescent="0.4">
      <c r="A6337">
        <v>1</v>
      </c>
      <c r="B6337">
        <v>3</v>
      </c>
      <c r="C6337">
        <v>500</v>
      </c>
      <c r="D6337" s="11">
        <v>30</v>
      </c>
      <c r="E6337">
        <v>1</v>
      </c>
      <c r="F6337">
        <v>1</v>
      </c>
      <c r="G6337">
        <v>0</v>
      </c>
      <c r="H6337">
        <v>1</v>
      </c>
      <c r="I6337">
        <v>1</v>
      </c>
      <c r="J6337" s="10">
        <v>0</v>
      </c>
      <c r="K6337">
        <v>0</v>
      </c>
      <c r="L6337">
        <v>0</v>
      </c>
      <c r="M6337" s="18">
        <v>1</v>
      </c>
      <c r="N6337" s="18">
        <v>1</v>
      </c>
      <c r="O6337" s="18">
        <v>1</v>
      </c>
      <c r="P6337" s="18">
        <v>1</v>
      </c>
      <c r="Q6337" s="18">
        <v>1</v>
      </c>
      <c r="R6337">
        <v>0.04</v>
      </c>
      <c r="S6337">
        <v>0.02</v>
      </c>
      <c r="T6337">
        <v>4</v>
      </c>
      <c r="U6337" s="90">
        <v>1</v>
      </c>
      <c r="V6337" s="89">
        <v>1</v>
      </c>
    </row>
    <row r="6338" spans="1:25" ht="26.25" x14ac:dyDescent="0.4">
      <c r="A6338">
        <v>1</v>
      </c>
      <c r="B6338">
        <v>3</v>
      </c>
      <c r="C6338">
        <v>500</v>
      </c>
      <c r="D6338" s="11">
        <v>30</v>
      </c>
      <c r="E6338">
        <v>1</v>
      </c>
      <c r="F6338">
        <v>-1</v>
      </c>
      <c r="G6338">
        <v>0</v>
      </c>
      <c r="H6338">
        <v>1</v>
      </c>
      <c r="I6338">
        <v>1</v>
      </c>
      <c r="J6338" s="10">
        <v>0</v>
      </c>
      <c r="K6338">
        <v>0</v>
      </c>
      <c r="L6338">
        <v>0</v>
      </c>
      <c r="M6338" s="18">
        <v>1</v>
      </c>
      <c r="N6338" s="18">
        <v>1</v>
      </c>
      <c r="O6338" s="18">
        <v>1</v>
      </c>
      <c r="P6338" s="18">
        <v>1</v>
      </c>
      <c r="Q6338" s="18">
        <v>1</v>
      </c>
      <c r="R6338">
        <v>0.02</v>
      </c>
      <c r="S6338">
        <v>7.0000000000000007E-2</v>
      </c>
      <c r="T6338">
        <v>5</v>
      </c>
      <c r="U6338" s="90">
        <v>1</v>
      </c>
      <c r="V6338" s="89">
        <v>-1</v>
      </c>
    </row>
    <row r="6339" spans="1:25" ht="26.25" x14ac:dyDescent="0.4">
      <c r="A6339">
        <v>1</v>
      </c>
      <c r="B6339">
        <v>3</v>
      </c>
      <c r="C6339">
        <v>500</v>
      </c>
      <c r="D6339" s="11">
        <v>30</v>
      </c>
      <c r="E6339">
        <v>1.5</v>
      </c>
      <c r="F6339">
        <v>1.5</v>
      </c>
      <c r="G6339">
        <v>0</v>
      </c>
      <c r="H6339">
        <v>1</v>
      </c>
      <c r="I6339">
        <v>1</v>
      </c>
      <c r="J6339" s="10">
        <v>0</v>
      </c>
      <c r="K6339">
        <v>0</v>
      </c>
      <c r="L6339">
        <v>0</v>
      </c>
      <c r="M6339" s="18">
        <v>1</v>
      </c>
      <c r="N6339" s="18">
        <v>1</v>
      </c>
      <c r="O6339" s="18">
        <v>1</v>
      </c>
      <c r="P6339" s="18">
        <v>1</v>
      </c>
      <c r="Q6339" s="18">
        <v>1</v>
      </c>
      <c r="R6339">
        <v>0.05</v>
      </c>
      <c r="S6339">
        <v>0.08</v>
      </c>
      <c r="T6339">
        <v>6</v>
      </c>
      <c r="U6339" s="90">
        <v>1.5</v>
      </c>
      <c r="V6339" s="89">
        <v>1.5</v>
      </c>
    </row>
    <row r="6340" spans="1:25" ht="26.25" x14ac:dyDescent="0.4">
      <c r="A6340">
        <v>1</v>
      </c>
      <c r="B6340">
        <v>3</v>
      </c>
      <c r="C6340">
        <v>500</v>
      </c>
      <c r="D6340" s="11">
        <v>30</v>
      </c>
      <c r="E6340">
        <v>1.5</v>
      </c>
      <c r="F6340">
        <v>-1.5</v>
      </c>
      <c r="G6340">
        <v>0</v>
      </c>
      <c r="H6340">
        <v>1</v>
      </c>
      <c r="I6340">
        <v>1</v>
      </c>
      <c r="J6340" s="10">
        <v>0</v>
      </c>
      <c r="K6340">
        <v>0</v>
      </c>
      <c r="L6340">
        <v>0</v>
      </c>
      <c r="M6340" s="18">
        <v>1</v>
      </c>
      <c r="N6340" s="18">
        <v>1</v>
      </c>
      <c r="O6340" s="18">
        <v>1</v>
      </c>
      <c r="P6340" s="18">
        <v>1</v>
      </c>
      <c r="Q6340" s="18">
        <v>1</v>
      </c>
      <c r="R6340">
        <v>0.05</v>
      </c>
      <c r="S6340">
        <v>0.19</v>
      </c>
      <c r="T6340">
        <v>7</v>
      </c>
      <c r="U6340" s="90">
        <v>1.5</v>
      </c>
      <c r="V6340" s="89">
        <v>-1.5</v>
      </c>
    </row>
    <row r="6341" spans="1:25" ht="26.25" x14ac:dyDescent="0.4">
      <c r="A6341">
        <v>1</v>
      </c>
      <c r="B6341">
        <v>3</v>
      </c>
      <c r="C6341">
        <v>500</v>
      </c>
      <c r="D6341" s="11">
        <v>30</v>
      </c>
      <c r="E6341">
        <v>2</v>
      </c>
      <c r="F6341">
        <v>2</v>
      </c>
      <c r="G6341">
        <v>0</v>
      </c>
      <c r="H6341">
        <v>1</v>
      </c>
      <c r="I6341">
        <v>1</v>
      </c>
      <c r="J6341" s="10">
        <v>0</v>
      </c>
      <c r="K6341">
        <v>0</v>
      </c>
      <c r="L6341">
        <v>0</v>
      </c>
      <c r="M6341" s="18">
        <v>1</v>
      </c>
      <c r="N6341" s="18">
        <v>1</v>
      </c>
      <c r="O6341" s="18">
        <v>1</v>
      </c>
      <c r="P6341" s="18">
        <v>1</v>
      </c>
      <c r="Q6341" s="18">
        <v>1</v>
      </c>
      <c r="R6341" s="15">
        <v>0.11</v>
      </c>
      <c r="S6341" s="15">
        <v>0.03</v>
      </c>
      <c r="T6341">
        <v>8</v>
      </c>
      <c r="U6341" s="90">
        <v>2</v>
      </c>
      <c r="V6341" s="89">
        <v>2</v>
      </c>
    </row>
    <row r="6342" spans="1:25" ht="26.25" x14ac:dyDescent="0.4">
      <c r="A6342">
        <v>1</v>
      </c>
      <c r="B6342">
        <v>3</v>
      </c>
      <c r="C6342">
        <v>500</v>
      </c>
      <c r="D6342" s="11">
        <v>30</v>
      </c>
      <c r="E6342">
        <v>2</v>
      </c>
      <c r="F6342">
        <v>-2</v>
      </c>
      <c r="G6342">
        <v>0</v>
      </c>
      <c r="H6342">
        <v>1</v>
      </c>
      <c r="I6342">
        <v>1</v>
      </c>
      <c r="J6342" s="10">
        <v>0</v>
      </c>
      <c r="K6342">
        <v>0</v>
      </c>
      <c r="L6342">
        <v>0</v>
      </c>
      <c r="M6342" s="18">
        <v>1</v>
      </c>
      <c r="N6342" s="18">
        <v>1</v>
      </c>
      <c r="O6342" s="18">
        <v>1</v>
      </c>
      <c r="P6342" s="18">
        <v>1</v>
      </c>
      <c r="Q6342" s="18">
        <v>1</v>
      </c>
      <c r="R6342">
        <v>0.09</v>
      </c>
      <c r="S6342">
        <v>0.19</v>
      </c>
      <c r="T6342">
        <v>9</v>
      </c>
      <c r="U6342" s="90">
        <v>2</v>
      </c>
      <c r="V6342" s="89">
        <v>-2</v>
      </c>
    </row>
    <row r="6343" spans="1:25" ht="26.25" x14ac:dyDescent="0.4">
      <c r="A6343">
        <v>1</v>
      </c>
      <c r="B6343">
        <v>3</v>
      </c>
      <c r="C6343">
        <v>500</v>
      </c>
      <c r="D6343" s="11">
        <v>30</v>
      </c>
      <c r="E6343">
        <v>2.5</v>
      </c>
      <c r="F6343">
        <v>2.5</v>
      </c>
      <c r="G6343">
        <v>0</v>
      </c>
      <c r="H6343">
        <v>1</v>
      </c>
      <c r="I6343">
        <v>1</v>
      </c>
      <c r="J6343" s="10">
        <v>0</v>
      </c>
      <c r="K6343">
        <v>0</v>
      </c>
      <c r="L6343">
        <v>0</v>
      </c>
      <c r="M6343" s="18">
        <v>1</v>
      </c>
      <c r="N6343" s="18">
        <v>1</v>
      </c>
      <c r="O6343" s="18">
        <v>1</v>
      </c>
      <c r="P6343" s="18">
        <v>1</v>
      </c>
      <c r="Q6343" s="18">
        <v>1</v>
      </c>
      <c r="R6343" s="86">
        <v>0.06</v>
      </c>
      <c r="S6343">
        <v>0.08</v>
      </c>
      <c r="T6343">
        <v>10</v>
      </c>
      <c r="U6343" s="90">
        <v>2.5</v>
      </c>
      <c r="V6343" s="89">
        <v>2.5</v>
      </c>
    </row>
    <row r="6344" spans="1:25" ht="27" thickBot="1" x14ac:dyDescent="0.45">
      <c r="A6344" s="12">
        <v>1</v>
      </c>
      <c r="B6344" s="12">
        <v>3</v>
      </c>
      <c r="C6344">
        <v>500</v>
      </c>
      <c r="D6344" s="84">
        <v>30</v>
      </c>
      <c r="E6344" s="12">
        <v>2.5</v>
      </c>
      <c r="F6344" s="12">
        <v>-2.5</v>
      </c>
      <c r="G6344">
        <v>0</v>
      </c>
      <c r="H6344">
        <v>1</v>
      </c>
      <c r="I6344">
        <v>1</v>
      </c>
      <c r="J6344" s="85">
        <v>0</v>
      </c>
      <c r="K6344">
        <v>0</v>
      </c>
      <c r="L6344">
        <v>0</v>
      </c>
      <c r="M6344" s="18">
        <v>1</v>
      </c>
      <c r="N6344" s="18">
        <v>1</v>
      </c>
      <c r="O6344" s="18">
        <v>1</v>
      </c>
      <c r="P6344" s="18">
        <v>1</v>
      </c>
      <c r="Q6344" s="18">
        <v>1</v>
      </c>
      <c r="R6344" s="87">
        <v>0.1</v>
      </c>
      <c r="S6344" s="87">
        <v>0.27</v>
      </c>
      <c r="T6344">
        <v>11</v>
      </c>
      <c r="U6344" s="91">
        <v>2.5</v>
      </c>
      <c r="V6344" s="92">
        <v>-2.5</v>
      </c>
      <c r="W6344" s="12"/>
      <c r="X6344" s="12"/>
      <c r="Y6344" s="12"/>
    </row>
    <row r="6345" spans="1:25" ht="15.75" thickTop="1" x14ac:dyDescent="0.25">
      <c r="M6345" s="18"/>
      <c r="N6345" s="18"/>
      <c r="O6345" s="18"/>
      <c r="P6345" s="18"/>
      <c r="Q6345" s="18"/>
      <c r="R6345" s="15">
        <f>AVERAGE(R6334:R6344)</f>
        <v>5.2727272727272734E-2</v>
      </c>
      <c r="S6345" s="15">
        <f>AVERAGE(S6334:S6344)</f>
        <v>0.10454545454545454</v>
      </c>
    </row>
    <row r="6348" spans="1:25" ht="45.75" x14ac:dyDescent="0.3">
      <c r="A6348" s="8" t="s">
        <v>360</v>
      </c>
      <c r="R6348" s="110" t="s">
        <v>346</v>
      </c>
      <c r="S6348" s="110"/>
      <c r="T6348" s="110"/>
    </row>
    <row r="6349" spans="1:25" ht="15.75" thickBot="1" x14ac:dyDescent="0.3">
      <c r="A6349" s="8"/>
      <c r="R6349" s="17" t="s">
        <v>148</v>
      </c>
      <c r="S6349" s="17" t="s">
        <v>24</v>
      </c>
      <c r="T6349" s="71"/>
      <c r="U6349" s="71"/>
      <c r="V6349" s="71"/>
      <c r="W6349" s="71"/>
    </row>
    <row r="6350" spans="1:25" ht="24" thickTop="1" x14ac:dyDescent="0.35">
      <c r="A6350">
        <v>1</v>
      </c>
      <c r="B6350">
        <v>3</v>
      </c>
      <c r="C6350">
        <v>100</v>
      </c>
      <c r="D6350" s="11">
        <v>30</v>
      </c>
      <c r="E6350">
        <v>0</v>
      </c>
      <c r="F6350">
        <v>-1.5</v>
      </c>
      <c r="G6350">
        <v>0</v>
      </c>
      <c r="H6350">
        <v>1</v>
      </c>
      <c r="I6350">
        <v>1</v>
      </c>
      <c r="J6350" s="10">
        <v>0</v>
      </c>
      <c r="K6350">
        <v>0</v>
      </c>
      <c r="L6350">
        <v>0</v>
      </c>
      <c r="M6350" s="18">
        <v>1</v>
      </c>
      <c r="N6350" s="18">
        <v>1</v>
      </c>
      <c r="O6350" s="18">
        <v>1</v>
      </c>
      <c r="P6350" s="18">
        <v>1</v>
      </c>
      <c r="Q6350" s="18">
        <v>1</v>
      </c>
      <c r="R6350" s="20">
        <v>0.02</v>
      </c>
      <c r="S6350" s="20">
        <v>0.06</v>
      </c>
      <c r="T6350" s="21"/>
      <c r="U6350" s="21"/>
      <c r="V6350" s="70"/>
      <c r="W6350" s="21"/>
    </row>
    <row r="6351" spans="1:25" ht="23.25" x14ac:dyDescent="0.35">
      <c r="A6351">
        <v>1</v>
      </c>
      <c r="B6351">
        <v>3</v>
      </c>
      <c r="C6351">
        <v>100</v>
      </c>
      <c r="D6351" s="11">
        <v>30</v>
      </c>
      <c r="E6351">
        <v>0.25</v>
      </c>
      <c r="F6351">
        <v>-1.5</v>
      </c>
      <c r="G6351">
        <v>0</v>
      </c>
      <c r="H6351">
        <v>1</v>
      </c>
      <c r="I6351">
        <v>1</v>
      </c>
      <c r="J6351" s="10">
        <v>0</v>
      </c>
      <c r="K6351">
        <v>0</v>
      </c>
      <c r="L6351">
        <v>0</v>
      </c>
      <c r="M6351" s="18">
        <v>1</v>
      </c>
      <c r="N6351" s="18">
        <v>1</v>
      </c>
      <c r="O6351" s="18">
        <v>1</v>
      </c>
      <c r="P6351" s="18">
        <v>1</v>
      </c>
      <c r="Q6351" s="18">
        <v>1</v>
      </c>
      <c r="R6351" s="20">
        <v>0.01</v>
      </c>
      <c r="S6351" s="20">
        <v>0.1</v>
      </c>
      <c r="T6351" s="21"/>
      <c r="U6351" s="21"/>
      <c r="V6351" s="70"/>
      <c r="W6351" s="21"/>
    </row>
    <row r="6352" spans="1:25" ht="23.25" x14ac:dyDescent="0.35">
      <c r="A6352">
        <v>1</v>
      </c>
      <c r="B6352">
        <v>3</v>
      </c>
      <c r="C6352">
        <v>100</v>
      </c>
      <c r="D6352" s="11">
        <v>30</v>
      </c>
      <c r="E6352">
        <v>0.5</v>
      </c>
      <c r="F6352">
        <v>-1.5</v>
      </c>
      <c r="G6352">
        <v>0</v>
      </c>
      <c r="H6352">
        <v>1</v>
      </c>
      <c r="I6352">
        <v>1</v>
      </c>
      <c r="J6352" s="10">
        <v>0</v>
      </c>
      <c r="K6352">
        <v>0</v>
      </c>
      <c r="L6352">
        <v>0</v>
      </c>
      <c r="M6352" s="18">
        <v>1</v>
      </c>
      <c r="N6352" s="18">
        <v>1</v>
      </c>
      <c r="O6352" s="18">
        <v>1</v>
      </c>
      <c r="P6352" s="18">
        <v>1</v>
      </c>
      <c r="Q6352" s="18">
        <v>1</v>
      </c>
      <c r="R6352" s="20">
        <v>0</v>
      </c>
      <c r="S6352" s="20">
        <v>7.0000000000000007E-2</v>
      </c>
      <c r="T6352" s="21"/>
      <c r="U6352" s="21"/>
      <c r="V6352" s="70"/>
      <c r="W6352" s="21"/>
    </row>
    <row r="6353" spans="1:23" ht="23.25" x14ac:dyDescent="0.35">
      <c r="A6353">
        <v>1</v>
      </c>
      <c r="B6353">
        <v>3</v>
      </c>
      <c r="C6353">
        <v>100</v>
      </c>
      <c r="D6353" s="11">
        <v>30</v>
      </c>
      <c r="E6353">
        <v>0.75</v>
      </c>
      <c r="F6353">
        <v>-1.5</v>
      </c>
      <c r="G6353">
        <v>0</v>
      </c>
      <c r="H6353">
        <v>1</v>
      </c>
      <c r="I6353">
        <v>1</v>
      </c>
      <c r="J6353" s="10">
        <v>0</v>
      </c>
      <c r="K6353">
        <v>0</v>
      </c>
      <c r="L6353">
        <v>0</v>
      </c>
      <c r="M6353" s="18">
        <v>1</v>
      </c>
      <c r="N6353" s="18">
        <v>1</v>
      </c>
      <c r="O6353" s="18">
        <v>1</v>
      </c>
      <c r="P6353" s="18">
        <v>1</v>
      </c>
      <c r="Q6353" s="18">
        <v>1</v>
      </c>
      <c r="R6353" s="20">
        <v>0.05</v>
      </c>
      <c r="S6353" s="20">
        <v>0.12</v>
      </c>
      <c r="T6353" s="21"/>
      <c r="U6353" s="21"/>
      <c r="V6353" s="70"/>
      <c r="W6353" s="21"/>
    </row>
    <row r="6354" spans="1:23" ht="23.25" x14ac:dyDescent="0.35">
      <c r="A6354" s="13">
        <v>1</v>
      </c>
      <c r="B6354" s="13">
        <v>3</v>
      </c>
      <c r="C6354">
        <v>100</v>
      </c>
      <c r="D6354" s="76">
        <v>30</v>
      </c>
      <c r="E6354">
        <v>1</v>
      </c>
      <c r="F6354">
        <v>-1.5</v>
      </c>
      <c r="G6354" s="13">
        <v>0</v>
      </c>
      <c r="H6354" s="13">
        <v>1</v>
      </c>
      <c r="I6354" s="13">
        <v>1</v>
      </c>
      <c r="J6354" s="77">
        <v>0</v>
      </c>
      <c r="K6354" s="13">
        <v>0</v>
      </c>
      <c r="L6354" s="13">
        <v>0</v>
      </c>
      <c r="M6354" s="78">
        <v>1</v>
      </c>
      <c r="N6354" s="78">
        <v>1</v>
      </c>
      <c r="O6354" s="78">
        <v>1</v>
      </c>
      <c r="P6354" s="78">
        <v>1</v>
      </c>
      <c r="Q6354" s="78">
        <v>1</v>
      </c>
      <c r="R6354" s="20">
        <v>0</v>
      </c>
      <c r="S6354" s="20">
        <v>0.09</v>
      </c>
      <c r="T6354" s="21"/>
      <c r="U6354" s="21"/>
      <c r="V6354" s="70"/>
      <c r="W6354" s="21"/>
    </row>
    <row r="6355" spans="1:23" ht="23.25" x14ac:dyDescent="0.35">
      <c r="A6355">
        <v>1</v>
      </c>
      <c r="B6355">
        <v>3</v>
      </c>
      <c r="C6355">
        <v>100</v>
      </c>
      <c r="D6355" s="11">
        <v>30</v>
      </c>
      <c r="E6355">
        <v>1.25</v>
      </c>
      <c r="F6355">
        <v>-1.5</v>
      </c>
      <c r="G6355">
        <v>0</v>
      </c>
      <c r="H6355">
        <v>1</v>
      </c>
      <c r="I6355">
        <v>1</v>
      </c>
      <c r="J6355" s="10">
        <v>0</v>
      </c>
      <c r="K6355">
        <v>0</v>
      </c>
      <c r="L6355">
        <v>0</v>
      </c>
      <c r="M6355" s="18">
        <v>1</v>
      </c>
      <c r="N6355" s="18">
        <v>1</v>
      </c>
      <c r="O6355" s="18">
        <v>1</v>
      </c>
      <c r="P6355" s="18">
        <v>1</v>
      </c>
      <c r="Q6355" s="18">
        <v>1</v>
      </c>
      <c r="R6355" s="20">
        <v>0.02</v>
      </c>
      <c r="S6355" s="20">
        <v>0.14000000000000001</v>
      </c>
      <c r="T6355" s="21"/>
      <c r="U6355" s="21"/>
      <c r="V6355" s="70"/>
      <c r="W6355" s="21"/>
    </row>
    <row r="6356" spans="1:23" ht="23.25" x14ac:dyDescent="0.35">
      <c r="A6356">
        <v>1</v>
      </c>
      <c r="B6356">
        <v>3</v>
      </c>
      <c r="C6356">
        <v>100</v>
      </c>
      <c r="D6356" s="11">
        <v>30</v>
      </c>
      <c r="E6356">
        <v>1.5</v>
      </c>
      <c r="F6356">
        <v>-1.5</v>
      </c>
      <c r="G6356">
        <v>0</v>
      </c>
      <c r="H6356">
        <v>1</v>
      </c>
      <c r="I6356">
        <v>1</v>
      </c>
      <c r="J6356" s="10">
        <v>0</v>
      </c>
      <c r="K6356">
        <v>0</v>
      </c>
      <c r="L6356">
        <v>0</v>
      </c>
      <c r="M6356" s="18">
        <v>1</v>
      </c>
      <c r="N6356" s="18">
        <v>1</v>
      </c>
      <c r="O6356" s="18">
        <v>1</v>
      </c>
      <c r="P6356" s="18">
        <v>1</v>
      </c>
      <c r="Q6356" s="18">
        <v>1</v>
      </c>
      <c r="R6356">
        <v>0.04</v>
      </c>
      <c r="S6356">
        <v>0.15</v>
      </c>
      <c r="T6356" s="21"/>
      <c r="U6356" s="21"/>
      <c r="V6356" s="70"/>
      <c r="W6356" s="21"/>
    </row>
    <row r="6357" spans="1:23" ht="23.25" x14ac:dyDescent="0.35">
      <c r="A6357">
        <v>1</v>
      </c>
      <c r="B6357">
        <v>3</v>
      </c>
      <c r="C6357">
        <v>100</v>
      </c>
      <c r="D6357" s="11">
        <v>30</v>
      </c>
      <c r="E6357">
        <v>1.75</v>
      </c>
      <c r="F6357">
        <v>-1.5</v>
      </c>
      <c r="G6357">
        <v>0</v>
      </c>
      <c r="H6357">
        <v>1</v>
      </c>
      <c r="I6357">
        <v>1</v>
      </c>
      <c r="J6357" s="10">
        <v>0</v>
      </c>
      <c r="K6357">
        <v>0</v>
      </c>
      <c r="L6357">
        <v>0</v>
      </c>
      <c r="M6357" s="18">
        <v>1</v>
      </c>
      <c r="N6357" s="18">
        <v>1</v>
      </c>
      <c r="O6357" s="18">
        <v>1</v>
      </c>
      <c r="P6357" s="18">
        <v>1</v>
      </c>
      <c r="Q6357" s="18">
        <v>1</v>
      </c>
      <c r="R6357" s="15">
        <v>0.06</v>
      </c>
      <c r="S6357" s="15">
        <v>0.17</v>
      </c>
    </row>
    <row r="6358" spans="1:23" ht="23.25" x14ac:dyDescent="0.35">
      <c r="A6358">
        <v>1</v>
      </c>
      <c r="B6358">
        <v>3</v>
      </c>
      <c r="C6358">
        <v>100</v>
      </c>
      <c r="D6358" s="11">
        <v>30</v>
      </c>
      <c r="E6358">
        <v>2</v>
      </c>
      <c r="F6358">
        <v>-1.5</v>
      </c>
      <c r="G6358">
        <v>0</v>
      </c>
      <c r="H6358">
        <v>1</v>
      </c>
      <c r="I6358">
        <v>1</v>
      </c>
      <c r="J6358" s="10">
        <v>0</v>
      </c>
      <c r="K6358">
        <v>0</v>
      </c>
      <c r="L6358">
        <v>0</v>
      </c>
      <c r="M6358" s="18">
        <v>1</v>
      </c>
      <c r="N6358" s="18">
        <v>1</v>
      </c>
      <c r="O6358" s="18">
        <v>1</v>
      </c>
      <c r="P6358" s="18">
        <v>1</v>
      </c>
      <c r="Q6358" s="18">
        <v>1</v>
      </c>
      <c r="R6358">
        <v>7.0000000000000007E-2</v>
      </c>
      <c r="S6358">
        <v>0.18</v>
      </c>
    </row>
    <row r="6359" spans="1:23" ht="24" thickBot="1" x14ac:dyDescent="0.4">
      <c r="A6359">
        <v>1</v>
      </c>
      <c r="B6359">
        <v>3</v>
      </c>
      <c r="C6359">
        <v>100</v>
      </c>
      <c r="D6359" s="11">
        <v>30</v>
      </c>
      <c r="E6359">
        <v>2.25</v>
      </c>
      <c r="F6359">
        <v>-1.5</v>
      </c>
      <c r="G6359">
        <v>0</v>
      </c>
      <c r="H6359">
        <v>1</v>
      </c>
      <c r="I6359">
        <v>1</v>
      </c>
      <c r="J6359" s="10">
        <v>0</v>
      </c>
      <c r="K6359">
        <v>0</v>
      </c>
      <c r="L6359">
        <v>0</v>
      </c>
      <c r="M6359" s="18">
        <v>1</v>
      </c>
      <c r="N6359" s="18">
        <v>1</v>
      </c>
      <c r="O6359" s="18">
        <v>1</v>
      </c>
      <c r="P6359" s="18">
        <v>1</v>
      </c>
      <c r="Q6359" s="18">
        <v>1</v>
      </c>
      <c r="R6359" s="14">
        <v>0.05</v>
      </c>
      <c r="S6359" s="14">
        <v>0.14000000000000001</v>
      </c>
    </row>
    <row r="6360" spans="1:23" ht="21.75" thickTop="1" x14ac:dyDescent="0.35">
      <c r="J6360" s="10"/>
      <c r="M6360" s="18"/>
      <c r="N6360" s="18"/>
      <c r="O6360" s="18"/>
      <c r="P6360" s="18"/>
      <c r="Q6360" s="18"/>
      <c r="R6360" s="15">
        <f>AVERAGE(R6350:R6359)</f>
        <v>3.2000000000000001E-2</v>
      </c>
      <c r="S6360" s="15">
        <f>AVERAGE(S6350:S6359)</f>
        <v>0.12200000000000003</v>
      </c>
    </row>
    <row r="6376" spans="1:23" ht="124.5" customHeight="1" x14ac:dyDescent="0.3">
      <c r="A6376" s="8" t="s">
        <v>361</v>
      </c>
      <c r="R6376" s="110" t="s">
        <v>346</v>
      </c>
      <c r="S6376" s="110"/>
      <c r="T6376" s="110"/>
    </row>
    <row r="6377" spans="1:23" ht="15.75" thickBot="1" x14ac:dyDescent="0.3">
      <c r="A6377" s="8"/>
      <c r="R6377" s="17" t="s">
        <v>148</v>
      </c>
      <c r="S6377" s="17" t="s">
        <v>24</v>
      </c>
      <c r="T6377" s="71"/>
      <c r="U6377" s="71"/>
      <c r="V6377" s="71"/>
      <c r="W6377" s="71"/>
    </row>
    <row r="6378" spans="1:23" ht="24" thickTop="1" x14ac:dyDescent="0.35">
      <c r="A6378">
        <v>1</v>
      </c>
      <c r="B6378">
        <v>3</v>
      </c>
      <c r="C6378">
        <v>100</v>
      </c>
      <c r="D6378" s="11">
        <v>30</v>
      </c>
      <c r="E6378">
        <v>0</v>
      </c>
      <c r="F6378">
        <v>0</v>
      </c>
      <c r="G6378">
        <v>0</v>
      </c>
      <c r="H6378">
        <v>1</v>
      </c>
      <c r="I6378">
        <v>1</v>
      </c>
      <c r="J6378" s="10">
        <v>0</v>
      </c>
      <c r="K6378">
        <v>0</v>
      </c>
      <c r="L6378">
        <v>0</v>
      </c>
      <c r="M6378" s="18">
        <v>1</v>
      </c>
      <c r="N6378" s="18">
        <v>1</v>
      </c>
      <c r="O6378" s="18">
        <v>1</v>
      </c>
      <c r="P6378" s="18">
        <v>1</v>
      </c>
      <c r="Q6378" s="18">
        <v>1</v>
      </c>
      <c r="R6378" s="20">
        <v>0.02</v>
      </c>
      <c r="S6378" s="20">
        <v>0.05</v>
      </c>
      <c r="T6378" s="21"/>
      <c r="U6378" s="21"/>
      <c r="V6378" s="70"/>
      <c r="W6378" s="21"/>
    </row>
    <row r="6379" spans="1:23" ht="23.25" x14ac:dyDescent="0.35">
      <c r="A6379">
        <v>1</v>
      </c>
      <c r="B6379">
        <v>3</v>
      </c>
      <c r="C6379">
        <v>100</v>
      </c>
      <c r="D6379" s="11">
        <v>30</v>
      </c>
      <c r="E6379">
        <v>0</v>
      </c>
      <c r="F6379">
        <v>0</v>
      </c>
      <c r="G6379">
        <v>0</v>
      </c>
      <c r="H6379">
        <v>2</v>
      </c>
      <c r="I6379">
        <v>1</v>
      </c>
      <c r="J6379" s="10">
        <v>0</v>
      </c>
      <c r="K6379">
        <v>0</v>
      </c>
      <c r="L6379">
        <v>0</v>
      </c>
      <c r="M6379" s="18">
        <v>1</v>
      </c>
      <c r="N6379" s="18">
        <v>1</v>
      </c>
      <c r="O6379" s="18">
        <v>1</v>
      </c>
      <c r="P6379" s="18">
        <v>1</v>
      </c>
      <c r="Q6379" s="18">
        <v>1</v>
      </c>
      <c r="R6379" s="20">
        <v>0.03</v>
      </c>
      <c r="S6379" s="20">
        <v>7.0000000000000007E-2</v>
      </c>
      <c r="T6379" s="21"/>
      <c r="U6379" s="21"/>
      <c r="V6379" s="70"/>
      <c r="W6379" s="21"/>
    </row>
    <row r="6380" spans="1:23" ht="23.25" x14ac:dyDescent="0.35">
      <c r="A6380">
        <v>1</v>
      </c>
      <c r="B6380">
        <v>3</v>
      </c>
      <c r="C6380">
        <v>100</v>
      </c>
      <c r="D6380" s="11">
        <v>30</v>
      </c>
      <c r="E6380">
        <v>0</v>
      </c>
      <c r="F6380">
        <v>0</v>
      </c>
      <c r="G6380">
        <v>0</v>
      </c>
      <c r="H6380">
        <v>3</v>
      </c>
      <c r="I6380">
        <v>1</v>
      </c>
      <c r="J6380" s="10">
        <v>0</v>
      </c>
      <c r="K6380">
        <v>0</v>
      </c>
      <c r="L6380">
        <v>0</v>
      </c>
      <c r="M6380" s="18">
        <v>1</v>
      </c>
      <c r="N6380" s="18">
        <v>1</v>
      </c>
      <c r="O6380" s="18">
        <v>1</v>
      </c>
      <c r="P6380" s="18">
        <v>1</v>
      </c>
      <c r="Q6380" s="18">
        <v>1</v>
      </c>
      <c r="R6380" s="20">
        <v>0</v>
      </c>
      <c r="S6380" s="20">
        <v>0.03</v>
      </c>
      <c r="T6380" s="21"/>
      <c r="U6380" s="21"/>
      <c r="V6380" s="70"/>
      <c r="W6380" s="21"/>
    </row>
    <row r="6381" spans="1:23" ht="23.25" x14ac:dyDescent="0.35">
      <c r="A6381">
        <v>1</v>
      </c>
      <c r="B6381">
        <v>3</v>
      </c>
      <c r="C6381">
        <v>100</v>
      </c>
      <c r="D6381" s="11">
        <v>30</v>
      </c>
      <c r="E6381">
        <v>0</v>
      </c>
      <c r="F6381">
        <v>0</v>
      </c>
      <c r="G6381">
        <v>0</v>
      </c>
      <c r="H6381">
        <v>4</v>
      </c>
      <c r="I6381">
        <v>1</v>
      </c>
      <c r="J6381" s="10">
        <v>0</v>
      </c>
      <c r="K6381">
        <v>0</v>
      </c>
      <c r="L6381">
        <v>0</v>
      </c>
      <c r="M6381" s="18">
        <v>1</v>
      </c>
      <c r="N6381" s="18">
        <v>1</v>
      </c>
      <c r="O6381" s="18">
        <v>1</v>
      </c>
      <c r="P6381" s="18">
        <v>1</v>
      </c>
      <c r="Q6381" s="18">
        <v>1</v>
      </c>
      <c r="R6381" s="20">
        <v>0</v>
      </c>
      <c r="S6381" s="20">
        <v>0.04</v>
      </c>
      <c r="T6381" s="21"/>
      <c r="U6381" s="21"/>
      <c r="V6381" s="70"/>
      <c r="W6381" s="21"/>
    </row>
    <row r="6382" spans="1:23" ht="23.25" x14ac:dyDescent="0.35">
      <c r="A6382" s="13">
        <v>1</v>
      </c>
      <c r="B6382" s="13">
        <v>3</v>
      </c>
      <c r="C6382">
        <v>100</v>
      </c>
      <c r="D6382" s="76">
        <v>30</v>
      </c>
      <c r="E6382">
        <v>0</v>
      </c>
      <c r="F6382">
        <v>0</v>
      </c>
      <c r="G6382" s="13">
        <v>0</v>
      </c>
      <c r="H6382">
        <v>5</v>
      </c>
      <c r="I6382" s="13">
        <v>1</v>
      </c>
      <c r="J6382" s="77">
        <v>0</v>
      </c>
      <c r="K6382" s="13">
        <v>0</v>
      </c>
      <c r="L6382" s="13">
        <v>0</v>
      </c>
      <c r="M6382" s="78">
        <v>1</v>
      </c>
      <c r="N6382" s="78">
        <v>1</v>
      </c>
      <c r="O6382" s="78">
        <v>1</v>
      </c>
      <c r="P6382" s="78">
        <v>1</v>
      </c>
      <c r="Q6382" s="78">
        <v>1</v>
      </c>
      <c r="R6382" s="20">
        <v>0.01</v>
      </c>
      <c r="S6382" s="20">
        <v>0.06</v>
      </c>
      <c r="T6382" s="21"/>
      <c r="U6382" s="21"/>
      <c r="V6382" s="70"/>
      <c r="W6382" s="21"/>
    </row>
    <row r="6383" spans="1:23" ht="23.25" x14ac:dyDescent="0.35">
      <c r="A6383">
        <v>1</v>
      </c>
      <c r="B6383">
        <v>3</v>
      </c>
      <c r="C6383">
        <v>100</v>
      </c>
      <c r="D6383" s="11">
        <v>30</v>
      </c>
      <c r="E6383">
        <v>0</v>
      </c>
      <c r="F6383">
        <v>0</v>
      </c>
      <c r="G6383">
        <v>0</v>
      </c>
      <c r="H6383">
        <v>6</v>
      </c>
      <c r="I6383">
        <v>1</v>
      </c>
      <c r="J6383" s="10">
        <v>0</v>
      </c>
      <c r="K6383">
        <v>0</v>
      </c>
      <c r="L6383">
        <v>0</v>
      </c>
      <c r="M6383" s="18">
        <v>1</v>
      </c>
      <c r="N6383" s="18">
        <v>1</v>
      </c>
      <c r="O6383" s="18">
        <v>1</v>
      </c>
      <c r="P6383" s="18">
        <v>1</v>
      </c>
      <c r="Q6383" s="18">
        <v>1</v>
      </c>
      <c r="R6383" s="20">
        <v>0.02</v>
      </c>
      <c r="S6383" s="20">
        <v>0.04</v>
      </c>
      <c r="T6383" s="21"/>
      <c r="U6383" s="21"/>
      <c r="V6383" s="70"/>
      <c r="W6383" s="21"/>
    </row>
    <row r="6384" spans="1:23" ht="23.25" x14ac:dyDescent="0.35">
      <c r="A6384">
        <v>1</v>
      </c>
      <c r="B6384">
        <v>3</v>
      </c>
      <c r="C6384">
        <v>100</v>
      </c>
      <c r="D6384" s="11">
        <v>30</v>
      </c>
      <c r="E6384">
        <v>0</v>
      </c>
      <c r="F6384">
        <v>0</v>
      </c>
      <c r="G6384">
        <v>0</v>
      </c>
      <c r="H6384">
        <v>7</v>
      </c>
      <c r="I6384">
        <v>1</v>
      </c>
      <c r="J6384" s="10">
        <v>0</v>
      </c>
      <c r="K6384">
        <v>0</v>
      </c>
      <c r="L6384">
        <v>0</v>
      </c>
      <c r="M6384" s="18">
        <v>1</v>
      </c>
      <c r="N6384" s="18">
        <v>1</v>
      </c>
      <c r="O6384" s="18">
        <v>1</v>
      </c>
      <c r="P6384" s="18">
        <v>1</v>
      </c>
      <c r="Q6384" s="18">
        <v>1</v>
      </c>
      <c r="R6384">
        <v>0.01</v>
      </c>
      <c r="S6384">
        <v>0.08</v>
      </c>
      <c r="T6384" s="21"/>
      <c r="U6384" s="21"/>
      <c r="V6384" s="70"/>
      <c r="W6384" s="21"/>
    </row>
    <row r="6385" spans="1:20" ht="24" thickBot="1" x14ac:dyDescent="0.4">
      <c r="A6385">
        <v>1</v>
      </c>
      <c r="B6385">
        <v>3</v>
      </c>
      <c r="C6385">
        <v>100</v>
      </c>
      <c r="D6385" s="11">
        <v>30</v>
      </c>
      <c r="E6385">
        <v>0</v>
      </c>
      <c r="F6385">
        <v>0</v>
      </c>
      <c r="G6385">
        <v>0</v>
      </c>
      <c r="H6385">
        <v>8</v>
      </c>
      <c r="I6385">
        <v>1</v>
      </c>
      <c r="J6385" s="10">
        <v>0</v>
      </c>
      <c r="K6385">
        <v>0</v>
      </c>
      <c r="L6385">
        <v>0</v>
      </c>
      <c r="M6385" s="18">
        <v>1</v>
      </c>
      <c r="N6385" s="18">
        <v>1</v>
      </c>
      <c r="O6385" s="18">
        <v>1</v>
      </c>
      <c r="P6385" s="18">
        <v>1</v>
      </c>
      <c r="Q6385" s="18">
        <v>1</v>
      </c>
      <c r="R6385" s="56">
        <v>0</v>
      </c>
      <c r="S6385" s="56">
        <v>0.02</v>
      </c>
    </row>
    <row r="6386" spans="1:20" ht="24" thickTop="1" x14ac:dyDescent="0.35">
      <c r="D6386" s="11"/>
      <c r="J6386" s="10"/>
      <c r="M6386" s="18"/>
      <c r="N6386" s="18"/>
      <c r="O6386" s="18"/>
      <c r="P6386" s="18"/>
      <c r="Q6386" s="18"/>
      <c r="R6386" s="65">
        <f>AVERAGE(R6378:R6385)</f>
        <v>1.125E-2</v>
      </c>
      <c r="S6386" s="65">
        <f>AVERAGE(S6378:S6385)</f>
        <v>4.8750000000000002E-2</v>
      </c>
    </row>
    <row r="6387" spans="1:20" ht="23.25" x14ac:dyDescent="0.35">
      <c r="D6387" s="11"/>
      <c r="J6387" s="10"/>
      <c r="M6387" s="18"/>
      <c r="N6387" s="18"/>
      <c r="O6387" s="18"/>
      <c r="P6387" s="18"/>
      <c r="Q6387" s="18"/>
    </row>
    <row r="6388" spans="1:20" ht="21" x14ac:dyDescent="0.35">
      <c r="J6388" s="10"/>
      <c r="M6388" s="18"/>
      <c r="N6388" s="18"/>
      <c r="O6388" s="18"/>
      <c r="P6388" s="18"/>
      <c r="Q6388" s="18"/>
    </row>
    <row r="6400" spans="1:20" ht="66.75" x14ac:dyDescent="0.3">
      <c r="A6400" s="8" t="s">
        <v>361</v>
      </c>
      <c r="R6400" s="110" t="s">
        <v>346</v>
      </c>
      <c r="S6400" s="110"/>
      <c r="T6400" s="110"/>
    </row>
    <row r="6401" spans="1:23" ht="15.75" thickBot="1" x14ac:dyDescent="0.3">
      <c r="A6401" s="8"/>
      <c r="R6401" s="17" t="s">
        <v>148</v>
      </c>
      <c r="S6401" s="17" t="s">
        <v>24</v>
      </c>
      <c r="T6401" s="71"/>
      <c r="U6401" s="71"/>
      <c r="V6401" s="71"/>
      <c r="W6401" s="71"/>
    </row>
    <row r="6402" spans="1:23" ht="24" thickTop="1" x14ac:dyDescent="0.35">
      <c r="A6402">
        <v>1</v>
      </c>
      <c r="B6402">
        <v>3</v>
      </c>
      <c r="C6402">
        <v>100</v>
      </c>
      <c r="D6402" s="11">
        <v>30</v>
      </c>
      <c r="E6402">
        <v>0</v>
      </c>
      <c r="F6402">
        <v>0</v>
      </c>
      <c r="G6402">
        <v>0</v>
      </c>
      <c r="H6402">
        <v>1</v>
      </c>
      <c r="I6402">
        <v>1</v>
      </c>
      <c r="J6402" s="10">
        <v>0</v>
      </c>
      <c r="K6402">
        <v>0</v>
      </c>
      <c r="L6402">
        <v>0</v>
      </c>
      <c r="M6402" s="18">
        <v>1</v>
      </c>
      <c r="N6402" s="18">
        <v>1</v>
      </c>
      <c r="O6402" s="18">
        <v>1</v>
      </c>
      <c r="P6402" s="18">
        <v>1</v>
      </c>
      <c r="Q6402" s="18">
        <v>1</v>
      </c>
      <c r="R6402" s="20">
        <v>0</v>
      </c>
      <c r="S6402" s="20">
        <v>0.09</v>
      </c>
      <c r="T6402" s="21"/>
      <c r="U6402" s="21"/>
      <c r="V6402" s="70"/>
      <c r="W6402" s="21"/>
    </row>
    <row r="6403" spans="1:23" ht="23.25" x14ac:dyDescent="0.35">
      <c r="A6403">
        <v>1</v>
      </c>
      <c r="B6403">
        <v>3</v>
      </c>
      <c r="C6403">
        <v>100</v>
      </c>
      <c r="D6403" s="11">
        <v>30</v>
      </c>
      <c r="E6403">
        <v>0</v>
      </c>
      <c r="F6403">
        <v>0</v>
      </c>
      <c r="G6403">
        <v>0</v>
      </c>
      <c r="H6403">
        <v>5</v>
      </c>
      <c r="I6403">
        <v>1</v>
      </c>
      <c r="J6403" s="10">
        <v>0</v>
      </c>
      <c r="K6403">
        <v>0</v>
      </c>
      <c r="L6403">
        <v>0</v>
      </c>
      <c r="M6403" s="18">
        <v>1</v>
      </c>
      <c r="N6403" s="18">
        <v>1</v>
      </c>
      <c r="O6403" s="18">
        <v>1</v>
      </c>
      <c r="P6403" s="18">
        <v>1</v>
      </c>
      <c r="Q6403" s="18">
        <v>1</v>
      </c>
      <c r="R6403" s="20">
        <v>0.01</v>
      </c>
      <c r="S6403" s="20">
        <v>0.08</v>
      </c>
      <c r="T6403" s="21"/>
      <c r="U6403" s="21"/>
      <c r="V6403" s="70"/>
      <c r="W6403" s="21"/>
    </row>
    <row r="6404" spans="1:23" ht="23.25" x14ac:dyDescent="0.35">
      <c r="A6404">
        <v>1</v>
      </c>
      <c r="B6404">
        <v>3</v>
      </c>
      <c r="C6404">
        <v>100</v>
      </c>
      <c r="D6404" s="11">
        <v>30</v>
      </c>
      <c r="E6404">
        <v>0</v>
      </c>
      <c r="F6404">
        <v>0</v>
      </c>
      <c r="G6404">
        <v>0</v>
      </c>
      <c r="H6404">
        <v>10</v>
      </c>
      <c r="I6404">
        <v>1</v>
      </c>
      <c r="J6404" s="10">
        <v>0</v>
      </c>
      <c r="K6404">
        <v>0</v>
      </c>
      <c r="L6404">
        <v>0</v>
      </c>
      <c r="M6404" s="18">
        <v>1</v>
      </c>
      <c r="N6404" s="18">
        <v>1</v>
      </c>
      <c r="O6404" s="18">
        <v>1</v>
      </c>
      <c r="P6404" s="18">
        <v>1</v>
      </c>
      <c r="Q6404" s="18">
        <v>1</v>
      </c>
      <c r="R6404" s="20">
        <v>0.05</v>
      </c>
      <c r="S6404" s="20">
        <v>0.08</v>
      </c>
      <c r="T6404" s="21"/>
      <c r="U6404" s="21"/>
      <c r="V6404" s="70"/>
      <c r="W6404" s="21"/>
    </row>
    <row r="6405" spans="1:23" ht="23.25" x14ac:dyDescent="0.35">
      <c r="A6405">
        <v>1</v>
      </c>
      <c r="B6405">
        <v>3</v>
      </c>
      <c r="C6405">
        <v>100</v>
      </c>
      <c r="D6405" s="11">
        <v>30</v>
      </c>
      <c r="E6405">
        <v>0</v>
      </c>
      <c r="F6405">
        <v>0</v>
      </c>
      <c r="G6405">
        <v>0</v>
      </c>
      <c r="H6405">
        <v>15</v>
      </c>
      <c r="I6405">
        <v>1</v>
      </c>
      <c r="J6405" s="10">
        <v>0</v>
      </c>
      <c r="K6405">
        <v>0</v>
      </c>
      <c r="L6405">
        <v>0</v>
      </c>
      <c r="M6405" s="18">
        <v>1</v>
      </c>
      <c r="N6405" s="18">
        <v>1</v>
      </c>
      <c r="O6405" s="18">
        <v>1</v>
      </c>
      <c r="P6405" s="18">
        <v>1</v>
      </c>
      <c r="Q6405" s="18">
        <v>1</v>
      </c>
      <c r="R6405" s="20">
        <v>0.01</v>
      </c>
      <c r="S6405" s="20">
        <v>7.0000000000000007E-2</v>
      </c>
      <c r="T6405" s="21"/>
      <c r="U6405" s="21"/>
      <c r="V6405" s="70"/>
      <c r="W6405" s="21"/>
    </row>
    <row r="6406" spans="1:23" ht="23.25" x14ac:dyDescent="0.35">
      <c r="A6406" s="13">
        <v>1</v>
      </c>
      <c r="B6406" s="13">
        <v>3</v>
      </c>
      <c r="C6406">
        <v>100</v>
      </c>
      <c r="D6406" s="76">
        <v>30</v>
      </c>
      <c r="E6406">
        <v>0</v>
      </c>
      <c r="F6406">
        <v>0</v>
      </c>
      <c r="G6406" s="13">
        <v>0</v>
      </c>
      <c r="H6406">
        <v>20</v>
      </c>
      <c r="I6406" s="13">
        <v>1</v>
      </c>
      <c r="J6406" s="77">
        <v>0</v>
      </c>
      <c r="K6406" s="13">
        <v>0</v>
      </c>
      <c r="L6406" s="13">
        <v>0</v>
      </c>
      <c r="M6406" s="78">
        <v>1</v>
      </c>
      <c r="N6406" s="78">
        <v>1</v>
      </c>
      <c r="O6406" s="78">
        <v>1</v>
      </c>
      <c r="P6406" s="78">
        <v>1</v>
      </c>
      <c r="Q6406" s="78">
        <v>1</v>
      </c>
      <c r="R6406" s="20">
        <v>0.01</v>
      </c>
      <c r="S6406" s="20">
        <v>0.05</v>
      </c>
      <c r="T6406" s="21"/>
      <c r="U6406" s="21"/>
      <c r="V6406" s="70"/>
      <c r="W6406" s="21"/>
    </row>
    <row r="6407" spans="1:23" ht="23.25" x14ac:dyDescent="0.35">
      <c r="A6407">
        <v>1</v>
      </c>
      <c r="B6407">
        <v>3</v>
      </c>
      <c r="C6407">
        <v>100</v>
      </c>
      <c r="D6407" s="11">
        <v>30</v>
      </c>
      <c r="E6407">
        <v>0</v>
      </c>
      <c r="F6407">
        <v>0</v>
      </c>
      <c r="G6407">
        <v>0</v>
      </c>
      <c r="H6407">
        <v>25</v>
      </c>
      <c r="I6407">
        <v>1</v>
      </c>
      <c r="J6407" s="10">
        <v>0</v>
      </c>
      <c r="K6407">
        <v>0</v>
      </c>
      <c r="L6407">
        <v>0</v>
      </c>
      <c r="M6407" s="18">
        <v>1</v>
      </c>
      <c r="N6407" s="18">
        <v>1</v>
      </c>
      <c r="O6407" s="18">
        <v>1</v>
      </c>
      <c r="P6407" s="18">
        <v>1</v>
      </c>
      <c r="Q6407" s="18">
        <v>1</v>
      </c>
      <c r="R6407" s="20">
        <v>0.03</v>
      </c>
      <c r="S6407" s="20">
        <v>7.0000000000000007E-2</v>
      </c>
      <c r="T6407" s="21"/>
      <c r="U6407" s="21"/>
      <c r="V6407" s="70"/>
      <c r="W6407" s="21"/>
    </row>
    <row r="6408" spans="1:23" ht="23.25" x14ac:dyDescent="0.35">
      <c r="A6408">
        <v>1</v>
      </c>
      <c r="B6408">
        <v>3</v>
      </c>
      <c r="C6408">
        <v>100</v>
      </c>
      <c r="D6408" s="11">
        <v>30</v>
      </c>
      <c r="E6408">
        <v>0</v>
      </c>
      <c r="F6408">
        <v>0</v>
      </c>
      <c r="G6408">
        <v>0</v>
      </c>
      <c r="H6408">
        <v>30</v>
      </c>
      <c r="I6408">
        <v>1</v>
      </c>
      <c r="J6408" s="10">
        <v>0</v>
      </c>
      <c r="K6408">
        <v>0</v>
      </c>
      <c r="L6408">
        <v>0</v>
      </c>
      <c r="M6408" s="18">
        <v>1</v>
      </c>
      <c r="N6408" s="18">
        <v>1</v>
      </c>
      <c r="O6408" s="18">
        <v>1</v>
      </c>
      <c r="P6408" s="18">
        <v>1</v>
      </c>
      <c r="Q6408" s="18">
        <v>1</v>
      </c>
      <c r="R6408">
        <v>0.01</v>
      </c>
      <c r="S6408">
        <v>0.08</v>
      </c>
      <c r="T6408" s="21"/>
      <c r="U6408" s="21"/>
      <c r="V6408" s="70"/>
      <c r="W6408" s="21"/>
    </row>
    <row r="6409" spans="1:23" ht="23.25" x14ac:dyDescent="0.35">
      <c r="A6409">
        <v>1</v>
      </c>
      <c r="B6409">
        <v>3</v>
      </c>
      <c r="C6409">
        <v>100</v>
      </c>
      <c r="D6409" s="11">
        <v>30</v>
      </c>
      <c r="E6409">
        <v>0</v>
      </c>
      <c r="F6409">
        <v>0</v>
      </c>
      <c r="G6409">
        <v>0</v>
      </c>
      <c r="H6409">
        <v>35</v>
      </c>
      <c r="I6409">
        <v>1</v>
      </c>
      <c r="J6409" s="10">
        <v>0</v>
      </c>
      <c r="K6409">
        <v>0</v>
      </c>
      <c r="L6409">
        <v>0</v>
      </c>
      <c r="M6409" s="18">
        <v>1</v>
      </c>
      <c r="N6409" s="18">
        <v>1</v>
      </c>
      <c r="O6409" s="18">
        <v>1</v>
      </c>
      <c r="P6409" s="18">
        <v>1</v>
      </c>
      <c r="Q6409" s="18">
        <v>1</v>
      </c>
      <c r="R6409" s="20">
        <v>0.01</v>
      </c>
      <c r="S6409" s="20">
        <v>7.0000000000000007E-2</v>
      </c>
    </row>
    <row r="6410" spans="1:23" ht="23.25" x14ac:dyDescent="0.35">
      <c r="A6410">
        <v>1</v>
      </c>
      <c r="B6410">
        <v>3</v>
      </c>
      <c r="C6410">
        <v>100</v>
      </c>
      <c r="D6410" s="11">
        <v>30</v>
      </c>
      <c r="E6410">
        <v>0</v>
      </c>
      <c r="F6410">
        <v>0</v>
      </c>
      <c r="G6410">
        <v>0</v>
      </c>
      <c r="H6410">
        <v>40</v>
      </c>
      <c r="I6410">
        <v>1</v>
      </c>
      <c r="J6410" s="10">
        <v>0</v>
      </c>
      <c r="K6410">
        <v>0</v>
      </c>
      <c r="L6410">
        <v>0</v>
      </c>
      <c r="M6410" s="18">
        <v>1</v>
      </c>
      <c r="N6410" s="18">
        <v>1</v>
      </c>
      <c r="O6410" s="18">
        <v>1</v>
      </c>
      <c r="P6410" s="18">
        <v>1</v>
      </c>
      <c r="Q6410" s="18">
        <v>1</v>
      </c>
      <c r="R6410">
        <v>0.03</v>
      </c>
      <c r="S6410">
        <v>0.14000000000000001</v>
      </c>
    </row>
    <row r="6411" spans="1:23" ht="23.25" x14ac:dyDescent="0.35">
      <c r="A6411">
        <v>1</v>
      </c>
      <c r="B6411">
        <v>3</v>
      </c>
      <c r="C6411">
        <v>100</v>
      </c>
      <c r="D6411" s="11">
        <v>30</v>
      </c>
      <c r="E6411">
        <v>0</v>
      </c>
      <c r="F6411">
        <v>0</v>
      </c>
      <c r="G6411">
        <v>0</v>
      </c>
      <c r="H6411">
        <v>45</v>
      </c>
      <c r="I6411">
        <v>1</v>
      </c>
      <c r="J6411" s="10">
        <v>0</v>
      </c>
      <c r="K6411">
        <v>0</v>
      </c>
      <c r="L6411">
        <v>0</v>
      </c>
      <c r="M6411" s="18">
        <v>1</v>
      </c>
      <c r="N6411" s="18">
        <v>1</v>
      </c>
      <c r="O6411" s="18">
        <v>1</v>
      </c>
      <c r="P6411" s="18">
        <v>1</v>
      </c>
      <c r="Q6411" s="18">
        <v>1</v>
      </c>
      <c r="R6411">
        <v>0.02</v>
      </c>
      <c r="S6411">
        <v>0.12</v>
      </c>
    </row>
    <row r="6412" spans="1:23" ht="23.25" x14ac:dyDescent="0.35">
      <c r="A6412">
        <v>1</v>
      </c>
      <c r="B6412">
        <v>3</v>
      </c>
      <c r="C6412">
        <v>100</v>
      </c>
      <c r="D6412" s="11">
        <v>30</v>
      </c>
      <c r="E6412">
        <v>0</v>
      </c>
      <c r="F6412">
        <v>0</v>
      </c>
      <c r="G6412">
        <v>0</v>
      </c>
      <c r="H6412">
        <v>50</v>
      </c>
      <c r="I6412">
        <v>1</v>
      </c>
      <c r="J6412" s="10">
        <v>0</v>
      </c>
      <c r="K6412">
        <v>0</v>
      </c>
      <c r="L6412">
        <v>0</v>
      </c>
      <c r="M6412" s="18">
        <v>1</v>
      </c>
      <c r="N6412" s="18">
        <v>1</v>
      </c>
      <c r="O6412" s="18">
        <v>1</v>
      </c>
      <c r="P6412" s="18">
        <v>1</v>
      </c>
      <c r="Q6412" s="18">
        <v>1</v>
      </c>
      <c r="R6412">
        <v>0.01</v>
      </c>
      <c r="S6412">
        <v>0.02</v>
      </c>
    </row>
    <row r="6413" spans="1:23" ht="23.25" x14ac:dyDescent="0.35">
      <c r="A6413">
        <v>1</v>
      </c>
      <c r="B6413">
        <v>3</v>
      </c>
      <c r="C6413">
        <v>100</v>
      </c>
      <c r="D6413" s="11">
        <v>30</v>
      </c>
      <c r="E6413">
        <v>0</v>
      </c>
      <c r="F6413">
        <v>0</v>
      </c>
      <c r="G6413">
        <v>0</v>
      </c>
      <c r="H6413">
        <v>55</v>
      </c>
      <c r="I6413">
        <v>1</v>
      </c>
      <c r="J6413" s="10">
        <v>0</v>
      </c>
      <c r="K6413">
        <v>0</v>
      </c>
      <c r="L6413">
        <v>0</v>
      </c>
      <c r="M6413" s="18">
        <v>1</v>
      </c>
      <c r="N6413" s="18">
        <v>1</v>
      </c>
      <c r="O6413" s="18">
        <v>1</v>
      </c>
      <c r="P6413" s="18">
        <v>1</v>
      </c>
      <c r="Q6413" s="18">
        <v>1</v>
      </c>
      <c r="R6413">
        <v>0.01</v>
      </c>
      <c r="S6413">
        <v>0.05</v>
      </c>
    </row>
    <row r="6414" spans="1:23" ht="23.25" x14ac:dyDescent="0.35">
      <c r="A6414">
        <v>1</v>
      </c>
      <c r="B6414">
        <v>3</v>
      </c>
      <c r="C6414">
        <v>100</v>
      </c>
      <c r="D6414" s="11">
        <v>30</v>
      </c>
      <c r="E6414">
        <v>0</v>
      </c>
      <c r="F6414">
        <v>0</v>
      </c>
      <c r="G6414">
        <v>0</v>
      </c>
      <c r="H6414">
        <v>60</v>
      </c>
      <c r="I6414">
        <v>1</v>
      </c>
      <c r="J6414" s="10">
        <v>0</v>
      </c>
      <c r="K6414">
        <v>0</v>
      </c>
      <c r="L6414">
        <v>0</v>
      </c>
      <c r="M6414" s="18">
        <v>1</v>
      </c>
      <c r="N6414" s="18">
        <v>1</v>
      </c>
      <c r="O6414" s="18">
        <v>1</v>
      </c>
      <c r="P6414" s="18">
        <v>1</v>
      </c>
      <c r="Q6414" s="18">
        <v>1</v>
      </c>
      <c r="R6414">
        <v>0.01</v>
      </c>
      <c r="S6414">
        <v>0.12</v>
      </c>
    </row>
    <row r="6415" spans="1:23" ht="24" thickBot="1" x14ac:dyDescent="0.4">
      <c r="A6415">
        <v>1</v>
      </c>
      <c r="B6415">
        <v>3</v>
      </c>
      <c r="C6415">
        <v>100</v>
      </c>
      <c r="D6415" s="11">
        <v>30</v>
      </c>
      <c r="E6415">
        <v>0</v>
      </c>
      <c r="F6415">
        <v>0</v>
      </c>
      <c r="G6415">
        <v>0</v>
      </c>
      <c r="H6415">
        <v>65</v>
      </c>
      <c r="I6415">
        <v>1</v>
      </c>
      <c r="J6415" s="10">
        <v>0</v>
      </c>
      <c r="K6415">
        <v>0</v>
      </c>
      <c r="L6415">
        <v>0</v>
      </c>
      <c r="M6415" s="18">
        <v>1</v>
      </c>
      <c r="N6415" s="18">
        <v>1</v>
      </c>
      <c r="O6415" s="18">
        <v>1</v>
      </c>
      <c r="P6415" s="18">
        <v>1</v>
      </c>
      <c r="Q6415" s="18">
        <v>1</v>
      </c>
      <c r="R6415" s="14">
        <v>0.02</v>
      </c>
      <c r="S6415" s="14">
        <v>0.11</v>
      </c>
    </row>
    <row r="6416" spans="1:23" ht="19.5" thickTop="1" x14ac:dyDescent="0.3">
      <c r="R6416" s="65">
        <f>AVERAGE(R6402:R6409)</f>
        <v>1.6250000000000001E-2</v>
      </c>
      <c r="S6416" s="65">
        <f>AVERAGE(S6402:S6409)</f>
        <v>7.375000000000001E-2</v>
      </c>
    </row>
    <row r="6433" spans="1:23" ht="66.75" x14ac:dyDescent="0.3">
      <c r="A6433" s="8" t="s">
        <v>361</v>
      </c>
      <c r="R6433" s="110" t="s">
        <v>346</v>
      </c>
      <c r="S6433" s="110"/>
      <c r="T6433" s="110"/>
    </row>
    <row r="6434" spans="1:23" ht="15.75" thickBot="1" x14ac:dyDescent="0.3">
      <c r="A6434" s="8"/>
      <c r="R6434" s="17" t="s">
        <v>148</v>
      </c>
      <c r="S6434" s="17" t="s">
        <v>24</v>
      </c>
      <c r="T6434" s="71"/>
    </row>
    <row r="6435" spans="1:23" ht="24" thickTop="1" x14ac:dyDescent="0.35">
      <c r="A6435">
        <v>1</v>
      </c>
      <c r="B6435">
        <v>3</v>
      </c>
      <c r="C6435">
        <v>1000</v>
      </c>
      <c r="D6435" s="11">
        <v>30</v>
      </c>
      <c r="E6435">
        <v>0</v>
      </c>
      <c r="F6435">
        <v>0</v>
      </c>
      <c r="G6435">
        <v>0</v>
      </c>
      <c r="H6435">
        <v>64</v>
      </c>
      <c r="I6435">
        <v>1</v>
      </c>
      <c r="J6435" s="10">
        <v>0</v>
      </c>
      <c r="K6435">
        <v>0</v>
      </c>
      <c r="L6435">
        <v>0</v>
      </c>
      <c r="M6435" s="18">
        <v>1</v>
      </c>
      <c r="N6435" s="18">
        <v>1</v>
      </c>
      <c r="O6435" s="18">
        <v>1</v>
      </c>
      <c r="P6435" s="18">
        <v>1</v>
      </c>
      <c r="Q6435" s="18">
        <v>1</v>
      </c>
      <c r="R6435" s="20">
        <v>1.4E-2</v>
      </c>
      <c r="S6435" s="20">
        <v>8.8999999999999996E-2</v>
      </c>
      <c r="T6435" s="21"/>
    </row>
    <row r="6439" spans="1:23" ht="81.75" customHeight="1" x14ac:dyDescent="0.3">
      <c r="A6439" s="8" t="s">
        <v>362</v>
      </c>
      <c r="R6439" s="110" t="s">
        <v>346</v>
      </c>
      <c r="S6439" s="110"/>
      <c r="T6439" s="110"/>
    </row>
    <row r="6440" spans="1:23" ht="15.75" thickBot="1" x14ac:dyDescent="0.3">
      <c r="A6440" s="8"/>
      <c r="R6440" s="17" t="s">
        <v>148</v>
      </c>
      <c r="S6440" s="17" t="s">
        <v>24</v>
      </c>
      <c r="T6440" s="71"/>
      <c r="U6440" s="71"/>
      <c r="V6440" s="71"/>
      <c r="W6440" s="71"/>
    </row>
    <row r="6441" spans="1:23" ht="24" thickTop="1" x14ac:dyDescent="0.35">
      <c r="A6441">
        <v>1</v>
      </c>
      <c r="B6441">
        <v>3</v>
      </c>
      <c r="C6441">
        <v>50</v>
      </c>
      <c r="D6441" s="11">
        <v>30</v>
      </c>
      <c r="E6441">
        <v>0</v>
      </c>
      <c r="F6441">
        <v>0</v>
      </c>
      <c r="G6441">
        <v>0</v>
      </c>
      <c r="H6441">
        <v>1</v>
      </c>
      <c r="I6441">
        <v>1</v>
      </c>
      <c r="J6441" s="10">
        <v>0</v>
      </c>
      <c r="K6441">
        <v>0</v>
      </c>
      <c r="L6441">
        <v>0</v>
      </c>
      <c r="M6441" s="18">
        <v>1</v>
      </c>
      <c r="N6441" s="18">
        <v>1</v>
      </c>
      <c r="O6441" s="18">
        <v>1</v>
      </c>
      <c r="P6441" s="18">
        <v>1</v>
      </c>
      <c r="Q6441" s="18">
        <v>1</v>
      </c>
      <c r="R6441" s="20">
        <v>0.02</v>
      </c>
      <c r="S6441" s="20">
        <v>0.08</v>
      </c>
      <c r="T6441" s="21"/>
      <c r="U6441" s="21"/>
      <c r="V6441" s="70"/>
      <c r="W6441" s="21"/>
    </row>
    <row r="6442" spans="1:23" ht="23.25" x14ac:dyDescent="0.35">
      <c r="A6442">
        <v>1</v>
      </c>
      <c r="B6442">
        <v>3</v>
      </c>
      <c r="C6442">
        <v>50</v>
      </c>
      <c r="D6442" s="11">
        <v>30</v>
      </c>
      <c r="E6442">
        <v>0</v>
      </c>
      <c r="F6442">
        <v>0</v>
      </c>
      <c r="G6442">
        <v>0</v>
      </c>
      <c r="H6442">
        <v>5</v>
      </c>
      <c r="I6442">
        <v>1</v>
      </c>
      <c r="J6442" s="10">
        <v>0</v>
      </c>
      <c r="K6442">
        <v>0</v>
      </c>
      <c r="L6442">
        <v>0</v>
      </c>
      <c r="M6442" s="18">
        <v>1</v>
      </c>
      <c r="N6442" s="18">
        <v>1</v>
      </c>
      <c r="O6442" s="18">
        <v>1</v>
      </c>
      <c r="P6442" s="18">
        <v>1</v>
      </c>
      <c r="Q6442" s="18">
        <v>1</v>
      </c>
      <c r="R6442" s="20">
        <v>0.02</v>
      </c>
      <c r="S6442" s="20">
        <v>0.02</v>
      </c>
      <c r="T6442" s="21"/>
      <c r="U6442" s="21"/>
      <c r="V6442" s="70"/>
      <c r="W6442" s="21"/>
    </row>
    <row r="6443" spans="1:23" ht="23.25" x14ac:dyDescent="0.35">
      <c r="A6443">
        <v>1</v>
      </c>
      <c r="B6443">
        <v>3</v>
      </c>
      <c r="C6443">
        <v>50</v>
      </c>
      <c r="D6443" s="11">
        <v>30</v>
      </c>
      <c r="E6443">
        <v>0</v>
      </c>
      <c r="F6443">
        <v>0</v>
      </c>
      <c r="G6443">
        <v>0</v>
      </c>
      <c r="H6443">
        <v>10</v>
      </c>
      <c r="I6443">
        <v>1</v>
      </c>
      <c r="J6443" s="10">
        <v>0</v>
      </c>
      <c r="K6443">
        <v>0</v>
      </c>
      <c r="L6443">
        <v>0</v>
      </c>
      <c r="M6443" s="18">
        <v>1</v>
      </c>
      <c r="N6443" s="18">
        <v>1</v>
      </c>
      <c r="O6443" s="18">
        <v>1</v>
      </c>
      <c r="P6443" s="18">
        <v>1</v>
      </c>
      <c r="Q6443" s="18">
        <v>1</v>
      </c>
      <c r="R6443" s="20">
        <v>0.08</v>
      </c>
      <c r="S6443" s="20">
        <v>0.04</v>
      </c>
      <c r="T6443" s="21"/>
      <c r="U6443" s="21"/>
      <c r="V6443" s="70"/>
      <c r="W6443" s="21"/>
    </row>
    <row r="6444" spans="1:23" ht="23.25" x14ac:dyDescent="0.35">
      <c r="A6444">
        <v>1</v>
      </c>
      <c r="B6444">
        <v>3</v>
      </c>
      <c r="C6444">
        <v>50</v>
      </c>
      <c r="D6444" s="11">
        <v>30</v>
      </c>
      <c r="E6444">
        <v>0</v>
      </c>
      <c r="F6444">
        <v>0</v>
      </c>
      <c r="G6444">
        <v>0</v>
      </c>
      <c r="H6444">
        <v>15</v>
      </c>
      <c r="I6444">
        <v>1</v>
      </c>
      <c r="J6444" s="10">
        <v>0</v>
      </c>
      <c r="K6444">
        <v>0</v>
      </c>
      <c r="L6444">
        <v>0</v>
      </c>
      <c r="M6444" s="18">
        <v>1</v>
      </c>
      <c r="N6444" s="18">
        <v>1</v>
      </c>
      <c r="O6444" s="18">
        <v>1</v>
      </c>
      <c r="P6444" s="18">
        <v>1</v>
      </c>
      <c r="Q6444" s="18">
        <v>1</v>
      </c>
      <c r="R6444" s="20">
        <v>0.04</v>
      </c>
      <c r="S6444" s="20">
        <v>0.08</v>
      </c>
      <c r="T6444" s="21"/>
      <c r="U6444" s="21"/>
      <c r="V6444" s="70"/>
      <c r="W6444" s="21"/>
    </row>
    <row r="6445" spans="1:23" ht="23.25" x14ac:dyDescent="0.35">
      <c r="A6445" s="13">
        <v>1</v>
      </c>
      <c r="B6445" s="13">
        <v>3</v>
      </c>
      <c r="C6445">
        <v>50</v>
      </c>
      <c r="D6445" s="76">
        <v>30</v>
      </c>
      <c r="E6445">
        <v>0</v>
      </c>
      <c r="F6445">
        <v>0</v>
      </c>
      <c r="G6445" s="13">
        <v>0</v>
      </c>
      <c r="H6445">
        <v>20</v>
      </c>
      <c r="I6445" s="13">
        <v>1</v>
      </c>
      <c r="J6445" s="77">
        <v>0</v>
      </c>
      <c r="K6445" s="13">
        <v>0</v>
      </c>
      <c r="L6445" s="13">
        <v>0</v>
      </c>
      <c r="M6445" s="78">
        <v>1</v>
      </c>
      <c r="N6445" s="78">
        <v>1</v>
      </c>
      <c r="O6445" s="78">
        <v>1</v>
      </c>
      <c r="P6445" s="78">
        <v>1</v>
      </c>
      <c r="Q6445" s="78">
        <v>1</v>
      </c>
      <c r="R6445" s="20">
        <v>0.02</v>
      </c>
      <c r="S6445" s="20">
        <v>0.06</v>
      </c>
      <c r="T6445" s="21"/>
      <c r="U6445" s="21"/>
      <c r="V6445" s="70"/>
      <c r="W6445" s="21"/>
    </row>
    <row r="6446" spans="1:23" ht="23.25" x14ac:dyDescent="0.35">
      <c r="A6446">
        <v>1</v>
      </c>
      <c r="B6446">
        <v>3</v>
      </c>
      <c r="C6446">
        <v>50</v>
      </c>
      <c r="D6446" s="11">
        <v>30</v>
      </c>
      <c r="E6446">
        <v>0</v>
      </c>
      <c r="F6446">
        <v>0</v>
      </c>
      <c r="G6446">
        <v>0</v>
      </c>
      <c r="H6446">
        <v>25</v>
      </c>
      <c r="I6446">
        <v>1</v>
      </c>
      <c r="J6446" s="10">
        <v>0</v>
      </c>
      <c r="K6446">
        <v>0</v>
      </c>
      <c r="L6446">
        <v>0</v>
      </c>
      <c r="M6446" s="18">
        <v>1</v>
      </c>
      <c r="N6446" s="18">
        <v>1</v>
      </c>
      <c r="O6446" s="18">
        <v>1</v>
      </c>
      <c r="P6446" s="18">
        <v>1</v>
      </c>
      <c r="Q6446" s="18">
        <v>1</v>
      </c>
      <c r="R6446" s="20">
        <v>0.02</v>
      </c>
      <c r="S6446" s="20">
        <v>0.16</v>
      </c>
      <c r="T6446" s="21"/>
      <c r="U6446" s="21"/>
      <c r="V6446" s="70"/>
      <c r="W6446" s="21"/>
    </row>
    <row r="6447" spans="1:23" ht="23.25" x14ac:dyDescent="0.35">
      <c r="A6447">
        <v>1</v>
      </c>
      <c r="B6447">
        <v>3</v>
      </c>
      <c r="C6447">
        <v>50</v>
      </c>
      <c r="D6447" s="11">
        <v>30</v>
      </c>
      <c r="E6447">
        <v>0</v>
      </c>
      <c r="F6447">
        <v>0</v>
      </c>
      <c r="G6447">
        <v>0</v>
      </c>
      <c r="H6447">
        <v>30</v>
      </c>
      <c r="I6447">
        <v>1</v>
      </c>
      <c r="J6447" s="10">
        <v>0</v>
      </c>
      <c r="K6447">
        <v>0</v>
      </c>
      <c r="L6447">
        <v>0</v>
      </c>
      <c r="M6447" s="18">
        <v>1</v>
      </c>
      <c r="N6447" s="18">
        <v>1</v>
      </c>
      <c r="O6447" s="18">
        <v>1</v>
      </c>
      <c r="P6447" s="18">
        <v>1</v>
      </c>
      <c r="Q6447" s="18">
        <v>1</v>
      </c>
      <c r="R6447">
        <v>0.02</v>
      </c>
      <c r="S6447">
        <v>0.02</v>
      </c>
      <c r="T6447" s="21"/>
      <c r="U6447" s="21"/>
      <c r="V6447" s="70"/>
      <c r="W6447" s="21"/>
    </row>
    <row r="6448" spans="1:23" ht="23.25" x14ac:dyDescent="0.35">
      <c r="A6448">
        <v>1</v>
      </c>
      <c r="B6448">
        <v>3</v>
      </c>
      <c r="C6448">
        <v>50</v>
      </c>
      <c r="D6448" s="11">
        <v>30</v>
      </c>
      <c r="E6448">
        <v>0</v>
      </c>
      <c r="F6448">
        <v>0</v>
      </c>
      <c r="G6448">
        <v>0</v>
      </c>
      <c r="H6448">
        <v>35</v>
      </c>
      <c r="I6448">
        <v>1</v>
      </c>
      <c r="J6448" s="10">
        <v>0</v>
      </c>
      <c r="K6448">
        <v>0</v>
      </c>
      <c r="L6448">
        <v>0</v>
      </c>
      <c r="M6448" s="18">
        <v>1</v>
      </c>
      <c r="N6448" s="18">
        <v>1</v>
      </c>
      <c r="O6448" s="18">
        <v>1</v>
      </c>
      <c r="P6448" s="18">
        <v>1</v>
      </c>
      <c r="Q6448" s="18">
        <v>1</v>
      </c>
      <c r="R6448" s="20">
        <v>0</v>
      </c>
      <c r="S6448" s="20">
        <v>0</v>
      </c>
    </row>
    <row r="6449" spans="1:19" ht="23.25" x14ac:dyDescent="0.35">
      <c r="A6449">
        <v>1</v>
      </c>
      <c r="B6449">
        <v>3</v>
      </c>
      <c r="C6449">
        <v>50</v>
      </c>
      <c r="D6449" s="11">
        <v>30</v>
      </c>
      <c r="E6449">
        <v>0</v>
      </c>
      <c r="F6449">
        <v>0</v>
      </c>
      <c r="G6449">
        <v>0</v>
      </c>
      <c r="H6449">
        <v>40</v>
      </c>
      <c r="I6449">
        <v>1</v>
      </c>
      <c r="J6449" s="10">
        <v>0</v>
      </c>
      <c r="K6449">
        <v>0</v>
      </c>
      <c r="L6449">
        <v>0</v>
      </c>
      <c r="M6449" s="18">
        <v>1</v>
      </c>
      <c r="N6449" s="18">
        <v>1</v>
      </c>
      <c r="O6449" s="18">
        <v>1</v>
      </c>
      <c r="P6449" s="18">
        <v>1</v>
      </c>
      <c r="Q6449" s="18">
        <v>1</v>
      </c>
      <c r="R6449">
        <v>0</v>
      </c>
      <c r="S6449">
        <v>0.12</v>
      </c>
    </row>
    <row r="6450" spans="1:19" ht="23.25" x14ac:dyDescent="0.35">
      <c r="A6450">
        <v>1</v>
      </c>
      <c r="B6450">
        <v>3</v>
      </c>
      <c r="C6450">
        <v>50</v>
      </c>
      <c r="D6450" s="11">
        <v>30</v>
      </c>
      <c r="E6450">
        <v>0</v>
      </c>
      <c r="F6450">
        <v>0</v>
      </c>
      <c r="G6450">
        <v>0</v>
      </c>
      <c r="H6450">
        <v>45</v>
      </c>
      <c r="I6450">
        <v>1</v>
      </c>
      <c r="J6450" s="10">
        <v>0</v>
      </c>
      <c r="K6450">
        <v>0</v>
      </c>
      <c r="L6450">
        <v>0</v>
      </c>
      <c r="M6450" s="18">
        <v>1</v>
      </c>
      <c r="N6450" s="18">
        <v>1</v>
      </c>
      <c r="O6450" s="18">
        <v>1</v>
      </c>
      <c r="P6450" s="18">
        <v>1</v>
      </c>
      <c r="Q6450" s="18">
        <v>1</v>
      </c>
      <c r="R6450">
        <v>0</v>
      </c>
      <c r="S6450">
        <v>0.14000000000000001</v>
      </c>
    </row>
    <row r="6451" spans="1:19" ht="23.25" x14ac:dyDescent="0.35">
      <c r="A6451">
        <v>1</v>
      </c>
      <c r="B6451">
        <v>3</v>
      </c>
      <c r="C6451">
        <v>50</v>
      </c>
      <c r="D6451" s="11">
        <v>30</v>
      </c>
      <c r="E6451">
        <v>0</v>
      </c>
      <c r="F6451">
        <v>0</v>
      </c>
      <c r="G6451">
        <v>0</v>
      </c>
      <c r="H6451">
        <v>50</v>
      </c>
      <c r="I6451">
        <v>1</v>
      </c>
      <c r="J6451" s="10">
        <v>0</v>
      </c>
      <c r="K6451">
        <v>0</v>
      </c>
      <c r="L6451">
        <v>0</v>
      </c>
      <c r="M6451" s="18">
        <v>1</v>
      </c>
      <c r="N6451" s="18">
        <v>1</v>
      </c>
      <c r="O6451" s="18">
        <v>1</v>
      </c>
      <c r="P6451" s="18">
        <v>1</v>
      </c>
      <c r="Q6451" s="18">
        <v>1</v>
      </c>
      <c r="R6451">
        <v>0.02</v>
      </c>
      <c r="S6451">
        <v>0.04</v>
      </c>
    </row>
    <row r="6452" spans="1:19" ht="23.25" x14ac:dyDescent="0.35">
      <c r="A6452">
        <v>1</v>
      </c>
      <c r="B6452">
        <v>3</v>
      </c>
      <c r="C6452">
        <v>50</v>
      </c>
      <c r="D6452" s="11">
        <v>30</v>
      </c>
      <c r="E6452">
        <v>0</v>
      </c>
      <c r="F6452">
        <v>0</v>
      </c>
      <c r="G6452">
        <v>0</v>
      </c>
      <c r="H6452">
        <v>55</v>
      </c>
      <c r="I6452">
        <v>1</v>
      </c>
      <c r="J6452" s="10">
        <v>0</v>
      </c>
      <c r="K6452">
        <v>0</v>
      </c>
      <c r="L6452">
        <v>0</v>
      </c>
      <c r="M6452" s="18">
        <v>1</v>
      </c>
      <c r="N6452" s="18">
        <v>1</v>
      </c>
      <c r="O6452" s="18">
        <v>1</v>
      </c>
      <c r="P6452" s="18">
        <v>1</v>
      </c>
      <c r="Q6452" s="18">
        <v>1</v>
      </c>
      <c r="R6452">
        <v>0.04</v>
      </c>
      <c r="S6452">
        <v>0.02</v>
      </c>
    </row>
    <row r="6453" spans="1:19" ht="23.25" x14ac:dyDescent="0.35">
      <c r="A6453">
        <v>1</v>
      </c>
      <c r="B6453">
        <v>3</v>
      </c>
      <c r="C6453">
        <v>50</v>
      </c>
      <c r="D6453" s="11">
        <v>30</v>
      </c>
      <c r="E6453">
        <v>0</v>
      </c>
      <c r="F6453">
        <v>0</v>
      </c>
      <c r="G6453">
        <v>0</v>
      </c>
      <c r="H6453">
        <v>60</v>
      </c>
      <c r="I6453">
        <v>1</v>
      </c>
      <c r="J6453" s="10">
        <v>0</v>
      </c>
      <c r="K6453">
        <v>0</v>
      </c>
      <c r="L6453">
        <v>0</v>
      </c>
      <c r="M6453" s="18">
        <v>1</v>
      </c>
      <c r="N6453" s="18">
        <v>1</v>
      </c>
      <c r="O6453" s="18">
        <v>1</v>
      </c>
      <c r="P6453" s="18">
        <v>1</v>
      </c>
      <c r="Q6453" s="18">
        <v>1</v>
      </c>
      <c r="R6453">
        <v>0</v>
      </c>
      <c r="S6453">
        <v>0.02</v>
      </c>
    </row>
    <row r="6454" spans="1:19" ht="24" thickBot="1" x14ac:dyDescent="0.4">
      <c r="A6454">
        <v>1</v>
      </c>
      <c r="B6454">
        <v>3</v>
      </c>
      <c r="C6454">
        <v>50</v>
      </c>
      <c r="D6454" s="11">
        <v>30</v>
      </c>
      <c r="E6454">
        <v>0</v>
      </c>
      <c r="F6454">
        <v>0</v>
      </c>
      <c r="G6454">
        <v>0</v>
      </c>
      <c r="H6454">
        <v>65</v>
      </c>
      <c r="I6454">
        <v>1</v>
      </c>
      <c r="J6454" s="10">
        <v>0</v>
      </c>
      <c r="K6454">
        <v>0</v>
      </c>
      <c r="L6454">
        <v>0</v>
      </c>
      <c r="M6454" s="18">
        <v>1</v>
      </c>
      <c r="N6454" s="18">
        <v>1</v>
      </c>
      <c r="O6454" s="18">
        <v>1</v>
      </c>
      <c r="P6454" s="18">
        <v>1</v>
      </c>
      <c r="Q6454" s="18">
        <v>1</v>
      </c>
      <c r="R6454" s="14">
        <v>0.02</v>
      </c>
      <c r="S6454" s="14">
        <v>0.16</v>
      </c>
    </row>
    <row r="6455" spans="1:19" ht="19.5" thickTop="1" x14ac:dyDescent="0.3">
      <c r="R6455" s="65">
        <f>AVERAGE(R6441:R6454)</f>
        <v>2.1428571428571429E-2</v>
      </c>
      <c r="S6455" s="65">
        <f>AVERAGE(S6441:S6454)</f>
        <v>6.8571428571428589E-2</v>
      </c>
    </row>
    <row r="6471" spans="1:23" ht="67.5" x14ac:dyDescent="0.3">
      <c r="A6471" s="8" t="s">
        <v>362</v>
      </c>
      <c r="R6471" s="110" t="s">
        <v>346</v>
      </c>
      <c r="S6471" s="110"/>
      <c r="T6471" s="110"/>
    </row>
    <row r="6472" spans="1:23" ht="15.75" thickBot="1" x14ac:dyDescent="0.3">
      <c r="A6472" s="8"/>
      <c r="R6472" s="17" t="s">
        <v>148</v>
      </c>
      <c r="S6472" s="17" t="s">
        <v>24</v>
      </c>
      <c r="T6472" s="71"/>
      <c r="U6472" s="71"/>
      <c r="V6472" s="71"/>
      <c r="W6472" s="71"/>
    </row>
    <row r="6473" spans="1:23" ht="24" thickTop="1" x14ac:dyDescent="0.35">
      <c r="A6473">
        <v>1</v>
      </c>
      <c r="B6473">
        <v>3</v>
      </c>
      <c r="C6473">
        <v>500</v>
      </c>
      <c r="D6473" s="11">
        <v>30</v>
      </c>
      <c r="E6473">
        <v>0</v>
      </c>
      <c r="F6473">
        <v>0</v>
      </c>
      <c r="G6473">
        <v>0</v>
      </c>
      <c r="H6473">
        <v>1</v>
      </c>
      <c r="I6473">
        <v>1</v>
      </c>
      <c r="J6473" s="10">
        <v>0</v>
      </c>
      <c r="K6473">
        <v>0</v>
      </c>
      <c r="L6473">
        <v>0</v>
      </c>
      <c r="M6473" s="18">
        <v>1</v>
      </c>
      <c r="N6473" s="18">
        <v>1</v>
      </c>
      <c r="O6473" s="18">
        <v>1</v>
      </c>
      <c r="P6473" s="18">
        <v>1</v>
      </c>
      <c r="Q6473" s="18">
        <v>1</v>
      </c>
      <c r="R6473" s="20">
        <v>4.0000000000000001E-3</v>
      </c>
      <c r="S6473" s="20">
        <v>3.2000000000000001E-2</v>
      </c>
      <c r="T6473" s="21"/>
      <c r="U6473" s="21"/>
      <c r="V6473" s="70"/>
      <c r="W6473" s="21"/>
    </row>
    <row r="6474" spans="1:23" ht="23.25" x14ac:dyDescent="0.35">
      <c r="A6474">
        <v>1</v>
      </c>
      <c r="B6474">
        <v>3</v>
      </c>
      <c r="C6474">
        <v>500</v>
      </c>
      <c r="D6474" s="11">
        <v>30</v>
      </c>
      <c r="E6474">
        <v>0</v>
      </c>
      <c r="F6474">
        <v>0</v>
      </c>
      <c r="G6474">
        <v>0</v>
      </c>
      <c r="H6474">
        <v>5</v>
      </c>
      <c r="I6474">
        <v>1</v>
      </c>
      <c r="J6474" s="10">
        <v>0</v>
      </c>
      <c r="K6474">
        <v>0</v>
      </c>
      <c r="L6474">
        <v>0</v>
      </c>
      <c r="M6474" s="18">
        <v>1</v>
      </c>
      <c r="N6474" s="18">
        <v>1</v>
      </c>
      <c r="O6474" s="18">
        <v>1</v>
      </c>
      <c r="P6474" s="18">
        <v>1</v>
      </c>
      <c r="Q6474" s="18">
        <v>1</v>
      </c>
      <c r="R6474" s="20">
        <v>1.2E-2</v>
      </c>
      <c r="S6474" s="20">
        <v>7.1999999999999995E-2</v>
      </c>
      <c r="T6474" s="21"/>
      <c r="U6474" s="21"/>
      <c r="V6474" s="70"/>
      <c r="W6474" s="21"/>
    </row>
    <row r="6475" spans="1:23" ht="23.25" x14ac:dyDescent="0.35">
      <c r="A6475">
        <v>1</v>
      </c>
      <c r="B6475">
        <v>3</v>
      </c>
      <c r="C6475">
        <v>500</v>
      </c>
      <c r="D6475" s="11">
        <v>30</v>
      </c>
      <c r="E6475">
        <v>0</v>
      </c>
      <c r="F6475">
        <v>0</v>
      </c>
      <c r="G6475">
        <v>0</v>
      </c>
      <c r="H6475">
        <v>10</v>
      </c>
      <c r="I6475">
        <v>1</v>
      </c>
      <c r="J6475" s="10">
        <v>0</v>
      </c>
      <c r="K6475">
        <v>0</v>
      </c>
      <c r="L6475">
        <v>0</v>
      </c>
      <c r="M6475" s="18">
        <v>1</v>
      </c>
      <c r="N6475" s="18">
        <v>1</v>
      </c>
      <c r="O6475" s="18">
        <v>1</v>
      </c>
      <c r="P6475" s="18">
        <v>1</v>
      </c>
      <c r="Q6475" s="18">
        <v>1</v>
      </c>
      <c r="R6475" s="20">
        <v>0.01</v>
      </c>
      <c r="S6475" s="20">
        <v>7.5999999999999998E-2</v>
      </c>
      <c r="T6475" s="21"/>
      <c r="U6475" s="21"/>
      <c r="V6475" s="70"/>
      <c r="W6475" s="21"/>
    </row>
    <row r="6476" spans="1:23" ht="23.25" x14ac:dyDescent="0.35">
      <c r="A6476">
        <v>1</v>
      </c>
      <c r="B6476">
        <v>3</v>
      </c>
      <c r="C6476">
        <v>500</v>
      </c>
      <c r="D6476" s="11">
        <v>30</v>
      </c>
      <c r="E6476">
        <v>0</v>
      </c>
      <c r="F6476">
        <v>0</v>
      </c>
      <c r="G6476">
        <v>0</v>
      </c>
      <c r="H6476">
        <v>15</v>
      </c>
      <c r="I6476">
        <v>1</v>
      </c>
      <c r="J6476" s="10">
        <v>0</v>
      </c>
      <c r="K6476">
        <v>0</v>
      </c>
      <c r="L6476">
        <v>0</v>
      </c>
      <c r="M6476" s="18">
        <v>1</v>
      </c>
      <c r="N6476" s="18">
        <v>1</v>
      </c>
      <c r="O6476" s="18">
        <v>1</v>
      </c>
      <c r="P6476" s="18">
        <v>1</v>
      </c>
      <c r="Q6476" s="18">
        <v>1</v>
      </c>
      <c r="R6476" s="20">
        <v>1.2E-2</v>
      </c>
      <c r="S6476" s="20">
        <v>8.7999999999999995E-2</v>
      </c>
      <c r="T6476" s="21"/>
      <c r="U6476" s="21"/>
      <c r="V6476" s="70"/>
      <c r="W6476" s="21"/>
    </row>
    <row r="6477" spans="1:23" ht="23.25" x14ac:dyDescent="0.35">
      <c r="A6477" s="13">
        <v>1</v>
      </c>
      <c r="B6477" s="13">
        <v>3</v>
      </c>
      <c r="C6477">
        <v>500</v>
      </c>
      <c r="D6477" s="76">
        <v>30</v>
      </c>
      <c r="E6477">
        <v>0</v>
      </c>
      <c r="F6477">
        <v>0</v>
      </c>
      <c r="G6477" s="13">
        <v>0</v>
      </c>
      <c r="H6477">
        <v>20</v>
      </c>
      <c r="I6477" s="13">
        <v>1</v>
      </c>
      <c r="J6477" s="77">
        <v>0</v>
      </c>
      <c r="K6477" s="13">
        <v>0</v>
      </c>
      <c r="L6477" s="13">
        <v>0</v>
      </c>
      <c r="M6477" s="78">
        <v>1</v>
      </c>
      <c r="N6477" s="78">
        <v>1</v>
      </c>
      <c r="O6477" s="78">
        <v>1</v>
      </c>
      <c r="P6477" s="78">
        <v>1</v>
      </c>
      <c r="Q6477" s="78">
        <v>1</v>
      </c>
      <c r="R6477" s="20">
        <v>1.4E-2</v>
      </c>
      <c r="S6477" s="20">
        <v>8.7999999999999995E-2</v>
      </c>
      <c r="T6477" s="21"/>
      <c r="U6477" s="21"/>
      <c r="V6477" s="70"/>
      <c r="W6477" s="21"/>
    </row>
    <row r="6478" spans="1:23" ht="23.25" x14ac:dyDescent="0.35">
      <c r="A6478">
        <v>1</v>
      </c>
      <c r="B6478">
        <v>3</v>
      </c>
      <c r="C6478">
        <v>500</v>
      </c>
      <c r="D6478" s="11">
        <v>30</v>
      </c>
      <c r="E6478">
        <v>0</v>
      </c>
      <c r="F6478">
        <v>0</v>
      </c>
      <c r="G6478">
        <v>0</v>
      </c>
      <c r="H6478">
        <v>25</v>
      </c>
      <c r="I6478">
        <v>1</v>
      </c>
      <c r="J6478" s="10">
        <v>0</v>
      </c>
      <c r="K6478">
        <v>0</v>
      </c>
      <c r="L6478">
        <v>0</v>
      </c>
      <c r="M6478" s="18">
        <v>1</v>
      </c>
      <c r="N6478" s="18">
        <v>1</v>
      </c>
      <c r="O6478" s="18">
        <v>1</v>
      </c>
      <c r="P6478" s="18">
        <v>1</v>
      </c>
      <c r="Q6478" s="18">
        <v>1</v>
      </c>
      <c r="R6478" s="20">
        <v>0.01</v>
      </c>
      <c r="S6478" s="20">
        <v>5.8000000000000003E-2</v>
      </c>
      <c r="T6478" s="21"/>
      <c r="U6478" s="21"/>
      <c r="V6478" s="70"/>
      <c r="W6478" s="21"/>
    </row>
    <row r="6479" spans="1:23" ht="23.25" x14ac:dyDescent="0.35">
      <c r="A6479">
        <v>1</v>
      </c>
      <c r="B6479">
        <v>3</v>
      </c>
      <c r="C6479">
        <v>500</v>
      </c>
      <c r="D6479" s="11">
        <v>30</v>
      </c>
      <c r="E6479">
        <v>0</v>
      </c>
      <c r="F6479">
        <v>0</v>
      </c>
      <c r="G6479">
        <v>0</v>
      </c>
      <c r="H6479">
        <v>30</v>
      </c>
      <c r="I6479">
        <v>1</v>
      </c>
      <c r="J6479" s="10">
        <v>0</v>
      </c>
      <c r="K6479">
        <v>0</v>
      </c>
      <c r="L6479">
        <v>0</v>
      </c>
      <c r="M6479" s="18">
        <v>1</v>
      </c>
      <c r="N6479" s="18">
        <v>1</v>
      </c>
      <c r="O6479" s="18">
        <v>1</v>
      </c>
      <c r="P6479" s="18">
        <v>1</v>
      </c>
      <c r="Q6479" s="18">
        <v>1</v>
      </c>
      <c r="R6479">
        <v>0.01</v>
      </c>
      <c r="S6479">
        <v>8.5999999999999993E-2</v>
      </c>
      <c r="T6479" s="21"/>
      <c r="U6479" s="21"/>
      <c r="V6479" s="70"/>
      <c r="W6479" s="21"/>
    </row>
    <row r="6480" spans="1:23" ht="23.25" x14ac:dyDescent="0.35">
      <c r="A6480">
        <v>1</v>
      </c>
      <c r="B6480">
        <v>3</v>
      </c>
      <c r="C6480">
        <v>500</v>
      </c>
      <c r="D6480" s="11">
        <v>30</v>
      </c>
      <c r="E6480">
        <v>0</v>
      </c>
      <c r="F6480">
        <v>0</v>
      </c>
      <c r="G6480">
        <v>0</v>
      </c>
      <c r="H6480">
        <v>35</v>
      </c>
      <c r="I6480">
        <v>1</v>
      </c>
      <c r="J6480" s="10">
        <v>0</v>
      </c>
      <c r="K6480">
        <v>0</v>
      </c>
      <c r="L6480">
        <v>0</v>
      </c>
      <c r="M6480" s="18">
        <v>1</v>
      </c>
      <c r="N6480" s="18">
        <v>1</v>
      </c>
      <c r="O6480" s="18">
        <v>1</v>
      </c>
      <c r="P6480" s="18">
        <v>1</v>
      </c>
      <c r="Q6480" s="18">
        <v>1</v>
      </c>
      <c r="R6480" s="20">
        <v>1.6E-2</v>
      </c>
      <c r="S6480" s="20">
        <v>9.4E-2</v>
      </c>
    </row>
    <row r="6481" spans="1:19" ht="23.25" x14ac:dyDescent="0.35">
      <c r="A6481">
        <v>1</v>
      </c>
      <c r="B6481">
        <v>3</v>
      </c>
      <c r="C6481">
        <v>500</v>
      </c>
      <c r="D6481" s="11">
        <v>30</v>
      </c>
      <c r="E6481">
        <v>0</v>
      </c>
      <c r="F6481">
        <v>0</v>
      </c>
      <c r="G6481">
        <v>0</v>
      </c>
      <c r="H6481">
        <v>40</v>
      </c>
      <c r="I6481">
        <v>1</v>
      </c>
      <c r="J6481" s="10">
        <v>0</v>
      </c>
      <c r="K6481">
        <v>0</v>
      </c>
      <c r="L6481">
        <v>0</v>
      </c>
      <c r="M6481" s="18">
        <v>1</v>
      </c>
      <c r="N6481" s="18">
        <v>1</v>
      </c>
      <c r="O6481" s="18">
        <v>1</v>
      </c>
      <c r="P6481" s="18">
        <v>1</v>
      </c>
      <c r="Q6481" s="18">
        <v>1</v>
      </c>
      <c r="R6481">
        <v>0.02</v>
      </c>
      <c r="S6481">
        <v>8.2000000000000003E-2</v>
      </c>
    </row>
    <row r="6482" spans="1:19" ht="23.25" x14ac:dyDescent="0.35">
      <c r="A6482">
        <v>1</v>
      </c>
      <c r="B6482">
        <v>3</v>
      </c>
      <c r="C6482">
        <v>500</v>
      </c>
      <c r="D6482" s="11">
        <v>30</v>
      </c>
      <c r="E6482">
        <v>0</v>
      </c>
      <c r="F6482">
        <v>0</v>
      </c>
      <c r="G6482">
        <v>0</v>
      </c>
      <c r="H6482">
        <v>45</v>
      </c>
      <c r="I6482">
        <v>1</v>
      </c>
      <c r="J6482" s="10">
        <v>0</v>
      </c>
      <c r="K6482">
        <v>0</v>
      </c>
      <c r="L6482">
        <v>0</v>
      </c>
      <c r="M6482" s="18">
        <v>1</v>
      </c>
      <c r="N6482" s="18">
        <v>1</v>
      </c>
      <c r="O6482" s="18">
        <v>1</v>
      </c>
      <c r="P6482" s="18">
        <v>1</v>
      </c>
      <c r="Q6482" s="18">
        <v>1</v>
      </c>
      <c r="R6482">
        <v>0.01</v>
      </c>
      <c r="S6482">
        <v>7.0000000000000007E-2</v>
      </c>
    </row>
    <row r="6483" spans="1:19" ht="23.25" x14ac:dyDescent="0.35">
      <c r="A6483">
        <v>1</v>
      </c>
      <c r="B6483">
        <v>3</v>
      </c>
      <c r="C6483">
        <v>500</v>
      </c>
      <c r="D6483" s="11">
        <v>30</v>
      </c>
      <c r="E6483">
        <v>0</v>
      </c>
      <c r="F6483">
        <v>0</v>
      </c>
      <c r="G6483">
        <v>0</v>
      </c>
      <c r="H6483">
        <v>50</v>
      </c>
      <c r="I6483">
        <v>1</v>
      </c>
      <c r="J6483" s="10">
        <v>0</v>
      </c>
      <c r="K6483">
        <v>0</v>
      </c>
      <c r="L6483">
        <v>0</v>
      </c>
      <c r="M6483" s="18">
        <v>1</v>
      </c>
      <c r="N6483" s="18">
        <v>1</v>
      </c>
      <c r="O6483" s="18">
        <v>1</v>
      </c>
      <c r="P6483" s="18">
        <v>1</v>
      </c>
      <c r="Q6483" s="18">
        <v>1</v>
      </c>
      <c r="R6483">
        <v>1.6E-2</v>
      </c>
      <c r="S6483">
        <v>9.8000000000000004E-2</v>
      </c>
    </row>
    <row r="6484" spans="1:19" ht="23.25" x14ac:dyDescent="0.35">
      <c r="A6484">
        <v>1</v>
      </c>
      <c r="B6484">
        <v>3</v>
      </c>
      <c r="C6484">
        <v>500</v>
      </c>
      <c r="D6484" s="11">
        <v>30</v>
      </c>
      <c r="E6484">
        <v>0</v>
      </c>
      <c r="F6484">
        <v>0</v>
      </c>
      <c r="G6484">
        <v>0</v>
      </c>
      <c r="H6484">
        <v>55</v>
      </c>
      <c r="I6484">
        <v>1</v>
      </c>
      <c r="J6484" s="10">
        <v>0</v>
      </c>
      <c r="K6484">
        <v>0</v>
      </c>
      <c r="L6484">
        <v>0</v>
      </c>
      <c r="M6484" s="18">
        <v>1</v>
      </c>
      <c r="N6484" s="18">
        <v>1</v>
      </c>
      <c r="O6484" s="18">
        <v>1</v>
      </c>
      <c r="P6484" s="18">
        <v>1</v>
      </c>
      <c r="Q6484" s="18">
        <v>1</v>
      </c>
      <c r="R6484">
        <v>1.2E-2</v>
      </c>
      <c r="S6484">
        <v>9.4E-2</v>
      </c>
    </row>
    <row r="6485" spans="1:19" ht="23.25" x14ac:dyDescent="0.35">
      <c r="A6485">
        <v>1</v>
      </c>
      <c r="B6485">
        <v>3</v>
      </c>
      <c r="C6485">
        <v>500</v>
      </c>
      <c r="D6485" s="11">
        <v>30</v>
      </c>
      <c r="E6485">
        <v>0</v>
      </c>
      <c r="F6485">
        <v>0</v>
      </c>
      <c r="G6485">
        <v>0</v>
      </c>
      <c r="H6485">
        <v>60</v>
      </c>
      <c r="I6485">
        <v>1</v>
      </c>
      <c r="J6485" s="10">
        <v>0</v>
      </c>
      <c r="K6485">
        <v>0</v>
      </c>
      <c r="L6485">
        <v>0</v>
      </c>
      <c r="M6485" s="18">
        <v>1</v>
      </c>
      <c r="N6485" s="18">
        <v>1</v>
      </c>
      <c r="O6485" s="18">
        <v>1</v>
      </c>
      <c r="P6485" s="18">
        <v>1</v>
      </c>
      <c r="Q6485" s="18">
        <v>1</v>
      </c>
      <c r="R6485">
        <v>1.4E-2</v>
      </c>
      <c r="S6485">
        <v>7.8E-2</v>
      </c>
    </row>
    <row r="6486" spans="1:19" ht="24" thickBot="1" x14ac:dyDescent="0.4">
      <c r="A6486">
        <v>1</v>
      </c>
      <c r="B6486">
        <v>3</v>
      </c>
      <c r="C6486">
        <v>500</v>
      </c>
      <c r="D6486" s="11">
        <v>30</v>
      </c>
      <c r="E6486">
        <v>0</v>
      </c>
      <c r="F6486">
        <v>0</v>
      </c>
      <c r="G6486">
        <v>0</v>
      </c>
      <c r="H6486">
        <v>65</v>
      </c>
      <c r="I6486">
        <v>1</v>
      </c>
      <c r="J6486" s="10">
        <v>0</v>
      </c>
      <c r="K6486">
        <v>0</v>
      </c>
      <c r="L6486">
        <v>0</v>
      </c>
      <c r="M6486" s="18">
        <v>1</v>
      </c>
      <c r="N6486" s="18">
        <v>1</v>
      </c>
      <c r="O6486" s="18">
        <v>1</v>
      </c>
      <c r="P6486" s="18">
        <v>1</v>
      </c>
      <c r="Q6486" s="18">
        <v>1</v>
      </c>
      <c r="R6486" s="14">
        <v>8.0000000000000002E-3</v>
      </c>
      <c r="S6486" s="14">
        <v>9.8000000000000004E-2</v>
      </c>
    </row>
    <row r="6487" spans="1:19" ht="19.5" thickTop="1" x14ac:dyDescent="0.3">
      <c r="R6487" s="65">
        <f>AVERAGE(R6473:R6486)</f>
        <v>1.2000000000000002E-2</v>
      </c>
      <c r="S6487" s="65">
        <f>AVERAGE(S6473:S6486)</f>
        <v>7.9571428571428585E-2</v>
      </c>
    </row>
    <row r="6501" spans="1:41" ht="109.5" x14ac:dyDescent="0.3">
      <c r="A6501" s="8" t="s">
        <v>363</v>
      </c>
      <c r="R6501" s="110"/>
      <c r="S6501" s="110"/>
      <c r="T6501" s="110"/>
      <c r="AJ6501" s="110" t="s">
        <v>346</v>
      </c>
      <c r="AK6501" s="110"/>
      <c r="AL6501" s="110"/>
    </row>
    <row r="6502" spans="1:41" ht="15.75" thickBot="1" x14ac:dyDescent="0.3">
      <c r="A6502" s="8"/>
      <c r="R6502" s="17" t="s">
        <v>148</v>
      </c>
      <c r="S6502" s="17" t="s">
        <v>24</v>
      </c>
      <c r="T6502" s="21"/>
      <c r="U6502" s="21"/>
      <c r="V6502" s="21"/>
      <c r="W6502" s="21"/>
      <c r="AJ6502" s="17" t="s">
        <v>148</v>
      </c>
      <c r="AK6502" s="17" t="s">
        <v>24</v>
      </c>
      <c r="AL6502" s="71"/>
      <c r="AM6502" s="71"/>
      <c r="AN6502" s="71"/>
      <c r="AO6502" s="71"/>
    </row>
    <row r="6503" spans="1:41" ht="24" thickTop="1" x14ac:dyDescent="0.35">
      <c r="A6503">
        <v>1</v>
      </c>
      <c r="B6503">
        <v>3</v>
      </c>
      <c r="C6503">
        <v>50</v>
      </c>
      <c r="D6503" s="11">
        <v>30</v>
      </c>
      <c r="E6503">
        <v>0</v>
      </c>
      <c r="F6503">
        <v>0</v>
      </c>
      <c r="G6503">
        <v>0</v>
      </c>
      <c r="H6503">
        <v>1</v>
      </c>
      <c r="I6503">
        <v>1</v>
      </c>
      <c r="J6503" s="10">
        <v>0</v>
      </c>
      <c r="K6503">
        <v>0</v>
      </c>
      <c r="L6503">
        <v>0</v>
      </c>
      <c r="M6503" s="18">
        <v>1</v>
      </c>
      <c r="N6503" s="18">
        <v>1</v>
      </c>
      <c r="O6503" s="18">
        <v>1</v>
      </c>
      <c r="P6503" s="18">
        <v>1</v>
      </c>
      <c r="Q6503" s="18">
        <v>1</v>
      </c>
      <c r="R6503" s="20">
        <v>0.04</v>
      </c>
      <c r="S6503" s="20">
        <v>0.04</v>
      </c>
      <c r="T6503" s="21"/>
      <c r="U6503" s="21"/>
      <c r="V6503" s="70"/>
      <c r="W6503" s="21"/>
      <c r="AB6503" s="10">
        <v>0</v>
      </c>
      <c r="AC6503">
        <v>0</v>
      </c>
      <c r="AD6503">
        <v>0</v>
      </c>
      <c r="AE6503" s="18">
        <v>1</v>
      </c>
      <c r="AF6503" s="18">
        <v>1</v>
      </c>
      <c r="AG6503" s="18">
        <v>1</v>
      </c>
      <c r="AH6503" s="18">
        <v>1</v>
      </c>
      <c r="AI6503" s="18">
        <v>1</v>
      </c>
      <c r="AJ6503" s="20">
        <v>4.0000000000000001E-3</v>
      </c>
      <c r="AK6503" s="20">
        <v>3.2000000000000001E-2</v>
      </c>
      <c r="AL6503" s="21"/>
      <c r="AM6503" s="21"/>
      <c r="AN6503" s="70"/>
      <c r="AO6503" s="21"/>
    </row>
    <row r="6504" spans="1:41" ht="23.25" x14ac:dyDescent="0.35">
      <c r="A6504">
        <v>1</v>
      </c>
      <c r="B6504">
        <v>3</v>
      </c>
      <c r="C6504">
        <v>50</v>
      </c>
      <c r="D6504" s="11">
        <v>30</v>
      </c>
      <c r="E6504">
        <v>0</v>
      </c>
      <c r="F6504">
        <v>0</v>
      </c>
      <c r="G6504">
        <v>0</v>
      </c>
      <c r="H6504">
        <v>5</v>
      </c>
      <c r="I6504">
        <v>1</v>
      </c>
      <c r="J6504" s="10">
        <v>0</v>
      </c>
      <c r="K6504">
        <v>0</v>
      </c>
      <c r="L6504">
        <v>0</v>
      </c>
      <c r="M6504" s="18">
        <v>1</v>
      </c>
      <c r="N6504" s="18">
        <v>1</v>
      </c>
      <c r="O6504" s="18">
        <v>1</v>
      </c>
      <c r="P6504" s="18">
        <v>1</v>
      </c>
      <c r="Q6504" s="18">
        <v>1</v>
      </c>
      <c r="R6504" s="20">
        <v>0.06</v>
      </c>
      <c r="S6504" s="20">
        <v>0.04</v>
      </c>
      <c r="T6504" s="21"/>
      <c r="U6504" s="21"/>
      <c r="V6504" s="70"/>
      <c r="W6504" s="21"/>
      <c r="AB6504" s="10">
        <v>0</v>
      </c>
      <c r="AC6504">
        <v>0</v>
      </c>
      <c r="AD6504">
        <v>0</v>
      </c>
      <c r="AE6504" s="18">
        <v>1</v>
      </c>
      <c r="AF6504" s="18">
        <v>1</v>
      </c>
      <c r="AG6504" s="18">
        <v>1</v>
      </c>
      <c r="AH6504" s="18">
        <v>1</v>
      </c>
      <c r="AI6504" s="18">
        <v>1</v>
      </c>
      <c r="AJ6504" s="20">
        <v>1.2E-2</v>
      </c>
      <c r="AK6504" s="20">
        <v>7.1999999999999995E-2</v>
      </c>
      <c r="AL6504" s="21"/>
      <c r="AM6504" s="21"/>
      <c r="AN6504" s="70"/>
      <c r="AO6504" s="21"/>
    </row>
    <row r="6505" spans="1:41" ht="23.25" x14ac:dyDescent="0.35">
      <c r="A6505">
        <v>1</v>
      </c>
      <c r="B6505">
        <v>3</v>
      </c>
      <c r="C6505">
        <v>50</v>
      </c>
      <c r="D6505" s="11">
        <v>30</v>
      </c>
      <c r="E6505">
        <v>0</v>
      </c>
      <c r="F6505">
        <v>0</v>
      </c>
      <c r="G6505">
        <v>0</v>
      </c>
      <c r="H6505">
        <v>10</v>
      </c>
      <c r="I6505">
        <v>1</v>
      </c>
      <c r="J6505" s="10">
        <v>0</v>
      </c>
      <c r="K6505">
        <v>0</v>
      </c>
      <c r="L6505">
        <v>0</v>
      </c>
      <c r="M6505" s="18">
        <v>1</v>
      </c>
      <c r="N6505" s="18">
        <v>1</v>
      </c>
      <c r="O6505" s="18">
        <v>1</v>
      </c>
      <c r="P6505" s="18">
        <v>1</v>
      </c>
      <c r="Q6505" s="18">
        <v>1</v>
      </c>
      <c r="R6505" s="20">
        <v>0.04</v>
      </c>
      <c r="S6505" s="20">
        <v>0.1</v>
      </c>
      <c r="T6505" s="21"/>
      <c r="U6505" s="21"/>
      <c r="V6505" s="70"/>
      <c r="W6505" s="21"/>
      <c r="AB6505" s="10">
        <v>0</v>
      </c>
      <c r="AC6505">
        <v>0</v>
      </c>
      <c r="AD6505">
        <v>0</v>
      </c>
      <c r="AE6505" s="18">
        <v>1</v>
      </c>
      <c r="AF6505" s="18">
        <v>1</v>
      </c>
      <c r="AG6505" s="18">
        <v>1</v>
      </c>
      <c r="AH6505" s="18">
        <v>1</v>
      </c>
      <c r="AI6505" s="18">
        <v>1</v>
      </c>
      <c r="AJ6505" s="20">
        <v>0.01</v>
      </c>
      <c r="AK6505" s="20">
        <v>7.5999999999999998E-2</v>
      </c>
      <c r="AL6505" s="21"/>
      <c r="AM6505" s="21"/>
      <c r="AN6505" s="70"/>
      <c r="AO6505" s="21"/>
    </row>
    <row r="6506" spans="1:41" ht="23.25" x14ac:dyDescent="0.35">
      <c r="A6506">
        <v>1</v>
      </c>
      <c r="B6506">
        <v>3</v>
      </c>
      <c r="C6506">
        <v>50</v>
      </c>
      <c r="D6506" s="11">
        <v>30</v>
      </c>
      <c r="E6506">
        <v>0</v>
      </c>
      <c r="F6506">
        <v>0</v>
      </c>
      <c r="G6506">
        <v>0</v>
      </c>
      <c r="H6506">
        <v>15</v>
      </c>
      <c r="I6506">
        <v>1</v>
      </c>
      <c r="J6506" s="10">
        <v>0</v>
      </c>
      <c r="K6506">
        <v>0</v>
      </c>
      <c r="L6506">
        <v>0</v>
      </c>
      <c r="M6506" s="18">
        <v>1</v>
      </c>
      <c r="N6506" s="18">
        <v>1</v>
      </c>
      <c r="O6506" s="18">
        <v>1</v>
      </c>
      <c r="P6506" s="18">
        <v>1</v>
      </c>
      <c r="Q6506" s="18">
        <v>1</v>
      </c>
      <c r="R6506" s="20">
        <v>0.1</v>
      </c>
      <c r="S6506" s="20">
        <v>0.02</v>
      </c>
      <c r="T6506" s="21"/>
      <c r="U6506" s="21"/>
      <c r="V6506" s="70"/>
      <c r="W6506" s="21"/>
      <c r="AB6506" s="10">
        <v>0</v>
      </c>
      <c r="AC6506">
        <v>0</v>
      </c>
      <c r="AD6506">
        <v>0</v>
      </c>
      <c r="AE6506" s="18">
        <v>1</v>
      </c>
      <c r="AF6506" s="18">
        <v>1</v>
      </c>
      <c r="AG6506" s="18">
        <v>1</v>
      </c>
      <c r="AH6506" s="18">
        <v>1</v>
      </c>
      <c r="AI6506" s="18">
        <v>1</v>
      </c>
      <c r="AJ6506" s="20">
        <v>1.2E-2</v>
      </c>
      <c r="AK6506" s="20">
        <v>8.7999999999999995E-2</v>
      </c>
      <c r="AL6506" s="21"/>
      <c r="AM6506" s="21"/>
      <c r="AN6506" s="70"/>
      <c r="AO6506" s="21"/>
    </row>
    <row r="6507" spans="1:41" ht="23.25" x14ac:dyDescent="0.35">
      <c r="A6507" s="13">
        <v>1</v>
      </c>
      <c r="B6507" s="13">
        <v>3</v>
      </c>
      <c r="C6507">
        <v>50</v>
      </c>
      <c r="D6507" s="76">
        <v>30</v>
      </c>
      <c r="E6507">
        <v>0</v>
      </c>
      <c r="F6507">
        <v>0</v>
      </c>
      <c r="G6507" s="13">
        <v>0</v>
      </c>
      <c r="H6507">
        <v>20</v>
      </c>
      <c r="I6507" s="13">
        <v>1</v>
      </c>
      <c r="J6507" s="77">
        <v>0</v>
      </c>
      <c r="K6507" s="13">
        <v>0</v>
      </c>
      <c r="L6507" s="13">
        <v>0</v>
      </c>
      <c r="M6507" s="78">
        <v>1</v>
      </c>
      <c r="N6507" s="78">
        <v>1</v>
      </c>
      <c r="O6507" s="78">
        <v>1</v>
      </c>
      <c r="P6507" s="78">
        <v>1</v>
      </c>
      <c r="Q6507" s="78">
        <v>1</v>
      </c>
      <c r="R6507" s="20">
        <v>0.04</v>
      </c>
      <c r="S6507" s="20">
        <v>0.1</v>
      </c>
      <c r="T6507" s="21"/>
      <c r="U6507" s="21"/>
      <c r="V6507" s="70"/>
      <c r="W6507" s="21"/>
      <c r="AB6507" s="77">
        <v>0</v>
      </c>
      <c r="AC6507" s="13">
        <v>0</v>
      </c>
      <c r="AD6507" s="13">
        <v>0</v>
      </c>
      <c r="AE6507" s="78">
        <v>1</v>
      </c>
      <c r="AF6507" s="78">
        <v>1</v>
      </c>
      <c r="AG6507" s="78">
        <v>1</v>
      </c>
      <c r="AH6507" s="78">
        <v>1</v>
      </c>
      <c r="AI6507" s="78">
        <v>1</v>
      </c>
      <c r="AJ6507" s="20">
        <v>1.4E-2</v>
      </c>
      <c r="AK6507" s="20">
        <v>8.7999999999999995E-2</v>
      </c>
      <c r="AL6507" s="21"/>
      <c r="AM6507" s="21"/>
      <c r="AN6507" s="70"/>
      <c r="AO6507" s="21"/>
    </row>
    <row r="6508" spans="1:41" ht="23.25" x14ac:dyDescent="0.35">
      <c r="A6508">
        <v>1</v>
      </c>
      <c r="B6508">
        <v>3</v>
      </c>
      <c r="C6508">
        <v>50</v>
      </c>
      <c r="D6508" s="11">
        <v>30</v>
      </c>
      <c r="E6508">
        <v>0</v>
      </c>
      <c r="F6508">
        <v>0</v>
      </c>
      <c r="G6508">
        <v>0</v>
      </c>
      <c r="H6508">
        <v>25</v>
      </c>
      <c r="I6508">
        <v>1</v>
      </c>
      <c r="J6508" s="10">
        <v>0</v>
      </c>
      <c r="K6508">
        <v>0</v>
      </c>
      <c r="L6508">
        <v>0</v>
      </c>
      <c r="M6508" s="18">
        <v>1</v>
      </c>
      <c r="N6508" s="18">
        <v>1</v>
      </c>
      <c r="O6508" s="18">
        <v>1</v>
      </c>
      <c r="P6508" s="18">
        <v>1</v>
      </c>
      <c r="Q6508" s="18">
        <v>1</v>
      </c>
      <c r="R6508" s="20">
        <v>0.04</v>
      </c>
      <c r="S6508" s="20">
        <v>0.02</v>
      </c>
      <c r="T6508" s="21"/>
      <c r="U6508" s="21"/>
      <c r="V6508" s="70"/>
      <c r="W6508" s="21"/>
      <c r="AB6508" s="10">
        <v>0</v>
      </c>
      <c r="AC6508">
        <v>0</v>
      </c>
      <c r="AD6508">
        <v>0</v>
      </c>
      <c r="AE6508" s="18">
        <v>1</v>
      </c>
      <c r="AF6508" s="18">
        <v>1</v>
      </c>
      <c r="AG6508" s="18">
        <v>1</v>
      </c>
      <c r="AH6508" s="18">
        <v>1</v>
      </c>
      <c r="AI6508" s="18">
        <v>1</v>
      </c>
      <c r="AJ6508" s="20">
        <v>0.01</v>
      </c>
      <c r="AK6508" s="20">
        <v>5.8000000000000003E-2</v>
      </c>
      <c r="AL6508" s="21"/>
      <c r="AM6508" s="21"/>
      <c r="AN6508" s="70"/>
      <c r="AO6508" s="21"/>
    </row>
    <row r="6509" spans="1:41" ht="23.25" x14ac:dyDescent="0.35">
      <c r="A6509">
        <v>1</v>
      </c>
      <c r="B6509">
        <v>3</v>
      </c>
      <c r="C6509">
        <v>50</v>
      </c>
      <c r="D6509" s="11">
        <v>30</v>
      </c>
      <c r="E6509">
        <v>0</v>
      </c>
      <c r="F6509">
        <v>0</v>
      </c>
      <c r="G6509">
        <v>0</v>
      </c>
      <c r="H6509">
        <v>30</v>
      </c>
      <c r="I6509">
        <v>1</v>
      </c>
      <c r="J6509" s="10">
        <v>0</v>
      </c>
      <c r="K6509">
        <v>0</v>
      </c>
      <c r="L6509">
        <v>0</v>
      </c>
      <c r="M6509" s="18">
        <v>1</v>
      </c>
      <c r="N6509" s="18">
        <v>1</v>
      </c>
      <c r="O6509" s="18">
        <v>1</v>
      </c>
      <c r="P6509" s="18">
        <v>1</v>
      </c>
      <c r="Q6509" s="18">
        <v>1</v>
      </c>
      <c r="R6509">
        <v>0.02</v>
      </c>
      <c r="S6509">
        <v>0.1</v>
      </c>
      <c r="T6509" s="21"/>
      <c r="U6509" s="21"/>
      <c r="V6509" s="70"/>
      <c r="W6509" s="21"/>
      <c r="AB6509" s="10">
        <v>0</v>
      </c>
      <c r="AC6509">
        <v>0</v>
      </c>
      <c r="AD6509">
        <v>0</v>
      </c>
      <c r="AE6509" s="18">
        <v>1</v>
      </c>
      <c r="AF6509" s="18">
        <v>1</v>
      </c>
      <c r="AG6509" s="18">
        <v>1</v>
      </c>
      <c r="AH6509" s="18">
        <v>1</v>
      </c>
      <c r="AI6509" s="18">
        <v>1</v>
      </c>
      <c r="AJ6509">
        <v>0.01</v>
      </c>
      <c r="AK6509">
        <v>8.5999999999999993E-2</v>
      </c>
      <c r="AL6509" s="21"/>
      <c r="AM6509" s="21"/>
      <c r="AN6509" s="70"/>
      <c r="AO6509" s="21"/>
    </row>
    <row r="6510" spans="1:41" ht="23.25" x14ac:dyDescent="0.35">
      <c r="A6510">
        <v>1</v>
      </c>
      <c r="B6510">
        <v>3</v>
      </c>
      <c r="C6510">
        <v>50</v>
      </c>
      <c r="D6510" s="11">
        <v>30</v>
      </c>
      <c r="E6510">
        <v>0</v>
      </c>
      <c r="F6510">
        <v>0</v>
      </c>
      <c r="G6510">
        <v>0</v>
      </c>
      <c r="H6510">
        <v>35</v>
      </c>
      <c r="I6510">
        <v>1</v>
      </c>
      <c r="J6510" s="10">
        <v>0</v>
      </c>
      <c r="K6510">
        <v>0</v>
      </c>
      <c r="L6510">
        <v>0</v>
      </c>
      <c r="M6510" s="18">
        <v>1</v>
      </c>
      <c r="N6510" s="18">
        <v>1</v>
      </c>
      <c r="O6510" s="18">
        <v>1</v>
      </c>
      <c r="P6510" s="18">
        <v>1</v>
      </c>
      <c r="Q6510" s="18">
        <v>1</v>
      </c>
      <c r="R6510" s="20">
        <v>0.04</v>
      </c>
      <c r="S6510" s="20">
        <v>0.06</v>
      </c>
      <c r="AB6510" s="10">
        <v>0</v>
      </c>
      <c r="AC6510">
        <v>0</v>
      </c>
      <c r="AD6510">
        <v>0</v>
      </c>
      <c r="AE6510" s="18">
        <v>1</v>
      </c>
      <c r="AF6510" s="18">
        <v>1</v>
      </c>
      <c r="AG6510" s="18">
        <v>1</v>
      </c>
      <c r="AH6510" s="18">
        <v>1</v>
      </c>
      <c r="AI6510" s="18">
        <v>1</v>
      </c>
      <c r="AJ6510" s="20">
        <v>1.6E-2</v>
      </c>
      <c r="AK6510" s="20">
        <v>9.4E-2</v>
      </c>
    </row>
    <row r="6511" spans="1:41" ht="23.25" x14ac:dyDescent="0.35">
      <c r="A6511">
        <v>1</v>
      </c>
      <c r="B6511">
        <v>3</v>
      </c>
      <c r="C6511">
        <v>50</v>
      </c>
      <c r="D6511" s="11">
        <v>30</v>
      </c>
      <c r="E6511">
        <v>0</v>
      </c>
      <c r="F6511">
        <v>0</v>
      </c>
      <c r="G6511">
        <v>0</v>
      </c>
      <c r="H6511">
        <v>40</v>
      </c>
      <c r="I6511">
        <v>1</v>
      </c>
      <c r="J6511" s="10">
        <v>0</v>
      </c>
      <c r="K6511">
        <v>0</v>
      </c>
      <c r="L6511">
        <v>0</v>
      </c>
      <c r="M6511" s="18">
        <v>1</v>
      </c>
      <c r="N6511" s="18">
        <v>1</v>
      </c>
      <c r="O6511" s="18">
        <v>1</v>
      </c>
      <c r="P6511" s="18">
        <v>1</v>
      </c>
      <c r="Q6511" s="18">
        <v>1</v>
      </c>
      <c r="R6511">
        <v>0.08</v>
      </c>
      <c r="S6511">
        <v>0.14000000000000001</v>
      </c>
      <c r="AB6511" s="10">
        <v>0</v>
      </c>
      <c r="AC6511">
        <v>0</v>
      </c>
      <c r="AD6511">
        <v>0</v>
      </c>
      <c r="AE6511" s="18">
        <v>1</v>
      </c>
      <c r="AF6511" s="18">
        <v>1</v>
      </c>
      <c r="AG6511" s="18">
        <v>1</v>
      </c>
      <c r="AH6511" s="18">
        <v>1</v>
      </c>
      <c r="AI6511" s="18">
        <v>1</v>
      </c>
      <c r="AJ6511">
        <v>0.02</v>
      </c>
      <c r="AK6511">
        <v>8.2000000000000003E-2</v>
      </c>
    </row>
    <row r="6512" spans="1:41" ht="23.25" x14ac:dyDescent="0.35">
      <c r="A6512">
        <v>1</v>
      </c>
      <c r="B6512">
        <v>3</v>
      </c>
      <c r="C6512">
        <v>50</v>
      </c>
      <c r="D6512" s="11">
        <v>30</v>
      </c>
      <c r="E6512">
        <v>0</v>
      </c>
      <c r="F6512">
        <v>0</v>
      </c>
      <c r="G6512">
        <v>0</v>
      </c>
      <c r="H6512">
        <v>45</v>
      </c>
      <c r="I6512">
        <v>1</v>
      </c>
      <c r="J6512" s="10">
        <v>0</v>
      </c>
      <c r="K6512">
        <v>0</v>
      </c>
      <c r="L6512">
        <v>0</v>
      </c>
      <c r="M6512" s="18">
        <v>1</v>
      </c>
      <c r="N6512" s="18">
        <v>1</v>
      </c>
      <c r="O6512" s="18">
        <v>1</v>
      </c>
      <c r="P6512" s="18">
        <v>1</v>
      </c>
      <c r="Q6512" s="18">
        <v>1</v>
      </c>
      <c r="R6512">
        <v>0.06</v>
      </c>
      <c r="S6512">
        <v>0.08</v>
      </c>
      <c r="AB6512" s="10">
        <v>0</v>
      </c>
      <c r="AC6512">
        <v>0</v>
      </c>
      <c r="AD6512">
        <v>0</v>
      </c>
      <c r="AE6512" s="18">
        <v>1</v>
      </c>
      <c r="AF6512" s="18">
        <v>1</v>
      </c>
      <c r="AG6512" s="18">
        <v>1</v>
      </c>
      <c r="AH6512" s="18">
        <v>1</v>
      </c>
      <c r="AI6512" s="18">
        <v>1</v>
      </c>
      <c r="AJ6512">
        <v>0.01</v>
      </c>
      <c r="AK6512">
        <v>7.0000000000000007E-2</v>
      </c>
    </row>
    <row r="6513" spans="1:37" ht="23.25" x14ac:dyDescent="0.35">
      <c r="A6513">
        <v>1</v>
      </c>
      <c r="B6513">
        <v>3</v>
      </c>
      <c r="C6513">
        <v>50</v>
      </c>
      <c r="D6513" s="11">
        <v>30</v>
      </c>
      <c r="E6513">
        <v>0</v>
      </c>
      <c r="F6513">
        <v>0</v>
      </c>
      <c r="G6513">
        <v>0</v>
      </c>
      <c r="H6513">
        <v>50</v>
      </c>
      <c r="I6513">
        <v>1</v>
      </c>
      <c r="J6513" s="10">
        <v>0</v>
      </c>
      <c r="K6513">
        <v>0</v>
      </c>
      <c r="L6513">
        <v>0</v>
      </c>
      <c r="M6513" s="18">
        <v>1</v>
      </c>
      <c r="N6513" s="18">
        <v>1</v>
      </c>
      <c r="O6513" s="18">
        <v>1</v>
      </c>
      <c r="P6513" s="18">
        <v>1</v>
      </c>
      <c r="Q6513" s="18">
        <v>1</v>
      </c>
      <c r="R6513">
        <v>0.06</v>
      </c>
      <c r="S6513">
        <v>0.02</v>
      </c>
      <c r="AB6513" s="10">
        <v>0</v>
      </c>
      <c r="AC6513">
        <v>0</v>
      </c>
      <c r="AD6513">
        <v>0</v>
      </c>
      <c r="AE6513" s="18">
        <v>1</v>
      </c>
      <c r="AF6513" s="18">
        <v>1</v>
      </c>
      <c r="AG6513" s="18">
        <v>1</v>
      </c>
      <c r="AH6513" s="18">
        <v>1</v>
      </c>
      <c r="AI6513" s="18">
        <v>1</v>
      </c>
      <c r="AJ6513">
        <v>1.6E-2</v>
      </c>
      <c r="AK6513">
        <v>9.8000000000000004E-2</v>
      </c>
    </row>
    <row r="6514" spans="1:37" ht="23.25" x14ac:dyDescent="0.35">
      <c r="A6514">
        <v>1</v>
      </c>
      <c r="B6514">
        <v>3</v>
      </c>
      <c r="C6514">
        <v>50</v>
      </c>
      <c r="D6514" s="11">
        <v>30</v>
      </c>
      <c r="E6514">
        <v>0</v>
      </c>
      <c r="F6514">
        <v>0</v>
      </c>
      <c r="G6514">
        <v>0</v>
      </c>
      <c r="H6514">
        <v>55</v>
      </c>
      <c r="I6514">
        <v>1</v>
      </c>
      <c r="J6514" s="10">
        <v>0</v>
      </c>
      <c r="K6514">
        <v>0</v>
      </c>
      <c r="L6514">
        <v>0</v>
      </c>
      <c r="M6514" s="18">
        <v>1</v>
      </c>
      <c r="N6514" s="18">
        <v>1</v>
      </c>
      <c r="O6514" s="18">
        <v>1</v>
      </c>
      <c r="P6514" s="18">
        <v>1</v>
      </c>
      <c r="Q6514" s="18">
        <v>1</v>
      </c>
      <c r="R6514">
        <v>0.06</v>
      </c>
      <c r="S6514">
        <v>0.02</v>
      </c>
      <c r="AB6514" s="10">
        <v>0</v>
      </c>
      <c r="AC6514">
        <v>0</v>
      </c>
      <c r="AD6514">
        <v>0</v>
      </c>
      <c r="AE6514" s="18">
        <v>1</v>
      </c>
      <c r="AF6514" s="18">
        <v>1</v>
      </c>
      <c r="AG6514" s="18">
        <v>1</v>
      </c>
      <c r="AH6514" s="18">
        <v>1</v>
      </c>
      <c r="AI6514" s="18">
        <v>1</v>
      </c>
      <c r="AJ6514">
        <v>1.2E-2</v>
      </c>
      <c r="AK6514">
        <v>9.4E-2</v>
      </c>
    </row>
    <row r="6515" spans="1:37" ht="23.25" x14ac:dyDescent="0.35">
      <c r="A6515">
        <v>1</v>
      </c>
      <c r="B6515">
        <v>3</v>
      </c>
      <c r="C6515">
        <v>50</v>
      </c>
      <c r="D6515" s="11">
        <v>30</v>
      </c>
      <c r="E6515">
        <v>0</v>
      </c>
      <c r="F6515">
        <v>0</v>
      </c>
      <c r="G6515">
        <v>0</v>
      </c>
      <c r="H6515">
        <v>60</v>
      </c>
      <c r="I6515">
        <v>1</v>
      </c>
      <c r="J6515" s="10">
        <v>0</v>
      </c>
      <c r="K6515">
        <v>0</v>
      </c>
      <c r="L6515">
        <v>0</v>
      </c>
      <c r="M6515" s="18">
        <v>1</v>
      </c>
      <c r="N6515" s="18">
        <v>1</v>
      </c>
      <c r="O6515" s="18">
        <v>1</v>
      </c>
      <c r="P6515" s="18">
        <v>1</v>
      </c>
      <c r="Q6515" s="18">
        <v>1</v>
      </c>
      <c r="R6515">
        <v>0.06</v>
      </c>
      <c r="S6515">
        <v>0.08</v>
      </c>
      <c r="AB6515" s="10">
        <v>0</v>
      </c>
      <c r="AC6515">
        <v>0</v>
      </c>
      <c r="AD6515">
        <v>0</v>
      </c>
      <c r="AE6515" s="18">
        <v>1</v>
      </c>
      <c r="AF6515" s="18">
        <v>1</v>
      </c>
      <c r="AG6515" s="18">
        <v>1</v>
      </c>
      <c r="AH6515" s="18">
        <v>1</v>
      </c>
      <c r="AI6515" s="18">
        <v>1</v>
      </c>
      <c r="AJ6515">
        <v>1.4E-2</v>
      </c>
      <c r="AK6515">
        <v>7.8E-2</v>
      </c>
    </row>
    <row r="6516" spans="1:37" ht="24" thickBot="1" x14ac:dyDescent="0.4">
      <c r="A6516">
        <v>1</v>
      </c>
      <c r="B6516">
        <v>3</v>
      </c>
      <c r="C6516">
        <v>50</v>
      </c>
      <c r="D6516" s="11">
        <v>30</v>
      </c>
      <c r="E6516">
        <v>0</v>
      </c>
      <c r="F6516">
        <v>0</v>
      </c>
      <c r="G6516">
        <v>0</v>
      </c>
      <c r="H6516">
        <v>65</v>
      </c>
      <c r="I6516">
        <v>1</v>
      </c>
      <c r="J6516" s="10">
        <v>0</v>
      </c>
      <c r="K6516">
        <v>0</v>
      </c>
      <c r="L6516">
        <v>0</v>
      </c>
      <c r="M6516" s="18">
        <v>1</v>
      </c>
      <c r="N6516" s="18">
        <v>1</v>
      </c>
      <c r="O6516" s="18">
        <v>1</v>
      </c>
      <c r="P6516" s="18">
        <v>1</v>
      </c>
      <c r="Q6516" s="18">
        <v>1</v>
      </c>
      <c r="R6516" s="14">
        <v>0.1</v>
      </c>
      <c r="S6516" s="14">
        <v>0.04</v>
      </c>
      <c r="AB6516" s="10">
        <v>0</v>
      </c>
      <c r="AC6516">
        <v>0</v>
      </c>
      <c r="AD6516">
        <v>0</v>
      </c>
      <c r="AE6516" s="18">
        <v>1</v>
      </c>
      <c r="AF6516" s="18">
        <v>1</v>
      </c>
      <c r="AG6516" s="18">
        <v>1</v>
      </c>
      <c r="AH6516" s="18">
        <v>1</v>
      </c>
      <c r="AI6516" s="18">
        <v>1</v>
      </c>
      <c r="AJ6516" s="14">
        <v>8.0000000000000002E-3</v>
      </c>
      <c r="AK6516" s="14">
        <v>9.8000000000000004E-2</v>
      </c>
    </row>
    <row r="6517" spans="1:37" ht="19.5" thickTop="1" x14ac:dyDescent="0.3">
      <c r="R6517" s="65">
        <f>AVERAGE(R6503:R6516)</f>
        <v>5.7142857142857155E-2</v>
      </c>
      <c r="S6517" s="65">
        <f>AVERAGE(S6503:S6516)</f>
        <v>6.1428571428571437E-2</v>
      </c>
      <c r="AJ6517" s="65">
        <f>AVERAGE(AJ6503:AJ6516)</f>
        <v>1.2000000000000002E-2</v>
      </c>
      <c r="AK6517" s="65">
        <f>AVERAGE(AK6503:AK6516)</f>
        <v>7.9571428571428585E-2</v>
      </c>
    </row>
    <row r="6527" spans="1:37" ht="109.5" x14ac:dyDescent="0.3">
      <c r="A6527" s="8" t="s">
        <v>363</v>
      </c>
      <c r="R6527" s="110"/>
      <c r="S6527" s="110"/>
      <c r="T6527" s="110"/>
    </row>
    <row r="6528" spans="1:37" ht="15.75" thickBot="1" x14ac:dyDescent="0.3">
      <c r="A6528" s="8"/>
      <c r="R6528" s="17" t="s">
        <v>148</v>
      </c>
      <c r="S6528" s="17" t="s">
        <v>24</v>
      </c>
      <c r="T6528" s="21"/>
      <c r="U6528" s="21"/>
      <c r="V6528" s="21"/>
      <c r="W6528" s="21"/>
    </row>
    <row r="6529" spans="1:23" ht="24" thickTop="1" x14ac:dyDescent="0.35">
      <c r="A6529">
        <v>1</v>
      </c>
      <c r="B6529">
        <v>3</v>
      </c>
      <c r="C6529">
        <v>200</v>
      </c>
      <c r="D6529" s="11">
        <v>30</v>
      </c>
      <c r="E6529">
        <v>0</v>
      </c>
      <c r="F6529">
        <v>0</v>
      </c>
      <c r="G6529">
        <v>0</v>
      </c>
      <c r="H6529">
        <v>1</v>
      </c>
      <c r="I6529">
        <v>1</v>
      </c>
      <c r="J6529" s="10">
        <v>0</v>
      </c>
      <c r="K6529">
        <v>0</v>
      </c>
      <c r="L6529">
        <v>0</v>
      </c>
      <c r="M6529" s="18">
        <v>1</v>
      </c>
      <c r="N6529" s="18">
        <v>1</v>
      </c>
      <c r="O6529" s="18">
        <v>1</v>
      </c>
      <c r="P6529" s="18">
        <v>1</v>
      </c>
      <c r="Q6529" s="18">
        <v>1</v>
      </c>
      <c r="R6529" s="20">
        <v>3.5000000000000003E-2</v>
      </c>
      <c r="S6529" s="20">
        <v>6.5000000000000002E-2</v>
      </c>
      <c r="T6529" s="21"/>
      <c r="U6529" s="21"/>
      <c r="V6529" s="70"/>
      <c r="W6529" s="21"/>
    </row>
    <row r="6530" spans="1:23" ht="23.25" x14ac:dyDescent="0.35">
      <c r="A6530">
        <v>1</v>
      </c>
      <c r="B6530">
        <v>3</v>
      </c>
      <c r="C6530">
        <v>200</v>
      </c>
      <c r="D6530" s="11">
        <v>30</v>
      </c>
      <c r="E6530">
        <v>0</v>
      </c>
      <c r="F6530">
        <v>0</v>
      </c>
      <c r="G6530">
        <v>0</v>
      </c>
      <c r="H6530">
        <v>5</v>
      </c>
      <c r="I6530">
        <v>1</v>
      </c>
      <c r="J6530" s="10">
        <v>0</v>
      </c>
      <c r="K6530">
        <v>0</v>
      </c>
      <c r="L6530">
        <v>0</v>
      </c>
      <c r="M6530" s="18">
        <v>1</v>
      </c>
      <c r="N6530" s="18">
        <v>1</v>
      </c>
      <c r="O6530" s="18">
        <v>1</v>
      </c>
      <c r="P6530" s="18">
        <v>1</v>
      </c>
      <c r="Q6530" s="18">
        <v>1</v>
      </c>
      <c r="R6530" s="20">
        <v>0.05</v>
      </c>
      <c r="S6530" s="20">
        <v>0.06</v>
      </c>
      <c r="T6530" s="21"/>
      <c r="U6530" s="21"/>
      <c r="V6530" s="70"/>
      <c r="W6530" s="21"/>
    </row>
    <row r="6531" spans="1:23" ht="23.25" x14ac:dyDescent="0.35">
      <c r="A6531">
        <v>1</v>
      </c>
      <c r="B6531">
        <v>3</v>
      </c>
      <c r="C6531">
        <v>200</v>
      </c>
      <c r="D6531" s="11">
        <v>30</v>
      </c>
      <c r="E6531">
        <v>0</v>
      </c>
      <c r="F6531">
        <v>0</v>
      </c>
      <c r="G6531">
        <v>0</v>
      </c>
      <c r="H6531">
        <v>10</v>
      </c>
      <c r="I6531">
        <v>1</v>
      </c>
      <c r="J6531" s="10">
        <v>0</v>
      </c>
      <c r="K6531">
        <v>0</v>
      </c>
      <c r="L6531">
        <v>0</v>
      </c>
      <c r="M6531" s="18">
        <v>1</v>
      </c>
      <c r="N6531" s="18">
        <v>1</v>
      </c>
      <c r="O6531" s="18">
        <v>1</v>
      </c>
      <c r="P6531" s="18">
        <v>1</v>
      </c>
      <c r="Q6531" s="18">
        <v>1</v>
      </c>
      <c r="R6531" s="20">
        <v>0.04</v>
      </c>
      <c r="S6531" s="20">
        <v>7.4999999999999997E-2</v>
      </c>
      <c r="T6531" s="21"/>
      <c r="U6531" s="21"/>
      <c r="V6531" s="70"/>
      <c r="W6531" s="21"/>
    </row>
    <row r="6532" spans="1:23" ht="23.25" x14ac:dyDescent="0.35">
      <c r="A6532">
        <v>1</v>
      </c>
      <c r="B6532">
        <v>3</v>
      </c>
      <c r="C6532">
        <v>200</v>
      </c>
      <c r="D6532" s="11">
        <v>30</v>
      </c>
      <c r="E6532">
        <v>0</v>
      </c>
      <c r="F6532">
        <v>0</v>
      </c>
      <c r="G6532">
        <v>0</v>
      </c>
      <c r="H6532">
        <v>15</v>
      </c>
      <c r="I6532">
        <v>1</v>
      </c>
      <c r="J6532" s="10">
        <v>0</v>
      </c>
      <c r="K6532">
        <v>0</v>
      </c>
      <c r="L6532">
        <v>0</v>
      </c>
      <c r="M6532" s="18">
        <v>1</v>
      </c>
      <c r="N6532" s="18">
        <v>1</v>
      </c>
      <c r="O6532" s="18">
        <v>1</v>
      </c>
      <c r="P6532" s="18">
        <v>1</v>
      </c>
      <c r="Q6532" s="18">
        <v>1</v>
      </c>
      <c r="R6532" s="20">
        <v>0.03</v>
      </c>
      <c r="S6532" s="20">
        <v>0.06</v>
      </c>
      <c r="T6532" s="21"/>
      <c r="U6532" s="21"/>
      <c r="V6532" s="70"/>
      <c r="W6532" s="21"/>
    </row>
    <row r="6533" spans="1:23" ht="23.25" x14ac:dyDescent="0.35">
      <c r="A6533" s="13">
        <v>1</v>
      </c>
      <c r="B6533" s="13">
        <v>3</v>
      </c>
      <c r="C6533">
        <v>200</v>
      </c>
      <c r="D6533" s="76">
        <v>30</v>
      </c>
      <c r="E6533">
        <v>0</v>
      </c>
      <c r="F6533">
        <v>0</v>
      </c>
      <c r="G6533" s="13">
        <v>0</v>
      </c>
      <c r="H6533">
        <v>20</v>
      </c>
      <c r="I6533" s="13">
        <v>1</v>
      </c>
      <c r="J6533" s="77">
        <v>0</v>
      </c>
      <c r="K6533" s="13">
        <v>0</v>
      </c>
      <c r="L6533" s="13">
        <v>0</v>
      </c>
      <c r="M6533" s="78">
        <v>1</v>
      </c>
      <c r="N6533" s="78">
        <v>1</v>
      </c>
      <c r="O6533" s="78">
        <v>1</v>
      </c>
      <c r="P6533" s="78">
        <v>1</v>
      </c>
      <c r="Q6533" s="78">
        <v>1</v>
      </c>
      <c r="R6533" s="20">
        <v>0.04</v>
      </c>
      <c r="S6533" s="20">
        <v>0.05</v>
      </c>
      <c r="T6533" s="21"/>
      <c r="U6533" s="21"/>
      <c r="V6533" s="70"/>
      <c r="W6533" s="21"/>
    </row>
    <row r="6534" spans="1:23" ht="23.25" x14ac:dyDescent="0.35">
      <c r="A6534">
        <v>1</v>
      </c>
      <c r="B6534">
        <v>3</v>
      </c>
      <c r="C6534">
        <v>200</v>
      </c>
      <c r="D6534" s="11">
        <v>30</v>
      </c>
      <c r="E6534">
        <v>0</v>
      </c>
      <c r="F6534">
        <v>0</v>
      </c>
      <c r="G6534">
        <v>0</v>
      </c>
      <c r="H6534">
        <v>25</v>
      </c>
      <c r="I6534">
        <v>1</v>
      </c>
      <c r="J6534" s="10">
        <v>0</v>
      </c>
      <c r="K6534">
        <v>0</v>
      </c>
      <c r="L6534">
        <v>0</v>
      </c>
      <c r="M6534" s="18">
        <v>1</v>
      </c>
      <c r="N6534" s="18">
        <v>1</v>
      </c>
      <c r="O6534" s="18">
        <v>1</v>
      </c>
      <c r="P6534" s="18">
        <v>1</v>
      </c>
      <c r="Q6534" s="18">
        <v>1</v>
      </c>
      <c r="R6534" s="20">
        <v>5.5E-2</v>
      </c>
      <c r="S6534" s="20">
        <v>5.5E-2</v>
      </c>
      <c r="T6534" s="21"/>
      <c r="U6534" s="21"/>
      <c r="V6534" s="70"/>
      <c r="W6534" s="21"/>
    </row>
    <row r="6535" spans="1:23" ht="23.25" x14ac:dyDescent="0.35">
      <c r="A6535">
        <v>1</v>
      </c>
      <c r="B6535">
        <v>3</v>
      </c>
      <c r="C6535">
        <v>200</v>
      </c>
      <c r="D6535" s="11">
        <v>30</v>
      </c>
      <c r="E6535">
        <v>0</v>
      </c>
      <c r="F6535">
        <v>0</v>
      </c>
      <c r="G6535">
        <v>0</v>
      </c>
      <c r="H6535">
        <v>30</v>
      </c>
      <c r="I6535">
        <v>1</v>
      </c>
      <c r="J6535" s="10">
        <v>0</v>
      </c>
      <c r="K6535">
        <v>0</v>
      </c>
      <c r="L6535">
        <v>0</v>
      </c>
      <c r="M6535" s="18">
        <v>1</v>
      </c>
      <c r="N6535" s="18">
        <v>1</v>
      </c>
      <c r="O6535" s="18">
        <v>1</v>
      </c>
      <c r="P6535" s="18">
        <v>1</v>
      </c>
      <c r="Q6535" s="18">
        <v>1</v>
      </c>
      <c r="R6535">
        <v>2.5000000000000001E-2</v>
      </c>
      <c r="S6535">
        <v>9.5000000000000001E-2</v>
      </c>
      <c r="T6535" s="21"/>
      <c r="U6535" s="21"/>
      <c r="V6535" s="70"/>
      <c r="W6535" s="21"/>
    </row>
    <row r="6536" spans="1:23" ht="23.25" x14ac:dyDescent="0.35">
      <c r="A6536">
        <v>1</v>
      </c>
      <c r="B6536">
        <v>3</v>
      </c>
      <c r="C6536">
        <v>200</v>
      </c>
      <c r="D6536" s="11">
        <v>30</v>
      </c>
      <c r="E6536">
        <v>0</v>
      </c>
      <c r="F6536">
        <v>0</v>
      </c>
      <c r="G6536">
        <v>0</v>
      </c>
      <c r="H6536">
        <v>35</v>
      </c>
      <c r="I6536">
        <v>1</v>
      </c>
      <c r="J6536" s="10">
        <v>0</v>
      </c>
      <c r="K6536">
        <v>0</v>
      </c>
      <c r="L6536">
        <v>0</v>
      </c>
      <c r="M6536" s="18">
        <v>1</v>
      </c>
      <c r="N6536" s="18">
        <v>1</v>
      </c>
      <c r="O6536" s="18">
        <v>1</v>
      </c>
      <c r="P6536" s="18">
        <v>1</v>
      </c>
      <c r="Q6536" s="18">
        <v>1</v>
      </c>
      <c r="R6536" s="20">
        <v>0.05</v>
      </c>
      <c r="S6536" s="20">
        <v>8.5000000000000006E-2</v>
      </c>
    </row>
    <row r="6537" spans="1:23" ht="23.25" x14ac:dyDescent="0.35">
      <c r="A6537">
        <v>1</v>
      </c>
      <c r="B6537">
        <v>3</v>
      </c>
      <c r="C6537">
        <v>200</v>
      </c>
      <c r="D6537" s="11">
        <v>30</v>
      </c>
      <c r="E6537">
        <v>0</v>
      </c>
      <c r="F6537">
        <v>0</v>
      </c>
      <c r="G6537">
        <v>0</v>
      </c>
      <c r="H6537">
        <v>40</v>
      </c>
      <c r="I6537">
        <v>1</v>
      </c>
      <c r="J6537" s="10">
        <v>0</v>
      </c>
      <c r="K6537">
        <v>0</v>
      </c>
      <c r="L6537">
        <v>0</v>
      </c>
      <c r="M6537" s="18">
        <v>1</v>
      </c>
      <c r="N6537" s="18">
        <v>1</v>
      </c>
      <c r="O6537" s="18">
        <v>1</v>
      </c>
      <c r="P6537" s="18">
        <v>1</v>
      </c>
      <c r="Q6537" s="18">
        <v>1</v>
      </c>
      <c r="R6537">
        <v>0.04</v>
      </c>
      <c r="S6537">
        <v>7.0000000000000007E-2</v>
      </c>
    </row>
    <row r="6538" spans="1:23" ht="23.25" x14ac:dyDescent="0.35">
      <c r="A6538">
        <v>1</v>
      </c>
      <c r="B6538">
        <v>3</v>
      </c>
      <c r="C6538">
        <v>200</v>
      </c>
      <c r="D6538" s="11">
        <v>30</v>
      </c>
      <c r="E6538">
        <v>0</v>
      </c>
      <c r="F6538">
        <v>0</v>
      </c>
      <c r="G6538">
        <v>0</v>
      </c>
      <c r="H6538">
        <v>45</v>
      </c>
      <c r="I6538">
        <v>1</v>
      </c>
      <c r="J6538" s="10">
        <v>0</v>
      </c>
      <c r="K6538">
        <v>0</v>
      </c>
      <c r="L6538">
        <v>0</v>
      </c>
      <c r="M6538" s="18">
        <v>1</v>
      </c>
      <c r="N6538" s="18">
        <v>1</v>
      </c>
      <c r="O6538" s="18">
        <v>1</v>
      </c>
      <c r="P6538" s="18">
        <v>1</v>
      </c>
      <c r="Q6538" s="18">
        <v>1</v>
      </c>
      <c r="R6538">
        <v>3.5000000000000003E-2</v>
      </c>
      <c r="S6538">
        <v>7.4999999999999997E-2</v>
      </c>
    </row>
    <row r="6539" spans="1:23" ht="23.25" x14ac:dyDescent="0.35">
      <c r="A6539">
        <v>1</v>
      </c>
      <c r="B6539">
        <v>3</v>
      </c>
      <c r="C6539">
        <v>200</v>
      </c>
      <c r="D6539" s="11">
        <v>30</v>
      </c>
      <c r="E6539">
        <v>0</v>
      </c>
      <c r="F6539">
        <v>0</v>
      </c>
      <c r="G6539">
        <v>0</v>
      </c>
      <c r="H6539">
        <v>50</v>
      </c>
      <c r="I6539">
        <v>1</v>
      </c>
      <c r="J6539" s="10">
        <v>0</v>
      </c>
      <c r="K6539">
        <v>0</v>
      </c>
      <c r="L6539">
        <v>0</v>
      </c>
      <c r="M6539" s="18">
        <v>1</v>
      </c>
      <c r="N6539" s="18">
        <v>1</v>
      </c>
      <c r="O6539" s="18">
        <v>1</v>
      </c>
      <c r="P6539" s="18">
        <v>1</v>
      </c>
      <c r="Q6539" s="18">
        <v>1</v>
      </c>
      <c r="R6539">
        <v>3.5000000000000003E-2</v>
      </c>
      <c r="S6539">
        <v>7.4999999999999997E-2</v>
      </c>
    </row>
    <row r="6540" spans="1:23" ht="23.25" x14ac:dyDescent="0.35">
      <c r="A6540">
        <v>1</v>
      </c>
      <c r="B6540">
        <v>3</v>
      </c>
      <c r="C6540">
        <v>200</v>
      </c>
      <c r="D6540" s="11">
        <v>30</v>
      </c>
      <c r="E6540">
        <v>0</v>
      </c>
      <c r="F6540">
        <v>0</v>
      </c>
      <c r="G6540">
        <v>0</v>
      </c>
      <c r="H6540">
        <v>55</v>
      </c>
      <c r="I6540">
        <v>1</v>
      </c>
      <c r="J6540" s="10">
        <v>0</v>
      </c>
      <c r="K6540">
        <v>0</v>
      </c>
      <c r="L6540">
        <v>0</v>
      </c>
      <c r="M6540" s="18">
        <v>1</v>
      </c>
      <c r="N6540" s="18">
        <v>1</v>
      </c>
      <c r="O6540" s="18">
        <v>1</v>
      </c>
      <c r="P6540" s="18">
        <v>1</v>
      </c>
      <c r="Q6540" s="18">
        <v>1</v>
      </c>
      <c r="R6540">
        <v>4.4999999999999998E-2</v>
      </c>
      <c r="S6540">
        <v>0.09</v>
      </c>
    </row>
    <row r="6541" spans="1:23" ht="23.25" x14ac:dyDescent="0.35">
      <c r="A6541">
        <v>1</v>
      </c>
      <c r="B6541">
        <v>3</v>
      </c>
      <c r="C6541">
        <v>200</v>
      </c>
      <c r="D6541" s="11">
        <v>30</v>
      </c>
      <c r="E6541">
        <v>0</v>
      </c>
      <c r="F6541">
        <v>0</v>
      </c>
      <c r="G6541">
        <v>0</v>
      </c>
      <c r="H6541">
        <v>60</v>
      </c>
      <c r="I6541">
        <v>1</v>
      </c>
      <c r="J6541" s="10">
        <v>0</v>
      </c>
      <c r="K6541">
        <v>0</v>
      </c>
      <c r="L6541">
        <v>0</v>
      </c>
      <c r="M6541" s="18">
        <v>1</v>
      </c>
      <c r="N6541" s="18">
        <v>1</v>
      </c>
      <c r="O6541" s="18">
        <v>1</v>
      </c>
      <c r="P6541" s="18">
        <v>1</v>
      </c>
      <c r="Q6541" s="18">
        <v>1</v>
      </c>
      <c r="R6541">
        <v>0.02</v>
      </c>
      <c r="S6541">
        <v>0.11</v>
      </c>
    </row>
    <row r="6542" spans="1:23" ht="24" thickBot="1" x14ac:dyDescent="0.4">
      <c r="A6542">
        <v>1</v>
      </c>
      <c r="B6542">
        <v>3</v>
      </c>
      <c r="C6542">
        <v>200</v>
      </c>
      <c r="D6542" s="11">
        <v>30</v>
      </c>
      <c r="E6542">
        <v>0</v>
      </c>
      <c r="F6542">
        <v>0</v>
      </c>
      <c r="G6542">
        <v>0</v>
      </c>
      <c r="H6542">
        <v>65</v>
      </c>
      <c r="I6542">
        <v>1</v>
      </c>
      <c r="J6542" s="10">
        <v>0</v>
      </c>
      <c r="K6542">
        <v>0</v>
      </c>
      <c r="L6542">
        <v>0</v>
      </c>
      <c r="M6542" s="18">
        <v>1</v>
      </c>
      <c r="N6542" s="18">
        <v>1</v>
      </c>
      <c r="O6542" s="18">
        <v>1</v>
      </c>
      <c r="P6542" s="18">
        <v>1</v>
      </c>
      <c r="Q6542" s="18">
        <v>1</v>
      </c>
      <c r="R6542" s="14">
        <v>2.5000000000000001E-2</v>
      </c>
      <c r="S6542" s="14">
        <v>0.08</v>
      </c>
    </row>
    <row r="6543" spans="1:23" ht="19.5" thickTop="1" x14ac:dyDescent="0.3">
      <c r="R6543" s="65">
        <f>AVERAGE(R6529:R6542)</f>
        <v>3.7499999999999999E-2</v>
      </c>
      <c r="S6543" s="65">
        <f>AVERAGE(S6529:S6542)</f>
        <v>7.4642857142857136E-2</v>
      </c>
    </row>
    <row r="6547" spans="1:20" ht="90.75" thickBot="1" x14ac:dyDescent="0.3">
      <c r="A6547" s="8" t="s">
        <v>364</v>
      </c>
      <c r="R6547" s="71" t="s">
        <v>365</v>
      </c>
      <c r="S6547" s="71" t="s">
        <v>24</v>
      </c>
      <c r="T6547" s="71" t="s">
        <v>331</v>
      </c>
    </row>
    <row r="6548" spans="1:20" ht="21.75" thickTop="1" x14ac:dyDescent="0.35">
      <c r="A6548">
        <v>1</v>
      </c>
      <c r="B6548">
        <v>3</v>
      </c>
      <c r="C6548" s="10">
        <v>100</v>
      </c>
      <c r="D6548">
        <v>30</v>
      </c>
      <c r="E6548">
        <v>0</v>
      </c>
      <c r="F6548">
        <v>0</v>
      </c>
      <c r="G6548">
        <v>0</v>
      </c>
      <c r="H6548">
        <v>1</v>
      </c>
      <c r="I6548">
        <v>1</v>
      </c>
      <c r="J6548">
        <v>0</v>
      </c>
      <c r="K6548">
        <v>0</v>
      </c>
      <c r="L6548">
        <v>4</v>
      </c>
      <c r="M6548">
        <v>5</v>
      </c>
      <c r="N6548">
        <v>1</v>
      </c>
      <c r="O6548">
        <v>5</v>
      </c>
      <c r="P6548">
        <v>1</v>
      </c>
      <c r="Q6548">
        <v>1</v>
      </c>
      <c r="R6548">
        <v>0</v>
      </c>
      <c r="S6548">
        <v>1</v>
      </c>
      <c r="T6548" s="70">
        <v>-0.31407109999999999</v>
      </c>
    </row>
    <row r="6549" spans="1:20" ht="21" x14ac:dyDescent="0.35">
      <c r="A6549">
        <v>1</v>
      </c>
      <c r="B6549">
        <v>3</v>
      </c>
      <c r="C6549" s="10">
        <v>100</v>
      </c>
      <c r="D6549">
        <v>30</v>
      </c>
      <c r="E6549">
        <v>0</v>
      </c>
      <c r="F6549">
        <v>0</v>
      </c>
      <c r="G6549">
        <v>0</v>
      </c>
      <c r="H6549">
        <v>1</v>
      </c>
      <c r="I6549">
        <v>1</v>
      </c>
      <c r="J6549">
        <v>0</v>
      </c>
      <c r="K6549">
        <v>0</v>
      </c>
      <c r="L6549">
        <v>4</v>
      </c>
      <c r="M6549">
        <v>4.5</v>
      </c>
      <c r="N6549">
        <v>1</v>
      </c>
      <c r="O6549">
        <v>5</v>
      </c>
      <c r="P6549">
        <v>1</v>
      </c>
      <c r="Q6549">
        <v>1</v>
      </c>
      <c r="R6549">
        <v>0</v>
      </c>
      <c r="S6549">
        <v>1</v>
      </c>
      <c r="T6549" s="70">
        <v>-0.14690839999999999</v>
      </c>
    </row>
    <row r="6550" spans="1:20" ht="21" x14ac:dyDescent="0.35">
      <c r="A6550">
        <v>1</v>
      </c>
      <c r="B6550">
        <v>3</v>
      </c>
      <c r="C6550" s="10">
        <v>100</v>
      </c>
      <c r="D6550">
        <v>30</v>
      </c>
      <c r="E6550">
        <v>0</v>
      </c>
      <c r="F6550">
        <v>0</v>
      </c>
      <c r="G6550">
        <v>0</v>
      </c>
      <c r="H6550">
        <v>1</v>
      </c>
      <c r="I6550">
        <v>1</v>
      </c>
      <c r="J6550">
        <v>0</v>
      </c>
      <c r="K6550">
        <v>0</v>
      </c>
      <c r="L6550">
        <v>4</v>
      </c>
      <c r="M6550">
        <v>4</v>
      </c>
      <c r="N6550">
        <v>1</v>
      </c>
      <c r="O6550">
        <v>5</v>
      </c>
      <c r="P6550">
        <v>1</v>
      </c>
      <c r="Q6550">
        <v>1</v>
      </c>
      <c r="T6550" s="70">
        <v>-0.1066264</v>
      </c>
    </row>
    <row r="6551" spans="1:20" ht="21" x14ac:dyDescent="0.35">
      <c r="A6551">
        <v>1</v>
      </c>
      <c r="B6551">
        <v>3</v>
      </c>
      <c r="C6551" s="10">
        <v>100</v>
      </c>
      <c r="D6551">
        <v>30</v>
      </c>
      <c r="E6551">
        <v>0</v>
      </c>
      <c r="F6551">
        <v>0</v>
      </c>
      <c r="G6551">
        <v>0</v>
      </c>
      <c r="H6551">
        <v>1</v>
      </c>
      <c r="I6551">
        <v>1</v>
      </c>
      <c r="J6551">
        <v>0</v>
      </c>
      <c r="K6551">
        <v>0</v>
      </c>
      <c r="L6551">
        <v>4</v>
      </c>
      <c r="M6551">
        <v>3.5</v>
      </c>
      <c r="N6551">
        <v>1</v>
      </c>
      <c r="O6551">
        <v>5</v>
      </c>
      <c r="P6551">
        <v>1</v>
      </c>
      <c r="Q6551">
        <v>1</v>
      </c>
      <c r="T6551" s="70">
        <v>2.9717960000000002E-2</v>
      </c>
    </row>
    <row r="6552" spans="1:20" ht="21" x14ac:dyDescent="0.35">
      <c r="A6552">
        <v>1</v>
      </c>
      <c r="B6552">
        <v>3</v>
      </c>
      <c r="C6552" s="10">
        <v>100</v>
      </c>
      <c r="D6552">
        <v>30</v>
      </c>
      <c r="E6552">
        <v>0</v>
      </c>
      <c r="F6552">
        <v>0</v>
      </c>
      <c r="G6552">
        <v>0</v>
      </c>
      <c r="H6552">
        <v>1</v>
      </c>
      <c r="I6552">
        <v>1</v>
      </c>
      <c r="J6552">
        <v>0</v>
      </c>
      <c r="K6552">
        <v>0</v>
      </c>
      <c r="L6552">
        <v>4</v>
      </c>
      <c r="M6552">
        <v>3</v>
      </c>
      <c r="N6552">
        <v>1</v>
      </c>
      <c r="O6552">
        <v>5</v>
      </c>
      <c r="P6552">
        <v>1</v>
      </c>
      <c r="Q6552">
        <v>1</v>
      </c>
      <c r="T6552" s="70">
        <v>0.25747819999999999</v>
      </c>
    </row>
    <row r="6553" spans="1:20" ht="21" x14ac:dyDescent="0.35">
      <c r="A6553">
        <v>1</v>
      </c>
      <c r="B6553">
        <v>3</v>
      </c>
      <c r="C6553" s="10">
        <v>100</v>
      </c>
      <c r="D6553">
        <v>30</v>
      </c>
      <c r="E6553">
        <v>0</v>
      </c>
      <c r="F6553">
        <v>0</v>
      </c>
      <c r="G6553">
        <v>0</v>
      </c>
      <c r="H6553">
        <v>1</v>
      </c>
      <c r="I6553">
        <v>1</v>
      </c>
      <c r="J6553">
        <v>0</v>
      </c>
      <c r="K6553">
        <v>0</v>
      </c>
      <c r="L6553">
        <v>4</v>
      </c>
      <c r="M6553">
        <v>2.5</v>
      </c>
      <c r="N6553">
        <v>1</v>
      </c>
      <c r="O6553">
        <v>5</v>
      </c>
      <c r="P6553">
        <v>1</v>
      </c>
      <c r="Q6553">
        <v>1</v>
      </c>
      <c r="T6553" s="70">
        <v>0.49321589999999998</v>
      </c>
    </row>
    <row r="6554" spans="1:20" ht="21" x14ac:dyDescent="0.35">
      <c r="A6554" s="12">
        <v>1</v>
      </c>
      <c r="B6554" s="12">
        <v>3</v>
      </c>
      <c r="C6554" s="10">
        <v>100</v>
      </c>
      <c r="D6554">
        <v>30</v>
      </c>
      <c r="E6554" s="12">
        <v>0</v>
      </c>
      <c r="F6554" s="12">
        <v>0</v>
      </c>
      <c r="G6554" s="12">
        <v>0</v>
      </c>
      <c r="H6554" s="12">
        <v>1</v>
      </c>
      <c r="I6554" s="12">
        <v>1</v>
      </c>
      <c r="J6554">
        <v>0</v>
      </c>
      <c r="K6554">
        <v>0</v>
      </c>
      <c r="L6554">
        <v>4</v>
      </c>
      <c r="M6554">
        <v>2</v>
      </c>
      <c r="N6554">
        <v>1</v>
      </c>
      <c r="O6554">
        <v>5</v>
      </c>
      <c r="P6554">
        <v>1</v>
      </c>
      <c r="Q6554">
        <v>1</v>
      </c>
      <c r="T6554" s="70">
        <v>0.86462260000000002</v>
      </c>
    </row>
    <row r="6555" spans="1:20" ht="21" x14ac:dyDescent="0.35">
      <c r="A6555" s="13">
        <v>1</v>
      </c>
      <c r="B6555" s="13">
        <v>3</v>
      </c>
      <c r="C6555" s="10">
        <v>100</v>
      </c>
      <c r="D6555">
        <v>30</v>
      </c>
      <c r="E6555" s="13">
        <v>0</v>
      </c>
      <c r="F6555" s="13">
        <v>0</v>
      </c>
      <c r="G6555" s="13">
        <v>0</v>
      </c>
      <c r="H6555" s="13">
        <v>1</v>
      </c>
      <c r="I6555" s="13">
        <v>1</v>
      </c>
      <c r="J6555">
        <v>0</v>
      </c>
      <c r="K6555">
        <v>0</v>
      </c>
      <c r="L6555">
        <v>4</v>
      </c>
      <c r="M6555">
        <v>1.5</v>
      </c>
      <c r="N6555">
        <v>1</v>
      </c>
      <c r="O6555">
        <v>5</v>
      </c>
      <c r="P6555">
        <v>1</v>
      </c>
      <c r="Q6555">
        <v>1</v>
      </c>
      <c r="T6555" s="70">
        <v>1.2504360000000001</v>
      </c>
    </row>
    <row r="6556" spans="1:20" ht="21.75" thickBot="1" x14ac:dyDescent="0.4">
      <c r="A6556" s="13">
        <v>1</v>
      </c>
      <c r="B6556" s="13">
        <v>3</v>
      </c>
      <c r="C6556" s="10">
        <v>100</v>
      </c>
      <c r="D6556">
        <v>30</v>
      </c>
      <c r="E6556" s="13">
        <v>0</v>
      </c>
      <c r="F6556" s="13">
        <v>0</v>
      </c>
      <c r="G6556" s="13">
        <v>0</v>
      </c>
      <c r="H6556" s="13">
        <v>1</v>
      </c>
      <c r="I6556" s="13">
        <v>1</v>
      </c>
      <c r="J6556">
        <v>0</v>
      </c>
      <c r="K6556">
        <v>0</v>
      </c>
      <c r="L6556">
        <v>4</v>
      </c>
      <c r="M6556">
        <v>1</v>
      </c>
      <c r="N6556">
        <v>1</v>
      </c>
      <c r="O6556">
        <v>5</v>
      </c>
      <c r="P6556">
        <v>1</v>
      </c>
      <c r="Q6556">
        <v>1</v>
      </c>
      <c r="R6556" s="14"/>
      <c r="S6556" s="14"/>
      <c r="T6556" s="70">
        <v>2.2124670000000002</v>
      </c>
    </row>
    <row r="6557" spans="1:20" ht="15.75" thickTop="1" x14ac:dyDescent="0.25">
      <c r="R6557" s="15">
        <f>AVERAGE(R6548:R6556)</f>
        <v>0</v>
      </c>
      <c r="S6557" s="15">
        <f>AVERAGE(S6548:S6556)</f>
        <v>1</v>
      </c>
    </row>
    <row r="6565" spans="1:20" ht="135.75" thickBot="1" x14ac:dyDescent="0.3">
      <c r="A6565" s="8" t="s">
        <v>366</v>
      </c>
      <c r="R6565" s="71" t="s">
        <v>365</v>
      </c>
      <c r="S6565" s="71" t="s">
        <v>24</v>
      </c>
      <c r="T6565" s="71" t="s">
        <v>331</v>
      </c>
    </row>
    <row r="6566" spans="1:20" ht="21.75" thickTop="1" x14ac:dyDescent="0.35">
      <c r="A6566">
        <v>1</v>
      </c>
      <c r="B6566">
        <v>3</v>
      </c>
      <c r="C6566" s="10">
        <v>25</v>
      </c>
      <c r="D6566">
        <v>30</v>
      </c>
      <c r="E6566">
        <v>0</v>
      </c>
      <c r="F6566">
        <v>0</v>
      </c>
      <c r="G6566">
        <v>0</v>
      </c>
      <c r="H6566">
        <v>1</v>
      </c>
      <c r="I6566">
        <v>1</v>
      </c>
      <c r="J6566">
        <v>0</v>
      </c>
      <c r="K6566">
        <v>0</v>
      </c>
      <c r="L6566">
        <v>4</v>
      </c>
      <c r="M6566">
        <v>5</v>
      </c>
      <c r="N6566">
        <v>1</v>
      </c>
      <c r="O6566">
        <v>5</v>
      </c>
      <c r="P6566">
        <v>1</v>
      </c>
      <c r="Q6566">
        <v>1</v>
      </c>
      <c r="R6566">
        <v>0</v>
      </c>
      <c r="T6566" s="70"/>
    </row>
    <row r="6567" spans="1:20" ht="21" x14ac:dyDescent="0.35">
      <c r="A6567">
        <v>1</v>
      </c>
      <c r="B6567">
        <v>3</v>
      </c>
      <c r="C6567" s="10">
        <v>25</v>
      </c>
      <c r="D6567">
        <v>30</v>
      </c>
      <c r="E6567">
        <v>0</v>
      </c>
      <c r="F6567">
        <v>0</v>
      </c>
      <c r="G6567">
        <v>0</v>
      </c>
      <c r="H6567">
        <v>1</v>
      </c>
      <c r="I6567">
        <v>1</v>
      </c>
      <c r="J6567">
        <v>0</v>
      </c>
      <c r="K6567">
        <v>0</v>
      </c>
      <c r="L6567">
        <v>4</v>
      </c>
      <c r="M6567">
        <v>4.5</v>
      </c>
      <c r="N6567">
        <v>1</v>
      </c>
      <c r="O6567">
        <v>5</v>
      </c>
      <c r="P6567">
        <v>1</v>
      </c>
      <c r="Q6567">
        <v>1</v>
      </c>
      <c r="R6567">
        <v>0</v>
      </c>
      <c r="T6567" s="70"/>
    </row>
    <row r="6568" spans="1:20" ht="21" x14ac:dyDescent="0.35">
      <c r="A6568">
        <v>1</v>
      </c>
      <c r="B6568">
        <v>3</v>
      </c>
      <c r="C6568" s="10">
        <v>25</v>
      </c>
      <c r="D6568">
        <v>30</v>
      </c>
      <c r="E6568">
        <v>0</v>
      </c>
      <c r="F6568">
        <v>0</v>
      </c>
      <c r="G6568">
        <v>0</v>
      </c>
      <c r="H6568">
        <v>1</v>
      </c>
      <c r="I6568">
        <v>1</v>
      </c>
      <c r="J6568">
        <v>0</v>
      </c>
      <c r="K6568">
        <v>0</v>
      </c>
      <c r="L6568">
        <v>4</v>
      </c>
      <c r="M6568">
        <v>4</v>
      </c>
      <c r="N6568">
        <v>1</v>
      </c>
      <c r="O6568">
        <v>5</v>
      </c>
      <c r="P6568">
        <v>1</v>
      </c>
      <c r="Q6568">
        <v>1</v>
      </c>
      <c r="R6568">
        <v>0</v>
      </c>
      <c r="T6568" s="70"/>
    </row>
    <row r="6569" spans="1:20" ht="21" x14ac:dyDescent="0.35">
      <c r="A6569">
        <v>1</v>
      </c>
      <c r="B6569">
        <v>3</v>
      </c>
      <c r="C6569" s="10">
        <v>25</v>
      </c>
      <c r="D6569">
        <v>30</v>
      </c>
      <c r="E6569">
        <v>0</v>
      </c>
      <c r="F6569">
        <v>0</v>
      </c>
      <c r="G6569">
        <v>0</v>
      </c>
      <c r="H6569">
        <v>1</v>
      </c>
      <c r="I6569">
        <v>1</v>
      </c>
      <c r="J6569">
        <v>0</v>
      </c>
      <c r="K6569">
        <v>0</v>
      </c>
      <c r="L6569">
        <v>4</v>
      </c>
      <c r="M6569">
        <v>3.5</v>
      </c>
      <c r="N6569">
        <v>1</v>
      </c>
      <c r="O6569">
        <v>5</v>
      </c>
      <c r="P6569">
        <v>1</v>
      </c>
      <c r="Q6569">
        <v>1</v>
      </c>
      <c r="T6569" s="70"/>
    </row>
    <row r="6570" spans="1:20" ht="21" x14ac:dyDescent="0.35">
      <c r="A6570">
        <v>1</v>
      </c>
      <c r="B6570">
        <v>3</v>
      </c>
      <c r="C6570" s="10">
        <v>25</v>
      </c>
      <c r="D6570">
        <v>30</v>
      </c>
      <c r="E6570">
        <v>0</v>
      </c>
      <c r="F6570">
        <v>0</v>
      </c>
      <c r="G6570">
        <v>0</v>
      </c>
      <c r="H6570">
        <v>1</v>
      </c>
      <c r="I6570">
        <v>1</v>
      </c>
      <c r="J6570">
        <v>0</v>
      </c>
      <c r="K6570">
        <v>0</v>
      </c>
      <c r="L6570">
        <v>4</v>
      </c>
      <c r="M6570">
        <v>3</v>
      </c>
      <c r="N6570">
        <v>1</v>
      </c>
      <c r="O6570">
        <v>5</v>
      </c>
      <c r="P6570">
        <v>1</v>
      </c>
      <c r="Q6570">
        <v>1</v>
      </c>
      <c r="T6570" s="70"/>
    </row>
    <row r="6571" spans="1:20" ht="21" x14ac:dyDescent="0.35">
      <c r="A6571">
        <v>1</v>
      </c>
      <c r="B6571">
        <v>3</v>
      </c>
      <c r="C6571" s="10">
        <v>25</v>
      </c>
      <c r="D6571">
        <v>30</v>
      </c>
      <c r="E6571">
        <v>0</v>
      </c>
      <c r="F6571">
        <v>0</v>
      </c>
      <c r="G6571">
        <v>0</v>
      </c>
      <c r="H6571">
        <v>1</v>
      </c>
      <c r="I6571">
        <v>1</v>
      </c>
      <c r="J6571">
        <v>0</v>
      </c>
      <c r="K6571">
        <v>0</v>
      </c>
      <c r="L6571">
        <v>4</v>
      </c>
      <c r="M6571">
        <v>2.5</v>
      </c>
      <c r="N6571">
        <v>1</v>
      </c>
      <c r="O6571">
        <v>5</v>
      </c>
      <c r="P6571">
        <v>1</v>
      </c>
      <c r="Q6571">
        <v>1</v>
      </c>
      <c r="T6571" s="70"/>
    </row>
    <row r="6572" spans="1:20" ht="21" x14ac:dyDescent="0.35">
      <c r="A6572" s="12">
        <v>1</v>
      </c>
      <c r="B6572" s="12">
        <v>3</v>
      </c>
      <c r="C6572" s="10">
        <v>25</v>
      </c>
      <c r="D6572">
        <v>30</v>
      </c>
      <c r="E6572" s="12">
        <v>0</v>
      </c>
      <c r="F6572" s="12">
        <v>0</v>
      </c>
      <c r="G6572" s="12">
        <v>0</v>
      </c>
      <c r="H6572" s="12">
        <v>1</v>
      </c>
      <c r="I6572" s="12">
        <v>1</v>
      </c>
      <c r="J6572">
        <v>0</v>
      </c>
      <c r="K6572">
        <v>0</v>
      </c>
      <c r="L6572">
        <v>4</v>
      </c>
      <c r="M6572">
        <v>2</v>
      </c>
      <c r="N6572">
        <v>1</v>
      </c>
      <c r="O6572">
        <v>5</v>
      </c>
      <c r="P6572">
        <v>1</v>
      </c>
      <c r="Q6572">
        <v>1</v>
      </c>
      <c r="T6572" s="70"/>
    </row>
    <row r="6573" spans="1:20" ht="21" x14ac:dyDescent="0.35">
      <c r="A6573" s="13">
        <v>1</v>
      </c>
      <c r="B6573" s="13">
        <v>3</v>
      </c>
      <c r="C6573" s="10">
        <v>25</v>
      </c>
      <c r="D6573">
        <v>30</v>
      </c>
      <c r="E6573" s="13">
        <v>0</v>
      </c>
      <c r="F6573" s="13">
        <v>0</v>
      </c>
      <c r="G6573" s="13">
        <v>0</v>
      </c>
      <c r="H6573" s="13">
        <v>1</v>
      </c>
      <c r="I6573" s="13">
        <v>1</v>
      </c>
      <c r="J6573">
        <v>0</v>
      </c>
      <c r="K6573">
        <v>0</v>
      </c>
      <c r="L6573">
        <v>4</v>
      </c>
      <c r="M6573">
        <v>1.5</v>
      </c>
      <c r="N6573">
        <v>1</v>
      </c>
      <c r="O6573">
        <v>5</v>
      </c>
      <c r="P6573">
        <v>1</v>
      </c>
      <c r="Q6573">
        <v>1</v>
      </c>
      <c r="T6573" s="70"/>
    </row>
    <row r="6574" spans="1:20" ht="21.75" thickBot="1" x14ac:dyDescent="0.4">
      <c r="A6574" s="13">
        <v>1</v>
      </c>
      <c r="B6574" s="13">
        <v>3</v>
      </c>
      <c r="C6574" s="10">
        <v>25</v>
      </c>
      <c r="D6574">
        <v>30</v>
      </c>
      <c r="E6574" s="13">
        <v>0</v>
      </c>
      <c r="F6574" s="13">
        <v>0</v>
      </c>
      <c r="G6574" s="13">
        <v>0</v>
      </c>
      <c r="H6574" s="13">
        <v>1</v>
      </c>
      <c r="I6574" s="13">
        <v>1</v>
      </c>
      <c r="J6574">
        <v>0</v>
      </c>
      <c r="K6574">
        <v>0</v>
      </c>
      <c r="L6574">
        <v>4</v>
      </c>
      <c r="M6574">
        <v>1</v>
      </c>
      <c r="N6574">
        <v>1</v>
      </c>
      <c r="O6574">
        <v>5</v>
      </c>
      <c r="P6574">
        <v>1</v>
      </c>
      <c r="Q6574">
        <v>1</v>
      </c>
      <c r="R6574" s="14"/>
      <c r="S6574" s="14"/>
      <c r="T6574" s="70"/>
    </row>
    <row r="6575" spans="1:20" ht="15.75" thickTop="1" x14ac:dyDescent="0.25">
      <c r="R6575" s="15">
        <f>AVERAGE(R6566:R6574)</f>
        <v>0</v>
      </c>
      <c r="S6575" s="15" t="e">
        <f>AVERAGE(S6566:S6574)</f>
        <v>#DIV/0!</v>
      </c>
    </row>
    <row r="6587" spans="1:21" ht="135.75" thickBot="1" x14ac:dyDescent="0.3">
      <c r="A6587" s="8" t="s">
        <v>367</v>
      </c>
      <c r="R6587" s="71" t="s">
        <v>365</v>
      </c>
      <c r="S6587" s="71" t="s">
        <v>24</v>
      </c>
      <c r="T6587" s="71" t="s">
        <v>331</v>
      </c>
      <c r="U6587" s="71" t="s">
        <v>343</v>
      </c>
    </row>
    <row r="6588" spans="1:21" ht="21.75" thickTop="1" x14ac:dyDescent="0.35">
      <c r="A6588">
        <v>1</v>
      </c>
      <c r="B6588">
        <v>3</v>
      </c>
      <c r="C6588" s="10">
        <v>25</v>
      </c>
      <c r="D6588">
        <v>30</v>
      </c>
      <c r="E6588">
        <v>0</v>
      </c>
      <c r="F6588">
        <v>0</v>
      </c>
      <c r="G6588">
        <v>0</v>
      </c>
      <c r="H6588">
        <v>1</v>
      </c>
      <c r="I6588">
        <v>1</v>
      </c>
      <c r="J6588">
        <v>0</v>
      </c>
      <c r="K6588">
        <v>0</v>
      </c>
      <c r="L6588">
        <v>4</v>
      </c>
      <c r="M6588">
        <v>5</v>
      </c>
      <c r="N6588">
        <v>1</v>
      </c>
      <c r="O6588">
        <v>5</v>
      </c>
      <c r="P6588">
        <v>1</v>
      </c>
      <c r="Q6588">
        <v>1</v>
      </c>
      <c r="R6588">
        <v>0</v>
      </c>
      <c r="S6588">
        <v>1</v>
      </c>
      <c r="T6588" s="70">
        <v>-0.29859629999999998</v>
      </c>
      <c r="U6588">
        <v>-3.355013</v>
      </c>
    </row>
    <row r="6589" spans="1:21" ht="21" x14ac:dyDescent="0.35">
      <c r="A6589">
        <v>1</v>
      </c>
      <c r="B6589">
        <v>3</v>
      </c>
      <c r="C6589" s="10">
        <v>25</v>
      </c>
      <c r="D6589">
        <v>30</v>
      </c>
      <c r="E6589">
        <v>0</v>
      </c>
      <c r="F6589">
        <v>0</v>
      </c>
      <c r="G6589">
        <v>0</v>
      </c>
      <c r="H6589">
        <v>1</v>
      </c>
      <c r="I6589">
        <v>1</v>
      </c>
      <c r="J6589">
        <v>0</v>
      </c>
      <c r="K6589">
        <v>0</v>
      </c>
      <c r="L6589">
        <v>4</v>
      </c>
      <c r="M6589">
        <v>4.5</v>
      </c>
      <c r="N6589">
        <v>1</v>
      </c>
      <c r="O6589">
        <v>5</v>
      </c>
      <c r="P6589">
        <v>1</v>
      </c>
      <c r="Q6589">
        <v>1</v>
      </c>
      <c r="R6589">
        <v>0.04</v>
      </c>
      <c r="S6589">
        <v>1</v>
      </c>
      <c r="T6589" s="70">
        <v>-0.25889770000000001</v>
      </c>
      <c r="U6589">
        <v>-3.034316</v>
      </c>
    </row>
    <row r="6590" spans="1:21" ht="21" x14ac:dyDescent="0.35">
      <c r="A6590">
        <v>1</v>
      </c>
      <c r="B6590">
        <v>3</v>
      </c>
      <c r="C6590" s="10">
        <v>25</v>
      </c>
      <c r="D6590">
        <v>30</v>
      </c>
      <c r="E6590">
        <v>0</v>
      </c>
      <c r="F6590">
        <v>0</v>
      </c>
      <c r="G6590">
        <v>0</v>
      </c>
      <c r="H6590">
        <v>1</v>
      </c>
      <c r="I6590">
        <v>1</v>
      </c>
      <c r="J6590">
        <v>0</v>
      </c>
      <c r="K6590">
        <v>0</v>
      </c>
      <c r="L6590">
        <v>4</v>
      </c>
      <c r="M6590">
        <v>4</v>
      </c>
      <c r="N6590">
        <v>1</v>
      </c>
      <c r="O6590">
        <v>5</v>
      </c>
      <c r="P6590">
        <v>1</v>
      </c>
      <c r="Q6590">
        <v>1</v>
      </c>
      <c r="R6590">
        <v>0</v>
      </c>
      <c r="T6590" s="70">
        <v>-0.1360478</v>
      </c>
      <c r="U6590">
        <v>-3.1813440000000002</v>
      </c>
    </row>
    <row r="6591" spans="1:21" ht="21" x14ac:dyDescent="0.35">
      <c r="A6591">
        <v>1</v>
      </c>
      <c r="B6591">
        <v>3</v>
      </c>
      <c r="C6591" s="10">
        <v>25</v>
      </c>
      <c r="D6591">
        <v>30</v>
      </c>
      <c r="E6591">
        <v>0</v>
      </c>
      <c r="F6591">
        <v>0</v>
      </c>
      <c r="G6591">
        <v>0</v>
      </c>
      <c r="H6591">
        <v>1</v>
      </c>
      <c r="I6591">
        <v>1</v>
      </c>
      <c r="J6591">
        <v>0</v>
      </c>
      <c r="K6591">
        <v>0</v>
      </c>
      <c r="L6591">
        <v>4</v>
      </c>
      <c r="M6591">
        <v>3.5</v>
      </c>
      <c r="N6591">
        <v>1</v>
      </c>
      <c r="O6591">
        <v>5</v>
      </c>
      <c r="P6591">
        <v>1</v>
      </c>
      <c r="Q6591">
        <v>1</v>
      </c>
      <c r="R6591">
        <v>0.04</v>
      </c>
      <c r="T6591" s="70">
        <v>-7.9066719999999993E-2</v>
      </c>
      <c r="U6591">
        <v>-3.1398320000000002</v>
      </c>
    </row>
    <row r="6592" spans="1:21" ht="21" x14ac:dyDescent="0.35">
      <c r="A6592">
        <v>1</v>
      </c>
      <c r="B6592">
        <v>3</v>
      </c>
      <c r="C6592" s="10">
        <v>25</v>
      </c>
      <c r="D6592">
        <v>30</v>
      </c>
      <c r="E6592">
        <v>0</v>
      </c>
      <c r="F6592">
        <v>0</v>
      </c>
      <c r="G6592">
        <v>0</v>
      </c>
      <c r="H6592">
        <v>1</v>
      </c>
      <c r="I6592">
        <v>1</v>
      </c>
      <c r="J6592">
        <v>0</v>
      </c>
      <c r="K6592">
        <v>0</v>
      </c>
      <c r="L6592">
        <v>4</v>
      </c>
      <c r="M6592">
        <v>3</v>
      </c>
      <c r="N6592">
        <v>1</v>
      </c>
      <c r="O6592">
        <v>5</v>
      </c>
      <c r="P6592">
        <v>1</v>
      </c>
      <c r="Q6592">
        <v>1</v>
      </c>
      <c r="R6592">
        <v>0.08</v>
      </c>
      <c r="T6592" s="70">
        <v>3.7708949999999998E-2</v>
      </c>
      <c r="U6592">
        <v>-3.2459410000000002</v>
      </c>
    </row>
    <row r="6593" spans="1:21" ht="21" x14ac:dyDescent="0.35">
      <c r="A6593">
        <v>1</v>
      </c>
      <c r="B6593">
        <v>3</v>
      </c>
      <c r="C6593" s="10">
        <v>25</v>
      </c>
      <c r="D6593">
        <v>30</v>
      </c>
      <c r="E6593">
        <v>0</v>
      </c>
      <c r="F6593">
        <v>0</v>
      </c>
      <c r="G6593">
        <v>0</v>
      </c>
      <c r="H6593">
        <v>1</v>
      </c>
      <c r="I6593">
        <v>1</v>
      </c>
      <c r="J6593">
        <v>0</v>
      </c>
      <c r="K6593">
        <v>0</v>
      </c>
      <c r="L6593">
        <v>4</v>
      </c>
      <c r="M6593">
        <v>2.5</v>
      </c>
      <c r="N6593">
        <v>1</v>
      </c>
      <c r="O6593">
        <v>5</v>
      </c>
      <c r="P6593">
        <v>1</v>
      </c>
      <c r="Q6593">
        <v>1</v>
      </c>
      <c r="R6593">
        <v>0</v>
      </c>
      <c r="T6593" s="70">
        <v>0.31509340000000002</v>
      </c>
      <c r="U6593">
        <v>-3.0443929999999999</v>
      </c>
    </row>
    <row r="6594" spans="1:21" ht="21" x14ac:dyDescent="0.35">
      <c r="A6594" s="12">
        <v>1</v>
      </c>
      <c r="B6594" s="12">
        <v>3</v>
      </c>
      <c r="C6594" s="10">
        <v>25</v>
      </c>
      <c r="D6594">
        <v>30</v>
      </c>
      <c r="E6594" s="12">
        <v>0</v>
      </c>
      <c r="F6594" s="12">
        <v>0</v>
      </c>
      <c r="G6594" s="12">
        <v>0</v>
      </c>
      <c r="H6594" s="12">
        <v>1</v>
      </c>
      <c r="I6594" s="12">
        <v>1</v>
      </c>
      <c r="J6594">
        <v>0</v>
      </c>
      <c r="K6594">
        <v>0</v>
      </c>
      <c r="L6594">
        <v>4</v>
      </c>
      <c r="M6594">
        <v>2</v>
      </c>
      <c r="N6594">
        <v>1</v>
      </c>
      <c r="O6594">
        <v>5</v>
      </c>
      <c r="P6594">
        <v>1</v>
      </c>
      <c r="Q6594">
        <v>1</v>
      </c>
      <c r="R6594">
        <v>0.08</v>
      </c>
      <c r="T6594" s="70">
        <v>0.71216570000000001</v>
      </c>
      <c r="U6594">
        <v>-3.0737329999999998</v>
      </c>
    </row>
    <row r="6595" spans="1:21" ht="21" x14ac:dyDescent="0.35">
      <c r="A6595" s="13">
        <v>1</v>
      </c>
      <c r="B6595" s="13">
        <v>3</v>
      </c>
      <c r="C6595" s="10">
        <v>25</v>
      </c>
      <c r="D6595">
        <v>30</v>
      </c>
      <c r="E6595" s="13">
        <v>0</v>
      </c>
      <c r="F6595" s="13">
        <v>0</v>
      </c>
      <c r="G6595" s="13">
        <v>0</v>
      </c>
      <c r="H6595" s="13">
        <v>1</v>
      </c>
      <c r="I6595" s="13">
        <v>1</v>
      </c>
      <c r="J6595">
        <v>0</v>
      </c>
      <c r="K6595">
        <v>0</v>
      </c>
      <c r="L6595">
        <v>4</v>
      </c>
      <c r="M6595">
        <v>1.5</v>
      </c>
      <c r="N6595">
        <v>1</v>
      </c>
      <c r="O6595">
        <v>5</v>
      </c>
      <c r="P6595">
        <v>1</v>
      </c>
      <c r="Q6595">
        <v>1</v>
      </c>
      <c r="R6595">
        <v>0.24</v>
      </c>
      <c r="T6595" s="70">
        <v>1.097529</v>
      </c>
      <c r="U6595" s="93">
        <v>-1.4115180000000001</v>
      </c>
    </row>
    <row r="6596" spans="1:21" ht="21.75" thickBot="1" x14ac:dyDescent="0.4">
      <c r="A6596" s="13">
        <v>1</v>
      </c>
      <c r="B6596" s="13">
        <v>3</v>
      </c>
      <c r="C6596" s="10">
        <v>25</v>
      </c>
      <c r="D6596">
        <v>30</v>
      </c>
      <c r="E6596" s="13">
        <v>0</v>
      </c>
      <c r="F6596" s="13">
        <v>0</v>
      </c>
      <c r="G6596" s="13">
        <v>0</v>
      </c>
      <c r="H6596" s="13">
        <v>1</v>
      </c>
      <c r="I6596" s="13">
        <v>1</v>
      </c>
      <c r="J6596">
        <v>0</v>
      </c>
      <c r="K6596">
        <v>0</v>
      </c>
      <c r="L6596">
        <v>4</v>
      </c>
      <c r="M6596">
        <v>1</v>
      </c>
      <c r="N6596">
        <v>1</v>
      </c>
      <c r="O6596">
        <v>5</v>
      </c>
      <c r="P6596">
        <v>1</v>
      </c>
      <c r="Q6596">
        <v>1</v>
      </c>
      <c r="R6596" s="14">
        <v>0.4</v>
      </c>
      <c r="S6596" s="14"/>
      <c r="T6596" s="70">
        <v>2.1681309999999998</v>
      </c>
      <c r="U6596" s="93">
        <v>3.9164099999999999</v>
      </c>
    </row>
    <row r="6597" spans="1:21" ht="15.75" thickTop="1" x14ac:dyDescent="0.25">
      <c r="R6597" s="15">
        <f>AVERAGE(R6588:R6594)</f>
        <v>3.4285714285714287E-2</v>
      </c>
      <c r="S6597" s="15">
        <f>AVERAGE(S6588:S6596)</f>
        <v>1</v>
      </c>
    </row>
    <row r="6598" spans="1:21" x14ac:dyDescent="0.25">
      <c r="R6598" t="s">
        <v>368</v>
      </c>
    </row>
    <row r="6610" spans="1:21" ht="120.75" thickBot="1" x14ac:dyDescent="0.3">
      <c r="A6610" s="8" t="s">
        <v>369</v>
      </c>
      <c r="R6610" s="71" t="s">
        <v>384</v>
      </c>
      <c r="S6610" s="71" t="s">
        <v>24</v>
      </c>
      <c r="T6610" s="71" t="s">
        <v>331</v>
      </c>
      <c r="U6610" s="71" t="s">
        <v>343</v>
      </c>
    </row>
    <row r="6611" spans="1:21" ht="21.75" thickTop="1" x14ac:dyDescent="0.35">
      <c r="A6611">
        <v>1</v>
      </c>
      <c r="B6611">
        <v>3</v>
      </c>
      <c r="C6611" s="10">
        <v>250</v>
      </c>
      <c r="D6611">
        <v>30</v>
      </c>
      <c r="E6611">
        <v>0</v>
      </c>
      <c r="F6611">
        <v>0</v>
      </c>
      <c r="G6611">
        <v>0</v>
      </c>
      <c r="H6611">
        <v>1</v>
      </c>
      <c r="I6611">
        <v>1</v>
      </c>
      <c r="J6611">
        <v>0</v>
      </c>
      <c r="K6611">
        <v>0</v>
      </c>
      <c r="L6611">
        <v>4</v>
      </c>
      <c r="M6611">
        <v>5</v>
      </c>
      <c r="N6611">
        <v>1</v>
      </c>
      <c r="O6611">
        <v>5</v>
      </c>
      <c r="P6611">
        <v>1</v>
      </c>
      <c r="Q6611">
        <v>1</v>
      </c>
      <c r="R6611">
        <v>0.04</v>
      </c>
      <c r="S6611">
        <v>1</v>
      </c>
      <c r="T6611" s="70">
        <v>-0.30314239999999998</v>
      </c>
      <c r="U6611">
        <v>-3.1009310000000001</v>
      </c>
    </row>
    <row r="6612" spans="1:21" ht="21" x14ac:dyDescent="0.35">
      <c r="A6612">
        <v>1</v>
      </c>
      <c r="B6612">
        <v>3</v>
      </c>
      <c r="C6612" s="10">
        <v>250</v>
      </c>
      <c r="D6612">
        <v>30</v>
      </c>
      <c r="E6612">
        <v>0</v>
      </c>
      <c r="F6612">
        <v>0</v>
      </c>
      <c r="G6612">
        <v>0</v>
      </c>
      <c r="H6612">
        <v>1</v>
      </c>
      <c r="I6612">
        <v>1</v>
      </c>
      <c r="J6612">
        <v>0</v>
      </c>
      <c r="K6612">
        <v>0</v>
      </c>
      <c r="L6612">
        <v>4</v>
      </c>
      <c r="M6612">
        <v>4.5</v>
      </c>
      <c r="N6612">
        <v>1</v>
      </c>
      <c r="O6612">
        <v>5</v>
      </c>
      <c r="P6612">
        <v>1</v>
      </c>
      <c r="Q6612">
        <v>1</v>
      </c>
      <c r="R6612">
        <v>3.2000000000000001E-2</v>
      </c>
      <c r="S6612">
        <v>1</v>
      </c>
      <c r="T6612" s="70">
        <v>-0.25021939999999998</v>
      </c>
      <c r="U6612">
        <v>-3.0371999999999999</v>
      </c>
    </row>
    <row r="6613" spans="1:21" ht="21" x14ac:dyDescent="0.35">
      <c r="A6613">
        <v>1</v>
      </c>
      <c r="B6613">
        <v>3</v>
      </c>
      <c r="C6613" s="10">
        <v>250</v>
      </c>
      <c r="D6613">
        <v>30</v>
      </c>
      <c r="E6613">
        <v>0</v>
      </c>
      <c r="F6613">
        <v>0</v>
      </c>
      <c r="G6613">
        <v>0</v>
      </c>
      <c r="H6613">
        <v>1</v>
      </c>
      <c r="I6613">
        <v>1</v>
      </c>
      <c r="J6613">
        <v>0</v>
      </c>
      <c r="K6613">
        <v>0</v>
      </c>
      <c r="L6613">
        <v>4</v>
      </c>
      <c r="M6613">
        <v>4</v>
      </c>
      <c r="N6613">
        <v>1</v>
      </c>
      <c r="O6613">
        <v>5</v>
      </c>
      <c r="P6613">
        <v>1</v>
      </c>
      <c r="Q6613">
        <v>1</v>
      </c>
      <c r="R6613">
        <v>5.1999999999999998E-2</v>
      </c>
      <c r="S6613">
        <v>1</v>
      </c>
      <c r="T6613" s="70">
        <v>-7.5303690000000006E-2</v>
      </c>
      <c r="U6613">
        <v>-3.2134839999999998</v>
      </c>
    </row>
    <row r="6614" spans="1:21" ht="21" x14ac:dyDescent="0.35">
      <c r="A6614">
        <v>1</v>
      </c>
      <c r="B6614">
        <v>3</v>
      </c>
      <c r="C6614" s="10">
        <v>250</v>
      </c>
      <c r="D6614">
        <v>30</v>
      </c>
      <c r="E6614">
        <v>0</v>
      </c>
      <c r="F6614">
        <v>0</v>
      </c>
      <c r="G6614">
        <v>0</v>
      </c>
      <c r="H6614">
        <v>1</v>
      </c>
      <c r="I6614">
        <v>1</v>
      </c>
      <c r="J6614">
        <v>0</v>
      </c>
      <c r="K6614">
        <v>0</v>
      </c>
      <c r="L6614">
        <v>4</v>
      </c>
      <c r="M6614">
        <v>3.5</v>
      </c>
      <c r="N6614">
        <v>1</v>
      </c>
      <c r="O6614">
        <v>5</v>
      </c>
      <c r="P6614">
        <v>1</v>
      </c>
      <c r="Q6614">
        <v>1</v>
      </c>
      <c r="R6614">
        <v>0.04</v>
      </c>
      <c r="S6614">
        <v>1</v>
      </c>
      <c r="T6614" s="70">
        <v>2.2931549999999998E-2</v>
      </c>
      <c r="U6614">
        <v>-3.1836099999999998</v>
      </c>
    </row>
    <row r="6615" spans="1:21" ht="21" x14ac:dyDescent="0.35">
      <c r="A6615">
        <v>1</v>
      </c>
      <c r="B6615">
        <v>3</v>
      </c>
      <c r="C6615" s="10">
        <v>250</v>
      </c>
      <c r="D6615">
        <v>30</v>
      </c>
      <c r="E6615">
        <v>0</v>
      </c>
      <c r="F6615">
        <v>0</v>
      </c>
      <c r="G6615">
        <v>0</v>
      </c>
      <c r="H6615">
        <v>1</v>
      </c>
      <c r="I6615">
        <v>1</v>
      </c>
      <c r="J6615">
        <v>0</v>
      </c>
      <c r="K6615">
        <v>0</v>
      </c>
      <c r="L6615">
        <v>4</v>
      </c>
      <c r="M6615">
        <v>3</v>
      </c>
      <c r="N6615">
        <v>1</v>
      </c>
      <c r="O6615">
        <v>5</v>
      </c>
      <c r="P6615">
        <v>1</v>
      </c>
      <c r="Q6615">
        <v>1</v>
      </c>
      <c r="R6615">
        <v>5.6000000000000001E-2</v>
      </c>
      <c r="S6615">
        <v>1</v>
      </c>
      <c r="T6615" s="70">
        <v>0.15230160000000001</v>
      </c>
      <c r="U6615">
        <v>-3.2880820000000002</v>
      </c>
    </row>
    <row r="6616" spans="1:21" ht="21" x14ac:dyDescent="0.35">
      <c r="A6616">
        <v>1</v>
      </c>
      <c r="B6616">
        <v>3</v>
      </c>
      <c r="C6616" s="10">
        <v>250</v>
      </c>
      <c r="D6616">
        <v>30</v>
      </c>
      <c r="E6616">
        <v>0</v>
      </c>
      <c r="F6616">
        <v>0</v>
      </c>
      <c r="G6616">
        <v>0</v>
      </c>
      <c r="H6616">
        <v>1</v>
      </c>
      <c r="I6616">
        <v>1</v>
      </c>
      <c r="J6616">
        <v>0</v>
      </c>
      <c r="K6616">
        <v>0</v>
      </c>
      <c r="L6616">
        <v>4</v>
      </c>
      <c r="M6616">
        <v>2.5</v>
      </c>
      <c r="N6616">
        <v>1</v>
      </c>
      <c r="O6616">
        <v>5</v>
      </c>
      <c r="P6616">
        <v>1</v>
      </c>
      <c r="Q6616">
        <v>1</v>
      </c>
      <c r="R6616">
        <v>6.8000000000000005E-2</v>
      </c>
      <c r="S6616">
        <v>1</v>
      </c>
      <c r="T6616" s="70">
        <v>0.49038009999999999</v>
      </c>
      <c r="U6616">
        <v>-2.7142689999999998</v>
      </c>
    </row>
    <row r="6617" spans="1:21" ht="21" x14ac:dyDescent="0.35">
      <c r="A6617" s="12">
        <v>1</v>
      </c>
      <c r="B6617" s="12">
        <v>3</v>
      </c>
      <c r="C6617" s="10">
        <v>250</v>
      </c>
      <c r="D6617">
        <v>30</v>
      </c>
      <c r="E6617" s="12">
        <v>0</v>
      </c>
      <c r="F6617" s="12">
        <v>0</v>
      </c>
      <c r="G6617" s="12">
        <v>0</v>
      </c>
      <c r="H6617" s="12">
        <v>1</v>
      </c>
      <c r="I6617" s="12">
        <v>1</v>
      </c>
      <c r="J6617">
        <v>0</v>
      </c>
      <c r="K6617">
        <v>0</v>
      </c>
      <c r="L6617">
        <v>4</v>
      </c>
      <c r="M6617">
        <v>2</v>
      </c>
      <c r="N6617">
        <v>1</v>
      </c>
      <c r="O6617">
        <v>5</v>
      </c>
      <c r="P6617">
        <v>1</v>
      </c>
      <c r="Q6617">
        <v>1</v>
      </c>
      <c r="R6617">
        <v>7.5999999999999998E-2</v>
      </c>
      <c r="S6617">
        <v>1</v>
      </c>
      <c r="T6617" s="70">
        <v>0.77552379999999999</v>
      </c>
      <c r="U6617">
        <v>-2.6689310000000002</v>
      </c>
    </row>
    <row r="6618" spans="1:21" ht="21" x14ac:dyDescent="0.35">
      <c r="A6618" s="13">
        <v>1</v>
      </c>
      <c r="B6618" s="13">
        <v>3</v>
      </c>
      <c r="C6618" s="10">
        <v>250</v>
      </c>
      <c r="D6618">
        <v>30</v>
      </c>
      <c r="E6618" s="13">
        <v>0</v>
      </c>
      <c r="F6618" s="13">
        <v>0</v>
      </c>
      <c r="G6618" s="13">
        <v>0</v>
      </c>
      <c r="H6618" s="13">
        <v>1</v>
      </c>
      <c r="I6618" s="13">
        <v>1</v>
      </c>
      <c r="J6618">
        <v>0</v>
      </c>
      <c r="K6618">
        <v>0</v>
      </c>
      <c r="L6618">
        <v>4</v>
      </c>
      <c r="M6618">
        <v>1.5</v>
      </c>
      <c r="N6618">
        <v>1</v>
      </c>
      <c r="O6618">
        <v>5</v>
      </c>
      <c r="P6618">
        <v>1</v>
      </c>
      <c r="Q6618">
        <v>1</v>
      </c>
      <c r="R6618">
        <v>9.1999999999999998E-2</v>
      </c>
      <c r="S6618">
        <v>1</v>
      </c>
      <c r="T6618" s="70">
        <v>1.358995</v>
      </c>
      <c r="U6618" s="93">
        <v>-1.098735</v>
      </c>
    </row>
    <row r="6619" spans="1:21" ht="21.75" thickBot="1" x14ac:dyDescent="0.4">
      <c r="A6619" s="13">
        <v>1</v>
      </c>
      <c r="B6619" s="13">
        <v>3</v>
      </c>
      <c r="C6619" s="10">
        <v>250</v>
      </c>
      <c r="D6619">
        <v>30</v>
      </c>
      <c r="E6619" s="13">
        <v>0</v>
      </c>
      <c r="F6619" s="13">
        <v>0</v>
      </c>
      <c r="G6619" s="13">
        <v>0</v>
      </c>
      <c r="H6619" s="13">
        <v>1</v>
      </c>
      <c r="I6619" s="13">
        <v>1</v>
      </c>
      <c r="J6619">
        <v>0</v>
      </c>
      <c r="K6619">
        <v>0</v>
      </c>
      <c r="L6619">
        <v>4</v>
      </c>
      <c r="M6619">
        <v>1</v>
      </c>
      <c r="N6619">
        <v>1</v>
      </c>
      <c r="O6619">
        <v>5</v>
      </c>
      <c r="P6619">
        <v>1</v>
      </c>
      <c r="Q6619">
        <v>1</v>
      </c>
      <c r="R6619" s="14">
        <v>0.20399999999999999</v>
      </c>
      <c r="S6619" s="14">
        <v>1</v>
      </c>
      <c r="T6619" s="70">
        <v>2.3651119999999999</v>
      </c>
      <c r="U6619" s="93">
        <v>7.9266579999999998</v>
      </c>
    </row>
    <row r="6620" spans="1:21" ht="45.75" thickTop="1" x14ac:dyDescent="0.25">
      <c r="R6620" s="15">
        <f>AVERAGE(R6611:R6619)</f>
        <v>7.3333333333333334E-2</v>
      </c>
      <c r="S6620" s="15">
        <f>AVERAGE(S6611:S6619)</f>
        <v>1</v>
      </c>
      <c r="T6620" s="8" t="s">
        <v>370</v>
      </c>
    </row>
    <row r="6621" spans="1:21" x14ac:dyDescent="0.25">
      <c r="R6621" t="s">
        <v>371</v>
      </c>
      <c r="T6621" s="8"/>
    </row>
    <row r="6622" spans="1:21" x14ac:dyDescent="0.25">
      <c r="R6622">
        <f>AVERAGE(R6611:R6617)</f>
        <v>5.2000000000000005E-2</v>
      </c>
    </row>
    <row r="6633" spans="1:23" ht="109.5" x14ac:dyDescent="0.3">
      <c r="A6633" s="8" t="s">
        <v>372</v>
      </c>
      <c r="R6633" s="110"/>
      <c r="S6633" s="110"/>
      <c r="T6633" s="110"/>
    </row>
    <row r="6634" spans="1:23" ht="15.75" thickBot="1" x14ac:dyDescent="0.3">
      <c r="A6634" s="8"/>
      <c r="R6634" s="17" t="s">
        <v>148</v>
      </c>
      <c r="S6634" s="17" t="s">
        <v>24</v>
      </c>
      <c r="T6634" s="21"/>
      <c r="U6634" s="21"/>
      <c r="V6634" s="21"/>
      <c r="W6634" s="21"/>
    </row>
    <row r="6635" spans="1:23" ht="24" thickTop="1" x14ac:dyDescent="0.35">
      <c r="A6635">
        <v>1</v>
      </c>
      <c r="B6635">
        <v>3</v>
      </c>
      <c r="C6635">
        <v>25</v>
      </c>
      <c r="D6635" s="11">
        <v>30</v>
      </c>
      <c r="E6635">
        <v>0</v>
      </c>
      <c r="F6635">
        <v>0</v>
      </c>
      <c r="G6635">
        <v>0</v>
      </c>
      <c r="H6635">
        <v>1</v>
      </c>
      <c r="I6635">
        <v>1</v>
      </c>
      <c r="J6635" s="10">
        <v>0</v>
      </c>
      <c r="K6635">
        <v>0</v>
      </c>
      <c r="L6635">
        <v>0</v>
      </c>
      <c r="M6635" s="18">
        <v>1</v>
      </c>
      <c r="N6635" s="18">
        <v>1</v>
      </c>
      <c r="O6635" s="18">
        <v>1</v>
      </c>
      <c r="P6635" s="18">
        <v>1</v>
      </c>
      <c r="Q6635" s="18">
        <v>1</v>
      </c>
      <c r="R6635" s="20">
        <v>0.04</v>
      </c>
      <c r="S6635" s="20">
        <v>0.04</v>
      </c>
      <c r="T6635" s="21"/>
      <c r="U6635" s="21"/>
      <c r="V6635" s="70"/>
      <c r="W6635" s="21"/>
    </row>
    <row r="6636" spans="1:23" ht="23.25" x14ac:dyDescent="0.35">
      <c r="A6636">
        <v>1</v>
      </c>
      <c r="B6636">
        <v>3</v>
      </c>
      <c r="C6636">
        <v>25</v>
      </c>
      <c r="D6636" s="11">
        <v>30</v>
      </c>
      <c r="E6636">
        <v>0</v>
      </c>
      <c r="F6636">
        <v>0</v>
      </c>
      <c r="G6636">
        <v>0</v>
      </c>
      <c r="H6636">
        <v>5</v>
      </c>
      <c r="I6636">
        <v>1</v>
      </c>
      <c r="J6636" s="10">
        <v>0</v>
      </c>
      <c r="K6636">
        <v>0</v>
      </c>
      <c r="L6636">
        <v>0</v>
      </c>
      <c r="M6636" s="18">
        <v>1</v>
      </c>
      <c r="N6636" s="18">
        <v>1</v>
      </c>
      <c r="O6636" s="18">
        <v>1</v>
      </c>
      <c r="P6636" s="18">
        <v>1</v>
      </c>
      <c r="Q6636" s="18">
        <v>1</v>
      </c>
      <c r="R6636" s="20">
        <v>0.04</v>
      </c>
      <c r="S6636" s="20">
        <v>0.12</v>
      </c>
      <c r="T6636" s="21"/>
      <c r="U6636" s="21"/>
      <c r="V6636" s="70"/>
      <c r="W6636" s="21"/>
    </row>
    <row r="6637" spans="1:23" ht="23.25" x14ac:dyDescent="0.35">
      <c r="A6637">
        <v>1</v>
      </c>
      <c r="B6637">
        <v>3</v>
      </c>
      <c r="C6637">
        <v>25</v>
      </c>
      <c r="D6637" s="11">
        <v>30</v>
      </c>
      <c r="E6637">
        <v>0</v>
      </c>
      <c r="F6637">
        <v>0</v>
      </c>
      <c r="G6637">
        <v>0</v>
      </c>
      <c r="H6637">
        <v>10</v>
      </c>
      <c r="I6637">
        <v>1</v>
      </c>
      <c r="J6637" s="10">
        <v>0</v>
      </c>
      <c r="K6637">
        <v>0</v>
      </c>
      <c r="L6637">
        <v>0</v>
      </c>
      <c r="M6637" s="18">
        <v>1</v>
      </c>
      <c r="N6637" s="18">
        <v>1</v>
      </c>
      <c r="O6637" s="18">
        <v>1</v>
      </c>
      <c r="P6637" s="18">
        <v>1</v>
      </c>
      <c r="Q6637" s="18">
        <v>1</v>
      </c>
      <c r="R6637" s="20">
        <v>0</v>
      </c>
      <c r="S6637" s="20">
        <v>0.04</v>
      </c>
      <c r="T6637" s="21"/>
      <c r="U6637" s="21"/>
      <c r="V6637" s="70"/>
      <c r="W6637" s="21"/>
    </row>
    <row r="6638" spans="1:23" ht="23.25" x14ac:dyDescent="0.35">
      <c r="A6638">
        <v>1</v>
      </c>
      <c r="B6638">
        <v>3</v>
      </c>
      <c r="C6638">
        <v>25</v>
      </c>
      <c r="D6638" s="11">
        <v>30</v>
      </c>
      <c r="E6638">
        <v>0</v>
      </c>
      <c r="F6638">
        <v>0</v>
      </c>
      <c r="G6638">
        <v>0</v>
      </c>
      <c r="H6638">
        <v>15</v>
      </c>
      <c r="I6638">
        <v>1</v>
      </c>
      <c r="J6638" s="10">
        <v>0</v>
      </c>
      <c r="K6638">
        <v>0</v>
      </c>
      <c r="L6638">
        <v>0</v>
      </c>
      <c r="M6638" s="18">
        <v>1</v>
      </c>
      <c r="N6638" s="18">
        <v>1</v>
      </c>
      <c r="O6638" s="18">
        <v>1</v>
      </c>
      <c r="P6638" s="18">
        <v>1</v>
      </c>
      <c r="Q6638" s="18">
        <v>1</v>
      </c>
      <c r="R6638" s="20">
        <v>0</v>
      </c>
      <c r="S6638" s="20">
        <v>0.08</v>
      </c>
      <c r="T6638" s="21"/>
      <c r="U6638" s="21"/>
      <c r="V6638" s="70"/>
      <c r="W6638" s="21"/>
    </row>
    <row r="6639" spans="1:23" ht="23.25" x14ac:dyDescent="0.35">
      <c r="A6639" s="13">
        <v>1</v>
      </c>
      <c r="B6639" s="13">
        <v>3</v>
      </c>
      <c r="C6639">
        <v>25</v>
      </c>
      <c r="D6639" s="76">
        <v>30</v>
      </c>
      <c r="E6639">
        <v>0</v>
      </c>
      <c r="F6639">
        <v>0</v>
      </c>
      <c r="G6639" s="13">
        <v>0</v>
      </c>
      <c r="H6639">
        <v>20</v>
      </c>
      <c r="I6639" s="13">
        <v>1</v>
      </c>
      <c r="J6639" s="77">
        <v>0</v>
      </c>
      <c r="K6639" s="13">
        <v>0</v>
      </c>
      <c r="L6639" s="13">
        <v>0</v>
      </c>
      <c r="M6639" s="78">
        <v>1</v>
      </c>
      <c r="N6639" s="78">
        <v>1</v>
      </c>
      <c r="O6639" s="78">
        <v>1</v>
      </c>
      <c r="P6639" s="78">
        <v>1</v>
      </c>
      <c r="Q6639" s="78">
        <v>1</v>
      </c>
      <c r="R6639" s="20">
        <v>0</v>
      </c>
      <c r="S6639" s="20">
        <v>0.04</v>
      </c>
      <c r="T6639" s="21"/>
      <c r="U6639" s="21"/>
      <c r="V6639" s="70"/>
      <c r="W6639" s="21"/>
    </row>
    <row r="6640" spans="1:23" ht="23.25" x14ac:dyDescent="0.35">
      <c r="A6640">
        <v>1</v>
      </c>
      <c r="B6640">
        <v>3</v>
      </c>
      <c r="C6640">
        <v>25</v>
      </c>
      <c r="D6640" s="11">
        <v>30</v>
      </c>
      <c r="E6640">
        <v>0</v>
      </c>
      <c r="F6640">
        <v>0</v>
      </c>
      <c r="G6640">
        <v>0</v>
      </c>
      <c r="H6640">
        <v>25</v>
      </c>
      <c r="I6640">
        <v>1</v>
      </c>
      <c r="J6640" s="10">
        <v>0</v>
      </c>
      <c r="K6640">
        <v>0</v>
      </c>
      <c r="L6640">
        <v>0</v>
      </c>
      <c r="M6640" s="18">
        <v>1</v>
      </c>
      <c r="N6640" s="18">
        <v>1</v>
      </c>
      <c r="O6640" s="18">
        <v>1</v>
      </c>
      <c r="P6640" s="18">
        <v>1</v>
      </c>
      <c r="Q6640" s="18">
        <v>1</v>
      </c>
      <c r="R6640" s="20">
        <v>0</v>
      </c>
      <c r="S6640" s="20">
        <v>0.2</v>
      </c>
      <c r="T6640" s="21"/>
      <c r="U6640" s="21"/>
      <c r="V6640" s="70"/>
      <c r="W6640" s="21"/>
    </row>
    <row r="6641" spans="1:23" ht="23.25" x14ac:dyDescent="0.35">
      <c r="A6641">
        <v>1</v>
      </c>
      <c r="B6641">
        <v>3</v>
      </c>
      <c r="C6641">
        <v>25</v>
      </c>
      <c r="D6641" s="11">
        <v>30</v>
      </c>
      <c r="E6641">
        <v>0</v>
      </c>
      <c r="F6641">
        <v>0</v>
      </c>
      <c r="G6641">
        <v>0</v>
      </c>
      <c r="H6641">
        <v>30</v>
      </c>
      <c r="I6641">
        <v>1</v>
      </c>
      <c r="J6641" s="10">
        <v>0</v>
      </c>
      <c r="K6641">
        <v>0</v>
      </c>
      <c r="L6641">
        <v>0</v>
      </c>
      <c r="M6641" s="18">
        <v>1</v>
      </c>
      <c r="N6641" s="18">
        <v>1</v>
      </c>
      <c r="O6641" s="18">
        <v>1</v>
      </c>
      <c r="P6641" s="18">
        <v>1</v>
      </c>
      <c r="Q6641" s="18">
        <v>1</v>
      </c>
      <c r="R6641">
        <v>0.04</v>
      </c>
      <c r="S6641">
        <v>0.08</v>
      </c>
      <c r="T6641" s="21"/>
      <c r="U6641" s="21"/>
      <c r="V6641" s="70"/>
      <c r="W6641" s="21"/>
    </row>
    <row r="6642" spans="1:23" ht="23.25" x14ac:dyDescent="0.35">
      <c r="A6642">
        <v>1</v>
      </c>
      <c r="B6642">
        <v>3</v>
      </c>
      <c r="C6642">
        <v>25</v>
      </c>
      <c r="D6642" s="11">
        <v>30</v>
      </c>
      <c r="E6642">
        <v>0</v>
      </c>
      <c r="F6642">
        <v>0</v>
      </c>
      <c r="G6642">
        <v>0</v>
      </c>
      <c r="H6642">
        <v>35</v>
      </c>
      <c r="I6642">
        <v>1</v>
      </c>
      <c r="J6642" s="10">
        <v>0</v>
      </c>
      <c r="K6642">
        <v>0</v>
      </c>
      <c r="L6642">
        <v>0</v>
      </c>
      <c r="M6642" s="18">
        <v>1</v>
      </c>
      <c r="N6642" s="18">
        <v>1</v>
      </c>
      <c r="O6642" s="18">
        <v>1</v>
      </c>
      <c r="P6642" s="18">
        <v>1</v>
      </c>
      <c r="Q6642" s="18">
        <v>1</v>
      </c>
      <c r="R6642" s="20">
        <v>0.04</v>
      </c>
      <c r="S6642" s="20">
        <v>0.04</v>
      </c>
    </row>
    <row r="6643" spans="1:23" ht="23.25" x14ac:dyDescent="0.35">
      <c r="A6643">
        <v>1</v>
      </c>
      <c r="B6643">
        <v>3</v>
      </c>
      <c r="C6643">
        <v>25</v>
      </c>
      <c r="D6643" s="11">
        <v>30</v>
      </c>
      <c r="E6643">
        <v>0</v>
      </c>
      <c r="F6643">
        <v>0</v>
      </c>
      <c r="G6643">
        <v>0</v>
      </c>
      <c r="H6643">
        <v>40</v>
      </c>
      <c r="I6643">
        <v>1</v>
      </c>
      <c r="J6643" s="10">
        <v>0</v>
      </c>
      <c r="K6643">
        <v>0</v>
      </c>
      <c r="L6643">
        <v>0</v>
      </c>
      <c r="M6643" s="18">
        <v>1</v>
      </c>
      <c r="N6643" s="18">
        <v>1</v>
      </c>
      <c r="O6643" s="18">
        <v>1</v>
      </c>
      <c r="P6643" s="18">
        <v>1</v>
      </c>
      <c r="Q6643" s="18">
        <v>1</v>
      </c>
      <c r="R6643">
        <v>0.04</v>
      </c>
      <c r="S6643">
        <v>0.12</v>
      </c>
    </row>
    <row r="6644" spans="1:23" ht="23.25" x14ac:dyDescent="0.35">
      <c r="A6644">
        <v>1</v>
      </c>
      <c r="B6644">
        <v>3</v>
      </c>
      <c r="C6644">
        <v>25</v>
      </c>
      <c r="D6644" s="11">
        <v>30</v>
      </c>
      <c r="E6644">
        <v>0</v>
      </c>
      <c r="F6644">
        <v>0</v>
      </c>
      <c r="G6644">
        <v>0</v>
      </c>
      <c r="H6644">
        <v>45</v>
      </c>
      <c r="I6644">
        <v>1</v>
      </c>
      <c r="J6644" s="10">
        <v>0</v>
      </c>
      <c r="K6644">
        <v>0</v>
      </c>
      <c r="L6644">
        <v>0</v>
      </c>
      <c r="M6644" s="18">
        <v>1</v>
      </c>
      <c r="N6644" s="18">
        <v>1</v>
      </c>
      <c r="O6644" s="18">
        <v>1</v>
      </c>
      <c r="P6644" s="18">
        <v>1</v>
      </c>
      <c r="Q6644" s="18">
        <v>1</v>
      </c>
      <c r="R6644">
        <v>0.04</v>
      </c>
      <c r="S6644">
        <v>0.12</v>
      </c>
    </row>
    <row r="6645" spans="1:23" ht="23.25" x14ac:dyDescent="0.35">
      <c r="A6645">
        <v>1</v>
      </c>
      <c r="B6645">
        <v>3</v>
      </c>
      <c r="C6645">
        <v>25</v>
      </c>
      <c r="D6645" s="11">
        <v>30</v>
      </c>
      <c r="E6645">
        <v>0</v>
      </c>
      <c r="F6645">
        <v>0</v>
      </c>
      <c r="G6645">
        <v>0</v>
      </c>
      <c r="H6645">
        <v>50</v>
      </c>
      <c r="I6645">
        <v>1</v>
      </c>
      <c r="J6645" s="10">
        <v>0</v>
      </c>
      <c r="K6645">
        <v>0</v>
      </c>
      <c r="L6645">
        <v>0</v>
      </c>
      <c r="M6645" s="18">
        <v>1</v>
      </c>
      <c r="N6645" s="18">
        <v>1</v>
      </c>
      <c r="O6645" s="18">
        <v>1</v>
      </c>
      <c r="P6645" s="18">
        <v>1</v>
      </c>
      <c r="Q6645" s="18">
        <v>1</v>
      </c>
      <c r="R6645">
        <v>0</v>
      </c>
      <c r="S6645">
        <v>0.08</v>
      </c>
    </row>
    <row r="6646" spans="1:23" ht="23.25" x14ac:dyDescent="0.35">
      <c r="A6646">
        <v>1</v>
      </c>
      <c r="B6646">
        <v>3</v>
      </c>
      <c r="C6646">
        <v>25</v>
      </c>
      <c r="D6646" s="11">
        <v>30</v>
      </c>
      <c r="E6646">
        <v>0</v>
      </c>
      <c r="F6646">
        <v>0</v>
      </c>
      <c r="G6646">
        <v>0</v>
      </c>
      <c r="H6646">
        <v>55</v>
      </c>
      <c r="I6646">
        <v>1</v>
      </c>
      <c r="J6646" s="10">
        <v>0</v>
      </c>
      <c r="K6646">
        <v>0</v>
      </c>
      <c r="L6646">
        <v>0</v>
      </c>
      <c r="M6646" s="18">
        <v>1</v>
      </c>
      <c r="N6646" s="18">
        <v>1</v>
      </c>
      <c r="O6646" s="18">
        <v>1</v>
      </c>
      <c r="P6646" s="18">
        <v>1</v>
      </c>
      <c r="Q6646" s="18">
        <v>1</v>
      </c>
      <c r="R6646">
        <v>0.04</v>
      </c>
      <c r="S6646">
        <v>0.16</v>
      </c>
    </row>
    <row r="6647" spans="1:23" ht="23.25" x14ac:dyDescent="0.35">
      <c r="A6647">
        <v>1</v>
      </c>
      <c r="B6647">
        <v>3</v>
      </c>
      <c r="C6647">
        <v>25</v>
      </c>
      <c r="D6647" s="11">
        <v>30</v>
      </c>
      <c r="E6647">
        <v>0</v>
      </c>
      <c r="F6647">
        <v>0</v>
      </c>
      <c r="G6647">
        <v>0</v>
      </c>
      <c r="H6647">
        <v>60</v>
      </c>
      <c r="I6647">
        <v>1</v>
      </c>
      <c r="J6647" s="10">
        <v>0</v>
      </c>
      <c r="K6647">
        <v>0</v>
      </c>
      <c r="L6647">
        <v>0</v>
      </c>
      <c r="M6647" s="18">
        <v>1</v>
      </c>
      <c r="N6647" s="18">
        <v>1</v>
      </c>
      <c r="O6647" s="18">
        <v>1</v>
      </c>
      <c r="P6647" s="18">
        <v>1</v>
      </c>
      <c r="Q6647" s="18">
        <v>1</v>
      </c>
      <c r="R6647">
        <v>0.04</v>
      </c>
      <c r="S6647">
        <v>0.08</v>
      </c>
    </row>
    <row r="6648" spans="1:23" ht="24" thickBot="1" x14ac:dyDescent="0.4">
      <c r="A6648">
        <v>1</v>
      </c>
      <c r="B6648">
        <v>3</v>
      </c>
      <c r="C6648">
        <v>25</v>
      </c>
      <c r="D6648" s="11">
        <v>30</v>
      </c>
      <c r="E6648">
        <v>0</v>
      </c>
      <c r="F6648">
        <v>0</v>
      </c>
      <c r="G6648">
        <v>0</v>
      </c>
      <c r="H6648">
        <v>65</v>
      </c>
      <c r="I6648">
        <v>1</v>
      </c>
      <c r="J6648" s="10">
        <v>0</v>
      </c>
      <c r="K6648">
        <v>0</v>
      </c>
      <c r="L6648">
        <v>0</v>
      </c>
      <c r="M6648" s="18">
        <v>1</v>
      </c>
      <c r="N6648" s="18">
        <v>1</v>
      </c>
      <c r="O6648" s="18">
        <v>1</v>
      </c>
      <c r="P6648" s="18">
        <v>1</v>
      </c>
      <c r="Q6648" s="18">
        <v>1</v>
      </c>
      <c r="R6648" s="14">
        <v>0</v>
      </c>
      <c r="S6648" s="14">
        <v>0.04</v>
      </c>
    </row>
    <row r="6649" spans="1:23" ht="19.5" thickTop="1" x14ac:dyDescent="0.3">
      <c r="R6649" s="65">
        <f>AVERAGE(R6635:R6648)</f>
        <v>2.2857142857142857E-2</v>
      </c>
      <c r="S6649" s="65">
        <f>AVERAGE(S6635:S6648)</f>
        <v>8.8571428571428565E-2</v>
      </c>
    </row>
    <row r="6653" spans="1:23" x14ac:dyDescent="0.25">
      <c r="A6653" s="8"/>
    </row>
    <row r="6658" spans="1:23" ht="109.5" x14ac:dyDescent="0.3">
      <c r="A6658" s="8" t="s">
        <v>372</v>
      </c>
      <c r="R6658" s="110"/>
      <c r="S6658" s="110"/>
      <c r="T6658" s="110"/>
    </row>
    <row r="6659" spans="1:23" ht="15.75" thickBot="1" x14ac:dyDescent="0.3">
      <c r="A6659" s="8"/>
      <c r="R6659" s="17" t="s">
        <v>148</v>
      </c>
      <c r="S6659" s="17" t="s">
        <v>24</v>
      </c>
      <c r="T6659" s="21"/>
      <c r="U6659" s="21"/>
      <c r="V6659" s="21"/>
      <c r="W6659" s="21"/>
    </row>
    <row r="6660" spans="1:23" ht="24" thickTop="1" x14ac:dyDescent="0.35">
      <c r="A6660">
        <v>1</v>
      </c>
      <c r="B6660">
        <v>3</v>
      </c>
      <c r="C6660">
        <v>200</v>
      </c>
      <c r="D6660" s="11">
        <v>30</v>
      </c>
      <c r="E6660">
        <v>0</v>
      </c>
      <c r="F6660">
        <v>0</v>
      </c>
      <c r="G6660">
        <v>0</v>
      </c>
      <c r="H6660">
        <v>1</v>
      </c>
      <c r="I6660">
        <v>1</v>
      </c>
      <c r="J6660" s="10">
        <v>0</v>
      </c>
      <c r="K6660">
        <v>0</v>
      </c>
      <c r="L6660">
        <v>0</v>
      </c>
      <c r="M6660" s="18">
        <v>1</v>
      </c>
      <c r="N6660" s="18">
        <v>1</v>
      </c>
      <c r="O6660" s="18">
        <v>1</v>
      </c>
      <c r="P6660" s="18">
        <v>1</v>
      </c>
      <c r="Q6660" s="18">
        <v>1</v>
      </c>
      <c r="R6660" s="20">
        <v>2.5000000000000001E-2</v>
      </c>
      <c r="S6660" s="20">
        <v>0.05</v>
      </c>
      <c r="T6660" s="21"/>
      <c r="U6660" s="21"/>
      <c r="V6660" s="70"/>
      <c r="W6660" s="21"/>
    </row>
    <row r="6661" spans="1:23" ht="23.25" x14ac:dyDescent="0.35">
      <c r="A6661">
        <v>1</v>
      </c>
      <c r="B6661">
        <v>3</v>
      </c>
      <c r="C6661">
        <v>200</v>
      </c>
      <c r="D6661" s="11">
        <v>30</v>
      </c>
      <c r="E6661">
        <v>0</v>
      </c>
      <c r="F6661">
        <v>0</v>
      </c>
      <c r="G6661">
        <v>0</v>
      </c>
      <c r="H6661">
        <v>5</v>
      </c>
      <c r="I6661">
        <v>1</v>
      </c>
      <c r="J6661" s="10">
        <v>0</v>
      </c>
      <c r="K6661">
        <v>0</v>
      </c>
      <c r="L6661">
        <v>0</v>
      </c>
      <c r="M6661" s="18">
        <v>1</v>
      </c>
      <c r="N6661" s="18">
        <v>1</v>
      </c>
      <c r="O6661" s="18">
        <v>1</v>
      </c>
      <c r="P6661" s="18">
        <v>1</v>
      </c>
      <c r="Q6661" s="18">
        <v>1</v>
      </c>
      <c r="R6661" s="20">
        <v>0</v>
      </c>
      <c r="S6661" s="20">
        <v>5.5E-2</v>
      </c>
      <c r="T6661" s="21"/>
      <c r="U6661" s="21"/>
      <c r="V6661" s="70"/>
      <c r="W6661" s="21"/>
    </row>
    <row r="6662" spans="1:23" ht="23.25" x14ac:dyDescent="0.35">
      <c r="A6662">
        <v>1</v>
      </c>
      <c r="B6662">
        <v>3</v>
      </c>
      <c r="C6662">
        <v>200</v>
      </c>
      <c r="D6662" s="11">
        <v>30</v>
      </c>
      <c r="E6662">
        <v>0</v>
      </c>
      <c r="F6662">
        <v>0</v>
      </c>
      <c r="G6662">
        <v>0</v>
      </c>
      <c r="H6662">
        <v>10</v>
      </c>
      <c r="I6662">
        <v>1</v>
      </c>
      <c r="J6662" s="10">
        <v>0</v>
      </c>
      <c r="K6662">
        <v>0</v>
      </c>
      <c r="L6662">
        <v>0</v>
      </c>
      <c r="M6662" s="18">
        <v>1</v>
      </c>
      <c r="N6662" s="18">
        <v>1</v>
      </c>
      <c r="O6662" s="18">
        <v>1</v>
      </c>
      <c r="P6662" s="18">
        <v>1</v>
      </c>
      <c r="Q6662" s="18">
        <v>1</v>
      </c>
      <c r="R6662" s="20">
        <v>0.02</v>
      </c>
      <c r="S6662" s="20">
        <v>0.115</v>
      </c>
      <c r="T6662" s="21"/>
      <c r="U6662" s="21"/>
      <c r="V6662" s="70"/>
      <c r="W6662" s="21"/>
    </row>
    <row r="6663" spans="1:23" ht="23.25" x14ac:dyDescent="0.35">
      <c r="A6663">
        <v>1</v>
      </c>
      <c r="B6663">
        <v>3</v>
      </c>
      <c r="C6663">
        <v>200</v>
      </c>
      <c r="D6663" s="11">
        <v>30</v>
      </c>
      <c r="E6663">
        <v>0</v>
      </c>
      <c r="F6663">
        <v>0</v>
      </c>
      <c r="G6663">
        <v>0</v>
      </c>
      <c r="H6663">
        <v>15</v>
      </c>
      <c r="I6663">
        <v>1</v>
      </c>
      <c r="J6663" s="10">
        <v>0</v>
      </c>
      <c r="K6663">
        <v>0</v>
      </c>
      <c r="L6663">
        <v>0</v>
      </c>
      <c r="M6663" s="18">
        <v>1</v>
      </c>
      <c r="N6663" s="18">
        <v>1</v>
      </c>
      <c r="O6663" s="18">
        <v>1</v>
      </c>
      <c r="P6663" s="18">
        <v>1</v>
      </c>
      <c r="Q6663" s="18">
        <v>1</v>
      </c>
      <c r="R6663" s="20">
        <v>1.4999999999999999E-2</v>
      </c>
      <c r="S6663" s="20">
        <v>7.4999999999999997E-2</v>
      </c>
      <c r="T6663" s="21"/>
      <c r="U6663" s="21"/>
      <c r="V6663" s="70"/>
      <c r="W6663" s="21"/>
    </row>
    <row r="6664" spans="1:23" ht="23.25" x14ac:dyDescent="0.35">
      <c r="A6664" s="13">
        <v>1</v>
      </c>
      <c r="B6664" s="13">
        <v>3</v>
      </c>
      <c r="C6664">
        <v>200</v>
      </c>
      <c r="D6664" s="76">
        <v>30</v>
      </c>
      <c r="E6664">
        <v>0</v>
      </c>
      <c r="F6664">
        <v>0</v>
      </c>
      <c r="G6664" s="13">
        <v>0</v>
      </c>
      <c r="H6664">
        <v>20</v>
      </c>
      <c r="I6664" s="13">
        <v>1</v>
      </c>
      <c r="J6664" s="77">
        <v>0</v>
      </c>
      <c r="K6664" s="13">
        <v>0</v>
      </c>
      <c r="L6664" s="13">
        <v>0</v>
      </c>
      <c r="M6664" s="78">
        <v>1</v>
      </c>
      <c r="N6664" s="78">
        <v>1</v>
      </c>
      <c r="O6664" s="78">
        <v>1</v>
      </c>
      <c r="P6664" s="78">
        <v>1</v>
      </c>
      <c r="Q6664" s="78">
        <v>1</v>
      </c>
      <c r="R6664" s="20">
        <v>0.02</v>
      </c>
      <c r="S6664" s="20">
        <v>0.1</v>
      </c>
      <c r="T6664" s="21"/>
      <c r="U6664" s="21"/>
      <c r="V6664" s="70"/>
      <c r="W6664" s="21"/>
    </row>
    <row r="6665" spans="1:23" ht="23.25" x14ac:dyDescent="0.35">
      <c r="A6665">
        <v>1</v>
      </c>
      <c r="B6665">
        <v>3</v>
      </c>
      <c r="C6665">
        <v>200</v>
      </c>
      <c r="D6665" s="11">
        <v>30</v>
      </c>
      <c r="E6665">
        <v>0</v>
      </c>
      <c r="F6665">
        <v>0</v>
      </c>
      <c r="G6665">
        <v>0</v>
      </c>
      <c r="H6665">
        <v>25</v>
      </c>
      <c r="I6665">
        <v>1</v>
      </c>
      <c r="J6665" s="10">
        <v>0</v>
      </c>
      <c r="K6665">
        <v>0</v>
      </c>
      <c r="L6665">
        <v>0</v>
      </c>
      <c r="M6665" s="18">
        <v>1</v>
      </c>
      <c r="N6665" s="18">
        <v>1</v>
      </c>
      <c r="O6665" s="18">
        <v>1</v>
      </c>
      <c r="P6665" s="18">
        <v>1</v>
      </c>
      <c r="Q6665" s="18">
        <v>1</v>
      </c>
      <c r="R6665" s="20">
        <v>4.4999999999999998E-2</v>
      </c>
      <c r="S6665" s="20">
        <v>0.08</v>
      </c>
      <c r="T6665" s="21"/>
      <c r="U6665" s="21"/>
      <c r="V6665" s="70"/>
      <c r="W6665" s="21"/>
    </row>
    <row r="6666" spans="1:23" ht="23.25" x14ac:dyDescent="0.35">
      <c r="A6666">
        <v>1</v>
      </c>
      <c r="B6666">
        <v>3</v>
      </c>
      <c r="C6666">
        <v>200</v>
      </c>
      <c r="D6666" s="11">
        <v>30</v>
      </c>
      <c r="E6666">
        <v>0</v>
      </c>
      <c r="F6666">
        <v>0</v>
      </c>
      <c r="G6666">
        <v>0</v>
      </c>
      <c r="H6666">
        <v>30</v>
      </c>
      <c r="I6666">
        <v>1</v>
      </c>
      <c r="J6666" s="10">
        <v>0</v>
      </c>
      <c r="K6666">
        <v>0</v>
      </c>
      <c r="L6666">
        <v>0</v>
      </c>
      <c r="M6666" s="18">
        <v>1</v>
      </c>
      <c r="N6666" s="18">
        <v>1</v>
      </c>
      <c r="O6666" s="18">
        <v>1</v>
      </c>
      <c r="P6666" s="18">
        <v>1</v>
      </c>
      <c r="Q6666" s="18">
        <v>1</v>
      </c>
      <c r="R6666">
        <v>4.4999999999999998E-2</v>
      </c>
      <c r="S6666">
        <v>0.1</v>
      </c>
      <c r="T6666" s="21"/>
      <c r="U6666" s="21"/>
      <c r="V6666" s="70"/>
      <c r="W6666" s="21"/>
    </row>
    <row r="6667" spans="1:23" ht="23.25" x14ac:dyDescent="0.35">
      <c r="A6667">
        <v>1</v>
      </c>
      <c r="B6667">
        <v>3</v>
      </c>
      <c r="C6667">
        <v>200</v>
      </c>
      <c r="D6667" s="11">
        <v>30</v>
      </c>
      <c r="E6667">
        <v>0</v>
      </c>
      <c r="F6667">
        <v>0</v>
      </c>
      <c r="G6667">
        <v>0</v>
      </c>
      <c r="H6667">
        <v>35</v>
      </c>
      <c r="I6667">
        <v>1</v>
      </c>
      <c r="J6667" s="10">
        <v>0</v>
      </c>
      <c r="K6667">
        <v>0</v>
      </c>
      <c r="L6667">
        <v>0</v>
      </c>
      <c r="M6667" s="18">
        <v>1</v>
      </c>
      <c r="N6667" s="18">
        <v>1</v>
      </c>
      <c r="O6667" s="18">
        <v>1</v>
      </c>
      <c r="P6667" s="18">
        <v>1</v>
      </c>
      <c r="Q6667" s="18">
        <v>1</v>
      </c>
      <c r="R6667" s="20">
        <v>3.5000000000000003E-2</v>
      </c>
      <c r="S6667" s="20">
        <v>0.09</v>
      </c>
    </row>
    <row r="6668" spans="1:23" ht="23.25" x14ac:dyDescent="0.35">
      <c r="A6668">
        <v>1</v>
      </c>
      <c r="B6668">
        <v>3</v>
      </c>
      <c r="C6668">
        <v>200</v>
      </c>
      <c r="D6668" s="11">
        <v>30</v>
      </c>
      <c r="E6668">
        <v>0</v>
      </c>
      <c r="F6668">
        <v>0</v>
      </c>
      <c r="G6668">
        <v>0</v>
      </c>
      <c r="H6668">
        <v>40</v>
      </c>
      <c r="I6668">
        <v>1</v>
      </c>
      <c r="J6668" s="10">
        <v>0</v>
      </c>
      <c r="K6668">
        <v>0</v>
      </c>
      <c r="L6668">
        <v>0</v>
      </c>
      <c r="M6668" s="18">
        <v>1</v>
      </c>
      <c r="N6668" s="18">
        <v>1</v>
      </c>
      <c r="O6668" s="18">
        <v>1</v>
      </c>
      <c r="P6668" s="18">
        <v>1</v>
      </c>
      <c r="Q6668" s="18">
        <v>1</v>
      </c>
    </row>
    <row r="6669" spans="1:23" ht="23.25" x14ac:dyDescent="0.35">
      <c r="A6669">
        <v>1</v>
      </c>
      <c r="B6669">
        <v>3</v>
      </c>
      <c r="C6669">
        <v>200</v>
      </c>
      <c r="D6669" s="11">
        <v>30</v>
      </c>
      <c r="E6669">
        <v>0</v>
      </c>
      <c r="F6669">
        <v>0</v>
      </c>
      <c r="G6669">
        <v>0</v>
      </c>
      <c r="H6669">
        <v>45</v>
      </c>
      <c r="I6669">
        <v>1</v>
      </c>
      <c r="J6669" s="10">
        <v>0</v>
      </c>
      <c r="K6669">
        <v>0</v>
      </c>
      <c r="L6669">
        <v>0</v>
      </c>
      <c r="M6669" s="18">
        <v>1</v>
      </c>
      <c r="N6669" s="18">
        <v>1</v>
      </c>
      <c r="O6669" s="18">
        <v>1</v>
      </c>
      <c r="P6669" s="18">
        <v>1</v>
      </c>
      <c r="Q6669" s="18">
        <v>1</v>
      </c>
    </row>
    <row r="6670" spans="1:23" ht="23.25" x14ac:dyDescent="0.35">
      <c r="A6670">
        <v>1</v>
      </c>
      <c r="B6670">
        <v>3</v>
      </c>
      <c r="C6670">
        <v>200</v>
      </c>
      <c r="D6670" s="11">
        <v>30</v>
      </c>
      <c r="E6670">
        <v>0</v>
      </c>
      <c r="F6670">
        <v>0</v>
      </c>
      <c r="G6670">
        <v>0</v>
      </c>
      <c r="H6670">
        <v>50</v>
      </c>
      <c r="I6670">
        <v>1</v>
      </c>
      <c r="J6670" s="10">
        <v>0</v>
      </c>
      <c r="K6670">
        <v>0</v>
      </c>
      <c r="L6670">
        <v>0</v>
      </c>
      <c r="M6670" s="18">
        <v>1</v>
      </c>
      <c r="N6670" s="18">
        <v>1</v>
      </c>
      <c r="O6670" s="18">
        <v>1</v>
      </c>
      <c r="P6670" s="18">
        <v>1</v>
      </c>
      <c r="Q6670" s="18">
        <v>1</v>
      </c>
    </row>
    <row r="6671" spans="1:23" ht="23.25" x14ac:dyDescent="0.35">
      <c r="A6671">
        <v>1</v>
      </c>
      <c r="B6671">
        <v>3</v>
      </c>
      <c r="C6671">
        <v>200</v>
      </c>
      <c r="D6671" s="11">
        <v>30</v>
      </c>
      <c r="E6671">
        <v>0</v>
      </c>
      <c r="F6671">
        <v>0</v>
      </c>
      <c r="G6671">
        <v>0</v>
      </c>
      <c r="H6671">
        <v>55</v>
      </c>
      <c r="I6671">
        <v>1</v>
      </c>
      <c r="J6671" s="10">
        <v>0</v>
      </c>
      <c r="K6671">
        <v>0</v>
      </c>
      <c r="L6671">
        <v>0</v>
      </c>
      <c r="M6671" s="18">
        <v>1</v>
      </c>
      <c r="N6671" s="18">
        <v>1</v>
      </c>
      <c r="O6671" s="18">
        <v>1</v>
      </c>
      <c r="P6671" s="18">
        <v>1</v>
      </c>
      <c r="Q6671" s="18">
        <v>1</v>
      </c>
    </row>
    <row r="6672" spans="1:23" ht="23.25" x14ac:dyDescent="0.35">
      <c r="A6672">
        <v>1</v>
      </c>
      <c r="B6672">
        <v>3</v>
      </c>
      <c r="C6672">
        <v>200</v>
      </c>
      <c r="D6672" s="11">
        <v>30</v>
      </c>
      <c r="E6672">
        <v>0</v>
      </c>
      <c r="F6672">
        <v>0</v>
      </c>
      <c r="G6672">
        <v>0</v>
      </c>
      <c r="H6672">
        <v>60</v>
      </c>
      <c r="I6672">
        <v>1</v>
      </c>
      <c r="J6672" s="10">
        <v>0</v>
      </c>
      <c r="K6672">
        <v>0</v>
      </c>
      <c r="L6672">
        <v>0</v>
      </c>
      <c r="M6672" s="18">
        <v>1</v>
      </c>
      <c r="N6672" s="18">
        <v>1</v>
      </c>
      <c r="O6672" s="18">
        <v>1</v>
      </c>
      <c r="P6672" s="18">
        <v>1</v>
      </c>
      <c r="Q6672" s="18">
        <v>1</v>
      </c>
    </row>
    <row r="6673" spans="1:23" ht="24" thickBot="1" x14ac:dyDescent="0.4">
      <c r="A6673">
        <v>1</v>
      </c>
      <c r="B6673">
        <v>3</v>
      </c>
      <c r="C6673">
        <v>200</v>
      </c>
      <c r="D6673" s="11">
        <v>30</v>
      </c>
      <c r="E6673">
        <v>0</v>
      </c>
      <c r="F6673">
        <v>0</v>
      </c>
      <c r="G6673">
        <v>0</v>
      </c>
      <c r="H6673">
        <v>65</v>
      </c>
      <c r="I6673">
        <v>1</v>
      </c>
      <c r="J6673" s="10">
        <v>0</v>
      </c>
      <c r="K6673">
        <v>0</v>
      </c>
      <c r="L6673">
        <v>0</v>
      </c>
      <c r="M6673" s="18">
        <v>1</v>
      </c>
      <c r="N6673" s="18">
        <v>1</v>
      </c>
      <c r="O6673" s="18">
        <v>1</v>
      </c>
      <c r="P6673" s="18">
        <v>1</v>
      </c>
      <c r="Q6673" s="18">
        <v>1</v>
      </c>
      <c r="R6673" s="14"/>
      <c r="S6673" s="14"/>
    </row>
    <row r="6674" spans="1:23" ht="19.5" thickTop="1" x14ac:dyDescent="0.3">
      <c r="R6674" s="65">
        <f>AVERAGE(R6660:R6673)</f>
        <v>2.5624999999999998E-2</v>
      </c>
      <c r="S6674" s="65">
        <f>AVERAGE(S6660:S6673)</f>
        <v>8.3125000000000004E-2</v>
      </c>
    </row>
    <row r="6678" spans="1:23" x14ac:dyDescent="0.25">
      <c r="A6678" s="8"/>
    </row>
    <row r="6683" spans="1:23" ht="151.5" x14ac:dyDescent="0.3">
      <c r="A6683" s="8" t="s">
        <v>373</v>
      </c>
      <c r="R6683" s="110"/>
      <c r="S6683" s="110"/>
      <c r="T6683" s="110"/>
    </row>
    <row r="6684" spans="1:23" ht="15.75" thickBot="1" x14ac:dyDescent="0.3">
      <c r="A6684" s="8"/>
      <c r="R6684" s="17" t="s">
        <v>148</v>
      </c>
      <c r="S6684" s="17" t="s">
        <v>24</v>
      </c>
      <c r="T6684" s="21"/>
      <c r="U6684" s="21"/>
      <c r="V6684" s="21"/>
      <c r="W6684" s="21"/>
    </row>
    <row r="6685" spans="1:23" ht="24" thickTop="1" x14ac:dyDescent="0.35">
      <c r="A6685">
        <v>1</v>
      </c>
      <c r="B6685">
        <v>3</v>
      </c>
      <c r="C6685">
        <v>25</v>
      </c>
      <c r="D6685" s="11">
        <v>30</v>
      </c>
      <c r="E6685">
        <v>0</v>
      </c>
      <c r="F6685">
        <v>0</v>
      </c>
      <c r="G6685">
        <v>0</v>
      </c>
      <c r="H6685">
        <v>1</v>
      </c>
      <c r="I6685">
        <v>1</v>
      </c>
      <c r="J6685" s="10">
        <v>0</v>
      </c>
      <c r="K6685">
        <v>0</v>
      </c>
      <c r="L6685">
        <v>0</v>
      </c>
      <c r="M6685" s="18">
        <v>1</v>
      </c>
      <c r="N6685" s="18">
        <v>1</v>
      </c>
      <c r="O6685" s="18">
        <v>1</v>
      </c>
      <c r="P6685" s="18">
        <v>1</v>
      </c>
      <c r="Q6685" s="18">
        <v>1</v>
      </c>
      <c r="R6685" s="20">
        <v>0.08</v>
      </c>
      <c r="S6685" s="20">
        <v>0</v>
      </c>
      <c r="T6685" s="21"/>
      <c r="U6685" s="21"/>
      <c r="V6685" s="70"/>
      <c r="W6685" s="21"/>
    </row>
    <row r="6686" spans="1:23" ht="9.75" customHeight="1" x14ac:dyDescent="0.35">
      <c r="A6686">
        <v>1</v>
      </c>
      <c r="B6686">
        <v>3</v>
      </c>
      <c r="C6686">
        <v>25</v>
      </c>
      <c r="D6686" s="11">
        <v>30</v>
      </c>
      <c r="E6686">
        <v>0</v>
      </c>
      <c r="F6686">
        <v>0</v>
      </c>
      <c r="G6686">
        <v>0</v>
      </c>
      <c r="H6686">
        <v>5</v>
      </c>
      <c r="I6686">
        <v>1</v>
      </c>
      <c r="J6686" s="10">
        <v>0</v>
      </c>
      <c r="K6686">
        <v>0</v>
      </c>
      <c r="L6686">
        <v>0</v>
      </c>
      <c r="M6686" s="18">
        <v>1</v>
      </c>
      <c r="N6686" s="18">
        <v>1</v>
      </c>
      <c r="O6686" s="18">
        <v>1</v>
      </c>
      <c r="P6686" s="18">
        <v>1</v>
      </c>
      <c r="Q6686" s="18">
        <v>1</v>
      </c>
      <c r="R6686" s="20">
        <v>0.12</v>
      </c>
      <c r="S6686" s="20">
        <v>0.08</v>
      </c>
      <c r="T6686" s="21"/>
      <c r="U6686" s="21"/>
      <c r="V6686" s="70"/>
      <c r="W6686" s="21"/>
    </row>
    <row r="6687" spans="1:23" ht="23.25" x14ac:dyDescent="0.35">
      <c r="A6687">
        <v>1</v>
      </c>
      <c r="B6687">
        <v>3</v>
      </c>
      <c r="C6687">
        <v>25</v>
      </c>
      <c r="D6687" s="11">
        <v>30</v>
      </c>
      <c r="E6687">
        <v>0</v>
      </c>
      <c r="F6687">
        <v>0</v>
      </c>
      <c r="G6687">
        <v>0</v>
      </c>
      <c r="H6687">
        <v>10</v>
      </c>
      <c r="I6687">
        <v>1</v>
      </c>
      <c r="J6687" s="10">
        <v>0</v>
      </c>
      <c r="K6687">
        <v>0</v>
      </c>
      <c r="L6687">
        <v>0</v>
      </c>
      <c r="M6687" s="18">
        <v>1</v>
      </c>
      <c r="N6687" s="18">
        <v>1</v>
      </c>
      <c r="O6687" s="18">
        <v>1</v>
      </c>
      <c r="P6687" s="18">
        <v>1</v>
      </c>
      <c r="Q6687" s="18">
        <v>1</v>
      </c>
      <c r="R6687" s="20">
        <v>0.08</v>
      </c>
      <c r="S6687" s="20">
        <v>0</v>
      </c>
      <c r="T6687" s="21"/>
      <c r="U6687" s="21"/>
      <c r="V6687" s="70"/>
      <c r="W6687" s="21"/>
    </row>
    <row r="6688" spans="1:23" ht="23.25" x14ac:dyDescent="0.35">
      <c r="A6688">
        <v>1</v>
      </c>
      <c r="B6688">
        <v>3</v>
      </c>
      <c r="C6688">
        <v>25</v>
      </c>
      <c r="D6688" s="11">
        <v>30</v>
      </c>
      <c r="E6688">
        <v>0</v>
      </c>
      <c r="F6688">
        <v>0</v>
      </c>
      <c r="G6688">
        <v>0</v>
      </c>
      <c r="H6688">
        <v>15</v>
      </c>
      <c r="I6688">
        <v>1</v>
      </c>
      <c r="J6688" s="10">
        <v>0</v>
      </c>
      <c r="K6688">
        <v>0</v>
      </c>
      <c r="L6688">
        <v>0</v>
      </c>
      <c r="M6688" s="18">
        <v>1</v>
      </c>
      <c r="N6688" s="18">
        <v>1</v>
      </c>
      <c r="O6688" s="18">
        <v>1</v>
      </c>
      <c r="P6688" s="18">
        <v>1</v>
      </c>
      <c r="Q6688" s="18">
        <v>1</v>
      </c>
      <c r="R6688" s="20">
        <v>0.04</v>
      </c>
      <c r="S6688" s="20">
        <v>0.12</v>
      </c>
      <c r="T6688" s="21"/>
      <c r="U6688" s="21"/>
      <c r="V6688" s="70"/>
      <c r="W6688" s="21"/>
    </row>
    <row r="6689" spans="1:23" ht="23.25" x14ac:dyDescent="0.35">
      <c r="A6689" s="13">
        <v>1</v>
      </c>
      <c r="B6689" s="13">
        <v>3</v>
      </c>
      <c r="C6689">
        <v>25</v>
      </c>
      <c r="D6689" s="76">
        <v>30</v>
      </c>
      <c r="E6689">
        <v>0</v>
      </c>
      <c r="F6689">
        <v>0</v>
      </c>
      <c r="G6689" s="13">
        <v>0</v>
      </c>
      <c r="H6689">
        <v>20</v>
      </c>
      <c r="I6689" s="13">
        <v>1</v>
      </c>
      <c r="J6689" s="77">
        <v>0</v>
      </c>
      <c r="K6689" s="13">
        <v>0</v>
      </c>
      <c r="L6689" s="13">
        <v>0</v>
      </c>
      <c r="M6689" s="78">
        <v>1</v>
      </c>
      <c r="N6689" s="78">
        <v>1</v>
      </c>
      <c r="O6689" s="78">
        <v>1</v>
      </c>
      <c r="P6689" s="78">
        <v>1</v>
      </c>
      <c r="Q6689" s="78">
        <v>1</v>
      </c>
      <c r="R6689" s="20">
        <v>0.12</v>
      </c>
      <c r="S6689" s="20">
        <v>0.08</v>
      </c>
      <c r="T6689" s="21"/>
      <c r="U6689" s="21"/>
      <c r="V6689" s="70"/>
      <c r="W6689" s="21"/>
    </row>
    <row r="6690" spans="1:23" ht="23.25" x14ac:dyDescent="0.35">
      <c r="A6690">
        <v>1</v>
      </c>
      <c r="B6690">
        <v>3</v>
      </c>
      <c r="C6690">
        <v>25</v>
      </c>
      <c r="D6690" s="11">
        <v>30</v>
      </c>
      <c r="E6690">
        <v>0</v>
      </c>
      <c r="F6690">
        <v>0</v>
      </c>
      <c r="G6690">
        <v>0</v>
      </c>
      <c r="H6690">
        <v>25</v>
      </c>
      <c r="I6690">
        <v>1</v>
      </c>
      <c r="J6690" s="10">
        <v>0</v>
      </c>
      <c r="K6690">
        <v>0</v>
      </c>
      <c r="L6690">
        <v>0</v>
      </c>
      <c r="M6690" s="18">
        <v>1</v>
      </c>
      <c r="N6690" s="18">
        <v>1</v>
      </c>
      <c r="O6690" s="18">
        <v>1</v>
      </c>
      <c r="P6690" s="18">
        <v>1</v>
      </c>
      <c r="Q6690" s="18">
        <v>1</v>
      </c>
      <c r="R6690" s="20">
        <v>0.08</v>
      </c>
      <c r="S6690" s="20">
        <v>0.08</v>
      </c>
      <c r="T6690" s="21"/>
      <c r="U6690" s="21"/>
      <c r="V6690" s="70"/>
      <c r="W6690" s="21"/>
    </row>
    <row r="6691" spans="1:23" ht="23.25" x14ac:dyDescent="0.35">
      <c r="A6691">
        <v>1</v>
      </c>
      <c r="B6691">
        <v>3</v>
      </c>
      <c r="C6691">
        <v>25</v>
      </c>
      <c r="D6691" s="11">
        <v>30</v>
      </c>
      <c r="E6691">
        <v>0</v>
      </c>
      <c r="F6691">
        <v>0</v>
      </c>
      <c r="G6691">
        <v>0</v>
      </c>
      <c r="H6691">
        <v>30</v>
      </c>
      <c r="I6691">
        <v>1</v>
      </c>
      <c r="J6691" s="10">
        <v>0</v>
      </c>
      <c r="K6691">
        <v>0</v>
      </c>
      <c r="L6691">
        <v>0</v>
      </c>
      <c r="M6691" s="18">
        <v>1</v>
      </c>
      <c r="N6691" s="18">
        <v>1</v>
      </c>
      <c r="O6691" s="18">
        <v>1</v>
      </c>
      <c r="P6691" s="18">
        <v>1</v>
      </c>
      <c r="Q6691" s="18">
        <v>1</v>
      </c>
      <c r="R6691">
        <v>0.08</v>
      </c>
      <c r="S6691">
        <v>0.12</v>
      </c>
      <c r="T6691" s="21"/>
      <c r="U6691" s="21"/>
      <c r="V6691" s="70"/>
      <c r="W6691" s="21"/>
    </row>
    <row r="6692" spans="1:23" ht="23.25" x14ac:dyDescent="0.35">
      <c r="A6692">
        <v>1</v>
      </c>
      <c r="B6692">
        <v>3</v>
      </c>
      <c r="C6692">
        <v>25</v>
      </c>
      <c r="D6692" s="11">
        <v>30</v>
      </c>
      <c r="E6692">
        <v>0</v>
      </c>
      <c r="F6692">
        <v>0</v>
      </c>
      <c r="G6692">
        <v>0</v>
      </c>
      <c r="H6692">
        <v>35</v>
      </c>
      <c r="I6692">
        <v>1</v>
      </c>
      <c r="J6692" s="10">
        <v>0</v>
      </c>
      <c r="K6692">
        <v>0</v>
      </c>
      <c r="L6692">
        <v>0</v>
      </c>
      <c r="M6692" s="18">
        <v>1</v>
      </c>
      <c r="N6692" s="18">
        <v>1</v>
      </c>
      <c r="O6692" s="18">
        <v>1</v>
      </c>
      <c r="P6692" s="18">
        <v>1</v>
      </c>
      <c r="Q6692" s="18">
        <v>1</v>
      </c>
      <c r="R6692" s="20">
        <v>0.04</v>
      </c>
      <c r="S6692" s="20">
        <v>0.04</v>
      </c>
    </row>
    <row r="6693" spans="1:23" ht="23.25" x14ac:dyDescent="0.35">
      <c r="A6693">
        <v>1</v>
      </c>
      <c r="B6693">
        <v>3</v>
      </c>
      <c r="C6693">
        <v>25</v>
      </c>
      <c r="D6693" s="11">
        <v>30</v>
      </c>
      <c r="E6693">
        <v>0</v>
      </c>
      <c r="F6693">
        <v>0</v>
      </c>
      <c r="G6693">
        <v>0</v>
      </c>
      <c r="H6693">
        <v>40</v>
      </c>
      <c r="I6693">
        <v>1</v>
      </c>
      <c r="J6693" s="10">
        <v>0</v>
      </c>
      <c r="K6693">
        <v>0</v>
      </c>
      <c r="L6693">
        <v>0</v>
      </c>
      <c r="M6693" s="18">
        <v>1</v>
      </c>
      <c r="N6693" s="18">
        <v>1</v>
      </c>
      <c r="O6693" s="18">
        <v>1</v>
      </c>
      <c r="P6693" s="18">
        <v>1</v>
      </c>
      <c r="Q6693" s="18">
        <v>1</v>
      </c>
      <c r="R6693">
        <v>0</v>
      </c>
      <c r="S6693">
        <v>0.08</v>
      </c>
    </row>
    <row r="6694" spans="1:23" ht="23.25" x14ac:dyDescent="0.35">
      <c r="A6694">
        <v>1</v>
      </c>
      <c r="B6694">
        <v>3</v>
      </c>
      <c r="C6694">
        <v>25</v>
      </c>
      <c r="D6694" s="11">
        <v>30</v>
      </c>
      <c r="E6694">
        <v>0</v>
      </c>
      <c r="F6694">
        <v>0</v>
      </c>
      <c r="G6694">
        <v>0</v>
      </c>
      <c r="H6694">
        <v>45</v>
      </c>
      <c r="I6694">
        <v>1</v>
      </c>
      <c r="J6694" s="10">
        <v>0</v>
      </c>
      <c r="K6694">
        <v>0</v>
      </c>
      <c r="L6694">
        <v>0</v>
      </c>
      <c r="M6694" s="18">
        <v>1</v>
      </c>
      <c r="N6694" s="18">
        <v>1</v>
      </c>
      <c r="O6694" s="18">
        <v>1</v>
      </c>
      <c r="P6694" s="18">
        <v>1</v>
      </c>
      <c r="Q6694" s="18">
        <v>1</v>
      </c>
      <c r="R6694">
        <v>0</v>
      </c>
      <c r="S6694">
        <v>0.12</v>
      </c>
    </row>
    <row r="6695" spans="1:23" ht="23.25" x14ac:dyDescent="0.35">
      <c r="A6695">
        <v>1</v>
      </c>
      <c r="B6695">
        <v>3</v>
      </c>
      <c r="C6695">
        <v>25</v>
      </c>
      <c r="D6695" s="11">
        <v>30</v>
      </c>
      <c r="E6695">
        <v>0</v>
      </c>
      <c r="F6695">
        <v>0</v>
      </c>
      <c r="G6695">
        <v>0</v>
      </c>
      <c r="H6695">
        <v>50</v>
      </c>
      <c r="I6695">
        <v>1</v>
      </c>
      <c r="J6695" s="10">
        <v>0</v>
      </c>
      <c r="K6695">
        <v>0</v>
      </c>
      <c r="L6695">
        <v>0</v>
      </c>
      <c r="M6695" s="18">
        <v>1</v>
      </c>
      <c r="N6695" s="18">
        <v>1</v>
      </c>
      <c r="O6695" s="18">
        <v>1</v>
      </c>
      <c r="P6695" s="18">
        <v>1</v>
      </c>
      <c r="Q6695" s="18">
        <v>1</v>
      </c>
      <c r="R6695">
        <v>0.04</v>
      </c>
      <c r="S6695">
        <v>0.08</v>
      </c>
    </row>
    <row r="6696" spans="1:23" ht="23.25" x14ac:dyDescent="0.35">
      <c r="A6696">
        <v>1</v>
      </c>
      <c r="B6696">
        <v>3</v>
      </c>
      <c r="C6696">
        <v>25</v>
      </c>
      <c r="D6696" s="11">
        <v>30</v>
      </c>
      <c r="E6696">
        <v>0</v>
      </c>
      <c r="F6696">
        <v>0</v>
      </c>
      <c r="G6696">
        <v>0</v>
      </c>
      <c r="H6696">
        <v>55</v>
      </c>
      <c r="I6696">
        <v>1</v>
      </c>
      <c r="J6696" s="10">
        <v>0</v>
      </c>
      <c r="K6696">
        <v>0</v>
      </c>
      <c r="L6696">
        <v>0</v>
      </c>
      <c r="M6696" s="18">
        <v>1</v>
      </c>
      <c r="N6696" s="18">
        <v>1</v>
      </c>
      <c r="O6696" s="18">
        <v>1</v>
      </c>
      <c r="P6696" s="18">
        <v>1</v>
      </c>
      <c r="Q6696" s="18">
        <v>1</v>
      </c>
      <c r="R6696">
        <v>0.04</v>
      </c>
      <c r="S6696">
        <v>0.16</v>
      </c>
    </row>
    <row r="6697" spans="1:23" ht="23.25" x14ac:dyDescent="0.35">
      <c r="A6697">
        <v>1</v>
      </c>
      <c r="B6697">
        <v>3</v>
      </c>
      <c r="C6697">
        <v>25</v>
      </c>
      <c r="D6697" s="11">
        <v>30</v>
      </c>
      <c r="E6697">
        <v>0</v>
      </c>
      <c r="F6697">
        <v>0</v>
      </c>
      <c r="G6697">
        <v>0</v>
      </c>
      <c r="H6697">
        <v>60</v>
      </c>
      <c r="I6697">
        <v>1</v>
      </c>
      <c r="J6697" s="10">
        <v>0</v>
      </c>
      <c r="K6697">
        <v>0</v>
      </c>
      <c r="L6697">
        <v>0</v>
      </c>
      <c r="M6697" s="18">
        <v>1</v>
      </c>
      <c r="N6697" s="18">
        <v>1</v>
      </c>
      <c r="O6697" s="18">
        <v>1</v>
      </c>
      <c r="P6697" s="18">
        <v>1</v>
      </c>
      <c r="Q6697" s="18">
        <v>1</v>
      </c>
      <c r="R6697">
        <v>0.08</v>
      </c>
      <c r="S6697">
        <v>0.08</v>
      </c>
    </row>
    <row r="6698" spans="1:23" ht="24" thickBot="1" x14ac:dyDescent="0.4">
      <c r="A6698">
        <v>1</v>
      </c>
      <c r="B6698">
        <v>3</v>
      </c>
      <c r="C6698">
        <v>25</v>
      </c>
      <c r="D6698" s="11">
        <v>30</v>
      </c>
      <c r="E6698">
        <v>0</v>
      </c>
      <c r="F6698">
        <v>0</v>
      </c>
      <c r="G6698">
        <v>0</v>
      </c>
      <c r="H6698">
        <v>65</v>
      </c>
      <c r="I6698">
        <v>1</v>
      </c>
      <c r="J6698" s="10">
        <v>0</v>
      </c>
      <c r="K6698">
        <v>0</v>
      </c>
      <c r="L6698">
        <v>0</v>
      </c>
      <c r="M6698" s="18">
        <v>1</v>
      </c>
      <c r="N6698" s="18">
        <v>1</v>
      </c>
      <c r="O6698" s="18">
        <v>1</v>
      </c>
      <c r="P6698" s="18">
        <v>1</v>
      </c>
      <c r="Q6698" s="18">
        <v>1</v>
      </c>
      <c r="R6698" s="14">
        <v>0.04</v>
      </c>
      <c r="S6698" s="14">
        <v>0</v>
      </c>
    </row>
    <row r="6699" spans="1:23" ht="19.5" thickTop="1" x14ac:dyDescent="0.3">
      <c r="R6699" s="65">
        <f>AVERAGE(R6685:R6698)</f>
        <v>6.0000000000000005E-2</v>
      </c>
      <c r="S6699" s="65">
        <f>AVERAGE(S6685:S6698)</f>
        <v>7.4285714285714288E-2</v>
      </c>
    </row>
    <row r="6703" spans="1:23" x14ac:dyDescent="0.25">
      <c r="A6703" s="8"/>
    </row>
    <row r="6709" spans="1:23" ht="165" customHeight="1" x14ac:dyDescent="0.3">
      <c r="A6709" s="8" t="s">
        <v>373</v>
      </c>
      <c r="R6709" s="110"/>
      <c r="S6709" s="110"/>
      <c r="T6709" s="110"/>
    </row>
    <row r="6710" spans="1:23" ht="15.75" thickBot="1" x14ac:dyDescent="0.3">
      <c r="A6710" s="8"/>
      <c r="R6710" s="17" t="s">
        <v>148</v>
      </c>
      <c r="S6710" s="17" t="s">
        <v>24</v>
      </c>
      <c r="T6710" s="17" t="s">
        <v>331</v>
      </c>
      <c r="U6710" s="21"/>
      <c r="V6710" s="21"/>
      <c r="W6710" s="21"/>
    </row>
    <row r="6711" spans="1:23" ht="21.75" thickTop="1" x14ac:dyDescent="0.35">
      <c r="A6711">
        <v>1</v>
      </c>
      <c r="B6711">
        <v>3</v>
      </c>
      <c r="C6711" s="10">
        <v>2000</v>
      </c>
      <c r="D6711">
        <v>30</v>
      </c>
      <c r="E6711">
        <v>0</v>
      </c>
      <c r="F6711">
        <v>0</v>
      </c>
      <c r="G6711">
        <v>0</v>
      </c>
      <c r="H6711">
        <v>1</v>
      </c>
      <c r="I6711">
        <v>1</v>
      </c>
      <c r="J6711" s="10">
        <v>0</v>
      </c>
      <c r="K6711">
        <v>0</v>
      </c>
      <c r="L6711">
        <v>0</v>
      </c>
      <c r="M6711" s="18">
        <v>1</v>
      </c>
      <c r="N6711" s="18">
        <v>1</v>
      </c>
      <c r="O6711" s="18">
        <v>1</v>
      </c>
      <c r="P6711" s="18">
        <v>1</v>
      </c>
      <c r="Q6711" s="18">
        <v>1</v>
      </c>
      <c r="R6711">
        <v>6.3500000000000001E-2</v>
      </c>
      <c r="S6711">
        <v>6.0499999999999998E-2</v>
      </c>
      <c r="T6711" s="21"/>
      <c r="U6711" s="21"/>
      <c r="V6711" s="70"/>
      <c r="W6711" s="21"/>
    </row>
    <row r="6712" spans="1:23" ht="21" x14ac:dyDescent="0.35">
      <c r="A6712">
        <v>1</v>
      </c>
      <c r="B6712">
        <v>3</v>
      </c>
      <c r="C6712" s="10">
        <v>2000</v>
      </c>
      <c r="D6712">
        <v>30</v>
      </c>
      <c r="E6712">
        <v>0</v>
      </c>
      <c r="F6712">
        <v>0</v>
      </c>
      <c r="G6712">
        <v>0</v>
      </c>
      <c r="H6712">
        <v>5</v>
      </c>
      <c r="I6712">
        <v>1</v>
      </c>
      <c r="J6712" s="10">
        <v>0</v>
      </c>
      <c r="K6712">
        <v>0</v>
      </c>
      <c r="L6712">
        <v>0</v>
      </c>
      <c r="M6712" s="18">
        <v>1</v>
      </c>
      <c r="N6712" s="18">
        <v>1</v>
      </c>
      <c r="O6712" s="18">
        <v>1</v>
      </c>
      <c r="P6712" s="18">
        <v>1</v>
      </c>
      <c r="Q6712" s="18">
        <v>1</v>
      </c>
      <c r="R6712">
        <v>5.7500000000000002E-2</v>
      </c>
      <c r="S6712">
        <v>6.1499999999999999E-2</v>
      </c>
      <c r="T6712" s="21"/>
      <c r="U6712" s="21"/>
      <c r="V6712" s="70"/>
      <c r="W6712" s="21"/>
    </row>
    <row r="6713" spans="1:23" ht="21" x14ac:dyDescent="0.35">
      <c r="A6713">
        <v>1</v>
      </c>
      <c r="B6713">
        <v>3</v>
      </c>
      <c r="C6713" s="10">
        <v>2000</v>
      </c>
      <c r="D6713">
        <v>30</v>
      </c>
      <c r="E6713">
        <v>0</v>
      </c>
      <c r="F6713">
        <v>0</v>
      </c>
      <c r="G6713">
        <v>0</v>
      </c>
      <c r="H6713">
        <v>10</v>
      </c>
      <c r="I6713">
        <v>1</v>
      </c>
      <c r="J6713" s="10">
        <v>0</v>
      </c>
      <c r="K6713">
        <v>0</v>
      </c>
      <c r="L6713">
        <v>0</v>
      </c>
      <c r="M6713" s="18">
        <v>1</v>
      </c>
      <c r="N6713" s="18">
        <v>1</v>
      </c>
      <c r="O6713" s="18">
        <v>1</v>
      </c>
      <c r="P6713" s="18">
        <v>1</v>
      </c>
      <c r="Q6713" s="18">
        <v>1</v>
      </c>
      <c r="R6713">
        <v>5.7000000000000002E-2</v>
      </c>
      <c r="S6713">
        <v>6.7500000000000004E-2</v>
      </c>
      <c r="T6713" s="21"/>
      <c r="U6713" s="21"/>
      <c r="V6713" s="70"/>
      <c r="W6713" s="21"/>
    </row>
    <row r="6714" spans="1:23" ht="21" x14ac:dyDescent="0.35">
      <c r="A6714">
        <v>1</v>
      </c>
      <c r="B6714">
        <v>3</v>
      </c>
      <c r="C6714" s="10">
        <v>2000</v>
      </c>
      <c r="D6714">
        <v>30</v>
      </c>
      <c r="E6714">
        <v>0</v>
      </c>
      <c r="F6714">
        <v>0</v>
      </c>
      <c r="G6714">
        <v>0</v>
      </c>
      <c r="H6714">
        <v>15</v>
      </c>
      <c r="I6714">
        <v>1</v>
      </c>
      <c r="J6714" s="10">
        <v>0</v>
      </c>
      <c r="K6714">
        <v>0</v>
      </c>
      <c r="L6714">
        <v>0</v>
      </c>
      <c r="M6714" s="18">
        <v>1</v>
      </c>
      <c r="N6714" s="18">
        <v>1</v>
      </c>
      <c r="O6714" s="18">
        <v>1</v>
      </c>
      <c r="P6714" s="18">
        <v>1</v>
      </c>
      <c r="Q6714" s="18">
        <v>1</v>
      </c>
      <c r="R6714">
        <v>4.65E-2</v>
      </c>
      <c r="S6714">
        <v>6.8000000000000005E-2</v>
      </c>
      <c r="T6714" s="21"/>
      <c r="U6714" s="21"/>
      <c r="V6714" s="70"/>
      <c r="W6714" s="21"/>
    </row>
    <row r="6715" spans="1:23" ht="21" x14ac:dyDescent="0.35">
      <c r="A6715" s="13">
        <v>1</v>
      </c>
      <c r="B6715" s="13">
        <v>3</v>
      </c>
      <c r="C6715" s="10">
        <v>2000</v>
      </c>
      <c r="D6715">
        <v>30</v>
      </c>
      <c r="E6715">
        <v>0</v>
      </c>
      <c r="F6715">
        <v>0</v>
      </c>
      <c r="G6715" s="13">
        <v>0</v>
      </c>
      <c r="H6715">
        <v>20</v>
      </c>
      <c r="I6715" s="13">
        <v>1</v>
      </c>
      <c r="J6715" s="77">
        <v>0</v>
      </c>
      <c r="K6715" s="13">
        <v>0</v>
      </c>
      <c r="L6715" s="13">
        <v>0</v>
      </c>
      <c r="M6715" s="78">
        <v>1</v>
      </c>
      <c r="N6715" s="78">
        <v>1</v>
      </c>
      <c r="O6715" s="78">
        <v>1</v>
      </c>
      <c r="P6715" s="78">
        <v>1</v>
      </c>
      <c r="Q6715" s="78">
        <v>1</v>
      </c>
      <c r="R6715">
        <v>6.7000000000000004E-2</v>
      </c>
      <c r="S6715">
        <v>8.4000000000000005E-2</v>
      </c>
      <c r="T6715" s="21"/>
      <c r="U6715" s="21"/>
      <c r="V6715" s="70"/>
      <c r="W6715" s="21"/>
    </row>
    <row r="6716" spans="1:23" ht="21" x14ac:dyDescent="0.35">
      <c r="A6716">
        <v>1</v>
      </c>
      <c r="B6716">
        <v>3</v>
      </c>
      <c r="C6716" s="10">
        <v>2000</v>
      </c>
      <c r="D6716">
        <v>30</v>
      </c>
      <c r="E6716">
        <v>0</v>
      </c>
      <c r="F6716">
        <v>0</v>
      </c>
      <c r="G6716">
        <v>0</v>
      </c>
      <c r="H6716">
        <v>25</v>
      </c>
      <c r="I6716">
        <v>1</v>
      </c>
      <c r="J6716" s="10">
        <v>0</v>
      </c>
      <c r="K6716">
        <v>0</v>
      </c>
      <c r="L6716">
        <v>0</v>
      </c>
      <c r="M6716" s="18">
        <v>1</v>
      </c>
      <c r="N6716" s="18">
        <v>1</v>
      </c>
      <c r="O6716" s="18">
        <v>1</v>
      </c>
      <c r="P6716" s="18">
        <v>1</v>
      </c>
      <c r="Q6716" s="18">
        <v>1</v>
      </c>
      <c r="R6716">
        <v>6.2E-2</v>
      </c>
      <c r="S6716">
        <v>0.08</v>
      </c>
      <c r="T6716" s="21"/>
      <c r="U6716" s="21"/>
      <c r="V6716" s="70"/>
      <c r="W6716" s="21"/>
    </row>
    <row r="6717" spans="1:23" ht="21" x14ac:dyDescent="0.35">
      <c r="A6717">
        <v>1</v>
      </c>
      <c r="B6717">
        <v>3</v>
      </c>
      <c r="C6717" s="10">
        <v>2000</v>
      </c>
      <c r="D6717">
        <v>30</v>
      </c>
      <c r="E6717">
        <v>0</v>
      </c>
      <c r="F6717">
        <v>0</v>
      </c>
      <c r="G6717">
        <v>0</v>
      </c>
      <c r="H6717">
        <v>30</v>
      </c>
      <c r="I6717">
        <v>1</v>
      </c>
      <c r="J6717" s="10">
        <v>0</v>
      </c>
      <c r="K6717">
        <v>0</v>
      </c>
      <c r="L6717">
        <v>0</v>
      </c>
      <c r="M6717" s="18">
        <v>1</v>
      </c>
      <c r="N6717" s="18">
        <v>1</v>
      </c>
      <c r="O6717" s="18">
        <v>1</v>
      </c>
      <c r="P6717" s="18">
        <v>1</v>
      </c>
      <c r="Q6717" s="18">
        <v>1</v>
      </c>
      <c r="R6717">
        <v>5.6500000000000002E-2</v>
      </c>
      <c r="S6717">
        <v>7.4999999999999997E-2</v>
      </c>
      <c r="T6717" s="21"/>
      <c r="U6717" s="21"/>
      <c r="V6717" s="70"/>
      <c r="W6717" s="21"/>
    </row>
    <row r="6718" spans="1:23" ht="21" x14ac:dyDescent="0.35">
      <c r="A6718">
        <v>1</v>
      </c>
      <c r="B6718">
        <v>3</v>
      </c>
      <c r="C6718" s="10">
        <v>2000</v>
      </c>
      <c r="D6718">
        <v>30</v>
      </c>
      <c r="E6718">
        <v>0</v>
      </c>
      <c r="F6718">
        <v>0</v>
      </c>
      <c r="G6718">
        <v>0</v>
      </c>
      <c r="H6718">
        <v>35</v>
      </c>
      <c r="I6718">
        <v>1</v>
      </c>
      <c r="J6718" s="10">
        <v>0</v>
      </c>
      <c r="K6718">
        <v>0</v>
      </c>
      <c r="L6718">
        <v>0</v>
      </c>
      <c r="M6718" s="18">
        <v>1</v>
      </c>
      <c r="N6718" s="18">
        <v>1</v>
      </c>
      <c r="O6718" s="18">
        <v>1</v>
      </c>
      <c r="P6718" s="18">
        <v>1</v>
      </c>
      <c r="Q6718" s="18">
        <v>1</v>
      </c>
      <c r="R6718">
        <v>7.1499999999999994E-2</v>
      </c>
      <c r="S6718">
        <v>8.4500000000000006E-2</v>
      </c>
    </row>
    <row r="6719" spans="1:23" ht="21" x14ac:dyDescent="0.35">
      <c r="A6719">
        <v>1</v>
      </c>
      <c r="B6719">
        <v>3</v>
      </c>
      <c r="C6719" s="10">
        <v>2000</v>
      </c>
      <c r="D6719">
        <v>30</v>
      </c>
      <c r="E6719">
        <v>0</v>
      </c>
      <c r="F6719">
        <v>0</v>
      </c>
      <c r="G6719">
        <v>0</v>
      </c>
      <c r="H6719">
        <v>40</v>
      </c>
      <c r="I6719">
        <v>1</v>
      </c>
      <c r="J6719" s="10">
        <v>0</v>
      </c>
      <c r="K6719">
        <v>0</v>
      </c>
      <c r="L6719">
        <v>0</v>
      </c>
      <c r="M6719" s="18">
        <v>1</v>
      </c>
      <c r="N6719" s="18">
        <v>1</v>
      </c>
      <c r="O6719" s="18">
        <v>1</v>
      </c>
      <c r="P6719" s="18">
        <v>1</v>
      </c>
      <c r="Q6719" s="18">
        <v>1</v>
      </c>
      <c r="R6719">
        <v>6.4000000000000001E-2</v>
      </c>
      <c r="S6719">
        <v>8.7999999999999995E-2</v>
      </c>
    </row>
    <row r="6720" spans="1:23" ht="21" x14ac:dyDescent="0.35">
      <c r="A6720">
        <v>1</v>
      </c>
      <c r="B6720">
        <v>3</v>
      </c>
      <c r="C6720" s="10">
        <v>2000</v>
      </c>
      <c r="D6720">
        <v>30</v>
      </c>
      <c r="E6720">
        <v>0</v>
      </c>
      <c r="F6720">
        <v>0</v>
      </c>
      <c r="G6720">
        <v>0</v>
      </c>
      <c r="H6720">
        <v>45</v>
      </c>
      <c r="I6720">
        <v>1</v>
      </c>
      <c r="J6720" s="10">
        <v>0</v>
      </c>
      <c r="K6720">
        <v>0</v>
      </c>
      <c r="L6720">
        <v>0</v>
      </c>
      <c r="M6720" s="18">
        <v>1</v>
      </c>
      <c r="N6720" s="18">
        <v>1</v>
      </c>
      <c r="O6720" s="18">
        <v>1</v>
      </c>
      <c r="P6720" s="18">
        <v>1</v>
      </c>
      <c r="Q6720" s="18">
        <v>1</v>
      </c>
      <c r="R6720">
        <v>6.6500000000000004E-2</v>
      </c>
      <c r="S6720">
        <v>8.1000000000000003E-2</v>
      </c>
    </row>
    <row r="6721" spans="1:20" ht="21" x14ac:dyDescent="0.35">
      <c r="A6721">
        <v>1</v>
      </c>
      <c r="B6721">
        <v>3</v>
      </c>
      <c r="C6721" s="10">
        <v>2000</v>
      </c>
      <c r="D6721">
        <v>30</v>
      </c>
      <c r="E6721">
        <v>0</v>
      </c>
      <c r="F6721">
        <v>0</v>
      </c>
      <c r="G6721">
        <v>0</v>
      </c>
      <c r="H6721">
        <v>50</v>
      </c>
      <c r="I6721">
        <v>1</v>
      </c>
      <c r="J6721" s="10">
        <v>0</v>
      </c>
      <c r="K6721">
        <v>0</v>
      </c>
      <c r="L6721">
        <v>0</v>
      </c>
      <c r="M6721" s="18">
        <v>1</v>
      </c>
      <c r="N6721" s="18">
        <v>1</v>
      </c>
      <c r="O6721" s="18">
        <v>1</v>
      </c>
      <c r="P6721" s="18">
        <v>1</v>
      </c>
      <c r="Q6721" s="18">
        <v>1</v>
      </c>
      <c r="R6721">
        <v>6.5000000000000002E-2</v>
      </c>
      <c r="S6721">
        <v>8.6999999999999994E-2</v>
      </c>
    </row>
    <row r="6722" spans="1:20" ht="21" x14ac:dyDescent="0.35">
      <c r="A6722">
        <v>1</v>
      </c>
      <c r="B6722">
        <v>3</v>
      </c>
      <c r="C6722" s="10">
        <v>2000</v>
      </c>
      <c r="D6722">
        <v>30</v>
      </c>
      <c r="E6722">
        <v>0</v>
      </c>
      <c r="F6722">
        <v>0</v>
      </c>
      <c r="G6722">
        <v>0</v>
      </c>
      <c r="H6722">
        <v>55</v>
      </c>
      <c r="I6722">
        <v>1</v>
      </c>
      <c r="J6722" s="10">
        <v>0</v>
      </c>
      <c r="K6722">
        <v>0</v>
      </c>
      <c r="L6722">
        <v>0</v>
      </c>
      <c r="M6722" s="18">
        <v>1</v>
      </c>
      <c r="N6722" s="18">
        <v>1</v>
      </c>
      <c r="O6722" s="18">
        <v>1</v>
      </c>
      <c r="P6722" s="18">
        <v>1</v>
      </c>
      <c r="Q6722" s="18">
        <v>1</v>
      </c>
      <c r="R6722">
        <v>5.7000000000000002E-2</v>
      </c>
      <c r="S6722">
        <v>9.4500000000000001E-2</v>
      </c>
    </row>
    <row r="6723" spans="1:20" ht="21" x14ac:dyDescent="0.35">
      <c r="A6723">
        <v>1</v>
      </c>
      <c r="B6723">
        <v>3</v>
      </c>
      <c r="C6723" s="10">
        <v>2000</v>
      </c>
      <c r="D6723">
        <v>30</v>
      </c>
      <c r="E6723">
        <v>0</v>
      </c>
      <c r="F6723">
        <v>0</v>
      </c>
      <c r="G6723">
        <v>0</v>
      </c>
      <c r="H6723">
        <v>60</v>
      </c>
      <c r="I6723">
        <v>1</v>
      </c>
      <c r="J6723" s="10">
        <v>0</v>
      </c>
      <c r="K6723">
        <v>0</v>
      </c>
      <c r="L6723">
        <v>0</v>
      </c>
      <c r="M6723" s="18">
        <v>1</v>
      </c>
      <c r="N6723" s="18">
        <v>1</v>
      </c>
      <c r="O6723" s="18">
        <v>1</v>
      </c>
      <c r="P6723" s="18">
        <v>1</v>
      </c>
      <c r="Q6723" s="18">
        <v>1</v>
      </c>
      <c r="R6723">
        <v>5.8999999999999997E-2</v>
      </c>
      <c r="S6723">
        <v>7.8E-2</v>
      </c>
    </row>
    <row r="6724" spans="1:20" ht="21.75" thickBot="1" x14ac:dyDescent="0.4">
      <c r="A6724">
        <v>1</v>
      </c>
      <c r="B6724">
        <v>3</v>
      </c>
      <c r="C6724" s="10">
        <v>2000</v>
      </c>
      <c r="D6724">
        <v>30</v>
      </c>
      <c r="E6724">
        <v>0</v>
      </c>
      <c r="F6724">
        <v>0</v>
      </c>
      <c r="G6724">
        <v>0</v>
      </c>
      <c r="H6724">
        <v>65</v>
      </c>
      <c r="I6724">
        <v>1</v>
      </c>
      <c r="J6724" s="10">
        <v>0</v>
      </c>
      <c r="K6724">
        <v>0</v>
      </c>
      <c r="L6724">
        <v>0</v>
      </c>
      <c r="M6724" s="18">
        <v>1</v>
      </c>
      <c r="N6724" s="18">
        <v>1</v>
      </c>
      <c r="O6724" s="18">
        <v>1</v>
      </c>
      <c r="P6724" s="18">
        <v>1</v>
      </c>
      <c r="Q6724" s="18">
        <v>1</v>
      </c>
      <c r="R6724" s="14">
        <v>6.2E-2</v>
      </c>
      <c r="S6724" s="14">
        <v>8.6499999999999994E-2</v>
      </c>
    </row>
    <row r="6725" spans="1:20" ht="19.5" thickTop="1" x14ac:dyDescent="0.3">
      <c r="R6725" s="65">
        <f>AVERAGE(R6711:R6724)</f>
        <v>6.1071428571428589E-2</v>
      </c>
      <c r="S6725" s="65">
        <f>AVERAGE(S6734:S6747)</f>
        <v>8.0571428571428585E-2</v>
      </c>
    </row>
    <row r="6727" spans="1:20" ht="40.5" customHeight="1" thickBot="1" x14ac:dyDescent="0.3">
      <c r="R6727" s="128" t="s">
        <v>374</v>
      </c>
      <c r="S6727" s="127"/>
    </row>
    <row r="6728" spans="1:20" ht="15.75" thickTop="1" x14ac:dyDescent="0.25">
      <c r="R6728">
        <v>0.02</v>
      </c>
      <c r="S6728">
        <v>0.104</v>
      </c>
      <c r="T6728" s="112" t="s">
        <v>376</v>
      </c>
    </row>
    <row r="6729" spans="1:20" ht="38.25" customHeight="1" x14ac:dyDescent="0.25">
      <c r="A6729" s="8"/>
      <c r="R6729">
        <v>1.2E-2</v>
      </c>
      <c r="S6729">
        <v>9.1999999999999998E-2</v>
      </c>
      <c r="T6729" s="112"/>
    </row>
    <row r="6730" spans="1:20" ht="51" customHeight="1" thickBot="1" x14ac:dyDescent="0.3">
      <c r="R6730" s="128" t="s">
        <v>377</v>
      </c>
      <c r="S6730" s="127"/>
    </row>
    <row r="6731" spans="1:20" ht="15.75" thickTop="1" x14ac:dyDescent="0.25">
      <c r="R6731">
        <v>4.8000000000000001E-2</v>
      </c>
      <c r="S6731">
        <v>0.08</v>
      </c>
    </row>
    <row r="6732" spans="1:20" x14ac:dyDescent="0.25">
      <c r="R6732">
        <v>4.8000000000000001E-2</v>
      </c>
      <c r="S6732">
        <v>7.5999999999999998E-2</v>
      </c>
    </row>
    <row r="6733" spans="1:20" ht="54" customHeight="1" thickBot="1" x14ac:dyDescent="0.3">
      <c r="R6733" s="127" t="s">
        <v>375</v>
      </c>
      <c r="S6733" s="127"/>
    </row>
    <row r="6734" spans="1:20" ht="15.75" thickTop="1" x14ac:dyDescent="0.25">
      <c r="R6734" s="20">
        <v>6.8000000000000005E-2</v>
      </c>
      <c r="S6734" s="20">
        <v>0.06</v>
      </c>
    </row>
    <row r="6735" spans="1:20" x14ac:dyDescent="0.25">
      <c r="R6735" s="20">
        <v>5.6000000000000001E-2</v>
      </c>
      <c r="S6735" s="20">
        <v>0.1</v>
      </c>
    </row>
    <row r="6736" spans="1:20" x14ac:dyDescent="0.25">
      <c r="R6736" s="20">
        <v>5.6000000000000001E-2</v>
      </c>
      <c r="S6736" s="20">
        <v>0.08</v>
      </c>
    </row>
    <row r="6737" spans="1:23" x14ac:dyDescent="0.25">
      <c r="R6737" s="20">
        <v>6.4000000000000001E-2</v>
      </c>
      <c r="S6737" s="20">
        <v>0.104</v>
      </c>
    </row>
    <row r="6738" spans="1:23" x14ac:dyDescent="0.25">
      <c r="R6738" s="20">
        <v>4.3999999999999997E-2</v>
      </c>
      <c r="S6738" s="20">
        <v>7.5999999999999998E-2</v>
      </c>
    </row>
    <row r="6739" spans="1:23" x14ac:dyDescent="0.25">
      <c r="R6739" s="20">
        <v>0.06</v>
      </c>
      <c r="S6739" s="20">
        <v>6.8000000000000005E-2</v>
      </c>
    </row>
    <row r="6740" spans="1:23" x14ac:dyDescent="0.25">
      <c r="R6740">
        <v>4.3999999999999997E-2</v>
      </c>
      <c r="S6740">
        <v>7.5999999999999998E-2</v>
      </c>
    </row>
    <row r="6741" spans="1:23" x14ac:dyDescent="0.25">
      <c r="R6741" s="20">
        <v>4.3999999999999997E-2</v>
      </c>
      <c r="S6741" s="20">
        <v>0.1</v>
      </c>
    </row>
    <row r="6742" spans="1:23" x14ac:dyDescent="0.25">
      <c r="R6742">
        <v>6.8000000000000005E-2</v>
      </c>
      <c r="S6742">
        <v>4.8000000000000001E-2</v>
      </c>
    </row>
    <row r="6743" spans="1:23" x14ac:dyDescent="0.25">
      <c r="R6743">
        <v>5.6000000000000001E-2</v>
      </c>
      <c r="S6743">
        <v>6.4000000000000001E-2</v>
      </c>
    </row>
    <row r="6744" spans="1:23" x14ac:dyDescent="0.25">
      <c r="R6744">
        <v>4.8000000000000001E-2</v>
      </c>
      <c r="S6744">
        <v>8.7999999999999995E-2</v>
      </c>
    </row>
    <row r="6745" spans="1:23" x14ac:dyDescent="0.25">
      <c r="R6745">
        <v>0.06</v>
      </c>
      <c r="S6745">
        <v>7.5999999999999998E-2</v>
      </c>
    </row>
    <row r="6746" spans="1:23" x14ac:dyDescent="0.25">
      <c r="R6746">
        <v>7.5999999999999998E-2</v>
      </c>
      <c r="S6746">
        <v>8.7999999999999995E-2</v>
      </c>
    </row>
    <row r="6747" spans="1:23" ht="15.75" thickBot="1" x14ac:dyDescent="0.3">
      <c r="R6747" s="14">
        <v>4.3999999999999997E-2</v>
      </c>
      <c r="S6747" s="14">
        <v>0.1</v>
      </c>
    </row>
    <row r="6748" spans="1:23" ht="15.75" thickTop="1" x14ac:dyDescent="0.25"/>
    <row r="6750" spans="1:23" ht="219.75" customHeight="1" x14ac:dyDescent="0.3">
      <c r="A6750" s="8" t="s">
        <v>378</v>
      </c>
      <c r="R6750" s="110"/>
      <c r="S6750" s="110"/>
      <c r="T6750" s="110"/>
    </row>
    <row r="6751" spans="1:23" ht="15.75" thickBot="1" x14ac:dyDescent="0.3">
      <c r="A6751" s="8"/>
      <c r="R6751" s="17" t="s">
        <v>148</v>
      </c>
      <c r="S6751" s="17" t="s">
        <v>24</v>
      </c>
      <c r="T6751" s="17" t="s">
        <v>60</v>
      </c>
      <c r="U6751" s="21"/>
      <c r="V6751" s="21"/>
      <c r="W6751" s="21"/>
    </row>
    <row r="6752" spans="1:23" ht="21.75" thickTop="1" x14ac:dyDescent="0.35">
      <c r="A6752">
        <v>1</v>
      </c>
      <c r="B6752">
        <v>3</v>
      </c>
      <c r="C6752" s="10">
        <v>2000</v>
      </c>
      <c r="D6752">
        <v>30</v>
      </c>
      <c r="E6752">
        <v>0</v>
      </c>
      <c r="F6752">
        <v>0</v>
      </c>
      <c r="G6752">
        <v>0</v>
      </c>
      <c r="H6752">
        <v>1</v>
      </c>
      <c r="I6752">
        <v>1</v>
      </c>
      <c r="J6752" s="10">
        <v>0</v>
      </c>
      <c r="K6752">
        <v>0</v>
      </c>
      <c r="L6752">
        <v>0</v>
      </c>
      <c r="M6752" s="18">
        <v>1</v>
      </c>
      <c r="N6752" s="18">
        <v>1</v>
      </c>
      <c r="O6752" s="18">
        <v>1</v>
      </c>
      <c r="P6752" s="18">
        <v>1</v>
      </c>
      <c r="Q6752" s="18">
        <v>1</v>
      </c>
      <c r="R6752">
        <v>3.6499999999999998E-2</v>
      </c>
      <c r="S6752">
        <v>5.8000000000000003E-2</v>
      </c>
      <c r="T6752" s="15">
        <f>S6752-R6752</f>
        <v>2.1500000000000005E-2</v>
      </c>
      <c r="U6752" s="21"/>
      <c r="V6752" s="70"/>
      <c r="W6752" s="21"/>
    </row>
    <row r="6753" spans="1:23" ht="21" x14ac:dyDescent="0.35">
      <c r="A6753">
        <v>1</v>
      </c>
      <c r="B6753">
        <v>3</v>
      </c>
      <c r="C6753" s="10">
        <v>2000</v>
      </c>
      <c r="D6753">
        <v>30</v>
      </c>
      <c r="E6753">
        <v>0</v>
      </c>
      <c r="F6753">
        <v>0</v>
      </c>
      <c r="G6753">
        <v>0</v>
      </c>
      <c r="H6753">
        <v>5</v>
      </c>
      <c r="I6753">
        <v>1</v>
      </c>
      <c r="J6753" s="10">
        <v>0</v>
      </c>
      <c r="K6753">
        <v>0</v>
      </c>
      <c r="L6753">
        <v>0</v>
      </c>
      <c r="M6753" s="18">
        <v>1</v>
      </c>
      <c r="N6753" s="18">
        <v>1</v>
      </c>
      <c r="O6753" s="18">
        <v>1</v>
      </c>
      <c r="P6753" s="18">
        <v>1</v>
      </c>
      <c r="Q6753" s="18">
        <v>1</v>
      </c>
      <c r="R6753">
        <v>3.6999999999999998E-2</v>
      </c>
      <c r="S6753">
        <v>5.9499999999999997E-2</v>
      </c>
      <c r="T6753" s="15">
        <f t="shared" ref="T6753:T6765" si="75">S6753-R6753</f>
        <v>2.2499999999999999E-2</v>
      </c>
      <c r="U6753" s="21"/>
      <c r="V6753" s="70"/>
      <c r="W6753" s="21"/>
    </row>
    <row r="6754" spans="1:23" ht="21" x14ac:dyDescent="0.35">
      <c r="A6754">
        <v>1</v>
      </c>
      <c r="B6754">
        <v>3</v>
      </c>
      <c r="C6754" s="10">
        <v>2000</v>
      </c>
      <c r="D6754">
        <v>30</v>
      </c>
      <c r="E6754">
        <v>0</v>
      </c>
      <c r="F6754">
        <v>0</v>
      </c>
      <c r="G6754">
        <v>0</v>
      </c>
      <c r="H6754">
        <v>10</v>
      </c>
      <c r="I6754">
        <v>1</v>
      </c>
      <c r="J6754" s="10">
        <v>0</v>
      </c>
      <c r="K6754">
        <v>0</v>
      </c>
      <c r="L6754">
        <v>0</v>
      </c>
      <c r="M6754" s="18">
        <v>1</v>
      </c>
      <c r="N6754" s="18">
        <v>1</v>
      </c>
      <c r="O6754" s="18">
        <v>1</v>
      </c>
      <c r="P6754" s="18">
        <v>1</v>
      </c>
      <c r="Q6754" s="18">
        <v>1</v>
      </c>
      <c r="R6754">
        <v>3.95E-2</v>
      </c>
      <c r="S6754">
        <v>6.4000000000000001E-2</v>
      </c>
      <c r="T6754" s="15">
        <f t="shared" si="75"/>
        <v>2.4500000000000001E-2</v>
      </c>
      <c r="U6754" s="21"/>
      <c r="V6754" s="70"/>
      <c r="W6754" s="21"/>
    </row>
    <row r="6755" spans="1:23" ht="21" x14ac:dyDescent="0.35">
      <c r="A6755">
        <v>1</v>
      </c>
      <c r="B6755">
        <v>3</v>
      </c>
      <c r="C6755" s="10">
        <v>2000</v>
      </c>
      <c r="D6755">
        <v>30</v>
      </c>
      <c r="E6755">
        <v>0</v>
      </c>
      <c r="F6755">
        <v>0</v>
      </c>
      <c r="G6755">
        <v>0</v>
      </c>
      <c r="H6755">
        <v>15</v>
      </c>
      <c r="I6755">
        <v>1</v>
      </c>
      <c r="J6755" s="10">
        <v>0</v>
      </c>
      <c r="K6755">
        <v>0</v>
      </c>
      <c r="L6755">
        <v>0</v>
      </c>
      <c r="M6755" s="18">
        <v>1</v>
      </c>
      <c r="N6755" s="18">
        <v>1</v>
      </c>
      <c r="O6755" s="18">
        <v>1</v>
      </c>
      <c r="P6755" s="18">
        <v>1</v>
      </c>
      <c r="Q6755" s="18">
        <v>1</v>
      </c>
      <c r="R6755">
        <v>4.1000000000000002E-2</v>
      </c>
      <c r="S6755">
        <v>6.9500000000000006E-2</v>
      </c>
      <c r="T6755" s="15">
        <f t="shared" si="75"/>
        <v>2.8500000000000004E-2</v>
      </c>
      <c r="U6755" s="21"/>
      <c r="V6755" s="70"/>
      <c r="W6755" s="21"/>
    </row>
    <row r="6756" spans="1:23" ht="21" x14ac:dyDescent="0.35">
      <c r="A6756" s="13">
        <v>1</v>
      </c>
      <c r="B6756" s="13">
        <v>3</v>
      </c>
      <c r="C6756" s="10">
        <v>2000</v>
      </c>
      <c r="D6756">
        <v>30</v>
      </c>
      <c r="E6756">
        <v>0</v>
      </c>
      <c r="F6756">
        <v>0</v>
      </c>
      <c r="G6756" s="13">
        <v>0</v>
      </c>
      <c r="H6756">
        <v>20</v>
      </c>
      <c r="I6756" s="13">
        <v>1</v>
      </c>
      <c r="J6756" s="77">
        <v>0</v>
      </c>
      <c r="K6756" s="13">
        <v>0</v>
      </c>
      <c r="L6756" s="13">
        <v>0</v>
      </c>
      <c r="M6756" s="78">
        <v>1</v>
      </c>
      <c r="N6756" s="78">
        <v>1</v>
      </c>
      <c r="O6756" s="78">
        <v>1</v>
      </c>
      <c r="P6756" s="78">
        <v>1</v>
      </c>
      <c r="Q6756" s="78">
        <v>1</v>
      </c>
      <c r="R6756">
        <v>4.4499999999999998E-2</v>
      </c>
      <c r="S6756">
        <v>8.2000000000000003E-2</v>
      </c>
      <c r="T6756" s="15">
        <f t="shared" si="75"/>
        <v>3.7500000000000006E-2</v>
      </c>
      <c r="U6756" s="21"/>
      <c r="V6756" s="70"/>
      <c r="W6756" s="21"/>
    </row>
    <row r="6757" spans="1:23" ht="21" x14ac:dyDescent="0.35">
      <c r="A6757">
        <v>1</v>
      </c>
      <c r="B6757">
        <v>3</v>
      </c>
      <c r="C6757" s="10">
        <v>2000</v>
      </c>
      <c r="D6757">
        <v>30</v>
      </c>
      <c r="E6757">
        <v>0</v>
      </c>
      <c r="F6757">
        <v>0</v>
      </c>
      <c r="G6757">
        <v>0</v>
      </c>
      <c r="H6757">
        <v>25</v>
      </c>
      <c r="I6757">
        <v>1</v>
      </c>
      <c r="J6757" s="10">
        <v>0</v>
      </c>
      <c r="K6757">
        <v>0</v>
      </c>
      <c r="L6757">
        <v>0</v>
      </c>
      <c r="M6757" s="18">
        <v>1</v>
      </c>
      <c r="N6757" s="18">
        <v>1</v>
      </c>
      <c r="O6757" s="18">
        <v>1</v>
      </c>
      <c r="P6757" s="18">
        <v>1</v>
      </c>
      <c r="Q6757" s="18">
        <v>1</v>
      </c>
      <c r="R6757">
        <v>3.5999999999999997E-2</v>
      </c>
      <c r="S6757">
        <v>0.08</v>
      </c>
      <c r="T6757" s="15">
        <f t="shared" si="75"/>
        <v>4.4000000000000004E-2</v>
      </c>
      <c r="U6757" s="21"/>
      <c r="V6757" s="70"/>
      <c r="W6757" s="21"/>
    </row>
    <row r="6758" spans="1:23" ht="21" x14ac:dyDescent="0.35">
      <c r="A6758">
        <v>1</v>
      </c>
      <c r="B6758">
        <v>3</v>
      </c>
      <c r="C6758" s="10">
        <v>2000</v>
      </c>
      <c r="D6758">
        <v>30</v>
      </c>
      <c r="E6758">
        <v>0</v>
      </c>
      <c r="F6758">
        <v>0</v>
      </c>
      <c r="G6758">
        <v>0</v>
      </c>
      <c r="H6758">
        <v>30</v>
      </c>
      <c r="I6758">
        <v>1</v>
      </c>
      <c r="J6758" s="10">
        <v>0</v>
      </c>
      <c r="K6758">
        <v>0</v>
      </c>
      <c r="L6758">
        <v>0</v>
      </c>
      <c r="M6758" s="18">
        <v>1</v>
      </c>
      <c r="N6758" s="18">
        <v>1</v>
      </c>
      <c r="O6758" s="18">
        <v>1</v>
      </c>
      <c r="P6758" s="18">
        <v>1</v>
      </c>
      <c r="Q6758" s="18">
        <v>1</v>
      </c>
      <c r="R6758">
        <v>3.15E-2</v>
      </c>
      <c r="S6758">
        <v>8.3500000000000005E-2</v>
      </c>
      <c r="T6758" s="15">
        <f t="shared" si="75"/>
        <v>5.2000000000000005E-2</v>
      </c>
      <c r="U6758" s="21"/>
      <c r="V6758" s="70"/>
      <c r="W6758" s="21"/>
    </row>
    <row r="6759" spans="1:23" ht="21" x14ac:dyDescent="0.35">
      <c r="A6759">
        <v>1</v>
      </c>
      <c r="B6759">
        <v>3</v>
      </c>
      <c r="C6759" s="10">
        <v>2000</v>
      </c>
      <c r="D6759">
        <v>30</v>
      </c>
      <c r="E6759">
        <v>0</v>
      </c>
      <c r="F6759">
        <v>0</v>
      </c>
      <c r="G6759">
        <v>0</v>
      </c>
      <c r="H6759">
        <v>35</v>
      </c>
      <c r="I6759">
        <v>1</v>
      </c>
      <c r="J6759" s="10">
        <v>0</v>
      </c>
      <c r="K6759">
        <v>0</v>
      </c>
      <c r="L6759">
        <v>0</v>
      </c>
      <c r="M6759" s="18">
        <v>1</v>
      </c>
      <c r="N6759" s="18">
        <v>1</v>
      </c>
      <c r="O6759" s="18">
        <v>1</v>
      </c>
      <c r="P6759" s="18">
        <v>1</v>
      </c>
      <c r="Q6759" s="18">
        <v>1</v>
      </c>
      <c r="R6759">
        <v>4.0500000000000001E-2</v>
      </c>
      <c r="S6759">
        <v>7.4999999999999997E-2</v>
      </c>
      <c r="T6759" s="15">
        <f t="shared" si="75"/>
        <v>3.4499999999999996E-2</v>
      </c>
    </row>
    <row r="6760" spans="1:23" ht="21" x14ac:dyDescent="0.35">
      <c r="A6760">
        <v>1</v>
      </c>
      <c r="B6760">
        <v>3</v>
      </c>
      <c r="C6760" s="10">
        <v>2000</v>
      </c>
      <c r="D6760">
        <v>30</v>
      </c>
      <c r="E6760">
        <v>0</v>
      </c>
      <c r="F6760">
        <v>0</v>
      </c>
      <c r="G6760">
        <v>0</v>
      </c>
      <c r="H6760">
        <v>40</v>
      </c>
      <c r="I6760">
        <v>1</v>
      </c>
      <c r="J6760" s="10">
        <v>0</v>
      </c>
      <c r="K6760">
        <v>0</v>
      </c>
      <c r="L6760">
        <v>0</v>
      </c>
      <c r="M6760" s="18">
        <v>1</v>
      </c>
      <c r="N6760" s="18">
        <v>1</v>
      </c>
      <c r="O6760" s="18">
        <v>1</v>
      </c>
      <c r="P6760" s="18">
        <v>1</v>
      </c>
      <c r="Q6760" s="18">
        <v>1</v>
      </c>
      <c r="R6760">
        <v>3.6999999999999998E-2</v>
      </c>
      <c r="S6760">
        <v>9.2499999999999999E-2</v>
      </c>
      <c r="T6760" s="15">
        <f t="shared" si="75"/>
        <v>5.5500000000000001E-2</v>
      </c>
    </row>
    <row r="6761" spans="1:23" ht="21" x14ac:dyDescent="0.35">
      <c r="A6761">
        <v>1</v>
      </c>
      <c r="B6761">
        <v>3</v>
      </c>
      <c r="C6761" s="10">
        <v>2000</v>
      </c>
      <c r="D6761">
        <v>30</v>
      </c>
      <c r="E6761">
        <v>0</v>
      </c>
      <c r="F6761">
        <v>0</v>
      </c>
      <c r="G6761">
        <v>0</v>
      </c>
      <c r="H6761">
        <v>45</v>
      </c>
      <c r="I6761">
        <v>1</v>
      </c>
      <c r="J6761" s="10">
        <v>0</v>
      </c>
      <c r="K6761">
        <v>0</v>
      </c>
      <c r="L6761">
        <v>0</v>
      </c>
      <c r="M6761" s="18">
        <v>1</v>
      </c>
      <c r="N6761" s="18">
        <v>1</v>
      </c>
      <c r="O6761" s="18">
        <v>1</v>
      </c>
      <c r="P6761" s="18">
        <v>1</v>
      </c>
      <c r="Q6761" s="18">
        <v>1</v>
      </c>
      <c r="R6761">
        <v>3.5999999999999997E-2</v>
      </c>
      <c r="S6761">
        <v>9.4500000000000001E-2</v>
      </c>
      <c r="T6761" s="15">
        <f t="shared" si="75"/>
        <v>5.8500000000000003E-2</v>
      </c>
    </row>
    <row r="6762" spans="1:23" ht="21" x14ac:dyDescent="0.35">
      <c r="A6762">
        <v>1</v>
      </c>
      <c r="B6762">
        <v>3</v>
      </c>
      <c r="C6762" s="10">
        <v>2000</v>
      </c>
      <c r="D6762">
        <v>30</v>
      </c>
      <c r="E6762">
        <v>0</v>
      </c>
      <c r="F6762">
        <v>0</v>
      </c>
      <c r="G6762">
        <v>0</v>
      </c>
      <c r="H6762">
        <v>50</v>
      </c>
      <c r="I6762">
        <v>1</v>
      </c>
      <c r="J6762" s="10">
        <v>0</v>
      </c>
      <c r="K6762">
        <v>0</v>
      </c>
      <c r="L6762">
        <v>0</v>
      </c>
      <c r="M6762" s="18">
        <v>1</v>
      </c>
      <c r="N6762" s="18">
        <v>1</v>
      </c>
      <c r="O6762" s="18">
        <v>1</v>
      </c>
      <c r="P6762" s="18">
        <v>1</v>
      </c>
      <c r="Q6762" s="18">
        <v>1</v>
      </c>
      <c r="R6762">
        <v>0.04</v>
      </c>
      <c r="S6762">
        <v>8.8999999999999996E-2</v>
      </c>
      <c r="T6762" s="15">
        <f t="shared" si="75"/>
        <v>4.8999999999999995E-2</v>
      </c>
    </row>
    <row r="6763" spans="1:23" ht="21" x14ac:dyDescent="0.35">
      <c r="A6763">
        <v>1</v>
      </c>
      <c r="B6763">
        <v>3</v>
      </c>
      <c r="C6763" s="10">
        <v>2000</v>
      </c>
      <c r="D6763">
        <v>30</v>
      </c>
      <c r="E6763">
        <v>0</v>
      </c>
      <c r="F6763">
        <v>0</v>
      </c>
      <c r="G6763">
        <v>0</v>
      </c>
      <c r="H6763">
        <v>55</v>
      </c>
      <c r="I6763">
        <v>1</v>
      </c>
      <c r="J6763" s="10">
        <v>0</v>
      </c>
      <c r="K6763">
        <v>0</v>
      </c>
      <c r="L6763">
        <v>0</v>
      </c>
      <c r="M6763" s="18">
        <v>1</v>
      </c>
      <c r="N6763" s="18">
        <v>1</v>
      </c>
      <c r="O6763" s="18">
        <v>1</v>
      </c>
      <c r="P6763" s="18">
        <v>1</v>
      </c>
      <c r="Q6763" s="18">
        <v>1</v>
      </c>
      <c r="R6763">
        <v>3.5499999999999997E-2</v>
      </c>
      <c r="S6763">
        <v>8.9499999999999996E-2</v>
      </c>
      <c r="T6763" s="15">
        <f t="shared" si="75"/>
        <v>5.3999999999999999E-2</v>
      </c>
    </row>
    <row r="6764" spans="1:23" ht="21" x14ac:dyDescent="0.35">
      <c r="A6764">
        <v>1</v>
      </c>
      <c r="B6764">
        <v>3</v>
      </c>
      <c r="C6764" s="10">
        <v>2000</v>
      </c>
      <c r="D6764">
        <v>30</v>
      </c>
      <c r="E6764">
        <v>0</v>
      </c>
      <c r="F6764">
        <v>0</v>
      </c>
      <c r="G6764">
        <v>0</v>
      </c>
      <c r="H6764">
        <v>60</v>
      </c>
      <c r="I6764">
        <v>1</v>
      </c>
      <c r="J6764" s="10">
        <v>0</v>
      </c>
      <c r="K6764">
        <v>0</v>
      </c>
      <c r="L6764">
        <v>0</v>
      </c>
      <c r="M6764" s="18">
        <v>1</v>
      </c>
      <c r="N6764" s="18">
        <v>1</v>
      </c>
      <c r="O6764" s="18">
        <v>1</v>
      </c>
      <c r="P6764" s="18">
        <v>1</v>
      </c>
      <c r="Q6764" s="18">
        <v>1</v>
      </c>
      <c r="R6764">
        <v>0.04</v>
      </c>
      <c r="S6764">
        <v>8.6499999999999994E-2</v>
      </c>
      <c r="T6764" s="15">
        <f t="shared" si="75"/>
        <v>4.6499999999999993E-2</v>
      </c>
    </row>
    <row r="6765" spans="1:23" ht="21.75" thickBot="1" x14ac:dyDescent="0.4">
      <c r="A6765">
        <v>1</v>
      </c>
      <c r="B6765">
        <v>3</v>
      </c>
      <c r="C6765" s="10">
        <v>2000</v>
      </c>
      <c r="D6765">
        <v>30</v>
      </c>
      <c r="E6765">
        <v>0</v>
      </c>
      <c r="F6765">
        <v>0</v>
      </c>
      <c r="G6765">
        <v>0</v>
      </c>
      <c r="H6765">
        <v>65</v>
      </c>
      <c r="I6765">
        <v>1</v>
      </c>
      <c r="J6765" s="10">
        <v>0</v>
      </c>
      <c r="K6765">
        <v>0</v>
      </c>
      <c r="L6765">
        <v>0</v>
      </c>
      <c r="M6765" s="18">
        <v>1</v>
      </c>
      <c r="N6765" s="18">
        <v>1</v>
      </c>
      <c r="O6765" s="18">
        <v>1</v>
      </c>
      <c r="P6765" s="18">
        <v>1</v>
      </c>
      <c r="Q6765" s="18">
        <v>1</v>
      </c>
      <c r="R6765" s="14">
        <v>3.95E-2</v>
      </c>
      <c r="S6765" s="14">
        <v>8.7499999999999994E-2</v>
      </c>
      <c r="T6765" s="56">
        <f t="shared" si="75"/>
        <v>4.7999999999999994E-2</v>
      </c>
    </row>
    <row r="6766" spans="1:23" ht="19.5" thickTop="1" x14ac:dyDescent="0.3">
      <c r="R6766" s="65">
        <f>AVERAGE(R6752:R6765)</f>
        <v>3.8178571428571416E-2</v>
      </c>
      <c r="S6766" s="65">
        <f>AVERAGE(S6752:S6765)</f>
        <v>7.9357142857142862E-2</v>
      </c>
      <c r="T6766" s="65">
        <f>AVERAGE(T6752:T6765)</f>
        <v>4.1178571428571432E-2</v>
      </c>
    </row>
    <row r="6769" spans="1:21" x14ac:dyDescent="0.25">
      <c r="T6769" s="112"/>
    </row>
    <row r="6770" spans="1:21" x14ac:dyDescent="0.25">
      <c r="T6770" s="112"/>
    </row>
    <row r="6771" spans="1:21" ht="206.25" customHeight="1" thickBot="1" x14ac:dyDescent="0.4">
      <c r="A6771" s="64" t="s">
        <v>379</v>
      </c>
      <c r="R6771" s="71" t="s">
        <v>380</v>
      </c>
      <c r="S6771" s="71" t="s">
        <v>24</v>
      </c>
      <c r="T6771" s="73"/>
      <c r="U6771" s="59"/>
    </row>
    <row r="6772" spans="1:21" ht="21.75" thickTop="1" x14ac:dyDescent="0.35">
      <c r="A6772">
        <v>1</v>
      </c>
      <c r="B6772">
        <v>3</v>
      </c>
      <c r="C6772" s="10">
        <v>25</v>
      </c>
      <c r="D6772">
        <v>30</v>
      </c>
      <c r="E6772">
        <v>0</v>
      </c>
      <c r="F6772">
        <v>0</v>
      </c>
      <c r="G6772">
        <v>0</v>
      </c>
      <c r="H6772">
        <v>1</v>
      </c>
      <c r="I6772">
        <v>1</v>
      </c>
      <c r="J6772">
        <v>0</v>
      </c>
      <c r="K6772">
        <v>0</v>
      </c>
      <c r="L6772">
        <v>2</v>
      </c>
      <c r="M6772">
        <v>1</v>
      </c>
      <c r="N6772">
        <v>0.5</v>
      </c>
      <c r="O6772">
        <v>1</v>
      </c>
      <c r="P6772">
        <v>0.5</v>
      </c>
      <c r="Q6772">
        <v>1</v>
      </c>
      <c r="R6772">
        <v>0.04</v>
      </c>
      <c r="S6772">
        <v>0</v>
      </c>
    </row>
    <row r="6773" spans="1:21" ht="21" x14ac:dyDescent="0.35">
      <c r="A6773">
        <v>1</v>
      </c>
      <c r="B6773">
        <v>3</v>
      </c>
      <c r="C6773" s="10">
        <v>25</v>
      </c>
      <c r="D6773">
        <v>30</v>
      </c>
      <c r="E6773">
        <v>0</v>
      </c>
      <c r="F6773">
        <v>0</v>
      </c>
      <c r="G6773">
        <v>0</v>
      </c>
      <c r="H6773">
        <v>1</v>
      </c>
      <c r="I6773">
        <v>1</v>
      </c>
      <c r="J6773">
        <v>0</v>
      </c>
      <c r="K6773">
        <v>0</v>
      </c>
      <c r="L6773">
        <v>2</v>
      </c>
      <c r="M6773">
        <v>1</v>
      </c>
      <c r="N6773">
        <v>0.75</v>
      </c>
      <c r="O6773">
        <v>1</v>
      </c>
      <c r="P6773">
        <v>0.5</v>
      </c>
      <c r="Q6773">
        <v>1</v>
      </c>
      <c r="R6773">
        <v>0.04</v>
      </c>
      <c r="S6773">
        <v>0.16</v>
      </c>
    </row>
    <row r="6774" spans="1:21" ht="21" x14ac:dyDescent="0.35">
      <c r="A6774">
        <v>1</v>
      </c>
      <c r="B6774">
        <v>3</v>
      </c>
      <c r="C6774" s="10">
        <v>25</v>
      </c>
      <c r="D6774">
        <v>30</v>
      </c>
      <c r="E6774">
        <v>0</v>
      </c>
      <c r="F6774">
        <v>0</v>
      </c>
      <c r="G6774">
        <v>0</v>
      </c>
      <c r="H6774">
        <v>1</v>
      </c>
      <c r="I6774">
        <v>1</v>
      </c>
      <c r="J6774">
        <v>0</v>
      </c>
      <c r="K6774">
        <v>0</v>
      </c>
      <c r="L6774">
        <v>2</v>
      </c>
      <c r="M6774">
        <v>1</v>
      </c>
      <c r="N6774">
        <v>1</v>
      </c>
      <c r="O6774">
        <v>1</v>
      </c>
      <c r="P6774">
        <v>0.5</v>
      </c>
      <c r="Q6774">
        <v>1</v>
      </c>
      <c r="R6774">
        <v>0.04</v>
      </c>
      <c r="S6774">
        <v>0.64</v>
      </c>
    </row>
    <row r="6775" spans="1:21" ht="21" x14ac:dyDescent="0.35">
      <c r="A6775">
        <v>1</v>
      </c>
      <c r="B6775">
        <v>3</v>
      </c>
      <c r="C6775" s="10">
        <v>25</v>
      </c>
      <c r="D6775">
        <v>30</v>
      </c>
      <c r="E6775">
        <v>0</v>
      </c>
      <c r="F6775">
        <v>0</v>
      </c>
      <c r="G6775">
        <v>0</v>
      </c>
      <c r="H6775">
        <v>1</v>
      </c>
      <c r="I6775">
        <v>1</v>
      </c>
      <c r="J6775">
        <v>0</v>
      </c>
      <c r="K6775">
        <v>0</v>
      </c>
      <c r="L6775">
        <v>2</v>
      </c>
      <c r="M6775">
        <v>1</v>
      </c>
      <c r="N6775">
        <v>1.25</v>
      </c>
      <c r="O6775">
        <v>1</v>
      </c>
      <c r="P6775">
        <v>0.5</v>
      </c>
      <c r="Q6775">
        <v>1</v>
      </c>
      <c r="R6775">
        <v>0</v>
      </c>
      <c r="S6775">
        <v>0.8</v>
      </c>
    </row>
    <row r="6776" spans="1:21" ht="21" x14ac:dyDescent="0.35">
      <c r="A6776">
        <v>1</v>
      </c>
      <c r="B6776">
        <v>3</v>
      </c>
      <c r="C6776" s="10">
        <v>25</v>
      </c>
      <c r="D6776">
        <v>30</v>
      </c>
      <c r="E6776">
        <v>0</v>
      </c>
      <c r="F6776">
        <v>0</v>
      </c>
      <c r="G6776">
        <v>0</v>
      </c>
      <c r="H6776">
        <v>1</v>
      </c>
      <c r="I6776">
        <v>1</v>
      </c>
      <c r="J6776">
        <v>0</v>
      </c>
      <c r="K6776">
        <v>0</v>
      </c>
      <c r="L6776">
        <v>2</v>
      </c>
      <c r="M6776">
        <v>1</v>
      </c>
      <c r="N6776">
        <v>1.5</v>
      </c>
      <c r="O6776">
        <v>1</v>
      </c>
      <c r="P6776">
        <v>0.5</v>
      </c>
      <c r="Q6776">
        <v>1</v>
      </c>
      <c r="R6776">
        <v>0.04</v>
      </c>
      <c r="S6776">
        <v>0.92</v>
      </c>
    </row>
    <row r="6777" spans="1:21" ht="21" x14ac:dyDescent="0.35">
      <c r="A6777">
        <v>1</v>
      </c>
      <c r="B6777">
        <v>3</v>
      </c>
      <c r="C6777" s="10">
        <v>25</v>
      </c>
      <c r="D6777">
        <v>30</v>
      </c>
      <c r="E6777">
        <v>0</v>
      </c>
      <c r="F6777">
        <v>0</v>
      </c>
      <c r="G6777">
        <v>0</v>
      </c>
      <c r="H6777">
        <v>1</v>
      </c>
      <c r="I6777">
        <v>1</v>
      </c>
      <c r="J6777">
        <v>0</v>
      </c>
      <c r="K6777">
        <v>0</v>
      </c>
      <c r="L6777">
        <v>2</v>
      </c>
      <c r="M6777">
        <v>1</v>
      </c>
      <c r="N6777">
        <v>1.75</v>
      </c>
      <c r="O6777">
        <v>1</v>
      </c>
      <c r="P6777">
        <v>0.5</v>
      </c>
      <c r="Q6777">
        <v>1</v>
      </c>
      <c r="R6777">
        <v>0.04</v>
      </c>
      <c r="S6777">
        <v>0.96</v>
      </c>
    </row>
    <row r="6778" spans="1:21" ht="21" x14ac:dyDescent="0.35">
      <c r="A6778">
        <v>1</v>
      </c>
      <c r="B6778">
        <v>3</v>
      </c>
      <c r="C6778" s="10">
        <v>25</v>
      </c>
      <c r="D6778">
        <v>30</v>
      </c>
      <c r="E6778">
        <v>0</v>
      </c>
      <c r="F6778">
        <v>0</v>
      </c>
      <c r="G6778">
        <v>0</v>
      </c>
      <c r="H6778">
        <v>1</v>
      </c>
      <c r="I6778">
        <v>1</v>
      </c>
      <c r="J6778">
        <v>0</v>
      </c>
      <c r="K6778">
        <v>0</v>
      </c>
      <c r="L6778">
        <v>2</v>
      </c>
      <c r="M6778">
        <v>1</v>
      </c>
      <c r="N6778">
        <v>2</v>
      </c>
      <c r="O6778">
        <v>1</v>
      </c>
      <c r="P6778">
        <v>0.5</v>
      </c>
      <c r="Q6778">
        <v>1</v>
      </c>
      <c r="R6778">
        <v>0.12</v>
      </c>
      <c r="S6778">
        <v>1</v>
      </c>
    </row>
    <row r="6779" spans="1:21" ht="21" x14ac:dyDescent="0.35">
      <c r="A6779">
        <v>1</v>
      </c>
      <c r="B6779">
        <v>3</v>
      </c>
      <c r="C6779" s="10">
        <v>25</v>
      </c>
      <c r="D6779">
        <v>30</v>
      </c>
      <c r="E6779">
        <v>0</v>
      </c>
      <c r="F6779">
        <v>0</v>
      </c>
      <c r="G6779">
        <v>0</v>
      </c>
      <c r="H6779">
        <v>1</v>
      </c>
      <c r="I6779">
        <v>1</v>
      </c>
      <c r="J6779">
        <v>0</v>
      </c>
      <c r="K6779">
        <v>0</v>
      </c>
      <c r="L6779">
        <v>2</v>
      </c>
      <c r="M6779">
        <v>1</v>
      </c>
      <c r="N6779">
        <v>2.25</v>
      </c>
      <c r="O6779">
        <v>1</v>
      </c>
      <c r="P6779">
        <v>0.5</v>
      </c>
      <c r="Q6779">
        <v>1</v>
      </c>
      <c r="R6779">
        <v>0.04</v>
      </c>
      <c r="S6779">
        <v>1</v>
      </c>
    </row>
    <row r="6780" spans="1:21" ht="21" x14ac:dyDescent="0.35">
      <c r="A6780">
        <v>1</v>
      </c>
      <c r="B6780">
        <v>3</v>
      </c>
      <c r="C6780" s="10">
        <v>25</v>
      </c>
      <c r="D6780">
        <v>30</v>
      </c>
      <c r="E6780">
        <v>0</v>
      </c>
      <c r="F6780">
        <v>0</v>
      </c>
      <c r="G6780">
        <v>0</v>
      </c>
      <c r="H6780">
        <v>1</v>
      </c>
      <c r="I6780">
        <v>1</v>
      </c>
      <c r="J6780">
        <v>0</v>
      </c>
      <c r="K6780">
        <v>0</v>
      </c>
      <c r="L6780">
        <v>2</v>
      </c>
      <c r="M6780">
        <v>1</v>
      </c>
      <c r="N6780">
        <v>2.5</v>
      </c>
      <c r="O6780">
        <v>1</v>
      </c>
      <c r="P6780">
        <v>0.5</v>
      </c>
      <c r="Q6780">
        <v>1</v>
      </c>
      <c r="R6780">
        <v>0.04</v>
      </c>
      <c r="S6780">
        <v>1</v>
      </c>
    </row>
    <row r="6781" spans="1:21" ht="21" x14ac:dyDescent="0.35">
      <c r="A6781">
        <v>1</v>
      </c>
      <c r="B6781">
        <v>3</v>
      </c>
      <c r="C6781" s="10">
        <v>25</v>
      </c>
      <c r="D6781">
        <v>30</v>
      </c>
      <c r="E6781">
        <v>0</v>
      </c>
      <c r="F6781">
        <v>0</v>
      </c>
      <c r="G6781">
        <v>0</v>
      </c>
      <c r="H6781">
        <v>1</v>
      </c>
      <c r="I6781">
        <v>1</v>
      </c>
      <c r="J6781">
        <v>0</v>
      </c>
      <c r="K6781">
        <v>0</v>
      </c>
      <c r="L6781">
        <v>2</v>
      </c>
      <c r="M6781">
        <v>1</v>
      </c>
      <c r="N6781">
        <v>2.75</v>
      </c>
      <c r="O6781">
        <v>1</v>
      </c>
      <c r="P6781">
        <v>0.5</v>
      </c>
      <c r="Q6781">
        <v>1</v>
      </c>
      <c r="R6781">
        <v>0.08</v>
      </c>
      <c r="S6781">
        <v>1</v>
      </c>
    </row>
    <row r="6782" spans="1:21" ht="21" x14ac:dyDescent="0.35">
      <c r="A6782">
        <v>1</v>
      </c>
      <c r="B6782">
        <v>3</v>
      </c>
      <c r="C6782" s="10">
        <v>25</v>
      </c>
      <c r="D6782">
        <v>30</v>
      </c>
      <c r="E6782">
        <v>0</v>
      </c>
      <c r="F6782">
        <v>0</v>
      </c>
      <c r="G6782">
        <v>0</v>
      </c>
      <c r="H6782">
        <v>1</v>
      </c>
      <c r="I6782">
        <v>1</v>
      </c>
      <c r="J6782">
        <v>0</v>
      </c>
      <c r="K6782">
        <v>0</v>
      </c>
      <c r="L6782">
        <v>2</v>
      </c>
      <c r="M6782">
        <v>1</v>
      </c>
      <c r="N6782">
        <v>3</v>
      </c>
      <c r="O6782">
        <v>1</v>
      </c>
      <c r="P6782">
        <v>0.5</v>
      </c>
      <c r="Q6782">
        <v>1</v>
      </c>
      <c r="R6782">
        <v>0.12</v>
      </c>
      <c r="S6782">
        <v>1</v>
      </c>
    </row>
    <row r="6783" spans="1:21" ht="21" x14ac:dyDescent="0.35">
      <c r="A6783">
        <v>1</v>
      </c>
      <c r="B6783">
        <v>3</v>
      </c>
      <c r="C6783" s="10">
        <v>25</v>
      </c>
      <c r="D6783">
        <v>30</v>
      </c>
      <c r="E6783">
        <v>0</v>
      </c>
      <c r="F6783">
        <v>0</v>
      </c>
      <c r="G6783">
        <v>0</v>
      </c>
      <c r="H6783">
        <v>1</v>
      </c>
      <c r="I6783">
        <v>1</v>
      </c>
      <c r="J6783">
        <v>0</v>
      </c>
      <c r="K6783">
        <v>0</v>
      </c>
      <c r="L6783">
        <v>2</v>
      </c>
      <c r="M6783">
        <v>1</v>
      </c>
      <c r="N6783">
        <v>3.5</v>
      </c>
      <c r="O6783">
        <v>1</v>
      </c>
      <c r="P6783">
        <v>0.5</v>
      </c>
      <c r="Q6783">
        <v>1</v>
      </c>
      <c r="R6783">
        <v>0.04</v>
      </c>
      <c r="S6783">
        <v>1</v>
      </c>
    </row>
    <row r="6784" spans="1:21" ht="21" x14ac:dyDescent="0.35">
      <c r="A6784">
        <v>1</v>
      </c>
      <c r="B6784">
        <v>3</v>
      </c>
      <c r="C6784" s="10">
        <v>25</v>
      </c>
      <c r="D6784">
        <v>30</v>
      </c>
      <c r="E6784">
        <v>0</v>
      </c>
      <c r="F6784">
        <v>0</v>
      </c>
      <c r="G6784">
        <v>0</v>
      </c>
      <c r="H6784">
        <v>1</v>
      </c>
      <c r="I6784">
        <v>1</v>
      </c>
      <c r="J6784">
        <v>0</v>
      </c>
      <c r="K6784">
        <v>0</v>
      </c>
      <c r="L6784">
        <v>2</v>
      </c>
      <c r="M6784">
        <v>1</v>
      </c>
      <c r="N6784">
        <v>4</v>
      </c>
      <c r="O6784">
        <v>1</v>
      </c>
      <c r="P6784">
        <v>0.5</v>
      </c>
      <c r="Q6784">
        <v>1</v>
      </c>
      <c r="R6784">
        <v>0.04</v>
      </c>
      <c r="S6784">
        <v>1</v>
      </c>
    </row>
    <row r="6785" spans="1:21" ht="21" x14ac:dyDescent="0.35">
      <c r="A6785">
        <v>1</v>
      </c>
      <c r="B6785">
        <v>3</v>
      </c>
      <c r="C6785" s="10">
        <v>25</v>
      </c>
      <c r="D6785">
        <v>30</v>
      </c>
      <c r="E6785">
        <v>0</v>
      </c>
      <c r="F6785">
        <v>0</v>
      </c>
      <c r="G6785">
        <v>0</v>
      </c>
      <c r="H6785">
        <v>1</v>
      </c>
      <c r="I6785">
        <v>1</v>
      </c>
      <c r="J6785">
        <v>0</v>
      </c>
      <c r="K6785">
        <v>0</v>
      </c>
      <c r="L6785">
        <v>2</v>
      </c>
      <c r="M6785">
        <v>1</v>
      </c>
      <c r="N6785">
        <v>4.5</v>
      </c>
      <c r="O6785">
        <v>1</v>
      </c>
      <c r="P6785">
        <v>0.5</v>
      </c>
      <c r="Q6785">
        <v>1</v>
      </c>
      <c r="R6785">
        <v>0.08</v>
      </c>
      <c r="S6785">
        <v>1</v>
      </c>
    </row>
    <row r="6786" spans="1:21" ht="21.75" thickBot="1" x14ac:dyDescent="0.4">
      <c r="A6786">
        <v>1</v>
      </c>
      <c r="B6786">
        <v>3</v>
      </c>
      <c r="C6786" s="10">
        <v>25</v>
      </c>
      <c r="D6786">
        <v>30</v>
      </c>
      <c r="E6786">
        <v>0</v>
      </c>
      <c r="F6786">
        <v>0</v>
      </c>
      <c r="G6786">
        <v>0</v>
      </c>
      <c r="H6786">
        <v>1</v>
      </c>
      <c r="I6786">
        <v>1</v>
      </c>
      <c r="J6786">
        <v>0</v>
      </c>
      <c r="K6786">
        <v>0</v>
      </c>
      <c r="L6786">
        <v>2</v>
      </c>
      <c r="M6786">
        <v>1</v>
      </c>
      <c r="N6786">
        <v>5</v>
      </c>
      <c r="O6786">
        <v>1</v>
      </c>
      <c r="P6786">
        <v>0.5</v>
      </c>
      <c r="Q6786">
        <v>1</v>
      </c>
      <c r="R6786" s="14">
        <v>0.12</v>
      </c>
      <c r="S6786" s="14">
        <v>1</v>
      </c>
      <c r="T6786" s="14"/>
      <c r="U6786" s="14"/>
    </row>
    <row r="6787" spans="1:21" ht="15.75" thickTop="1" x14ac:dyDescent="0.25">
      <c r="R6787" s="15">
        <f>AVERAGE(R6772:R6786)</f>
        <v>5.8666666666666666E-2</v>
      </c>
      <c r="S6787" s="15">
        <f>AVERAGE(S6772:S6786)</f>
        <v>0.83200000000000007</v>
      </c>
      <c r="T6787" s="15"/>
      <c r="U6787" s="15"/>
    </row>
    <row r="6789" spans="1:21" x14ac:dyDescent="0.25">
      <c r="R6789" s="111"/>
      <c r="S6789" s="111"/>
    </row>
    <row r="6793" spans="1:21" ht="200.25" thickBot="1" x14ac:dyDescent="0.45">
      <c r="A6793" s="64" t="s">
        <v>381</v>
      </c>
      <c r="R6793" s="71" t="s">
        <v>380</v>
      </c>
      <c r="S6793" s="71" t="s">
        <v>24</v>
      </c>
      <c r="T6793" s="73"/>
      <c r="U6793" s="59"/>
    </row>
    <row r="6794" spans="1:21" ht="21.75" thickTop="1" x14ac:dyDescent="0.35">
      <c r="A6794">
        <v>1</v>
      </c>
      <c r="B6794">
        <v>3</v>
      </c>
      <c r="C6794" s="10">
        <v>100</v>
      </c>
      <c r="D6794">
        <v>30</v>
      </c>
      <c r="E6794">
        <v>0</v>
      </c>
      <c r="F6794">
        <v>0</v>
      </c>
      <c r="G6794">
        <v>0</v>
      </c>
      <c r="H6794">
        <v>1</v>
      </c>
      <c r="I6794">
        <v>1</v>
      </c>
      <c r="J6794">
        <v>2</v>
      </c>
      <c r="K6794">
        <v>0</v>
      </c>
      <c r="L6794">
        <v>2</v>
      </c>
      <c r="M6794">
        <v>1</v>
      </c>
      <c r="N6794">
        <v>0.5</v>
      </c>
      <c r="O6794">
        <v>1</v>
      </c>
      <c r="P6794">
        <v>0.5</v>
      </c>
      <c r="Q6794">
        <v>1</v>
      </c>
      <c r="R6794">
        <v>1</v>
      </c>
      <c r="S6794">
        <v>1</v>
      </c>
    </row>
    <row r="6795" spans="1:21" ht="21" x14ac:dyDescent="0.35">
      <c r="A6795">
        <v>1</v>
      </c>
      <c r="B6795">
        <v>3</v>
      </c>
      <c r="C6795" s="10">
        <v>100</v>
      </c>
      <c r="D6795">
        <v>30</v>
      </c>
      <c r="E6795">
        <v>0</v>
      </c>
      <c r="F6795">
        <v>0</v>
      </c>
      <c r="G6795">
        <v>0</v>
      </c>
      <c r="H6795">
        <v>1</v>
      </c>
      <c r="I6795">
        <v>1</v>
      </c>
      <c r="J6795">
        <v>2</v>
      </c>
      <c r="K6795">
        <v>0</v>
      </c>
      <c r="L6795">
        <v>2</v>
      </c>
      <c r="M6795">
        <v>1</v>
      </c>
      <c r="N6795">
        <v>0.75</v>
      </c>
      <c r="O6795">
        <v>1</v>
      </c>
      <c r="P6795">
        <v>0.5</v>
      </c>
      <c r="Q6795">
        <v>1</v>
      </c>
      <c r="R6795">
        <v>1</v>
      </c>
      <c r="S6795">
        <v>0.98</v>
      </c>
    </row>
    <row r="6796" spans="1:21" ht="21" x14ac:dyDescent="0.35">
      <c r="A6796">
        <v>1</v>
      </c>
      <c r="B6796">
        <v>3</v>
      </c>
      <c r="C6796" s="10">
        <v>100</v>
      </c>
      <c r="D6796">
        <v>30</v>
      </c>
      <c r="E6796">
        <v>0</v>
      </c>
      <c r="F6796">
        <v>0</v>
      </c>
      <c r="G6796">
        <v>0</v>
      </c>
      <c r="H6796">
        <v>1</v>
      </c>
      <c r="I6796">
        <v>1</v>
      </c>
      <c r="J6796">
        <v>2</v>
      </c>
      <c r="K6796">
        <v>0</v>
      </c>
      <c r="L6796">
        <v>2</v>
      </c>
      <c r="M6796">
        <v>1</v>
      </c>
      <c r="N6796">
        <v>1</v>
      </c>
      <c r="O6796">
        <v>1</v>
      </c>
      <c r="P6796">
        <v>0.5</v>
      </c>
      <c r="Q6796">
        <v>1</v>
      </c>
      <c r="R6796">
        <v>1</v>
      </c>
      <c r="S6796">
        <v>0.97</v>
      </c>
    </row>
    <row r="6797" spans="1:21" ht="21" x14ac:dyDescent="0.35">
      <c r="A6797">
        <v>1</v>
      </c>
      <c r="B6797">
        <v>3</v>
      </c>
      <c r="C6797" s="10">
        <v>100</v>
      </c>
      <c r="D6797">
        <v>30</v>
      </c>
      <c r="E6797">
        <v>0</v>
      </c>
      <c r="F6797">
        <v>0</v>
      </c>
      <c r="G6797">
        <v>0</v>
      </c>
      <c r="H6797">
        <v>1</v>
      </c>
      <c r="I6797">
        <v>1</v>
      </c>
      <c r="J6797">
        <v>2</v>
      </c>
      <c r="K6797">
        <v>0</v>
      </c>
      <c r="L6797">
        <v>2</v>
      </c>
      <c r="M6797">
        <v>1</v>
      </c>
      <c r="N6797">
        <v>1.25</v>
      </c>
      <c r="O6797">
        <v>1</v>
      </c>
      <c r="P6797">
        <v>0.5</v>
      </c>
      <c r="Q6797">
        <v>1</v>
      </c>
      <c r="R6797">
        <v>1</v>
      </c>
      <c r="S6797">
        <v>0.87</v>
      </c>
    </row>
    <row r="6798" spans="1:21" ht="21" x14ac:dyDescent="0.35">
      <c r="A6798">
        <v>1</v>
      </c>
      <c r="B6798">
        <v>3</v>
      </c>
      <c r="C6798" s="10">
        <v>100</v>
      </c>
      <c r="D6798">
        <v>30</v>
      </c>
      <c r="E6798">
        <v>0</v>
      </c>
      <c r="F6798">
        <v>0</v>
      </c>
      <c r="G6798">
        <v>0</v>
      </c>
      <c r="H6798">
        <v>1</v>
      </c>
      <c r="I6798">
        <v>1</v>
      </c>
      <c r="J6798">
        <v>2</v>
      </c>
      <c r="K6798">
        <v>0</v>
      </c>
      <c r="L6798">
        <v>2</v>
      </c>
      <c r="M6798">
        <v>1</v>
      </c>
      <c r="N6798">
        <v>1.5</v>
      </c>
      <c r="O6798">
        <v>1</v>
      </c>
      <c r="P6798">
        <v>0.5</v>
      </c>
      <c r="Q6798">
        <v>1</v>
      </c>
      <c r="R6798">
        <v>1</v>
      </c>
      <c r="S6798">
        <v>0.87</v>
      </c>
    </row>
    <row r="6799" spans="1:21" ht="21" x14ac:dyDescent="0.35">
      <c r="A6799">
        <v>1</v>
      </c>
      <c r="B6799">
        <v>3</v>
      </c>
      <c r="C6799" s="10">
        <v>100</v>
      </c>
      <c r="D6799">
        <v>30</v>
      </c>
      <c r="E6799">
        <v>0</v>
      </c>
      <c r="F6799">
        <v>0</v>
      </c>
      <c r="G6799">
        <v>0</v>
      </c>
      <c r="H6799">
        <v>1</v>
      </c>
      <c r="I6799">
        <v>1</v>
      </c>
      <c r="J6799">
        <v>2</v>
      </c>
      <c r="K6799">
        <v>0</v>
      </c>
      <c r="L6799">
        <v>2</v>
      </c>
      <c r="M6799">
        <v>1</v>
      </c>
      <c r="N6799">
        <v>1.75</v>
      </c>
      <c r="O6799">
        <v>1</v>
      </c>
      <c r="P6799">
        <v>0.5</v>
      </c>
      <c r="Q6799">
        <v>1</v>
      </c>
      <c r="R6799">
        <v>1</v>
      </c>
      <c r="S6799">
        <v>0.79</v>
      </c>
    </row>
    <row r="6800" spans="1:21" ht="21" x14ac:dyDescent="0.35">
      <c r="A6800">
        <v>1</v>
      </c>
      <c r="B6800">
        <v>3</v>
      </c>
      <c r="C6800" s="10">
        <v>100</v>
      </c>
      <c r="D6800">
        <v>30</v>
      </c>
      <c r="E6800">
        <v>0</v>
      </c>
      <c r="F6800">
        <v>0</v>
      </c>
      <c r="G6800">
        <v>0</v>
      </c>
      <c r="H6800">
        <v>1</v>
      </c>
      <c r="I6800">
        <v>1</v>
      </c>
      <c r="J6800">
        <v>2</v>
      </c>
      <c r="K6800">
        <v>0</v>
      </c>
      <c r="L6800">
        <v>2</v>
      </c>
      <c r="M6800">
        <v>1</v>
      </c>
      <c r="N6800">
        <v>2</v>
      </c>
      <c r="O6800">
        <v>1</v>
      </c>
      <c r="P6800">
        <v>0.5</v>
      </c>
      <c r="Q6800">
        <v>1</v>
      </c>
      <c r="R6800">
        <v>1</v>
      </c>
      <c r="S6800">
        <v>0.73</v>
      </c>
    </row>
    <row r="6801" spans="1:21" ht="21" x14ac:dyDescent="0.35">
      <c r="A6801">
        <v>1</v>
      </c>
      <c r="B6801">
        <v>3</v>
      </c>
      <c r="C6801" s="10">
        <v>100</v>
      </c>
      <c r="D6801">
        <v>30</v>
      </c>
      <c r="E6801">
        <v>0</v>
      </c>
      <c r="F6801">
        <v>0</v>
      </c>
      <c r="G6801">
        <v>0</v>
      </c>
      <c r="H6801">
        <v>1</v>
      </c>
      <c r="I6801">
        <v>1</v>
      </c>
      <c r="J6801">
        <v>2</v>
      </c>
      <c r="K6801">
        <v>0</v>
      </c>
      <c r="L6801">
        <v>2</v>
      </c>
      <c r="M6801">
        <v>1</v>
      </c>
      <c r="N6801">
        <v>2.25</v>
      </c>
      <c r="O6801">
        <v>1</v>
      </c>
      <c r="P6801">
        <v>0.5</v>
      </c>
      <c r="Q6801">
        <v>1</v>
      </c>
      <c r="R6801">
        <v>1</v>
      </c>
      <c r="S6801">
        <v>0.73</v>
      </c>
    </row>
    <row r="6802" spans="1:21" ht="21" x14ac:dyDescent="0.35">
      <c r="A6802">
        <v>1</v>
      </c>
      <c r="B6802">
        <v>3</v>
      </c>
      <c r="C6802" s="10">
        <v>100</v>
      </c>
      <c r="D6802">
        <v>30</v>
      </c>
      <c r="E6802">
        <v>0</v>
      </c>
      <c r="F6802">
        <v>0</v>
      </c>
      <c r="G6802">
        <v>0</v>
      </c>
      <c r="H6802">
        <v>1</v>
      </c>
      <c r="I6802">
        <v>1</v>
      </c>
      <c r="J6802">
        <v>2</v>
      </c>
      <c r="K6802">
        <v>0</v>
      </c>
      <c r="L6802">
        <v>2</v>
      </c>
      <c r="M6802">
        <v>1</v>
      </c>
      <c r="N6802">
        <v>2.5</v>
      </c>
      <c r="O6802">
        <v>1</v>
      </c>
      <c r="P6802">
        <v>0.5</v>
      </c>
      <c r="Q6802">
        <v>1</v>
      </c>
      <c r="R6802">
        <v>1</v>
      </c>
      <c r="S6802">
        <v>0.69</v>
      </c>
    </row>
    <row r="6803" spans="1:21" ht="21" x14ac:dyDescent="0.35">
      <c r="A6803">
        <v>1</v>
      </c>
      <c r="B6803">
        <v>3</v>
      </c>
      <c r="C6803" s="10">
        <v>100</v>
      </c>
      <c r="D6803">
        <v>30</v>
      </c>
      <c r="E6803">
        <v>0</v>
      </c>
      <c r="F6803">
        <v>0</v>
      </c>
      <c r="G6803">
        <v>0</v>
      </c>
      <c r="H6803">
        <v>1</v>
      </c>
      <c r="I6803">
        <v>1</v>
      </c>
      <c r="J6803">
        <v>2</v>
      </c>
      <c r="K6803">
        <v>0</v>
      </c>
      <c r="L6803">
        <v>2</v>
      </c>
      <c r="M6803">
        <v>1</v>
      </c>
      <c r="N6803">
        <v>2.75</v>
      </c>
      <c r="O6803">
        <v>1</v>
      </c>
      <c r="P6803">
        <v>0.5</v>
      </c>
      <c r="Q6803">
        <v>1</v>
      </c>
      <c r="R6803">
        <v>1</v>
      </c>
      <c r="S6803">
        <v>0.65</v>
      </c>
    </row>
    <row r="6804" spans="1:21" ht="21" x14ac:dyDescent="0.35">
      <c r="A6804">
        <v>1</v>
      </c>
      <c r="B6804">
        <v>3</v>
      </c>
      <c r="C6804" s="10">
        <v>100</v>
      </c>
      <c r="D6804">
        <v>30</v>
      </c>
      <c r="E6804">
        <v>0</v>
      </c>
      <c r="F6804">
        <v>0</v>
      </c>
      <c r="G6804">
        <v>0</v>
      </c>
      <c r="H6804">
        <v>1</v>
      </c>
      <c r="I6804">
        <v>1</v>
      </c>
      <c r="J6804">
        <v>2</v>
      </c>
      <c r="K6804">
        <v>0</v>
      </c>
      <c r="L6804">
        <v>2</v>
      </c>
      <c r="M6804">
        <v>1</v>
      </c>
      <c r="N6804">
        <v>3</v>
      </c>
      <c r="O6804">
        <v>1</v>
      </c>
      <c r="P6804">
        <v>0.5</v>
      </c>
      <c r="Q6804">
        <v>1</v>
      </c>
      <c r="R6804">
        <v>1</v>
      </c>
      <c r="S6804">
        <v>0.67</v>
      </c>
    </row>
    <row r="6805" spans="1:21" ht="21" x14ac:dyDescent="0.35">
      <c r="A6805">
        <v>1</v>
      </c>
      <c r="B6805">
        <v>3</v>
      </c>
      <c r="C6805" s="10">
        <v>100</v>
      </c>
      <c r="D6805">
        <v>30</v>
      </c>
      <c r="E6805">
        <v>0</v>
      </c>
      <c r="F6805">
        <v>0</v>
      </c>
      <c r="G6805">
        <v>0</v>
      </c>
      <c r="H6805">
        <v>1</v>
      </c>
      <c r="I6805">
        <v>1</v>
      </c>
      <c r="J6805">
        <v>2</v>
      </c>
      <c r="K6805">
        <v>0</v>
      </c>
      <c r="L6805">
        <v>2</v>
      </c>
      <c r="M6805">
        <v>1</v>
      </c>
      <c r="N6805">
        <v>3.5</v>
      </c>
      <c r="O6805">
        <v>1</v>
      </c>
      <c r="P6805">
        <v>0.5</v>
      </c>
      <c r="Q6805">
        <v>1</v>
      </c>
      <c r="R6805">
        <v>1</v>
      </c>
      <c r="S6805">
        <v>0.63</v>
      </c>
    </row>
    <row r="6806" spans="1:21" ht="21" x14ac:dyDescent="0.35">
      <c r="A6806">
        <v>1</v>
      </c>
      <c r="B6806">
        <v>3</v>
      </c>
      <c r="C6806" s="10">
        <v>100</v>
      </c>
      <c r="D6806">
        <v>30</v>
      </c>
      <c r="E6806">
        <v>0</v>
      </c>
      <c r="F6806">
        <v>0</v>
      </c>
      <c r="G6806">
        <v>0</v>
      </c>
      <c r="H6806">
        <v>1</v>
      </c>
      <c r="I6806">
        <v>1</v>
      </c>
      <c r="J6806">
        <v>2</v>
      </c>
      <c r="K6806">
        <v>0</v>
      </c>
      <c r="L6806">
        <v>2</v>
      </c>
      <c r="M6806">
        <v>1</v>
      </c>
      <c r="N6806">
        <v>4</v>
      </c>
      <c r="O6806">
        <v>1</v>
      </c>
      <c r="P6806">
        <v>0.5</v>
      </c>
      <c r="Q6806">
        <v>1</v>
      </c>
      <c r="R6806">
        <v>1</v>
      </c>
      <c r="S6806">
        <v>0.62</v>
      </c>
    </row>
    <row r="6807" spans="1:21" ht="21" x14ac:dyDescent="0.35">
      <c r="A6807">
        <v>1</v>
      </c>
      <c r="B6807">
        <v>3</v>
      </c>
      <c r="C6807" s="10">
        <v>100</v>
      </c>
      <c r="D6807">
        <v>30</v>
      </c>
      <c r="E6807">
        <v>0</v>
      </c>
      <c r="F6807">
        <v>0</v>
      </c>
      <c r="G6807">
        <v>0</v>
      </c>
      <c r="H6807">
        <v>1</v>
      </c>
      <c r="I6807">
        <v>1</v>
      </c>
      <c r="J6807">
        <v>2</v>
      </c>
      <c r="K6807">
        <v>0</v>
      </c>
      <c r="L6807">
        <v>2</v>
      </c>
      <c r="M6807">
        <v>1</v>
      </c>
      <c r="N6807">
        <v>4.5</v>
      </c>
      <c r="O6807">
        <v>1</v>
      </c>
      <c r="P6807">
        <v>0.5</v>
      </c>
      <c r="Q6807">
        <v>1</v>
      </c>
      <c r="R6807">
        <v>1</v>
      </c>
      <c r="S6807">
        <v>0.49</v>
      </c>
    </row>
    <row r="6808" spans="1:21" ht="21.75" thickBot="1" x14ac:dyDescent="0.4">
      <c r="A6808">
        <v>1</v>
      </c>
      <c r="B6808">
        <v>3</v>
      </c>
      <c r="C6808" s="10">
        <v>100</v>
      </c>
      <c r="D6808">
        <v>30</v>
      </c>
      <c r="E6808">
        <v>0</v>
      </c>
      <c r="F6808">
        <v>0</v>
      </c>
      <c r="G6808">
        <v>0</v>
      </c>
      <c r="H6808">
        <v>1</v>
      </c>
      <c r="I6808">
        <v>1</v>
      </c>
      <c r="J6808">
        <v>2</v>
      </c>
      <c r="K6808">
        <v>0</v>
      </c>
      <c r="L6808">
        <v>2</v>
      </c>
      <c r="M6808">
        <v>1</v>
      </c>
      <c r="N6808">
        <v>5</v>
      </c>
      <c r="O6808">
        <v>1</v>
      </c>
      <c r="P6808">
        <v>0.5</v>
      </c>
      <c r="Q6808">
        <v>1</v>
      </c>
      <c r="R6808" s="14">
        <v>1</v>
      </c>
      <c r="S6808" s="14">
        <v>0.65</v>
      </c>
      <c r="T6808" s="14"/>
      <c r="U6808" s="14"/>
    </row>
    <row r="6809" spans="1:21" ht="15.75" thickTop="1" x14ac:dyDescent="0.25">
      <c r="R6809" s="15">
        <f>AVERAGE(R6794:R6808)</f>
        <v>1</v>
      </c>
      <c r="S6809" s="15">
        <f>AVERAGE(S6794:S6808)</f>
        <v>0.75600000000000012</v>
      </c>
      <c r="T6809" s="15"/>
      <c r="U6809" s="15"/>
    </row>
    <row r="6814" spans="1:21" ht="252.75" thickBot="1" x14ac:dyDescent="0.45">
      <c r="A6814" s="64" t="s">
        <v>383</v>
      </c>
      <c r="R6814" s="71" t="s">
        <v>380</v>
      </c>
      <c r="S6814" s="71" t="s">
        <v>24</v>
      </c>
      <c r="T6814" s="73"/>
      <c r="U6814" s="59"/>
    </row>
    <row r="6815" spans="1:21" ht="21.75" thickTop="1" x14ac:dyDescent="0.35">
      <c r="A6815">
        <v>1</v>
      </c>
      <c r="B6815">
        <v>3</v>
      </c>
      <c r="C6815" s="10">
        <v>25</v>
      </c>
      <c r="D6815">
        <v>30</v>
      </c>
      <c r="E6815">
        <v>0</v>
      </c>
      <c r="F6815">
        <v>0</v>
      </c>
      <c r="G6815">
        <v>0</v>
      </c>
      <c r="H6815">
        <v>1</v>
      </c>
      <c r="I6815">
        <v>1</v>
      </c>
      <c r="J6815">
        <v>0</v>
      </c>
      <c r="K6815">
        <v>2</v>
      </c>
      <c r="L6815">
        <v>2</v>
      </c>
      <c r="M6815">
        <v>1</v>
      </c>
      <c r="N6815">
        <v>0.5</v>
      </c>
      <c r="O6815">
        <v>1</v>
      </c>
      <c r="P6815">
        <v>0.5</v>
      </c>
      <c r="Q6815">
        <v>1</v>
      </c>
      <c r="R6815">
        <v>1</v>
      </c>
      <c r="S6815" t="s">
        <v>382</v>
      </c>
    </row>
    <row r="6816" spans="1:21" ht="21" x14ac:dyDescent="0.35">
      <c r="A6816">
        <v>1</v>
      </c>
      <c r="B6816">
        <v>3</v>
      </c>
      <c r="C6816" s="10">
        <v>25</v>
      </c>
      <c r="D6816">
        <v>30</v>
      </c>
      <c r="E6816">
        <v>0</v>
      </c>
      <c r="F6816">
        <v>0</v>
      </c>
      <c r="G6816">
        <v>0</v>
      </c>
      <c r="H6816">
        <v>1</v>
      </c>
      <c r="I6816">
        <v>1</v>
      </c>
      <c r="J6816">
        <v>0</v>
      </c>
      <c r="K6816">
        <v>2</v>
      </c>
      <c r="L6816">
        <v>2</v>
      </c>
      <c r="M6816">
        <v>1</v>
      </c>
      <c r="N6816">
        <v>0.75</v>
      </c>
      <c r="O6816">
        <v>1</v>
      </c>
      <c r="P6816">
        <v>0.5</v>
      </c>
      <c r="Q6816">
        <v>1</v>
      </c>
      <c r="R6816">
        <v>1</v>
      </c>
      <c r="S6816">
        <v>1</v>
      </c>
    </row>
    <row r="6817" spans="1:21" ht="21" x14ac:dyDescent="0.35">
      <c r="A6817">
        <v>1</v>
      </c>
      <c r="B6817">
        <v>3</v>
      </c>
      <c r="C6817" s="10">
        <v>25</v>
      </c>
      <c r="D6817">
        <v>30</v>
      </c>
      <c r="E6817">
        <v>0</v>
      </c>
      <c r="F6817">
        <v>0</v>
      </c>
      <c r="G6817">
        <v>0</v>
      </c>
      <c r="H6817">
        <v>1</v>
      </c>
      <c r="I6817">
        <v>1</v>
      </c>
      <c r="J6817">
        <v>0</v>
      </c>
      <c r="K6817">
        <v>2</v>
      </c>
      <c r="L6817">
        <v>2</v>
      </c>
      <c r="M6817">
        <v>1</v>
      </c>
      <c r="N6817">
        <v>1</v>
      </c>
      <c r="O6817">
        <v>1</v>
      </c>
      <c r="P6817">
        <v>0.5</v>
      </c>
      <c r="Q6817">
        <v>1</v>
      </c>
      <c r="R6817">
        <v>1</v>
      </c>
      <c r="S6817">
        <v>1</v>
      </c>
    </row>
    <row r="6818" spans="1:21" ht="21" x14ac:dyDescent="0.35">
      <c r="A6818">
        <v>1</v>
      </c>
      <c r="B6818">
        <v>3</v>
      </c>
      <c r="C6818" s="10">
        <v>25</v>
      </c>
      <c r="D6818">
        <v>30</v>
      </c>
      <c r="E6818">
        <v>0</v>
      </c>
      <c r="F6818">
        <v>0</v>
      </c>
      <c r="G6818">
        <v>0</v>
      </c>
      <c r="H6818">
        <v>1</v>
      </c>
      <c r="I6818">
        <v>1</v>
      </c>
      <c r="J6818">
        <v>0</v>
      </c>
      <c r="K6818">
        <v>2</v>
      </c>
      <c r="L6818">
        <v>2</v>
      </c>
      <c r="M6818">
        <v>1</v>
      </c>
      <c r="N6818">
        <v>1.25</v>
      </c>
      <c r="O6818">
        <v>1</v>
      </c>
      <c r="P6818">
        <v>0.5</v>
      </c>
      <c r="Q6818">
        <v>1</v>
      </c>
      <c r="R6818">
        <v>1</v>
      </c>
      <c r="S6818">
        <v>1</v>
      </c>
    </row>
    <row r="6819" spans="1:21" ht="21" x14ac:dyDescent="0.35">
      <c r="A6819">
        <v>1</v>
      </c>
      <c r="B6819">
        <v>3</v>
      </c>
      <c r="C6819" s="10">
        <v>25</v>
      </c>
      <c r="D6819">
        <v>30</v>
      </c>
      <c r="E6819">
        <v>0</v>
      </c>
      <c r="F6819">
        <v>0</v>
      </c>
      <c r="G6819">
        <v>0</v>
      </c>
      <c r="H6819">
        <v>1</v>
      </c>
      <c r="I6819">
        <v>1</v>
      </c>
      <c r="J6819">
        <v>0</v>
      </c>
      <c r="K6819">
        <v>2</v>
      </c>
      <c r="L6819">
        <v>2</v>
      </c>
      <c r="M6819">
        <v>1</v>
      </c>
      <c r="N6819">
        <v>1.5</v>
      </c>
      <c r="O6819">
        <v>1</v>
      </c>
      <c r="P6819">
        <v>0.5</v>
      </c>
      <c r="Q6819">
        <v>1</v>
      </c>
      <c r="R6819">
        <v>1</v>
      </c>
      <c r="S6819">
        <v>1</v>
      </c>
    </row>
    <row r="6820" spans="1:21" ht="21" x14ac:dyDescent="0.35">
      <c r="A6820">
        <v>1</v>
      </c>
      <c r="B6820">
        <v>3</v>
      </c>
      <c r="C6820" s="10">
        <v>25</v>
      </c>
      <c r="D6820">
        <v>30</v>
      </c>
      <c r="E6820">
        <v>0</v>
      </c>
      <c r="F6820">
        <v>0</v>
      </c>
      <c r="G6820">
        <v>0</v>
      </c>
      <c r="H6820">
        <v>1</v>
      </c>
      <c r="I6820">
        <v>1</v>
      </c>
      <c r="J6820">
        <v>0</v>
      </c>
      <c r="K6820">
        <v>2</v>
      </c>
      <c r="L6820">
        <v>2</v>
      </c>
      <c r="M6820">
        <v>1</v>
      </c>
      <c r="N6820">
        <v>1.75</v>
      </c>
      <c r="O6820">
        <v>1</v>
      </c>
      <c r="P6820">
        <v>0.5</v>
      </c>
      <c r="Q6820">
        <v>1</v>
      </c>
      <c r="R6820">
        <v>1</v>
      </c>
      <c r="S6820">
        <v>1</v>
      </c>
    </row>
    <row r="6821" spans="1:21" ht="21" x14ac:dyDescent="0.35">
      <c r="A6821">
        <v>1</v>
      </c>
      <c r="B6821">
        <v>3</v>
      </c>
      <c r="C6821" s="10">
        <v>25</v>
      </c>
      <c r="D6821">
        <v>30</v>
      </c>
      <c r="E6821">
        <v>0</v>
      </c>
      <c r="F6821">
        <v>0</v>
      </c>
      <c r="G6821">
        <v>0</v>
      </c>
      <c r="H6821">
        <v>1</v>
      </c>
      <c r="I6821">
        <v>1</v>
      </c>
      <c r="J6821">
        <v>0</v>
      </c>
      <c r="K6821">
        <v>2</v>
      </c>
      <c r="L6821">
        <v>2</v>
      </c>
      <c r="M6821">
        <v>1</v>
      </c>
      <c r="N6821">
        <v>2</v>
      </c>
      <c r="O6821">
        <v>1</v>
      </c>
      <c r="P6821">
        <v>0.5</v>
      </c>
      <c r="Q6821">
        <v>1</v>
      </c>
      <c r="R6821">
        <v>1</v>
      </c>
      <c r="S6821">
        <v>1</v>
      </c>
    </row>
    <row r="6822" spans="1:21" ht="21" x14ac:dyDescent="0.35">
      <c r="A6822">
        <v>1</v>
      </c>
      <c r="B6822">
        <v>3</v>
      </c>
      <c r="C6822" s="10">
        <v>25</v>
      </c>
      <c r="D6822">
        <v>30</v>
      </c>
      <c r="E6822">
        <v>0</v>
      </c>
      <c r="F6822">
        <v>0</v>
      </c>
      <c r="G6822">
        <v>0</v>
      </c>
      <c r="H6822">
        <v>1</v>
      </c>
      <c r="I6822">
        <v>1</v>
      </c>
      <c r="J6822">
        <v>0</v>
      </c>
      <c r="K6822">
        <v>2</v>
      </c>
      <c r="L6822">
        <v>2</v>
      </c>
      <c r="M6822">
        <v>1</v>
      </c>
      <c r="N6822">
        <v>2.25</v>
      </c>
      <c r="O6822">
        <v>1</v>
      </c>
      <c r="P6822">
        <v>0.5</v>
      </c>
      <c r="Q6822">
        <v>1</v>
      </c>
    </row>
    <row r="6823" spans="1:21" ht="21" x14ac:dyDescent="0.35">
      <c r="A6823">
        <v>1</v>
      </c>
      <c r="B6823">
        <v>3</v>
      </c>
      <c r="C6823" s="10">
        <v>25</v>
      </c>
      <c r="D6823">
        <v>30</v>
      </c>
      <c r="E6823">
        <v>0</v>
      </c>
      <c r="F6823">
        <v>0</v>
      </c>
      <c r="G6823">
        <v>0</v>
      </c>
      <c r="H6823">
        <v>1</v>
      </c>
      <c r="I6823">
        <v>1</v>
      </c>
      <c r="J6823">
        <v>0</v>
      </c>
      <c r="K6823">
        <v>2</v>
      </c>
      <c r="L6823">
        <v>2</v>
      </c>
      <c r="M6823">
        <v>1</v>
      </c>
      <c r="N6823">
        <v>2.5</v>
      </c>
      <c r="O6823">
        <v>1</v>
      </c>
      <c r="P6823">
        <v>0.5</v>
      </c>
      <c r="Q6823">
        <v>1</v>
      </c>
    </row>
    <row r="6824" spans="1:21" ht="21" x14ac:dyDescent="0.35">
      <c r="A6824">
        <v>1</v>
      </c>
      <c r="B6824">
        <v>3</v>
      </c>
      <c r="C6824" s="10">
        <v>25</v>
      </c>
      <c r="D6824">
        <v>30</v>
      </c>
      <c r="E6824">
        <v>0</v>
      </c>
      <c r="F6824">
        <v>0</v>
      </c>
      <c r="G6824">
        <v>0</v>
      </c>
      <c r="H6824">
        <v>1</v>
      </c>
      <c r="I6824">
        <v>1</v>
      </c>
      <c r="J6824">
        <v>0</v>
      </c>
      <c r="K6824">
        <v>2</v>
      </c>
      <c r="L6824">
        <v>2</v>
      </c>
      <c r="M6824">
        <v>1</v>
      </c>
      <c r="N6824">
        <v>2.75</v>
      </c>
      <c r="O6824">
        <v>1</v>
      </c>
      <c r="P6824">
        <v>0.5</v>
      </c>
      <c r="Q6824">
        <v>1</v>
      </c>
    </row>
    <row r="6825" spans="1:21" ht="21" x14ac:dyDescent="0.35">
      <c r="A6825">
        <v>1</v>
      </c>
      <c r="B6825">
        <v>3</v>
      </c>
      <c r="C6825" s="10">
        <v>25</v>
      </c>
      <c r="D6825">
        <v>30</v>
      </c>
      <c r="E6825">
        <v>0</v>
      </c>
      <c r="F6825">
        <v>0</v>
      </c>
      <c r="G6825">
        <v>0</v>
      </c>
      <c r="H6825">
        <v>1</v>
      </c>
      <c r="I6825">
        <v>1</v>
      </c>
      <c r="J6825">
        <v>0</v>
      </c>
      <c r="K6825">
        <v>2</v>
      </c>
      <c r="L6825">
        <v>2</v>
      </c>
      <c r="M6825">
        <v>1</v>
      </c>
      <c r="N6825">
        <v>3</v>
      </c>
      <c r="O6825">
        <v>1</v>
      </c>
      <c r="P6825">
        <v>0.5</v>
      </c>
      <c r="Q6825">
        <v>1</v>
      </c>
    </row>
    <row r="6826" spans="1:21" ht="21" x14ac:dyDescent="0.35">
      <c r="A6826">
        <v>1</v>
      </c>
      <c r="B6826">
        <v>3</v>
      </c>
      <c r="C6826" s="10">
        <v>25</v>
      </c>
      <c r="D6826">
        <v>30</v>
      </c>
      <c r="E6826">
        <v>0</v>
      </c>
      <c r="F6826">
        <v>0</v>
      </c>
      <c r="G6826">
        <v>0</v>
      </c>
      <c r="H6826">
        <v>1</v>
      </c>
      <c r="I6826">
        <v>1</v>
      </c>
      <c r="J6826">
        <v>0</v>
      </c>
      <c r="K6826">
        <v>2</v>
      </c>
      <c r="L6826">
        <v>2</v>
      </c>
      <c r="M6826">
        <v>1</v>
      </c>
      <c r="N6826">
        <v>3.5</v>
      </c>
      <c r="O6826">
        <v>1</v>
      </c>
      <c r="P6826">
        <v>0.5</v>
      </c>
      <c r="Q6826">
        <v>1</v>
      </c>
    </row>
    <row r="6827" spans="1:21" ht="21" x14ac:dyDescent="0.35">
      <c r="A6827">
        <v>1</v>
      </c>
      <c r="B6827">
        <v>3</v>
      </c>
      <c r="C6827" s="10">
        <v>25</v>
      </c>
      <c r="D6827">
        <v>30</v>
      </c>
      <c r="E6827">
        <v>0</v>
      </c>
      <c r="F6827">
        <v>0</v>
      </c>
      <c r="G6827">
        <v>0</v>
      </c>
      <c r="H6827">
        <v>1</v>
      </c>
      <c r="I6827">
        <v>1</v>
      </c>
      <c r="J6827">
        <v>0</v>
      </c>
      <c r="K6827">
        <v>2</v>
      </c>
      <c r="L6827">
        <v>2</v>
      </c>
      <c r="M6827">
        <v>1</v>
      </c>
      <c r="N6827">
        <v>4</v>
      </c>
      <c r="O6827">
        <v>1</v>
      </c>
      <c r="P6827">
        <v>0.5</v>
      </c>
      <c r="Q6827">
        <v>1</v>
      </c>
    </row>
    <row r="6828" spans="1:21" ht="21" x14ac:dyDescent="0.35">
      <c r="A6828">
        <v>1</v>
      </c>
      <c r="B6828">
        <v>3</v>
      </c>
      <c r="C6828" s="10">
        <v>25</v>
      </c>
      <c r="D6828">
        <v>30</v>
      </c>
      <c r="E6828">
        <v>0</v>
      </c>
      <c r="F6828">
        <v>0</v>
      </c>
      <c r="G6828">
        <v>0</v>
      </c>
      <c r="H6828">
        <v>1</v>
      </c>
      <c r="I6828">
        <v>1</v>
      </c>
      <c r="J6828">
        <v>0</v>
      </c>
      <c r="K6828">
        <v>2</v>
      </c>
      <c r="L6828">
        <v>2</v>
      </c>
      <c r="M6828">
        <v>1</v>
      </c>
      <c r="N6828">
        <v>4.5</v>
      </c>
      <c r="O6828">
        <v>1</v>
      </c>
      <c r="P6828">
        <v>0.5</v>
      </c>
      <c r="Q6828">
        <v>1</v>
      </c>
    </row>
    <row r="6829" spans="1:21" ht="21.75" thickBot="1" x14ac:dyDescent="0.4">
      <c r="A6829">
        <v>1</v>
      </c>
      <c r="B6829">
        <v>3</v>
      </c>
      <c r="C6829" s="10">
        <v>25</v>
      </c>
      <c r="D6829">
        <v>30</v>
      </c>
      <c r="E6829">
        <v>0</v>
      </c>
      <c r="F6829">
        <v>0</v>
      </c>
      <c r="G6829">
        <v>0</v>
      </c>
      <c r="H6829">
        <v>1</v>
      </c>
      <c r="I6829">
        <v>1</v>
      </c>
      <c r="J6829">
        <v>0</v>
      </c>
      <c r="K6829">
        <v>2</v>
      </c>
      <c r="L6829">
        <v>2</v>
      </c>
      <c r="M6829">
        <v>1</v>
      </c>
      <c r="N6829">
        <v>5</v>
      </c>
      <c r="O6829">
        <v>1</v>
      </c>
      <c r="P6829">
        <v>0.5</v>
      </c>
      <c r="Q6829">
        <v>1</v>
      </c>
      <c r="R6829" s="14"/>
      <c r="S6829" s="14"/>
      <c r="T6829" s="14"/>
      <c r="U6829" s="14"/>
    </row>
    <row r="6830" spans="1:21" ht="15.75" thickTop="1" x14ac:dyDescent="0.25">
      <c r="R6830" s="15">
        <f>AVERAGE(R6815:R6829)</f>
        <v>1</v>
      </c>
      <c r="S6830" s="15">
        <f>AVERAGE(S6815:S6829)</f>
        <v>1</v>
      </c>
      <c r="T6830" s="15"/>
      <c r="U6830" s="15"/>
    </row>
    <row r="6836" spans="1:21" ht="252.75" thickBot="1" x14ac:dyDescent="0.45">
      <c r="A6836" s="64" t="s">
        <v>385</v>
      </c>
      <c r="R6836" s="71" t="s">
        <v>386</v>
      </c>
      <c r="S6836" s="17" t="s">
        <v>60</v>
      </c>
      <c r="T6836" s="17" t="s">
        <v>387</v>
      </c>
      <c r="U6836" s="71" t="s">
        <v>388</v>
      </c>
    </row>
    <row r="6837" spans="1:21" ht="21.75" thickTop="1" x14ac:dyDescent="0.35">
      <c r="A6837">
        <v>1</v>
      </c>
      <c r="B6837">
        <v>3</v>
      </c>
      <c r="C6837" s="10">
        <v>2000</v>
      </c>
      <c r="D6837">
        <v>30</v>
      </c>
      <c r="E6837">
        <v>0</v>
      </c>
      <c r="F6837">
        <v>0</v>
      </c>
      <c r="G6837">
        <v>0</v>
      </c>
      <c r="H6837">
        <v>1</v>
      </c>
      <c r="I6837">
        <v>1</v>
      </c>
      <c r="J6837">
        <v>0</v>
      </c>
      <c r="K6837">
        <v>1</v>
      </c>
      <c r="L6837">
        <v>2</v>
      </c>
      <c r="M6837">
        <v>1</v>
      </c>
      <c r="N6837">
        <v>0.5</v>
      </c>
      <c r="O6837">
        <v>1</v>
      </c>
      <c r="P6837">
        <v>0.5</v>
      </c>
      <c r="Q6837">
        <v>1</v>
      </c>
      <c r="R6837">
        <v>1</v>
      </c>
      <c r="S6837">
        <v>0.02</v>
      </c>
      <c r="T6837">
        <v>1</v>
      </c>
      <c r="U6837" s="15">
        <f>T6837-S6837</f>
        <v>0.98</v>
      </c>
    </row>
    <row r="6838" spans="1:21" ht="21" x14ac:dyDescent="0.35">
      <c r="A6838">
        <v>1</v>
      </c>
      <c r="B6838">
        <v>3</v>
      </c>
      <c r="C6838" s="10">
        <v>2000</v>
      </c>
      <c r="D6838">
        <v>30</v>
      </c>
      <c r="E6838">
        <v>0</v>
      </c>
      <c r="F6838">
        <v>0</v>
      </c>
      <c r="G6838">
        <v>0</v>
      </c>
      <c r="H6838">
        <v>1</v>
      </c>
      <c r="I6838">
        <v>1</v>
      </c>
      <c r="J6838">
        <v>0</v>
      </c>
      <c r="K6838">
        <v>1</v>
      </c>
      <c r="L6838">
        <v>2</v>
      </c>
      <c r="M6838">
        <v>1</v>
      </c>
      <c r="N6838">
        <v>0.75</v>
      </c>
      <c r="O6838">
        <v>1</v>
      </c>
      <c r="P6838">
        <v>0.5</v>
      </c>
      <c r="Q6838">
        <v>1</v>
      </c>
      <c r="R6838">
        <v>1</v>
      </c>
      <c r="S6838">
        <v>0.02</v>
      </c>
      <c r="T6838">
        <v>1</v>
      </c>
      <c r="U6838" s="15">
        <f t="shared" ref="U6838:U6851" si="76">T6838-S6838</f>
        <v>0.98</v>
      </c>
    </row>
    <row r="6839" spans="1:21" ht="21" x14ac:dyDescent="0.35">
      <c r="A6839">
        <v>1</v>
      </c>
      <c r="B6839">
        <v>3</v>
      </c>
      <c r="C6839" s="10">
        <v>2000</v>
      </c>
      <c r="D6839">
        <v>30</v>
      </c>
      <c r="E6839">
        <v>0</v>
      </c>
      <c r="F6839">
        <v>0</v>
      </c>
      <c r="G6839">
        <v>0</v>
      </c>
      <c r="H6839">
        <v>1</v>
      </c>
      <c r="I6839">
        <v>1</v>
      </c>
      <c r="J6839">
        <v>0</v>
      </c>
      <c r="K6839">
        <v>1</v>
      </c>
      <c r="L6839">
        <v>2</v>
      </c>
      <c r="M6839">
        <v>1</v>
      </c>
      <c r="N6839">
        <v>1</v>
      </c>
      <c r="O6839">
        <v>1</v>
      </c>
      <c r="P6839">
        <v>0.5</v>
      </c>
      <c r="Q6839">
        <v>1</v>
      </c>
      <c r="R6839">
        <v>1</v>
      </c>
      <c r="S6839">
        <v>0.02</v>
      </c>
      <c r="T6839">
        <v>1</v>
      </c>
      <c r="U6839" s="15">
        <f t="shared" si="76"/>
        <v>0.98</v>
      </c>
    </row>
    <row r="6840" spans="1:21" ht="21" x14ac:dyDescent="0.35">
      <c r="A6840">
        <v>1</v>
      </c>
      <c r="B6840">
        <v>3</v>
      </c>
      <c r="C6840" s="10">
        <v>2000</v>
      </c>
      <c r="D6840">
        <v>30</v>
      </c>
      <c r="E6840">
        <v>0</v>
      </c>
      <c r="F6840">
        <v>0</v>
      </c>
      <c r="G6840">
        <v>0</v>
      </c>
      <c r="H6840">
        <v>1</v>
      </c>
      <c r="I6840">
        <v>1</v>
      </c>
      <c r="J6840">
        <v>0</v>
      </c>
      <c r="K6840">
        <v>1</v>
      </c>
      <c r="L6840">
        <v>2</v>
      </c>
      <c r="M6840">
        <v>1</v>
      </c>
      <c r="N6840">
        <v>1.25</v>
      </c>
      <c r="O6840">
        <v>1</v>
      </c>
      <c r="P6840">
        <v>0.5</v>
      </c>
      <c r="Q6840">
        <v>1</v>
      </c>
      <c r="R6840">
        <v>1</v>
      </c>
      <c r="S6840">
        <v>0.02</v>
      </c>
      <c r="T6840">
        <v>1</v>
      </c>
      <c r="U6840" s="15">
        <f t="shared" si="76"/>
        <v>0.98</v>
      </c>
    </row>
    <row r="6841" spans="1:21" ht="21" x14ac:dyDescent="0.35">
      <c r="A6841">
        <v>1</v>
      </c>
      <c r="B6841">
        <v>3</v>
      </c>
      <c r="C6841" s="10">
        <v>2000</v>
      </c>
      <c r="D6841">
        <v>30</v>
      </c>
      <c r="E6841">
        <v>0</v>
      </c>
      <c r="F6841">
        <v>0</v>
      </c>
      <c r="G6841">
        <v>0</v>
      </c>
      <c r="H6841">
        <v>1</v>
      </c>
      <c r="I6841">
        <v>1</v>
      </c>
      <c r="J6841">
        <v>0</v>
      </c>
      <c r="K6841">
        <v>1</v>
      </c>
      <c r="L6841">
        <v>2</v>
      </c>
      <c r="M6841">
        <v>1</v>
      </c>
      <c r="N6841">
        <v>1.5</v>
      </c>
      <c r="O6841">
        <v>1</v>
      </c>
      <c r="P6841">
        <v>0.5</v>
      </c>
      <c r="Q6841">
        <v>1</v>
      </c>
      <c r="R6841">
        <v>1</v>
      </c>
      <c r="S6841">
        <v>0.02</v>
      </c>
      <c r="T6841">
        <v>1</v>
      </c>
      <c r="U6841" s="15">
        <f t="shared" si="76"/>
        <v>0.98</v>
      </c>
    </row>
    <row r="6842" spans="1:21" ht="21" x14ac:dyDescent="0.35">
      <c r="A6842">
        <v>1</v>
      </c>
      <c r="B6842">
        <v>3</v>
      </c>
      <c r="C6842" s="10">
        <v>2000</v>
      </c>
      <c r="D6842">
        <v>30</v>
      </c>
      <c r="E6842">
        <v>0</v>
      </c>
      <c r="F6842">
        <v>0</v>
      </c>
      <c r="G6842">
        <v>0</v>
      </c>
      <c r="H6842">
        <v>1</v>
      </c>
      <c r="I6842">
        <v>1</v>
      </c>
      <c r="J6842">
        <v>0</v>
      </c>
      <c r="K6842">
        <v>1</v>
      </c>
      <c r="L6842">
        <v>2</v>
      </c>
      <c r="M6842">
        <v>1</v>
      </c>
      <c r="N6842">
        <v>1.75</v>
      </c>
      <c r="O6842">
        <v>1</v>
      </c>
      <c r="P6842">
        <v>0.5</v>
      </c>
      <c r="Q6842">
        <v>1</v>
      </c>
      <c r="R6842">
        <v>1</v>
      </c>
      <c r="S6842">
        <v>0.02</v>
      </c>
      <c r="T6842">
        <v>1</v>
      </c>
      <c r="U6842" s="15">
        <f t="shared" si="76"/>
        <v>0.98</v>
      </c>
    </row>
    <row r="6843" spans="1:21" ht="21" x14ac:dyDescent="0.35">
      <c r="A6843">
        <v>1</v>
      </c>
      <c r="B6843">
        <v>3</v>
      </c>
      <c r="C6843" s="10">
        <v>2000</v>
      </c>
      <c r="D6843">
        <v>30</v>
      </c>
      <c r="E6843">
        <v>0</v>
      </c>
      <c r="F6843">
        <v>0</v>
      </c>
      <c r="G6843">
        <v>0</v>
      </c>
      <c r="H6843">
        <v>1</v>
      </c>
      <c r="I6843">
        <v>1</v>
      </c>
      <c r="J6843">
        <v>0</v>
      </c>
      <c r="K6843">
        <v>1</v>
      </c>
      <c r="L6843">
        <v>2</v>
      </c>
      <c r="M6843">
        <v>1</v>
      </c>
      <c r="N6843">
        <v>2</v>
      </c>
      <c r="O6843">
        <v>1</v>
      </c>
      <c r="P6843">
        <v>0.5</v>
      </c>
      <c r="Q6843">
        <v>1</v>
      </c>
      <c r="R6843">
        <v>1</v>
      </c>
      <c r="S6843">
        <v>0.02</v>
      </c>
      <c r="T6843">
        <v>1</v>
      </c>
      <c r="U6843" s="15">
        <f t="shared" si="76"/>
        <v>0.98</v>
      </c>
    </row>
    <row r="6844" spans="1:21" ht="21" x14ac:dyDescent="0.35">
      <c r="A6844">
        <v>1</v>
      </c>
      <c r="B6844">
        <v>3</v>
      </c>
      <c r="C6844" s="10">
        <v>2000</v>
      </c>
      <c r="D6844">
        <v>30</v>
      </c>
      <c r="E6844">
        <v>0</v>
      </c>
      <c r="F6844">
        <v>0</v>
      </c>
      <c r="G6844">
        <v>0</v>
      </c>
      <c r="H6844">
        <v>1</v>
      </c>
      <c r="I6844">
        <v>1</v>
      </c>
      <c r="J6844">
        <v>0</v>
      </c>
      <c r="K6844">
        <v>1</v>
      </c>
      <c r="L6844">
        <v>2</v>
      </c>
      <c r="M6844">
        <v>1</v>
      </c>
      <c r="N6844">
        <v>2.25</v>
      </c>
      <c r="O6844">
        <v>1</v>
      </c>
      <c r="P6844">
        <v>0.5</v>
      </c>
      <c r="Q6844">
        <v>1</v>
      </c>
      <c r="R6844">
        <v>1</v>
      </c>
      <c r="S6844">
        <v>0.02</v>
      </c>
      <c r="T6844">
        <v>1</v>
      </c>
      <c r="U6844" s="15">
        <f t="shared" si="76"/>
        <v>0.98</v>
      </c>
    </row>
    <row r="6845" spans="1:21" ht="21" x14ac:dyDescent="0.35">
      <c r="A6845">
        <v>1</v>
      </c>
      <c r="B6845">
        <v>3</v>
      </c>
      <c r="C6845" s="10">
        <v>2000</v>
      </c>
      <c r="D6845">
        <v>30</v>
      </c>
      <c r="E6845">
        <v>0</v>
      </c>
      <c r="F6845">
        <v>0</v>
      </c>
      <c r="G6845">
        <v>0</v>
      </c>
      <c r="H6845">
        <v>1</v>
      </c>
      <c r="I6845">
        <v>1</v>
      </c>
      <c r="J6845">
        <v>0</v>
      </c>
      <c r="K6845">
        <v>1</v>
      </c>
      <c r="L6845">
        <v>2</v>
      </c>
      <c r="M6845">
        <v>1</v>
      </c>
      <c r="N6845">
        <v>2.5</v>
      </c>
      <c r="O6845">
        <v>1</v>
      </c>
      <c r="P6845">
        <v>0.5</v>
      </c>
      <c r="Q6845">
        <v>1</v>
      </c>
      <c r="R6845">
        <v>1</v>
      </c>
      <c r="S6845">
        <v>0.02</v>
      </c>
      <c r="T6845">
        <v>1</v>
      </c>
      <c r="U6845" s="15">
        <f t="shared" si="76"/>
        <v>0.98</v>
      </c>
    </row>
    <row r="6846" spans="1:21" ht="21" x14ac:dyDescent="0.35">
      <c r="A6846">
        <v>1</v>
      </c>
      <c r="B6846">
        <v>3</v>
      </c>
      <c r="C6846" s="10">
        <v>2000</v>
      </c>
      <c r="D6846">
        <v>30</v>
      </c>
      <c r="E6846">
        <v>0</v>
      </c>
      <c r="F6846">
        <v>0</v>
      </c>
      <c r="G6846">
        <v>0</v>
      </c>
      <c r="H6846">
        <v>1</v>
      </c>
      <c r="I6846">
        <v>1</v>
      </c>
      <c r="J6846">
        <v>0</v>
      </c>
      <c r="K6846">
        <v>1</v>
      </c>
      <c r="L6846">
        <v>2</v>
      </c>
      <c r="M6846">
        <v>1</v>
      </c>
      <c r="N6846">
        <v>2.75</v>
      </c>
      <c r="O6846">
        <v>1</v>
      </c>
      <c r="P6846">
        <v>0.5</v>
      </c>
      <c r="Q6846">
        <v>1</v>
      </c>
      <c r="R6846">
        <v>1</v>
      </c>
      <c r="S6846">
        <v>0.02</v>
      </c>
      <c r="T6846">
        <v>1</v>
      </c>
      <c r="U6846" s="15">
        <f t="shared" si="76"/>
        <v>0.98</v>
      </c>
    </row>
    <row r="6847" spans="1:21" ht="21" x14ac:dyDescent="0.35">
      <c r="A6847">
        <v>1</v>
      </c>
      <c r="B6847">
        <v>3</v>
      </c>
      <c r="C6847" s="10">
        <v>2000</v>
      </c>
      <c r="D6847">
        <v>30</v>
      </c>
      <c r="E6847">
        <v>0</v>
      </c>
      <c r="F6847">
        <v>0</v>
      </c>
      <c r="G6847">
        <v>0</v>
      </c>
      <c r="H6847">
        <v>1</v>
      </c>
      <c r="I6847">
        <v>1</v>
      </c>
      <c r="J6847">
        <v>0</v>
      </c>
      <c r="K6847">
        <v>1</v>
      </c>
      <c r="L6847">
        <v>2</v>
      </c>
      <c r="M6847">
        <v>1</v>
      </c>
      <c r="N6847">
        <v>3</v>
      </c>
      <c r="O6847">
        <v>1</v>
      </c>
      <c r="P6847">
        <v>0.5</v>
      </c>
      <c r="Q6847">
        <v>1</v>
      </c>
      <c r="R6847">
        <v>1</v>
      </c>
      <c r="S6847">
        <v>0.02</v>
      </c>
      <c r="T6847">
        <v>1</v>
      </c>
      <c r="U6847" s="15">
        <f t="shared" si="76"/>
        <v>0.98</v>
      </c>
    </row>
    <row r="6848" spans="1:21" ht="21" x14ac:dyDescent="0.35">
      <c r="A6848">
        <v>1</v>
      </c>
      <c r="B6848">
        <v>3</v>
      </c>
      <c r="C6848" s="10">
        <v>2000</v>
      </c>
      <c r="D6848">
        <v>30</v>
      </c>
      <c r="E6848">
        <v>0</v>
      </c>
      <c r="F6848">
        <v>0</v>
      </c>
      <c r="G6848">
        <v>0</v>
      </c>
      <c r="H6848">
        <v>1</v>
      </c>
      <c r="I6848">
        <v>1</v>
      </c>
      <c r="J6848">
        <v>0</v>
      </c>
      <c r="K6848">
        <v>1</v>
      </c>
      <c r="L6848">
        <v>2</v>
      </c>
      <c r="M6848">
        <v>1</v>
      </c>
      <c r="N6848">
        <v>3.5</v>
      </c>
      <c r="O6848">
        <v>1</v>
      </c>
      <c r="P6848">
        <v>0.5</v>
      </c>
      <c r="Q6848">
        <v>1</v>
      </c>
      <c r="R6848">
        <v>1</v>
      </c>
      <c r="S6848">
        <v>0.02</v>
      </c>
      <c r="T6848">
        <v>1</v>
      </c>
      <c r="U6848" s="15">
        <f t="shared" si="76"/>
        <v>0.98</v>
      </c>
    </row>
    <row r="6849" spans="1:21" ht="21" x14ac:dyDescent="0.35">
      <c r="A6849">
        <v>1</v>
      </c>
      <c r="B6849">
        <v>3</v>
      </c>
      <c r="C6849" s="10">
        <v>2000</v>
      </c>
      <c r="D6849">
        <v>30</v>
      </c>
      <c r="E6849">
        <v>0</v>
      </c>
      <c r="F6849">
        <v>0</v>
      </c>
      <c r="G6849">
        <v>0</v>
      </c>
      <c r="H6849">
        <v>1</v>
      </c>
      <c r="I6849">
        <v>1</v>
      </c>
      <c r="J6849">
        <v>0</v>
      </c>
      <c r="K6849">
        <v>1</v>
      </c>
      <c r="L6849">
        <v>2</v>
      </c>
      <c r="M6849">
        <v>1</v>
      </c>
      <c r="N6849">
        <v>4</v>
      </c>
      <c r="O6849">
        <v>1</v>
      </c>
      <c r="P6849">
        <v>0.5</v>
      </c>
      <c r="Q6849">
        <v>1</v>
      </c>
      <c r="R6849">
        <v>1</v>
      </c>
      <c r="S6849">
        <v>0.02</v>
      </c>
      <c r="T6849">
        <v>1</v>
      </c>
      <c r="U6849" s="15">
        <f t="shared" si="76"/>
        <v>0.98</v>
      </c>
    </row>
    <row r="6850" spans="1:21" ht="21" x14ac:dyDescent="0.35">
      <c r="A6850">
        <v>1</v>
      </c>
      <c r="B6850">
        <v>3</v>
      </c>
      <c r="C6850" s="10">
        <v>2000</v>
      </c>
      <c r="D6850">
        <v>30</v>
      </c>
      <c r="E6850">
        <v>0</v>
      </c>
      <c r="F6850">
        <v>0</v>
      </c>
      <c r="G6850">
        <v>0</v>
      </c>
      <c r="H6850">
        <v>1</v>
      </c>
      <c r="I6850">
        <v>1</v>
      </c>
      <c r="J6850">
        <v>0</v>
      </c>
      <c r="K6850">
        <v>1</v>
      </c>
      <c r="L6850">
        <v>2</v>
      </c>
      <c r="M6850">
        <v>1</v>
      </c>
      <c r="N6850">
        <v>4.5</v>
      </c>
      <c r="O6850">
        <v>1</v>
      </c>
      <c r="P6850">
        <v>0.5</v>
      </c>
      <c r="Q6850">
        <v>1</v>
      </c>
      <c r="R6850">
        <v>1</v>
      </c>
      <c r="S6850">
        <v>0.02</v>
      </c>
      <c r="T6850">
        <v>1</v>
      </c>
      <c r="U6850" s="15">
        <f t="shared" si="76"/>
        <v>0.98</v>
      </c>
    </row>
    <row r="6851" spans="1:21" ht="21.75" thickBot="1" x14ac:dyDescent="0.4">
      <c r="A6851">
        <v>1</v>
      </c>
      <c r="B6851">
        <v>3</v>
      </c>
      <c r="C6851" s="10">
        <v>2000</v>
      </c>
      <c r="D6851">
        <v>30</v>
      </c>
      <c r="E6851">
        <v>0</v>
      </c>
      <c r="F6851">
        <v>0</v>
      </c>
      <c r="G6851">
        <v>0</v>
      </c>
      <c r="H6851">
        <v>1</v>
      </c>
      <c r="I6851">
        <v>1</v>
      </c>
      <c r="J6851">
        <v>0</v>
      </c>
      <c r="K6851">
        <v>1</v>
      </c>
      <c r="L6851">
        <v>2</v>
      </c>
      <c r="M6851">
        <v>1</v>
      </c>
      <c r="N6851">
        <v>5</v>
      </c>
      <c r="O6851">
        <v>1</v>
      </c>
      <c r="P6851">
        <v>0.5</v>
      </c>
      <c r="Q6851">
        <v>1</v>
      </c>
      <c r="R6851" s="14">
        <v>1</v>
      </c>
      <c r="S6851">
        <v>0.02</v>
      </c>
      <c r="T6851" s="14">
        <v>1</v>
      </c>
      <c r="U6851" s="14">
        <f t="shared" si="76"/>
        <v>0.98</v>
      </c>
    </row>
    <row r="6852" spans="1:21" ht="15.75" thickTop="1" x14ac:dyDescent="0.25">
      <c r="R6852" s="15">
        <f>AVERAGE(R6837:R6851)</f>
        <v>1</v>
      </c>
      <c r="S6852" s="15"/>
      <c r="T6852" s="15">
        <f>AVERAGE(T6837:T6851)</f>
        <v>1</v>
      </c>
      <c r="U6852" s="15">
        <f>AVERAGE(U6837:U6851)</f>
        <v>0.98000000000000032</v>
      </c>
    </row>
    <row r="6855" spans="1:21" x14ac:dyDescent="0.25">
      <c r="S6855">
        <v>0.5</v>
      </c>
      <c r="T6855">
        <v>0.95299999999999996</v>
      </c>
      <c r="U6855">
        <v>0.75949999999999995</v>
      </c>
    </row>
    <row r="6856" spans="1:21" x14ac:dyDescent="0.25">
      <c r="S6856">
        <v>0.75</v>
      </c>
      <c r="T6856">
        <v>0.94299999999999995</v>
      </c>
      <c r="U6856">
        <v>0.99550000000000005</v>
      </c>
    </row>
    <row r="6857" spans="1:21" x14ac:dyDescent="0.25">
      <c r="S6857">
        <v>1</v>
      </c>
      <c r="T6857">
        <v>0.94450000000000001</v>
      </c>
      <c r="U6857">
        <v>1</v>
      </c>
    </row>
    <row r="6858" spans="1:21" x14ac:dyDescent="0.25">
      <c r="S6858">
        <v>1.25</v>
      </c>
      <c r="T6858">
        <v>0.94599999999999995</v>
      </c>
      <c r="U6858">
        <v>1</v>
      </c>
    </row>
    <row r="6859" spans="1:21" x14ac:dyDescent="0.25">
      <c r="S6859">
        <v>1.5</v>
      </c>
      <c r="T6859">
        <v>0.95850000000000002</v>
      </c>
      <c r="U6859">
        <v>1</v>
      </c>
    </row>
    <row r="6860" spans="1:21" x14ac:dyDescent="0.25">
      <c r="S6860">
        <v>1.75</v>
      </c>
      <c r="T6860">
        <v>0.9395</v>
      </c>
      <c r="U6860">
        <v>1</v>
      </c>
    </row>
    <row r="6861" spans="1:21" x14ac:dyDescent="0.25">
      <c r="S6861">
        <v>2</v>
      </c>
      <c r="T6861">
        <v>0.9425</v>
      </c>
      <c r="U6861">
        <v>1</v>
      </c>
    </row>
    <row r="6862" spans="1:21" x14ac:dyDescent="0.25">
      <c r="S6862">
        <v>2.25</v>
      </c>
      <c r="T6862">
        <v>0.9415</v>
      </c>
      <c r="U6862">
        <v>1</v>
      </c>
    </row>
    <row r="6863" spans="1:21" x14ac:dyDescent="0.25">
      <c r="S6863">
        <v>2.5</v>
      </c>
      <c r="T6863">
        <v>0.95699999999999996</v>
      </c>
      <c r="U6863">
        <v>1</v>
      </c>
    </row>
    <row r="6864" spans="1:21" x14ac:dyDescent="0.25">
      <c r="S6864">
        <v>2.75</v>
      </c>
      <c r="T6864">
        <v>0.95550000000000002</v>
      </c>
      <c r="U6864">
        <v>1</v>
      </c>
    </row>
    <row r="6865" spans="1:21" x14ac:dyDescent="0.25">
      <c r="S6865">
        <v>3</v>
      </c>
      <c r="T6865">
        <v>0.95299999999999996</v>
      </c>
      <c r="U6865">
        <v>1</v>
      </c>
    </row>
    <row r="6866" spans="1:21" x14ac:dyDescent="0.25">
      <c r="S6866">
        <v>3.5</v>
      </c>
      <c r="T6866">
        <v>0.95499999999999996</v>
      </c>
      <c r="U6866">
        <v>1</v>
      </c>
    </row>
    <row r="6867" spans="1:21" x14ac:dyDescent="0.25">
      <c r="S6867">
        <v>4</v>
      </c>
      <c r="T6867">
        <v>0.94850000000000001</v>
      </c>
      <c r="U6867">
        <v>1</v>
      </c>
    </row>
    <row r="6868" spans="1:21" x14ac:dyDescent="0.25">
      <c r="S6868">
        <v>4.5</v>
      </c>
      <c r="T6868">
        <v>0.95050000000000001</v>
      </c>
      <c r="U6868">
        <v>1</v>
      </c>
    </row>
    <row r="6869" spans="1:21" ht="15.75" thickBot="1" x14ac:dyDescent="0.3">
      <c r="S6869">
        <v>5</v>
      </c>
      <c r="T6869" s="14">
        <v>0.95750000000000002</v>
      </c>
      <c r="U6869" s="14">
        <v>1</v>
      </c>
    </row>
    <row r="6870" spans="1:21" ht="15.75" thickTop="1" x14ac:dyDescent="0.25">
      <c r="T6870" s="94">
        <f>AVERAGE(T6855:T6869)</f>
        <v>0.94969999999999999</v>
      </c>
      <c r="U6870" s="94">
        <f>AVERAGE(U6855:U6869)</f>
        <v>0.98366666666666658</v>
      </c>
    </row>
    <row r="6874" spans="1:21" ht="171.75" customHeight="1" thickBot="1" x14ac:dyDescent="0.45">
      <c r="A6874" s="64" t="s">
        <v>389</v>
      </c>
      <c r="R6874" s="71" t="s">
        <v>390</v>
      </c>
      <c r="S6874" s="17" t="s">
        <v>387</v>
      </c>
    </row>
    <row r="6875" spans="1:21" ht="21.75" thickTop="1" x14ac:dyDescent="0.35">
      <c r="A6875">
        <v>1</v>
      </c>
      <c r="B6875">
        <v>3</v>
      </c>
      <c r="C6875" s="10">
        <v>250</v>
      </c>
      <c r="D6875">
        <v>30</v>
      </c>
      <c r="E6875">
        <v>0</v>
      </c>
      <c r="F6875">
        <v>0</v>
      </c>
      <c r="G6875">
        <v>0</v>
      </c>
      <c r="H6875">
        <v>1</v>
      </c>
      <c r="I6875">
        <v>1</v>
      </c>
      <c r="J6875">
        <v>0</v>
      </c>
      <c r="K6875">
        <v>0</v>
      </c>
      <c r="L6875">
        <v>2</v>
      </c>
      <c r="M6875">
        <v>1</v>
      </c>
      <c r="N6875">
        <v>0.5</v>
      </c>
      <c r="O6875">
        <v>1</v>
      </c>
      <c r="P6875">
        <v>0.5</v>
      </c>
      <c r="Q6875">
        <v>1</v>
      </c>
      <c r="R6875">
        <v>0.08</v>
      </c>
      <c r="S6875">
        <v>4.8000000000000001E-2</v>
      </c>
    </row>
    <row r="6876" spans="1:21" ht="21" x14ac:dyDescent="0.35">
      <c r="A6876">
        <v>1</v>
      </c>
      <c r="B6876">
        <v>3</v>
      </c>
      <c r="C6876" s="10">
        <v>250</v>
      </c>
      <c r="D6876">
        <v>30</v>
      </c>
      <c r="E6876">
        <v>0</v>
      </c>
      <c r="F6876">
        <v>0</v>
      </c>
      <c r="G6876">
        <v>0</v>
      </c>
      <c r="H6876">
        <v>1</v>
      </c>
      <c r="I6876">
        <v>1</v>
      </c>
      <c r="J6876">
        <v>0</v>
      </c>
      <c r="K6876">
        <v>0</v>
      </c>
      <c r="L6876">
        <v>2</v>
      </c>
      <c r="M6876">
        <v>1</v>
      </c>
      <c r="N6876">
        <v>0.75</v>
      </c>
      <c r="O6876">
        <v>1</v>
      </c>
      <c r="P6876">
        <v>0.5</v>
      </c>
      <c r="Q6876">
        <v>1</v>
      </c>
      <c r="R6876">
        <v>6.8000000000000005E-2</v>
      </c>
      <c r="S6876">
        <v>0.27200000000000002</v>
      </c>
    </row>
    <row r="6877" spans="1:21" ht="21" x14ac:dyDescent="0.35">
      <c r="A6877">
        <v>1</v>
      </c>
      <c r="B6877">
        <v>3</v>
      </c>
      <c r="C6877" s="10">
        <v>250</v>
      </c>
      <c r="D6877">
        <v>30</v>
      </c>
      <c r="E6877">
        <v>0</v>
      </c>
      <c r="F6877">
        <v>0</v>
      </c>
      <c r="G6877">
        <v>0</v>
      </c>
      <c r="H6877">
        <v>1</v>
      </c>
      <c r="I6877">
        <v>1</v>
      </c>
      <c r="J6877">
        <v>0</v>
      </c>
      <c r="K6877">
        <v>0</v>
      </c>
      <c r="L6877">
        <v>2</v>
      </c>
      <c r="M6877">
        <v>1</v>
      </c>
      <c r="N6877">
        <v>1</v>
      </c>
      <c r="O6877">
        <v>1</v>
      </c>
      <c r="P6877">
        <v>0.5</v>
      </c>
      <c r="Q6877">
        <v>1</v>
      </c>
      <c r="R6877">
        <v>6.4000000000000001E-2</v>
      </c>
      <c r="S6877">
        <v>0.62</v>
      </c>
    </row>
    <row r="6878" spans="1:21" ht="21" x14ac:dyDescent="0.35">
      <c r="A6878">
        <v>1</v>
      </c>
      <c r="B6878">
        <v>3</v>
      </c>
      <c r="C6878" s="10">
        <v>250</v>
      </c>
      <c r="D6878">
        <v>30</v>
      </c>
      <c r="E6878">
        <v>0</v>
      </c>
      <c r="F6878">
        <v>0</v>
      </c>
      <c r="G6878">
        <v>0</v>
      </c>
      <c r="H6878">
        <v>1</v>
      </c>
      <c r="I6878">
        <v>1</v>
      </c>
      <c r="J6878">
        <v>0</v>
      </c>
      <c r="K6878">
        <v>0</v>
      </c>
      <c r="L6878">
        <v>2</v>
      </c>
      <c r="M6878">
        <v>1</v>
      </c>
      <c r="N6878">
        <v>1.25</v>
      </c>
      <c r="O6878">
        <v>1</v>
      </c>
      <c r="P6878">
        <v>0.5</v>
      </c>
      <c r="Q6878">
        <v>1</v>
      </c>
      <c r="R6878">
        <v>5.1999999999999998E-2</v>
      </c>
      <c r="S6878">
        <v>0.872</v>
      </c>
    </row>
    <row r="6879" spans="1:21" ht="21" x14ac:dyDescent="0.35">
      <c r="A6879">
        <v>1</v>
      </c>
      <c r="B6879">
        <v>3</v>
      </c>
      <c r="C6879" s="10">
        <v>250</v>
      </c>
      <c r="D6879">
        <v>30</v>
      </c>
      <c r="E6879">
        <v>0</v>
      </c>
      <c r="F6879">
        <v>0</v>
      </c>
      <c r="G6879">
        <v>0</v>
      </c>
      <c r="H6879">
        <v>1</v>
      </c>
      <c r="I6879">
        <v>1</v>
      </c>
      <c r="J6879">
        <v>0</v>
      </c>
      <c r="K6879">
        <v>0</v>
      </c>
      <c r="L6879">
        <v>2</v>
      </c>
      <c r="M6879">
        <v>1</v>
      </c>
      <c r="N6879">
        <v>1.5</v>
      </c>
      <c r="O6879">
        <v>1</v>
      </c>
      <c r="P6879">
        <v>0.5</v>
      </c>
      <c r="Q6879">
        <v>1</v>
      </c>
      <c r="R6879">
        <v>0.1</v>
      </c>
      <c r="S6879">
        <v>0.95199999999999996</v>
      </c>
    </row>
    <row r="6880" spans="1:21" ht="21" x14ac:dyDescent="0.35">
      <c r="A6880">
        <v>1</v>
      </c>
      <c r="B6880">
        <v>3</v>
      </c>
      <c r="C6880" s="10">
        <v>250</v>
      </c>
      <c r="D6880">
        <v>30</v>
      </c>
      <c r="E6880">
        <v>0</v>
      </c>
      <c r="F6880">
        <v>0</v>
      </c>
      <c r="G6880">
        <v>0</v>
      </c>
      <c r="H6880">
        <v>1</v>
      </c>
      <c r="I6880">
        <v>1</v>
      </c>
      <c r="J6880">
        <v>0</v>
      </c>
      <c r="K6880">
        <v>0</v>
      </c>
      <c r="L6880">
        <v>2</v>
      </c>
      <c r="M6880">
        <v>1</v>
      </c>
      <c r="N6880">
        <v>1.75</v>
      </c>
      <c r="O6880">
        <v>1</v>
      </c>
      <c r="P6880">
        <v>0.5</v>
      </c>
      <c r="Q6880">
        <v>1</v>
      </c>
      <c r="R6880">
        <v>9.6000000000000002E-2</v>
      </c>
      <c r="S6880">
        <v>0.98799999999999999</v>
      </c>
    </row>
    <row r="6881" spans="1:21" ht="21" x14ac:dyDescent="0.35">
      <c r="A6881">
        <v>1</v>
      </c>
      <c r="B6881">
        <v>3</v>
      </c>
      <c r="C6881" s="10">
        <v>250</v>
      </c>
      <c r="D6881">
        <v>30</v>
      </c>
      <c r="E6881">
        <v>0</v>
      </c>
      <c r="F6881">
        <v>0</v>
      </c>
      <c r="G6881">
        <v>0</v>
      </c>
      <c r="H6881">
        <v>1</v>
      </c>
      <c r="I6881">
        <v>1</v>
      </c>
      <c r="J6881">
        <v>0</v>
      </c>
      <c r="K6881">
        <v>0</v>
      </c>
      <c r="L6881">
        <v>2</v>
      </c>
      <c r="M6881">
        <v>1</v>
      </c>
      <c r="N6881">
        <v>2</v>
      </c>
      <c r="O6881">
        <v>1</v>
      </c>
      <c r="P6881">
        <v>0.5</v>
      </c>
      <c r="Q6881">
        <v>1</v>
      </c>
      <c r="R6881">
        <v>9.1999999999999998E-2</v>
      </c>
      <c r="S6881">
        <v>0.98</v>
      </c>
    </row>
    <row r="6882" spans="1:21" ht="21" x14ac:dyDescent="0.35">
      <c r="A6882">
        <v>1</v>
      </c>
      <c r="B6882">
        <v>3</v>
      </c>
      <c r="C6882" s="10">
        <v>250</v>
      </c>
      <c r="D6882">
        <v>30</v>
      </c>
      <c r="E6882">
        <v>0</v>
      </c>
      <c r="F6882">
        <v>0</v>
      </c>
      <c r="G6882">
        <v>0</v>
      </c>
      <c r="H6882">
        <v>1</v>
      </c>
      <c r="I6882">
        <v>1</v>
      </c>
      <c r="J6882">
        <v>0</v>
      </c>
      <c r="K6882">
        <v>0</v>
      </c>
      <c r="L6882">
        <v>2</v>
      </c>
      <c r="M6882">
        <v>1</v>
      </c>
      <c r="N6882">
        <v>2.25</v>
      </c>
      <c r="O6882">
        <v>1</v>
      </c>
      <c r="P6882">
        <v>0.5</v>
      </c>
      <c r="Q6882">
        <v>1</v>
      </c>
      <c r="R6882">
        <v>5.6000000000000001E-2</v>
      </c>
      <c r="S6882">
        <v>0.996</v>
      </c>
    </row>
    <row r="6883" spans="1:21" ht="21" x14ac:dyDescent="0.35">
      <c r="A6883">
        <v>1</v>
      </c>
      <c r="B6883">
        <v>3</v>
      </c>
      <c r="C6883" s="10">
        <v>250</v>
      </c>
      <c r="D6883">
        <v>30</v>
      </c>
      <c r="E6883">
        <v>0</v>
      </c>
      <c r="F6883">
        <v>0</v>
      </c>
      <c r="G6883">
        <v>0</v>
      </c>
      <c r="H6883">
        <v>1</v>
      </c>
      <c r="I6883">
        <v>1</v>
      </c>
      <c r="J6883">
        <v>0</v>
      </c>
      <c r="K6883">
        <v>0</v>
      </c>
      <c r="L6883">
        <v>2</v>
      </c>
      <c r="M6883">
        <v>1</v>
      </c>
      <c r="N6883">
        <v>2.5</v>
      </c>
      <c r="O6883">
        <v>1</v>
      </c>
      <c r="P6883">
        <v>0.5</v>
      </c>
      <c r="Q6883">
        <v>1</v>
      </c>
      <c r="R6883">
        <v>7.1999999999999995E-2</v>
      </c>
      <c r="S6883">
        <v>0.996</v>
      </c>
    </row>
    <row r="6884" spans="1:21" ht="21" x14ac:dyDescent="0.35">
      <c r="A6884">
        <v>1</v>
      </c>
      <c r="B6884">
        <v>3</v>
      </c>
      <c r="C6884" s="10">
        <v>250</v>
      </c>
      <c r="D6884">
        <v>30</v>
      </c>
      <c r="E6884">
        <v>0</v>
      </c>
      <c r="F6884">
        <v>0</v>
      </c>
      <c r="G6884">
        <v>0</v>
      </c>
      <c r="H6884">
        <v>1</v>
      </c>
      <c r="I6884">
        <v>1</v>
      </c>
      <c r="J6884">
        <v>0</v>
      </c>
      <c r="K6884">
        <v>0</v>
      </c>
      <c r="L6884">
        <v>2</v>
      </c>
      <c r="M6884">
        <v>1</v>
      </c>
      <c r="N6884">
        <v>2.75</v>
      </c>
      <c r="O6884">
        <v>1</v>
      </c>
      <c r="P6884">
        <v>0.5</v>
      </c>
      <c r="Q6884">
        <v>1</v>
      </c>
      <c r="R6884">
        <v>8.7999999999999995E-2</v>
      </c>
      <c r="S6884">
        <v>1</v>
      </c>
    </row>
    <row r="6885" spans="1:21" ht="21" x14ac:dyDescent="0.35">
      <c r="A6885">
        <v>1</v>
      </c>
      <c r="B6885">
        <v>3</v>
      </c>
      <c r="C6885" s="10">
        <v>250</v>
      </c>
      <c r="D6885">
        <v>30</v>
      </c>
      <c r="E6885">
        <v>0</v>
      </c>
      <c r="F6885">
        <v>0</v>
      </c>
      <c r="G6885">
        <v>0</v>
      </c>
      <c r="H6885">
        <v>1</v>
      </c>
      <c r="I6885">
        <v>1</v>
      </c>
      <c r="J6885">
        <v>0</v>
      </c>
      <c r="K6885">
        <v>0</v>
      </c>
      <c r="L6885">
        <v>2</v>
      </c>
      <c r="M6885">
        <v>1</v>
      </c>
      <c r="N6885">
        <v>3</v>
      </c>
      <c r="O6885">
        <v>1</v>
      </c>
      <c r="P6885">
        <v>0.5</v>
      </c>
      <c r="Q6885">
        <v>1</v>
      </c>
      <c r="R6885">
        <v>7.1999999999999995E-2</v>
      </c>
      <c r="S6885">
        <v>1</v>
      </c>
    </row>
    <row r="6886" spans="1:21" ht="21" x14ac:dyDescent="0.35">
      <c r="A6886">
        <v>1</v>
      </c>
      <c r="B6886">
        <v>3</v>
      </c>
      <c r="C6886" s="10">
        <v>250</v>
      </c>
      <c r="D6886">
        <v>30</v>
      </c>
      <c r="E6886">
        <v>0</v>
      </c>
      <c r="F6886">
        <v>0</v>
      </c>
      <c r="G6886">
        <v>0</v>
      </c>
      <c r="H6886">
        <v>1</v>
      </c>
      <c r="I6886">
        <v>1</v>
      </c>
      <c r="J6886">
        <v>0</v>
      </c>
      <c r="K6886">
        <v>0</v>
      </c>
      <c r="L6886">
        <v>2</v>
      </c>
      <c r="M6886">
        <v>1</v>
      </c>
      <c r="N6886">
        <v>3.5</v>
      </c>
      <c r="O6886">
        <v>1</v>
      </c>
      <c r="P6886">
        <v>0.5</v>
      </c>
      <c r="Q6886">
        <v>1</v>
      </c>
      <c r="R6886">
        <v>4.3999999999999997E-2</v>
      </c>
      <c r="S6886">
        <v>1</v>
      </c>
    </row>
    <row r="6887" spans="1:21" ht="21" x14ac:dyDescent="0.35">
      <c r="A6887">
        <v>1</v>
      </c>
      <c r="B6887">
        <v>3</v>
      </c>
      <c r="C6887" s="10">
        <v>250</v>
      </c>
      <c r="D6887">
        <v>30</v>
      </c>
      <c r="E6887">
        <v>0</v>
      </c>
      <c r="F6887">
        <v>0</v>
      </c>
      <c r="G6887">
        <v>0</v>
      </c>
      <c r="H6887">
        <v>1</v>
      </c>
      <c r="I6887">
        <v>1</v>
      </c>
      <c r="J6887">
        <v>0</v>
      </c>
      <c r="K6887">
        <v>0</v>
      </c>
      <c r="L6887">
        <v>2</v>
      </c>
      <c r="M6887">
        <v>1</v>
      </c>
      <c r="N6887">
        <v>4</v>
      </c>
      <c r="O6887">
        <v>1</v>
      </c>
      <c r="P6887">
        <v>0.5</v>
      </c>
      <c r="Q6887">
        <v>1</v>
      </c>
      <c r="R6887">
        <v>5.1999999999999998E-2</v>
      </c>
      <c r="S6887">
        <v>1</v>
      </c>
    </row>
    <row r="6888" spans="1:21" ht="21" x14ac:dyDescent="0.35">
      <c r="A6888">
        <v>1</v>
      </c>
      <c r="B6888">
        <v>3</v>
      </c>
      <c r="C6888" s="10">
        <v>250</v>
      </c>
      <c r="D6888">
        <v>30</v>
      </c>
      <c r="E6888">
        <v>0</v>
      </c>
      <c r="F6888">
        <v>0</v>
      </c>
      <c r="G6888">
        <v>0</v>
      </c>
      <c r="H6888">
        <v>1</v>
      </c>
      <c r="I6888">
        <v>1</v>
      </c>
      <c r="J6888">
        <v>0</v>
      </c>
      <c r="K6888">
        <v>0</v>
      </c>
      <c r="L6888">
        <v>2</v>
      </c>
      <c r="M6888">
        <v>1</v>
      </c>
      <c r="N6888">
        <v>4.5</v>
      </c>
      <c r="O6888">
        <v>1</v>
      </c>
      <c r="P6888">
        <v>0.5</v>
      </c>
      <c r="Q6888">
        <v>1</v>
      </c>
      <c r="R6888">
        <v>6.4000000000000001E-2</v>
      </c>
      <c r="S6888">
        <v>1</v>
      </c>
    </row>
    <row r="6889" spans="1:21" ht="21.75" thickBot="1" x14ac:dyDescent="0.4">
      <c r="A6889">
        <v>1</v>
      </c>
      <c r="B6889">
        <v>3</v>
      </c>
      <c r="C6889" s="10">
        <v>250</v>
      </c>
      <c r="D6889">
        <v>30</v>
      </c>
      <c r="E6889">
        <v>0</v>
      </c>
      <c r="F6889">
        <v>0</v>
      </c>
      <c r="G6889">
        <v>0</v>
      </c>
      <c r="H6889">
        <v>1</v>
      </c>
      <c r="I6889">
        <v>1</v>
      </c>
      <c r="J6889">
        <v>0</v>
      </c>
      <c r="K6889">
        <v>0</v>
      </c>
      <c r="L6889">
        <v>2</v>
      </c>
      <c r="M6889">
        <v>1</v>
      </c>
      <c r="N6889">
        <v>5</v>
      </c>
      <c r="O6889">
        <v>1</v>
      </c>
      <c r="P6889">
        <v>0.5</v>
      </c>
      <c r="Q6889">
        <v>1</v>
      </c>
      <c r="R6889" s="14">
        <v>5.1999999999999998E-2</v>
      </c>
      <c r="S6889" s="14">
        <v>1</v>
      </c>
    </row>
    <row r="6890" spans="1:21" ht="15.75" thickTop="1" x14ac:dyDescent="0.25">
      <c r="R6890" s="15">
        <f>AVERAGE(R6875:R6889)</f>
        <v>7.0133333333333339E-2</v>
      </c>
      <c r="S6890" s="15">
        <f>AVERAGE(S6875:S6889)</f>
        <v>0.84826666666666672</v>
      </c>
      <c r="T6890" s="15"/>
      <c r="U6890" s="15"/>
    </row>
    <row r="6894" spans="1:21" ht="168" thickBot="1" x14ac:dyDescent="0.45">
      <c r="A6894" s="64" t="s">
        <v>391</v>
      </c>
      <c r="R6894" s="71" t="s">
        <v>390</v>
      </c>
      <c r="S6894" s="17" t="s">
        <v>387</v>
      </c>
    </row>
    <row r="6895" spans="1:21" ht="21.75" thickTop="1" x14ac:dyDescent="0.35">
      <c r="A6895">
        <v>1</v>
      </c>
      <c r="B6895">
        <v>3</v>
      </c>
      <c r="C6895" s="10">
        <v>2000</v>
      </c>
      <c r="D6895">
        <v>30</v>
      </c>
      <c r="E6895">
        <v>0</v>
      </c>
      <c r="F6895">
        <v>0</v>
      </c>
      <c r="G6895">
        <v>0</v>
      </c>
      <c r="H6895">
        <v>1</v>
      </c>
      <c r="I6895">
        <v>1</v>
      </c>
      <c r="J6895">
        <v>0</v>
      </c>
      <c r="K6895">
        <v>0</v>
      </c>
      <c r="L6895">
        <v>2</v>
      </c>
      <c r="M6895">
        <v>1</v>
      </c>
      <c r="N6895">
        <v>0.5</v>
      </c>
      <c r="O6895">
        <v>1</v>
      </c>
      <c r="P6895">
        <v>0.5</v>
      </c>
      <c r="Q6895">
        <v>1</v>
      </c>
      <c r="R6895">
        <v>7.0499999999999993E-2</v>
      </c>
      <c r="S6895">
        <v>4.3499999999999997E-2</v>
      </c>
    </row>
    <row r="6896" spans="1:21" ht="21" x14ac:dyDescent="0.35">
      <c r="A6896">
        <v>1</v>
      </c>
      <c r="B6896">
        <v>3</v>
      </c>
      <c r="C6896" s="10">
        <v>2000</v>
      </c>
      <c r="D6896">
        <v>30</v>
      </c>
      <c r="E6896">
        <v>0</v>
      </c>
      <c r="F6896">
        <v>0</v>
      </c>
      <c r="G6896">
        <v>0</v>
      </c>
      <c r="H6896">
        <v>1</v>
      </c>
      <c r="I6896">
        <v>1</v>
      </c>
      <c r="J6896">
        <v>0</v>
      </c>
      <c r="K6896">
        <v>0</v>
      </c>
      <c r="L6896">
        <v>2</v>
      </c>
      <c r="M6896">
        <v>1</v>
      </c>
      <c r="N6896">
        <v>0.75</v>
      </c>
      <c r="O6896">
        <v>1</v>
      </c>
      <c r="P6896">
        <v>0.5</v>
      </c>
      <c r="Q6896">
        <v>1</v>
      </c>
      <c r="R6896">
        <v>7.3999999999999996E-2</v>
      </c>
      <c r="S6896">
        <v>0.27250000000000002</v>
      </c>
    </row>
    <row r="6897" spans="1:21" ht="21" x14ac:dyDescent="0.35">
      <c r="A6897">
        <v>1</v>
      </c>
      <c r="B6897">
        <v>3</v>
      </c>
      <c r="C6897" s="10">
        <v>2000</v>
      </c>
      <c r="D6897">
        <v>30</v>
      </c>
      <c r="E6897">
        <v>0</v>
      </c>
      <c r="F6897">
        <v>0</v>
      </c>
      <c r="G6897">
        <v>0</v>
      </c>
      <c r="H6897">
        <v>1</v>
      </c>
      <c r="I6897">
        <v>1</v>
      </c>
      <c r="J6897">
        <v>0</v>
      </c>
      <c r="K6897">
        <v>0</v>
      </c>
      <c r="L6897">
        <v>2</v>
      </c>
      <c r="M6897">
        <v>1</v>
      </c>
      <c r="N6897">
        <v>1</v>
      </c>
      <c r="O6897">
        <v>1</v>
      </c>
      <c r="P6897">
        <v>0.5</v>
      </c>
      <c r="Q6897">
        <v>1</v>
      </c>
      <c r="R6897">
        <v>6.6500000000000004E-2</v>
      </c>
      <c r="S6897">
        <v>0.63100000000000001</v>
      </c>
    </row>
    <row r="6898" spans="1:21" ht="21" x14ac:dyDescent="0.35">
      <c r="A6898">
        <v>1</v>
      </c>
      <c r="B6898">
        <v>3</v>
      </c>
      <c r="C6898" s="10">
        <v>2000</v>
      </c>
      <c r="D6898">
        <v>30</v>
      </c>
      <c r="E6898">
        <v>0</v>
      </c>
      <c r="F6898">
        <v>0</v>
      </c>
      <c r="G6898">
        <v>0</v>
      </c>
      <c r="H6898">
        <v>1</v>
      </c>
      <c r="I6898">
        <v>1</v>
      </c>
      <c r="J6898">
        <v>0</v>
      </c>
      <c r="K6898">
        <v>0</v>
      </c>
      <c r="L6898">
        <v>2</v>
      </c>
      <c r="M6898">
        <v>1</v>
      </c>
      <c r="N6898">
        <v>1.25</v>
      </c>
      <c r="O6898">
        <v>1</v>
      </c>
      <c r="P6898">
        <v>0.5</v>
      </c>
      <c r="Q6898">
        <v>1</v>
      </c>
      <c r="R6898">
        <v>6.4000000000000001E-2</v>
      </c>
      <c r="S6898">
        <v>0.83799999999999997</v>
      </c>
    </row>
    <row r="6899" spans="1:21" ht="21" x14ac:dyDescent="0.35">
      <c r="A6899">
        <v>1</v>
      </c>
      <c r="B6899">
        <v>3</v>
      </c>
      <c r="C6899" s="10">
        <v>2000</v>
      </c>
      <c r="D6899">
        <v>30</v>
      </c>
      <c r="E6899">
        <v>0</v>
      </c>
      <c r="F6899">
        <v>0</v>
      </c>
      <c r="G6899">
        <v>0</v>
      </c>
      <c r="H6899">
        <v>1</v>
      </c>
      <c r="I6899">
        <v>1</v>
      </c>
      <c r="J6899">
        <v>0</v>
      </c>
      <c r="K6899">
        <v>0</v>
      </c>
      <c r="L6899">
        <v>2</v>
      </c>
      <c r="M6899">
        <v>1</v>
      </c>
      <c r="N6899">
        <v>1.5</v>
      </c>
      <c r="O6899">
        <v>1</v>
      </c>
      <c r="P6899">
        <v>0.5</v>
      </c>
      <c r="Q6899">
        <v>1</v>
      </c>
      <c r="R6899">
        <v>6.6000000000000003E-2</v>
      </c>
      <c r="S6899">
        <v>0.9415</v>
      </c>
    </row>
    <row r="6900" spans="1:21" ht="21" x14ac:dyDescent="0.35">
      <c r="A6900">
        <v>1</v>
      </c>
      <c r="B6900">
        <v>3</v>
      </c>
      <c r="C6900" s="10">
        <v>2000</v>
      </c>
      <c r="D6900">
        <v>30</v>
      </c>
      <c r="E6900">
        <v>0</v>
      </c>
      <c r="F6900">
        <v>0</v>
      </c>
      <c r="G6900">
        <v>0</v>
      </c>
      <c r="H6900">
        <v>1</v>
      </c>
      <c r="I6900">
        <v>1</v>
      </c>
      <c r="J6900">
        <v>0</v>
      </c>
      <c r="K6900">
        <v>0</v>
      </c>
      <c r="L6900">
        <v>2</v>
      </c>
      <c r="M6900">
        <v>1</v>
      </c>
      <c r="N6900">
        <v>1.75</v>
      </c>
      <c r="O6900">
        <v>1</v>
      </c>
      <c r="P6900">
        <v>0.5</v>
      </c>
      <c r="Q6900">
        <v>1</v>
      </c>
      <c r="R6900">
        <v>5.9499999999999997E-2</v>
      </c>
      <c r="S6900">
        <v>0.97899999999999998</v>
      </c>
    </row>
    <row r="6901" spans="1:21" ht="21" x14ac:dyDescent="0.35">
      <c r="A6901">
        <v>1</v>
      </c>
      <c r="B6901">
        <v>3</v>
      </c>
      <c r="C6901" s="10">
        <v>2000</v>
      </c>
      <c r="D6901">
        <v>30</v>
      </c>
      <c r="E6901">
        <v>0</v>
      </c>
      <c r="F6901">
        <v>0</v>
      </c>
      <c r="G6901">
        <v>0</v>
      </c>
      <c r="H6901">
        <v>1</v>
      </c>
      <c r="I6901">
        <v>1</v>
      </c>
      <c r="J6901">
        <v>0</v>
      </c>
      <c r="K6901">
        <v>0</v>
      </c>
      <c r="L6901">
        <v>2</v>
      </c>
      <c r="M6901">
        <v>1</v>
      </c>
      <c r="N6901">
        <v>2</v>
      </c>
      <c r="O6901">
        <v>1</v>
      </c>
      <c r="P6901">
        <v>0.5</v>
      </c>
      <c r="Q6901">
        <v>1</v>
      </c>
      <c r="R6901">
        <v>0.06</v>
      </c>
      <c r="S6901">
        <v>0.99</v>
      </c>
    </row>
    <row r="6902" spans="1:21" ht="21" x14ac:dyDescent="0.35">
      <c r="A6902">
        <v>1</v>
      </c>
      <c r="B6902">
        <v>3</v>
      </c>
      <c r="C6902" s="10">
        <v>2000</v>
      </c>
      <c r="D6902">
        <v>30</v>
      </c>
      <c r="E6902">
        <v>0</v>
      </c>
      <c r="F6902">
        <v>0</v>
      </c>
      <c r="G6902">
        <v>0</v>
      </c>
      <c r="H6902">
        <v>1</v>
      </c>
      <c r="I6902">
        <v>1</v>
      </c>
      <c r="J6902">
        <v>0</v>
      </c>
      <c r="K6902">
        <v>0</v>
      </c>
      <c r="L6902">
        <v>2</v>
      </c>
      <c r="M6902">
        <v>1</v>
      </c>
      <c r="N6902">
        <v>2.25</v>
      </c>
      <c r="O6902">
        <v>1</v>
      </c>
      <c r="P6902">
        <v>0.5</v>
      </c>
      <c r="Q6902">
        <v>1</v>
      </c>
      <c r="R6902">
        <v>5.9499999999999997E-2</v>
      </c>
      <c r="S6902">
        <v>0.99750000000000005</v>
      </c>
    </row>
    <row r="6903" spans="1:21" ht="21" x14ac:dyDescent="0.35">
      <c r="A6903">
        <v>1</v>
      </c>
      <c r="B6903">
        <v>3</v>
      </c>
      <c r="C6903" s="10">
        <v>2000</v>
      </c>
      <c r="D6903">
        <v>30</v>
      </c>
      <c r="E6903">
        <v>0</v>
      </c>
      <c r="F6903">
        <v>0</v>
      </c>
      <c r="G6903">
        <v>0</v>
      </c>
      <c r="H6903">
        <v>1</v>
      </c>
      <c r="I6903">
        <v>1</v>
      </c>
      <c r="J6903">
        <v>0</v>
      </c>
      <c r="K6903">
        <v>0</v>
      </c>
      <c r="L6903">
        <v>2</v>
      </c>
      <c r="M6903">
        <v>1</v>
      </c>
      <c r="N6903">
        <v>2.5</v>
      </c>
      <c r="O6903">
        <v>1</v>
      </c>
      <c r="P6903">
        <v>0.5</v>
      </c>
      <c r="Q6903">
        <v>1</v>
      </c>
      <c r="R6903">
        <v>7.0000000000000007E-2</v>
      </c>
      <c r="S6903">
        <v>0.99950000000000006</v>
      </c>
    </row>
    <row r="6904" spans="1:21" ht="21" x14ac:dyDescent="0.35">
      <c r="A6904">
        <v>1</v>
      </c>
      <c r="B6904">
        <v>3</v>
      </c>
      <c r="C6904" s="10">
        <v>2000</v>
      </c>
      <c r="D6904">
        <v>30</v>
      </c>
      <c r="E6904">
        <v>0</v>
      </c>
      <c r="F6904">
        <v>0</v>
      </c>
      <c r="G6904">
        <v>0</v>
      </c>
      <c r="H6904">
        <v>1</v>
      </c>
      <c r="I6904">
        <v>1</v>
      </c>
      <c r="J6904">
        <v>0</v>
      </c>
      <c r="K6904">
        <v>0</v>
      </c>
      <c r="L6904">
        <v>2</v>
      </c>
      <c r="M6904">
        <v>1</v>
      </c>
      <c r="N6904">
        <v>2.75</v>
      </c>
      <c r="O6904">
        <v>1</v>
      </c>
      <c r="P6904">
        <v>0.5</v>
      </c>
      <c r="Q6904">
        <v>1</v>
      </c>
      <c r="R6904">
        <v>5.7000000000000002E-2</v>
      </c>
      <c r="S6904">
        <v>0.99950000000000006</v>
      </c>
    </row>
    <row r="6905" spans="1:21" ht="21" x14ac:dyDescent="0.35">
      <c r="A6905">
        <v>1</v>
      </c>
      <c r="B6905">
        <v>3</v>
      </c>
      <c r="C6905" s="10">
        <v>2000</v>
      </c>
      <c r="D6905">
        <v>30</v>
      </c>
      <c r="E6905">
        <v>0</v>
      </c>
      <c r="F6905">
        <v>0</v>
      </c>
      <c r="G6905">
        <v>0</v>
      </c>
      <c r="H6905">
        <v>1</v>
      </c>
      <c r="I6905">
        <v>1</v>
      </c>
      <c r="J6905">
        <v>0</v>
      </c>
      <c r="K6905">
        <v>0</v>
      </c>
      <c r="L6905">
        <v>2</v>
      </c>
      <c r="M6905">
        <v>1</v>
      </c>
      <c r="N6905">
        <v>3</v>
      </c>
      <c r="O6905">
        <v>1</v>
      </c>
      <c r="P6905">
        <v>0.5</v>
      </c>
      <c r="Q6905">
        <v>1</v>
      </c>
      <c r="R6905">
        <v>7.4999999999999997E-2</v>
      </c>
      <c r="S6905">
        <v>1</v>
      </c>
    </row>
    <row r="6906" spans="1:21" ht="21" x14ac:dyDescent="0.35">
      <c r="A6906">
        <v>1</v>
      </c>
      <c r="B6906">
        <v>3</v>
      </c>
      <c r="C6906" s="10">
        <v>2000</v>
      </c>
      <c r="D6906">
        <v>30</v>
      </c>
      <c r="E6906">
        <v>0</v>
      </c>
      <c r="F6906">
        <v>0</v>
      </c>
      <c r="G6906">
        <v>0</v>
      </c>
      <c r="H6906">
        <v>1</v>
      </c>
      <c r="I6906">
        <v>1</v>
      </c>
      <c r="J6906">
        <v>0</v>
      </c>
      <c r="K6906">
        <v>0</v>
      </c>
      <c r="L6906">
        <v>2</v>
      </c>
      <c r="M6906">
        <v>1</v>
      </c>
      <c r="N6906">
        <v>3.5</v>
      </c>
      <c r="O6906">
        <v>1</v>
      </c>
      <c r="P6906">
        <v>0.5</v>
      </c>
      <c r="Q6906">
        <v>1</v>
      </c>
      <c r="R6906">
        <v>6.7000000000000004E-2</v>
      </c>
      <c r="S6906">
        <v>1</v>
      </c>
    </row>
    <row r="6907" spans="1:21" ht="21" x14ac:dyDescent="0.35">
      <c r="A6907">
        <v>1</v>
      </c>
      <c r="B6907">
        <v>3</v>
      </c>
      <c r="C6907" s="10">
        <v>2000</v>
      </c>
      <c r="D6907">
        <v>30</v>
      </c>
      <c r="E6907">
        <v>0</v>
      </c>
      <c r="F6907">
        <v>0</v>
      </c>
      <c r="G6907">
        <v>0</v>
      </c>
      <c r="H6907">
        <v>1</v>
      </c>
      <c r="I6907">
        <v>1</v>
      </c>
      <c r="J6907">
        <v>0</v>
      </c>
      <c r="K6907">
        <v>0</v>
      </c>
      <c r="L6907">
        <v>2</v>
      </c>
      <c r="M6907">
        <v>1</v>
      </c>
      <c r="N6907">
        <v>4</v>
      </c>
      <c r="O6907">
        <v>1</v>
      </c>
      <c r="P6907">
        <v>0.5</v>
      </c>
      <c r="Q6907">
        <v>1</v>
      </c>
      <c r="R6907">
        <v>7.3499999999999996E-2</v>
      </c>
      <c r="S6907">
        <v>1</v>
      </c>
    </row>
    <row r="6908" spans="1:21" ht="21" x14ac:dyDescent="0.35">
      <c r="A6908">
        <v>1</v>
      </c>
      <c r="B6908">
        <v>3</v>
      </c>
      <c r="C6908" s="10">
        <v>2000</v>
      </c>
      <c r="D6908">
        <v>30</v>
      </c>
      <c r="E6908">
        <v>0</v>
      </c>
      <c r="F6908">
        <v>0</v>
      </c>
      <c r="G6908">
        <v>0</v>
      </c>
      <c r="H6908">
        <v>1</v>
      </c>
      <c r="I6908">
        <v>1</v>
      </c>
      <c r="J6908">
        <v>0</v>
      </c>
      <c r="K6908">
        <v>0</v>
      </c>
      <c r="L6908">
        <v>2</v>
      </c>
      <c r="M6908">
        <v>1</v>
      </c>
      <c r="N6908">
        <v>4.5</v>
      </c>
      <c r="O6908">
        <v>1</v>
      </c>
      <c r="P6908">
        <v>0.5</v>
      </c>
      <c r="Q6908">
        <v>1</v>
      </c>
      <c r="R6908">
        <v>7.0499999999999993E-2</v>
      </c>
      <c r="S6908">
        <v>1</v>
      </c>
    </row>
    <row r="6909" spans="1:21" ht="21.75" thickBot="1" x14ac:dyDescent="0.4">
      <c r="A6909">
        <v>1</v>
      </c>
      <c r="B6909">
        <v>3</v>
      </c>
      <c r="C6909" s="10">
        <v>2000</v>
      </c>
      <c r="D6909">
        <v>30</v>
      </c>
      <c r="E6909">
        <v>0</v>
      </c>
      <c r="F6909">
        <v>0</v>
      </c>
      <c r="G6909">
        <v>0</v>
      </c>
      <c r="H6909">
        <v>1</v>
      </c>
      <c r="I6909">
        <v>1</v>
      </c>
      <c r="J6909">
        <v>0</v>
      </c>
      <c r="K6909">
        <v>0</v>
      </c>
      <c r="L6909">
        <v>2</v>
      </c>
      <c r="M6909">
        <v>1</v>
      </c>
      <c r="N6909">
        <v>5</v>
      </c>
      <c r="O6909">
        <v>1</v>
      </c>
      <c r="P6909">
        <v>0.5</v>
      </c>
      <c r="Q6909">
        <v>1</v>
      </c>
      <c r="R6909" s="14">
        <v>6.5500000000000003E-2</v>
      </c>
      <c r="S6909">
        <v>1</v>
      </c>
    </row>
    <row r="6910" spans="1:21" ht="15.75" thickTop="1" x14ac:dyDescent="0.25">
      <c r="R6910" s="15">
        <f>AVERAGE(R6895:R6909)</f>
        <v>6.6566666666666677E-2</v>
      </c>
      <c r="S6910" s="15">
        <f>AVERAGE(S6895:S6909)</f>
        <v>0.84613333333333329</v>
      </c>
      <c r="T6910" s="15"/>
      <c r="U6910" s="15"/>
    </row>
    <row r="6914" spans="1:19" ht="113.25" thickBot="1" x14ac:dyDescent="0.35">
      <c r="A6914" s="7" t="s">
        <v>393</v>
      </c>
      <c r="B6914" s="1"/>
      <c r="C6914" s="1"/>
      <c r="D6914" s="1"/>
      <c r="E6914" s="1"/>
      <c r="F6914" s="1"/>
      <c r="G6914" s="1"/>
      <c r="H6914" s="1"/>
      <c r="I6914" s="1"/>
      <c r="J6914" s="1"/>
      <c r="K6914" s="1"/>
      <c r="L6914" s="1"/>
      <c r="M6914" s="1"/>
      <c r="N6914" s="1"/>
      <c r="O6914" s="1"/>
      <c r="Q6914" s="8" t="s">
        <v>23</v>
      </c>
      <c r="R6914" s="36" t="s">
        <v>392</v>
      </c>
      <c r="S6914" s="36" t="s">
        <v>24</v>
      </c>
    </row>
    <row r="6915" spans="1:19" ht="24" thickTop="1" x14ac:dyDescent="0.35">
      <c r="A6915">
        <v>1</v>
      </c>
      <c r="B6915">
        <v>3</v>
      </c>
      <c r="C6915" s="10">
        <v>100</v>
      </c>
      <c r="D6915" s="11">
        <v>30</v>
      </c>
      <c r="E6915">
        <v>0</v>
      </c>
      <c r="F6915">
        <v>0</v>
      </c>
      <c r="G6915">
        <v>0</v>
      </c>
      <c r="H6915">
        <v>1</v>
      </c>
      <c r="I6915">
        <v>1</v>
      </c>
      <c r="J6915">
        <v>0</v>
      </c>
      <c r="K6915">
        <v>0</v>
      </c>
      <c r="L6915">
        <v>7</v>
      </c>
      <c r="M6915">
        <v>-4</v>
      </c>
      <c r="N6915">
        <v>1</v>
      </c>
      <c r="O6915">
        <v>-4</v>
      </c>
      <c r="P6915">
        <v>1</v>
      </c>
      <c r="Q6915">
        <v>1</v>
      </c>
      <c r="R6915">
        <v>0</v>
      </c>
      <c r="S6915">
        <v>1</v>
      </c>
    </row>
    <row r="6916" spans="1:19" ht="23.25" x14ac:dyDescent="0.35">
      <c r="A6916">
        <v>1</v>
      </c>
      <c r="B6916">
        <v>3</v>
      </c>
      <c r="C6916" s="10">
        <v>100</v>
      </c>
      <c r="D6916" s="11">
        <v>30</v>
      </c>
      <c r="E6916">
        <v>0</v>
      </c>
      <c r="F6916">
        <v>0</v>
      </c>
      <c r="G6916">
        <v>0</v>
      </c>
      <c r="H6916">
        <v>1</v>
      </c>
      <c r="I6916">
        <v>1</v>
      </c>
      <c r="J6916">
        <v>0</v>
      </c>
      <c r="K6916">
        <v>0</v>
      </c>
      <c r="L6916">
        <v>7</v>
      </c>
      <c r="M6916">
        <v>-3.5</v>
      </c>
      <c r="N6916">
        <v>1</v>
      </c>
      <c r="O6916">
        <v>-4</v>
      </c>
      <c r="P6916">
        <v>1</v>
      </c>
      <c r="Q6916">
        <v>1</v>
      </c>
      <c r="R6916">
        <v>0.02</v>
      </c>
      <c r="S6916">
        <v>1</v>
      </c>
    </row>
    <row r="6917" spans="1:19" ht="23.25" x14ac:dyDescent="0.35">
      <c r="A6917">
        <v>1</v>
      </c>
      <c r="B6917">
        <v>3</v>
      </c>
      <c r="C6917" s="10">
        <v>100</v>
      </c>
      <c r="D6917" s="11">
        <v>30</v>
      </c>
      <c r="E6917">
        <v>0</v>
      </c>
      <c r="F6917">
        <v>0</v>
      </c>
      <c r="G6917">
        <v>0</v>
      </c>
      <c r="H6917">
        <v>1</v>
      </c>
      <c r="I6917">
        <v>1</v>
      </c>
      <c r="J6917">
        <v>0</v>
      </c>
      <c r="K6917">
        <v>0</v>
      </c>
      <c r="L6917">
        <v>7</v>
      </c>
      <c r="M6917">
        <v>-3</v>
      </c>
      <c r="N6917">
        <v>1</v>
      </c>
      <c r="O6917">
        <v>-4</v>
      </c>
      <c r="P6917">
        <v>1</v>
      </c>
      <c r="Q6917">
        <v>1</v>
      </c>
      <c r="R6917">
        <v>0.03</v>
      </c>
      <c r="S6917">
        <v>1</v>
      </c>
    </row>
    <row r="6918" spans="1:19" ht="23.25" x14ac:dyDescent="0.35">
      <c r="A6918">
        <v>1</v>
      </c>
      <c r="B6918">
        <v>3</v>
      </c>
      <c r="C6918" s="10">
        <v>100</v>
      </c>
      <c r="D6918" s="11">
        <v>30</v>
      </c>
      <c r="E6918">
        <v>0</v>
      </c>
      <c r="F6918">
        <v>0</v>
      </c>
      <c r="G6918">
        <v>0</v>
      </c>
      <c r="H6918">
        <v>1</v>
      </c>
      <c r="I6918">
        <v>1</v>
      </c>
      <c r="J6918">
        <v>0</v>
      </c>
      <c r="K6918">
        <v>0</v>
      </c>
      <c r="L6918">
        <v>7</v>
      </c>
      <c r="M6918">
        <v>-2.5</v>
      </c>
      <c r="N6918">
        <v>1</v>
      </c>
      <c r="O6918">
        <v>-4</v>
      </c>
      <c r="P6918">
        <v>1</v>
      </c>
      <c r="Q6918">
        <v>1</v>
      </c>
      <c r="R6918">
        <v>0.05</v>
      </c>
      <c r="S6918">
        <v>1</v>
      </c>
    </row>
    <row r="6919" spans="1:19" ht="23.25" x14ac:dyDescent="0.35">
      <c r="A6919">
        <v>1</v>
      </c>
      <c r="B6919">
        <v>3</v>
      </c>
      <c r="C6919" s="10">
        <v>100</v>
      </c>
      <c r="D6919" s="11">
        <v>30</v>
      </c>
      <c r="E6919">
        <v>0</v>
      </c>
      <c r="F6919">
        <v>0</v>
      </c>
      <c r="G6919">
        <v>0</v>
      </c>
      <c r="H6919">
        <v>1</v>
      </c>
      <c r="I6919">
        <v>1</v>
      </c>
      <c r="J6919">
        <v>0</v>
      </c>
      <c r="K6919">
        <v>0</v>
      </c>
      <c r="L6919">
        <v>7</v>
      </c>
      <c r="M6919">
        <v>-2</v>
      </c>
      <c r="N6919">
        <v>1</v>
      </c>
      <c r="O6919">
        <v>-4</v>
      </c>
      <c r="P6919">
        <v>1</v>
      </c>
      <c r="Q6919">
        <v>1</v>
      </c>
      <c r="R6919">
        <v>0.01</v>
      </c>
      <c r="S6919">
        <v>1</v>
      </c>
    </row>
    <row r="6920" spans="1:19" ht="23.25" x14ac:dyDescent="0.35">
      <c r="A6920">
        <v>1</v>
      </c>
      <c r="B6920">
        <v>3</v>
      </c>
      <c r="C6920" s="10">
        <v>100</v>
      </c>
      <c r="D6920" s="11">
        <v>30</v>
      </c>
      <c r="E6920">
        <v>0</v>
      </c>
      <c r="F6920">
        <v>0</v>
      </c>
      <c r="G6920">
        <v>0</v>
      </c>
      <c r="H6920">
        <v>1</v>
      </c>
      <c r="I6920">
        <v>1</v>
      </c>
      <c r="J6920">
        <v>0</v>
      </c>
      <c r="K6920">
        <v>0</v>
      </c>
      <c r="L6920">
        <v>7</v>
      </c>
      <c r="M6920">
        <v>-1.5</v>
      </c>
      <c r="N6920">
        <v>1</v>
      </c>
      <c r="O6920">
        <v>-4</v>
      </c>
      <c r="P6920">
        <v>1</v>
      </c>
      <c r="Q6920">
        <v>1</v>
      </c>
      <c r="R6920">
        <v>0.04</v>
      </c>
      <c r="S6920">
        <v>1</v>
      </c>
    </row>
    <row r="6921" spans="1:19" ht="23.25" x14ac:dyDescent="0.35">
      <c r="A6921" s="12">
        <v>1</v>
      </c>
      <c r="B6921" s="12">
        <v>3</v>
      </c>
      <c r="C6921" s="10">
        <v>100</v>
      </c>
      <c r="D6921" s="11">
        <v>30</v>
      </c>
      <c r="E6921">
        <v>0</v>
      </c>
      <c r="F6921">
        <v>0</v>
      </c>
      <c r="G6921" s="12">
        <v>0</v>
      </c>
      <c r="H6921" s="12">
        <v>1</v>
      </c>
      <c r="I6921" s="12">
        <v>1</v>
      </c>
      <c r="J6921">
        <v>0</v>
      </c>
      <c r="K6921" s="12">
        <v>0</v>
      </c>
      <c r="L6921">
        <v>7</v>
      </c>
      <c r="M6921">
        <v>-1</v>
      </c>
      <c r="N6921">
        <v>1</v>
      </c>
      <c r="O6921">
        <v>-4</v>
      </c>
      <c r="P6921">
        <v>1</v>
      </c>
      <c r="Q6921">
        <v>1</v>
      </c>
      <c r="R6921">
        <v>0.05</v>
      </c>
      <c r="S6921">
        <v>1</v>
      </c>
    </row>
    <row r="6922" spans="1:19" ht="23.25" x14ac:dyDescent="0.35">
      <c r="A6922" s="13">
        <v>1</v>
      </c>
      <c r="B6922" s="13">
        <v>3</v>
      </c>
      <c r="C6922" s="10">
        <v>100</v>
      </c>
      <c r="D6922" s="11">
        <v>30</v>
      </c>
      <c r="E6922">
        <v>0</v>
      </c>
      <c r="F6922">
        <v>0</v>
      </c>
      <c r="G6922" s="13">
        <v>0</v>
      </c>
      <c r="H6922" s="13">
        <v>1</v>
      </c>
      <c r="I6922" s="13">
        <v>1</v>
      </c>
      <c r="J6922">
        <v>0</v>
      </c>
      <c r="K6922" s="13">
        <v>0</v>
      </c>
      <c r="L6922">
        <v>7</v>
      </c>
      <c r="M6922">
        <v>-0.5</v>
      </c>
      <c r="N6922">
        <v>1</v>
      </c>
      <c r="O6922">
        <v>-4</v>
      </c>
      <c r="P6922">
        <v>1</v>
      </c>
      <c r="Q6922">
        <v>1</v>
      </c>
      <c r="R6922">
        <v>0.04</v>
      </c>
      <c r="S6922">
        <v>1</v>
      </c>
    </row>
    <row r="6923" spans="1:19" ht="23.25" x14ac:dyDescent="0.35">
      <c r="A6923" s="13">
        <v>1</v>
      </c>
      <c r="B6923" s="13">
        <v>3</v>
      </c>
      <c r="C6923" s="10">
        <v>100</v>
      </c>
      <c r="D6923" s="11">
        <v>30</v>
      </c>
      <c r="E6923">
        <v>0</v>
      </c>
      <c r="F6923">
        <v>0</v>
      </c>
      <c r="G6923" s="13">
        <v>0</v>
      </c>
      <c r="H6923" s="13">
        <v>1</v>
      </c>
      <c r="I6923" s="13">
        <v>1</v>
      </c>
      <c r="J6923">
        <v>0</v>
      </c>
      <c r="K6923" s="13">
        <v>0</v>
      </c>
      <c r="L6923">
        <v>7</v>
      </c>
      <c r="M6923">
        <v>0</v>
      </c>
      <c r="N6923">
        <v>1</v>
      </c>
      <c r="O6923">
        <v>-4</v>
      </c>
      <c r="P6923">
        <v>1</v>
      </c>
      <c r="Q6923">
        <v>1</v>
      </c>
      <c r="R6923">
        <v>0.05</v>
      </c>
      <c r="S6923">
        <v>1</v>
      </c>
    </row>
    <row r="6924" spans="1:19" ht="23.25" x14ac:dyDescent="0.35">
      <c r="A6924">
        <v>1</v>
      </c>
      <c r="B6924">
        <v>3</v>
      </c>
      <c r="C6924" s="10">
        <v>100</v>
      </c>
      <c r="D6924" s="11">
        <v>30</v>
      </c>
      <c r="E6924">
        <v>0</v>
      </c>
      <c r="F6924">
        <v>0</v>
      </c>
      <c r="G6924">
        <v>0</v>
      </c>
      <c r="H6924">
        <v>1</v>
      </c>
      <c r="I6924">
        <v>1</v>
      </c>
      <c r="J6924">
        <v>0</v>
      </c>
      <c r="K6924">
        <v>0</v>
      </c>
      <c r="L6924">
        <v>7</v>
      </c>
      <c r="M6924">
        <v>0.5</v>
      </c>
      <c r="N6924">
        <v>1</v>
      </c>
      <c r="O6924">
        <v>-4</v>
      </c>
      <c r="P6924">
        <v>1</v>
      </c>
      <c r="Q6924">
        <v>1</v>
      </c>
      <c r="R6924">
        <v>0.03</v>
      </c>
      <c r="S6924">
        <v>1</v>
      </c>
    </row>
    <row r="6925" spans="1:19" ht="23.25" x14ac:dyDescent="0.35">
      <c r="A6925">
        <v>1</v>
      </c>
      <c r="B6925">
        <v>3</v>
      </c>
      <c r="C6925" s="10">
        <v>100</v>
      </c>
      <c r="D6925" s="11">
        <v>30</v>
      </c>
      <c r="E6925">
        <v>0</v>
      </c>
      <c r="F6925">
        <v>0</v>
      </c>
      <c r="G6925">
        <v>0</v>
      </c>
      <c r="H6925">
        <v>1</v>
      </c>
      <c r="I6925">
        <v>1</v>
      </c>
      <c r="J6925">
        <v>0</v>
      </c>
      <c r="K6925">
        <v>0</v>
      </c>
      <c r="L6925">
        <v>7</v>
      </c>
      <c r="M6925">
        <v>1</v>
      </c>
      <c r="N6925">
        <v>1</v>
      </c>
      <c r="O6925">
        <v>-4</v>
      </c>
      <c r="P6925">
        <v>1</v>
      </c>
      <c r="Q6925">
        <v>1</v>
      </c>
      <c r="R6925">
        <v>0.03</v>
      </c>
      <c r="S6925">
        <v>1</v>
      </c>
    </row>
    <row r="6926" spans="1:19" ht="23.25" x14ac:dyDescent="0.35">
      <c r="A6926">
        <v>1</v>
      </c>
      <c r="B6926">
        <v>3</v>
      </c>
      <c r="C6926" s="10">
        <v>100</v>
      </c>
      <c r="D6926" s="11">
        <v>30</v>
      </c>
      <c r="E6926">
        <v>0</v>
      </c>
      <c r="F6926">
        <v>0</v>
      </c>
      <c r="G6926">
        <v>0</v>
      </c>
      <c r="H6926">
        <v>1</v>
      </c>
      <c r="I6926">
        <v>1</v>
      </c>
      <c r="J6926">
        <v>0</v>
      </c>
      <c r="K6926">
        <v>0</v>
      </c>
      <c r="L6926">
        <v>7</v>
      </c>
      <c r="M6926">
        <v>1.5</v>
      </c>
      <c r="N6926">
        <v>1</v>
      </c>
      <c r="O6926">
        <v>-4</v>
      </c>
      <c r="P6926">
        <v>1</v>
      </c>
      <c r="Q6926">
        <v>1</v>
      </c>
      <c r="R6926">
        <v>0.08</v>
      </c>
      <c r="S6926">
        <v>1</v>
      </c>
    </row>
    <row r="6927" spans="1:19" ht="23.25" x14ac:dyDescent="0.35">
      <c r="A6927">
        <v>1</v>
      </c>
      <c r="B6927">
        <v>3</v>
      </c>
      <c r="C6927" s="10">
        <v>100</v>
      </c>
      <c r="D6927" s="11">
        <v>30</v>
      </c>
      <c r="E6927">
        <v>0</v>
      </c>
      <c r="F6927">
        <v>0</v>
      </c>
      <c r="G6927">
        <v>0</v>
      </c>
      <c r="H6927">
        <v>1</v>
      </c>
      <c r="I6927">
        <v>1</v>
      </c>
      <c r="J6927">
        <v>0</v>
      </c>
      <c r="K6927">
        <v>0</v>
      </c>
      <c r="L6927">
        <v>7</v>
      </c>
      <c r="M6927">
        <v>2</v>
      </c>
      <c r="N6927">
        <v>1</v>
      </c>
      <c r="O6927">
        <v>-4</v>
      </c>
      <c r="P6927">
        <v>1</v>
      </c>
      <c r="Q6927">
        <v>1</v>
      </c>
      <c r="R6927">
        <v>0.05</v>
      </c>
      <c r="S6927">
        <v>1</v>
      </c>
    </row>
    <row r="6928" spans="1:19" ht="23.25" x14ac:dyDescent="0.35">
      <c r="A6928">
        <v>1</v>
      </c>
      <c r="B6928">
        <v>3</v>
      </c>
      <c r="C6928" s="10">
        <v>100</v>
      </c>
      <c r="D6928" s="11">
        <v>30</v>
      </c>
      <c r="E6928">
        <v>0</v>
      </c>
      <c r="F6928">
        <v>0</v>
      </c>
      <c r="G6928">
        <v>0</v>
      </c>
      <c r="H6928">
        <v>1</v>
      </c>
      <c r="I6928">
        <v>1</v>
      </c>
      <c r="J6928">
        <v>0</v>
      </c>
      <c r="K6928">
        <v>0</v>
      </c>
      <c r="L6928">
        <v>7</v>
      </c>
      <c r="M6928">
        <v>2.5</v>
      </c>
      <c r="N6928">
        <v>1</v>
      </c>
      <c r="O6928">
        <v>-4</v>
      </c>
      <c r="P6928">
        <v>1</v>
      </c>
      <c r="Q6928">
        <v>1</v>
      </c>
      <c r="R6928">
        <v>0.03</v>
      </c>
      <c r="S6928">
        <v>1</v>
      </c>
    </row>
    <row r="6929" spans="1:19" ht="23.25" x14ac:dyDescent="0.35">
      <c r="A6929">
        <v>1</v>
      </c>
      <c r="B6929">
        <v>3</v>
      </c>
      <c r="C6929" s="10">
        <v>100</v>
      </c>
      <c r="D6929" s="11">
        <v>30</v>
      </c>
      <c r="E6929">
        <v>0</v>
      </c>
      <c r="F6929">
        <v>0</v>
      </c>
      <c r="G6929">
        <v>0</v>
      </c>
      <c r="H6929">
        <v>1</v>
      </c>
      <c r="I6929">
        <v>1</v>
      </c>
      <c r="J6929">
        <v>0</v>
      </c>
      <c r="K6929">
        <v>0</v>
      </c>
      <c r="L6929">
        <v>7</v>
      </c>
      <c r="M6929">
        <v>3</v>
      </c>
      <c r="N6929">
        <v>1</v>
      </c>
      <c r="O6929">
        <v>-4</v>
      </c>
      <c r="P6929">
        <v>1</v>
      </c>
      <c r="Q6929">
        <v>1</v>
      </c>
      <c r="R6929">
        <v>7.0000000000000007E-2</v>
      </c>
      <c r="S6929">
        <v>1</v>
      </c>
    </row>
    <row r="6930" spans="1:19" ht="23.25" x14ac:dyDescent="0.35">
      <c r="A6930">
        <v>1</v>
      </c>
      <c r="B6930">
        <v>3</v>
      </c>
      <c r="C6930" s="10">
        <v>100</v>
      </c>
      <c r="D6930" s="11">
        <v>30</v>
      </c>
      <c r="E6930">
        <v>0</v>
      </c>
      <c r="F6930">
        <v>0</v>
      </c>
      <c r="G6930">
        <v>0</v>
      </c>
      <c r="H6930">
        <v>1</v>
      </c>
      <c r="I6930">
        <v>1</v>
      </c>
      <c r="J6930">
        <v>0</v>
      </c>
      <c r="K6930">
        <v>0</v>
      </c>
      <c r="L6930">
        <v>7</v>
      </c>
      <c r="M6930">
        <v>3.5</v>
      </c>
      <c r="N6930">
        <v>1</v>
      </c>
      <c r="O6930">
        <v>-4</v>
      </c>
      <c r="P6930">
        <v>1</v>
      </c>
      <c r="Q6930">
        <v>1</v>
      </c>
      <c r="R6930">
        <v>0.05</v>
      </c>
      <c r="S6930">
        <v>1</v>
      </c>
    </row>
    <row r="6931" spans="1:19" ht="24" thickBot="1" x14ac:dyDescent="0.4">
      <c r="A6931">
        <v>1</v>
      </c>
      <c r="B6931">
        <v>3</v>
      </c>
      <c r="C6931" s="10">
        <v>100</v>
      </c>
      <c r="D6931" s="11">
        <v>30</v>
      </c>
      <c r="E6931">
        <v>0</v>
      </c>
      <c r="F6931">
        <v>0</v>
      </c>
      <c r="G6931">
        <v>0</v>
      </c>
      <c r="H6931">
        <v>1</v>
      </c>
      <c r="I6931">
        <v>1</v>
      </c>
      <c r="J6931">
        <v>0</v>
      </c>
      <c r="K6931">
        <v>0</v>
      </c>
      <c r="L6931">
        <v>7</v>
      </c>
      <c r="M6931">
        <v>4</v>
      </c>
      <c r="N6931">
        <v>1</v>
      </c>
      <c r="O6931">
        <v>-4</v>
      </c>
      <c r="P6931">
        <v>1</v>
      </c>
      <c r="Q6931">
        <v>1</v>
      </c>
      <c r="R6931" s="14">
        <v>0.03</v>
      </c>
      <c r="S6931" s="14">
        <v>1</v>
      </c>
    </row>
    <row r="6932" spans="1:19" ht="24" thickTop="1" x14ac:dyDescent="0.35">
      <c r="C6932" s="10"/>
      <c r="D6932" s="11"/>
      <c r="R6932" s="15">
        <f>AVERAGE(R6915:R6931)</f>
        <v>3.8823529411764715E-2</v>
      </c>
      <c r="S6932" s="15">
        <f>AVERAGE(S6915:S6931)</f>
        <v>1</v>
      </c>
    </row>
    <row r="6946" spans="1:19" ht="113.25" thickBot="1" x14ac:dyDescent="0.35">
      <c r="A6946" s="7" t="s">
        <v>393</v>
      </c>
      <c r="B6946" s="1"/>
      <c r="C6946" s="1"/>
      <c r="D6946" s="1"/>
      <c r="E6946" s="1"/>
      <c r="F6946" s="1"/>
      <c r="G6946" s="1"/>
      <c r="H6946" s="1"/>
      <c r="I6946" s="1"/>
      <c r="J6946" s="1"/>
      <c r="K6946" s="1"/>
      <c r="L6946" s="1"/>
      <c r="M6946" s="1"/>
      <c r="N6946" s="1"/>
      <c r="O6946" s="1"/>
      <c r="Q6946" s="8" t="s">
        <v>23</v>
      </c>
      <c r="R6946" s="36" t="s">
        <v>392</v>
      </c>
      <c r="S6946" s="36" t="s">
        <v>24</v>
      </c>
    </row>
    <row r="6947" spans="1:19" ht="24" thickTop="1" x14ac:dyDescent="0.35">
      <c r="A6947">
        <v>1</v>
      </c>
      <c r="B6947">
        <v>3</v>
      </c>
      <c r="C6947" s="10">
        <v>2000</v>
      </c>
      <c r="D6947" s="11">
        <v>30</v>
      </c>
      <c r="E6947">
        <v>0</v>
      </c>
      <c r="F6947">
        <v>0</v>
      </c>
      <c r="G6947">
        <v>0</v>
      </c>
      <c r="H6947">
        <v>1</v>
      </c>
      <c r="I6947">
        <v>1</v>
      </c>
      <c r="J6947">
        <v>0</v>
      </c>
      <c r="K6947">
        <v>0</v>
      </c>
      <c r="L6947">
        <v>7</v>
      </c>
      <c r="M6947">
        <v>-4</v>
      </c>
      <c r="N6947">
        <v>1</v>
      </c>
      <c r="O6947">
        <v>-4</v>
      </c>
      <c r="P6947">
        <v>1</v>
      </c>
      <c r="Q6947">
        <v>1</v>
      </c>
      <c r="R6947">
        <v>2.3E-2</v>
      </c>
      <c r="S6947">
        <v>1</v>
      </c>
    </row>
    <row r="6948" spans="1:19" ht="23.25" x14ac:dyDescent="0.35">
      <c r="A6948">
        <v>1</v>
      </c>
      <c r="B6948">
        <v>3</v>
      </c>
      <c r="C6948" s="10">
        <v>2000</v>
      </c>
      <c r="D6948" s="11">
        <v>30</v>
      </c>
      <c r="E6948">
        <v>0</v>
      </c>
      <c r="F6948">
        <v>0</v>
      </c>
      <c r="G6948">
        <v>0</v>
      </c>
      <c r="H6948">
        <v>1</v>
      </c>
      <c r="I6948">
        <v>1</v>
      </c>
      <c r="J6948">
        <v>0</v>
      </c>
      <c r="K6948">
        <v>0</v>
      </c>
      <c r="L6948">
        <v>7</v>
      </c>
      <c r="M6948">
        <v>-3.5</v>
      </c>
      <c r="N6948">
        <v>1</v>
      </c>
      <c r="O6948">
        <v>-4</v>
      </c>
      <c r="P6948">
        <v>1</v>
      </c>
      <c r="Q6948">
        <v>1</v>
      </c>
      <c r="R6948">
        <v>1.7999999999999999E-2</v>
      </c>
      <c r="S6948">
        <v>1</v>
      </c>
    </row>
    <row r="6949" spans="1:19" ht="23.25" x14ac:dyDescent="0.35">
      <c r="A6949">
        <v>1</v>
      </c>
      <c r="B6949">
        <v>3</v>
      </c>
      <c r="C6949" s="10">
        <v>2000</v>
      </c>
      <c r="D6949" s="11">
        <v>30</v>
      </c>
      <c r="E6949">
        <v>0</v>
      </c>
      <c r="F6949">
        <v>0</v>
      </c>
      <c r="G6949">
        <v>0</v>
      </c>
      <c r="H6949">
        <v>1</v>
      </c>
      <c r="I6949">
        <v>1</v>
      </c>
      <c r="J6949">
        <v>0</v>
      </c>
      <c r="K6949">
        <v>0</v>
      </c>
      <c r="L6949">
        <v>7</v>
      </c>
      <c r="M6949">
        <v>-3</v>
      </c>
      <c r="N6949">
        <v>1</v>
      </c>
      <c r="O6949">
        <v>-4</v>
      </c>
      <c r="P6949">
        <v>1</v>
      </c>
      <c r="Q6949">
        <v>1</v>
      </c>
      <c r="R6949">
        <v>2.4E-2</v>
      </c>
      <c r="S6949">
        <v>1</v>
      </c>
    </row>
    <row r="6950" spans="1:19" ht="23.25" x14ac:dyDescent="0.35">
      <c r="A6950">
        <v>1</v>
      </c>
      <c r="B6950">
        <v>3</v>
      </c>
      <c r="C6950" s="10">
        <v>2000</v>
      </c>
      <c r="D6950" s="11">
        <v>30</v>
      </c>
      <c r="E6950">
        <v>0</v>
      </c>
      <c r="F6950">
        <v>0</v>
      </c>
      <c r="G6950">
        <v>0</v>
      </c>
      <c r="H6950">
        <v>1</v>
      </c>
      <c r="I6950">
        <v>1</v>
      </c>
      <c r="J6950">
        <v>0</v>
      </c>
      <c r="K6950">
        <v>0</v>
      </c>
      <c r="L6950">
        <v>7</v>
      </c>
      <c r="M6950">
        <v>-2.5</v>
      </c>
      <c r="N6950">
        <v>1</v>
      </c>
      <c r="O6950">
        <v>-4</v>
      </c>
      <c r="P6950">
        <v>1</v>
      </c>
      <c r="Q6950">
        <v>1</v>
      </c>
      <c r="R6950">
        <v>2.4500000000000001E-2</v>
      </c>
      <c r="S6950">
        <v>1</v>
      </c>
    </row>
    <row r="6951" spans="1:19" ht="23.25" x14ac:dyDescent="0.35">
      <c r="A6951">
        <v>1</v>
      </c>
      <c r="B6951">
        <v>3</v>
      </c>
      <c r="C6951" s="10">
        <v>2000</v>
      </c>
      <c r="D6951" s="11">
        <v>30</v>
      </c>
      <c r="E6951">
        <v>0</v>
      </c>
      <c r="F6951">
        <v>0</v>
      </c>
      <c r="G6951">
        <v>0</v>
      </c>
      <c r="H6951">
        <v>1</v>
      </c>
      <c r="I6951">
        <v>1</v>
      </c>
      <c r="J6951">
        <v>0</v>
      </c>
      <c r="K6951">
        <v>0</v>
      </c>
      <c r="L6951">
        <v>7</v>
      </c>
      <c r="M6951">
        <v>-2</v>
      </c>
      <c r="N6951">
        <v>1</v>
      </c>
      <c r="O6951">
        <v>-4</v>
      </c>
      <c r="P6951">
        <v>1</v>
      </c>
      <c r="Q6951">
        <v>1</v>
      </c>
      <c r="R6951">
        <v>2.9499999999999998E-2</v>
      </c>
      <c r="S6951">
        <v>1</v>
      </c>
    </row>
    <row r="6952" spans="1:19" ht="23.25" x14ac:dyDescent="0.35">
      <c r="A6952">
        <v>1</v>
      </c>
      <c r="B6952">
        <v>3</v>
      </c>
      <c r="C6952" s="10">
        <v>2000</v>
      </c>
      <c r="D6952" s="11">
        <v>30</v>
      </c>
      <c r="E6952">
        <v>0</v>
      </c>
      <c r="F6952">
        <v>0</v>
      </c>
      <c r="G6952">
        <v>0</v>
      </c>
      <c r="H6952">
        <v>1</v>
      </c>
      <c r="I6952">
        <v>1</v>
      </c>
      <c r="J6952">
        <v>0</v>
      </c>
      <c r="K6952">
        <v>0</v>
      </c>
      <c r="L6952">
        <v>7</v>
      </c>
      <c r="M6952">
        <v>-1.5</v>
      </c>
      <c r="N6952">
        <v>1</v>
      </c>
      <c r="O6952">
        <v>-4</v>
      </c>
      <c r="P6952">
        <v>1</v>
      </c>
      <c r="Q6952">
        <v>1</v>
      </c>
      <c r="R6952">
        <v>2.8500000000000001E-2</v>
      </c>
      <c r="S6952">
        <v>1</v>
      </c>
    </row>
    <row r="6953" spans="1:19" ht="23.25" x14ac:dyDescent="0.35">
      <c r="A6953" s="12">
        <v>1</v>
      </c>
      <c r="B6953" s="12">
        <v>3</v>
      </c>
      <c r="C6953" s="10">
        <v>2000</v>
      </c>
      <c r="D6953" s="11">
        <v>30</v>
      </c>
      <c r="E6953">
        <v>0</v>
      </c>
      <c r="F6953">
        <v>0</v>
      </c>
      <c r="G6953" s="12">
        <v>0</v>
      </c>
      <c r="H6953" s="12">
        <v>1</v>
      </c>
      <c r="I6953" s="12">
        <v>1</v>
      </c>
      <c r="J6953">
        <v>0</v>
      </c>
      <c r="K6953" s="12">
        <v>0</v>
      </c>
      <c r="L6953">
        <v>7</v>
      </c>
      <c r="M6953">
        <v>-1</v>
      </c>
      <c r="N6953">
        <v>1</v>
      </c>
      <c r="O6953">
        <v>-4</v>
      </c>
      <c r="P6953">
        <v>1</v>
      </c>
      <c r="Q6953">
        <v>1</v>
      </c>
      <c r="R6953">
        <v>3.2500000000000001E-2</v>
      </c>
      <c r="S6953">
        <v>1</v>
      </c>
    </row>
    <row r="6954" spans="1:19" ht="23.25" x14ac:dyDescent="0.35">
      <c r="A6954" s="13">
        <v>1</v>
      </c>
      <c r="B6954" s="13">
        <v>3</v>
      </c>
      <c r="C6954" s="10">
        <v>2000</v>
      </c>
      <c r="D6954" s="11">
        <v>30</v>
      </c>
      <c r="E6954">
        <v>0</v>
      </c>
      <c r="F6954">
        <v>0</v>
      </c>
      <c r="G6954" s="13">
        <v>0</v>
      </c>
      <c r="H6954" s="13">
        <v>1</v>
      </c>
      <c r="I6954" s="13">
        <v>1</v>
      </c>
      <c r="J6954">
        <v>0</v>
      </c>
      <c r="K6954" s="13">
        <v>0</v>
      </c>
      <c r="L6954">
        <v>7</v>
      </c>
      <c r="M6954">
        <v>-0.5</v>
      </c>
      <c r="N6954">
        <v>1</v>
      </c>
      <c r="O6954">
        <v>-4</v>
      </c>
      <c r="P6954">
        <v>1</v>
      </c>
      <c r="Q6954">
        <v>1</v>
      </c>
      <c r="R6954">
        <v>3.1E-2</v>
      </c>
      <c r="S6954">
        <v>1</v>
      </c>
    </row>
    <row r="6955" spans="1:19" ht="23.25" x14ac:dyDescent="0.35">
      <c r="A6955" s="13">
        <v>1</v>
      </c>
      <c r="B6955" s="13">
        <v>3</v>
      </c>
      <c r="C6955" s="10">
        <v>2000</v>
      </c>
      <c r="D6955" s="11">
        <v>30</v>
      </c>
      <c r="E6955">
        <v>0</v>
      </c>
      <c r="F6955">
        <v>0</v>
      </c>
      <c r="G6955" s="13">
        <v>0</v>
      </c>
      <c r="H6955" s="13">
        <v>1</v>
      </c>
      <c r="I6955" s="13">
        <v>1</v>
      </c>
      <c r="J6955">
        <v>0</v>
      </c>
      <c r="K6955" s="13">
        <v>0</v>
      </c>
      <c r="L6955">
        <v>7</v>
      </c>
      <c r="M6955">
        <v>0</v>
      </c>
      <c r="N6955">
        <v>1</v>
      </c>
      <c r="O6955">
        <v>-4</v>
      </c>
      <c r="P6955">
        <v>1</v>
      </c>
      <c r="Q6955">
        <v>1</v>
      </c>
      <c r="R6955">
        <v>3.5000000000000003E-2</v>
      </c>
      <c r="S6955">
        <v>1</v>
      </c>
    </row>
    <row r="6956" spans="1:19" ht="23.25" x14ac:dyDescent="0.35">
      <c r="A6956">
        <v>1</v>
      </c>
      <c r="B6956">
        <v>3</v>
      </c>
      <c r="C6956" s="10">
        <v>2000</v>
      </c>
      <c r="D6956" s="11">
        <v>30</v>
      </c>
      <c r="E6956">
        <v>0</v>
      </c>
      <c r="F6956">
        <v>0</v>
      </c>
      <c r="G6956">
        <v>0</v>
      </c>
      <c r="H6956">
        <v>1</v>
      </c>
      <c r="I6956">
        <v>1</v>
      </c>
      <c r="J6956">
        <v>0</v>
      </c>
      <c r="K6956">
        <v>0</v>
      </c>
      <c r="L6956">
        <v>7</v>
      </c>
      <c r="M6956">
        <v>0.5</v>
      </c>
      <c r="N6956">
        <v>1</v>
      </c>
      <c r="O6956">
        <v>-4</v>
      </c>
      <c r="P6956">
        <v>1</v>
      </c>
      <c r="Q6956">
        <v>1</v>
      </c>
      <c r="R6956">
        <v>3.7499999999999999E-2</v>
      </c>
      <c r="S6956">
        <v>1</v>
      </c>
    </row>
    <row r="6957" spans="1:19" ht="23.25" x14ac:dyDescent="0.35">
      <c r="A6957">
        <v>1</v>
      </c>
      <c r="B6957">
        <v>3</v>
      </c>
      <c r="C6957" s="10">
        <v>2000</v>
      </c>
      <c r="D6957" s="11">
        <v>30</v>
      </c>
      <c r="E6957">
        <v>0</v>
      </c>
      <c r="F6957">
        <v>0</v>
      </c>
      <c r="G6957">
        <v>0</v>
      </c>
      <c r="H6957">
        <v>1</v>
      </c>
      <c r="I6957">
        <v>1</v>
      </c>
      <c r="J6957">
        <v>0</v>
      </c>
      <c r="K6957">
        <v>0</v>
      </c>
      <c r="L6957">
        <v>7</v>
      </c>
      <c r="M6957">
        <v>1</v>
      </c>
      <c r="N6957">
        <v>1</v>
      </c>
      <c r="O6957">
        <v>-4</v>
      </c>
      <c r="P6957">
        <v>1</v>
      </c>
      <c r="Q6957">
        <v>1</v>
      </c>
      <c r="R6957">
        <v>4.9000000000000002E-2</v>
      </c>
      <c r="S6957">
        <v>1</v>
      </c>
    </row>
    <row r="6958" spans="1:19" ht="23.25" x14ac:dyDescent="0.35">
      <c r="A6958">
        <v>1</v>
      </c>
      <c r="B6958">
        <v>3</v>
      </c>
      <c r="C6958" s="10">
        <v>2000</v>
      </c>
      <c r="D6958" s="11">
        <v>30</v>
      </c>
      <c r="E6958">
        <v>0</v>
      </c>
      <c r="F6958">
        <v>0</v>
      </c>
      <c r="G6958">
        <v>0</v>
      </c>
      <c r="H6958">
        <v>1</v>
      </c>
      <c r="I6958">
        <v>1</v>
      </c>
      <c r="J6958">
        <v>0</v>
      </c>
      <c r="K6958">
        <v>0</v>
      </c>
      <c r="L6958">
        <v>7</v>
      </c>
      <c r="M6958">
        <v>1.5</v>
      </c>
      <c r="N6958">
        <v>1</v>
      </c>
      <c r="O6958">
        <v>-4</v>
      </c>
      <c r="P6958">
        <v>1</v>
      </c>
      <c r="Q6958">
        <v>1</v>
      </c>
      <c r="R6958">
        <v>3.7499999999999999E-2</v>
      </c>
      <c r="S6958">
        <v>1</v>
      </c>
    </row>
    <row r="6959" spans="1:19" ht="23.25" x14ac:dyDescent="0.35">
      <c r="A6959">
        <v>1</v>
      </c>
      <c r="B6959">
        <v>3</v>
      </c>
      <c r="C6959" s="10">
        <v>2000</v>
      </c>
      <c r="D6959" s="11">
        <v>30</v>
      </c>
      <c r="E6959">
        <v>0</v>
      </c>
      <c r="F6959">
        <v>0</v>
      </c>
      <c r="G6959">
        <v>0</v>
      </c>
      <c r="H6959">
        <v>1</v>
      </c>
      <c r="I6959">
        <v>1</v>
      </c>
      <c r="J6959">
        <v>0</v>
      </c>
      <c r="K6959">
        <v>0</v>
      </c>
      <c r="L6959">
        <v>7</v>
      </c>
      <c r="M6959">
        <v>2</v>
      </c>
      <c r="N6959">
        <v>1</v>
      </c>
      <c r="O6959">
        <v>-4</v>
      </c>
      <c r="P6959">
        <v>1</v>
      </c>
      <c r="Q6959">
        <v>1</v>
      </c>
      <c r="R6959">
        <v>5.0500000000000003E-2</v>
      </c>
      <c r="S6959">
        <v>1</v>
      </c>
    </row>
    <row r="6960" spans="1:19" ht="23.25" x14ac:dyDescent="0.35">
      <c r="A6960">
        <v>1</v>
      </c>
      <c r="B6960">
        <v>3</v>
      </c>
      <c r="C6960" s="10">
        <v>2000</v>
      </c>
      <c r="D6960" s="11">
        <v>30</v>
      </c>
      <c r="E6960">
        <v>0</v>
      </c>
      <c r="F6960">
        <v>0</v>
      </c>
      <c r="G6960">
        <v>0</v>
      </c>
      <c r="H6960">
        <v>1</v>
      </c>
      <c r="I6960">
        <v>1</v>
      </c>
      <c r="J6960">
        <v>0</v>
      </c>
      <c r="K6960">
        <v>0</v>
      </c>
      <c r="L6960">
        <v>7</v>
      </c>
      <c r="M6960">
        <v>2.5</v>
      </c>
      <c r="N6960">
        <v>1</v>
      </c>
      <c r="O6960">
        <v>-4</v>
      </c>
      <c r="P6960">
        <v>1</v>
      </c>
      <c r="Q6960">
        <v>1</v>
      </c>
      <c r="R6960">
        <v>5.7000000000000002E-2</v>
      </c>
      <c r="S6960">
        <v>1</v>
      </c>
    </row>
    <row r="6961" spans="1:19" ht="23.25" x14ac:dyDescent="0.35">
      <c r="A6961">
        <v>1</v>
      </c>
      <c r="B6961">
        <v>3</v>
      </c>
      <c r="C6961" s="10">
        <v>2000</v>
      </c>
      <c r="D6961" s="11">
        <v>30</v>
      </c>
      <c r="E6961">
        <v>0</v>
      </c>
      <c r="F6961">
        <v>0</v>
      </c>
      <c r="G6961">
        <v>0</v>
      </c>
      <c r="H6961">
        <v>1</v>
      </c>
      <c r="I6961">
        <v>1</v>
      </c>
      <c r="J6961">
        <v>0</v>
      </c>
      <c r="K6961">
        <v>0</v>
      </c>
      <c r="L6961">
        <v>7</v>
      </c>
      <c r="M6961">
        <v>3</v>
      </c>
      <c r="N6961">
        <v>1</v>
      </c>
      <c r="O6961">
        <v>-4</v>
      </c>
      <c r="P6961">
        <v>1</v>
      </c>
      <c r="Q6961">
        <v>1</v>
      </c>
      <c r="R6961">
        <v>5.0500000000000003E-2</v>
      </c>
      <c r="S6961">
        <v>1</v>
      </c>
    </row>
    <row r="6962" spans="1:19" ht="23.25" x14ac:dyDescent="0.35">
      <c r="A6962">
        <v>1</v>
      </c>
      <c r="B6962">
        <v>3</v>
      </c>
      <c r="C6962" s="10">
        <v>2000</v>
      </c>
      <c r="D6962" s="11">
        <v>30</v>
      </c>
      <c r="E6962">
        <v>0</v>
      </c>
      <c r="F6962">
        <v>0</v>
      </c>
      <c r="G6962">
        <v>0</v>
      </c>
      <c r="H6962">
        <v>1</v>
      </c>
      <c r="I6962">
        <v>1</v>
      </c>
      <c r="J6962">
        <v>0</v>
      </c>
      <c r="K6962">
        <v>0</v>
      </c>
      <c r="L6962">
        <v>7</v>
      </c>
      <c r="M6962">
        <v>3.5</v>
      </c>
      <c r="N6962">
        <v>1</v>
      </c>
      <c r="O6962">
        <v>-4</v>
      </c>
      <c r="P6962">
        <v>1</v>
      </c>
      <c r="Q6962">
        <v>1</v>
      </c>
      <c r="R6962">
        <v>4.7500000000000001E-2</v>
      </c>
      <c r="S6962">
        <v>1</v>
      </c>
    </row>
    <row r="6963" spans="1:19" ht="24" thickBot="1" x14ac:dyDescent="0.4">
      <c r="A6963">
        <v>1</v>
      </c>
      <c r="B6963">
        <v>3</v>
      </c>
      <c r="C6963" s="10">
        <v>2000</v>
      </c>
      <c r="D6963" s="11">
        <v>30</v>
      </c>
      <c r="E6963">
        <v>0</v>
      </c>
      <c r="F6963">
        <v>0</v>
      </c>
      <c r="G6963">
        <v>0</v>
      </c>
      <c r="H6963">
        <v>1</v>
      </c>
      <c r="I6963">
        <v>1</v>
      </c>
      <c r="J6963">
        <v>0</v>
      </c>
      <c r="K6963">
        <v>0</v>
      </c>
      <c r="L6963">
        <v>7</v>
      </c>
      <c r="M6963">
        <v>4</v>
      </c>
      <c r="N6963">
        <v>1</v>
      </c>
      <c r="O6963">
        <v>-4</v>
      </c>
      <c r="P6963">
        <v>1</v>
      </c>
      <c r="Q6963">
        <v>1</v>
      </c>
      <c r="R6963" s="14">
        <v>5.0999999999999997E-2</v>
      </c>
      <c r="S6963" s="14">
        <v>1</v>
      </c>
    </row>
    <row r="6964" spans="1:19" ht="24" thickTop="1" x14ac:dyDescent="0.35">
      <c r="C6964" s="10"/>
      <c r="D6964" s="11"/>
      <c r="R6964" s="15">
        <f>AVERAGE(R6947:R6963)</f>
        <v>3.6852941176470588E-2</v>
      </c>
      <c r="S6964" s="15">
        <f>AVERAGE(S6947:S6963)</f>
        <v>1</v>
      </c>
    </row>
    <row r="6969" spans="1:19" ht="113.25" thickBot="1" x14ac:dyDescent="0.35">
      <c r="A6969" s="7" t="s">
        <v>394</v>
      </c>
      <c r="B6969" s="1"/>
      <c r="C6969" s="1"/>
      <c r="D6969" s="1"/>
      <c r="E6969" s="1"/>
      <c r="F6969" s="1"/>
      <c r="G6969" s="1"/>
      <c r="H6969" s="1"/>
      <c r="I6969" s="1"/>
      <c r="J6969" s="1"/>
      <c r="K6969" s="1"/>
      <c r="L6969" s="1"/>
      <c r="M6969" s="1"/>
      <c r="N6969" s="1"/>
      <c r="O6969" s="1"/>
      <c r="Q6969" s="8" t="s">
        <v>23</v>
      </c>
      <c r="R6969" s="36" t="s">
        <v>392</v>
      </c>
      <c r="S6969" s="36" t="s">
        <v>24</v>
      </c>
    </row>
    <row r="6970" spans="1:19" ht="24" thickTop="1" x14ac:dyDescent="0.35">
      <c r="A6970">
        <v>1</v>
      </c>
      <c r="B6970">
        <v>3</v>
      </c>
      <c r="C6970" s="10">
        <v>50</v>
      </c>
      <c r="D6970" s="11">
        <v>30</v>
      </c>
      <c r="E6970">
        <v>0</v>
      </c>
      <c r="F6970">
        <v>0</v>
      </c>
      <c r="G6970">
        <v>0</v>
      </c>
      <c r="H6970">
        <v>1</v>
      </c>
      <c r="I6970">
        <v>1</v>
      </c>
      <c r="J6970">
        <v>0</v>
      </c>
      <c r="K6970">
        <v>1</v>
      </c>
      <c r="L6970">
        <v>7</v>
      </c>
      <c r="M6970">
        <v>-4</v>
      </c>
      <c r="N6970">
        <v>1</v>
      </c>
      <c r="O6970">
        <v>-4</v>
      </c>
      <c r="P6970">
        <v>1</v>
      </c>
      <c r="Q6970">
        <v>1</v>
      </c>
      <c r="R6970">
        <v>0.98</v>
      </c>
      <c r="S6970">
        <v>1</v>
      </c>
    </row>
    <row r="6971" spans="1:19" ht="23.25" x14ac:dyDescent="0.35">
      <c r="A6971">
        <v>1</v>
      </c>
      <c r="B6971">
        <v>3</v>
      </c>
      <c r="C6971" s="10">
        <v>50</v>
      </c>
      <c r="D6971" s="11">
        <v>30</v>
      </c>
      <c r="E6971">
        <v>0</v>
      </c>
      <c r="F6971">
        <v>0</v>
      </c>
      <c r="G6971">
        <v>0</v>
      </c>
      <c r="H6971">
        <v>1</v>
      </c>
      <c r="I6971">
        <v>1</v>
      </c>
      <c r="J6971">
        <v>0</v>
      </c>
      <c r="K6971">
        <v>1</v>
      </c>
      <c r="L6971">
        <v>7</v>
      </c>
      <c r="M6971">
        <v>-3.5</v>
      </c>
      <c r="N6971">
        <v>1</v>
      </c>
      <c r="O6971">
        <v>-4</v>
      </c>
      <c r="P6971">
        <v>1</v>
      </c>
      <c r="Q6971">
        <v>1</v>
      </c>
      <c r="R6971">
        <v>1</v>
      </c>
      <c r="S6971">
        <v>1</v>
      </c>
    </row>
    <row r="6972" spans="1:19" ht="23.25" x14ac:dyDescent="0.35">
      <c r="A6972">
        <v>1</v>
      </c>
      <c r="B6972">
        <v>3</v>
      </c>
      <c r="C6972" s="10">
        <v>50</v>
      </c>
      <c r="D6972" s="11">
        <v>30</v>
      </c>
      <c r="E6972">
        <v>0</v>
      </c>
      <c r="F6972">
        <v>0</v>
      </c>
      <c r="G6972">
        <v>0</v>
      </c>
      <c r="H6972">
        <v>1</v>
      </c>
      <c r="I6972">
        <v>1</v>
      </c>
      <c r="J6972">
        <v>0</v>
      </c>
      <c r="K6972">
        <v>1</v>
      </c>
      <c r="L6972">
        <v>7</v>
      </c>
      <c r="M6972">
        <v>-3</v>
      </c>
      <c r="N6972">
        <v>1</v>
      </c>
      <c r="O6972">
        <v>-4</v>
      </c>
      <c r="P6972">
        <v>1</v>
      </c>
      <c r="Q6972">
        <v>1</v>
      </c>
      <c r="R6972">
        <v>1</v>
      </c>
      <c r="S6972">
        <v>1</v>
      </c>
    </row>
    <row r="6973" spans="1:19" ht="23.25" x14ac:dyDescent="0.35">
      <c r="A6973">
        <v>1</v>
      </c>
      <c r="B6973">
        <v>3</v>
      </c>
      <c r="C6973" s="10">
        <v>50</v>
      </c>
      <c r="D6973" s="11">
        <v>30</v>
      </c>
      <c r="E6973">
        <v>0</v>
      </c>
      <c r="F6973">
        <v>0</v>
      </c>
      <c r="G6973">
        <v>0</v>
      </c>
      <c r="H6973">
        <v>1</v>
      </c>
      <c r="I6973">
        <v>1</v>
      </c>
      <c r="J6973">
        <v>0</v>
      </c>
      <c r="K6973">
        <v>1</v>
      </c>
      <c r="L6973">
        <v>7</v>
      </c>
      <c r="M6973">
        <v>-2.5</v>
      </c>
      <c r="N6973">
        <v>1</v>
      </c>
      <c r="O6973">
        <v>-4</v>
      </c>
      <c r="P6973">
        <v>1</v>
      </c>
      <c r="Q6973">
        <v>1</v>
      </c>
      <c r="R6973">
        <v>1</v>
      </c>
      <c r="S6973">
        <v>1</v>
      </c>
    </row>
    <row r="6974" spans="1:19" ht="23.25" x14ac:dyDescent="0.35">
      <c r="A6974">
        <v>1</v>
      </c>
      <c r="B6974">
        <v>3</v>
      </c>
      <c r="C6974" s="10">
        <v>50</v>
      </c>
      <c r="D6974" s="11">
        <v>30</v>
      </c>
      <c r="E6974">
        <v>0</v>
      </c>
      <c r="F6974">
        <v>0</v>
      </c>
      <c r="G6974">
        <v>0</v>
      </c>
      <c r="H6974">
        <v>1</v>
      </c>
      <c r="I6974">
        <v>1</v>
      </c>
      <c r="J6974">
        <v>0</v>
      </c>
      <c r="K6974">
        <v>1</v>
      </c>
      <c r="L6974">
        <v>7</v>
      </c>
      <c r="M6974">
        <v>-2</v>
      </c>
      <c r="N6974">
        <v>1</v>
      </c>
      <c r="O6974">
        <v>-4</v>
      </c>
      <c r="P6974">
        <v>1</v>
      </c>
      <c r="Q6974">
        <v>1</v>
      </c>
      <c r="R6974">
        <v>1</v>
      </c>
      <c r="S6974">
        <v>1</v>
      </c>
    </row>
    <row r="6975" spans="1:19" ht="23.25" x14ac:dyDescent="0.35">
      <c r="A6975">
        <v>1</v>
      </c>
      <c r="B6975">
        <v>3</v>
      </c>
      <c r="C6975" s="10">
        <v>50</v>
      </c>
      <c r="D6975" s="11">
        <v>30</v>
      </c>
      <c r="E6975">
        <v>0</v>
      </c>
      <c r="F6975">
        <v>0</v>
      </c>
      <c r="G6975">
        <v>0</v>
      </c>
      <c r="H6975">
        <v>1</v>
      </c>
      <c r="I6975">
        <v>1</v>
      </c>
      <c r="J6975">
        <v>0</v>
      </c>
      <c r="K6975">
        <v>1</v>
      </c>
      <c r="L6975">
        <v>7</v>
      </c>
      <c r="M6975">
        <v>-1.5</v>
      </c>
      <c r="N6975">
        <v>1</v>
      </c>
      <c r="O6975">
        <v>-4</v>
      </c>
      <c r="P6975">
        <v>1</v>
      </c>
      <c r="Q6975">
        <v>1</v>
      </c>
      <c r="R6975">
        <v>1</v>
      </c>
      <c r="S6975">
        <v>1</v>
      </c>
    </row>
    <row r="6976" spans="1:19" ht="23.25" x14ac:dyDescent="0.35">
      <c r="A6976" s="12">
        <v>1</v>
      </c>
      <c r="B6976" s="12">
        <v>3</v>
      </c>
      <c r="C6976" s="10">
        <v>50</v>
      </c>
      <c r="D6976" s="11">
        <v>30</v>
      </c>
      <c r="E6976">
        <v>0</v>
      </c>
      <c r="F6976">
        <v>0</v>
      </c>
      <c r="G6976" s="12">
        <v>0</v>
      </c>
      <c r="H6976" s="12">
        <v>1</v>
      </c>
      <c r="I6976" s="12">
        <v>1</v>
      </c>
      <c r="J6976">
        <v>0</v>
      </c>
      <c r="K6976">
        <v>1</v>
      </c>
      <c r="L6976">
        <v>7</v>
      </c>
      <c r="M6976">
        <v>-1</v>
      </c>
      <c r="N6976">
        <v>1</v>
      </c>
      <c r="O6976">
        <v>-4</v>
      </c>
      <c r="P6976">
        <v>1</v>
      </c>
      <c r="Q6976">
        <v>1</v>
      </c>
      <c r="R6976">
        <v>1</v>
      </c>
      <c r="S6976">
        <v>1</v>
      </c>
    </row>
    <row r="6977" spans="1:19" ht="23.25" x14ac:dyDescent="0.35">
      <c r="A6977" s="13">
        <v>1</v>
      </c>
      <c r="B6977" s="13">
        <v>3</v>
      </c>
      <c r="C6977" s="10">
        <v>50</v>
      </c>
      <c r="D6977" s="11">
        <v>30</v>
      </c>
      <c r="E6977">
        <v>0</v>
      </c>
      <c r="F6977">
        <v>0</v>
      </c>
      <c r="G6977" s="13">
        <v>0</v>
      </c>
      <c r="H6977" s="13">
        <v>1</v>
      </c>
      <c r="I6977" s="13">
        <v>1</v>
      </c>
      <c r="J6977">
        <v>0</v>
      </c>
      <c r="K6977">
        <v>1</v>
      </c>
      <c r="L6977">
        <v>7</v>
      </c>
      <c r="M6977">
        <v>-0.5</v>
      </c>
      <c r="N6977">
        <v>1</v>
      </c>
      <c r="O6977">
        <v>-4</v>
      </c>
      <c r="P6977">
        <v>1</v>
      </c>
      <c r="Q6977">
        <v>1</v>
      </c>
      <c r="R6977">
        <v>1</v>
      </c>
      <c r="S6977">
        <v>1</v>
      </c>
    </row>
    <row r="6978" spans="1:19" ht="23.25" x14ac:dyDescent="0.35">
      <c r="A6978" s="13">
        <v>1</v>
      </c>
      <c r="B6978" s="13">
        <v>3</v>
      </c>
      <c r="C6978" s="10">
        <v>50</v>
      </c>
      <c r="D6978" s="11">
        <v>30</v>
      </c>
      <c r="E6978">
        <v>0</v>
      </c>
      <c r="F6978">
        <v>0</v>
      </c>
      <c r="G6978" s="13">
        <v>0</v>
      </c>
      <c r="H6978" s="13">
        <v>1</v>
      </c>
      <c r="I6978" s="13">
        <v>1</v>
      </c>
      <c r="J6978">
        <v>0</v>
      </c>
      <c r="K6978">
        <v>1</v>
      </c>
      <c r="L6978">
        <v>7</v>
      </c>
      <c r="M6978">
        <v>0</v>
      </c>
      <c r="N6978">
        <v>1</v>
      </c>
      <c r="O6978">
        <v>-4</v>
      </c>
      <c r="P6978">
        <v>1</v>
      </c>
      <c r="Q6978">
        <v>1</v>
      </c>
      <c r="R6978">
        <v>1</v>
      </c>
      <c r="S6978">
        <v>1</v>
      </c>
    </row>
    <row r="6979" spans="1:19" ht="23.25" x14ac:dyDescent="0.35">
      <c r="A6979">
        <v>1</v>
      </c>
      <c r="B6979">
        <v>3</v>
      </c>
      <c r="C6979" s="10">
        <v>50</v>
      </c>
      <c r="D6979" s="11">
        <v>30</v>
      </c>
      <c r="E6979">
        <v>0</v>
      </c>
      <c r="F6979">
        <v>0</v>
      </c>
      <c r="G6979">
        <v>0</v>
      </c>
      <c r="H6979">
        <v>1</v>
      </c>
      <c r="I6979">
        <v>1</v>
      </c>
      <c r="J6979">
        <v>0</v>
      </c>
      <c r="K6979">
        <v>1</v>
      </c>
      <c r="L6979">
        <v>7</v>
      </c>
      <c r="M6979">
        <v>0.5</v>
      </c>
      <c r="N6979">
        <v>1</v>
      </c>
      <c r="O6979">
        <v>-4</v>
      </c>
      <c r="P6979">
        <v>1</v>
      </c>
      <c r="Q6979">
        <v>1</v>
      </c>
      <c r="R6979">
        <v>1</v>
      </c>
      <c r="S6979">
        <v>1</v>
      </c>
    </row>
    <row r="6980" spans="1:19" ht="23.25" x14ac:dyDescent="0.35">
      <c r="A6980">
        <v>1</v>
      </c>
      <c r="B6980">
        <v>3</v>
      </c>
      <c r="C6980" s="10">
        <v>50</v>
      </c>
      <c r="D6980" s="11">
        <v>30</v>
      </c>
      <c r="E6980">
        <v>0</v>
      </c>
      <c r="F6980">
        <v>0</v>
      </c>
      <c r="G6980">
        <v>0</v>
      </c>
      <c r="H6980">
        <v>1</v>
      </c>
      <c r="I6980">
        <v>1</v>
      </c>
      <c r="J6980">
        <v>0</v>
      </c>
      <c r="K6980">
        <v>1</v>
      </c>
      <c r="L6980">
        <v>7</v>
      </c>
      <c r="M6980">
        <v>1</v>
      </c>
      <c r="N6980">
        <v>1</v>
      </c>
      <c r="O6980">
        <v>-4</v>
      </c>
      <c r="P6980">
        <v>1</v>
      </c>
      <c r="Q6980">
        <v>1</v>
      </c>
      <c r="R6980">
        <v>1</v>
      </c>
      <c r="S6980">
        <v>1</v>
      </c>
    </row>
    <row r="6981" spans="1:19" ht="23.25" x14ac:dyDescent="0.35">
      <c r="A6981">
        <v>1</v>
      </c>
      <c r="B6981">
        <v>3</v>
      </c>
      <c r="C6981" s="10">
        <v>50</v>
      </c>
      <c r="D6981" s="11">
        <v>30</v>
      </c>
      <c r="E6981">
        <v>0</v>
      </c>
      <c r="F6981">
        <v>0</v>
      </c>
      <c r="G6981">
        <v>0</v>
      </c>
      <c r="H6981">
        <v>1</v>
      </c>
      <c r="I6981">
        <v>1</v>
      </c>
      <c r="J6981">
        <v>0</v>
      </c>
      <c r="K6981">
        <v>1</v>
      </c>
      <c r="L6981">
        <v>7</v>
      </c>
      <c r="M6981">
        <v>1.5</v>
      </c>
      <c r="N6981">
        <v>1</v>
      </c>
      <c r="O6981">
        <v>-4</v>
      </c>
      <c r="P6981">
        <v>1</v>
      </c>
      <c r="Q6981">
        <v>1</v>
      </c>
      <c r="R6981">
        <v>1</v>
      </c>
      <c r="S6981">
        <v>1</v>
      </c>
    </row>
    <row r="6982" spans="1:19" ht="23.25" x14ac:dyDescent="0.35">
      <c r="A6982">
        <v>1</v>
      </c>
      <c r="B6982">
        <v>3</v>
      </c>
      <c r="C6982" s="10">
        <v>50</v>
      </c>
      <c r="D6982" s="11">
        <v>30</v>
      </c>
      <c r="E6982">
        <v>0</v>
      </c>
      <c r="F6982">
        <v>0</v>
      </c>
      <c r="G6982">
        <v>0</v>
      </c>
      <c r="H6982">
        <v>1</v>
      </c>
      <c r="I6982">
        <v>1</v>
      </c>
      <c r="J6982">
        <v>0</v>
      </c>
      <c r="K6982">
        <v>1</v>
      </c>
      <c r="L6982">
        <v>7</v>
      </c>
      <c r="M6982">
        <v>2</v>
      </c>
      <c r="N6982">
        <v>1</v>
      </c>
      <c r="O6982">
        <v>-4</v>
      </c>
      <c r="P6982">
        <v>1</v>
      </c>
      <c r="Q6982">
        <v>1</v>
      </c>
      <c r="R6982">
        <v>1</v>
      </c>
      <c r="S6982">
        <v>1</v>
      </c>
    </row>
    <row r="6983" spans="1:19" ht="23.25" x14ac:dyDescent="0.35">
      <c r="A6983">
        <v>1</v>
      </c>
      <c r="B6983">
        <v>3</v>
      </c>
      <c r="C6983" s="10">
        <v>50</v>
      </c>
      <c r="D6983" s="11">
        <v>30</v>
      </c>
      <c r="E6983">
        <v>0</v>
      </c>
      <c r="F6983">
        <v>0</v>
      </c>
      <c r="G6983">
        <v>0</v>
      </c>
      <c r="H6983">
        <v>1</v>
      </c>
      <c r="I6983">
        <v>1</v>
      </c>
      <c r="J6983">
        <v>0</v>
      </c>
      <c r="K6983">
        <v>1</v>
      </c>
      <c r="L6983">
        <v>7</v>
      </c>
      <c r="M6983">
        <v>2.5</v>
      </c>
      <c r="N6983">
        <v>1</v>
      </c>
      <c r="O6983">
        <v>-4</v>
      </c>
      <c r="P6983">
        <v>1</v>
      </c>
      <c r="Q6983">
        <v>1</v>
      </c>
      <c r="R6983">
        <v>1</v>
      </c>
      <c r="S6983">
        <v>1</v>
      </c>
    </row>
    <row r="6984" spans="1:19" ht="23.25" x14ac:dyDescent="0.35">
      <c r="A6984">
        <v>1</v>
      </c>
      <c r="B6984">
        <v>3</v>
      </c>
      <c r="C6984" s="10">
        <v>50</v>
      </c>
      <c r="D6984" s="11">
        <v>30</v>
      </c>
      <c r="E6984">
        <v>0</v>
      </c>
      <c r="F6984">
        <v>0</v>
      </c>
      <c r="G6984">
        <v>0</v>
      </c>
      <c r="H6984">
        <v>1</v>
      </c>
      <c r="I6984">
        <v>1</v>
      </c>
      <c r="J6984">
        <v>0</v>
      </c>
      <c r="K6984">
        <v>1</v>
      </c>
      <c r="L6984">
        <v>7</v>
      </c>
      <c r="M6984">
        <v>3</v>
      </c>
      <c r="N6984">
        <v>1</v>
      </c>
      <c r="O6984">
        <v>-4</v>
      </c>
      <c r="P6984">
        <v>1</v>
      </c>
      <c r="Q6984">
        <v>1</v>
      </c>
      <c r="R6984">
        <v>1</v>
      </c>
      <c r="S6984">
        <v>1</v>
      </c>
    </row>
    <row r="6985" spans="1:19" ht="23.25" x14ac:dyDescent="0.35">
      <c r="A6985">
        <v>1</v>
      </c>
      <c r="B6985">
        <v>3</v>
      </c>
      <c r="C6985" s="10">
        <v>50</v>
      </c>
      <c r="D6985" s="11">
        <v>30</v>
      </c>
      <c r="E6985">
        <v>0</v>
      </c>
      <c r="F6985">
        <v>0</v>
      </c>
      <c r="G6985">
        <v>0</v>
      </c>
      <c r="H6985">
        <v>1</v>
      </c>
      <c r="I6985">
        <v>1</v>
      </c>
      <c r="J6985">
        <v>0</v>
      </c>
      <c r="K6985">
        <v>1</v>
      </c>
      <c r="L6985">
        <v>7</v>
      </c>
      <c r="M6985">
        <v>3.5</v>
      </c>
      <c r="N6985">
        <v>1</v>
      </c>
      <c r="O6985">
        <v>-4</v>
      </c>
      <c r="P6985">
        <v>1</v>
      </c>
      <c r="Q6985">
        <v>1</v>
      </c>
      <c r="R6985">
        <v>1</v>
      </c>
      <c r="S6985">
        <v>1</v>
      </c>
    </row>
    <row r="6986" spans="1:19" ht="24" thickBot="1" x14ac:dyDescent="0.4">
      <c r="A6986">
        <v>1</v>
      </c>
      <c r="B6986">
        <v>3</v>
      </c>
      <c r="C6986" s="10">
        <v>50</v>
      </c>
      <c r="D6986" s="11">
        <v>30</v>
      </c>
      <c r="E6986">
        <v>0</v>
      </c>
      <c r="F6986">
        <v>0</v>
      </c>
      <c r="G6986">
        <v>0</v>
      </c>
      <c r="H6986">
        <v>1</v>
      </c>
      <c r="I6986">
        <v>1</v>
      </c>
      <c r="J6986">
        <v>0</v>
      </c>
      <c r="K6986">
        <v>1</v>
      </c>
      <c r="L6986">
        <v>7</v>
      </c>
      <c r="M6986">
        <v>4</v>
      </c>
      <c r="N6986">
        <v>1</v>
      </c>
      <c r="O6986">
        <v>-4</v>
      </c>
      <c r="P6986">
        <v>1</v>
      </c>
      <c r="Q6986">
        <v>1</v>
      </c>
      <c r="R6986" s="14">
        <v>1</v>
      </c>
      <c r="S6986" s="14">
        <v>1</v>
      </c>
    </row>
    <row r="6987" spans="1:19" ht="24" thickTop="1" x14ac:dyDescent="0.35">
      <c r="C6987" s="10"/>
      <c r="D6987" s="11"/>
      <c r="R6987" s="15">
        <f>AVERAGE(R6970:R6986)</f>
        <v>0.99882352941176478</v>
      </c>
      <c r="S6987" s="15">
        <f>AVERAGE(S6970:S6986)</f>
        <v>1</v>
      </c>
    </row>
    <row r="6996" spans="1:19" ht="113.25" thickBot="1" x14ac:dyDescent="0.35">
      <c r="A6996" s="7" t="s">
        <v>394</v>
      </c>
      <c r="B6996" s="1"/>
      <c r="C6996" s="1"/>
      <c r="D6996" s="1"/>
      <c r="E6996" s="1"/>
      <c r="F6996" s="1"/>
      <c r="G6996" s="1"/>
      <c r="H6996" s="1"/>
      <c r="I6996" s="1"/>
      <c r="J6996" s="1"/>
      <c r="K6996" s="1"/>
      <c r="L6996" s="1"/>
      <c r="M6996" s="1"/>
      <c r="N6996" s="1"/>
      <c r="O6996" s="1"/>
      <c r="Q6996" s="8" t="s">
        <v>23</v>
      </c>
      <c r="R6996" s="36" t="s">
        <v>395</v>
      </c>
      <c r="S6996" s="36" t="s">
        <v>24</v>
      </c>
    </row>
    <row r="6997" spans="1:19" ht="24" thickTop="1" x14ac:dyDescent="0.35">
      <c r="A6997">
        <v>1</v>
      </c>
      <c r="B6997">
        <v>3</v>
      </c>
      <c r="C6997" s="10">
        <v>2000</v>
      </c>
      <c r="D6997" s="11">
        <v>30</v>
      </c>
      <c r="E6997">
        <v>0</v>
      </c>
      <c r="F6997">
        <v>0</v>
      </c>
      <c r="G6997">
        <v>0</v>
      </c>
      <c r="H6997">
        <v>1</v>
      </c>
      <c r="I6997">
        <v>1</v>
      </c>
      <c r="J6997">
        <v>0</v>
      </c>
      <c r="K6997">
        <v>1</v>
      </c>
      <c r="L6997">
        <v>7</v>
      </c>
      <c r="M6997">
        <v>-4</v>
      </c>
      <c r="N6997">
        <v>1</v>
      </c>
      <c r="O6997">
        <v>-4</v>
      </c>
      <c r="P6997">
        <v>1</v>
      </c>
      <c r="Q6997">
        <v>1</v>
      </c>
      <c r="R6997">
        <v>0.99850000000000005</v>
      </c>
      <c r="S6997">
        <v>1</v>
      </c>
    </row>
    <row r="6998" spans="1:19" ht="23.25" x14ac:dyDescent="0.35">
      <c r="A6998">
        <v>1</v>
      </c>
      <c r="B6998">
        <v>3</v>
      </c>
      <c r="C6998" s="10">
        <v>2000</v>
      </c>
      <c r="D6998" s="11">
        <v>30</v>
      </c>
      <c r="E6998">
        <v>0</v>
      </c>
      <c r="F6998">
        <v>0</v>
      </c>
      <c r="G6998">
        <v>0</v>
      </c>
      <c r="H6998">
        <v>1</v>
      </c>
      <c r="I6998">
        <v>1</v>
      </c>
      <c r="J6998">
        <v>0</v>
      </c>
      <c r="K6998">
        <v>1</v>
      </c>
      <c r="L6998">
        <v>7</v>
      </c>
      <c r="M6998">
        <v>-3.5</v>
      </c>
      <c r="N6998">
        <v>1</v>
      </c>
      <c r="O6998">
        <v>-4</v>
      </c>
      <c r="P6998">
        <v>1</v>
      </c>
      <c r="Q6998">
        <v>1</v>
      </c>
      <c r="R6998">
        <v>0.999</v>
      </c>
      <c r="S6998">
        <v>1</v>
      </c>
    </row>
    <row r="6999" spans="1:19" ht="23.25" x14ac:dyDescent="0.35">
      <c r="A6999">
        <v>1</v>
      </c>
      <c r="B6999">
        <v>3</v>
      </c>
      <c r="C6999" s="10">
        <v>2000</v>
      </c>
      <c r="D6999" s="11">
        <v>30</v>
      </c>
      <c r="E6999">
        <v>0</v>
      </c>
      <c r="F6999">
        <v>0</v>
      </c>
      <c r="G6999">
        <v>0</v>
      </c>
      <c r="H6999">
        <v>1</v>
      </c>
      <c r="I6999">
        <v>1</v>
      </c>
      <c r="J6999">
        <v>0</v>
      </c>
      <c r="K6999">
        <v>1</v>
      </c>
      <c r="L6999">
        <v>7</v>
      </c>
      <c r="M6999">
        <v>-3</v>
      </c>
      <c r="N6999">
        <v>1</v>
      </c>
      <c r="O6999">
        <v>-4</v>
      </c>
      <c r="P6999">
        <v>1</v>
      </c>
      <c r="Q6999">
        <v>1</v>
      </c>
      <c r="R6999">
        <v>0.99950000000000006</v>
      </c>
      <c r="S6999">
        <v>1</v>
      </c>
    </row>
    <row r="7000" spans="1:19" ht="23.25" x14ac:dyDescent="0.35">
      <c r="A7000">
        <v>1</v>
      </c>
      <c r="B7000">
        <v>3</v>
      </c>
      <c r="C7000" s="10">
        <v>2000</v>
      </c>
      <c r="D7000" s="11">
        <v>30</v>
      </c>
      <c r="E7000">
        <v>0</v>
      </c>
      <c r="F7000">
        <v>0</v>
      </c>
      <c r="G7000">
        <v>0</v>
      </c>
      <c r="H7000">
        <v>1</v>
      </c>
      <c r="I7000">
        <v>1</v>
      </c>
      <c r="J7000">
        <v>0</v>
      </c>
      <c r="K7000">
        <v>1</v>
      </c>
      <c r="L7000">
        <v>7</v>
      </c>
      <c r="M7000">
        <v>-2.5</v>
      </c>
      <c r="N7000">
        <v>1</v>
      </c>
      <c r="O7000">
        <v>-4</v>
      </c>
      <c r="P7000">
        <v>1</v>
      </c>
      <c r="Q7000">
        <v>1</v>
      </c>
      <c r="R7000">
        <v>0.999</v>
      </c>
      <c r="S7000">
        <v>1</v>
      </c>
    </row>
    <row r="7001" spans="1:19" ht="23.25" x14ac:dyDescent="0.35">
      <c r="A7001">
        <v>1</v>
      </c>
      <c r="B7001">
        <v>3</v>
      </c>
      <c r="C7001" s="10">
        <v>2000</v>
      </c>
      <c r="D7001" s="11">
        <v>30</v>
      </c>
      <c r="E7001">
        <v>0</v>
      </c>
      <c r="F7001">
        <v>0</v>
      </c>
      <c r="G7001">
        <v>0</v>
      </c>
      <c r="H7001">
        <v>1</v>
      </c>
      <c r="I7001">
        <v>1</v>
      </c>
      <c r="J7001">
        <v>0</v>
      </c>
      <c r="K7001">
        <v>1</v>
      </c>
      <c r="L7001">
        <v>7</v>
      </c>
      <c r="M7001">
        <v>-2</v>
      </c>
      <c r="N7001">
        <v>1</v>
      </c>
      <c r="O7001">
        <v>-4</v>
      </c>
      <c r="P7001">
        <v>1</v>
      </c>
      <c r="Q7001">
        <v>1</v>
      </c>
      <c r="R7001">
        <v>0.99950000000000006</v>
      </c>
      <c r="S7001">
        <v>1</v>
      </c>
    </row>
    <row r="7002" spans="1:19" ht="23.25" x14ac:dyDescent="0.35">
      <c r="A7002">
        <v>1</v>
      </c>
      <c r="B7002">
        <v>3</v>
      </c>
      <c r="C7002" s="10">
        <v>2000</v>
      </c>
      <c r="D7002" s="11">
        <v>30</v>
      </c>
      <c r="E7002">
        <v>0</v>
      </c>
      <c r="F7002">
        <v>0</v>
      </c>
      <c r="G7002">
        <v>0</v>
      </c>
      <c r="H7002">
        <v>1</v>
      </c>
      <c r="I7002">
        <v>1</v>
      </c>
      <c r="J7002">
        <v>0</v>
      </c>
      <c r="K7002">
        <v>1</v>
      </c>
      <c r="L7002">
        <v>7</v>
      </c>
      <c r="M7002">
        <v>-1.5</v>
      </c>
      <c r="N7002">
        <v>1</v>
      </c>
      <c r="O7002">
        <v>-4</v>
      </c>
      <c r="P7002">
        <v>1</v>
      </c>
      <c r="Q7002">
        <v>1</v>
      </c>
      <c r="R7002">
        <v>0.99950000000000006</v>
      </c>
      <c r="S7002">
        <v>1</v>
      </c>
    </row>
    <row r="7003" spans="1:19" ht="23.25" x14ac:dyDescent="0.35">
      <c r="A7003" s="12">
        <v>1</v>
      </c>
      <c r="B7003" s="12">
        <v>3</v>
      </c>
      <c r="C7003" s="10">
        <v>2000</v>
      </c>
      <c r="D7003" s="11">
        <v>30</v>
      </c>
      <c r="E7003">
        <v>0</v>
      </c>
      <c r="F7003">
        <v>0</v>
      </c>
      <c r="G7003" s="12">
        <v>0</v>
      </c>
      <c r="H7003" s="12">
        <v>1</v>
      </c>
      <c r="I7003" s="12">
        <v>1</v>
      </c>
      <c r="J7003">
        <v>0</v>
      </c>
      <c r="K7003">
        <v>1</v>
      </c>
      <c r="L7003">
        <v>7</v>
      </c>
      <c r="M7003">
        <v>-1</v>
      </c>
      <c r="N7003">
        <v>1</v>
      </c>
      <c r="O7003">
        <v>-4</v>
      </c>
      <c r="P7003">
        <v>1</v>
      </c>
      <c r="Q7003">
        <v>1</v>
      </c>
      <c r="R7003">
        <v>1</v>
      </c>
      <c r="S7003">
        <v>1</v>
      </c>
    </row>
    <row r="7004" spans="1:19" ht="23.25" x14ac:dyDescent="0.35">
      <c r="A7004" s="13">
        <v>1</v>
      </c>
      <c r="B7004" s="13">
        <v>3</v>
      </c>
      <c r="C7004" s="10">
        <v>2000</v>
      </c>
      <c r="D7004" s="11">
        <v>30</v>
      </c>
      <c r="E7004">
        <v>0</v>
      </c>
      <c r="F7004">
        <v>0</v>
      </c>
      <c r="G7004" s="13">
        <v>0</v>
      </c>
      <c r="H7004" s="13">
        <v>1</v>
      </c>
      <c r="I7004" s="13">
        <v>1</v>
      </c>
      <c r="J7004">
        <v>0</v>
      </c>
      <c r="K7004">
        <v>1</v>
      </c>
      <c r="L7004">
        <v>7</v>
      </c>
      <c r="M7004">
        <v>-0.5</v>
      </c>
      <c r="N7004">
        <v>1</v>
      </c>
      <c r="O7004">
        <v>-4</v>
      </c>
      <c r="P7004">
        <v>1</v>
      </c>
      <c r="Q7004">
        <v>1</v>
      </c>
      <c r="R7004">
        <v>1</v>
      </c>
      <c r="S7004">
        <v>1</v>
      </c>
    </row>
    <row r="7005" spans="1:19" ht="23.25" x14ac:dyDescent="0.35">
      <c r="A7005" s="13">
        <v>1</v>
      </c>
      <c r="B7005" s="13">
        <v>3</v>
      </c>
      <c r="C7005" s="10">
        <v>2000</v>
      </c>
      <c r="D7005" s="11">
        <v>30</v>
      </c>
      <c r="E7005">
        <v>0</v>
      </c>
      <c r="F7005">
        <v>0</v>
      </c>
      <c r="G7005" s="13">
        <v>0</v>
      </c>
      <c r="H7005" s="13">
        <v>1</v>
      </c>
      <c r="I7005" s="13">
        <v>1</v>
      </c>
      <c r="J7005">
        <v>0</v>
      </c>
      <c r="K7005">
        <v>1</v>
      </c>
      <c r="L7005">
        <v>7</v>
      </c>
      <c r="M7005">
        <v>0</v>
      </c>
      <c r="N7005">
        <v>1</v>
      </c>
      <c r="O7005">
        <v>-4</v>
      </c>
      <c r="P7005">
        <v>1</v>
      </c>
      <c r="Q7005">
        <v>1</v>
      </c>
      <c r="R7005">
        <v>1</v>
      </c>
      <c r="S7005">
        <v>1</v>
      </c>
    </row>
    <row r="7006" spans="1:19" ht="23.25" x14ac:dyDescent="0.35">
      <c r="A7006">
        <v>1</v>
      </c>
      <c r="B7006">
        <v>3</v>
      </c>
      <c r="C7006" s="10">
        <v>2000</v>
      </c>
      <c r="D7006" s="11">
        <v>30</v>
      </c>
      <c r="E7006">
        <v>0</v>
      </c>
      <c r="F7006">
        <v>0</v>
      </c>
      <c r="G7006">
        <v>0</v>
      </c>
      <c r="H7006">
        <v>1</v>
      </c>
      <c r="I7006">
        <v>1</v>
      </c>
      <c r="J7006">
        <v>0</v>
      </c>
      <c r="K7006">
        <v>1</v>
      </c>
      <c r="L7006">
        <v>7</v>
      </c>
      <c r="M7006">
        <v>0.5</v>
      </c>
      <c r="N7006">
        <v>1</v>
      </c>
      <c r="O7006">
        <v>-4</v>
      </c>
      <c r="P7006">
        <v>1</v>
      </c>
      <c r="Q7006">
        <v>1</v>
      </c>
      <c r="R7006">
        <v>1</v>
      </c>
      <c r="S7006">
        <v>1</v>
      </c>
    </row>
    <row r="7007" spans="1:19" ht="23.25" x14ac:dyDescent="0.35">
      <c r="A7007">
        <v>1</v>
      </c>
      <c r="B7007">
        <v>3</v>
      </c>
      <c r="C7007" s="10">
        <v>2000</v>
      </c>
      <c r="D7007" s="11">
        <v>30</v>
      </c>
      <c r="E7007">
        <v>0</v>
      </c>
      <c r="F7007">
        <v>0</v>
      </c>
      <c r="G7007">
        <v>0</v>
      </c>
      <c r="H7007">
        <v>1</v>
      </c>
      <c r="I7007">
        <v>1</v>
      </c>
      <c r="J7007">
        <v>0</v>
      </c>
      <c r="K7007">
        <v>1</v>
      </c>
      <c r="L7007">
        <v>7</v>
      </c>
      <c r="M7007">
        <v>1</v>
      </c>
      <c r="N7007">
        <v>1</v>
      </c>
      <c r="O7007">
        <v>-4</v>
      </c>
      <c r="P7007">
        <v>1</v>
      </c>
      <c r="Q7007">
        <v>1</v>
      </c>
      <c r="R7007">
        <v>1</v>
      </c>
      <c r="S7007">
        <v>1</v>
      </c>
    </row>
    <row r="7008" spans="1:19" ht="23.25" x14ac:dyDescent="0.35">
      <c r="A7008">
        <v>1</v>
      </c>
      <c r="B7008">
        <v>3</v>
      </c>
      <c r="C7008" s="10">
        <v>2000</v>
      </c>
      <c r="D7008" s="11">
        <v>30</v>
      </c>
      <c r="E7008">
        <v>0</v>
      </c>
      <c r="F7008">
        <v>0</v>
      </c>
      <c r="G7008">
        <v>0</v>
      </c>
      <c r="H7008">
        <v>1</v>
      </c>
      <c r="I7008">
        <v>1</v>
      </c>
      <c r="J7008">
        <v>0</v>
      </c>
      <c r="K7008">
        <v>1</v>
      </c>
      <c r="L7008">
        <v>7</v>
      </c>
      <c r="M7008">
        <v>1.5</v>
      </c>
      <c r="N7008">
        <v>1</v>
      </c>
      <c r="O7008">
        <v>-4</v>
      </c>
      <c r="P7008">
        <v>1</v>
      </c>
      <c r="Q7008">
        <v>1</v>
      </c>
      <c r="R7008">
        <v>1</v>
      </c>
      <c r="S7008">
        <v>1</v>
      </c>
    </row>
    <row r="7009" spans="1:19" ht="23.25" x14ac:dyDescent="0.35">
      <c r="A7009">
        <v>1</v>
      </c>
      <c r="B7009">
        <v>3</v>
      </c>
      <c r="C7009" s="10">
        <v>2000</v>
      </c>
      <c r="D7009" s="11">
        <v>30</v>
      </c>
      <c r="E7009">
        <v>0</v>
      </c>
      <c r="F7009">
        <v>0</v>
      </c>
      <c r="G7009">
        <v>0</v>
      </c>
      <c r="H7009">
        <v>1</v>
      </c>
      <c r="I7009">
        <v>1</v>
      </c>
      <c r="J7009">
        <v>0</v>
      </c>
      <c r="K7009">
        <v>1</v>
      </c>
      <c r="L7009">
        <v>7</v>
      </c>
      <c r="M7009">
        <v>2</v>
      </c>
      <c r="N7009">
        <v>1</v>
      </c>
      <c r="O7009">
        <v>-4</v>
      </c>
      <c r="P7009">
        <v>1</v>
      </c>
      <c r="Q7009">
        <v>1</v>
      </c>
      <c r="R7009">
        <v>1</v>
      </c>
      <c r="S7009">
        <v>1</v>
      </c>
    </row>
    <row r="7010" spans="1:19" ht="23.25" x14ac:dyDescent="0.35">
      <c r="A7010">
        <v>1</v>
      </c>
      <c r="B7010">
        <v>3</v>
      </c>
      <c r="C7010" s="10">
        <v>2000</v>
      </c>
      <c r="D7010" s="11">
        <v>30</v>
      </c>
      <c r="E7010">
        <v>0</v>
      </c>
      <c r="F7010">
        <v>0</v>
      </c>
      <c r="G7010">
        <v>0</v>
      </c>
      <c r="H7010">
        <v>1</v>
      </c>
      <c r="I7010">
        <v>1</v>
      </c>
      <c r="J7010">
        <v>0</v>
      </c>
      <c r="K7010">
        <v>1</v>
      </c>
      <c r="L7010">
        <v>7</v>
      </c>
      <c r="M7010">
        <v>2.5</v>
      </c>
      <c r="N7010">
        <v>1</v>
      </c>
      <c r="O7010">
        <v>-4</v>
      </c>
      <c r="P7010">
        <v>1</v>
      </c>
      <c r="Q7010">
        <v>1</v>
      </c>
      <c r="R7010">
        <v>1</v>
      </c>
      <c r="S7010">
        <v>1</v>
      </c>
    </row>
    <row r="7011" spans="1:19" ht="23.25" x14ac:dyDescent="0.35">
      <c r="A7011">
        <v>1</v>
      </c>
      <c r="B7011">
        <v>3</v>
      </c>
      <c r="C7011" s="10">
        <v>2000</v>
      </c>
      <c r="D7011" s="11">
        <v>30</v>
      </c>
      <c r="E7011">
        <v>0</v>
      </c>
      <c r="F7011">
        <v>0</v>
      </c>
      <c r="G7011">
        <v>0</v>
      </c>
      <c r="H7011">
        <v>1</v>
      </c>
      <c r="I7011">
        <v>1</v>
      </c>
      <c r="J7011">
        <v>0</v>
      </c>
      <c r="K7011">
        <v>1</v>
      </c>
      <c r="L7011">
        <v>7</v>
      </c>
      <c r="M7011">
        <v>3</v>
      </c>
      <c r="N7011">
        <v>1</v>
      </c>
      <c r="O7011">
        <v>-4</v>
      </c>
      <c r="P7011">
        <v>1</v>
      </c>
      <c r="Q7011">
        <v>1</v>
      </c>
    </row>
    <row r="7012" spans="1:19" ht="23.25" x14ac:dyDescent="0.35">
      <c r="A7012">
        <v>1</v>
      </c>
      <c r="B7012">
        <v>3</v>
      </c>
      <c r="C7012" s="10">
        <v>2000</v>
      </c>
      <c r="D7012" s="11">
        <v>30</v>
      </c>
      <c r="E7012">
        <v>0</v>
      </c>
      <c r="F7012">
        <v>0</v>
      </c>
      <c r="G7012">
        <v>0</v>
      </c>
      <c r="H7012">
        <v>1</v>
      </c>
      <c r="I7012">
        <v>1</v>
      </c>
      <c r="J7012">
        <v>0</v>
      </c>
      <c r="K7012">
        <v>1</v>
      </c>
      <c r="L7012">
        <v>7</v>
      </c>
      <c r="M7012">
        <v>3.5</v>
      </c>
      <c r="N7012">
        <v>1</v>
      </c>
      <c r="O7012">
        <v>-4</v>
      </c>
      <c r="P7012">
        <v>1</v>
      </c>
      <c r="Q7012">
        <v>1</v>
      </c>
    </row>
    <row r="7013" spans="1:19" ht="24" thickBot="1" x14ac:dyDescent="0.4">
      <c r="A7013">
        <v>1</v>
      </c>
      <c r="B7013">
        <v>3</v>
      </c>
      <c r="C7013" s="10">
        <v>2000</v>
      </c>
      <c r="D7013" s="11">
        <v>30</v>
      </c>
      <c r="E7013">
        <v>0</v>
      </c>
      <c r="F7013">
        <v>0</v>
      </c>
      <c r="G7013">
        <v>0</v>
      </c>
      <c r="H7013">
        <v>1</v>
      </c>
      <c r="I7013">
        <v>1</v>
      </c>
      <c r="J7013">
        <v>0</v>
      </c>
      <c r="K7013">
        <v>1</v>
      </c>
      <c r="L7013">
        <v>7</v>
      </c>
      <c r="M7013">
        <v>4</v>
      </c>
      <c r="N7013">
        <v>1</v>
      </c>
      <c r="O7013">
        <v>-4</v>
      </c>
      <c r="P7013">
        <v>1</v>
      </c>
      <c r="Q7013">
        <v>1</v>
      </c>
      <c r="R7013" s="14"/>
      <c r="S7013" s="14"/>
    </row>
    <row r="7014" spans="1:19" ht="24" thickTop="1" x14ac:dyDescent="0.35">
      <c r="C7014" s="10"/>
      <c r="D7014" s="11"/>
      <c r="R7014" s="15">
        <f>AVERAGE(R6997:R7013)</f>
        <v>0.99964285714285717</v>
      </c>
      <c r="S7014" s="15">
        <f>AVERAGE(S6997:S7013)</f>
        <v>1</v>
      </c>
    </row>
    <row r="7020" spans="1:19" ht="117.75" customHeight="1" thickBot="1" x14ac:dyDescent="0.35">
      <c r="A7020" s="7" t="s">
        <v>396</v>
      </c>
      <c r="B7020" s="1"/>
      <c r="C7020" s="1"/>
      <c r="D7020" s="1"/>
      <c r="E7020" s="1"/>
      <c r="F7020" s="1"/>
      <c r="G7020" s="1"/>
      <c r="H7020" s="1"/>
      <c r="I7020" s="1"/>
      <c r="J7020" s="1"/>
      <c r="K7020" s="1"/>
      <c r="L7020" s="1"/>
      <c r="M7020" s="1"/>
      <c r="N7020" s="1"/>
      <c r="O7020" s="1"/>
      <c r="Q7020" s="8" t="s">
        <v>23</v>
      </c>
      <c r="R7020" s="36" t="s">
        <v>395</v>
      </c>
      <c r="S7020" s="36" t="s">
        <v>24</v>
      </c>
    </row>
    <row r="7021" spans="1:19" ht="24" thickTop="1" x14ac:dyDescent="0.35">
      <c r="A7021">
        <v>1</v>
      </c>
      <c r="B7021">
        <v>3</v>
      </c>
      <c r="C7021" s="10">
        <v>25</v>
      </c>
      <c r="D7021" s="11">
        <v>30</v>
      </c>
      <c r="E7021">
        <v>0</v>
      </c>
      <c r="F7021">
        <v>0</v>
      </c>
      <c r="G7021">
        <v>0</v>
      </c>
      <c r="H7021">
        <v>1</v>
      </c>
      <c r="I7021">
        <v>1</v>
      </c>
      <c r="J7021">
        <v>0</v>
      </c>
      <c r="K7021">
        <v>0.2</v>
      </c>
      <c r="L7021">
        <v>7</v>
      </c>
      <c r="M7021">
        <v>-4</v>
      </c>
      <c r="N7021">
        <v>1</v>
      </c>
      <c r="O7021">
        <v>-4</v>
      </c>
      <c r="P7021">
        <v>1</v>
      </c>
      <c r="Q7021">
        <v>1</v>
      </c>
      <c r="R7021" s="20">
        <v>0.08</v>
      </c>
      <c r="S7021">
        <v>1</v>
      </c>
    </row>
    <row r="7022" spans="1:19" ht="23.25" x14ac:dyDescent="0.35">
      <c r="A7022">
        <v>1</v>
      </c>
      <c r="B7022">
        <v>3</v>
      </c>
      <c r="C7022" s="10">
        <v>25</v>
      </c>
      <c r="D7022" s="11">
        <v>30</v>
      </c>
      <c r="E7022">
        <v>0</v>
      </c>
      <c r="F7022">
        <v>0</v>
      </c>
      <c r="G7022">
        <v>0</v>
      </c>
      <c r="H7022">
        <v>1</v>
      </c>
      <c r="I7022">
        <v>1</v>
      </c>
      <c r="J7022">
        <v>0</v>
      </c>
      <c r="K7022">
        <v>0.2</v>
      </c>
      <c r="L7022">
        <v>7</v>
      </c>
      <c r="M7022">
        <v>-3.5</v>
      </c>
      <c r="N7022">
        <v>1</v>
      </c>
      <c r="O7022">
        <v>-4</v>
      </c>
      <c r="P7022">
        <v>1</v>
      </c>
      <c r="Q7022">
        <v>1</v>
      </c>
      <c r="R7022" s="20">
        <v>0.04</v>
      </c>
      <c r="S7022">
        <v>1</v>
      </c>
    </row>
    <row r="7023" spans="1:19" ht="23.25" x14ac:dyDescent="0.35">
      <c r="A7023">
        <v>1</v>
      </c>
      <c r="B7023">
        <v>3</v>
      </c>
      <c r="C7023" s="10">
        <v>25</v>
      </c>
      <c r="D7023" s="11">
        <v>30</v>
      </c>
      <c r="E7023">
        <v>0</v>
      </c>
      <c r="F7023">
        <v>0</v>
      </c>
      <c r="G7023">
        <v>0</v>
      </c>
      <c r="H7023">
        <v>1</v>
      </c>
      <c r="I7023">
        <v>1</v>
      </c>
      <c r="J7023">
        <v>0</v>
      </c>
      <c r="K7023">
        <v>0.2</v>
      </c>
      <c r="L7023">
        <v>7</v>
      </c>
      <c r="M7023">
        <v>-3</v>
      </c>
      <c r="N7023">
        <v>1</v>
      </c>
      <c r="O7023">
        <v>-4</v>
      </c>
      <c r="P7023">
        <v>1</v>
      </c>
      <c r="Q7023">
        <v>1</v>
      </c>
      <c r="R7023" s="20">
        <v>0.2</v>
      </c>
      <c r="S7023">
        <v>1</v>
      </c>
    </row>
    <row r="7024" spans="1:19" ht="23.25" x14ac:dyDescent="0.35">
      <c r="A7024">
        <v>1</v>
      </c>
      <c r="B7024">
        <v>3</v>
      </c>
      <c r="C7024" s="10">
        <v>25</v>
      </c>
      <c r="D7024" s="11">
        <v>30</v>
      </c>
      <c r="E7024">
        <v>0</v>
      </c>
      <c r="F7024">
        <v>0</v>
      </c>
      <c r="G7024">
        <v>0</v>
      </c>
      <c r="H7024">
        <v>1</v>
      </c>
      <c r="I7024">
        <v>1</v>
      </c>
      <c r="J7024">
        <v>0</v>
      </c>
      <c r="K7024">
        <v>0.2</v>
      </c>
      <c r="L7024">
        <v>7</v>
      </c>
      <c r="M7024">
        <v>-2.5</v>
      </c>
      <c r="N7024">
        <v>1</v>
      </c>
      <c r="O7024">
        <v>-4</v>
      </c>
      <c r="P7024">
        <v>1</v>
      </c>
      <c r="Q7024">
        <v>1</v>
      </c>
      <c r="R7024" s="20">
        <v>0.16</v>
      </c>
      <c r="S7024">
        <v>1</v>
      </c>
    </row>
    <row r="7025" spans="1:19" ht="23.25" x14ac:dyDescent="0.35">
      <c r="A7025">
        <v>1</v>
      </c>
      <c r="B7025">
        <v>3</v>
      </c>
      <c r="C7025" s="10">
        <v>25</v>
      </c>
      <c r="D7025" s="11">
        <v>30</v>
      </c>
      <c r="E7025">
        <v>0</v>
      </c>
      <c r="F7025">
        <v>0</v>
      </c>
      <c r="G7025">
        <v>0</v>
      </c>
      <c r="H7025">
        <v>1</v>
      </c>
      <c r="I7025">
        <v>1</v>
      </c>
      <c r="J7025">
        <v>0</v>
      </c>
      <c r="K7025">
        <v>0.2</v>
      </c>
      <c r="L7025">
        <v>7</v>
      </c>
      <c r="M7025">
        <v>-2</v>
      </c>
      <c r="N7025">
        <v>1</v>
      </c>
      <c r="O7025">
        <v>-4</v>
      </c>
      <c r="P7025">
        <v>1</v>
      </c>
      <c r="Q7025">
        <v>1</v>
      </c>
      <c r="R7025" s="20">
        <v>0.12</v>
      </c>
      <c r="S7025">
        <v>1</v>
      </c>
    </row>
    <row r="7026" spans="1:19" ht="23.25" x14ac:dyDescent="0.35">
      <c r="A7026">
        <v>1</v>
      </c>
      <c r="B7026">
        <v>3</v>
      </c>
      <c r="C7026" s="10">
        <v>25</v>
      </c>
      <c r="D7026" s="11">
        <v>30</v>
      </c>
      <c r="E7026">
        <v>0</v>
      </c>
      <c r="F7026">
        <v>0</v>
      </c>
      <c r="G7026">
        <v>0</v>
      </c>
      <c r="H7026">
        <v>1</v>
      </c>
      <c r="I7026">
        <v>1</v>
      </c>
      <c r="J7026">
        <v>0</v>
      </c>
      <c r="K7026">
        <v>0.2</v>
      </c>
      <c r="L7026">
        <v>7</v>
      </c>
      <c r="M7026">
        <v>-1.5</v>
      </c>
      <c r="N7026">
        <v>1</v>
      </c>
      <c r="O7026">
        <v>-4</v>
      </c>
      <c r="P7026">
        <v>1</v>
      </c>
      <c r="Q7026">
        <v>1</v>
      </c>
      <c r="R7026" s="20">
        <v>0.24</v>
      </c>
      <c r="S7026">
        <v>1</v>
      </c>
    </row>
    <row r="7027" spans="1:19" ht="23.25" x14ac:dyDescent="0.35">
      <c r="A7027" s="12">
        <v>1</v>
      </c>
      <c r="B7027" s="12">
        <v>3</v>
      </c>
      <c r="C7027" s="10">
        <v>25</v>
      </c>
      <c r="D7027" s="11">
        <v>30</v>
      </c>
      <c r="E7027">
        <v>0</v>
      </c>
      <c r="F7027">
        <v>0</v>
      </c>
      <c r="G7027" s="12">
        <v>0</v>
      </c>
      <c r="H7027" s="12">
        <v>1</v>
      </c>
      <c r="I7027" s="12">
        <v>1</v>
      </c>
      <c r="J7027">
        <v>0</v>
      </c>
      <c r="K7027">
        <v>0.2</v>
      </c>
      <c r="L7027">
        <v>7</v>
      </c>
      <c r="M7027">
        <v>-1</v>
      </c>
      <c r="N7027">
        <v>1</v>
      </c>
      <c r="O7027">
        <v>-4</v>
      </c>
      <c r="P7027">
        <v>1</v>
      </c>
      <c r="Q7027">
        <v>1</v>
      </c>
      <c r="R7027" s="20">
        <v>0.16</v>
      </c>
      <c r="S7027">
        <v>1</v>
      </c>
    </row>
    <row r="7028" spans="1:19" ht="23.25" x14ac:dyDescent="0.35">
      <c r="A7028" s="13">
        <v>1</v>
      </c>
      <c r="B7028" s="13">
        <v>3</v>
      </c>
      <c r="C7028" s="10">
        <v>25</v>
      </c>
      <c r="D7028" s="11">
        <v>30</v>
      </c>
      <c r="E7028">
        <v>0</v>
      </c>
      <c r="F7028">
        <v>0</v>
      </c>
      <c r="G7028" s="13">
        <v>0</v>
      </c>
      <c r="H7028" s="13">
        <v>1</v>
      </c>
      <c r="I7028" s="13">
        <v>1</v>
      </c>
      <c r="J7028">
        <v>0</v>
      </c>
      <c r="K7028">
        <v>0.2</v>
      </c>
      <c r="L7028">
        <v>7</v>
      </c>
      <c r="M7028">
        <v>-0.5</v>
      </c>
      <c r="N7028">
        <v>1</v>
      </c>
      <c r="O7028">
        <v>-4</v>
      </c>
      <c r="P7028">
        <v>1</v>
      </c>
      <c r="Q7028">
        <v>1</v>
      </c>
      <c r="R7028" s="20">
        <v>0.12</v>
      </c>
      <c r="S7028">
        <v>1</v>
      </c>
    </row>
    <row r="7029" spans="1:19" ht="23.25" x14ac:dyDescent="0.35">
      <c r="A7029" s="13">
        <v>1</v>
      </c>
      <c r="B7029" s="13">
        <v>3</v>
      </c>
      <c r="C7029" s="10">
        <v>25</v>
      </c>
      <c r="D7029" s="11">
        <v>30</v>
      </c>
      <c r="E7029">
        <v>0</v>
      </c>
      <c r="F7029">
        <v>0</v>
      </c>
      <c r="G7029" s="13">
        <v>0</v>
      </c>
      <c r="H7029" s="13">
        <v>1</v>
      </c>
      <c r="I7029" s="13">
        <v>1</v>
      </c>
      <c r="J7029">
        <v>0</v>
      </c>
      <c r="K7029">
        <v>0.2</v>
      </c>
      <c r="L7029">
        <v>7</v>
      </c>
      <c r="M7029">
        <v>0</v>
      </c>
      <c r="N7029">
        <v>1</v>
      </c>
      <c r="O7029">
        <v>-4</v>
      </c>
      <c r="P7029">
        <v>1</v>
      </c>
      <c r="Q7029">
        <v>1</v>
      </c>
      <c r="R7029" s="20">
        <v>0.32</v>
      </c>
      <c r="S7029">
        <v>1</v>
      </c>
    </row>
    <row r="7030" spans="1:19" ht="23.25" x14ac:dyDescent="0.35">
      <c r="A7030">
        <v>1</v>
      </c>
      <c r="B7030">
        <v>3</v>
      </c>
      <c r="C7030" s="10">
        <v>25</v>
      </c>
      <c r="D7030" s="11">
        <v>30</v>
      </c>
      <c r="E7030">
        <v>0</v>
      </c>
      <c r="F7030">
        <v>0</v>
      </c>
      <c r="G7030">
        <v>0</v>
      </c>
      <c r="H7030">
        <v>1</v>
      </c>
      <c r="I7030">
        <v>1</v>
      </c>
      <c r="J7030">
        <v>0</v>
      </c>
      <c r="K7030">
        <v>0.2</v>
      </c>
      <c r="L7030">
        <v>7</v>
      </c>
      <c r="M7030">
        <v>0.5</v>
      </c>
      <c r="N7030">
        <v>1</v>
      </c>
      <c r="O7030">
        <v>-4</v>
      </c>
      <c r="P7030">
        <v>1</v>
      </c>
      <c r="Q7030">
        <v>1</v>
      </c>
      <c r="R7030" s="20">
        <v>0.16</v>
      </c>
      <c r="S7030">
        <v>1</v>
      </c>
    </row>
    <row r="7031" spans="1:19" ht="23.25" x14ac:dyDescent="0.35">
      <c r="A7031">
        <v>1</v>
      </c>
      <c r="B7031">
        <v>3</v>
      </c>
      <c r="C7031" s="10">
        <v>25</v>
      </c>
      <c r="D7031" s="11">
        <v>30</v>
      </c>
      <c r="E7031">
        <v>0</v>
      </c>
      <c r="F7031">
        <v>0</v>
      </c>
      <c r="G7031">
        <v>0</v>
      </c>
      <c r="H7031">
        <v>1</v>
      </c>
      <c r="I7031">
        <v>1</v>
      </c>
      <c r="J7031">
        <v>0</v>
      </c>
      <c r="K7031">
        <v>0.2</v>
      </c>
      <c r="L7031">
        <v>7</v>
      </c>
      <c r="M7031">
        <v>1</v>
      </c>
      <c r="N7031">
        <v>1</v>
      </c>
      <c r="O7031">
        <v>-4</v>
      </c>
      <c r="P7031">
        <v>1</v>
      </c>
      <c r="Q7031">
        <v>1</v>
      </c>
      <c r="R7031" s="20">
        <v>0.16</v>
      </c>
      <c r="S7031">
        <v>1</v>
      </c>
    </row>
    <row r="7032" spans="1:19" ht="23.25" x14ac:dyDescent="0.35">
      <c r="A7032">
        <v>1</v>
      </c>
      <c r="B7032">
        <v>3</v>
      </c>
      <c r="C7032" s="10">
        <v>25</v>
      </c>
      <c r="D7032" s="11">
        <v>30</v>
      </c>
      <c r="E7032">
        <v>0</v>
      </c>
      <c r="F7032">
        <v>0</v>
      </c>
      <c r="G7032">
        <v>0</v>
      </c>
      <c r="H7032">
        <v>1</v>
      </c>
      <c r="I7032">
        <v>1</v>
      </c>
      <c r="J7032">
        <v>0</v>
      </c>
      <c r="K7032">
        <v>0.2</v>
      </c>
      <c r="L7032">
        <v>7</v>
      </c>
      <c r="M7032">
        <v>1.5</v>
      </c>
      <c r="N7032">
        <v>1</v>
      </c>
      <c r="O7032">
        <v>-4</v>
      </c>
      <c r="P7032">
        <v>1</v>
      </c>
      <c r="Q7032">
        <v>1</v>
      </c>
      <c r="R7032" s="20">
        <v>0.04</v>
      </c>
      <c r="S7032">
        <v>1</v>
      </c>
    </row>
    <row r="7033" spans="1:19" ht="23.25" x14ac:dyDescent="0.35">
      <c r="A7033">
        <v>1</v>
      </c>
      <c r="B7033">
        <v>3</v>
      </c>
      <c r="C7033" s="10">
        <v>25</v>
      </c>
      <c r="D7033" s="11">
        <v>30</v>
      </c>
      <c r="E7033">
        <v>0</v>
      </c>
      <c r="F7033">
        <v>0</v>
      </c>
      <c r="G7033">
        <v>0</v>
      </c>
      <c r="H7033">
        <v>1</v>
      </c>
      <c r="I7033">
        <v>1</v>
      </c>
      <c r="J7033">
        <v>0</v>
      </c>
      <c r="K7033">
        <v>0.2</v>
      </c>
      <c r="L7033">
        <v>7</v>
      </c>
      <c r="M7033">
        <v>2</v>
      </c>
      <c r="N7033">
        <v>1</v>
      </c>
      <c r="O7033">
        <v>-4</v>
      </c>
      <c r="P7033">
        <v>1</v>
      </c>
      <c r="Q7033">
        <v>1</v>
      </c>
      <c r="R7033" s="20">
        <v>0.2</v>
      </c>
      <c r="S7033">
        <v>1</v>
      </c>
    </row>
    <row r="7034" spans="1:19" ht="23.25" x14ac:dyDescent="0.35">
      <c r="A7034">
        <v>1</v>
      </c>
      <c r="B7034">
        <v>3</v>
      </c>
      <c r="C7034" s="10">
        <v>25</v>
      </c>
      <c r="D7034" s="11">
        <v>30</v>
      </c>
      <c r="E7034">
        <v>0</v>
      </c>
      <c r="F7034">
        <v>0</v>
      </c>
      <c r="G7034">
        <v>0</v>
      </c>
      <c r="H7034">
        <v>1</v>
      </c>
      <c r="I7034">
        <v>1</v>
      </c>
      <c r="J7034">
        <v>0</v>
      </c>
      <c r="K7034">
        <v>0.2</v>
      </c>
      <c r="L7034">
        <v>7</v>
      </c>
      <c r="M7034">
        <v>2.5</v>
      </c>
      <c r="N7034">
        <v>1</v>
      </c>
      <c r="O7034">
        <v>-4</v>
      </c>
      <c r="P7034">
        <v>1</v>
      </c>
      <c r="Q7034">
        <v>1</v>
      </c>
      <c r="R7034" s="20">
        <v>0.2</v>
      </c>
      <c r="S7034">
        <v>1</v>
      </c>
    </row>
    <row r="7035" spans="1:19" ht="23.25" x14ac:dyDescent="0.35">
      <c r="A7035">
        <v>1</v>
      </c>
      <c r="B7035">
        <v>3</v>
      </c>
      <c r="C7035" s="10">
        <v>25</v>
      </c>
      <c r="D7035" s="11">
        <v>30</v>
      </c>
      <c r="E7035">
        <v>0</v>
      </c>
      <c r="F7035">
        <v>0</v>
      </c>
      <c r="G7035">
        <v>0</v>
      </c>
      <c r="H7035">
        <v>1</v>
      </c>
      <c r="I7035">
        <v>1</v>
      </c>
      <c r="J7035">
        <v>0</v>
      </c>
      <c r="K7035">
        <v>0.2</v>
      </c>
      <c r="L7035">
        <v>7</v>
      </c>
      <c r="M7035">
        <v>3</v>
      </c>
      <c r="N7035">
        <v>1</v>
      </c>
      <c r="O7035">
        <v>-4</v>
      </c>
      <c r="P7035">
        <v>1</v>
      </c>
      <c r="Q7035">
        <v>1</v>
      </c>
      <c r="R7035" s="20">
        <v>0.16</v>
      </c>
      <c r="S7035">
        <v>1</v>
      </c>
    </row>
    <row r="7036" spans="1:19" ht="23.25" x14ac:dyDescent="0.35">
      <c r="A7036">
        <v>1</v>
      </c>
      <c r="B7036">
        <v>3</v>
      </c>
      <c r="C7036" s="10">
        <v>25</v>
      </c>
      <c r="D7036" s="11">
        <v>30</v>
      </c>
      <c r="E7036">
        <v>0</v>
      </c>
      <c r="F7036">
        <v>0</v>
      </c>
      <c r="G7036">
        <v>0</v>
      </c>
      <c r="H7036">
        <v>1</v>
      </c>
      <c r="I7036">
        <v>1</v>
      </c>
      <c r="J7036">
        <v>0</v>
      </c>
      <c r="K7036">
        <v>0.2</v>
      </c>
      <c r="L7036">
        <v>7</v>
      </c>
      <c r="M7036">
        <v>3.5</v>
      </c>
      <c r="N7036">
        <v>1</v>
      </c>
      <c r="O7036">
        <v>-4</v>
      </c>
      <c r="P7036">
        <v>1</v>
      </c>
      <c r="Q7036">
        <v>1</v>
      </c>
      <c r="R7036" s="20">
        <v>0.24</v>
      </c>
      <c r="S7036">
        <v>1</v>
      </c>
    </row>
    <row r="7037" spans="1:19" ht="24" thickBot="1" x14ac:dyDescent="0.4">
      <c r="A7037">
        <v>1</v>
      </c>
      <c r="B7037">
        <v>3</v>
      </c>
      <c r="C7037" s="10">
        <v>25</v>
      </c>
      <c r="D7037" s="11">
        <v>30</v>
      </c>
      <c r="E7037">
        <v>0</v>
      </c>
      <c r="F7037">
        <v>0</v>
      </c>
      <c r="G7037">
        <v>0</v>
      </c>
      <c r="H7037">
        <v>1</v>
      </c>
      <c r="I7037">
        <v>1</v>
      </c>
      <c r="J7037">
        <v>0</v>
      </c>
      <c r="K7037">
        <v>0.2</v>
      </c>
      <c r="L7037">
        <v>7</v>
      </c>
      <c r="M7037">
        <v>4</v>
      </c>
      <c r="N7037">
        <v>1</v>
      </c>
      <c r="O7037">
        <v>-4</v>
      </c>
      <c r="P7037">
        <v>1</v>
      </c>
      <c r="Q7037">
        <v>1</v>
      </c>
      <c r="R7037" s="82">
        <v>0.24</v>
      </c>
      <c r="S7037" s="14">
        <v>1</v>
      </c>
    </row>
    <row r="7038" spans="1:19" ht="24" thickTop="1" x14ac:dyDescent="0.35">
      <c r="C7038" s="10"/>
      <c r="D7038" s="11"/>
      <c r="R7038" s="15">
        <f>AVERAGE(R7021:R7037)</f>
        <v>0.16705882352941182</v>
      </c>
      <c r="S7038" s="15">
        <f>AVERAGE(S7021:S7037)</f>
        <v>1</v>
      </c>
    </row>
    <row r="7047" spans="1:19" ht="113.25" thickBot="1" x14ac:dyDescent="0.35">
      <c r="A7047" s="7" t="s">
        <v>396</v>
      </c>
      <c r="B7047" s="1"/>
      <c r="C7047" s="1"/>
      <c r="D7047" s="1"/>
      <c r="E7047" s="1"/>
      <c r="F7047" s="1"/>
      <c r="G7047" s="1"/>
      <c r="H7047" s="1"/>
      <c r="I7047" s="1"/>
      <c r="J7047" s="1"/>
      <c r="K7047" s="1"/>
      <c r="L7047" s="1"/>
      <c r="M7047" s="1"/>
      <c r="N7047" s="1"/>
      <c r="O7047" s="1"/>
      <c r="Q7047" s="8" t="s">
        <v>23</v>
      </c>
      <c r="R7047" s="36" t="s">
        <v>395</v>
      </c>
      <c r="S7047" s="36" t="s">
        <v>24</v>
      </c>
    </row>
    <row r="7048" spans="1:19" ht="24" thickTop="1" x14ac:dyDescent="0.35">
      <c r="A7048">
        <v>1</v>
      </c>
      <c r="B7048">
        <v>3</v>
      </c>
      <c r="C7048" s="10">
        <v>100</v>
      </c>
      <c r="D7048" s="11">
        <v>30</v>
      </c>
      <c r="E7048">
        <v>0</v>
      </c>
      <c r="F7048">
        <v>0</v>
      </c>
      <c r="G7048">
        <v>0</v>
      </c>
      <c r="H7048">
        <v>1</v>
      </c>
      <c r="I7048">
        <v>1</v>
      </c>
      <c r="J7048">
        <v>0</v>
      </c>
      <c r="K7048">
        <v>0.2</v>
      </c>
      <c r="L7048">
        <v>7</v>
      </c>
      <c r="M7048">
        <v>-4</v>
      </c>
      <c r="N7048">
        <v>1</v>
      </c>
      <c r="O7048">
        <v>-4</v>
      </c>
      <c r="P7048">
        <v>1</v>
      </c>
      <c r="Q7048">
        <v>1</v>
      </c>
      <c r="R7048" s="20">
        <v>0.11</v>
      </c>
      <c r="S7048">
        <v>1</v>
      </c>
    </row>
    <row r="7049" spans="1:19" ht="23.25" x14ac:dyDescent="0.35">
      <c r="A7049">
        <v>1</v>
      </c>
      <c r="B7049">
        <v>3</v>
      </c>
      <c r="C7049" s="10">
        <v>100</v>
      </c>
      <c r="D7049" s="11">
        <v>30</v>
      </c>
      <c r="E7049">
        <v>0</v>
      </c>
      <c r="F7049">
        <v>0</v>
      </c>
      <c r="G7049">
        <v>0</v>
      </c>
      <c r="H7049">
        <v>1</v>
      </c>
      <c r="I7049">
        <v>1</v>
      </c>
      <c r="J7049">
        <v>0</v>
      </c>
      <c r="K7049">
        <v>0.2</v>
      </c>
      <c r="L7049">
        <v>7</v>
      </c>
      <c r="M7049">
        <v>-3.5</v>
      </c>
      <c r="N7049">
        <v>1</v>
      </c>
      <c r="O7049">
        <v>-4</v>
      </c>
      <c r="P7049">
        <v>1</v>
      </c>
      <c r="Q7049">
        <v>1</v>
      </c>
      <c r="R7049" s="20">
        <v>0.16</v>
      </c>
      <c r="S7049">
        <v>1</v>
      </c>
    </row>
    <row r="7050" spans="1:19" ht="23.25" x14ac:dyDescent="0.35">
      <c r="A7050">
        <v>1</v>
      </c>
      <c r="B7050">
        <v>3</v>
      </c>
      <c r="C7050" s="10">
        <v>100</v>
      </c>
      <c r="D7050" s="11">
        <v>30</v>
      </c>
      <c r="E7050">
        <v>0</v>
      </c>
      <c r="F7050">
        <v>0</v>
      </c>
      <c r="G7050">
        <v>0</v>
      </c>
      <c r="H7050">
        <v>1</v>
      </c>
      <c r="I7050">
        <v>1</v>
      </c>
      <c r="J7050">
        <v>0</v>
      </c>
      <c r="K7050">
        <v>0.2</v>
      </c>
      <c r="L7050">
        <v>7</v>
      </c>
      <c r="M7050">
        <v>-3</v>
      </c>
      <c r="N7050">
        <v>1</v>
      </c>
      <c r="O7050">
        <v>-4</v>
      </c>
      <c r="P7050">
        <v>1</v>
      </c>
      <c r="Q7050">
        <v>1</v>
      </c>
      <c r="R7050" s="20">
        <v>0.12</v>
      </c>
      <c r="S7050">
        <v>1</v>
      </c>
    </row>
    <row r="7051" spans="1:19" ht="23.25" x14ac:dyDescent="0.35">
      <c r="A7051">
        <v>1</v>
      </c>
      <c r="B7051">
        <v>3</v>
      </c>
      <c r="C7051" s="10">
        <v>100</v>
      </c>
      <c r="D7051" s="11">
        <v>30</v>
      </c>
      <c r="E7051">
        <v>0</v>
      </c>
      <c r="F7051">
        <v>0</v>
      </c>
      <c r="G7051">
        <v>0</v>
      </c>
      <c r="H7051">
        <v>1</v>
      </c>
      <c r="I7051">
        <v>1</v>
      </c>
      <c r="J7051">
        <v>0</v>
      </c>
      <c r="K7051">
        <v>0.2</v>
      </c>
      <c r="L7051">
        <v>7</v>
      </c>
      <c r="M7051">
        <v>-2.5</v>
      </c>
      <c r="N7051">
        <v>1</v>
      </c>
      <c r="O7051">
        <v>-4</v>
      </c>
      <c r="P7051">
        <v>1</v>
      </c>
      <c r="Q7051">
        <v>1</v>
      </c>
      <c r="R7051" s="20">
        <v>0.11</v>
      </c>
      <c r="S7051">
        <v>1</v>
      </c>
    </row>
    <row r="7052" spans="1:19" ht="23.25" x14ac:dyDescent="0.35">
      <c r="A7052">
        <v>1</v>
      </c>
      <c r="B7052">
        <v>3</v>
      </c>
      <c r="C7052" s="10">
        <v>100</v>
      </c>
      <c r="D7052" s="11">
        <v>30</v>
      </c>
      <c r="E7052">
        <v>0</v>
      </c>
      <c r="F7052">
        <v>0</v>
      </c>
      <c r="G7052">
        <v>0</v>
      </c>
      <c r="H7052">
        <v>1</v>
      </c>
      <c r="I7052">
        <v>1</v>
      </c>
      <c r="J7052">
        <v>0</v>
      </c>
      <c r="K7052">
        <v>0.2</v>
      </c>
      <c r="L7052">
        <v>7</v>
      </c>
      <c r="M7052">
        <v>-2</v>
      </c>
      <c r="N7052">
        <v>1</v>
      </c>
      <c r="O7052">
        <v>-4</v>
      </c>
      <c r="P7052">
        <v>1</v>
      </c>
      <c r="Q7052">
        <v>1</v>
      </c>
      <c r="R7052" s="20">
        <v>0.14000000000000001</v>
      </c>
      <c r="S7052">
        <v>1</v>
      </c>
    </row>
    <row r="7053" spans="1:19" ht="23.25" x14ac:dyDescent="0.35">
      <c r="A7053">
        <v>1</v>
      </c>
      <c r="B7053">
        <v>3</v>
      </c>
      <c r="C7053" s="10">
        <v>100</v>
      </c>
      <c r="D7053" s="11">
        <v>30</v>
      </c>
      <c r="E7053">
        <v>0</v>
      </c>
      <c r="F7053">
        <v>0</v>
      </c>
      <c r="G7053">
        <v>0</v>
      </c>
      <c r="H7053">
        <v>1</v>
      </c>
      <c r="I7053">
        <v>1</v>
      </c>
      <c r="J7053">
        <v>0</v>
      </c>
      <c r="K7053">
        <v>0.2</v>
      </c>
      <c r="L7053">
        <v>7</v>
      </c>
      <c r="M7053">
        <v>-1.5</v>
      </c>
      <c r="N7053">
        <v>1</v>
      </c>
      <c r="O7053">
        <v>-4</v>
      </c>
      <c r="P7053">
        <v>1</v>
      </c>
      <c r="Q7053">
        <v>1</v>
      </c>
      <c r="R7053" s="20"/>
    </row>
    <row r="7054" spans="1:19" ht="23.25" x14ac:dyDescent="0.35">
      <c r="A7054" s="12">
        <v>1</v>
      </c>
      <c r="B7054" s="12">
        <v>3</v>
      </c>
      <c r="C7054" s="10">
        <v>100</v>
      </c>
      <c r="D7054" s="11">
        <v>30</v>
      </c>
      <c r="E7054">
        <v>0</v>
      </c>
      <c r="F7054">
        <v>0</v>
      </c>
      <c r="G7054" s="12">
        <v>0</v>
      </c>
      <c r="H7054" s="12">
        <v>1</v>
      </c>
      <c r="I7054" s="12">
        <v>1</v>
      </c>
      <c r="J7054">
        <v>0</v>
      </c>
      <c r="K7054">
        <v>0.2</v>
      </c>
      <c r="L7054">
        <v>7</v>
      </c>
      <c r="M7054">
        <v>-1</v>
      </c>
      <c r="N7054">
        <v>1</v>
      </c>
      <c r="O7054">
        <v>-4</v>
      </c>
      <c r="P7054">
        <v>1</v>
      </c>
      <c r="Q7054">
        <v>1</v>
      </c>
      <c r="R7054" s="20"/>
    </row>
    <row r="7055" spans="1:19" ht="23.25" x14ac:dyDescent="0.35">
      <c r="A7055" s="13">
        <v>1</v>
      </c>
      <c r="B7055" s="13">
        <v>3</v>
      </c>
      <c r="C7055" s="10">
        <v>100</v>
      </c>
      <c r="D7055" s="11">
        <v>30</v>
      </c>
      <c r="E7055">
        <v>0</v>
      </c>
      <c r="F7055">
        <v>0</v>
      </c>
      <c r="G7055" s="13">
        <v>0</v>
      </c>
      <c r="H7055" s="13">
        <v>1</v>
      </c>
      <c r="I7055" s="13">
        <v>1</v>
      </c>
      <c r="J7055">
        <v>0</v>
      </c>
      <c r="K7055">
        <v>0.2</v>
      </c>
      <c r="L7055">
        <v>7</v>
      </c>
      <c r="M7055">
        <v>-0.5</v>
      </c>
      <c r="N7055">
        <v>1</v>
      </c>
      <c r="O7055">
        <v>-4</v>
      </c>
      <c r="P7055">
        <v>1</v>
      </c>
      <c r="Q7055">
        <v>1</v>
      </c>
      <c r="R7055" s="20"/>
    </row>
    <row r="7056" spans="1:19" ht="23.25" x14ac:dyDescent="0.35">
      <c r="A7056" s="13">
        <v>1</v>
      </c>
      <c r="B7056" s="13">
        <v>3</v>
      </c>
      <c r="C7056" s="10">
        <v>100</v>
      </c>
      <c r="D7056" s="11">
        <v>30</v>
      </c>
      <c r="E7056">
        <v>0</v>
      </c>
      <c r="F7056">
        <v>0</v>
      </c>
      <c r="G7056" s="13">
        <v>0</v>
      </c>
      <c r="H7056" s="13">
        <v>1</v>
      </c>
      <c r="I7056" s="13">
        <v>1</v>
      </c>
      <c r="J7056">
        <v>0</v>
      </c>
      <c r="K7056">
        <v>0.2</v>
      </c>
      <c r="L7056">
        <v>7</v>
      </c>
      <c r="M7056">
        <v>0</v>
      </c>
      <c r="N7056">
        <v>1</v>
      </c>
      <c r="O7056">
        <v>-4</v>
      </c>
      <c r="P7056">
        <v>1</v>
      </c>
      <c r="Q7056">
        <v>1</v>
      </c>
      <c r="R7056" s="20"/>
    </row>
    <row r="7057" spans="1:19" ht="23.25" x14ac:dyDescent="0.35">
      <c r="A7057">
        <v>1</v>
      </c>
      <c r="B7057">
        <v>3</v>
      </c>
      <c r="C7057" s="10">
        <v>100</v>
      </c>
      <c r="D7057" s="11">
        <v>30</v>
      </c>
      <c r="E7057">
        <v>0</v>
      </c>
      <c r="F7057">
        <v>0</v>
      </c>
      <c r="G7057">
        <v>0</v>
      </c>
      <c r="H7057">
        <v>1</v>
      </c>
      <c r="I7057">
        <v>1</v>
      </c>
      <c r="J7057">
        <v>0</v>
      </c>
      <c r="K7057">
        <v>0.2</v>
      </c>
      <c r="L7057">
        <v>7</v>
      </c>
      <c r="M7057">
        <v>0.5</v>
      </c>
      <c r="N7057">
        <v>1</v>
      </c>
      <c r="O7057">
        <v>-4</v>
      </c>
      <c r="P7057">
        <v>1</v>
      </c>
      <c r="Q7057">
        <v>1</v>
      </c>
      <c r="R7057" s="20"/>
    </row>
    <row r="7058" spans="1:19" ht="23.25" x14ac:dyDescent="0.35">
      <c r="A7058">
        <v>1</v>
      </c>
      <c r="B7058">
        <v>3</v>
      </c>
      <c r="C7058" s="10">
        <v>100</v>
      </c>
      <c r="D7058" s="11">
        <v>30</v>
      </c>
      <c r="E7058">
        <v>0</v>
      </c>
      <c r="F7058">
        <v>0</v>
      </c>
      <c r="G7058">
        <v>0</v>
      </c>
      <c r="H7058">
        <v>1</v>
      </c>
      <c r="I7058">
        <v>1</v>
      </c>
      <c r="J7058">
        <v>0</v>
      </c>
      <c r="K7058">
        <v>0.2</v>
      </c>
      <c r="L7058">
        <v>7</v>
      </c>
      <c r="M7058">
        <v>1</v>
      </c>
      <c r="N7058">
        <v>1</v>
      </c>
      <c r="O7058">
        <v>-4</v>
      </c>
      <c r="P7058">
        <v>1</v>
      </c>
      <c r="Q7058">
        <v>1</v>
      </c>
      <c r="R7058" s="20"/>
    </row>
    <row r="7059" spans="1:19" ht="23.25" x14ac:dyDescent="0.35">
      <c r="A7059">
        <v>1</v>
      </c>
      <c r="B7059">
        <v>3</v>
      </c>
      <c r="C7059" s="10">
        <v>100</v>
      </c>
      <c r="D7059" s="11">
        <v>30</v>
      </c>
      <c r="E7059">
        <v>0</v>
      </c>
      <c r="F7059">
        <v>0</v>
      </c>
      <c r="G7059">
        <v>0</v>
      </c>
      <c r="H7059">
        <v>1</v>
      </c>
      <c r="I7059">
        <v>1</v>
      </c>
      <c r="J7059">
        <v>0</v>
      </c>
      <c r="K7059">
        <v>0.2</v>
      </c>
      <c r="L7059">
        <v>7</v>
      </c>
      <c r="M7059">
        <v>1.5</v>
      </c>
      <c r="N7059">
        <v>1</v>
      </c>
      <c r="O7059">
        <v>-4</v>
      </c>
      <c r="P7059">
        <v>1</v>
      </c>
      <c r="Q7059">
        <v>1</v>
      </c>
      <c r="R7059" s="20"/>
    </row>
    <row r="7060" spans="1:19" ht="23.25" x14ac:dyDescent="0.35">
      <c r="A7060">
        <v>1</v>
      </c>
      <c r="B7060">
        <v>3</v>
      </c>
      <c r="C7060" s="10">
        <v>100</v>
      </c>
      <c r="D7060" s="11">
        <v>30</v>
      </c>
      <c r="E7060">
        <v>0</v>
      </c>
      <c r="F7060">
        <v>0</v>
      </c>
      <c r="G7060">
        <v>0</v>
      </c>
      <c r="H7060">
        <v>1</v>
      </c>
      <c r="I7060">
        <v>1</v>
      </c>
      <c r="J7060">
        <v>0</v>
      </c>
      <c r="K7060">
        <v>0.2</v>
      </c>
      <c r="L7060">
        <v>7</v>
      </c>
      <c r="M7060">
        <v>2</v>
      </c>
      <c r="N7060">
        <v>1</v>
      </c>
      <c r="O7060">
        <v>-4</v>
      </c>
      <c r="P7060">
        <v>1</v>
      </c>
      <c r="Q7060">
        <v>1</v>
      </c>
      <c r="R7060" s="20"/>
    </row>
    <row r="7061" spans="1:19" ht="23.25" x14ac:dyDescent="0.35">
      <c r="A7061">
        <v>1</v>
      </c>
      <c r="B7061">
        <v>3</v>
      </c>
      <c r="C7061" s="10">
        <v>100</v>
      </c>
      <c r="D7061" s="11">
        <v>30</v>
      </c>
      <c r="E7061">
        <v>0</v>
      </c>
      <c r="F7061">
        <v>0</v>
      </c>
      <c r="G7061">
        <v>0</v>
      </c>
      <c r="H7061">
        <v>1</v>
      </c>
      <c r="I7061">
        <v>1</v>
      </c>
      <c r="J7061">
        <v>0</v>
      </c>
      <c r="K7061">
        <v>0.2</v>
      </c>
      <c r="L7061">
        <v>7</v>
      </c>
      <c r="M7061">
        <v>2.5</v>
      </c>
      <c r="N7061">
        <v>1</v>
      </c>
      <c r="O7061">
        <v>-4</v>
      </c>
      <c r="P7061">
        <v>1</v>
      </c>
      <c r="Q7061">
        <v>1</v>
      </c>
      <c r="R7061" s="20"/>
    </row>
    <row r="7062" spans="1:19" ht="23.25" x14ac:dyDescent="0.35">
      <c r="A7062">
        <v>1</v>
      </c>
      <c r="B7062">
        <v>3</v>
      </c>
      <c r="C7062" s="10">
        <v>100</v>
      </c>
      <c r="D7062" s="11">
        <v>30</v>
      </c>
      <c r="E7062">
        <v>0</v>
      </c>
      <c r="F7062">
        <v>0</v>
      </c>
      <c r="G7062">
        <v>0</v>
      </c>
      <c r="H7062">
        <v>1</v>
      </c>
      <c r="I7062">
        <v>1</v>
      </c>
      <c r="J7062">
        <v>0</v>
      </c>
      <c r="K7062">
        <v>0.2</v>
      </c>
      <c r="L7062">
        <v>7</v>
      </c>
      <c r="M7062">
        <v>3</v>
      </c>
      <c r="N7062">
        <v>1</v>
      </c>
      <c r="O7062">
        <v>-4</v>
      </c>
      <c r="P7062">
        <v>1</v>
      </c>
      <c r="Q7062">
        <v>1</v>
      </c>
      <c r="R7062" s="20"/>
    </row>
    <row r="7063" spans="1:19" ht="23.25" x14ac:dyDescent="0.35">
      <c r="A7063">
        <v>1</v>
      </c>
      <c r="B7063">
        <v>3</v>
      </c>
      <c r="C7063" s="10">
        <v>100</v>
      </c>
      <c r="D7063" s="11">
        <v>30</v>
      </c>
      <c r="E7063">
        <v>0</v>
      </c>
      <c r="F7063">
        <v>0</v>
      </c>
      <c r="G7063">
        <v>0</v>
      </c>
      <c r="H7063">
        <v>1</v>
      </c>
      <c r="I7063">
        <v>1</v>
      </c>
      <c r="J7063">
        <v>0</v>
      </c>
      <c r="K7063">
        <v>0.2</v>
      </c>
      <c r="L7063">
        <v>7</v>
      </c>
      <c r="M7063">
        <v>3.5</v>
      </c>
      <c r="N7063">
        <v>1</v>
      </c>
      <c r="O7063">
        <v>-4</v>
      </c>
      <c r="P7063">
        <v>1</v>
      </c>
      <c r="Q7063">
        <v>1</v>
      </c>
      <c r="R7063" s="20"/>
    </row>
    <row r="7064" spans="1:19" ht="24" thickBot="1" x14ac:dyDescent="0.4">
      <c r="A7064">
        <v>1</v>
      </c>
      <c r="B7064">
        <v>3</v>
      </c>
      <c r="C7064" s="10">
        <v>100</v>
      </c>
      <c r="D7064" s="11">
        <v>30</v>
      </c>
      <c r="E7064">
        <v>0</v>
      </c>
      <c r="F7064">
        <v>0</v>
      </c>
      <c r="G7064">
        <v>0</v>
      </c>
      <c r="H7064">
        <v>1</v>
      </c>
      <c r="I7064">
        <v>1</v>
      </c>
      <c r="J7064">
        <v>0</v>
      </c>
      <c r="K7064">
        <v>0.2</v>
      </c>
      <c r="L7064">
        <v>7</v>
      </c>
      <c r="M7064">
        <v>4</v>
      </c>
      <c r="N7064">
        <v>1</v>
      </c>
      <c r="O7064">
        <v>-4</v>
      </c>
      <c r="P7064">
        <v>1</v>
      </c>
      <c r="Q7064">
        <v>1</v>
      </c>
      <c r="R7064" s="82"/>
      <c r="S7064" s="14"/>
    </row>
    <row r="7065" spans="1:19" ht="24" thickTop="1" x14ac:dyDescent="0.35">
      <c r="C7065" s="10"/>
      <c r="D7065" s="11"/>
      <c r="R7065" s="15">
        <f>AVERAGE(R7048:R7064)</f>
        <v>0.128</v>
      </c>
      <c r="S7065" s="15">
        <f>AVERAGE(S7048:S7064)</f>
        <v>1</v>
      </c>
    </row>
    <row r="7069" spans="1:19" ht="94.5" thickBot="1" x14ac:dyDescent="0.35">
      <c r="A7069" s="7" t="s">
        <v>397</v>
      </c>
      <c r="B7069" s="1"/>
      <c r="C7069" s="1"/>
      <c r="D7069" s="1"/>
      <c r="E7069" s="1"/>
      <c r="F7069" s="1"/>
      <c r="G7069" s="1"/>
      <c r="H7069" s="1"/>
      <c r="I7069" s="1"/>
      <c r="J7069" s="1"/>
      <c r="K7069" s="1"/>
      <c r="L7069" s="1"/>
      <c r="M7069" s="1"/>
      <c r="N7069" s="1"/>
      <c r="O7069" s="1"/>
      <c r="Q7069" s="8" t="s">
        <v>23</v>
      </c>
      <c r="R7069" s="71" t="s">
        <v>398</v>
      </c>
      <c r="S7069" s="17" t="s">
        <v>24</v>
      </c>
    </row>
    <row r="7070" spans="1:19" ht="21.75" thickTop="1" x14ac:dyDescent="0.35">
      <c r="A7070">
        <v>1</v>
      </c>
      <c r="B7070">
        <v>3</v>
      </c>
      <c r="C7070" s="10">
        <v>25</v>
      </c>
      <c r="D7070">
        <v>30</v>
      </c>
      <c r="E7070">
        <v>0</v>
      </c>
      <c r="F7070">
        <v>0</v>
      </c>
      <c r="G7070">
        <v>0</v>
      </c>
      <c r="H7070">
        <v>1</v>
      </c>
      <c r="I7070">
        <v>1</v>
      </c>
      <c r="J7070">
        <v>0</v>
      </c>
      <c r="K7070">
        <v>0.2</v>
      </c>
      <c r="L7070">
        <v>1</v>
      </c>
      <c r="M7070">
        <v>0</v>
      </c>
      <c r="N7070">
        <v>0.05</v>
      </c>
      <c r="O7070">
        <v>0</v>
      </c>
      <c r="P7070">
        <v>0.05</v>
      </c>
      <c r="Q7070">
        <v>1</v>
      </c>
      <c r="R7070">
        <v>0.12</v>
      </c>
      <c r="S7070">
        <v>1</v>
      </c>
    </row>
    <row r="7071" spans="1:19" ht="21" x14ac:dyDescent="0.35">
      <c r="A7071">
        <v>1</v>
      </c>
      <c r="B7071">
        <v>3</v>
      </c>
      <c r="C7071" s="10">
        <v>25</v>
      </c>
      <c r="D7071">
        <v>30</v>
      </c>
      <c r="E7071">
        <v>0</v>
      </c>
      <c r="F7071">
        <v>0</v>
      </c>
      <c r="G7071">
        <v>0</v>
      </c>
      <c r="H7071">
        <v>1</v>
      </c>
      <c r="I7071">
        <v>1</v>
      </c>
      <c r="J7071">
        <v>0</v>
      </c>
      <c r="K7071">
        <v>0.2</v>
      </c>
      <c r="L7071">
        <v>1</v>
      </c>
      <c r="M7071">
        <v>0</v>
      </c>
      <c r="N7071">
        <v>0.1</v>
      </c>
      <c r="O7071">
        <v>0</v>
      </c>
      <c r="P7071">
        <v>0.05</v>
      </c>
      <c r="Q7071">
        <v>1</v>
      </c>
      <c r="R7071">
        <v>0.24</v>
      </c>
      <c r="S7071">
        <v>1</v>
      </c>
    </row>
    <row r="7072" spans="1:19" ht="21" x14ac:dyDescent="0.35">
      <c r="A7072">
        <v>1</v>
      </c>
      <c r="B7072">
        <v>3</v>
      </c>
      <c r="C7072" s="10">
        <v>25</v>
      </c>
      <c r="D7072">
        <v>30</v>
      </c>
      <c r="E7072">
        <v>0</v>
      </c>
      <c r="F7072">
        <v>0</v>
      </c>
      <c r="G7072">
        <v>0</v>
      </c>
      <c r="H7072">
        <v>1</v>
      </c>
      <c r="I7072">
        <v>1</v>
      </c>
      <c r="J7072">
        <v>0</v>
      </c>
      <c r="K7072">
        <v>0.2</v>
      </c>
      <c r="L7072">
        <v>1</v>
      </c>
      <c r="M7072">
        <v>0</v>
      </c>
      <c r="N7072">
        <v>0.15</v>
      </c>
      <c r="O7072">
        <v>0</v>
      </c>
      <c r="P7072">
        <v>0.05</v>
      </c>
      <c r="Q7072">
        <v>1</v>
      </c>
      <c r="R7072">
        <v>0.28000000000000003</v>
      </c>
      <c r="S7072">
        <v>1</v>
      </c>
    </row>
    <row r="7073" spans="1:19" ht="21" x14ac:dyDescent="0.35">
      <c r="A7073">
        <v>1</v>
      </c>
      <c r="B7073">
        <v>3</v>
      </c>
      <c r="C7073" s="10">
        <v>25</v>
      </c>
      <c r="D7073">
        <v>30</v>
      </c>
      <c r="E7073">
        <v>0</v>
      </c>
      <c r="F7073">
        <v>0</v>
      </c>
      <c r="G7073">
        <v>0</v>
      </c>
      <c r="H7073">
        <v>1</v>
      </c>
      <c r="I7073">
        <v>1</v>
      </c>
      <c r="J7073">
        <v>0</v>
      </c>
      <c r="K7073">
        <v>0.2</v>
      </c>
      <c r="L7073">
        <v>1</v>
      </c>
      <c r="M7073">
        <v>0</v>
      </c>
      <c r="N7073">
        <v>0.2</v>
      </c>
      <c r="O7073">
        <v>0</v>
      </c>
      <c r="P7073">
        <v>0.05</v>
      </c>
      <c r="Q7073">
        <v>1</v>
      </c>
      <c r="R7073">
        <v>0.24</v>
      </c>
      <c r="S7073">
        <v>1</v>
      </c>
    </row>
    <row r="7074" spans="1:19" ht="21" x14ac:dyDescent="0.35">
      <c r="A7074">
        <v>1</v>
      </c>
      <c r="B7074">
        <v>3</v>
      </c>
      <c r="C7074" s="10">
        <v>25</v>
      </c>
      <c r="D7074">
        <v>30</v>
      </c>
      <c r="E7074">
        <v>0</v>
      </c>
      <c r="F7074">
        <v>0</v>
      </c>
      <c r="G7074">
        <v>0</v>
      </c>
      <c r="H7074">
        <v>1</v>
      </c>
      <c r="I7074">
        <v>1</v>
      </c>
      <c r="J7074">
        <v>0</v>
      </c>
      <c r="K7074">
        <v>0.2</v>
      </c>
      <c r="L7074">
        <v>1</v>
      </c>
      <c r="M7074">
        <v>0</v>
      </c>
      <c r="N7074">
        <v>0.25</v>
      </c>
      <c r="O7074">
        <v>0</v>
      </c>
      <c r="P7074">
        <v>0.05</v>
      </c>
      <c r="Q7074">
        <v>1</v>
      </c>
      <c r="R7074">
        <v>0.28000000000000003</v>
      </c>
      <c r="S7074">
        <v>1</v>
      </c>
    </row>
    <row r="7075" spans="1:19" ht="21" x14ac:dyDescent="0.35">
      <c r="A7075">
        <v>1</v>
      </c>
      <c r="B7075">
        <v>3</v>
      </c>
      <c r="C7075" s="10">
        <v>25</v>
      </c>
      <c r="D7075">
        <v>30</v>
      </c>
      <c r="E7075">
        <v>0</v>
      </c>
      <c r="F7075">
        <v>0</v>
      </c>
      <c r="G7075">
        <v>0</v>
      </c>
      <c r="H7075">
        <v>1</v>
      </c>
      <c r="I7075">
        <v>1</v>
      </c>
      <c r="J7075">
        <v>0</v>
      </c>
      <c r="K7075">
        <v>0.2</v>
      </c>
      <c r="L7075">
        <v>1</v>
      </c>
      <c r="M7075">
        <v>0</v>
      </c>
      <c r="N7075">
        <v>0.3</v>
      </c>
      <c r="O7075">
        <v>0</v>
      </c>
      <c r="P7075">
        <v>0.05</v>
      </c>
      <c r="Q7075">
        <v>1</v>
      </c>
      <c r="R7075">
        <v>0.16</v>
      </c>
      <c r="S7075">
        <v>0.96</v>
      </c>
    </row>
    <row r="7076" spans="1:19" ht="21" x14ac:dyDescent="0.35">
      <c r="A7076">
        <v>1</v>
      </c>
      <c r="B7076">
        <v>3</v>
      </c>
      <c r="C7076" s="10">
        <v>25</v>
      </c>
      <c r="D7076">
        <v>30</v>
      </c>
      <c r="E7076">
        <v>0</v>
      </c>
      <c r="F7076">
        <v>0</v>
      </c>
      <c r="G7076">
        <v>0</v>
      </c>
      <c r="H7076">
        <v>1</v>
      </c>
      <c r="I7076">
        <v>1</v>
      </c>
      <c r="J7076">
        <v>0</v>
      </c>
      <c r="K7076">
        <v>0.2</v>
      </c>
      <c r="L7076">
        <v>1</v>
      </c>
      <c r="M7076">
        <v>0</v>
      </c>
      <c r="N7076">
        <v>0.35</v>
      </c>
      <c r="O7076">
        <v>0</v>
      </c>
      <c r="P7076">
        <v>0.05</v>
      </c>
      <c r="Q7076">
        <v>1</v>
      </c>
      <c r="R7076">
        <v>0.16</v>
      </c>
      <c r="S7076">
        <v>0.68</v>
      </c>
    </row>
    <row r="7077" spans="1:19" ht="21" x14ac:dyDescent="0.35">
      <c r="A7077">
        <v>1</v>
      </c>
      <c r="B7077">
        <v>3</v>
      </c>
      <c r="C7077" s="10">
        <v>25</v>
      </c>
      <c r="D7077">
        <v>30</v>
      </c>
      <c r="E7077">
        <v>0</v>
      </c>
      <c r="F7077">
        <v>0</v>
      </c>
      <c r="G7077">
        <v>0</v>
      </c>
      <c r="H7077">
        <v>1</v>
      </c>
      <c r="I7077">
        <v>1</v>
      </c>
      <c r="J7077">
        <v>0</v>
      </c>
      <c r="K7077">
        <v>0.2</v>
      </c>
      <c r="L7077">
        <v>1</v>
      </c>
      <c r="M7077">
        <v>0</v>
      </c>
      <c r="N7077">
        <v>0.4</v>
      </c>
      <c r="O7077">
        <v>0</v>
      </c>
      <c r="P7077">
        <v>0.05</v>
      </c>
      <c r="Q7077">
        <v>1</v>
      </c>
      <c r="R7077">
        <v>0.28000000000000003</v>
      </c>
      <c r="S7077">
        <v>0.76</v>
      </c>
    </row>
    <row r="7078" spans="1:19" ht="21" x14ac:dyDescent="0.35">
      <c r="A7078">
        <v>1</v>
      </c>
      <c r="B7078">
        <v>3</v>
      </c>
      <c r="C7078" s="10">
        <v>25</v>
      </c>
      <c r="D7078">
        <v>30</v>
      </c>
      <c r="E7078">
        <v>0</v>
      </c>
      <c r="F7078">
        <v>0</v>
      </c>
      <c r="G7078">
        <v>0</v>
      </c>
      <c r="H7078">
        <v>1</v>
      </c>
      <c r="I7078">
        <v>1</v>
      </c>
      <c r="J7078">
        <v>0</v>
      </c>
      <c r="K7078">
        <v>0.2</v>
      </c>
      <c r="L7078">
        <v>1</v>
      </c>
      <c r="M7078">
        <v>0</v>
      </c>
      <c r="N7078">
        <v>0.45</v>
      </c>
      <c r="O7078">
        <v>0</v>
      </c>
      <c r="P7078">
        <v>0.05</v>
      </c>
      <c r="Q7078">
        <v>1</v>
      </c>
      <c r="R7078">
        <v>0.2</v>
      </c>
      <c r="S7078">
        <v>0.52</v>
      </c>
    </row>
    <row r="7079" spans="1:19" ht="21" x14ac:dyDescent="0.35">
      <c r="A7079">
        <v>1</v>
      </c>
      <c r="B7079">
        <v>3</v>
      </c>
      <c r="C7079" s="10">
        <v>25</v>
      </c>
      <c r="D7079">
        <v>30</v>
      </c>
      <c r="E7079">
        <v>0</v>
      </c>
      <c r="F7079">
        <v>0</v>
      </c>
      <c r="G7079">
        <v>0</v>
      </c>
      <c r="H7079">
        <v>1</v>
      </c>
      <c r="I7079">
        <v>1</v>
      </c>
      <c r="J7079">
        <v>0</v>
      </c>
      <c r="K7079">
        <v>0.2</v>
      </c>
      <c r="L7079">
        <v>1</v>
      </c>
      <c r="M7079">
        <v>0</v>
      </c>
      <c r="N7079">
        <v>0.5</v>
      </c>
      <c r="O7079">
        <v>0</v>
      </c>
      <c r="P7079">
        <v>0.05</v>
      </c>
      <c r="Q7079">
        <v>1</v>
      </c>
      <c r="R7079">
        <v>0.52</v>
      </c>
      <c r="S7079">
        <v>0.56000000000000005</v>
      </c>
    </row>
    <row r="7080" spans="1:19" ht="21" x14ac:dyDescent="0.35">
      <c r="A7080">
        <v>1</v>
      </c>
      <c r="B7080">
        <v>3</v>
      </c>
      <c r="C7080" s="10">
        <v>25</v>
      </c>
      <c r="D7080">
        <v>30</v>
      </c>
      <c r="E7080">
        <v>0</v>
      </c>
      <c r="F7080">
        <v>0</v>
      </c>
      <c r="G7080">
        <v>0</v>
      </c>
      <c r="H7080">
        <v>1</v>
      </c>
      <c r="I7080">
        <v>1</v>
      </c>
      <c r="J7080">
        <v>0</v>
      </c>
      <c r="K7080">
        <v>0.2</v>
      </c>
      <c r="L7080">
        <v>1</v>
      </c>
      <c r="M7080">
        <v>0</v>
      </c>
      <c r="N7080">
        <v>0.55000000000000004</v>
      </c>
      <c r="O7080">
        <v>0</v>
      </c>
      <c r="P7080">
        <v>0.05</v>
      </c>
      <c r="Q7080">
        <v>1</v>
      </c>
      <c r="R7080">
        <v>0.2</v>
      </c>
      <c r="S7080">
        <v>0.32</v>
      </c>
    </row>
    <row r="7081" spans="1:19" ht="21" x14ac:dyDescent="0.35">
      <c r="A7081">
        <v>1</v>
      </c>
      <c r="B7081">
        <v>3</v>
      </c>
      <c r="C7081" s="10">
        <v>25</v>
      </c>
      <c r="D7081">
        <v>30</v>
      </c>
      <c r="E7081">
        <v>0</v>
      </c>
      <c r="F7081">
        <v>0</v>
      </c>
      <c r="G7081">
        <v>0</v>
      </c>
      <c r="H7081">
        <v>1</v>
      </c>
      <c r="I7081">
        <v>1</v>
      </c>
      <c r="J7081">
        <v>0</v>
      </c>
      <c r="K7081">
        <v>0.2</v>
      </c>
      <c r="L7081">
        <v>1</v>
      </c>
      <c r="M7081">
        <v>0</v>
      </c>
      <c r="N7081">
        <v>0.6</v>
      </c>
      <c r="O7081">
        <v>0</v>
      </c>
      <c r="P7081">
        <v>0.05</v>
      </c>
      <c r="Q7081">
        <v>1</v>
      </c>
      <c r="R7081">
        <v>0.52</v>
      </c>
      <c r="S7081">
        <v>0.4</v>
      </c>
    </row>
    <row r="7082" spans="1:19" ht="21.75" thickBot="1" x14ac:dyDescent="0.4">
      <c r="A7082">
        <v>1</v>
      </c>
      <c r="B7082">
        <v>3</v>
      </c>
      <c r="C7082" s="10">
        <v>25</v>
      </c>
      <c r="D7082">
        <v>30</v>
      </c>
      <c r="E7082">
        <v>0</v>
      </c>
      <c r="F7082">
        <v>0</v>
      </c>
      <c r="G7082">
        <v>0</v>
      </c>
      <c r="H7082">
        <v>1</v>
      </c>
      <c r="I7082">
        <v>1</v>
      </c>
      <c r="J7082">
        <v>0</v>
      </c>
      <c r="K7082">
        <v>0.2</v>
      </c>
      <c r="L7082">
        <v>1</v>
      </c>
      <c r="M7082">
        <v>0</v>
      </c>
      <c r="N7082">
        <v>0.65</v>
      </c>
      <c r="O7082">
        <v>0</v>
      </c>
      <c r="P7082">
        <v>0.05</v>
      </c>
      <c r="Q7082">
        <v>1</v>
      </c>
      <c r="R7082" s="14">
        <v>0.52</v>
      </c>
      <c r="S7082" s="14">
        <v>0.36</v>
      </c>
    </row>
    <row r="7083" spans="1:19" ht="21.75" thickTop="1" x14ac:dyDescent="0.35">
      <c r="A7083">
        <v>1</v>
      </c>
      <c r="B7083">
        <v>3</v>
      </c>
      <c r="C7083" s="10">
        <v>25</v>
      </c>
      <c r="D7083">
        <v>30</v>
      </c>
      <c r="E7083">
        <v>0</v>
      </c>
      <c r="F7083">
        <v>0</v>
      </c>
      <c r="G7083">
        <v>0</v>
      </c>
      <c r="H7083">
        <v>1</v>
      </c>
      <c r="I7083">
        <v>1</v>
      </c>
      <c r="J7083">
        <v>0</v>
      </c>
      <c r="K7083">
        <v>0.2</v>
      </c>
      <c r="L7083">
        <v>1</v>
      </c>
      <c r="M7083">
        <v>0</v>
      </c>
      <c r="N7083">
        <v>0.7</v>
      </c>
      <c r="O7083">
        <v>0</v>
      </c>
      <c r="P7083">
        <v>0.05</v>
      </c>
      <c r="Q7083">
        <v>1</v>
      </c>
      <c r="R7083">
        <v>0.44</v>
      </c>
      <c r="S7083">
        <v>0.36</v>
      </c>
    </row>
    <row r="7084" spans="1:19" ht="21" x14ac:dyDescent="0.35">
      <c r="A7084">
        <v>1</v>
      </c>
      <c r="B7084">
        <v>3</v>
      </c>
      <c r="C7084" s="10">
        <v>25</v>
      </c>
      <c r="D7084">
        <v>30</v>
      </c>
      <c r="E7084">
        <v>0</v>
      </c>
      <c r="F7084">
        <v>0</v>
      </c>
      <c r="G7084">
        <v>0</v>
      </c>
      <c r="H7084">
        <v>1</v>
      </c>
      <c r="I7084">
        <v>1</v>
      </c>
      <c r="J7084">
        <v>0</v>
      </c>
      <c r="K7084">
        <v>0.2</v>
      </c>
      <c r="L7084">
        <v>1</v>
      </c>
      <c r="M7084">
        <v>0</v>
      </c>
      <c r="N7084">
        <v>0.75</v>
      </c>
      <c r="O7084">
        <v>0</v>
      </c>
      <c r="P7084">
        <v>0.05</v>
      </c>
      <c r="Q7084">
        <v>1</v>
      </c>
      <c r="R7084">
        <v>0.52</v>
      </c>
      <c r="S7084">
        <v>0.28000000000000003</v>
      </c>
    </row>
    <row r="7085" spans="1:19" ht="21" x14ac:dyDescent="0.35">
      <c r="A7085">
        <v>1</v>
      </c>
      <c r="B7085">
        <v>3</v>
      </c>
      <c r="C7085" s="10">
        <v>25</v>
      </c>
      <c r="D7085">
        <v>30</v>
      </c>
      <c r="E7085">
        <v>0</v>
      </c>
      <c r="F7085">
        <v>0</v>
      </c>
      <c r="G7085">
        <v>0</v>
      </c>
      <c r="H7085">
        <v>1</v>
      </c>
      <c r="I7085">
        <v>1</v>
      </c>
      <c r="J7085">
        <v>0</v>
      </c>
      <c r="K7085">
        <v>0.2</v>
      </c>
      <c r="L7085">
        <v>1</v>
      </c>
      <c r="M7085">
        <v>0</v>
      </c>
      <c r="N7085">
        <v>0.8</v>
      </c>
      <c r="O7085">
        <v>0</v>
      </c>
      <c r="P7085">
        <v>0.05</v>
      </c>
      <c r="Q7085">
        <v>1</v>
      </c>
      <c r="R7085">
        <v>0.6</v>
      </c>
      <c r="S7085">
        <v>0.16</v>
      </c>
    </row>
    <row r="7086" spans="1:19" ht="21" x14ac:dyDescent="0.35">
      <c r="A7086">
        <v>1</v>
      </c>
      <c r="B7086">
        <v>3</v>
      </c>
      <c r="C7086" s="10">
        <v>25</v>
      </c>
      <c r="D7086">
        <v>30</v>
      </c>
      <c r="E7086">
        <v>0</v>
      </c>
      <c r="F7086">
        <v>0</v>
      </c>
      <c r="G7086">
        <v>0</v>
      </c>
      <c r="H7086">
        <v>1</v>
      </c>
      <c r="I7086">
        <v>1</v>
      </c>
      <c r="J7086">
        <v>0</v>
      </c>
      <c r="K7086">
        <v>0.2</v>
      </c>
      <c r="L7086">
        <v>1</v>
      </c>
      <c r="M7086">
        <v>0</v>
      </c>
      <c r="N7086">
        <v>0.85</v>
      </c>
      <c r="O7086">
        <v>0</v>
      </c>
      <c r="P7086">
        <v>0.05</v>
      </c>
      <c r="Q7086">
        <v>1</v>
      </c>
      <c r="R7086">
        <v>0.4</v>
      </c>
      <c r="S7086">
        <v>0.16</v>
      </c>
    </row>
    <row r="7087" spans="1:19" ht="21" x14ac:dyDescent="0.35">
      <c r="A7087">
        <v>1</v>
      </c>
      <c r="B7087">
        <v>3</v>
      </c>
      <c r="C7087" s="10">
        <v>25</v>
      </c>
      <c r="D7087">
        <v>30</v>
      </c>
      <c r="E7087">
        <v>0</v>
      </c>
      <c r="F7087">
        <v>0</v>
      </c>
      <c r="G7087">
        <v>0</v>
      </c>
      <c r="H7087">
        <v>1</v>
      </c>
      <c r="I7087">
        <v>1</v>
      </c>
      <c r="J7087">
        <v>0</v>
      </c>
      <c r="K7087">
        <v>0.2</v>
      </c>
      <c r="L7087">
        <v>1</v>
      </c>
      <c r="M7087">
        <v>0</v>
      </c>
      <c r="N7087">
        <v>0.9</v>
      </c>
      <c r="O7087">
        <v>0</v>
      </c>
      <c r="P7087">
        <v>0.05</v>
      </c>
      <c r="Q7087">
        <v>1</v>
      </c>
      <c r="R7087">
        <v>0.48</v>
      </c>
      <c r="S7087">
        <v>0.16</v>
      </c>
    </row>
    <row r="7088" spans="1:19" ht="21" x14ac:dyDescent="0.35">
      <c r="A7088">
        <v>1</v>
      </c>
      <c r="B7088">
        <v>3</v>
      </c>
      <c r="C7088" s="10">
        <v>25</v>
      </c>
      <c r="D7088">
        <v>30</v>
      </c>
      <c r="E7088">
        <v>0</v>
      </c>
      <c r="F7088">
        <v>0</v>
      </c>
      <c r="G7088">
        <v>0</v>
      </c>
      <c r="H7088">
        <v>1</v>
      </c>
      <c r="I7088">
        <v>1</v>
      </c>
      <c r="J7088">
        <v>0</v>
      </c>
      <c r="K7088">
        <v>0.2</v>
      </c>
      <c r="L7088">
        <v>1</v>
      </c>
      <c r="M7088">
        <v>0</v>
      </c>
      <c r="N7088">
        <v>0.95</v>
      </c>
      <c r="O7088">
        <v>0</v>
      </c>
      <c r="P7088">
        <v>0.05</v>
      </c>
      <c r="Q7088">
        <v>1</v>
      </c>
    </row>
    <row r="7089" spans="1:19" ht="27" thickBot="1" x14ac:dyDescent="0.45">
      <c r="A7089">
        <v>1</v>
      </c>
      <c r="B7089">
        <v>3</v>
      </c>
      <c r="C7089" s="10">
        <v>25</v>
      </c>
      <c r="D7089">
        <v>30</v>
      </c>
      <c r="E7089">
        <v>0</v>
      </c>
      <c r="F7089">
        <v>0</v>
      </c>
      <c r="G7089">
        <v>0</v>
      </c>
      <c r="H7089">
        <v>1</v>
      </c>
      <c r="I7089">
        <v>1</v>
      </c>
      <c r="J7089">
        <v>0</v>
      </c>
      <c r="K7089">
        <v>0.2</v>
      </c>
      <c r="L7089">
        <v>1</v>
      </c>
      <c r="M7089">
        <v>0</v>
      </c>
      <c r="N7089">
        <v>1</v>
      </c>
      <c r="O7089">
        <v>0</v>
      </c>
      <c r="P7089">
        <v>0.05</v>
      </c>
      <c r="Q7089">
        <v>1</v>
      </c>
      <c r="R7089" s="81"/>
      <c r="S7089" s="81"/>
    </row>
    <row r="7090" spans="1:19" ht="15.75" thickTop="1" x14ac:dyDescent="0.25">
      <c r="R7090" s="15">
        <f>AVERAGE(R7070:R7089)</f>
        <v>0.34222222222222221</v>
      </c>
      <c r="S7090" s="15">
        <f>AVERAGE(S7070:S7089)</f>
        <v>0.59333333333333327</v>
      </c>
    </row>
    <row r="7095" spans="1:19" ht="94.5" thickBot="1" x14ac:dyDescent="0.35">
      <c r="A7095" s="7" t="s">
        <v>399</v>
      </c>
      <c r="B7095" s="1"/>
      <c r="C7095" s="1"/>
      <c r="D7095" s="1"/>
      <c r="E7095" s="1"/>
      <c r="F7095" s="1"/>
      <c r="G7095" s="1"/>
      <c r="H7095" s="1"/>
      <c r="I7095" s="1"/>
      <c r="J7095" s="1"/>
      <c r="K7095" s="1"/>
      <c r="L7095" s="1"/>
      <c r="M7095" s="1"/>
      <c r="N7095" s="1"/>
      <c r="O7095" s="1"/>
      <c r="Q7095" s="8" t="s">
        <v>23</v>
      </c>
      <c r="R7095" s="71" t="s">
        <v>398</v>
      </c>
      <c r="S7095" s="17" t="s">
        <v>24</v>
      </c>
    </row>
    <row r="7096" spans="1:19" ht="21.75" thickTop="1" x14ac:dyDescent="0.35">
      <c r="A7096">
        <v>1</v>
      </c>
      <c r="B7096">
        <v>3</v>
      </c>
      <c r="C7096" s="10">
        <v>25</v>
      </c>
      <c r="D7096">
        <v>30</v>
      </c>
      <c r="E7096">
        <v>0</v>
      </c>
      <c r="F7096">
        <v>0</v>
      </c>
      <c r="G7096">
        <v>0</v>
      </c>
      <c r="H7096">
        <v>1</v>
      </c>
      <c r="I7096">
        <v>1</v>
      </c>
      <c r="J7096">
        <v>0</v>
      </c>
      <c r="K7096">
        <v>0</v>
      </c>
      <c r="L7096">
        <v>1</v>
      </c>
      <c r="M7096">
        <v>0</v>
      </c>
      <c r="N7096">
        <v>0.05</v>
      </c>
      <c r="O7096">
        <v>0</v>
      </c>
      <c r="P7096">
        <v>0.05</v>
      </c>
      <c r="Q7096">
        <v>1</v>
      </c>
      <c r="R7096">
        <v>0</v>
      </c>
      <c r="S7096">
        <v>0</v>
      </c>
    </row>
    <row r="7097" spans="1:19" ht="21" x14ac:dyDescent="0.35">
      <c r="A7097">
        <v>1</v>
      </c>
      <c r="B7097">
        <v>3</v>
      </c>
      <c r="C7097" s="10">
        <v>25</v>
      </c>
      <c r="D7097">
        <v>30</v>
      </c>
      <c r="E7097">
        <v>0</v>
      </c>
      <c r="F7097">
        <v>0</v>
      </c>
      <c r="G7097">
        <v>0</v>
      </c>
      <c r="H7097">
        <v>1</v>
      </c>
      <c r="I7097">
        <v>1</v>
      </c>
      <c r="J7097">
        <v>0</v>
      </c>
      <c r="K7097">
        <v>0</v>
      </c>
      <c r="L7097">
        <v>1</v>
      </c>
      <c r="M7097">
        <v>0</v>
      </c>
      <c r="N7097">
        <v>0.1</v>
      </c>
      <c r="O7097">
        <v>0</v>
      </c>
      <c r="P7097">
        <v>0.05</v>
      </c>
      <c r="Q7097">
        <v>1</v>
      </c>
      <c r="R7097">
        <v>0.04</v>
      </c>
      <c r="S7097">
        <v>0.08</v>
      </c>
    </row>
    <row r="7098" spans="1:19" ht="21" x14ac:dyDescent="0.35">
      <c r="A7098">
        <v>1</v>
      </c>
      <c r="B7098">
        <v>3</v>
      </c>
      <c r="C7098" s="10">
        <v>25</v>
      </c>
      <c r="D7098">
        <v>30</v>
      </c>
      <c r="E7098">
        <v>0</v>
      </c>
      <c r="F7098">
        <v>0</v>
      </c>
      <c r="G7098">
        <v>0</v>
      </c>
      <c r="H7098">
        <v>1</v>
      </c>
      <c r="I7098">
        <v>1</v>
      </c>
      <c r="J7098">
        <v>0</v>
      </c>
      <c r="K7098">
        <v>0</v>
      </c>
      <c r="L7098">
        <v>1</v>
      </c>
      <c r="M7098">
        <v>0</v>
      </c>
      <c r="N7098">
        <v>0.15</v>
      </c>
      <c r="O7098">
        <v>0</v>
      </c>
      <c r="P7098">
        <v>0.05</v>
      </c>
      <c r="Q7098">
        <v>1</v>
      </c>
      <c r="R7098">
        <v>0.08</v>
      </c>
      <c r="S7098">
        <v>0.16</v>
      </c>
    </row>
    <row r="7099" spans="1:19" ht="21" x14ac:dyDescent="0.35">
      <c r="A7099">
        <v>1</v>
      </c>
      <c r="B7099">
        <v>3</v>
      </c>
      <c r="C7099" s="10">
        <v>25</v>
      </c>
      <c r="D7099">
        <v>30</v>
      </c>
      <c r="E7099">
        <v>0</v>
      </c>
      <c r="F7099">
        <v>0</v>
      </c>
      <c r="G7099">
        <v>0</v>
      </c>
      <c r="H7099">
        <v>1</v>
      </c>
      <c r="I7099">
        <v>1</v>
      </c>
      <c r="J7099">
        <v>0</v>
      </c>
      <c r="K7099">
        <v>0</v>
      </c>
      <c r="L7099">
        <v>1</v>
      </c>
      <c r="M7099">
        <v>0</v>
      </c>
      <c r="N7099">
        <v>0.2</v>
      </c>
      <c r="O7099">
        <v>0</v>
      </c>
      <c r="P7099">
        <v>0.05</v>
      </c>
      <c r="Q7099">
        <v>1</v>
      </c>
      <c r="R7099">
        <v>0.08</v>
      </c>
      <c r="S7099">
        <v>0.08</v>
      </c>
    </row>
    <row r="7100" spans="1:19" ht="21" x14ac:dyDescent="0.35">
      <c r="A7100">
        <v>1</v>
      </c>
      <c r="B7100">
        <v>3</v>
      </c>
      <c r="C7100" s="10">
        <v>25</v>
      </c>
      <c r="D7100">
        <v>30</v>
      </c>
      <c r="E7100">
        <v>0</v>
      </c>
      <c r="F7100">
        <v>0</v>
      </c>
      <c r="G7100">
        <v>0</v>
      </c>
      <c r="H7100">
        <v>1</v>
      </c>
      <c r="I7100">
        <v>1</v>
      </c>
      <c r="J7100">
        <v>0</v>
      </c>
      <c r="K7100">
        <v>0</v>
      </c>
      <c r="L7100">
        <v>1</v>
      </c>
      <c r="M7100">
        <v>0</v>
      </c>
      <c r="N7100">
        <v>0.25</v>
      </c>
      <c r="O7100">
        <v>0</v>
      </c>
      <c r="P7100">
        <v>0.05</v>
      </c>
      <c r="Q7100">
        <v>1</v>
      </c>
      <c r="R7100">
        <v>0.04</v>
      </c>
      <c r="S7100">
        <v>0.04</v>
      </c>
    </row>
    <row r="7101" spans="1:19" ht="21" x14ac:dyDescent="0.35">
      <c r="A7101">
        <v>1</v>
      </c>
      <c r="B7101">
        <v>3</v>
      </c>
      <c r="C7101" s="10">
        <v>25</v>
      </c>
      <c r="D7101">
        <v>30</v>
      </c>
      <c r="E7101">
        <v>0</v>
      </c>
      <c r="F7101">
        <v>0</v>
      </c>
      <c r="G7101">
        <v>0</v>
      </c>
      <c r="H7101">
        <v>1</v>
      </c>
      <c r="I7101">
        <v>1</v>
      </c>
      <c r="J7101">
        <v>0</v>
      </c>
      <c r="K7101">
        <v>0</v>
      </c>
      <c r="L7101">
        <v>1</v>
      </c>
      <c r="M7101">
        <v>0</v>
      </c>
      <c r="N7101">
        <v>0.3</v>
      </c>
      <c r="O7101">
        <v>0</v>
      </c>
      <c r="P7101">
        <v>0.05</v>
      </c>
      <c r="Q7101">
        <v>1</v>
      </c>
      <c r="R7101">
        <v>0.08</v>
      </c>
      <c r="S7101">
        <v>0.04</v>
      </c>
    </row>
    <row r="7102" spans="1:19" ht="21" x14ac:dyDescent="0.35">
      <c r="A7102">
        <v>1</v>
      </c>
      <c r="B7102">
        <v>3</v>
      </c>
      <c r="C7102" s="10">
        <v>25</v>
      </c>
      <c r="D7102">
        <v>30</v>
      </c>
      <c r="E7102">
        <v>0</v>
      </c>
      <c r="F7102">
        <v>0</v>
      </c>
      <c r="G7102">
        <v>0</v>
      </c>
      <c r="H7102">
        <v>1</v>
      </c>
      <c r="I7102">
        <v>1</v>
      </c>
      <c r="J7102">
        <v>0</v>
      </c>
      <c r="K7102">
        <v>0</v>
      </c>
      <c r="L7102">
        <v>1</v>
      </c>
      <c r="M7102">
        <v>0</v>
      </c>
      <c r="N7102">
        <v>0.35</v>
      </c>
      <c r="O7102">
        <v>0</v>
      </c>
      <c r="P7102">
        <v>0.05</v>
      </c>
      <c r="Q7102">
        <v>1</v>
      </c>
      <c r="R7102">
        <v>0.04</v>
      </c>
      <c r="S7102">
        <v>0.12</v>
      </c>
    </row>
    <row r="7103" spans="1:19" ht="21" x14ac:dyDescent="0.35">
      <c r="A7103">
        <v>1</v>
      </c>
      <c r="B7103">
        <v>3</v>
      </c>
      <c r="C7103" s="10">
        <v>25</v>
      </c>
      <c r="D7103">
        <v>30</v>
      </c>
      <c r="E7103">
        <v>0</v>
      </c>
      <c r="F7103">
        <v>0</v>
      </c>
      <c r="G7103">
        <v>0</v>
      </c>
      <c r="H7103">
        <v>1</v>
      </c>
      <c r="I7103">
        <v>1</v>
      </c>
      <c r="J7103">
        <v>0</v>
      </c>
      <c r="K7103">
        <v>0</v>
      </c>
      <c r="L7103">
        <v>1</v>
      </c>
      <c r="M7103">
        <v>0</v>
      </c>
      <c r="N7103">
        <v>0.4</v>
      </c>
      <c r="O7103">
        <v>0</v>
      </c>
      <c r="P7103">
        <v>0.05</v>
      </c>
      <c r="Q7103">
        <v>1</v>
      </c>
      <c r="R7103">
        <v>0</v>
      </c>
      <c r="S7103">
        <v>0.08</v>
      </c>
    </row>
    <row r="7104" spans="1:19" ht="21" x14ac:dyDescent="0.35">
      <c r="A7104">
        <v>1</v>
      </c>
      <c r="B7104">
        <v>3</v>
      </c>
      <c r="C7104" s="10">
        <v>25</v>
      </c>
      <c r="D7104">
        <v>30</v>
      </c>
      <c r="E7104">
        <v>0</v>
      </c>
      <c r="F7104">
        <v>0</v>
      </c>
      <c r="G7104">
        <v>0</v>
      </c>
      <c r="H7104">
        <v>1</v>
      </c>
      <c r="I7104">
        <v>1</v>
      </c>
      <c r="J7104">
        <v>0</v>
      </c>
      <c r="K7104">
        <v>0</v>
      </c>
      <c r="L7104">
        <v>1</v>
      </c>
      <c r="M7104">
        <v>0</v>
      </c>
      <c r="N7104">
        <v>0.45</v>
      </c>
      <c r="O7104">
        <v>0</v>
      </c>
      <c r="P7104">
        <v>0.05</v>
      </c>
      <c r="Q7104">
        <v>1</v>
      </c>
      <c r="R7104">
        <v>0.04</v>
      </c>
      <c r="S7104">
        <v>0.08</v>
      </c>
    </row>
    <row r="7105" spans="1:19" ht="21" x14ac:dyDescent="0.35">
      <c r="A7105">
        <v>1</v>
      </c>
      <c r="B7105">
        <v>3</v>
      </c>
      <c r="C7105" s="10">
        <v>25</v>
      </c>
      <c r="D7105">
        <v>30</v>
      </c>
      <c r="E7105">
        <v>0</v>
      </c>
      <c r="F7105">
        <v>0</v>
      </c>
      <c r="G7105">
        <v>0</v>
      </c>
      <c r="H7105">
        <v>1</v>
      </c>
      <c r="I7105">
        <v>1</v>
      </c>
      <c r="J7105">
        <v>0</v>
      </c>
      <c r="K7105">
        <v>0</v>
      </c>
      <c r="L7105">
        <v>1</v>
      </c>
      <c r="M7105">
        <v>0</v>
      </c>
      <c r="N7105">
        <v>0.5</v>
      </c>
      <c r="O7105">
        <v>0</v>
      </c>
      <c r="P7105">
        <v>0.05</v>
      </c>
      <c r="Q7105">
        <v>1</v>
      </c>
      <c r="R7105">
        <v>0.08</v>
      </c>
      <c r="S7105">
        <v>0.04</v>
      </c>
    </row>
    <row r="7106" spans="1:19" ht="21" x14ac:dyDescent="0.35">
      <c r="A7106">
        <v>1</v>
      </c>
      <c r="B7106">
        <v>3</v>
      </c>
      <c r="C7106" s="10">
        <v>25</v>
      </c>
      <c r="D7106">
        <v>30</v>
      </c>
      <c r="E7106">
        <v>0</v>
      </c>
      <c r="F7106">
        <v>0</v>
      </c>
      <c r="G7106">
        <v>0</v>
      </c>
      <c r="H7106">
        <v>1</v>
      </c>
      <c r="I7106">
        <v>1</v>
      </c>
      <c r="J7106">
        <v>0</v>
      </c>
      <c r="K7106">
        <v>0</v>
      </c>
      <c r="L7106">
        <v>1</v>
      </c>
      <c r="M7106">
        <v>0</v>
      </c>
      <c r="N7106">
        <v>0.55000000000000004</v>
      </c>
      <c r="O7106">
        <v>0</v>
      </c>
      <c r="P7106">
        <v>0.05</v>
      </c>
      <c r="Q7106">
        <v>1</v>
      </c>
      <c r="R7106">
        <v>0.04</v>
      </c>
      <c r="S7106">
        <v>0.08</v>
      </c>
    </row>
    <row r="7107" spans="1:19" ht="21" x14ac:dyDescent="0.35">
      <c r="A7107">
        <v>1</v>
      </c>
      <c r="B7107">
        <v>3</v>
      </c>
      <c r="C7107" s="10">
        <v>25</v>
      </c>
      <c r="D7107">
        <v>30</v>
      </c>
      <c r="E7107">
        <v>0</v>
      </c>
      <c r="F7107">
        <v>0</v>
      </c>
      <c r="G7107">
        <v>0</v>
      </c>
      <c r="H7107">
        <v>1</v>
      </c>
      <c r="I7107">
        <v>1</v>
      </c>
      <c r="J7107">
        <v>0</v>
      </c>
      <c r="K7107">
        <v>0</v>
      </c>
      <c r="L7107">
        <v>1</v>
      </c>
      <c r="M7107">
        <v>0</v>
      </c>
      <c r="N7107">
        <v>0.6</v>
      </c>
      <c r="O7107">
        <v>0</v>
      </c>
      <c r="P7107">
        <v>0.05</v>
      </c>
      <c r="Q7107">
        <v>1</v>
      </c>
      <c r="R7107">
        <v>0.04</v>
      </c>
      <c r="S7107">
        <v>0.12</v>
      </c>
    </row>
    <row r="7108" spans="1:19" ht="21" x14ac:dyDescent="0.35">
      <c r="A7108">
        <v>1</v>
      </c>
      <c r="B7108">
        <v>3</v>
      </c>
      <c r="C7108" s="10">
        <v>25</v>
      </c>
      <c r="D7108">
        <v>30</v>
      </c>
      <c r="E7108">
        <v>0</v>
      </c>
      <c r="F7108">
        <v>0</v>
      </c>
      <c r="G7108">
        <v>0</v>
      </c>
      <c r="H7108">
        <v>1</v>
      </c>
      <c r="I7108">
        <v>1</v>
      </c>
      <c r="J7108">
        <v>0</v>
      </c>
      <c r="K7108">
        <v>0</v>
      </c>
      <c r="L7108">
        <v>1</v>
      </c>
      <c r="M7108">
        <v>0</v>
      </c>
      <c r="N7108">
        <v>0.65</v>
      </c>
      <c r="O7108">
        <v>0</v>
      </c>
      <c r="P7108">
        <v>0.05</v>
      </c>
      <c r="Q7108">
        <v>1</v>
      </c>
      <c r="R7108">
        <v>0.04</v>
      </c>
      <c r="S7108">
        <v>0.12</v>
      </c>
    </row>
    <row r="7109" spans="1:19" ht="21" x14ac:dyDescent="0.35">
      <c r="A7109">
        <v>1</v>
      </c>
      <c r="B7109">
        <v>3</v>
      </c>
      <c r="C7109" s="10">
        <v>25</v>
      </c>
      <c r="D7109">
        <v>30</v>
      </c>
      <c r="E7109">
        <v>0</v>
      </c>
      <c r="F7109">
        <v>0</v>
      </c>
      <c r="G7109">
        <v>0</v>
      </c>
      <c r="H7109">
        <v>1</v>
      </c>
      <c r="I7109">
        <v>1</v>
      </c>
      <c r="J7109">
        <v>0</v>
      </c>
      <c r="K7109">
        <v>0</v>
      </c>
      <c r="L7109">
        <v>1</v>
      </c>
      <c r="M7109">
        <v>0</v>
      </c>
      <c r="N7109">
        <v>0.7</v>
      </c>
      <c r="O7109">
        <v>0</v>
      </c>
      <c r="P7109">
        <v>0.05</v>
      </c>
      <c r="Q7109">
        <v>1</v>
      </c>
      <c r="R7109">
        <v>0.12</v>
      </c>
      <c r="S7109">
        <v>0.04</v>
      </c>
    </row>
    <row r="7110" spans="1:19" ht="21" x14ac:dyDescent="0.35">
      <c r="A7110">
        <v>1</v>
      </c>
      <c r="B7110">
        <v>3</v>
      </c>
      <c r="C7110" s="10">
        <v>25</v>
      </c>
      <c r="D7110">
        <v>30</v>
      </c>
      <c r="E7110">
        <v>0</v>
      </c>
      <c r="F7110">
        <v>0</v>
      </c>
      <c r="G7110">
        <v>0</v>
      </c>
      <c r="H7110">
        <v>1</v>
      </c>
      <c r="I7110">
        <v>1</v>
      </c>
      <c r="J7110">
        <v>0</v>
      </c>
      <c r="K7110">
        <v>0</v>
      </c>
      <c r="L7110">
        <v>1</v>
      </c>
      <c r="M7110">
        <v>0</v>
      </c>
      <c r="N7110">
        <v>0.75</v>
      </c>
      <c r="O7110">
        <v>0</v>
      </c>
      <c r="P7110">
        <v>0.05</v>
      </c>
      <c r="Q7110">
        <v>1</v>
      </c>
      <c r="R7110">
        <v>0.16</v>
      </c>
      <c r="S7110">
        <v>0.12</v>
      </c>
    </row>
    <row r="7111" spans="1:19" ht="21" x14ac:dyDescent="0.35">
      <c r="A7111">
        <v>1</v>
      </c>
      <c r="B7111">
        <v>3</v>
      </c>
      <c r="C7111" s="10">
        <v>25</v>
      </c>
      <c r="D7111">
        <v>30</v>
      </c>
      <c r="E7111">
        <v>0</v>
      </c>
      <c r="F7111">
        <v>0</v>
      </c>
      <c r="G7111">
        <v>0</v>
      </c>
      <c r="H7111">
        <v>1</v>
      </c>
      <c r="I7111">
        <v>1</v>
      </c>
      <c r="J7111">
        <v>0</v>
      </c>
      <c r="K7111">
        <v>0</v>
      </c>
      <c r="L7111">
        <v>1</v>
      </c>
      <c r="M7111">
        <v>0</v>
      </c>
      <c r="N7111">
        <v>0.8</v>
      </c>
      <c r="O7111">
        <v>0</v>
      </c>
      <c r="P7111">
        <v>0.05</v>
      </c>
      <c r="Q7111">
        <v>1</v>
      </c>
      <c r="R7111">
        <v>0.08</v>
      </c>
      <c r="S7111">
        <v>0.08</v>
      </c>
    </row>
    <row r="7112" spans="1:19" ht="21" x14ac:dyDescent="0.35">
      <c r="A7112">
        <v>1</v>
      </c>
      <c r="B7112">
        <v>3</v>
      </c>
      <c r="C7112" s="10">
        <v>25</v>
      </c>
      <c r="D7112">
        <v>30</v>
      </c>
      <c r="E7112">
        <v>0</v>
      </c>
      <c r="F7112">
        <v>0</v>
      </c>
      <c r="G7112">
        <v>0</v>
      </c>
      <c r="H7112">
        <v>1</v>
      </c>
      <c r="I7112">
        <v>1</v>
      </c>
      <c r="J7112">
        <v>0</v>
      </c>
      <c r="K7112">
        <v>0</v>
      </c>
      <c r="L7112">
        <v>1</v>
      </c>
      <c r="M7112">
        <v>0</v>
      </c>
      <c r="N7112">
        <v>0.85</v>
      </c>
      <c r="O7112">
        <v>0</v>
      </c>
      <c r="P7112">
        <v>0.05</v>
      </c>
      <c r="Q7112">
        <v>1</v>
      </c>
      <c r="R7112">
        <v>0.16</v>
      </c>
      <c r="S7112">
        <v>0.12</v>
      </c>
    </row>
    <row r="7113" spans="1:19" ht="21" x14ac:dyDescent="0.35">
      <c r="A7113">
        <v>1</v>
      </c>
      <c r="B7113">
        <v>3</v>
      </c>
      <c r="C7113" s="10">
        <v>25</v>
      </c>
      <c r="D7113">
        <v>30</v>
      </c>
      <c r="E7113">
        <v>0</v>
      </c>
      <c r="F7113">
        <v>0</v>
      </c>
      <c r="G7113">
        <v>0</v>
      </c>
      <c r="H7113">
        <v>1</v>
      </c>
      <c r="I7113">
        <v>1</v>
      </c>
      <c r="J7113">
        <v>0</v>
      </c>
      <c r="K7113">
        <v>0</v>
      </c>
      <c r="L7113">
        <v>1</v>
      </c>
      <c r="M7113">
        <v>0</v>
      </c>
      <c r="N7113">
        <v>0.9</v>
      </c>
      <c r="O7113">
        <v>0</v>
      </c>
      <c r="P7113">
        <v>0.05</v>
      </c>
      <c r="Q7113">
        <v>1</v>
      </c>
      <c r="R7113">
        <v>0.08</v>
      </c>
      <c r="S7113">
        <v>0.12</v>
      </c>
    </row>
    <row r="7114" spans="1:19" ht="21" x14ac:dyDescent="0.35">
      <c r="A7114">
        <v>1</v>
      </c>
      <c r="B7114">
        <v>3</v>
      </c>
      <c r="C7114" s="10">
        <v>25</v>
      </c>
      <c r="D7114">
        <v>30</v>
      </c>
      <c r="E7114">
        <v>0</v>
      </c>
      <c r="F7114">
        <v>0</v>
      </c>
      <c r="G7114">
        <v>0</v>
      </c>
      <c r="H7114">
        <v>1</v>
      </c>
      <c r="I7114">
        <v>1</v>
      </c>
      <c r="J7114">
        <v>0</v>
      </c>
      <c r="K7114">
        <v>0</v>
      </c>
      <c r="L7114">
        <v>1</v>
      </c>
      <c r="M7114">
        <v>0</v>
      </c>
      <c r="N7114">
        <v>0.95</v>
      </c>
      <c r="O7114">
        <v>0</v>
      </c>
      <c r="P7114">
        <v>0.05</v>
      </c>
      <c r="Q7114">
        <v>1</v>
      </c>
      <c r="R7114">
        <v>0.08</v>
      </c>
      <c r="S7114">
        <v>0.16</v>
      </c>
    </row>
    <row r="7115" spans="1:19" ht="27" thickBot="1" x14ac:dyDescent="0.45">
      <c r="A7115">
        <v>1</v>
      </c>
      <c r="B7115">
        <v>3</v>
      </c>
      <c r="C7115" s="10">
        <v>25</v>
      </c>
      <c r="D7115">
        <v>30</v>
      </c>
      <c r="E7115">
        <v>0</v>
      </c>
      <c r="F7115">
        <v>0</v>
      </c>
      <c r="G7115">
        <v>0</v>
      </c>
      <c r="H7115">
        <v>1</v>
      </c>
      <c r="I7115">
        <v>1</v>
      </c>
      <c r="J7115">
        <v>0</v>
      </c>
      <c r="K7115">
        <v>0</v>
      </c>
      <c r="L7115">
        <v>1</v>
      </c>
      <c r="M7115">
        <v>0</v>
      </c>
      <c r="N7115">
        <v>1</v>
      </c>
      <c r="O7115">
        <v>0</v>
      </c>
      <c r="P7115">
        <v>0.05</v>
      </c>
      <c r="Q7115">
        <v>1</v>
      </c>
      <c r="R7115" s="81">
        <v>0.16</v>
      </c>
      <c r="S7115" s="81">
        <v>0.04</v>
      </c>
    </row>
    <row r="7116" spans="1:19" ht="15.75" thickTop="1" x14ac:dyDescent="0.25">
      <c r="R7116" s="15">
        <f>AVERAGE(R7096:R7115)</f>
        <v>7.2000000000000008E-2</v>
      </c>
      <c r="S7116" s="15">
        <f>AVERAGE(S7096:S7115)</f>
        <v>8.6000000000000021E-2</v>
      </c>
    </row>
    <row r="7119" spans="1:19" ht="96.75" thickBot="1" x14ac:dyDescent="0.4">
      <c r="A7119" s="7" t="s">
        <v>400</v>
      </c>
      <c r="B7119" s="1"/>
      <c r="C7119" s="1"/>
      <c r="D7119" s="1"/>
      <c r="E7119" s="1"/>
      <c r="F7119" s="1"/>
      <c r="G7119" s="1"/>
      <c r="H7119" s="1"/>
      <c r="I7119" s="1"/>
      <c r="J7119" s="1"/>
      <c r="K7119" s="1"/>
      <c r="L7119" s="1"/>
      <c r="M7119" s="1"/>
      <c r="N7119" s="1"/>
      <c r="O7119" s="1"/>
      <c r="Q7119" s="8" t="s">
        <v>23</v>
      </c>
      <c r="R7119" s="71" t="s">
        <v>398</v>
      </c>
      <c r="S7119" s="17" t="s">
        <v>24</v>
      </c>
    </row>
    <row r="7120" spans="1:19" ht="21.75" thickTop="1" x14ac:dyDescent="0.35">
      <c r="A7120">
        <v>1</v>
      </c>
      <c r="B7120">
        <v>3</v>
      </c>
      <c r="C7120" s="10">
        <v>25</v>
      </c>
      <c r="D7120">
        <v>30</v>
      </c>
      <c r="E7120">
        <v>0</v>
      </c>
      <c r="F7120">
        <v>0</v>
      </c>
      <c r="G7120">
        <v>0</v>
      </c>
      <c r="H7120">
        <v>1</v>
      </c>
      <c r="I7120">
        <v>1</v>
      </c>
      <c r="J7120">
        <v>0.2</v>
      </c>
      <c r="K7120">
        <v>0</v>
      </c>
      <c r="L7120">
        <v>1</v>
      </c>
      <c r="M7120">
        <v>0</v>
      </c>
      <c r="N7120">
        <v>0.05</v>
      </c>
      <c r="O7120">
        <v>0</v>
      </c>
      <c r="P7120">
        <v>0.05</v>
      </c>
      <c r="Q7120">
        <v>1</v>
      </c>
      <c r="R7120">
        <v>0.24</v>
      </c>
      <c r="S7120">
        <v>1</v>
      </c>
    </row>
    <row r="7121" spans="1:19" ht="21" x14ac:dyDescent="0.35">
      <c r="A7121">
        <v>1</v>
      </c>
      <c r="B7121">
        <v>3</v>
      </c>
      <c r="C7121" s="10">
        <v>25</v>
      </c>
      <c r="D7121">
        <v>30</v>
      </c>
      <c r="E7121">
        <v>0</v>
      </c>
      <c r="F7121">
        <v>0</v>
      </c>
      <c r="G7121">
        <v>0</v>
      </c>
      <c r="H7121">
        <v>1</v>
      </c>
      <c r="I7121">
        <v>1</v>
      </c>
      <c r="J7121">
        <v>0.2</v>
      </c>
      <c r="K7121">
        <v>0</v>
      </c>
      <c r="L7121">
        <v>1</v>
      </c>
      <c r="M7121">
        <v>0</v>
      </c>
      <c r="N7121">
        <v>0.1</v>
      </c>
      <c r="O7121">
        <v>0</v>
      </c>
      <c r="P7121">
        <v>0.05</v>
      </c>
      <c r="Q7121">
        <v>1</v>
      </c>
      <c r="R7121">
        <v>0.36</v>
      </c>
      <c r="S7121">
        <v>1</v>
      </c>
    </row>
    <row r="7122" spans="1:19" ht="21" x14ac:dyDescent="0.35">
      <c r="A7122">
        <v>1</v>
      </c>
      <c r="B7122">
        <v>3</v>
      </c>
      <c r="C7122" s="10">
        <v>25</v>
      </c>
      <c r="D7122">
        <v>30</v>
      </c>
      <c r="E7122">
        <v>0</v>
      </c>
      <c r="F7122">
        <v>0</v>
      </c>
      <c r="G7122">
        <v>0</v>
      </c>
      <c r="H7122">
        <v>1</v>
      </c>
      <c r="I7122">
        <v>1</v>
      </c>
      <c r="J7122">
        <v>0.2</v>
      </c>
      <c r="K7122">
        <v>0</v>
      </c>
      <c r="L7122">
        <v>1</v>
      </c>
      <c r="M7122">
        <v>0</v>
      </c>
      <c r="N7122">
        <v>0.15</v>
      </c>
      <c r="O7122">
        <v>0</v>
      </c>
      <c r="P7122">
        <v>0.05</v>
      </c>
      <c r="Q7122">
        <v>1</v>
      </c>
      <c r="R7122">
        <v>0.16</v>
      </c>
      <c r="S7122">
        <v>1</v>
      </c>
    </row>
    <row r="7123" spans="1:19" ht="21" x14ac:dyDescent="0.35">
      <c r="A7123">
        <v>1</v>
      </c>
      <c r="B7123">
        <v>3</v>
      </c>
      <c r="C7123" s="10">
        <v>25</v>
      </c>
      <c r="D7123">
        <v>30</v>
      </c>
      <c r="E7123">
        <v>0</v>
      </c>
      <c r="F7123">
        <v>0</v>
      </c>
      <c r="G7123">
        <v>0</v>
      </c>
      <c r="H7123">
        <v>1</v>
      </c>
      <c r="I7123">
        <v>1</v>
      </c>
      <c r="J7123">
        <v>0.2</v>
      </c>
      <c r="K7123">
        <v>0</v>
      </c>
      <c r="L7123">
        <v>1</v>
      </c>
      <c r="M7123">
        <v>0</v>
      </c>
      <c r="N7123">
        <v>0.2</v>
      </c>
      <c r="O7123">
        <v>0</v>
      </c>
      <c r="P7123">
        <v>0.05</v>
      </c>
      <c r="Q7123">
        <v>1</v>
      </c>
      <c r="R7123">
        <v>0.24</v>
      </c>
      <c r="S7123">
        <v>1</v>
      </c>
    </row>
    <row r="7124" spans="1:19" ht="21" x14ac:dyDescent="0.35">
      <c r="A7124">
        <v>1</v>
      </c>
      <c r="B7124">
        <v>3</v>
      </c>
      <c r="C7124" s="10">
        <v>25</v>
      </c>
      <c r="D7124">
        <v>30</v>
      </c>
      <c r="E7124">
        <v>0</v>
      </c>
      <c r="F7124">
        <v>0</v>
      </c>
      <c r="G7124">
        <v>0</v>
      </c>
      <c r="H7124">
        <v>1</v>
      </c>
      <c r="I7124">
        <v>1</v>
      </c>
      <c r="J7124">
        <v>0.2</v>
      </c>
      <c r="K7124">
        <v>0</v>
      </c>
      <c r="L7124">
        <v>1</v>
      </c>
      <c r="M7124">
        <v>0</v>
      </c>
      <c r="N7124">
        <v>0.25</v>
      </c>
      <c r="O7124">
        <v>0</v>
      </c>
      <c r="P7124">
        <v>0.05</v>
      </c>
      <c r="Q7124">
        <v>1</v>
      </c>
      <c r="R7124">
        <v>0.24</v>
      </c>
      <c r="S7124">
        <v>1</v>
      </c>
    </row>
    <row r="7125" spans="1:19" ht="21" x14ac:dyDescent="0.35">
      <c r="A7125">
        <v>1</v>
      </c>
      <c r="B7125">
        <v>3</v>
      </c>
      <c r="C7125" s="10">
        <v>25</v>
      </c>
      <c r="D7125">
        <v>30</v>
      </c>
      <c r="E7125">
        <v>0</v>
      </c>
      <c r="F7125">
        <v>0</v>
      </c>
      <c r="G7125">
        <v>0</v>
      </c>
      <c r="H7125">
        <v>1</v>
      </c>
      <c r="I7125">
        <v>1</v>
      </c>
      <c r="J7125">
        <v>0.2</v>
      </c>
      <c r="K7125">
        <v>0</v>
      </c>
      <c r="L7125">
        <v>1</v>
      </c>
      <c r="M7125">
        <v>0</v>
      </c>
      <c r="N7125">
        <v>0.3</v>
      </c>
      <c r="O7125">
        <v>0</v>
      </c>
      <c r="P7125">
        <v>0.05</v>
      </c>
      <c r="Q7125">
        <v>1</v>
      </c>
      <c r="R7125">
        <v>0.4</v>
      </c>
      <c r="S7125">
        <v>0.96</v>
      </c>
    </row>
    <row r="7126" spans="1:19" ht="21" x14ac:dyDescent="0.35">
      <c r="A7126">
        <v>1</v>
      </c>
      <c r="B7126">
        <v>3</v>
      </c>
      <c r="C7126" s="10">
        <v>25</v>
      </c>
      <c r="D7126">
        <v>30</v>
      </c>
      <c r="E7126">
        <v>0</v>
      </c>
      <c r="F7126">
        <v>0</v>
      </c>
      <c r="G7126">
        <v>0</v>
      </c>
      <c r="H7126">
        <v>1</v>
      </c>
      <c r="I7126">
        <v>1</v>
      </c>
      <c r="J7126">
        <v>0.2</v>
      </c>
      <c r="K7126">
        <v>0</v>
      </c>
      <c r="L7126">
        <v>1</v>
      </c>
      <c r="M7126">
        <v>0</v>
      </c>
      <c r="N7126">
        <v>0.35</v>
      </c>
      <c r="O7126">
        <v>0</v>
      </c>
      <c r="P7126">
        <v>0.05</v>
      </c>
      <c r="Q7126">
        <v>1</v>
      </c>
      <c r="R7126">
        <v>0.32</v>
      </c>
      <c r="S7126">
        <v>0.76</v>
      </c>
    </row>
    <row r="7127" spans="1:19" ht="21" x14ac:dyDescent="0.35">
      <c r="A7127">
        <v>1</v>
      </c>
      <c r="B7127">
        <v>3</v>
      </c>
      <c r="C7127" s="10">
        <v>25</v>
      </c>
      <c r="D7127">
        <v>30</v>
      </c>
      <c r="E7127">
        <v>0</v>
      </c>
      <c r="F7127">
        <v>0</v>
      </c>
      <c r="G7127">
        <v>0</v>
      </c>
      <c r="H7127">
        <v>1</v>
      </c>
      <c r="I7127">
        <v>1</v>
      </c>
      <c r="J7127">
        <v>0.2</v>
      </c>
      <c r="K7127">
        <v>0</v>
      </c>
      <c r="L7127">
        <v>1</v>
      </c>
      <c r="M7127">
        <v>0</v>
      </c>
      <c r="N7127">
        <v>0.4</v>
      </c>
      <c r="O7127">
        <v>0</v>
      </c>
      <c r="P7127">
        <v>0.05</v>
      </c>
      <c r="Q7127">
        <v>1</v>
      </c>
      <c r="R7127">
        <v>0.12</v>
      </c>
      <c r="S7127">
        <v>0.72</v>
      </c>
    </row>
    <row r="7128" spans="1:19" ht="21" x14ac:dyDescent="0.35">
      <c r="A7128">
        <v>1</v>
      </c>
      <c r="B7128">
        <v>3</v>
      </c>
      <c r="C7128" s="10">
        <v>25</v>
      </c>
      <c r="D7128">
        <v>30</v>
      </c>
      <c r="E7128">
        <v>0</v>
      </c>
      <c r="F7128">
        <v>0</v>
      </c>
      <c r="G7128">
        <v>0</v>
      </c>
      <c r="H7128">
        <v>1</v>
      </c>
      <c r="I7128">
        <v>1</v>
      </c>
      <c r="J7128">
        <v>0.2</v>
      </c>
      <c r="K7128">
        <v>0</v>
      </c>
      <c r="L7128">
        <v>1</v>
      </c>
      <c r="M7128">
        <v>0</v>
      </c>
      <c r="N7128">
        <v>0.45</v>
      </c>
      <c r="O7128">
        <v>0</v>
      </c>
      <c r="P7128">
        <v>0.05</v>
      </c>
      <c r="Q7128">
        <v>1</v>
      </c>
      <c r="R7128">
        <v>0.16</v>
      </c>
      <c r="S7128">
        <v>0.8</v>
      </c>
    </row>
    <row r="7129" spans="1:19" ht="21" x14ac:dyDescent="0.35">
      <c r="A7129">
        <v>1</v>
      </c>
      <c r="B7129">
        <v>3</v>
      </c>
      <c r="C7129" s="10">
        <v>25</v>
      </c>
      <c r="D7129">
        <v>30</v>
      </c>
      <c r="E7129">
        <v>0</v>
      </c>
      <c r="F7129">
        <v>0</v>
      </c>
      <c r="G7129">
        <v>0</v>
      </c>
      <c r="H7129">
        <v>1</v>
      </c>
      <c r="I7129">
        <v>1</v>
      </c>
      <c r="J7129">
        <v>0.2</v>
      </c>
      <c r="K7129">
        <v>0</v>
      </c>
      <c r="L7129">
        <v>1</v>
      </c>
      <c r="M7129">
        <v>0</v>
      </c>
      <c r="N7129">
        <v>0.5</v>
      </c>
      <c r="O7129">
        <v>0</v>
      </c>
      <c r="P7129">
        <v>0.05</v>
      </c>
      <c r="Q7129">
        <v>1</v>
      </c>
      <c r="R7129">
        <v>0.28000000000000003</v>
      </c>
      <c r="S7129">
        <v>0.68</v>
      </c>
    </row>
    <row r="7130" spans="1:19" ht="21" x14ac:dyDescent="0.35">
      <c r="A7130">
        <v>1</v>
      </c>
      <c r="B7130">
        <v>3</v>
      </c>
      <c r="C7130" s="10">
        <v>25</v>
      </c>
      <c r="D7130">
        <v>30</v>
      </c>
      <c r="E7130">
        <v>0</v>
      </c>
      <c r="F7130">
        <v>0</v>
      </c>
      <c r="G7130">
        <v>0</v>
      </c>
      <c r="H7130">
        <v>1</v>
      </c>
      <c r="I7130">
        <v>1</v>
      </c>
      <c r="J7130">
        <v>0.2</v>
      </c>
      <c r="K7130">
        <v>0</v>
      </c>
      <c r="L7130">
        <v>1</v>
      </c>
      <c r="M7130">
        <v>0</v>
      </c>
      <c r="N7130">
        <v>0.55000000000000004</v>
      </c>
      <c r="O7130">
        <v>0</v>
      </c>
      <c r="P7130">
        <v>0.05</v>
      </c>
      <c r="Q7130">
        <v>1</v>
      </c>
      <c r="R7130">
        <v>0.28000000000000003</v>
      </c>
      <c r="S7130">
        <v>0.6</v>
      </c>
    </row>
    <row r="7131" spans="1:19" ht="21" x14ac:dyDescent="0.35">
      <c r="A7131">
        <v>1</v>
      </c>
      <c r="B7131">
        <v>3</v>
      </c>
      <c r="C7131" s="10">
        <v>25</v>
      </c>
      <c r="D7131">
        <v>30</v>
      </c>
      <c r="E7131">
        <v>0</v>
      </c>
      <c r="F7131">
        <v>0</v>
      </c>
      <c r="G7131">
        <v>0</v>
      </c>
      <c r="H7131">
        <v>1</v>
      </c>
      <c r="I7131">
        <v>1</v>
      </c>
      <c r="J7131">
        <v>0.2</v>
      </c>
      <c r="K7131">
        <v>0</v>
      </c>
      <c r="L7131">
        <v>1</v>
      </c>
      <c r="M7131">
        <v>0</v>
      </c>
      <c r="N7131">
        <v>0.6</v>
      </c>
      <c r="O7131">
        <v>0</v>
      </c>
      <c r="P7131">
        <v>0.05</v>
      </c>
      <c r="Q7131">
        <v>1</v>
      </c>
      <c r="R7131">
        <v>0.16</v>
      </c>
      <c r="S7131">
        <v>0.44</v>
      </c>
    </row>
    <row r="7132" spans="1:19" ht="21" x14ac:dyDescent="0.35">
      <c r="A7132">
        <v>1</v>
      </c>
      <c r="B7132">
        <v>3</v>
      </c>
      <c r="C7132" s="10">
        <v>25</v>
      </c>
      <c r="D7132">
        <v>30</v>
      </c>
      <c r="E7132">
        <v>0</v>
      </c>
      <c r="F7132">
        <v>0</v>
      </c>
      <c r="G7132">
        <v>0</v>
      </c>
      <c r="H7132">
        <v>1</v>
      </c>
      <c r="I7132">
        <v>1</v>
      </c>
      <c r="J7132">
        <v>0.2</v>
      </c>
      <c r="K7132">
        <v>0</v>
      </c>
      <c r="L7132">
        <v>1</v>
      </c>
      <c r="M7132">
        <v>0</v>
      </c>
      <c r="N7132">
        <v>0.65</v>
      </c>
      <c r="O7132">
        <v>0</v>
      </c>
      <c r="P7132">
        <v>0.05</v>
      </c>
      <c r="Q7132">
        <v>1</v>
      </c>
      <c r="R7132">
        <v>0.2</v>
      </c>
      <c r="S7132">
        <v>0.44</v>
      </c>
    </row>
    <row r="7133" spans="1:19" ht="21" x14ac:dyDescent="0.35">
      <c r="A7133">
        <v>1</v>
      </c>
      <c r="B7133">
        <v>3</v>
      </c>
      <c r="C7133" s="10">
        <v>25</v>
      </c>
      <c r="D7133">
        <v>30</v>
      </c>
      <c r="E7133">
        <v>0</v>
      </c>
      <c r="F7133">
        <v>0</v>
      </c>
      <c r="G7133">
        <v>0</v>
      </c>
      <c r="H7133">
        <v>1</v>
      </c>
      <c r="I7133">
        <v>1</v>
      </c>
      <c r="J7133">
        <v>0.2</v>
      </c>
      <c r="K7133">
        <v>0</v>
      </c>
      <c r="L7133">
        <v>1</v>
      </c>
      <c r="M7133">
        <v>0</v>
      </c>
      <c r="N7133">
        <v>0.7</v>
      </c>
      <c r="O7133">
        <v>0</v>
      </c>
      <c r="P7133">
        <v>0.05</v>
      </c>
      <c r="Q7133">
        <v>1</v>
      </c>
      <c r="R7133">
        <v>0.08</v>
      </c>
      <c r="S7133">
        <v>0.36</v>
      </c>
    </row>
    <row r="7134" spans="1:19" ht="21" x14ac:dyDescent="0.35">
      <c r="A7134">
        <v>1</v>
      </c>
      <c r="B7134">
        <v>3</v>
      </c>
      <c r="C7134" s="10">
        <v>25</v>
      </c>
      <c r="D7134">
        <v>30</v>
      </c>
      <c r="E7134">
        <v>0</v>
      </c>
      <c r="F7134">
        <v>0</v>
      </c>
      <c r="G7134">
        <v>0</v>
      </c>
      <c r="H7134">
        <v>1</v>
      </c>
      <c r="I7134">
        <v>1</v>
      </c>
      <c r="J7134">
        <v>0.2</v>
      </c>
      <c r="K7134">
        <v>0</v>
      </c>
      <c r="L7134">
        <v>1</v>
      </c>
      <c r="M7134">
        <v>0</v>
      </c>
      <c r="N7134">
        <v>0.75</v>
      </c>
      <c r="O7134">
        <v>0</v>
      </c>
      <c r="P7134">
        <v>0.05</v>
      </c>
      <c r="Q7134">
        <v>1</v>
      </c>
      <c r="R7134">
        <v>0.04</v>
      </c>
      <c r="S7134">
        <v>0.52</v>
      </c>
    </row>
    <row r="7135" spans="1:19" ht="21" x14ac:dyDescent="0.35">
      <c r="A7135">
        <v>1</v>
      </c>
      <c r="B7135">
        <v>3</v>
      </c>
      <c r="C7135" s="10">
        <v>25</v>
      </c>
      <c r="D7135">
        <v>30</v>
      </c>
      <c r="E7135">
        <v>0</v>
      </c>
      <c r="F7135">
        <v>0</v>
      </c>
      <c r="G7135">
        <v>0</v>
      </c>
      <c r="H7135">
        <v>1</v>
      </c>
      <c r="I7135">
        <v>1</v>
      </c>
      <c r="J7135">
        <v>0.2</v>
      </c>
      <c r="K7135">
        <v>0</v>
      </c>
      <c r="L7135">
        <v>1</v>
      </c>
      <c r="M7135">
        <v>0</v>
      </c>
      <c r="N7135">
        <v>0.8</v>
      </c>
      <c r="O7135">
        <v>0</v>
      </c>
      <c r="P7135">
        <v>0.05</v>
      </c>
      <c r="Q7135">
        <v>1</v>
      </c>
      <c r="R7135">
        <v>0.08</v>
      </c>
      <c r="S7135">
        <v>0.32</v>
      </c>
    </row>
    <row r="7136" spans="1:19" ht="21" x14ac:dyDescent="0.35">
      <c r="A7136">
        <v>1</v>
      </c>
      <c r="B7136">
        <v>3</v>
      </c>
      <c r="C7136" s="10">
        <v>25</v>
      </c>
      <c r="D7136">
        <v>30</v>
      </c>
      <c r="E7136">
        <v>0</v>
      </c>
      <c r="F7136">
        <v>0</v>
      </c>
      <c r="G7136">
        <v>0</v>
      </c>
      <c r="H7136">
        <v>1</v>
      </c>
      <c r="I7136">
        <v>1</v>
      </c>
      <c r="J7136">
        <v>0.2</v>
      </c>
      <c r="K7136">
        <v>0</v>
      </c>
      <c r="L7136">
        <v>1</v>
      </c>
      <c r="M7136">
        <v>0</v>
      </c>
      <c r="N7136">
        <v>0.85</v>
      </c>
      <c r="O7136">
        <v>0</v>
      </c>
      <c r="P7136">
        <v>0.05</v>
      </c>
      <c r="Q7136">
        <v>1</v>
      </c>
      <c r="R7136">
        <v>0</v>
      </c>
      <c r="S7136">
        <v>0.32</v>
      </c>
    </row>
    <row r="7137" spans="1:26" ht="21" x14ac:dyDescent="0.35">
      <c r="A7137">
        <v>1</v>
      </c>
      <c r="B7137">
        <v>3</v>
      </c>
      <c r="C7137" s="10">
        <v>25</v>
      </c>
      <c r="D7137">
        <v>30</v>
      </c>
      <c r="E7137">
        <v>0</v>
      </c>
      <c r="F7137">
        <v>0</v>
      </c>
      <c r="G7137">
        <v>0</v>
      </c>
      <c r="H7137">
        <v>1</v>
      </c>
      <c r="I7137">
        <v>1</v>
      </c>
      <c r="J7137">
        <v>0.2</v>
      </c>
      <c r="K7137">
        <v>0</v>
      </c>
      <c r="L7137">
        <v>1</v>
      </c>
      <c r="M7137">
        <v>0</v>
      </c>
      <c r="N7137">
        <v>0.9</v>
      </c>
      <c r="O7137">
        <v>0</v>
      </c>
      <c r="P7137">
        <v>0.05</v>
      </c>
      <c r="Q7137">
        <v>1</v>
      </c>
      <c r="R7137">
        <v>0.04</v>
      </c>
      <c r="S7137">
        <v>0.12</v>
      </c>
    </row>
    <row r="7138" spans="1:26" ht="21" x14ac:dyDescent="0.35">
      <c r="A7138">
        <v>1</v>
      </c>
      <c r="B7138">
        <v>3</v>
      </c>
      <c r="C7138" s="10">
        <v>25</v>
      </c>
      <c r="D7138">
        <v>30</v>
      </c>
      <c r="E7138">
        <v>0</v>
      </c>
      <c r="F7138">
        <v>0</v>
      </c>
      <c r="G7138">
        <v>0</v>
      </c>
      <c r="H7138">
        <v>1</v>
      </c>
      <c r="I7138">
        <v>1</v>
      </c>
      <c r="J7138">
        <v>0.2</v>
      </c>
      <c r="K7138">
        <v>0</v>
      </c>
      <c r="L7138">
        <v>1</v>
      </c>
      <c r="M7138">
        <v>0</v>
      </c>
      <c r="N7138">
        <v>0.95</v>
      </c>
      <c r="O7138">
        <v>0</v>
      </c>
      <c r="P7138">
        <v>0.05</v>
      </c>
      <c r="Q7138">
        <v>1</v>
      </c>
      <c r="R7138">
        <v>0.04</v>
      </c>
      <c r="S7138">
        <v>0.4</v>
      </c>
    </row>
    <row r="7139" spans="1:26" ht="27" thickBot="1" x14ac:dyDescent="0.45">
      <c r="A7139">
        <v>1</v>
      </c>
      <c r="B7139">
        <v>3</v>
      </c>
      <c r="C7139" s="10">
        <v>25</v>
      </c>
      <c r="D7139">
        <v>30</v>
      </c>
      <c r="E7139">
        <v>0</v>
      </c>
      <c r="F7139">
        <v>0</v>
      </c>
      <c r="G7139">
        <v>0</v>
      </c>
      <c r="H7139">
        <v>1</v>
      </c>
      <c r="I7139">
        <v>1</v>
      </c>
      <c r="J7139">
        <v>0.2</v>
      </c>
      <c r="K7139">
        <v>0</v>
      </c>
      <c r="L7139">
        <v>1</v>
      </c>
      <c r="M7139">
        <v>0</v>
      </c>
      <c r="N7139">
        <v>1</v>
      </c>
      <c r="O7139">
        <v>0</v>
      </c>
      <c r="P7139">
        <v>0.05</v>
      </c>
      <c r="Q7139">
        <v>1</v>
      </c>
      <c r="R7139" s="14">
        <v>0</v>
      </c>
      <c r="S7139" s="81">
        <v>0.16</v>
      </c>
    </row>
    <row r="7140" spans="1:26" ht="15.75" thickTop="1" x14ac:dyDescent="0.25"/>
    <row r="7146" spans="1:26" ht="96.75" thickBot="1" x14ac:dyDescent="0.4">
      <c r="A7146" s="7" t="s">
        <v>400</v>
      </c>
      <c r="B7146" s="1"/>
      <c r="C7146" s="1"/>
      <c r="D7146" s="1"/>
      <c r="E7146" s="1"/>
      <c r="F7146" s="1"/>
      <c r="G7146" s="1"/>
      <c r="H7146" s="1"/>
      <c r="I7146" s="1"/>
      <c r="J7146" s="1"/>
      <c r="K7146" s="1"/>
      <c r="L7146" s="1"/>
      <c r="M7146" s="1"/>
      <c r="N7146" s="1"/>
      <c r="O7146" s="1"/>
      <c r="Q7146" s="8" t="s">
        <v>23</v>
      </c>
      <c r="R7146" s="71" t="s">
        <v>398</v>
      </c>
      <c r="S7146" s="17" t="s">
        <v>24</v>
      </c>
      <c r="Z7146" s="17" t="s">
        <v>401</v>
      </c>
    </row>
    <row r="7147" spans="1:26" ht="21.75" thickTop="1" x14ac:dyDescent="0.35">
      <c r="A7147">
        <v>1</v>
      </c>
      <c r="B7147">
        <v>3</v>
      </c>
      <c r="C7147" s="10">
        <v>100</v>
      </c>
      <c r="D7147">
        <v>30</v>
      </c>
      <c r="E7147">
        <v>0</v>
      </c>
      <c r="F7147">
        <v>0</v>
      </c>
      <c r="G7147">
        <v>0</v>
      </c>
      <c r="H7147">
        <v>1</v>
      </c>
      <c r="I7147">
        <v>1</v>
      </c>
      <c r="J7147">
        <v>0.2</v>
      </c>
      <c r="K7147">
        <v>0</v>
      </c>
      <c r="L7147">
        <v>1</v>
      </c>
      <c r="M7147">
        <v>0</v>
      </c>
      <c r="N7147">
        <v>0.05</v>
      </c>
      <c r="O7147">
        <v>0</v>
      </c>
      <c r="P7147">
        <v>0.05</v>
      </c>
      <c r="Q7147">
        <v>1</v>
      </c>
      <c r="R7147">
        <v>0.16</v>
      </c>
      <c r="S7147">
        <v>1</v>
      </c>
      <c r="Z7147">
        <v>2.5220500000000001</v>
      </c>
    </row>
    <row r="7148" spans="1:26" ht="21" x14ac:dyDescent="0.35">
      <c r="A7148">
        <v>1</v>
      </c>
      <c r="B7148">
        <v>3</v>
      </c>
      <c r="C7148" s="10">
        <v>100</v>
      </c>
      <c r="D7148">
        <v>30</v>
      </c>
      <c r="E7148">
        <v>0</v>
      </c>
      <c r="F7148">
        <v>0</v>
      </c>
      <c r="G7148">
        <v>0</v>
      </c>
      <c r="H7148">
        <v>1</v>
      </c>
      <c r="I7148">
        <v>1</v>
      </c>
      <c r="J7148">
        <v>0.2</v>
      </c>
      <c r="K7148">
        <v>0</v>
      </c>
      <c r="L7148">
        <v>1</v>
      </c>
      <c r="M7148">
        <v>0</v>
      </c>
      <c r="N7148">
        <v>0.1</v>
      </c>
      <c r="O7148">
        <v>0</v>
      </c>
      <c r="P7148">
        <v>0.05</v>
      </c>
      <c r="Q7148">
        <v>1</v>
      </c>
      <c r="R7148">
        <v>0.27</v>
      </c>
      <c r="S7148">
        <v>1</v>
      </c>
      <c r="Z7148">
        <v>3.409116</v>
      </c>
    </row>
    <row r="7149" spans="1:26" ht="21" x14ac:dyDescent="0.35">
      <c r="A7149">
        <v>1</v>
      </c>
      <c r="B7149">
        <v>3</v>
      </c>
      <c r="C7149" s="10">
        <v>100</v>
      </c>
      <c r="D7149">
        <v>30</v>
      </c>
      <c r="E7149">
        <v>0</v>
      </c>
      <c r="F7149">
        <v>0</v>
      </c>
      <c r="G7149">
        <v>0</v>
      </c>
      <c r="H7149">
        <v>1</v>
      </c>
      <c r="I7149">
        <v>1</v>
      </c>
      <c r="J7149">
        <v>0.2</v>
      </c>
      <c r="K7149">
        <v>0</v>
      </c>
      <c r="L7149">
        <v>1</v>
      </c>
      <c r="M7149">
        <v>0</v>
      </c>
      <c r="N7149">
        <v>0.15</v>
      </c>
      <c r="O7149">
        <v>0</v>
      </c>
      <c r="P7149">
        <v>0.05</v>
      </c>
      <c r="Q7149">
        <v>1</v>
      </c>
      <c r="R7149">
        <v>0.24</v>
      </c>
      <c r="S7149">
        <v>1</v>
      </c>
      <c r="Z7149" s="93">
        <v>7.7676259999999999</v>
      </c>
    </row>
    <row r="7150" spans="1:26" ht="21" x14ac:dyDescent="0.35">
      <c r="A7150">
        <v>1</v>
      </c>
      <c r="B7150">
        <v>3</v>
      </c>
      <c r="C7150" s="10">
        <v>100</v>
      </c>
      <c r="D7150">
        <v>30</v>
      </c>
      <c r="E7150">
        <v>0</v>
      </c>
      <c r="F7150">
        <v>0</v>
      </c>
      <c r="G7150">
        <v>0</v>
      </c>
      <c r="H7150">
        <v>1</v>
      </c>
      <c r="I7150">
        <v>1</v>
      </c>
      <c r="J7150">
        <v>0.2</v>
      </c>
      <c r="K7150">
        <v>0</v>
      </c>
      <c r="L7150">
        <v>1</v>
      </c>
      <c r="M7150">
        <v>0</v>
      </c>
      <c r="N7150">
        <v>0.2</v>
      </c>
      <c r="O7150">
        <v>0</v>
      </c>
      <c r="P7150">
        <v>0.05</v>
      </c>
      <c r="Q7150">
        <v>1</v>
      </c>
      <c r="R7150">
        <v>0.22</v>
      </c>
      <c r="S7150">
        <v>1</v>
      </c>
      <c r="Z7150">
        <v>2.9618699999999998</v>
      </c>
    </row>
    <row r="7151" spans="1:26" ht="21" x14ac:dyDescent="0.35">
      <c r="A7151">
        <v>1</v>
      </c>
      <c r="B7151">
        <v>3</v>
      </c>
      <c r="C7151" s="10">
        <v>100</v>
      </c>
      <c r="D7151">
        <v>30</v>
      </c>
      <c r="E7151">
        <v>0</v>
      </c>
      <c r="F7151">
        <v>0</v>
      </c>
      <c r="G7151">
        <v>0</v>
      </c>
      <c r="H7151">
        <v>1</v>
      </c>
      <c r="I7151">
        <v>1</v>
      </c>
      <c r="J7151">
        <v>0.2</v>
      </c>
      <c r="K7151">
        <v>0</v>
      </c>
      <c r="L7151">
        <v>1</v>
      </c>
      <c r="M7151">
        <v>0</v>
      </c>
      <c r="N7151">
        <v>0.25</v>
      </c>
      <c r="O7151">
        <v>0</v>
      </c>
      <c r="P7151">
        <v>0.05</v>
      </c>
      <c r="Q7151">
        <v>1</v>
      </c>
      <c r="R7151">
        <v>0.19</v>
      </c>
      <c r="S7151">
        <v>1</v>
      </c>
      <c r="Z7151">
        <v>1.3629610000000001</v>
      </c>
    </row>
    <row r="7152" spans="1:26" ht="21" x14ac:dyDescent="0.35">
      <c r="A7152">
        <v>1</v>
      </c>
      <c r="B7152">
        <v>3</v>
      </c>
      <c r="C7152" s="10">
        <v>100</v>
      </c>
      <c r="D7152">
        <v>30</v>
      </c>
      <c r="E7152">
        <v>0</v>
      </c>
      <c r="F7152">
        <v>0</v>
      </c>
      <c r="G7152">
        <v>0</v>
      </c>
      <c r="H7152">
        <v>1</v>
      </c>
      <c r="I7152">
        <v>1</v>
      </c>
      <c r="J7152">
        <v>0.2</v>
      </c>
      <c r="K7152">
        <v>0</v>
      </c>
      <c r="L7152">
        <v>1</v>
      </c>
      <c r="M7152">
        <v>0</v>
      </c>
      <c r="N7152">
        <v>0.3</v>
      </c>
      <c r="O7152">
        <v>0</v>
      </c>
      <c r="P7152">
        <v>0.05</v>
      </c>
      <c r="Q7152">
        <v>1</v>
      </c>
      <c r="R7152">
        <v>0.25</v>
      </c>
      <c r="S7152">
        <v>0.91</v>
      </c>
      <c r="Z7152" s="93">
        <v>4.2855720000000002</v>
      </c>
    </row>
    <row r="7153" spans="1:26" ht="21" x14ac:dyDescent="0.35">
      <c r="A7153">
        <v>1</v>
      </c>
      <c r="B7153">
        <v>3</v>
      </c>
      <c r="C7153" s="10">
        <v>100</v>
      </c>
      <c r="D7153">
        <v>30</v>
      </c>
      <c r="E7153">
        <v>0</v>
      </c>
      <c r="F7153">
        <v>0</v>
      </c>
      <c r="G7153">
        <v>0</v>
      </c>
      <c r="H7153">
        <v>1</v>
      </c>
      <c r="I7153">
        <v>1</v>
      </c>
      <c r="J7153">
        <v>0.2</v>
      </c>
      <c r="K7153">
        <v>0</v>
      </c>
      <c r="L7153">
        <v>1</v>
      </c>
      <c r="M7153">
        <v>0</v>
      </c>
      <c r="N7153">
        <v>0.35</v>
      </c>
      <c r="O7153">
        <v>0</v>
      </c>
      <c r="P7153">
        <v>0.05</v>
      </c>
      <c r="Q7153">
        <v>1</v>
      </c>
      <c r="R7153">
        <v>0.27</v>
      </c>
      <c r="S7153">
        <v>0.91</v>
      </c>
      <c r="Z7153">
        <v>3.4753180000000001</v>
      </c>
    </row>
    <row r="7154" spans="1:26" ht="21" x14ac:dyDescent="0.35">
      <c r="A7154">
        <v>1</v>
      </c>
      <c r="B7154">
        <v>3</v>
      </c>
      <c r="C7154" s="10">
        <v>100</v>
      </c>
      <c r="D7154">
        <v>30</v>
      </c>
      <c r="E7154">
        <v>0</v>
      </c>
      <c r="F7154">
        <v>0</v>
      </c>
      <c r="G7154">
        <v>0</v>
      </c>
      <c r="H7154">
        <v>1</v>
      </c>
      <c r="I7154">
        <v>1</v>
      </c>
      <c r="J7154">
        <v>0.2</v>
      </c>
      <c r="K7154">
        <v>0</v>
      </c>
      <c r="L7154">
        <v>1</v>
      </c>
      <c r="M7154">
        <v>0</v>
      </c>
      <c r="N7154">
        <v>0.4</v>
      </c>
      <c r="O7154">
        <v>0</v>
      </c>
      <c r="P7154">
        <v>0.05</v>
      </c>
      <c r="Q7154">
        <v>1</v>
      </c>
      <c r="R7154">
        <v>0.2</v>
      </c>
      <c r="S7154">
        <v>0.76</v>
      </c>
      <c r="Z7154" s="93">
        <v>4.26891</v>
      </c>
    </row>
    <row r="7155" spans="1:26" ht="21" x14ac:dyDescent="0.35">
      <c r="A7155">
        <v>1</v>
      </c>
      <c r="B7155">
        <v>3</v>
      </c>
      <c r="C7155" s="10">
        <v>100</v>
      </c>
      <c r="D7155">
        <v>30</v>
      </c>
      <c r="E7155">
        <v>0</v>
      </c>
      <c r="F7155">
        <v>0</v>
      </c>
      <c r="G7155">
        <v>0</v>
      </c>
      <c r="H7155">
        <v>1</v>
      </c>
      <c r="I7155">
        <v>1</v>
      </c>
      <c r="J7155">
        <v>0.2</v>
      </c>
      <c r="K7155">
        <v>0</v>
      </c>
      <c r="L7155">
        <v>1</v>
      </c>
      <c r="M7155">
        <v>0</v>
      </c>
      <c r="N7155">
        <v>0.45</v>
      </c>
      <c r="O7155">
        <v>0</v>
      </c>
      <c r="P7155">
        <v>0.05</v>
      </c>
      <c r="Q7155">
        <v>1</v>
      </c>
      <c r="R7155">
        <v>0.16</v>
      </c>
      <c r="S7155">
        <v>0.73</v>
      </c>
      <c r="Z7155">
        <v>3.8451249999999999</v>
      </c>
    </row>
    <row r="7156" spans="1:26" ht="21" x14ac:dyDescent="0.35">
      <c r="A7156">
        <v>1</v>
      </c>
      <c r="B7156">
        <v>3</v>
      </c>
      <c r="C7156" s="10">
        <v>100</v>
      </c>
      <c r="D7156">
        <v>30</v>
      </c>
      <c r="E7156">
        <v>0</v>
      </c>
      <c r="F7156">
        <v>0</v>
      </c>
      <c r="G7156">
        <v>0</v>
      </c>
      <c r="H7156">
        <v>1</v>
      </c>
      <c r="I7156">
        <v>1</v>
      </c>
      <c r="J7156">
        <v>0.2</v>
      </c>
      <c r="K7156">
        <v>0</v>
      </c>
      <c r="L7156">
        <v>1</v>
      </c>
      <c r="M7156">
        <v>0</v>
      </c>
      <c r="N7156">
        <v>0.5</v>
      </c>
      <c r="O7156">
        <v>0</v>
      </c>
      <c r="P7156">
        <v>0.05</v>
      </c>
      <c r="Q7156">
        <v>1</v>
      </c>
      <c r="R7156">
        <v>0.15</v>
      </c>
      <c r="S7156">
        <v>0.56999999999999995</v>
      </c>
      <c r="Z7156">
        <v>2.6456369999999998</v>
      </c>
    </row>
    <row r="7157" spans="1:26" ht="21" x14ac:dyDescent="0.35">
      <c r="A7157">
        <v>1</v>
      </c>
      <c r="B7157">
        <v>3</v>
      </c>
      <c r="C7157" s="10">
        <v>100</v>
      </c>
      <c r="D7157">
        <v>30</v>
      </c>
      <c r="E7157">
        <v>0</v>
      </c>
      <c r="F7157">
        <v>0</v>
      </c>
      <c r="G7157">
        <v>0</v>
      </c>
      <c r="H7157">
        <v>1</v>
      </c>
      <c r="I7157">
        <v>1</v>
      </c>
      <c r="J7157">
        <v>0.2</v>
      </c>
      <c r="K7157">
        <v>0</v>
      </c>
      <c r="L7157">
        <v>1</v>
      </c>
      <c r="M7157">
        <v>0</v>
      </c>
      <c r="N7157">
        <v>0.55000000000000004</v>
      </c>
      <c r="O7157">
        <v>0</v>
      </c>
      <c r="P7157">
        <v>0.05</v>
      </c>
      <c r="Q7157">
        <v>1</v>
      </c>
      <c r="R7157">
        <v>0.11</v>
      </c>
      <c r="S7157">
        <v>0.48</v>
      </c>
      <c r="Z7157">
        <v>1.6523730000000001</v>
      </c>
    </row>
    <row r="7158" spans="1:26" ht="21" x14ac:dyDescent="0.35">
      <c r="A7158">
        <v>1</v>
      </c>
      <c r="B7158">
        <v>3</v>
      </c>
      <c r="C7158" s="10">
        <v>100</v>
      </c>
      <c r="D7158">
        <v>30</v>
      </c>
      <c r="E7158">
        <v>0</v>
      </c>
      <c r="F7158">
        <v>0</v>
      </c>
      <c r="G7158">
        <v>0</v>
      </c>
      <c r="H7158">
        <v>1</v>
      </c>
      <c r="I7158">
        <v>1</v>
      </c>
      <c r="J7158">
        <v>0.2</v>
      </c>
      <c r="K7158">
        <v>0</v>
      </c>
      <c r="L7158">
        <v>1</v>
      </c>
      <c r="M7158">
        <v>0</v>
      </c>
      <c r="N7158">
        <v>0.6</v>
      </c>
      <c r="O7158">
        <v>0</v>
      </c>
      <c r="P7158">
        <v>0.05</v>
      </c>
      <c r="Q7158">
        <v>1</v>
      </c>
      <c r="R7158">
        <v>0.18</v>
      </c>
      <c r="S7158">
        <v>0.49</v>
      </c>
      <c r="Z7158">
        <v>3.5182020000000001</v>
      </c>
    </row>
    <row r="7159" spans="1:26" ht="21" x14ac:dyDescent="0.35">
      <c r="A7159">
        <v>1</v>
      </c>
      <c r="B7159">
        <v>3</v>
      </c>
      <c r="C7159" s="10">
        <v>100</v>
      </c>
      <c r="D7159">
        <v>30</v>
      </c>
      <c r="E7159">
        <v>0</v>
      </c>
      <c r="F7159">
        <v>0</v>
      </c>
      <c r="G7159">
        <v>0</v>
      </c>
      <c r="H7159">
        <v>1</v>
      </c>
      <c r="I7159">
        <v>1</v>
      </c>
      <c r="J7159">
        <v>0.2</v>
      </c>
      <c r="K7159">
        <v>0</v>
      </c>
      <c r="L7159">
        <v>1</v>
      </c>
      <c r="M7159">
        <v>0</v>
      </c>
      <c r="N7159">
        <v>0.65</v>
      </c>
      <c r="O7159">
        <v>0</v>
      </c>
      <c r="P7159">
        <v>0.05</v>
      </c>
      <c r="Q7159">
        <v>1</v>
      </c>
      <c r="R7159">
        <v>0.06</v>
      </c>
      <c r="S7159">
        <v>0.49</v>
      </c>
      <c r="Z7159">
        <v>3.6056720000000002</v>
      </c>
    </row>
    <row r="7160" spans="1:26" ht="21" x14ac:dyDescent="0.35">
      <c r="A7160">
        <v>1</v>
      </c>
      <c r="B7160">
        <v>3</v>
      </c>
      <c r="C7160" s="10">
        <v>100</v>
      </c>
      <c r="D7160">
        <v>30</v>
      </c>
      <c r="E7160">
        <v>0</v>
      </c>
      <c r="F7160">
        <v>0</v>
      </c>
      <c r="G7160">
        <v>0</v>
      </c>
      <c r="H7160">
        <v>1</v>
      </c>
      <c r="I7160">
        <v>1</v>
      </c>
      <c r="J7160">
        <v>0.2</v>
      </c>
      <c r="K7160">
        <v>0</v>
      </c>
      <c r="L7160">
        <v>1</v>
      </c>
      <c r="M7160">
        <v>0</v>
      </c>
      <c r="N7160">
        <v>0.7</v>
      </c>
      <c r="O7160">
        <v>0</v>
      </c>
      <c r="P7160">
        <v>0.05</v>
      </c>
      <c r="Q7160">
        <v>1</v>
      </c>
      <c r="R7160">
        <v>0.1</v>
      </c>
      <c r="S7160">
        <v>0.33</v>
      </c>
      <c r="Z7160">
        <v>4.1423480000000001</v>
      </c>
    </row>
    <row r="7161" spans="1:26" ht="21" x14ac:dyDescent="0.35">
      <c r="A7161">
        <v>1</v>
      </c>
      <c r="B7161">
        <v>3</v>
      </c>
      <c r="C7161" s="10">
        <v>100</v>
      </c>
      <c r="D7161">
        <v>30</v>
      </c>
      <c r="E7161">
        <v>0</v>
      </c>
      <c r="F7161">
        <v>0</v>
      </c>
      <c r="G7161">
        <v>0</v>
      </c>
      <c r="H7161">
        <v>1</v>
      </c>
      <c r="I7161">
        <v>1</v>
      </c>
      <c r="J7161">
        <v>0.2</v>
      </c>
      <c r="K7161">
        <v>0</v>
      </c>
      <c r="L7161">
        <v>1</v>
      </c>
      <c r="M7161">
        <v>0</v>
      </c>
      <c r="N7161">
        <v>0.75</v>
      </c>
      <c r="O7161">
        <v>0</v>
      </c>
      <c r="P7161">
        <v>0.05</v>
      </c>
      <c r="Q7161">
        <v>1</v>
      </c>
      <c r="R7161">
        <v>0.1</v>
      </c>
      <c r="S7161">
        <v>0.35</v>
      </c>
      <c r="Z7161" s="93">
        <v>7.3088660000000001</v>
      </c>
    </row>
    <row r="7162" spans="1:26" ht="21" x14ac:dyDescent="0.35">
      <c r="A7162">
        <v>1</v>
      </c>
      <c r="B7162">
        <v>3</v>
      </c>
      <c r="C7162" s="10">
        <v>100</v>
      </c>
      <c r="D7162">
        <v>30</v>
      </c>
      <c r="E7162">
        <v>0</v>
      </c>
      <c r="F7162">
        <v>0</v>
      </c>
      <c r="G7162">
        <v>0</v>
      </c>
      <c r="H7162">
        <v>1</v>
      </c>
      <c r="I7162">
        <v>1</v>
      </c>
      <c r="J7162">
        <v>0.2</v>
      </c>
      <c r="K7162">
        <v>0</v>
      </c>
      <c r="L7162">
        <v>1</v>
      </c>
      <c r="M7162">
        <v>0</v>
      </c>
      <c r="N7162">
        <v>0.8</v>
      </c>
      <c r="O7162">
        <v>0</v>
      </c>
      <c r="P7162">
        <v>0.05</v>
      </c>
      <c r="Q7162">
        <v>1</v>
      </c>
      <c r="R7162">
        <v>0.05</v>
      </c>
      <c r="S7162">
        <v>0.35</v>
      </c>
      <c r="Z7162" s="93">
        <v>5.118995</v>
      </c>
    </row>
    <row r="7163" spans="1:26" ht="21" x14ac:dyDescent="0.35">
      <c r="A7163">
        <v>1</v>
      </c>
      <c r="B7163">
        <v>3</v>
      </c>
      <c r="C7163" s="10">
        <v>100</v>
      </c>
      <c r="D7163">
        <v>30</v>
      </c>
      <c r="E7163">
        <v>0</v>
      </c>
      <c r="F7163">
        <v>0</v>
      </c>
      <c r="G7163">
        <v>0</v>
      </c>
      <c r="H7163">
        <v>1</v>
      </c>
      <c r="I7163">
        <v>1</v>
      </c>
      <c r="J7163">
        <v>0.2</v>
      </c>
      <c r="K7163">
        <v>0</v>
      </c>
      <c r="L7163">
        <v>1</v>
      </c>
      <c r="M7163">
        <v>0</v>
      </c>
      <c r="N7163">
        <v>0.85</v>
      </c>
      <c r="O7163">
        <v>0</v>
      </c>
      <c r="P7163">
        <v>0.05</v>
      </c>
      <c r="Q7163">
        <v>1</v>
      </c>
      <c r="R7163">
        <v>7.0000000000000007E-2</v>
      </c>
      <c r="S7163">
        <v>0.32</v>
      </c>
      <c r="Z7163">
        <v>3.5535199999999998</v>
      </c>
    </row>
    <row r="7164" spans="1:26" ht="21" x14ac:dyDescent="0.35">
      <c r="A7164">
        <v>1</v>
      </c>
      <c r="B7164">
        <v>3</v>
      </c>
      <c r="C7164" s="10">
        <v>100</v>
      </c>
      <c r="D7164">
        <v>30</v>
      </c>
      <c r="E7164">
        <v>0</v>
      </c>
      <c r="F7164">
        <v>0</v>
      </c>
      <c r="G7164">
        <v>0</v>
      </c>
      <c r="H7164">
        <v>1</v>
      </c>
      <c r="I7164">
        <v>1</v>
      </c>
      <c r="J7164">
        <v>0.2</v>
      </c>
      <c r="K7164">
        <v>0</v>
      </c>
      <c r="L7164">
        <v>1</v>
      </c>
      <c r="M7164">
        <v>0</v>
      </c>
      <c r="N7164">
        <v>0.9</v>
      </c>
      <c r="O7164">
        <v>0</v>
      </c>
      <c r="P7164">
        <v>0.05</v>
      </c>
      <c r="Q7164">
        <v>1</v>
      </c>
      <c r="R7164">
        <v>0.03</v>
      </c>
      <c r="S7164">
        <v>0.36</v>
      </c>
      <c r="Z7164">
        <v>3.178553</v>
      </c>
    </row>
    <row r="7165" spans="1:26" ht="21" x14ac:dyDescent="0.35">
      <c r="A7165">
        <v>1</v>
      </c>
      <c r="B7165">
        <v>3</v>
      </c>
      <c r="C7165" s="10">
        <v>100</v>
      </c>
      <c r="D7165">
        <v>30</v>
      </c>
      <c r="E7165">
        <v>0</v>
      </c>
      <c r="F7165">
        <v>0</v>
      </c>
      <c r="G7165">
        <v>0</v>
      </c>
      <c r="H7165">
        <v>1</v>
      </c>
      <c r="I7165">
        <v>1</v>
      </c>
      <c r="J7165">
        <v>0.2</v>
      </c>
      <c r="K7165">
        <v>0</v>
      </c>
      <c r="L7165">
        <v>1</v>
      </c>
      <c r="M7165">
        <v>0</v>
      </c>
      <c r="N7165">
        <v>0.95</v>
      </c>
      <c r="O7165">
        <v>0</v>
      </c>
      <c r="P7165">
        <v>0.05</v>
      </c>
      <c r="Q7165">
        <v>1</v>
      </c>
      <c r="R7165">
        <v>0.03</v>
      </c>
      <c r="S7165">
        <v>0.19</v>
      </c>
      <c r="Z7165" s="93">
        <v>4.9608420000000004</v>
      </c>
    </row>
    <row r="7166" spans="1:26" ht="21.75" thickBot="1" x14ac:dyDescent="0.4">
      <c r="A7166">
        <v>1</v>
      </c>
      <c r="B7166">
        <v>3</v>
      </c>
      <c r="C7166" s="10">
        <v>100</v>
      </c>
      <c r="D7166">
        <v>30</v>
      </c>
      <c r="E7166">
        <v>0</v>
      </c>
      <c r="F7166">
        <v>0</v>
      </c>
      <c r="G7166">
        <v>0</v>
      </c>
      <c r="H7166">
        <v>1</v>
      </c>
      <c r="I7166">
        <v>1</v>
      </c>
      <c r="J7166">
        <v>0.2</v>
      </c>
      <c r="K7166">
        <v>0</v>
      </c>
      <c r="L7166">
        <v>1</v>
      </c>
      <c r="M7166">
        <v>0</v>
      </c>
      <c r="N7166">
        <v>1</v>
      </c>
      <c r="O7166">
        <v>0</v>
      </c>
      <c r="P7166">
        <v>0.05</v>
      </c>
      <c r="Q7166">
        <v>1</v>
      </c>
      <c r="R7166" s="14">
        <v>0.04</v>
      </c>
      <c r="S7166" s="14">
        <v>0.36</v>
      </c>
      <c r="Z7166">
        <v>1.273239</v>
      </c>
    </row>
    <row r="7167" spans="1:26" ht="15.75" thickTop="1" x14ac:dyDescent="0.25">
      <c r="R7167">
        <f>AVERAGE(R7147:R7166)</f>
        <v>0.14399999999999996</v>
      </c>
      <c r="Z7167">
        <v>2.0633569999999999</v>
      </c>
    </row>
    <row r="7168" spans="1:26" x14ac:dyDescent="0.25">
      <c r="Z7168">
        <v>4.09701</v>
      </c>
    </row>
    <row r="7169" spans="1:26" x14ac:dyDescent="0.25">
      <c r="Z7169">
        <v>3.2519239999999998</v>
      </c>
    </row>
    <row r="7170" spans="1:26" x14ac:dyDescent="0.25">
      <c r="Z7170">
        <v>4.1563530000000002</v>
      </c>
    </row>
    <row r="7171" spans="1:26" x14ac:dyDescent="0.25">
      <c r="Z7171">
        <v>2.4677880000000001</v>
      </c>
    </row>
    <row r="7172" spans="1:26" x14ac:dyDescent="0.25">
      <c r="Z7172" s="93">
        <v>4.4988859999999997</v>
      </c>
    </row>
    <row r="7173" spans="1:26" ht="96.75" thickBot="1" x14ac:dyDescent="0.4">
      <c r="A7173" s="7" t="s">
        <v>400</v>
      </c>
      <c r="B7173" s="1"/>
      <c r="C7173" s="1"/>
      <c r="D7173" s="1"/>
      <c r="E7173" s="1"/>
      <c r="F7173" s="1"/>
      <c r="G7173" s="1"/>
      <c r="H7173" s="1"/>
      <c r="I7173" s="1"/>
      <c r="J7173" s="1"/>
      <c r="K7173" s="1"/>
      <c r="L7173" s="1"/>
      <c r="M7173" s="1"/>
      <c r="N7173" s="1"/>
      <c r="O7173" s="1"/>
      <c r="Q7173" s="8" t="s">
        <v>23</v>
      </c>
      <c r="R7173" s="71" t="s">
        <v>398</v>
      </c>
      <c r="S7173" s="17" t="s">
        <v>24</v>
      </c>
      <c r="T7173" s="17" t="s">
        <v>301</v>
      </c>
      <c r="U7173" s="17" t="s">
        <v>401</v>
      </c>
      <c r="Z7173">
        <v>2.7610769999999998</v>
      </c>
    </row>
    <row r="7174" spans="1:26" ht="21.75" thickTop="1" x14ac:dyDescent="0.35">
      <c r="A7174">
        <v>1</v>
      </c>
      <c r="B7174">
        <v>3</v>
      </c>
      <c r="C7174" s="10">
        <v>100</v>
      </c>
      <c r="D7174">
        <v>30</v>
      </c>
      <c r="E7174">
        <v>0</v>
      </c>
      <c r="F7174">
        <v>0</v>
      </c>
      <c r="G7174">
        <v>0</v>
      </c>
      <c r="H7174">
        <v>1</v>
      </c>
      <c r="I7174">
        <v>1</v>
      </c>
      <c r="J7174">
        <v>0</v>
      </c>
      <c r="K7174">
        <v>0.2</v>
      </c>
      <c r="L7174">
        <v>1</v>
      </c>
      <c r="M7174">
        <v>0</v>
      </c>
      <c r="N7174">
        <v>0.05</v>
      </c>
      <c r="O7174">
        <v>0</v>
      </c>
      <c r="P7174">
        <v>0.05</v>
      </c>
      <c r="Q7174">
        <v>1</v>
      </c>
      <c r="R7174">
        <v>0.24</v>
      </c>
      <c r="S7174">
        <v>1</v>
      </c>
      <c r="T7174">
        <v>0.23374329999999999</v>
      </c>
      <c r="U7174">
        <v>0.80746549999999995</v>
      </c>
      <c r="Z7174">
        <v>3.5900979999999998</v>
      </c>
    </row>
    <row r="7175" spans="1:26" ht="21" x14ac:dyDescent="0.35">
      <c r="A7175">
        <v>1</v>
      </c>
      <c r="B7175">
        <v>3</v>
      </c>
      <c r="C7175" s="10">
        <v>100</v>
      </c>
      <c r="D7175">
        <v>30</v>
      </c>
      <c r="E7175">
        <v>0</v>
      </c>
      <c r="F7175">
        <v>0</v>
      </c>
      <c r="G7175">
        <v>0</v>
      </c>
      <c r="H7175">
        <v>1</v>
      </c>
      <c r="I7175">
        <v>1</v>
      </c>
      <c r="J7175">
        <v>0</v>
      </c>
      <c r="K7175">
        <v>0.2</v>
      </c>
      <c r="L7175">
        <v>1</v>
      </c>
      <c r="M7175">
        <v>0</v>
      </c>
      <c r="N7175">
        <v>0.1</v>
      </c>
      <c r="O7175">
        <v>0</v>
      </c>
      <c r="P7175">
        <v>0.05</v>
      </c>
      <c r="Q7175">
        <v>1</v>
      </c>
      <c r="R7175">
        <v>0.19</v>
      </c>
      <c r="S7175">
        <v>1</v>
      </c>
      <c r="T7175">
        <v>0.4428242</v>
      </c>
      <c r="U7175">
        <v>2.5387810000000002</v>
      </c>
      <c r="Z7175">
        <v>2.8523459999999998</v>
      </c>
    </row>
    <row r="7176" spans="1:26" ht="21" x14ac:dyDescent="0.35">
      <c r="A7176">
        <v>1</v>
      </c>
      <c r="B7176">
        <v>3</v>
      </c>
      <c r="C7176" s="10">
        <v>100</v>
      </c>
      <c r="D7176">
        <v>30</v>
      </c>
      <c r="E7176">
        <v>0</v>
      </c>
      <c r="F7176">
        <v>0</v>
      </c>
      <c r="G7176">
        <v>0</v>
      </c>
      <c r="H7176">
        <v>1</v>
      </c>
      <c r="I7176">
        <v>1</v>
      </c>
      <c r="J7176">
        <v>0</v>
      </c>
      <c r="K7176">
        <v>0.2</v>
      </c>
      <c r="L7176">
        <v>1</v>
      </c>
      <c r="M7176">
        <v>0</v>
      </c>
      <c r="N7176">
        <v>0.15</v>
      </c>
      <c r="O7176">
        <v>0</v>
      </c>
      <c r="P7176">
        <v>0.05</v>
      </c>
      <c r="Q7176">
        <v>1</v>
      </c>
      <c r="R7176">
        <v>0.18</v>
      </c>
      <c r="S7176">
        <v>1</v>
      </c>
      <c r="T7176">
        <v>0.48357709999999998</v>
      </c>
      <c r="U7176">
        <v>2.280424</v>
      </c>
      <c r="Z7176" s="93">
        <v>4.685994</v>
      </c>
    </row>
    <row r="7177" spans="1:26" ht="21" x14ac:dyDescent="0.35">
      <c r="A7177">
        <v>1</v>
      </c>
      <c r="B7177">
        <v>3</v>
      </c>
      <c r="C7177" s="10">
        <v>100</v>
      </c>
      <c r="D7177">
        <v>30</v>
      </c>
      <c r="E7177">
        <v>0</v>
      </c>
      <c r="F7177">
        <v>0</v>
      </c>
      <c r="G7177">
        <v>0</v>
      </c>
      <c r="H7177">
        <v>1</v>
      </c>
      <c r="I7177">
        <v>1</v>
      </c>
      <c r="J7177">
        <v>0</v>
      </c>
      <c r="K7177">
        <v>0.2</v>
      </c>
      <c r="L7177">
        <v>1</v>
      </c>
      <c r="M7177">
        <v>0</v>
      </c>
      <c r="N7177">
        <v>0.2</v>
      </c>
      <c r="O7177">
        <v>0</v>
      </c>
      <c r="P7177">
        <v>0.05</v>
      </c>
      <c r="Q7177">
        <v>1</v>
      </c>
      <c r="R7177">
        <v>0.21</v>
      </c>
      <c r="S7177">
        <v>1</v>
      </c>
      <c r="T7177">
        <v>0.80225120000000005</v>
      </c>
      <c r="U7177">
        <v>2.1802069999999998</v>
      </c>
      <c r="Z7177">
        <v>2.1958440000000001</v>
      </c>
    </row>
    <row r="7178" spans="1:26" ht="21" x14ac:dyDescent="0.35">
      <c r="A7178">
        <v>1</v>
      </c>
      <c r="B7178">
        <v>3</v>
      </c>
      <c r="C7178" s="10">
        <v>100</v>
      </c>
      <c r="D7178">
        <v>30</v>
      </c>
      <c r="E7178">
        <v>0</v>
      </c>
      <c r="F7178">
        <v>0</v>
      </c>
      <c r="G7178">
        <v>0</v>
      </c>
      <c r="H7178">
        <v>1</v>
      </c>
      <c r="I7178">
        <v>1</v>
      </c>
      <c r="J7178">
        <v>0</v>
      </c>
      <c r="K7178">
        <v>0.2</v>
      </c>
      <c r="L7178">
        <v>1</v>
      </c>
      <c r="M7178">
        <v>0</v>
      </c>
      <c r="N7178">
        <v>0.25</v>
      </c>
      <c r="O7178">
        <v>0</v>
      </c>
      <c r="P7178">
        <v>0.05</v>
      </c>
      <c r="Q7178">
        <v>1</v>
      </c>
      <c r="R7178">
        <v>0.26</v>
      </c>
      <c r="S7178">
        <v>0.92</v>
      </c>
      <c r="T7178">
        <v>0.75737080000000001</v>
      </c>
      <c r="U7178">
        <v>2.2734800000000002</v>
      </c>
      <c r="Z7178" s="93">
        <v>6.4024349999999997</v>
      </c>
    </row>
    <row r="7179" spans="1:26" ht="21" x14ac:dyDescent="0.35">
      <c r="A7179">
        <v>1</v>
      </c>
      <c r="B7179">
        <v>3</v>
      </c>
      <c r="C7179" s="10">
        <v>100</v>
      </c>
      <c r="D7179">
        <v>30</v>
      </c>
      <c r="E7179">
        <v>0</v>
      </c>
      <c r="F7179">
        <v>0</v>
      </c>
      <c r="G7179">
        <v>0</v>
      </c>
      <c r="H7179">
        <v>1</v>
      </c>
      <c r="I7179">
        <v>1</v>
      </c>
      <c r="J7179">
        <v>0</v>
      </c>
      <c r="K7179">
        <v>0.2</v>
      </c>
      <c r="L7179">
        <v>1</v>
      </c>
      <c r="M7179">
        <v>0</v>
      </c>
      <c r="N7179">
        <v>0.3</v>
      </c>
      <c r="O7179">
        <v>0</v>
      </c>
      <c r="P7179">
        <v>0.05</v>
      </c>
      <c r="Q7179">
        <v>1</v>
      </c>
      <c r="R7179">
        <v>0.34</v>
      </c>
      <c r="S7179">
        <v>0.78</v>
      </c>
      <c r="T7179">
        <v>1.063455</v>
      </c>
      <c r="U7179">
        <v>4.0922229999999997</v>
      </c>
      <c r="Z7179">
        <v>4.0318310000000004</v>
      </c>
    </row>
    <row r="7180" spans="1:26" ht="21" x14ac:dyDescent="0.35">
      <c r="A7180">
        <v>1</v>
      </c>
      <c r="B7180">
        <v>3</v>
      </c>
      <c r="C7180" s="10">
        <v>100</v>
      </c>
      <c r="D7180">
        <v>30</v>
      </c>
      <c r="E7180">
        <v>0</v>
      </c>
      <c r="F7180">
        <v>0</v>
      </c>
      <c r="G7180">
        <v>0</v>
      </c>
      <c r="H7180">
        <v>1</v>
      </c>
      <c r="I7180">
        <v>1</v>
      </c>
      <c r="J7180">
        <v>0</v>
      </c>
      <c r="K7180">
        <v>0.2</v>
      </c>
      <c r="L7180">
        <v>1</v>
      </c>
      <c r="M7180">
        <v>0</v>
      </c>
      <c r="N7180">
        <v>0.35</v>
      </c>
      <c r="O7180">
        <v>0</v>
      </c>
      <c r="P7180">
        <v>0.05</v>
      </c>
      <c r="Q7180">
        <v>1</v>
      </c>
      <c r="R7180">
        <v>0.27</v>
      </c>
      <c r="S7180">
        <v>0.78</v>
      </c>
      <c r="T7180">
        <v>1.3529089999999999</v>
      </c>
      <c r="U7180" s="93">
        <v>6.9687849999999996</v>
      </c>
      <c r="Z7180">
        <v>1.5707169999999999</v>
      </c>
    </row>
    <row r="7181" spans="1:26" ht="21" x14ac:dyDescent="0.35">
      <c r="A7181">
        <v>1</v>
      </c>
      <c r="B7181">
        <v>3</v>
      </c>
      <c r="C7181" s="10">
        <v>100</v>
      </c>
      <c r="D7181">
        <v>30</v>
      </c>
      <c r="E7181">
        <v>0</v>
      </c>
      <c r="F7181">
        <v>0</v>
      </c>
      <c r="G7181">
        <v>0</v>
      </c>
      <c r="H7181">
        <v>1</v>
      </c>
      <c r="I7181">
        <v>1</v>
      </c>
      <c r="J7181">
        <v>0</v>
      </c>
      <c r="K7181">
        <v>0.2</v>
      </c>
      <c r="L7181">
        <v>1</v>
      </c>
      <c r="M7181">
        <v>0</v>
      </c>
      <c r="N7181">
        <v>0.4</v>
      </c>
      <c r="O7181">
        <v>0</v>
      </c>
      <c r="P7181">
        <v>0.05</v>
      </c>
      <c r="Q7181">
        <v>1</v>
      </c>
      <c r="R7181">
        <v>0.35</v>
      </c>
      <c r="S7181">
        <v>0.49</v>
      </c>
      <c r="T7181">
        <v>1.4623269999999999</v>
      </c>
      <c r="U7181">
        <v>3.2550180000000002</v>
      </c>
      <c r="Z7181" s="93">
        <v>4.9470340000000004</v>
      </c>
    </row>
    <row r="7182" spans="1:26" ht="21" x14ac:dyDescent="0.35">
      <c r="A7182">
        <v>1</v>
      </c>
      <c r="B7182">
        <v>3</v>
      </c>
      <c r="C7182" s="10">
        <v>100</v>
      </c>
      <c r="D7182">
        <v>30</v>
      </c>
      <c r="E7182">
        <v>0</v>
      </c>
      <c r="F7182">
        <v>0</v>
      </c>
      <c r="G7182">
        <v>0</v>
      </c>
      <c r="H7182">
        <v>1</v>
      </c>
      <c r="I7182">
        <v>1</v>
      </c>
      <c r="J7182">
        <v>0</v>
      </c>
      <c r="K7182">
        <v>0.2</v>
      </c>
      <c r="L7182">
        <v>1</v>
      </c>
      <c r="M7182">
        <v>0</v>
      </c>
      <c r="N7182">
        <v>0.45</v>
      </c>
      <c r="O7182">
        <v>0</v>
      </c>
      <c r="P7182">
        <v>0.05</v>
      </c>
      <c r="Q7182">
        <v>1</v>
      </c>
      <c r="R7182">
        <v>0.41</v>
      </c>
      <c r="S7182">
        <v>0.44</v>
      </c>
      <c r="T7182">
        <v>1.6159460000000001</v>
      </c>
      <c r="U7182">
        <v>2.474173</v>
      </c>
      <c r="Z7182">
        <v>4.0881410000000002</v>
      </c>
    </row>
    <row r="7183" spans="1:26" ht="21" x14ac:dyDescent="0.35">
      <c r="A7183">
        <v>1</v>
      </c>
      <c r="B7183">
        <v>3</v>
      </c>
      <c r="C7183" s="10">
        <v>100</v>
      </c>
      <c r="D7183">
        <v>30</v>
      </c>
      <c r="E7183">
        <v>0</v>
      </c>
      <c r="F7183">
        <v>0</v>
      </c>
      <c r="G7183">
        <v>0</v>
      </c>
      <c r="H7183">
        <v>1</v>
      </c>
      <c r="I7183">
        <v>1</v>
      </c>
      <c r="J7183">
        <v>0</v>
      </c>
      <c r="K7183">
        <v>0.2</v>
      </c>
      <c r="L7183">
        <v>1</v>
      </c>
      <c r="M7183">
        <v>0</v>
      </c>
      <c r="N7183">
        <v>0.5</v>
      </c>
      <c r="O7183">
        <v>0</v>
      </c>
      <c r="P7183">
        <v>0.05</v>
      </c>
      <c r="Q7183">
        <v>1</v>
      </c>
      <c r="R7183">
        <v>0.31</v>
      </c>
      <c r="S7183">
        <v>0.53</v>
      </c>
      <c r="T7183">
        <v>1.8828990000000001</v>
      </c>
      <c r="U7183" s="93">
        <v>4.2436429999999996</v>
      </c>
      <c r="Z7183" s="93">
        <v>7.7880560000000001</v>
      </c>
    </row>
    <row r="7184" spans="1:26" ht="21" x14ac:dyDescent="0.35">
      <c r="A7184">
        <v>1</v>
      </c>
      <c r="B7184">
        <v>3</v>
      </c>
      <c r="C7184" s="10">
        <v>100</v>
      </c>
      <c r="D7184">
        <v>30</v>
      </c>
      <c r="E7184">
        <v>0</v>
      </c>
      <c r="F7184">
        <v>0</v>
      </c>
      <c r="G7184">
        <v>0</v>
      </c>
      <c r="H7184">
        <v>1</v>
      </c>
      <c r="I7184">
        <v>1</v>
      </c>
      <c r="J7184">
        <v>0</v>
      </c>
      <c r="K7184">
        <v>0.2</v>
      </c>
      <c r="L7184">
        <v>1</v>
      </c>
      <c r="M7184">
        <v>0</v>
      </c>
      <c r="N7184">
        <v>0.55000000000000004</v>
      </c>
      <c r="O7184">
        <v>0</v>
      </c>
      <c r="P7184">
        <v>0.05</v>
      </c>
      <c r="Q7184">
        <v>1</v>
      </c>
      <c r="R7184">
        <v>0.44</v>
      </c>
      <c r="S7184">
        <v>0.5</v>
      </c>
      <c r="T7184">
        <v>1.881956</v>
      </c>
      <c r="U7184" s="93">
        <v>5.5676569999999996</v>
      </c>
      <c r="Z7184">
        <v>3.2521990000000001</v>
      </c>
    </row>
    <row r="7185" spans="1:26" ht="21" x14ac:dyDescent="0.35">
      <c r="A7185">
        <v>1</v>
      </c>
      <c r="B7185">
        <v>3</v>
      </c>
      <c r="C7185" s="10">
        <v>100</v>
      </c>
      <c r="D7185">
        <v>30</v>
      </c>
      <c r="E7185">
        <v>0</v>
      </c>
      <c r="F7185">
        <v>0</v>
      </c>
      <c r="G7185">
        <v>0</v>
      </c>
      <c r="H7185">
        <v>1</v>
      </c>
      <c r="I7185">
        <v>1</v>
      </c>
      <c r="J7185">
        <v>0</v>
      </c>
      <c r="K7185">
        <v>0.2</v>
      </c>
      <c r="L7185">
        <v>1</v>
      </c>
      <c r="M7185">
        <v>0</v>
      </c>
      <c r="N7185">
        <v>0.6</v>
      </c>
      <c r="O7185">
        <v>0</v>
      </c>
      <c r="P7185">
        <v>0.05</v>
      </c>
      <c r="Q7185">
        <v>1</v>
      </c>
      <c r="R7185">
        <v>0.4</v>
      </c>
      <c r="S7185">
        <v>0.33</v>
      </c>
      <c r="T7185">
        <v>2.286931</v>
      </c>
      <c r="U7185" s="93">
        <v>4.6605639999999999</v>
      </c>
      <c r="Z7185">
        <v>3.8242820000000002</v>
      </c>
    </row>
    <row r="7186" spans="1:26" ht="21" x14ac:dyDescent="0.35">
      <c r="A7186">
        <v>1</v>
      </c>
      <c r="B7186">
        <v>3</v>
      </c>
      <c r="C7186" s="10">
        <v>100</v>
      </c>
      <c r="D7186">
        <v>30</v>
      </c>
      <c r="E7186">
        <v>0</v>
      </c>
      <c r="F7186">
        <v>0</v>
      </c>
      <c r="G7186">
        <v>0</v>
      </c>
      <c r="H7186">
        <v>1</v>
      </c>
      <c r="I7186">
        <v>1</v>
      </c>
      <c r="J7186">
        <v>0</v>
      </c>
      <c r="K7186">
        <v>0.2</v>
      </c>
      <c r="L7186">
        <v>1</v>
      </c>
      <c r="M7186">
        <v>0</v>
      </c>
      <c r="N7186">
        <v>0.65</v>
      </c>
      <c r="O7186">
        <v>0</v>
      </c>
      <c r="P7186">
        <v>0.05</v>
      </c>
      <c r="Q7186">
        <v>1</v>
      </c>
      <c r="R7186">
        <v>0.43</v>
      </c>
      <c r="S7186">
        <v>0.28000000000000003</v>
      </c>
      <c r="T7186">
        <v>2.3311259999999998</v>
      </c>
      <c r="U7186">
        <v>3.7540659999999999</v>
      </c>
      <c r="Z7186">
        <v>1.4935780000000001</v>
      </c>
    </row>
    <row r="7187" spans="1:26" ht="21" x14ac:dyDescent="0.35">
      <c r="A7187">
        <v>1</v>
      </c>
      <c r="B7187">
        <v>3</v>
      </c>
      <c r="C7187" s="10">
        <v>100</v>
      </c>
      <c r="D7187">
        <v>30</v>
      </c>
      <c r="E7187">
        <v>0</v>
      </c>
      <c r="F7187">
        <v>0</v>
      </c>
      <c r="G7187">
        <v>0</v>
      </c>
      <c r="H7187">
        <v>1</v>
      </c>
      <c r="I7187">
        <v>1</v>
      </c>
      <c r="J7187">
        <v>0</v>
      </c>
      <c r="K7187">
        <v>0.2</v>
      </c>
      <c r="L7187">
        <v>1</v>
      </c>
      <c r="M7187">
        <v>0</v>
      </c>
      <c r="N7187">
        <v>0.7</v>
      </c>
      <c r="O7187">
        <v>0</v>
      </c>
      <c r="P7187">
        <v>0.05</v>
      </c>
      <c r="Q7187">
        <v>1</v>
      </c>
      <c r="R7187">
        <v>0.5</v>
      </c>
      <c r="S7187">
        <v>0.35</v>
      </c>
      <c r="T7187">
        <v>2.5963270000000001</v>
      </c>
      <c r="U7187">
        <v>3.387718</v>
      </c>
      <c r="Z7187" s="93">
        <v>4.3021640000000003</v>
      </c>
    </row>
    <row r="7188" spans="1:26" ht="21" x14ac:dyDescent="0.35">
      <c r="A7188">
        <v>1</v>
      </c>
      <c r="B7188">
        <v>3</v>
      </c>
      <c r="C7188" s="10">
        <v>100</v>
      </c>
      <c r="D7188">
        <v>30</v>
      </c>
      <c r="E7188">
        <v>0</v>
      </c>
      <c r="F7188">
        <v>0</v>
      </c>
      <c r="G7188">
        <v>0</v>
      </c>
      <c r="H7188">
        <v>1</v>
      </c>
      <c r="I7188">
        <v>1</v>
      </c>
      <c r="J7188">
        <v>0</v>
      </c>
      <c r="K7188">
        <v>0.2</v>
      </c>
      <c r="L7188">
        <v>1</v>
      </c>
      <c r="M7188">
        <v>0</v>
      </c>
      <c r="N7188">
        <v>0.75</v>
      </c>
      <c r="O7188">
        <v>0</v>
      </c>
      <c r="P7188">
        <v>0.05</v>
      </c>
      <c r="Q7188">
        <v>1</v>
      </c>
      <c r="R7188">
        <v>0.47</v>
      </c>
      <c r="S7188">
        <v>0.26</v>
      </c>
      <c r="T7188">
        <v>2.769504</v>
      </c>
      <c r="U7188">
        <v>1.992661</v>
      </c>
      <c r="Z7188" s="93">
        <v>6.0947990000000001</v>
      </c>
    </row>
    <row r="7189" spans="1:26" ht="21" x14ac:dyDescent="0.35">
      <c r="A7189">
        <v>1</v>
      </c>
      <c r="B7189">
        <v>3</v>
      </c>
      <c r="C7189" s="10">
        <v>100</v>
      </c>
      <c r="D7189">
        <v>30</v>
      </c>
      <c r="E7189">
        <v>0</v>
      </c>
      <c r="F7189">
        <v>0</v>
      </c>
      <c r="G7189">
        <v>0</v>
      </c>
      <c r="H7189">
        <v>1</v>
      </c>
      <c r="I7189">
        <v>1</v>
      </c>
      <c r="J7189">
        <v>0</v>
      </c>
      <c r="K7189">
        <v>0.2</v>
      </c>
      <c r="L7189">
        <v>1</v>
      </c>
      <c r="M7189">
        <v>0</v>
      </c>
      <c r="N7189">
        <v>0.8</v>
      </c>
      <c r="O7189">
        <v>0</v>
      </c>
      <c r="P7189">
        <v>0.05</v>
      </c>
      <c r="Q7189">
        <v>1</v>
      </c>
      <c r="R7189">
        <v>0.5</v>
      </c>
      <c r="S7189">
        <v>0.28999999999999998</v>
      </c>
      <c r="T7189">
        <v>3.0363899999999999</v>
      </c>
      <c r="U7189">
        <v>2.8073980000000001</v>
      </c>
      <c r="Z7189">
        <v>3.1078960000000002</v>
      </c>
    </row>
    <row r="7190" spans="1:26" ht="21" x14ac:dyDescent="0.35">
      <c r="A7190">
        <v>1</v>
      </c>
      <c r="B7190">
        <v>3</v>
      </c>
      <c r="C7190" s="10">
        <v>100</v>
      </c>
      <c r="D7190">
        <v>30</v>
      </c>
      <c r="E7190">
        <v>0</v>
      </c>
      <c r="F7190">
        <v>0</v>
      </c>
      <c r="G7190">
        <v>0</v>
      </c>
      <c r="H7190">
        <v>1</v>
      </c>
      <c r="I7190">
        <v>1</v>
      </c>
      <c r="J7190">
        <v>0</v>
      </c>
      <c r="K7190">
        <v>0.2</v>
      </c>
      <c r="L7190">
        <v>1</v>
      </c>
      <c r="M7190">
        <v>0</v>
      </c>
      <c r="N7190">
        <v>0.85</v>
      </c>
      <c r="O7190">
        <v>0</v>
      </c>
      <c r="P7190">
        <v>0.05</v>
      </c>
      <c r="Q7190">
        <v>1</v>
      </c>
      <c r="R7190">
        <v>0.63</v>
      </c>
      <c r="S7190">
        <v>0.21</v>
      </c>
      <c r="T7190">
        <v>3.0720170000000002</v>
      </c>
      <c r="U7190" s="93">
        <v>4.26159</v>
      </c>
      <c r="Z7190">
        <v>1.2046749999999999</v>
      </c>
    </row>
    <row r="7191" spans="1:26" ht="21" x14ac:dyDescent="0.35">
      <c r="A7191">
        <v>1</v>
      </c>
      <c r="B7191">
        <v>3</v>
      </c>
      <c r="C7191" s="10">
        <v>100</v>
      </c>
      <c r="D7191">
        <v>30</v>
      </c>
      <c r="E7191">
        <v>0</v>
      </c>
      <c r="F7191">
        <v>0</v>
      </c>
      <c r="G7191">
        <v>0</v>
      </c>
      <c r="H7191">
        <v>1</v>
      </c>
      <c r="I7191">
        <v>1</v>
      </c>
      <c r="J7191">
        <v>0</v>
      </c>
      <c r="K7191">
        <v>0.2</v>
      </c>
      <c r="L7191">
        <v>1</v>
      </c>
      <c r="M7191">
        <v>0</v>
      </c>
      <c r="N7191">
        <v>0.9</v>
      </c>
      <c r="O7191">
        <v>0</v>
      </c>
      <c r="P7191">
        <v>0.05</v>
      </c>
      <c r="Q7191">
        <v>1</v>
      </c>
      <c r="R7191">
        <v>0.56999999999999995</v>
      </c>
      <c r="S7191">
        <v>0.21</v>
      </c>
      <c r="T7191">
        <v>3.3064439999999999</v>
      </c>
      <c r="U7191">
        <v>2.2772049999999999</v>
      </c>
      <c r="Z7191" s="93">
        <v>5.3904800000000002</v>
      </c>
    </row>
    <row r="7192" spans="1:26" ht="21" x14ac:dyDescent="0.35">
      <c r="A7192">
        <v>1</v>
      </c>
      <c r="B7192">
        <v>3</v>
      </c>
      <c r="C7192" s="10">
        <v>100</v>
      </c>
      <c r="D7192">
        <v>30</v>
      </c>
      <c r="E7192">
        <v>0</v>
      </c>
      <c r="F7192">
        <v>0</v>
      </c>
      <c r="G7192">
        <v>0</v>
      </c>
      <c r="H7192">
        <v>1</v>
      </c>
      <c r="I7192">
        <v>1</v>
      </c>
      <c r="J7192">
        <v>0</v>
      </c>
      <c r="K7192">
        <v>0.2</v>
      </c>
      <c r="L7192">
        <v>1</v>
      </c>
      <c r="M7192">
        <v>0</v>
      </c>
      <c r="N7192">
        <v>0.95</v>
      </c>
      <c r="O7192">
        <v>0</v>
      </c>
      <c r="P7192">
        <v>0.05</v>
      </c>
      <c r="Q7192">
        <v>1</v>
      </c>
      <c r="R7192">
        <v>0.56000000000000005</v>
      </c>
      <c r="S7192">
        <v>0.16</v>
      </c>
      <c r="T7192">
        <v>3.3772129999999998</v>
      </c>
      <c r="U7192">
        <v>3.952105</v>
      </c>
      <c r="Z7192">
        <v>3.1058219999999999</v>
      </c>
    </row>
    <row r="7193" spans="1:26" ht="21.75" thickBot="1" x14ac:dyDescent="0.4">
      <c r="A7193">
        <v>1</v>
      </c>
      <c r="B7193">
        <v>3</v>
      </c>
      <c r="C7193" s="10">
        <v>100</v>
      </c>
      <c r="D7193">
        <v>30</v>
      </c>
      <c r="E7193">
        <v>0</v>
      </c>
      <c r="F7193">
        <v>0</v>
      </c>
      <c r="G7193">
        <v>0</v>
      </c>
      <c r="H7193">
        <v>1</v>
      </c>
      <c r="I7193">
        <v>1</v>
      </c>
      <c r="J7193">
        <v>0</v>
      </c>
      <c r="K7193">
        <v>0.2</v>
      </c>
      <c r="L7193">
        <v>1</v>
      </c>
      <c r="M7193">
        <v>0</v>
      </c>
      <c r="N7193">
        <v>1</v>
      </c>
      <c r="O7193">
        <v>0</v>
      </c>
      <c r="P7193">
        <v>0.05</v>
      </c>
      <c r="Q7193">
        <v>1</v>
      </c>
      <c r="R7193" s="14">
        <v>0.57999999999999996</v>
      </c>
      <c r="S7193" s="14">
        <v>0.22</v>
      </c>
      <c r="T7193">
        <v>3.573591</v>
      </c>
      <c r="U7193" s="93">
        <v>6.0260040000000004</v>
      </c>
      <c r="Z7193">
        <v>2.0656219999999998</v>
      </c>
    </row>
    <row r="7194" spans="1:26" ht="15.75" thickTop="1" x14ac:dyDescent="0.25">
      <c r="R7194" s="15">
        <f>AVERAGE(R7174:R7193)</f>
        <v>0.39200000000000002</v>
      </c>
      <c r="S7194" s="15">
        <f>AVERAGE(S7174:S7193)</f>
        <v>0.53750000000000009</v>
      </c>
      <c r="U7194">
        <v>3.3991440000000002</v>
      </c>
      <c r="Z7194">
        <v>3.588549</v>
      </c>
    </row>
    <row r="7195" spans="1:26" x14ac:dyDescent="0.25">
      <c r="U7195" s="93">
        <v>5.1547109999999998</v>
      </c>
      <c r="Z7195">
        <v>3.656765</v>
      </c>
    </row>
    <row r="7196" spans="1:26" x14ac:dyDescent="0.25">
      <c r="U7196">
        <v>1.1918610000000001</v>
      </c>
      <c r="Z7196">
        <v>4.0261120000000004</v>
      </c>
    </row>
    <row r="7197" spans="1:26" x14ac:dyDescent="0.25">
      <c r="U7197">
        <v>2.9075039999999999</v>
      </c>
      <c r="Z7197">
        <v>3.2515679999999998</v>
      </c>
    </row>
    <row r="7198" spans="1:26" x14ac:dyDescent="0.25">
      <c r="U7198" s="93">
        <v>4.7120300000000004</v>
      </c>
      <c r="Z7198" s="93">
        <v>8.3001269999999998</v>
      </c>
    </row>
    <row r="7199" spans="1:26" x14ac:dyDescent="0.25">
      <c r="U7199">
        <v>3.8256239999999999</v>
      </c>
      <c r="Z7199">
        <v>2.419807</v>
      </c>
    </row>
    <row r="7200" spans="1:26" x14ac:dyDescent="0.25">
      <c r="U7200">
        <v>4.0211589999999999</v>
      </c>
      <c r="Z7200" s="93">
        <v>4.5005819999999996</v>
      </c>
    </row>
    <row r="7201" spans="21:26" x14ac:dyDescent="0.25">
      <c r="U7201" s="93">
        <v>5.9727680000000003</v>
      </c>
      <c r="Z7201">
        <v>1.9400839999999999</v>
      </c>
    </row>
    <row r="7202" spans="21:26" x14ac:dyDescent="0.25">
      <c r="U7202">
        <v>3.8886029999999998</v>
      </c>
      <c r="Z7202">
        <v>1.180229</v>
      </c>
    </row>
    <row r="7203" spans="21:26" x14ac:dyDescent="0.25">
      <c r="U7203">
        <v>3.586303</v>
      </c>
      <c r="Z7203" s="93">
        <v>4.4929790000000001</v>
      </c>
    </row>
    <row r="7204" spans="21:26" x14ac:dyDescent="0.25">
      <c r="U7204">
        <v>0.99618850000000003</v>
      </c>
      <c r="Z7204">
        <v>3.7244429999999999</v>
      </c>
    </row>
    <row r="7205" spans="21:26" x14ac:dyDescent="0.25">
      <c r="U7205">
        <v>3.1429100000000001</v>
      </c>
      <c r="Z7205">
        <v>2.1824119999999998</v>
      </c>
    </row>
    <row r="7206" spans="21:26" x14ac:dyDescent="0.25">
      <c r="U7206">
        <v>3.9453140000000002</v>
      </c>
      <c r="Z7206">
        <v>4.8552299999999997</v>
      </c>
    </row>
    <row r="7207" spans="21:26" x14ac:dyDescent="0.25">
      <c r="U7207" s="93">
        <v>8.2309160000000006</v>
      </c>
      <c r="Z7207">
        <v>1.282929</v>
      </c>
    </row>
    <row r="7208" spans="21:26" x14ac:dyDescent="0.25">
      <c r="U7208">
        <v>1.7205839999999999</v>
      </c>
      <c r="Z7208">
        <v>1.612371</v>
      </c>
    </row>
    <row r="7209" spans="21:26" x14ac:dyDescent="0.25">
      <c r="U7209">
        <v>1.944755</v>
      </c>
      <c r="Z7209">
        <v>3.2682389999999999</v>
      </c>
    </row>
    <row r="7210" spans="21:26" x14ac:dyDescent="0.25">
      <c r="U7210">
        <v>3.453964</v>
      </c>
      <c r="Z7210" s="93">
        <v>5.0343229999999997</v>
      </c>
    </row>
    <row r="7211" spans="21:26" x14ac:dyDescent="0.25">
      <c r="U7211">
        <v>4.305523</v>
      </c>
      <c r="Z7211">
        <v>2.0326</v>
      </c>
    </row>
    <row r="7212" spans="21:26" x14ac:dyDescent="0.25">
      <c r="U7212">
        <v>4.0748660000000001</v>
      </c>
      <c r="Z7212" s="93">
        <v>4.4219549999999996</v>
      </c>
    </row>
    <row r="7213" spans="21:26" x14ac:dyDescent="0.25">
      <c r="U7213">
        <v>2.2888600000000001</v>
      </c>
      <c r="Z7213" s="93">
        <v>5.5239330000000004</v>
      </c>
    </row>
    <row r="7214" spans="21:26" x14ac:dyDescent="0.25">
      <c r="U7214" s="93">
        <v>5.5631550000000001</v>
      </c>
      <c r="Z7214">
        <v>3.466723</v>
      </c>
    </row>
    <row r="7215" spans="21:26" x14ac:dyDescent="0.25">
      <c r="U7215">
        <v>2.2568739999999998</v>
      </c>
      <c r="Z7215" s="93">
        <v>6.5681580000000004</v>
      </c>
    </row>
    <row r="7216" spans="21:26" x14ac:dyDescent="0.25">
      <c r="U7216">
        <v>2.7088709999999998</v>
      </c>
      <c r="Z7216">
        <v>3.5044179999999998</v>
      </c>
    </row>
    <row r="7217" spans="21:26" x14ac:dyDescent="0.25">
      <c r="U7217">
        <v>3.9775480000000001</v>
      </c>
      <c r="Z7217" s="93">
        <v>6.6075140000000001</v>
      </c>
    </row>
    <row r="7218" spans="21:26" x14ac:dyDescent="0.25">
      <c r="U7218">
        <v>3.1639400000000002</v>
      </c>
      <c r="Z7218">
        <v>0.90110089999999998</v>
      </c>
    </row>
    <row r="7219" spans="21:26" x14ac:dyDescent="0.25">
      <c r="U7219" s="93">
        <v>8.3895630000000008</v>
      </c>
      <c r="Z7219">
        <v>0.94356309999999999</v>
      </c>
    </row>
    <row r="7220" spans="21:26" x14ac:dyDescent="0.25">
      <c r="U7220">
        <v>3.4725959999999998</v>
      </c>
      <c r="Z7220">
        <v>2.5208689999999998</v>
      </c>
    </row>
    <row r="7221" spans="21:26" x14ac:dyDescent="0.25">
      <c r="U7221">
        <v>0.63194189999999995</v>
      </c>
      <c r="Z7221">
        <v>3.132009</v>
      </c>
    </row>
    <row r="7222" spans="21:26" x14ac:dyDescent="0.25">
      <c r="U7222">
        <v>2.2147830000000002</v>
      </c>
      <c r="Z7222">
        <v>2.9073129999999998</v>
      </c>
    </row>
    <row r="7223" spans="21:26" x14ac:dyDescent="0.25">
      <c r="U7223">
        <v>2.0283220000000002</v>
      </c>
      <c r="Z7223">
        <v>0.49541289999999999</v>
      </c>
    </row>
    <row r="7224" spans="21:26" x14ac:dyDescent="0.25">
      <c r="U7224" s="93">
        <v>5.6136109999999997</v>
      </c>
      <c r="Z7224">
        <v>1.1748609999999999</v>
      </c>
    </row>
    <row r="7225" spans="21:26" x14ac:dyDescent="0.25">
      <c r="U7225" s="93">
        <v>7.62812</v>
      </c>
      <c r="Z7225">
        <v>3.3167610000000001</v>
      </c>
    </row>
    <row r="7226" spans="21:26" x14ac:dyDescent="0.25">
      <c r="U7226">
        <v>1.4067529999999999</v>
      </c>
      <c r="Z7226">
        <v>4.0772649999999997</v>
      </c>
    </row>
    <row r="7227" spans="21:26" x14ac:dyDescent="0.25">
      <c r="U7227" s="93">
        <v>4.6852609999999997</v>
      </c>
      <c r="Z7227">
        <v>3.2089089999999998</v>
      </c>
    </row>
    <row r="7228" spans="21:26" x14ac:dyDescent="0.25">
      <c r="U7228">
        <v>4.1642229999999998</v>
      </c>
      <c r="Z7228">
        <v>3.5671840000000001</v>
      </c>
    </row>
    <row r="7229" spans="21:26" x14ac:dyDescent="0.25">
      <c r="U7229" s="93">
        <v>4.9725140000000003</v>
      </c>
      <c r="Z7229" s="93">
        <v>6.9238099999999996</v>
      </c>
    </row>
    <row r="7230" spans="21:26" x14ac:dyDescent="0.25">
      <c r="U7230">
        <v>3.4628580000000002</v>
      </c>
      <c r="Z7230" s="93">
        <v>6.9860470000000001</v>
      </c>
    </row>
    <row r="7231" spans="21:26" x14ac:dyDescent="0.25">
      <c r="U7231" s="93">
        <v>8.5534929999999996</v>
      </c>
      <c r="Z7231">
        <v>2.5604140000000002</v>
      </c>
    </row>
    <row r="7232" spans="21:26" x14ac:dyDescent="0.25">
      <c r="U7232">
        <v>1.6711339999999999</v>
      </c>
      <c r="Z7232">
        <v>3.8701530000000002</v>
      </c>
    </row>
    <row r="7233" spans="21:26" x14ac:dyDescent="0.25">
      <c r="U7233">
        <v>3.0829390000000001</v>
      </c>
      <c r="Z7233">
        <v>1.3682920000000001</v>
      </c>
    </row>
    <row r="7234" spans="21:26" x14ac:dyDescent="0.25">
      <c r="U7234" s="93">
        <v>7.5585050000000003</v>
      </c>
      <c r="Z7234" s="93">
        <v>6.4546720000000004</v>
      </c>
    </row>
    <row r="7235" spans="21:26" x14ac:dyDescent="0.25">
      <c r="U7235" s="93">
        <v>7.0787890000000004</v>
      </c>
      <c r="Z7235">
        <v>1.4566619999999999</v>
      </c>
    </row>
    <row r="7236" spans="21:26" x14ac:dyDescent="0.25">
      <c r="U7236">
        <v>1.768643</v>
      </c>
      <c r="Z7236" s="93">
        <v>4.3575480000000004</v>
      </c>
    </row>
    <row r="7237" spans="21:26" x14ac:dyDescent="0.25">
      <c r="U7237">
        <v>4.7305619999999999</v>
      </c>
      <c r="Z7237" s="93">
        <v>6.8885889999999996</v>
      </c>
    </row>
    <row r="7238" spans="21:26" x14ac:dyDescent="0.25">
      <c r="U7238">
        <v>3.4465119999999998</v>
      </c>
      <c r="Z7238" s="93">
        <v>5.2687160000000004</v>
      </c>
    </row>
    <row r="7239" spans="21:26" x14ac:dyDescent="0.25">
      <c r="U7239">
        <v>2.030249</v>
      </c>
      <c r="Z7239">
        <v>3.5524900000000001</v>
      </c>
    </row>
    <row r="7240" spans="21:26" x14ac:dyDescent="0.25">
      <c r="U7240">
        <v>0.93552760000000001</v>
      </c>
      <c r="Z7240">
        <v>4.0277940000000001</v>
      </c>
    </row>
    <row r="7241" spans="21:26" x14ac:dyDescent="0.25">
      <c r="U7241">
        <v>2.8162959999999999</v>
      </c>
      <c r="Z7241">
        <v>1.9266760000000001</v>
      </c>
    </row>
    <row r="7242" spans="21:26" x14ac:dyDescent="0.25">
      <c r="U7242" s="93">
        <v>4.4718270000000002</v>
      </c>
      <c r="Z7242">
        <v>3.0560139999999998</v>
      </c>
    </row>
    <row r="7243" spans="21:26" x14ac:dyDescent="0.25">
      <c r="U7243">
        <v>3.3143600000000002</v>
      </c>
      <c r="Z7243">
        <v>4.1537899999999999</v>
      </c>
    </row>
    <row r="7244" spans="21:26" x14ac:dyDescent="0.25">
      <c r="U7244">
        <v>2.5005890000000002</v>
      </c>
      <c r="Z7244">
        <v>1.2826409999999999</v>
      </c>
    </row>
    <row r="7245" spans="21:26" x14ac:dyDescent="0.25">
      <c r="U7245">
        <v>3.5110990000000002</v>
      </c>
      <c r="Z7245">
        <v>2.6131410000000002</v>
      </c>
    </row>
    <row r="7246" spans="21:26" x14ac:dyDescent="0.25">
      <c r="U7246" s="93">
        <v>4.9720890000000004</v>
      </c>
      <c r="Z7246">
        <v>3.7902119999999999</v>
      </c>
    </row>
    <row r="7247" spans="21:26" x14ac:dyDescent="0.25">
      <c r="U7247">
        <v>3.6817869999999999</v>
      </c>
    </row>
    <row r="7248" spans="21:26" x14ac:dyDescent="0.25">
      <c r="U7248" s="93">
        <v>5.1857069999999998</v>
      </c>
    </row>
    <row r="7249" spans="21:21" x14ac:dyDescent="0.25">
      <c r="U7249">
        <v>2.2516280000000002</v>
      </c>
    </row>
    <row r="7250" spans="21:21" x14ac:dyDescent="0.25">
      <c r="U7250">
        <v>0.86355320000000002</v>
      </c>
    </row>
    <row r="7251" spans="21:21" x14ac:dyDescent="0.25">
      <c r="U7251">
        <v>3.0708639999999998</v>
      </c>
    </row>
    <row r="7252" spans="21:21" x14ac:dyDescent="0.25">
      <c r="U7252">
        <v>1.5696239999999999</v>
      </c>
    </row>
    <row r="7253" spans="21:21" x14ac:dyDescent="0.25">
      <c r="U7253">
        <v>1.4341980000000001</v>
      </c>
    </row>
    <row r="7254" spans="21:21" x14ac:dyDescent="0.25">
      <c r="U7254">
        <v>1.9688460000000001</v>
      </c>
    </row>
    <row r="7255" spans="21:21" x14ac:dyDescent="0.25">
      <c r="U7255">
        <v>1.858317</v>
      </c>
    </row>
    <row r="7256" spans="21:21" x14ac:dyDescent="0.25">
      <c r="U7256">
        <v>3.9289290000000001</v>
      </c>
    </row>
    <row r="7257" spans="21:21" x14ac:dyDescent="0.25">
      <c r="U7257">
        <v>1.640644</v>
      </c>
    </row>
    <row r="7258" spans="21:21" x14ac:dyDescent="0.25">
      <c r="U7258" s="93">
        <v>5.6849439999999998</v>
      </c>
    </row>
    <row r="7259" spans="21:21" x14ac:dyDescent="0.25">
      <c r="U7259">
        <v>3.9851700000000001</v>
      </c>
    </row>
    <row r="7260" spans="21:21" x14ac:dyDescent="0.25">
      <c r="U7260">
        <v>1.5527340000000001</v>
      </c>
    </row>
    <row r="7261" spans="21:21" x14ac:dyDescent="0.25">
      <c r="U7261" s="93">
        <v>4.8490029999999997</v>
      </c>
    </row>
    <row r="7262" spans="21:21" x14ac:dyDescent="0.25">
      <c r="U7262">
        <v>1.596619</v>
      </c>
    </row>
    <row r="7263" spans="21:21" x14ac:dyDescent="0.25">
      <c r="U7263">
        <v>3.0012029999999998</v>
      </c>
    </row>
    <row r="7264" spans="21:21" x14ac:dyDescent="0.25">
      <c r="U7264" s="93">
        <v>6.6537610000000003</v>
      </c>
    </row>
    <row r="7265" spans="1:26" x14ac:dyDescent="0.25">
      <c r="U7265">
        <v>2.3141980000000002</v>
      </c>
    </row>
    <row r="7266" spans="1:26" x14ac:dyDescent="0.25">
      <c r="U7266">
        <v>3.6812619999999998</v>
      </c>
    </row>
    <row r="7267" spans="1:26" x14ac:dyDescent="0.25">
      <c r="U7267" s="93">
        <v>4.4836510000000001</v>
      </c>
    </row>
    <row r="7268" spans="1:26" x14ac:dyDescent="0.25">
      <c r="U7268" s="93">
        <v>4.9654819999999997</v>
      </c>
    </row>
    <row r="7269" spans="1:26" x14ac:dyDescent="0.25">
      <c r="U7269">
        <v>2.2164280000000001</v>
      </c>
    </row>
    <row r="7270" spans="1:26" x14ac:dyDescent="0.25">
      <c r="U7270">
        <v>2.330209</v>
      </c>
    </row>
    <row r="7271" spans="1:26" x14ac:dyDescent="0.25">
      <c r="U7271">
        <v>3.3882460000000001</v>
      </c>
    </row>
    <row r="7272" spans="1:26" x14ac:dyDescent="0.25">
      <c r="U7272" s="93">
        <v>5.5722719999999999</v>
      </c>
    </row>
    <row r="7273" spans="1:26" x14ac:dyDescent="0.25">
      <c r="U7273">
        <v>2.2815460000000001</v>
      </c>
    </row>
    <row r="7276" spans="1:26" ht="123" customHeight="1" thickBot="1" x14ac:dyDescent="0.35">
      <c r="A7276" s="7" t="s">
        <v>402</v>
      </c>
      <c r="B7276" s="1"/>
      <c r="C7276" s="1"/>
      <c r="D7276" s="1"/>
      <c r="E7276" s="1"/>
      <c r="F7276" s="1"/>
      <c r="G7276" s="1"/>
      <c r="H7276" s="1"/>
      <c r="I7276" s="1"/>
      <c r="J7276" s="1"/>
      <c r="K7276" s="1"/>
      <c r="L7276" s="1"/>
      <c r="M7276" s="1"/>
      <c r="N7276" s="1"/>
      <c r="O7276" s="1"/>
      <c r="Q7276" s="8" t="s">
        <v>23</v>
      </c>
      <c r="R7276" s="71" t="s">
        <v>398</v>
      </c>
      <c r="S7276" s="17" t="s">
        <v>24</v>
      </c>
      <c r="T7276" s="17" t="s">
        <v>301</v>
      </c>
      <c r="U7276" s="17" t="s">
        <v>401</v>
      </c>
      <c r="Z7276">
        <v>2.7610769999999998</v>
      </c>
    </row>
    <row r="7277" spans="1:26" ht="21.75" thickTop="1" x14ac:dyDescent="0.35">
      <c r="A7277">
        <v>1</v>
      </c>
      <c r="B7277">
        <v>3</v>
      </c>
      <c r="C7277" s="10">
        <v>25</v>
      </c>
      <c r="D7277">
        <v>30</v>
      </c>
      <c r="E7277">
        <v>0</v>
      </c>
      <c r="F7277">
        <v>0</v>
      </c>
      <c r="G7277">
        <v>0</v>
      </c>
      <c r="H7277">
        <v>1</v>
      </c>
      <c r="I7277">
        <v>1</v>
      </c>
      <c r="J7277">
        <v>0</v>
      </c>
      <c r="K7277">
        <v>0</v>
      </c>
      <c r="L7277">
        <v>1</v>
      </c>
      <c r="M7277">
        <v>0</v>
      </c>
      <c r="N7277">
        <v>0.05</v>
      </c>
      <c r="O7277">
        <v>0</v>
      </c>
      <c r="P7277">
        <v>0.05</v>
      </c>
      <c r="Q7277">
        <v>1</v>
      </c>
      <c r="R7277">
        <v>0.04</v>
      </c>
      <c r="S7277">
        <v>0</v>
      </c>
      <c r="Z7277">
        <v>3.5900979999999998</v>
      </c>
    </row>
    <row r="7278" spans="1:26" ht="21" x14ac:dyDescent="0.35">
      <c r="A7278">
        <v>1</v>
      </c>
      <c r="B7278">
        <v>3</v>
      </c>
      <c r="C7278" s="10">
        <v>25</v>
      </c>
      <c r="D7278">
        <v>30</v>
      </c>
      <c r="E7278">
        <v>0</v>
      </c>
      <c r="F7278">
        <v>0</v>
      </c>
      <c r="G7278">
        <v>0</v>
      </c>
      <c r="H7278">
        <v>1</v>
      </c>
      <c r="I7278">
        <v>1</v>
      </c>
      <c r="J7278">
        <v>0</v>
      </c>
      <c r="K7278">
        <v>0</v>
      </c>
      <c r="L7278">
        <v>1</v>
      </c>
      <c r="M7278">
        <v>0</v>
      </c>
      <c r="N7278">
        <v>0.1</v>
      </c>
      <c r="O7278">
        <v>0</v>
      </c>
      <c r="P7278">
        <v>0.05</v>
      </c>
      <c r="Q7278">
        <v>1</v>
      </c>
      <c r="R7278">
        <v>0.04</v>
      </c>
      <c r="S7278">
        <v>0.12</v>
      </c>
      <c r="Z7278">
        <v>2.8523459999999998</v>
      </c>
    </row>
    <row r="7279" spans="1:26" ht="21" x14ac:dyDescent="0.35">
      <c r="A7279">
        <v>1</v>
      </c>
      <c r="B7279">
        <v>3</v>
      </c>
      <c r="C7279" s="10">
        <v>25</v>
      </c>
      <c r="D7279">
        <v>30</v>
      </c>
      <c r="E7279">
        <v>0</v>
      </c>
      <c r="F7279">
        <v>0</v>
      </c>
      <c r="G7279">
        <v>0</v>
      </c>
      <c r="H7279">
        <v>1</v>
      </c>
      <c r="I7279">
        <v>1</v>
      </c>
      <c r="J7279">
        <v>0</v>
      </c>
      <c r="K7279">
        <v>0</v>
      </c>
      <c r="L7279">
        <v>1</v>
      </c>
      <c r="M7279">
        <v>0</v>
      </c>
      <c r="N7279">
        <v>0.15</v>
      </c>
      <c r="O7279">
        <v>0</v>
      </c>
      <c r="P7279">
        <v>0.05</v>
      </c>
      <c r="Q7279">
        <v>1</v>
      </c>
      <c r="R7279">
        <v>0.12</v>
      </c>
      <c r="S7279">
        <v>0.16</v>
      </c>
      <c r="Z7279" s="93">
        <v>4.685994</v>
      </c>
    </row>
    <row r="7280" spans="1:26" ht="21" x14ac:dyDescent="0.35">
      <c r="A7280">
        <v>1</v>
      </c>
      <c r="B7280">
        <v>3</v>
      </c>
      <c r="C7280" s="10">
        <v>25</v>
      </c>
      <c r="D7280">
        <v>30</v>
      </c>
      <c r="E7280">
        <v>0</v>
      </c>
      <c r="F7280">
        <v>0</v>
      </c>
      <c r="G7280">
        <v>0</v>
      </c>
      <c r="H7280">
        <v>1</v>
      </c>
      <c r="I7280">
        <v>1</v>
      </c>
      <c r="J7280">
        <v>0</v>
      </c>
      <c r="K7280">
        <v>0</v>
      </c>
      <c r="L7280">
        <v>1</v>
      </c>
      <c r="M7280">
        <v>0</v>
      </c>
      <c r="N7280">
        <v>0.2</v>
      </c>
      <c r="O7280">
        <v>0</v>
      </c>
      <c r="P7280">
        <v>0.05</v>
      </c>
      <c r="Q7280">
        <v>1</v>
      </c>
      <c r="R7280">
        <v>0.04</v>
      </c>
      <c r="S7280">
        <v>0.12</v>
      </c>
      <c r="Z7280">
        <v>2.1958440000000001</v>
      </c>
    </row>
    <row r="7281" spans="1:26" ht="21" x14ac:dyDescent="0.35">
      <c r="A7281">
        <v>1</v>
      </c>
      <c r="B7281">
        <v>3</v>
      </c>
      <c r="C7281" s="10">
        <v>25</v>
      </c>
      <c r="D7281">
        <v>30</v>
      </c>
      <c r="E7281">
        <v>0</v>
      </c>
      <c r="F7281">
        <v>0</v>
      </c>
      <c r="G7281">
        <v>0</v>
      </c>
      <c r="H7281">
        <v>1</v>
      </c>
      <c r="I7281">
        <v>1</v>
      </c>
      <c r="J7281">
        <v>0</v>
      </c>
      <c r="K7281">
        <v>0</v>
      </c>
      <c r="L7281">
        <v>1</v>
      </c>
      <c r="M7281">
        <v>0</v>
      </c>
      <c r="N7281">
        <v>0.25</v>
      </c>
      <c r="O7281">
        <v>0</v>
      </c>
      <c r="P7281">
        <v>0.05</v>
      </c>
      <c r="Q7281">
        <v>1</v>
      </c>
      <c r="R7281">
        <v>0.24</v>
      </c>
      <c r="S7281">
        <v>0.04</v>
      </c>
      <c r="Z7281" s="93">
        <v>6.4024349999999997</v>
      </c>
    </row>
    <row r="7282" spans="1:26" ht="21" x14ac:dyDescent="0.35">
      <c r="A7282">
        <v>1</v>
      </c>
      <c r="B7282">
        <v>3</v>
      </c>
      <c r="C7282" s="10">
        <v>25</v>
      </c>
      <c r="D7282">
        <v>30</v>
      </c>
      <c r="E7282">
        <v>0</v>
      </c>
      <c r="F7282">
        <v>0</v>
      </c>
      <c r="G7282">
        <v>0</v>
      </c>
      <c r="H7282">
        <v>1</v>
      </c>
      <c r="I7282">
        <v>1</v>
      </c>
      <c r="J7282">
        <v>0</v>
      </c>
      <c r="K7282">
        <v>0</v>
      </c>
      <c r="L7282">
        <v>1</v>
      </c>
      <c r="M7282">
        <v>0</v>
      </c>
      <c r="N7282">
        <v>0.3</v>
      </c>
      <c r="O7282">
        <v>0</v>
      </c>
      <c r="P7282">
        <v>0.05</v>
      </c>
      <c r="Q7282">
        <v>1</v>
      </c>
      <c r="R7282">
        <v>0.04</v>
      </c>
      <c r="S7282">
        <v>0.08</v>
      </c>
      <c r="Z7282">
        <v>4.0318310000000004</v>
      </c>
    </row>
    <row r="7283" spans="1:26" ht="21" x14ac:dyDescent="0.35">
      <c r="A7283">
        <v>1</v>
      </c>
      <c r="B7283">
        <v>3</v>
      </c>
      <c r="C7283" s="10">
        <v>25</v>
      </c>
      <c r="D7283">
        <v>30</v>
      </c>
      <c r="E7283">
        <v>0</v>
      </c>
      <c r="F7283">
        <v>0</v>
      </c>
      <c r="G7283">
        <v>0</v>
      </c>
      <c r="H7283">
        <v>1</v>
      </c>
      <c r="I7283">
        <v>1</v>
      </c>
      <c r="J7283">
        <v>0</v>
      </c>
      <c r="K7283">
        <v>0</v>
      </c>
      <c r="L7283">
        <v>1</v>
      </c>
      <c r="M7283">
        <v>0</v>
      </c>
      <c r="N7283">
        <v>0.35</v>
      </c>
      <c r="O7283">
        <v>0</v>
      </c>
      <c r="P7283">
        <v>0.05</v>
      </c>
      <c r="Q7283">
        <v>1</v>
      </c>
      <c r="R7283">
        <v>0.16</v>
      </c>
      <c r="S7283">
        <v>0.08</v>
      </c>
      <c r="U7283" s="93"/>
      <c r="Z7283">
        <v>1.5707169999999999</v>
      </c>
    </row>
    <row r="7284" spans="1:26" ht="21" x14ac:dyDescent="0.35">
      <c r="A7284">
        <v>1</v>
      </c>
      <c r="B7284">
        <v>3</v>
      </c>
      <c r="C7284" s="10">
        <v>25</v>
      </c>
      <c r="D7284">
        <v>30</v>
      </c>
      <c r="E7284">
        <v>0</v>
      </c>
      <c r="F7284">
        <v>0</v>
      </c>
      <c r="G7284">
        <v>0</v>
      </c>
      <c r="H7284">
        <v>1</v>
      </c>
      <c r="I7284">
        <v>1</v>
      </c>
      <c r="J7284">
        <v>0</v>
      </c>
      <c r="K7284">
        <v>0</v>
      </c>
      <c r="L7284">
        <v>1</v>
      </c>
      <c r="M7284">
        <v>0</v>
      </c>
      <c r="N7284">
        <v>0.4</v>
      </c>
      <c r="O7284">
        <v>0</v>
      </c>
      <c r="P7284">
        <v>0.05</v>
      </c>
      <c r="Q7284">
        <v>1</v>
      </c>
      <c r="R7284">
        <v>0.08</v>
      </c>
      <c r="S7284">
        <v>0.12</v>
      </c>
      <c r="Z7284" s="93">
        <v>4.9470340000000004</v>
      </c>
    </row>
    <row r="7285" spans="1:26" ht="21" x14ac:dyDescent="0.35">
      <c r="A7285">
        <v>1</v>
      </c>
      <c r="B7285">
        <v>3</v>
      </c>
      <c r="C7285" s="10">
        <v>25</v>
      </c>
      <c r="D7285">
        <v>30</v>
      </c>
      <c r="E7285">
        <v>0</v>
      </c>
      <c r="F7285">
        <v>0</v>
      </c>
      <c r="G7285">
        <v>0</v>
      </c>
      <c r="H7285">
        <v>1</v>
      </c>
      <c r="I7285">
        <v>1</v>
      </c>
      <c r="J7285">
        <v>0</v>
      </c>
      <c r="K7285">
        <v>0</v>
      </c>
      <c r="L7285">
        <v>1</v>
      </c>
      <c r="M7285">
        <v>0</v>
      </c>
      <c r="N7285">
        <v>0.45</v>
      </c>
      <c r="O7285">
        <v>0</v>
      </c>
      <c r="P7285">
        <v>0.05</v>
      </c>
      <c r="Q7285">
        <v>1</v>
      </c>
      <c r="R7285">
        <v>0.04</v>
      </c>
      <c r="S7285">
        <v>0.04</v>
      </c>
      <c r="Z7285">
        <v>4.0881410000000002</v>
      </c>
    </row>
    <row r="7286" spans="1:26" ht="21" x14ac:dyDescent="0.35">
      <c r="A7286">
        <v>1</v>
      </c>
      <c r="B7286">
        <v>3</v>
      </c>
      <c r="C7286" s="10">
        <v>25</v>
      </c>
      <c r="D7286">
        <v>30</v>
      </c>
      <c r="E7286">
        <v>0</v>
      </c>
      <c r="F7286">
        <v>0</v>
      </c>
      <c r="G7286">
        <v>0</v>
      </c>
      <c r="H7286">
        <v>1</v>
      </c>
      <c r="I7286">
        <v>1</v>
      </c>
      <c r="J7286">
        <v>0</v>
      </c>
      <c r="K7286">
        <v>0</v>
      </c>
      <c r="L7286">
        <v>1</v>
      </c>
      <c r="M7286">
        <v>0</v>
      </c>
      <c r="N7286">
        <v>0.5</v>
      </c>
      <c r="O7286">
        <v>0</v>
      </c>
      <c r="P7286">
        <v>0.05</v>
      </c>
      <c r="Q7286">
        <v>1</v>
      </c>
      <c r="R7286">
        <v>0.08</v>
      </c>
      <c r="S7286">
        <v>0.08</v>
      </c>
      <c r="U7286" s="93"/>
      <c r="Z7286" s="93">
        <v>7.7880560000000001</v>
      </c>
    </row>
    <row r="7287" spans="1:26" ht="21" x14ac:dyDescent="0.35">
      <c r="A7287">
        <v>1</v>
      </c>
      <c r="B7287">
        <v>3</v>
      </c>
      <c r="C7287" s="10">
        <v>25</v>
      </c>
      <c r="D7287">
        <v>30</v>
      </c>
      <c r="E7287">
        <v>0</v>
      </c>
      <c r="F7287">
        <v>0</v>
      </c>
      <c r="G7287">
        <v>0</v>
      </c>
      <c r="H7287">
        <v>1</v>
      </c>
      <c r="I7287">
        <v>1</v>
      </c>
      <c r="J7287">
        <v>0</v>
      </c>
      <c r="K7287">
        <v>0</v>
      </c>
      <c r="L7287">
        <v>1</v>
      </c>
      <c r="M7287">
        <v>0</v>
      </c>
      <c r="N7287">
        <v>0.55000000000000004</v>
      </c>
      <c r="O7287">
        <v>0</v>
      </c>
      <c r="P7287">
        <v>0.05</v>
      </c>
      <c r="Q7287">
        <v>1</v>
      </c>
      <c r="R7287">
        <v>0.08</v>
      </c>
      <c r="S7287">
        <v>0.04</v>
      </c>
      <c r="U7287" s="93"/>
      <c r="Z7287">
        <v>3.2521990000000001</v>
      </c>
    </row>
    <row r="7288" spans="1:26" ht="21" x14ac:dyDescent="0.35">
      <c r="A7288">
        <v>1</v>
      </c>
      <c r="B7288">
        <v>3</v>
      </c>
      <c r="C7288" s="10">
        <v>25</v>
      </c>
      <c r="D7288">
        <v>30</v>
      </c>
      <c r="E7288">
        <v>0</v>
      </c>
      <c r="F7288">
        <v>0</v>
      </c>
      <c r="G7288">
        <v>0</v>
      </c>
      <c r="H7288">
        <v>1</v>
      </c>
      <c r="I7288">
        <v>1</v>
      </c>
      <c r="J7288">
        <v>0</v>
      </c>
      <c r="K7288">
        <v>0</v>
      </c>
      <c r="L7288">
        <v>1</v>
      </c>
      <c r="M7288">
        <v>0</v>
      </c>
      <c r="N7288">
        <v>0.6</v>
      </c>
      <c r="O7288">
        <v>0</v>
      </c>
      <c r="P7288">
        <v>0.05</v>
      </c>
      <c r="Q7288">
        <v>1</v>
      </c>
      <c r="R7288">
        <v>0</v>
      </c>
      <c r="S7288">
        <v>0.12</v>
      </c>
      <c r="U7288" s="93"/>
      <c r="Z7288">
        <v>3.8242820000000002</v>
      </c>
    </row>
    <row r="7289" spans="1:26" ht="21" x14ac:dyDescent="0.35">
      <c r="A7289">
        <v>1</v>
      </c>
      <c r="B7289">
        <v>3</v>
      </c>
      <c r="C7289" s="10">
        <v>25</v>
      </c>
      <c r="D7289">
        <v>30</v>
      </c>
      <c r="E7289">
        <v>0</v>
      </c>
      <c r="F7289">
        <v>0</v>
      </c>
      <c r="G7289">
        <v>0</v>
      </c>
      <c r="H7289">
        <v>1</v>
      </c>
      <c r="I7289">
        <v>1</v>
      </c>
      <c r="J7289">
        <v>0</v>
      </c>
      <c r="K7289">
        <v>0</v>
      </c>
      <c r="L7289">
        <v>1</v>
      </c>
      <c r="M7289">
        <v>0</v>
      </c>
      <c r="N7289">
        <v>0.65</v>
      </c>
      <c r="O7289">
        <v>0</v>
      </c>
      <c r="P7289">
        <v>0.05</v>
      </c>
      <c r="Q7289">
        <v>1</v>
      </c>
      <c r="R7289">
        <v>0</v>
      </c>
      <c r="S7289">
        <v>0.04</v>
      </c>
      <c r="Z7289">
        <v>1.4935780000000001</v>
      </c>
    </row>
    <row r="7290" spans="1:26" ht="21" x14ac:dyDescent="0.35">
      <c r="A7290">
        <v>1</v>
      </c>
      <c r="B7290">
        <v>3</v>
      </c>
      <c r="C7290" s="10">
        <v>25</v>
      </c>
      <c r="D7290">
        <v>30</v>
      </c>
      <c r="E7290">
        <v>0</v>
      </c>
      <c r="F7290">
        <v>0</v>
      </c>
      <c r="G7290">
        <v>0</v>
      </c>
      <c r="H7290">
        <v>1</v>
      </c>
      <c r="I7290">
        <v>1</v>
      </c>
      <c r="J7290">
        <v>0</v>
      </c>
      <c r="K7290">
        <v>0</v>
      </c>
      <c r="L7290">
        <v>1</v>
      </c>
      <c r="M7290">
        <v>0</v>
      </c>
      <c r="N7290">
        <v>0.7</v>
      </c>
      <c r="O7290">
        <v>0</v>
      </c>
      <c r="P7290">
        <v>0.05</v>
      </c>
      <c r="Q7290">
        <v>1</v>
      </c>
      <c r="R7290">
        <v>0.04</v>
      </c>
      <c r="S7290">
        <v>0.08</v>
      </c>
      <c r="Z7290" s="93">
        <v>4.3021640000000003</v>
      </c>
    </row>
    <row r="7291" spans="1:26" ht="21" x14ac:dyDescent="0.35">
      <c r="A7291">
        <v>1</v>
      </c>
      <c r="B7291">
        <v>3</v>
      </c>
      <c r="C7291" s="10">
        <v>25</v>
      </c>
      <c r="D7291">
        <v>30</v>
      </c>
      <c r="E7291">
        <v>0</v>
      </c>
      <c r="F7291">
        <v>0</v>
      </c>
      <c r="G7291">
        <v>0</v>
      </c>
      <c r="H7291">
        <v>1</v>
      </c>
      <c r="I7291">
        <v>1</v>
      </c>
      <c r="J7291">
        <v>0</v>
      </c>
      <c r="K7291">
        <v>0</v>
      </c>
      <c r="L7291">
        <v>1</v>
      </c>
      <c r="M7291">
        <v>0</v>
      </c>
      <c r="N7291">
        <v>0.75</v>
      </c>
      <c r="O7291">
        <v>0</v>
      </c>
      <c r="P7291">
        <v>0.05</v>
      </c>
      <c r="Q7291">
        <v>1</v>
      </c>
      <c r="R7291">
        <v>0.04</v>
      </c>
      <c r="S7291">
        <v>0.04</v>
      </c>
      <c r="Z7291" s="93">
        <v>6.0947990000000001</v>
      </c>
    </row>
    <row r="7292" spans="1:26" ht="21" x14ac:dyDescent="0.35">
      <c r="A7292">
        <v>1</v>
      </c>
      <c r="B7292">
        <v>3</v>
      </c>
      <c r="C7292" s="10">
        <v>25</v>
      </c>
      <c r="D7292">
        <v>30</v>
      </c>
      <c r="E7292">
        <v>0</v>
      </c>
      <c r="F7292">
        <v>0</v>
      </c>
      <c r="G7292">
        <v>0</v>
      </c>
      <c r="H7292">
        <v>1</v>
      </c>
      <c r="I7292">
        <v>1</v>
      </c>
      <c r="J7292">
        <v>0</v>
      </c>
      <c r="K7292">
        <v>0</v>
      </c>
      <c r="L7292">
        <v>1</v>
      </c>
      <c r="M7292">
        <v>0</v>
      </c>
      <c r="N7292">
        <v>0.8</v>
      </c>
      <c r="O7292">
        <v>0</v>
      </c>
      <c r="P7292">
        <v>0.05</v>
      </c>
      <c r="Q7292">
        <v>1</v>
      </c>
      <c r="R7292">
        <v>0.12</v>
      </c>
      <c r="S7292">
        <v>0.16</v>
      </c>
      <c r="Z7292">
        <v>3.1078960000000002</v>
      </c>
    </row>
    <row r="7293" spans="1:26" ht="21" x14ac:dyDescent="0.35">
      <c r="A7293">
        <v>1</v>
      </c>
      <c r="B7293">
        <v>3</v>
      </c>
      <c r="C7293" s="10">
        <v>25</v>
      </c>
      <c r="D7293">
        <v>30</v>
      </c>
      <c r="E7293">
        <v>0</v>
      </c>
      <c r="F7293">
        <v>0</v>
      </c>
      <c r="G7293">
        <v>0</v>
      </c>
      <c r="H7293">
        <v>1</v>
      </c>
      <c r="I7293">
        <v>1</v>
      </c>
      <c r="J7293">
        <v>0</v>
      </c>
      <c r="K7293">
        <v>0</v>
      </c>
      <c r="L7293">
        <v>1</v>
      </c>
      <c r="M7293">
        <v>0</v>
      </c>
      <c r="N7293">
        <v>0.85</v>
      </c>
      <c r="O7293">
        <v>0</v>
      </c>
      <c r="P7293">
        <v>0.05</v>
      </c>
      <c r="Q7293">
        <v>1</v>
      </c>
      <c r="R7293">
        <v>0.28000000000000003</v>
      </c>
      <c r="S7293">
        <v>0</v>
      </c>
      <c r="U7293" s="93"/>
      <c r="Z7293">
        <v>1.2046749999999999</v>
      </c>
    </row>
    <row r="7294" spans="1:26" ht="21" x14ac:dyDescent="0.35">
      <c r="A7294">
        <v>1</v>
      </c>
      <c r="B7294">
        <v>3</v>
      </c>
      <c r="C7294" s="10">
        <v>25</v>
      </c>
      <c r="D7294">
        <v>30</v>
      </c>
      <c r="E7294">
        <v>0</v>
      </c>
      <c r="F7294">
        <v>0</v>
      </c>
      <c r="G7294">
        <v>0</v>
      </c>
      <c r="H7294">
        <v>1</v>
      </c>
      <c r="I7294">
        <v>1</v>
      </c>
      <c r="J7294">
        <v>0</v>
      </c>
      <c r="K7294">
        <v>0</v>
      </c>
      <c r="L7294">
        <v>1</v>
      </c>
      <c r="M7294">
        <v>0</v>
      </c>
      <c r="N7294">
        <v>0.9</v>
      </c>
      <c r="O7294">
        <v>0</v>
      </c>
      <c r="P7294">
        <v>0.05</v>
      </c>
      <c r="Q7294">
        <v>1</v>
      </c>
      <c r="R7294">
        <v>0.2</v>
      </c>
      <c r="S7294">
        <v>0.12</v>
      </c>
      <c r="Z7294" s="93">
        <v>5.3904800000000002</v>
      </c>
    </row>
    <row r="7295" spans="1:26" ht="21" x14ac:dyDescent="0.35">
      <c r="A7295">
        <v>1</v>
      </c>
      <c r="B7295">
        <v>3</v>
      </c>
      <c r="C7295" s="10">
        <v>25</v>
      </c>
      <c r="D7295">
        <v>30</v>
      </c>
      <c r="E7295">
        <v>0</v>
      </c>
      <c r="F7295">
        <v>0</v>
      </c>
      <c r="G7295">
        <v>0</v>
      </c>
      <c r="H7295">
        <v>1</v>
      </c>
      <c r="I7295">
        <v>1</v>
      </c>
      <c r="J7295">
        <v>0</v>
      </c>
      <c r="K7295">
        <v>0</v>
      </c>
      <c r="L7295">
        <v>1</v>
      </c>
      <c r="M7295">
        <v>0</v>
      </c>
      <c r="N7295">
        <v>0.95</v>
      </c>
      <c r="O7295">
        <v>0</v>
      </c>
      <c r="P7295">
        <v>0.05</v>
      </c>
      <c r="Q7295">
        <v>1</v>
      </c>
      <c r="R7295">
        <v>0.08</v>
      </c>
      <c r="S7295">
        <v>0.08</v>
      </c>
      <c r="Z7295">
        <v>3.1058219999999999</v>
      </c>
    </row>
    <row r="7296" spans="1:26" ht="21.75" thickBot="1" x14ac:dyDescent="0.4">
      <c r="A7296">
        <v>1</v>
      </c>
      <c r="B7296">
        <v>3</v>
      </c>
      <c r="C7296" s="10">
        <v>25</v>
      </c>
      <c r="D7296">
        <v>30</v>
      </c>
      <c r="E7296">
        <v>0</v>
      </c>
      <c r="F7296">
        <v>0</v>
      </c>
      <c r="G7296">
        <v>0</v>
      </c>
      <c r="H7296">
        <v>1</v>
      </c>
      <c r="I7296">
        <v>1</v>
      </c>
      <c r="J7296">
        <v>0</v>
      </c>
      <c r="K7296">
        <v>0</v>
      </c>
      <c r="L7296">
        <v>1</v>
      </c>
      <c r="M7296">
        <v>0</v>
      </c>
      <c r="N7296">
        <v>1</v>
      </c>
      <c r="O7296">
        <v>0</v>
      </c>
      <c r="P7296">
        <v>0.05</v>
      </c>
      <c r="Q7296">
        <v>1</v>
      </c>
      <c r="R7296" s="14">
        <v>0.24</v>
      </c>
      <c r="S7296" s="14">
        <v>0.12</v>
      </c>
      <c r="U7296" s="93"/>
      <c r="Z7296">
        <v>2.0656219999999998</v>
      </c>
    </row>
    <row r="7297" spans="1:26" ht="15.75" thickTop="1" x14ac:dyDescent="0.25">
      <c r="R7297" s="15">
        <f>AVERAGE(R7277:R7296)</f>
        <v>9.8000000000000004E-2</v>
      </c>
      <c r="S7297" s="15">
        <f>AVERAGE(S7277:S7296)</f>
        <v>8.2000000000000003E-2</v>
      </c>
      <c r="Z7297">
        <v>3.588549</v>
      </c>
    </row>
    <row r="7298" spans="1:26" x14ac:dyDescent="0.25">
      <c r="U7298" s="93"/>
      <c r="Z7298">
        <v>3.656765</v>
      </c>
    </row>
    <row r="7303" spans="1:26" ht="96.75" thickBot="1" x14ac:dyDescent="0.4">
      <c r="A7303" s="7" t="s">
        <v>400</v>
      </c>
      <c r="B7303" s="1"/>
      <c r="C7303" s="1"/>
      <c r="D7303" s="1"/>
      <c r="E7303" s="1"/>
      <c r="F7303" s="1"/>
      <c r="G7303" s="1"/>
      <c r="H7303" s="1"/>
      <c r="I7303" s="1"/>
      <c r="J7303" s="1"/>
      <c r="K7303" s="1"/>
      <c r="L7303" s="1"/>
      <c r="M7303" s="1"/>
      <c r="N7303" s="1"/>
      <c r="O7303" s="1"/>
      <c r="Q7303" s="8" t="s">
        <v>23</v>
      </c>
      <c r="R7303" s="71" t="s">
        <v>398</v>
      </c>
      <c r="S7303" s="17" t="s">
        <v>24</v>
      </c>
      <c r="T7303" s="17" t="s">
        <v>301</v>
      </c>
      <c r="U7303" s="17" t="s">
        <v>401</v>
      </c>
      <c r="Z7303">
        <v>2.7610769999999998</v>
      </c>
    </row>
    <row r="7304" spans="1:26" ht="21.75" thickTop="1" x14ac:dyDescent="0.35">
      <c r="A7304">
        <v>1</v>
      </c>
      <c r="B7304">
        <v>3</v>
      </c>
      <c r="C7304" s="10">
        <v>2000</v>
      </c>
      <c r="D7304">
        <v>30</v>
      </c>
      <c r="E7304">
        <v>0</v>
      </c>
      <c r="F7304">
        <v>0</v>
      </c>
      <c r="G7304">
        <v>0</v>
      </c>
      <c r="H7304">
        <v>1</v>
      </c>
      <c r="I7304">
        <v>1</v>
      </c>
      <c r="J7304">
        <v>0</v>
      </c>
      <c r="K7304">
        <v>0.2</v>
      </c>
      <c r="L7304">
        <v>1</v>
      </c>
      <c r="M7304">
        <v>0</v>
      </c>
      <c r="N7304">
        <v>0.05</v>
      </c>
      <c r="O7304">
        <v>0</v>
      </c>
      <c r="P7304">
        <v>0.05</v>
      </c>
      <c r="Q7304">
        <v>1</v>
      </c>
      <c r="R7304">
        <v>0.20100000000000001</v>
      </c>
      <c r="S7304">
        <v>1</v>
      </c>
      <c r="Z7304">
        <v>3.5900979999999998</v>
      </c>
    </row>
    <row r="7305" spans="1:26" ht="21" x14ac:dyDescent="0.35">
      <c r="A7305">
        <v>1</v>
      </c>
      <c r="B7305">
        <v>3</v>
      </c>
      <c r="C7305" s="10">
        <v>2000</v>
      </c>
      <c r="D7305">
        <v>30</v>
      </c>
      <c r="E7305">
        <v>0</v>
      </c>
      <c r="F7305">
        <v>0</v>
      </c>
      <c r="G7305">
        <v>0</v>
      </c>
      <c r="H7305">
        <v>1</v>
      </c>
      <c r="I7305">
        <v>1</v>
      </c>
      <c r="J7305">
        <v>0</v>
      </c>
      <c r="K7305">
        <v>0.2</v>
      </c>
      <c r="L7305">
        <v>1</v>
      </c>
      <c r="M7305">
        <v>0</v>
      </c>
      <c r="N7305">
        <v>0.1</v>
      </c>
      <c r="O7305">
        <v>0</v>
      </c>
      <c r="P7305">
        <v>0.05</v>
      </c>
      <c r="Q7305">
        <v>1</v>
      </c>
      <c r="R7305">
        <v>0.21</v>
      </c>
      <c r="S7305">
        <v>1</v>
      </c>
      <c r="Z7305">
        <v>2.8523459999999998</v>
      </c>
    </row>
    <row r="7306" spans="1:26" ht="21" x14ac:dyDescent="0.35">
      <c r="A7306">
        <v>1</v>
      </c>
      <c r="B7306">
        <v>3</v>
      </c>
      <c r="C7306" s="10">
        <v>2000</v>
      </c>
      <c r="D7306">
        <v>30</v>
      </c>
      <c r="E7306">
        <v>0</v>
      </c>
      <c r="F7306">
        <v>0</v>
      </c>
      <c r="G7306">
        <v>0</v>
      </c>
      <c r="H7306">
        <v>1</v>
      </c>
      <c r="I7306">
        <v>1</v>
      </c>
      <c r="J7306">
        <v>0</v>
      </c>
      <c r="K7306">
        <v>0.2</v>
      </c>
      <c r="L7306">
        <v>1</v>
      </c>
      <c r="M7306">
        <v>0</v>
      </c>
      <c r="N7306">
        <v>0.15</v>
      </c>
      <c r="O7306">
        <v>0</v>
      </c>
      <c r="P7306">
        <v>0.05</v>
      </c>
      <c r="Q7306">
        <v>1</v>
      </c>
      <c r="R7306">
        <v>0.2445</v>
      </c>
      <c r="S7306">
        <v>1</v>
      </c>
      <c r="Z7306" s="93">
        <v>4.685994</v>
      </c>
    </row>
    <row r="7307" spans="1:26" ht="21" x14ac:dyDescent="0.35">
      <c r="A7307">
        <v>1</v>
      </c>
      <c r="B7307">
        <v>3</v>
      </c>
      <c r="C7307" s="10">
        <v>2000</v>
      </c>
      <c r="D7307">
        <v>30</v>
      </c>
      <c r="E7307">
        <v>0</v>
      </c>
      <c r="F7307">
        <v>0</v>
      </c>
      <c r="G7307">
        <v>0</v>
      </c>
      <c r="H7307">
        <v>1</v>
      </c>
      <c r="I7307">
        <v>1</v>
      </c>
      <c r="J7307">
        <v>0</v>
      </c>
      <c r="K7307">
        <v>0.2</v>
      </c>
      <c r="L7307">
        <v>1</v>
      </c>
      <c r="M7307">
        <v>0</v>
      </c>
      <c r="N7307">
        <v>0.2</v>
      </c>
      <c r="O7307">
        <v>0</v>
      </c>
      <c r="P7307">
        <v>0.05</v>
      </c>
      <c r="Q7307">
        <v>1</v>
      </c>
      <c r="R7307">
        <v>0.22850000000000001</v>
      </c>
      <c r="S7307">
        <v>0.99199999999999999</v>
      </c>
      <c r="Z7307">
        <v>2.1958440000000001</v>
      </c>
    </row>
    <row r="7308" spans="1:26" ht="21" x14ac:dyDescent="0.35">
      <c r="A7308">
        <v>1</v>
      </c>
      <c r="B7308">
        <v>3</v>
      </c>
      <c r="C7308" s="10">
        <v>2000</v>
      </c>
      <c r="D7308">
        <v>30</v>
      </c>
      <c r="E7308">
        <v>0</v>
      </c>
      <c r="F7308">
        <v>0</v>
      </c>
      <c r="G7308">
        <v>0</v>
      </c>
      <c r="H7308">
        <v>1</v>
      </c>
      <c r="I7308">
        <v>1</v>
      </c>
      <c r="J7308">
        <v>0</v>
      </c>
      <c r="K7308">
        <v>0.2</v>
      </c>
      <c r="L7308">
        <v>1</v>
      </c>
      <c r="M7308">
        <v>0</v>
      </c>
      <c r="N7308">
        <v>0.25</v>
      </c>
      <c r="O7308">
        <v>0</v>
      </c>
      <c r="P7308">
        <v>0.05</v>
      </c>
      <c r="Q7308">
        <v>1</v>
      </c>
      <c r="R7308">
        <v>0.26200000000000001</v>
      </c>
      <c r="S7308">
        <v>0.94799999999999995</v>
      </c>
      <c r="Z7308" s="93">
        <v>6.4024349999999997</v>
      </c>
    </row>
    <row r="7309" spans="1:26" ht="21" x14ac:dyDescent="0.35">
      <c r="A7309">
        <v>1</v>
      </c>
      <c r="B7309">
        <v>3</v>
      </c>
      <c r="C7309" s="10">
        <v>2000</v>
      </c>
      <c r="D7309">
        <v>30</v>
      </c>
      <c r="E7309">
        <v>0</v>
      </c>
      <c r="F7309">
        <v>0</v>
      </c>
      <c r="G7309">
        <v>0</v>
      </c>
      <c r="H7309">
        <v>1</v>
      </c>
      <c r="I7309">
        <v>1</v>
      </c>
      <c r="J7309">
        <v>0</v>
      </c>
      <c r="K7309">
        <v>0.2</v>
      </c>
      <c r="L7309">
        <v>1</v>
      </c>
      <c r="M7309">
        <v>0</v>
      </c>
      <c r="N7309">
        <v>0.3</v>
      </c>
      <c r="O7309">
        <v>0</v>
      </c>
      <c r="P7309">
        <v>0.05</v>
      </c>
      <c r="Q7309">
        <v>1</v>
      </c>
      <c r="Z7309">
        <v>4.0318310000000004</v>
      </c>
    </row>
    <row r="7310" spans="1:26" ht="21" x14ac:dyDescent="0.35">
      <c r="A7310">
        <v>1</v>
      </c>
      <c r="B7310">
        <v>3</v>
      </c>
      <c r="C7310" s="10">
        <v>2000</v>
      </c>
      <c r="D7310">
        <v>30</v>
      </c>
      <c r="E7310">
        <v>0</v>
      </c>
      <c r="F7310">
        <v>0</v>
      </c>
      <c r="G7310">
        <v>0</v>
      </c>
      <c r="H7310">
        <v>1</v>
      </c>
      <c r="I7310">
        <v>1</v>
      </c>
      <c r="J7310">
        <v>0</v>
      </c>
      <c r="K7310">
        <v>0.2</v>
      </c>
      <c r="L7310">
        <v>1</v>
      </c>
      <c r="M7310">
        <v>0</v>
      </c>
      <c r="N7310">
        <v>0.35</v>
      </c>
      <c r="O7310">
        <v>0</v>
      </c>
      <c r="P7310">
        <v>0.05</v>
      </c>
      <c r="Q7310">
        <v>1</v>
      </c>
      <c r="U7310" s="93"/>
      <c r="Z7310">
        <v>1.5707169999999999</v>
      </c>
    </row>
    <row r="7311" spans="1:26" ht="21" x14ac:dyDescent="0.35">
      <c r="A7311">
        <v>1</v>
      </c>
      <c r="B7311">
        <v>3</v>
      </c>
      <c r="C7311" s="10">
        <v>2000</v>
      </c>
      <c r="D7311">
        <v>30</v>
      </c>
      <c r="E7311">
        <v>0</v>
      </c>
      <c r="F7311">
        <v>0</v>
      </c>
      <c r="G7311">
        <v>0</v>
      </c>
      <c r="H7311">
        <v>1</v>
      </c>
      <c r="I7311">
        <v>1</v>
      </c>
      <c r="J7311">
        <v>0</v>
      </c>
      <c r="K7311">
        <v>0.2</v>
      </c>
      <c r="L7311">
        <v>1</v>
      </c>
      <c r="M7311">
        <v>0</v>
      </c>
      <c r="N7311">
        <v>0.4</v>
      </c>
      <c r="O7311">
        <v>0</v>
      </c>
      <c r="P7311">
        <v>0.05</v>
      </c>
      <c r="Q7311">
        <v>1</v>
      </c>
      <c r="Z7311" s="93">
        <v>4.9470340000000004</v>
      </c>
    </row>
    <row r="7312" spans="1:26" ht="21" x14ac:dyDescent="0.35">
      <c r="A7312">
        <v>1</v>
      </c>
      <c r="B7312">
        <v>3</v>
      </c>
      <c r="C7312" s="10">
        <v>2000</v>
      </c>
      <c r="D7312">
        <v>30</v>
      </c>
      <c r="E7312">
        <v>0</v>
      </c>
      <c r="F7312">
        <v>0</v>
      </c>
      <c r="G7312">
        <v>0</v>
      </c>
      <c r="H7312">
        <v>1</v>
      </c>
      <c r="I7312">
        <v>1</v>
      </c>
      <c r="J7312">
        <v>0</v>
      </c>
      <c r="K7312">
        <v>0.2</v>
      </c>
      <c r="L7312">
        <v>1</v>
      </c>
      <c r="M7312">
        <v>0</v>
      </c>
      <c r="N7312">
        <v>0.45</v>
      </c>
      <c r="O7312">
        <v>0</v>
      </c>
      <c r="P7312">
        <v>0.05</v>
      </c>
      <c r="Q7312">
        <v>1</v>
      </c>
      <c r="Z7312">
        <v>4.0881410000000002</v>
      </c>
    </row>
    <row r="7313" spans="1:26" ht="21" x14ac:dyDescent="0.35">
      <c r="A7313">
        <v>1</v>
      </c>
      <c r="B7313">
        <v>3</v>
      </c>
      <c r="C7313" s="10">
        <v>2000</v>
      </c>
      <c r="D7313">
        <v>30</v>
      </c>
      <c r="E7313">
        <v>0</v>
      </c>
      <c r="F7313">
        <v>0</v>
      </c>
      <c r="G7313">
        <v>0</v>
      </c>
      <c r="H7313">
        <v>1</v>
      </c>
      <c r="I7313">
        <v>1</v>
      </c>
      <c r="J7313">
        <v>0</v>
      </c>
      <c r="K7313">
        <v>0.2</v>
      </c>
      <c r="L7313">
        <v>1</v>
      </c>
      <c r="M7313">
        <v>0</v>
      </c>
      <c r="N7313">
        <v>0.5</v>
      </c>
      <c r="O7313">
        <v>0</v>
      </c>
      <c r="P7313">
        <v>0.05</v>
      </c>
      <c r="Q7313">
        <v>1</v>
      </c>
      <c r="U7313" s="93"/>
      <c r="Z7313" s="93">
        <v>7.7880560000000001</v>
      </c>
    </row>
    <row r="7314" spans="1:26" ht="21" x14ac:dyDescent="0.35">
      <c r="A7314">
        <v>1</v>
      </c>
      <c r="B7314">
        <v>3</v>
      </c>
      <c r="C7314" s="10">
        <v>2000</v>
      </c>
      <c r="D7314">
        <v>30</v>
      </c>
      <c r="E7314">
        <v>0</v>
      </c>
      <c r="F7314">
        <v>0</v>
      </c>
      <c r="G7314">
        <v>0</v>
      </c>
      <c r="H7314">
        <v>1</v>
      </c>
      <c r="I7314">
        <v>1</v>
      </c>
      <c r="J7314">
        <v>0</v>
      </c>
      <c r="K7314">
        <v>0.2</v>
      </c>
      <c r="L7314">
        <v>1</v>
      </c>
      <c r="M7314">
        <v>0</v>
      </c>
      <c r="N7314">
        <v>0.55000000000000004</v>
      </c>
      <c r="O7314">
        <v>0</v>
      </c>
      <c r="P7314">
        <v>0.05</v>
      </c>
      <c r="Q7314">
        <v>1</v>
      </c>
      <c r="U7314" s="93"/>
      <c r="Z7314">
        <v>3.2521990000000001</v>
      </c>
    </row>
    <row r="7315" spans="1:26" ht="21" x14ac:dyDescent="0.35">
      <c r="A7315">
        <v>1</v>
      </c>
      <c r="B7315">
        <v>3</v>
      </c>
      <c r="C7315" s="10">
        <v>2000</v>
      </c>
      <c r="D7315">
        <v>30</v>
      </c>
      <c r="E7315">
        <v>0</v>
      </c>
      <c r="F7315">
        <v>0</v>
      </c>
      <c r="G7315">
        <v>0</v>
      </c>
      <c r="H7315">
        <v>1</v>
      </c>
      <c r="I7315">
        <v>1</v>
      </c>
      <c r="J7315">
        <v>0</v>
      </c>
      <c r="K7315">
        <v>0.2</v>
      </c>
      <c r="L7315">
        <v>1</v>
      </c>
      <c r="M7315">
        <v>0</v>
      </c>
      <c r="N7315">
        <v>0.6</v>
      </c>
      <c r="O7315">
        <v>0</v>
      </c>
      <c r="P7315">
        <v>0.05</v>
      </c>
      <c r="Q7315">
        <v>1</v>
      </c>
      <c r="U7315" s="93"/>
      <c r="Z7315">
        <v>3.8242820000000002</v>
      </c>
    </row>
    <row r="7316" spans="1:26" ht="21" x14ac:dyDescent="0.35">
      <c r="A7316">
        <v>1</v>
      </c>
      <c r="B7316">
        <v>3</v>
      </c>
      <c r="C7316" s="10">
        <v>2000</v>
      </c>
      <c r="D7316">
        <v>30</v>
      </c>
      <c r="E7316">
        <v>0</v>
      </c>
      <c r="F7316">
        <v>0</v>
      </c>
      <c r="G7316">
        <v>0</v>
      </c>
      <c r="H7316">
        <v>1</v>
      </c>
      <c r="I7316">
        <v>1</v>
      </c>
      <c r="J7316">
        <v>0</v>
      </c>
      <c r="K7316">
        <v>0.2</v>
      </c>
      <c r="L7316">
        <v>1</v>
      </c>
      <c r="M7316">
        <v>0</v>
      </c>
      <c r="N7316">
        <v>0.65</v>
      </c>
      <c r="O7316">
        <v>0</v>
      </c>
      <c r="P7316">
        <v>0.05</v>
      </c>
      <c r="Q7316">
        <v>1</v>
      </c>
      <c r="Z7316">
        <v>1.4935780000000001</v>
      </c>
    </row>
    <row r="7317" spans="1:26" ht="21" x14ac:dyDescent="0.35">
      <c r="A7317">
        <v>1</v>
      </c>
      <c r="B7317">
        <v>3</v>
      </c>
      <c r="C7317" s="10">
        <v>2000</v>
      </c>
      <c r="D7317">
        <v>30</v>
      </c>
      <c r="E7317">
        <v>0</v>
      </c>
      <c r="F7317">
        <v>0</v>
      </c>
      <c r="G7317">
        <v>0</v>
      </c>
      <c r="H7317">
        <v>1</v>
      </c>
      <c r="I7317">
        <v>1</v>
      </c>
      <c r="J7317">
        <v>0</v>
      </c>
      <c r="K7317">
        <v>0.2</v>
      </c>
      <c r="L7317">
        <v>1</v>
      </c>
      <c r="M7317">
        <v>0</v>
      </c>
      <c r="N7317">
        <v>0.7</v>
      </c>
      <c r="O7317">
        <v>0</v>
      </c>
      <c r="P7317">
        <v>0.05</v>
      </c>
      <c r="Q7317">
        <v>1</v>
      </c>
      <c r="Z7317" s="93">
        <v>4.3021640000000003</v>
      </c>
    </row>
    <row r="7318" spans="1:26" ht="21" x14ac:dyDescent="0.35">
      <c r="A7318">
        <v>1</v>
      </c>
      <c r="B7318">
        <v>3</v>
      </c>
      <c r="C7318" s="10">
        <v>2000</v>
      </c>
      <c r="D7318">
        <v>30</v>
      </c>
      <c r="E7318">
        <v>0</v>
      </c>
      <c r="F7318">
        <v>0</v>
      </c>
      <c r="G7318">
        <v>0</v>
      </c>
      <c r="H7318">
        <v>1</v>
      </c>
      <c r="I7318">
        <v>1</v>
      </c>
      <c r="J7318">
        <v>0</v>
      </c>
      <c r="K7318">
        <v>0.2</v>
      </c>
      <c r="L7318">
        <v>1</v>
      </c>
      <c r="M7318">
        <v>0</v>
      </c>
      <c r="N7318">
        <v>0.75</v>
      </c>
      <c r="O7318">
        <v>0</v>
      </c>
      <c r="P7318">
        <v>0.05</v>
      </c>
      <c r="Q7318">
        <v>1</v>
      </c>
      <c r="Z7318" s="93">
        <v>6.0947990000000001</v>
      </c>
    </row>
    <row r="7319" spans="1:26" ht="21" x14ac:dyDescent="0.35">
      <c r="A7319">
        <v>1</v>
      </c>
      <c r="B7319">
        <v>3</v>
      </c>
      <c r="C7319" s="10">
        <v>2000</v>
      </c>
      <c r="D7319">
        <v>30</v>
      </c>
      <c r="E7319">
        <v>0</v>
      </c>
      <c r="F7319">
        <v>0</v>
      </c>
      <c r="G7319">
        <v>0</v>
      </c>
      <c r="H7319">
        <v>1</v>
      </c>
      <c r="I7319">
        <v>1</v>
      </c>
      <c r="J7319">
        <v>0</v>
      </c>
      <c r="K7319">
        <v>0.2</v>
      </c>
      <c r="L7319">
        <v>1</v>
      </c>
      <c r="M7319">
        <v>0</v>
      </c>
      <c r="N7319">
        <v>0.8</v>
      </c>
      <c r="O7319">
        <v>0</v>
      </c>
      <c r="P7319">
        <v>0.05</v>
      </c>
      <c r="Q7319">
        <v>1</v>
      </c>
      <c r="Z7319">
        <v>3.1078960000000002</v>
      </c>
    </row>
    <row r="7320" spans="1:26" ht="21" x14ac:dyDescent="0.35">
      <c r="A7320">
        <v>1</v>
      </c>
      <c r="B7320">
        <v>3</v>
      </c>
      <c r="C7320" s="10">
        <v>2000</v>
      </c>
      <c r="D7320">
        <v>30</v>
      </c>
      <c r="E7320">
        <v>0</v>
      </c>
      <c r="F7320">
        <v>0</v>
      </c>
      <c r="G7320">
        <v>0</v>
      </c>
      <c r="H7320">
        <v>1</v>
      </c>
      <c r="I7320">
        <v>1</v>
      </c>
      <c r="J7320">
        <v>0</v>
      </c>
      <c r="K7320">
        <v>0.2</v>
      </c>
      <c r="L7320">
        <v>1</v>
      </c>
      <c r="M7320">
        <v>0</v>
      </c>
      <c r="N7320">
        <v>0.85</v>
      </c>
      <c r="O7320">
        <v>0</v>
      </c>
      <c r="P7320">
        <v>0.05</v>
      </c>
      <c r="Q7320">
        <v>1</v>
      </c>
      <c r="U7320" s="93"/>
      <c r="Z7320">
        <v>1.2046749999999999</v>
      </c>
    </row>
    <row r="7321" spans="1:26" ht="21" x14ac:dyDescent="0.35">
      <c r="A7321">
        <v>1</v>
      </c>
      <c r="B7321">
        <v>3</v>
      </c>
      <c r="C7321" s="10">
        <v>2000</v>
      </c>
      <c r="D7321">
        <v>30</v>
      </c>
      <c r="E7321">
        <v>0</v>
      </c>
      <c r="F7321">
        <v>0</v>
      </c>
      <c r="G7321">
        <v>0</v>
      </c>
      <c r="H7321">
        <v>1</v>
      </c>
      <c r="I7321">
        <v>1</v>
      </c>
      <c r="J7321">
        <v>0</v>
      </c>
      <c r="K7321">
        <v>0.2</v>
      </c>
      <c r="L7321">
        <v>1</v>
      </c>
      <c r="M7321">
        <v>0</v>
      </c>
      <c r="N7321">
        <v>0.9</v>
      </c>
      <c r="O7321">
        <v>0</v>
      </c>
      <c r="P7321">
        <v>0.05</v>
      </c>
      <c r="Q7321">
        <v>1</v>
      </c>
      <c r="Z7321" s="93">
        <v>5.3904800000000002</v>
      </c>
    </row>
    <row r="7322" spans="1:26" ht="21" x14ac:dyDescent="0.35">
      <c r="A7322">
        <v>1</v>
      </c>
      <c r="B7322">
        <v>3</v>
      </c>
      <c r="C7322" s="10">
        <v>2000</v>
      </c>
      <c r="D7322">
        <v>30</v>
      </c>
      <c r="E7322">
        <v>0</v>
      </c>
      <c r="F7322">
        <v>0</v>
      </c>
      <c r="G7322">
        <v>0</v>
      </c>
      <c r="H7322">
        <v>1</v>
      </c>
      <c r="I7322">
        <v>1</v>
      </c>
      <c r="J7322">
        <v>0</v>
      </c>
      <c r="K7322">
        <v>0.2</v>
      </c>
      <c r="L7322">
        <v>1</v>
      </c>
      <c r="M7322">
        <v>0</v>
      </c>
      <c r="N7322">
        <v>0.95</v>
      </c>
      <c r="O7322">
        <v>0</v>
      </c>
      <c r="P7322">
        <v>0.05</v>
      </c>
      <c r="Q7322">
        <v>1</v>
      </c>
      <c r="Z7322">
        <v>3.1058219999999999</v>
      </c>
    </row>
    <row r="7323" spans="1:26" ht="21.75" thickBot="1" x14ac:dyDescent="0.4">
      <c r="A7323">
        <v>1</v>
      </c>
      <c r="B7323">
        <v>3</v>
      </c>
      <c r="C7323" s="10">
        <v>2000</v>
      </c>
      <c r="D7323">
        <v>30</v>
      </c>
      <c r="E7323">
        <v>0</v>
      </c>
      <c r="F7323">
        <v>0</v>
      </c>
      <c r="G7323">
        <v>0</v>
      </c>
      <c r="H7323">
        <v>1</v>
      </c>
      <c r="I7323">
        <v>1</v>
      </c>
      <c r="J7323">
        <v>0</v>
      </c>
      <c r="K7323">
        <v>0.2</v>
      </c>
      <c r="L7323">
        <v>1</v>
      </c>
      <c r="M7323">
        <v>0</v>
      </c>
      <c r="N7323">
        <v>1</v>
      </c>
      <c r="O7323">
        <v>0</v>
      </c>
      <c r="P7323">
        <v>0.05</v>
      </c>
      <c r="Q7323">
        <v>1</v>
      </c>
      <c r="R7323" s="14"/>
      <c r="S7323" s="14"/>
      <c r="U7323" s="93"/>
      <c r="Z7323">
        <v>2.0656219999999998</v>
      </c>
    </row>
    <row r="7324" spans="1:26" ht="15.75" thickTop="1" x14ac:dyDescent="0.25">
      <c r="R7324" s="15">
        <f>AVERAGE(R7304:R7323)</f>
        <v>0.22919999999999999</v>
      </c>
      <c r="S7324" s="15">
        <f>AVERAGE(S7304:S7323)</f>
        <v>0.98799999999999988</v>
      </c>
    </row>
    <row r="7325" spans="1:26" x14ac:dyDescent="0.25">
      <c r="U7325" s="93"/>
    </row>
    <row r="7330" spans="1:26" ht="117.75" thickBot="1" x14ac:dyDescent="0.4">
      <c r="A7330" s="7" t="s">
        <v>403</v>
      </c>
      <c r="B7330" s="1"/>
      <c r="C7330" s="1"/>
      <c r="D7330" s="1"/>
      <c r="E7330" s="1"/>
      <c r="F7330" s="1"/>
      <c r="G7330" s="1"/>
      <c r="H7330" s="1"/>
      <c r="I7330" s="1"/>
      <c r="J7330" s="1"/>
      <c r="K7330" s="1"/>
      <c r="L7330" s="1"/>
      <c r="M7330" s="1"/>
      <c r="N7330" s="1"/>
      <c r="O7330" s="1"/>
      <c r="Q7330" s="8" t="s">
        <v>23</v>
      </c>
      <c r="R7330" s="71" t="s">
        <v>404</v>
      </c>
      <c r="S7330" s="17" t="s">
        <v>24</v>
      </c>
      <c r="T7330" s="17" t="s">
        <v>301</v>
      </c>
      <c r="U7330" s="17" t="s">
        <v>401</v>
      </c>
      <c r="Z7330">
        <v>2.7610769999999998</v>
      </c>
    </row>
    <row r="7331" spans="1:26" ht="21.75" thickTop="1" x14ac:dyDescent="0.35">
      <c r="A7331">
        <v>1</v>
      </c>
      <c r="B7331">
        <v>3</v>
      </c>
      <c r="C7331" s="10">
        <v>25</v>
      </c>
      <c r="D7331">
        <v>30</v>
      </c>
      <c r="E7331">
        <v>0</v>
      </c>
      <c r="F7331">
        <v>0</v>
      </c>
      <c r="G7331">
        <v>0</v>
      </c>
      <c r="H7331">
        <v>1</v>
      </c>
      <c r="I7331">
        <v>1</v>
      </c>
      <c r="J7331">
        <v>0</v>
      </c>
      <c r="K7331">
        <v>0.1</v>
      </c>
      <c r="L7331">
        <v>1</v>
      </c>
      <c r="M7331">
        <v>0</v>
      </c>
      <c r="N7331">
        <v>1</v>
      </c>
      <c r="O7331">
        <v>0</v>
      </c>
      <c r="P7331">
        <v>0.05</v>
      </c>
      <c r="Q7331">
        <v>1</v>
      </c>
      <c r="R7331">
        <v>0.32</v>
      </c>
      <c r="S7331">
        <v>0.12</v>
      </c>
      <c r="Z7331">
        <v>3.5900979999999998</v>
      </c>
    </row>
    <row r="7332" spans="1:26" ht="21" x14ac:dyDescent="0.35">
      <c r="A7332">
        <v>1</v>
      </c>
      <c r="B7332">
        <v>3</v>
      </c>
      <c r="C7332" s="10">
        <v>25</v>
      </c>
      <c r="D7332">
        <v>30</v>
      </c>
      <c r="E7332">
        <v>0</v>
      </c>
      <c r="F7332">
        <v>0</v>
      </c>
      <c r="G7332">
        <v>0</v>
      </c>
      <c r="H7332">
        <v>1</v>
      </c>
      <c r="I7332">
        <v>1</v>
      </c>
      <c r="J7332">
        <v>0</v>
      </c>
      <c r="K7332" s="10">
        <v>0.2</v>
      </c>
      <c r="L7332">
        <v>1</v>
      </c>
      <c r="M7332">
        <v>0</v>
      </c>
      <c r="N7332">
        <v>1</v>
      </c>
      <c r="O7332">
        <v>0</v>
      </c>
      <c r="P7332">
        <v>0.05</v>
      </c>
      <c r="Q7332">
        <v>1</v>
      </c>
      <c r="R7332">
        <v>0.64</v>
      </c>
      <c r="S7332">
        <v>0.16</v>
      </c>
      <c r="Z7332">
        <v>2.8523459999999998</v>
      </c>
    </row>
    <row r="7333" spans="1:26" ht="21" x14ac:dyDescent="0.35">
      <c r="A7333">
        <v>1</v>
      </c>
      <c r="B7333">
        <v>3</v>
      </c>
      <c r="C7333" s="10">
        <v>25</v>
      </c>
      <c r="D7333">
        <v>30</v>
      </c>
      <c r="E7333">
        <v>0</v>
      </c>
      <c r="F7333">
        <v>0</v>
      </c>
      <c r="G7333">
        <v>0</v>
      </c>
      <c r="H7333">
        <v>1</v>
      </c>
      <c r="I7333">
        <v>1</v>
      </c>
      <c r="J7333">
        <v>0</v>
      </c>
      <c r="K7333">
        <v>0.3</v>
      </c>
      <c r="L7333">
        <v>1</v>
      </c>
      <c r="M7333">
        <v>0</v>
      </c>
      <c r="N7333">
        <v>1</v>
      </c>
      <c r="O7333">
        <v>0</v>
      </c>
      <c r="P7333">
        <v>0.05</v>
      </c>
      <c r="Q7333">
        <v>1</v>
      </c>
      <c r="R7333">
        <v>0.92</v>
      </c>
      <c r="S7333">
        <v>0.36</v>
      </c>
      <c r="Z7333" s="93">
        <v>4.685994</v>
      </c>
    </row>
    <row r="7334" spans="1:26" ht="21" x14ac:dyDescent="0.35">
      <c r="A7334">
        <v>1</v>
      </c>
      <c r="B7334">
        <v>3</v>
      </c>
      <c r="C7334" s="10">
        <v>25</v>
      </c>
      <c r="D7334">
        <v>30</v>
      </c>
      <c r="E7334">
        <v>0</v>
      </c>
      <c r="F7334">
        <v>0</v>
      </c>
      <c r="G7334">
        <v>0</v>
      </c>
      <c r="H7334">
        <v>1</v>
      </c>
      <c r="I7334">
        <v>1</v>
      </c>
      <c r="J7334">
        <v>0</v>
      </c>
      <c r="K7334">
        <v>0.4</v>
      </c>
      <c r="L7334">
        <v>1</v>
      </c>
      <c r="M7334">
        <v>0</v>
      </c>
      <c r="N7334">
        <v>1</v>
      </c>
      <c r="O7334">
        <v>0</v>
      </c>
      <c r="P7334">
        <v>0.05</v>
      </c>
      <c r="Q7334">
        <v>1</v>
      </c>
      <c r="R7334">
        <v>0.72</v>
      </c>
      <c r="S7334">
        <v>0.36</v>
      </c>
      <c r="Z7334">
        <v>2.1958440000000001</v>
      </c>
    </row>
    <row r="7335" spans="1:26" ht="21" x14ac:dyDescent="0.35">
      <c r="A7335">
        <v>1</v>
      </c>
      <c r="B7335">
        <v>3</v>
      </c>
      <c r="C7335" s="10">
        <v>25</v>
      </c>
      <c r="D7335">
        <v>30</v>
      </c>
      <c r="E7335">
        <v>0</v>
      </c>
      <c r="F7335">
        <v>0</v>
      </c>
      <c r="G7335">
        <v>0</v>
      </c>
      <c r="H7335">
        <v>1</v>
      </c>
      <c r="I7335">
        <v>1</v>
      </c>
      <c r="J7335">
        <v>0</v>
      </c>
      <c r="K7335">
        <v>0.5</v>
      </c>
      <c r="L7335">
        <v>1</v>
      </c>
      <c r="M7335">
        <v>0</v>
      </c>
      <c r="N7335">
        <v>1</v>
      </c>
      <c r="O7335">
        <v>0</v>
      </c>
      <c r="P7335">
        <v>0.05</v>
      </c>
      <c r="Q7335">
        <v>1</v>
      </c>
      <c r="R7335">
        <v>1</v>
      </c>
      <c r="S7335">
        <v>0.6</v>
      </c>
      <c r="Z7335" s="93">
        <v>6.4024349999999997</v>
      </c>
    </row>
    <row r="7336" spans="1:26" ht="21" x14ac:dyDescent="0.35">
      <c r="A7336">
        <v>1</v>
      </c>
      <c r="B7336">
        <v>3</v>
      </c>
      <c r="C7336" s="10">
        <v>25</v>
      </c>
      <c r="D7336">
        <v>30</v>
      </c>
      <c r="E7336">
        <v>0</v>
      </c>
      <c r="F7336">
        <v>0</v>
      </c>
      <c r="G7336">
        <v>0</v>
      </c>
      <c r="H7336">
        <v>1</v>
      </c>
      <c r="I7336">
        <v>1</v>
      </c>
      <c r="J7336">
        <v>0</v>
      </c>
      <c r="K7336">
        <v>0.6</v>
      </c>
      <c r="L7336">
        <v>1</v>
      </c>
      <c r="M7336">
        <v>0</v>
      </c>
      <c r="N7336">
        <v>1</v>
      </c>
      <c r="O7336">
        <v>0</v>
      </c>
      <c r="P7336">
        <v>0.05</v>
      </c>
      <c r="Q7336">
        <v>1</v>
      </c>
      <c r="R7336">
        <v>1</v>
      </c>
      <c r="S7336">
        <v>0.76</v>
      </c>
      <c r="Z7336">
        <v>4.0318310000000004</v>
      </c>
    </row>
    <row r="7337" spans="1:26" ht="21" x14ac:dyDescent="0.35">
      <c r="A7337">
        <v>1</v>
      </c>
      <c r="B7337">
        <v>3</v>
      </c>
      <c r="C7337" s="10">
        <v>25</v>
      </c>
      <c r="D7337">
        <v>30</v>
      </c>
      <c r="E7337">
        <v>0</v>
      </c>
      <c r="F7337">
        <v>0</v>
      </c>
      <c r="G7337">
        <v>0</v>
      </c>
      <c r="H7337">
        <v>1</v>
      </c>
      <c r="I7337">
        <v>1</v>
      </c>
      <c r="J7337">
        <v>0</v>
      </c>
      <c r="K7337">
        <v>0.7</v>
      </c>
      <c r="L7337">
        <v>1</v>
      </c>
      <c r="M7337">
        <v>0</v>
      </c>
      <c r="N7337">
        <v>1</v>
      </c>
      <c r="O7337">
        <v>0</v>
      </c>
      <c r="P7337">
        <v>0.05</v>
      </c>
      <c r="Q7337">
        <v>1</v>
      </c>
      <c r="R7337">
        <v>1</v>
      </c>
      <c r="S7337">
        <v>0.56000000000000005</v>
      </c>
      <c r="U7337" s="93"/>
      <c r="Z7337">
        <v>1.5707169999999999</v>
      </c>
    </row>
    <row r="7338" spans="1:26" ht="21" x14ac:dyDescent="0.35">
      <c r="A7338">
        <v>1</v>
      </c>
      <c r="B7338">
        <v>3</v>
      </c>
      <c r="C7338" s="10">
        <v>25</v>
      </c>
      <c r="D7338">
        <v>30</v>
      </c>
      <c r="E7338">
        <v>0</v>
      </c>
      <c r="F7338">
        <v>0</v>
      </c>
      <c r="G7338">
        <v>0</v>
      </c>
      <c r="H7338">
        <v>1</v>
      </c>
      <c r="I7338">
        <v>1</v>
      </c>
      <c r="J7338">
        <v>0</v>
      </c>
      <c r="K7338">
        <v>0.8</v>
      </c>
      <c r="L7338">
        <v>1</v>
      </c>
      <c r="M7338">
        <v>0</v>
      </c>
      <c r="N7338">
        <v>1</v>
      </c>
      <c r="O7338">
        <v>0</v>
      </c>
      <c r="P7338">
        <v>0.05</v>
      </c>
      <c r="Q7338">
        <v>1</v>
      </c>
      <c r="R7338">
        <v>1</v>
      </c>
      <c r="S7338">
        <v>0.76</v>
      </c>
      <c r="Z7338" s="93">
        <v>4.9470340000000004</v>
      </c>
    </row>
    <row r="7339" spans="1:26" ht="21" x14ac:dyDescent="0.35">
      <c r="A7339">
        <v>1</v>
      </c>
      <c r="B7339">
        <v>3</v>
      </c>
      <c r="C7339" s="10">
        <v>25</v>
      </c>
      <c r="D7339">
        <v>30</v>
      </c>
      <c r="E7339">
        <v>0</v>
      </c>
      <c r="F7339">
        <v>0</v>
      </c>
      <c r="G7339">
        <v>0</v>
      </c>
      <c r="H7339">
        <v>1</v>
      </c>
      <c r="I7339">
        <v>1</v>
      </c>
      <c r="J7339">
        <v>0</v>
      </c>
      <c r="K7339">
        <v>0.9</v>
      </c>
      <c r="L7339">
        <v>1</v>
      </c>
      <c r="M7339">
        <v>0</v>
      </c>
      <c r="N7339">
        <v>1</v>
      </c>
      <c r="O7339">
        <v>0</v>
      </c>
      <c r="P7339">
        <v>0.05</v>
      </c>
      <c r="Q7339">
        <v>1</v>
      </c>
      <c r="R7339">
        <v>1</v>
      </c>
      <c r="S7339">
        <v>0.8</v>
      </c>
      <c r="Z7339">
        <v>4.0881410000000002</v>
      </c>
    </row>
    <row r="7340" spans="1:26" ht="21" x14ac:dyDescent="0.35">
      <c r="A7340">
        <v>1</v>
      </c>
      <c r="B7340">
        <v>3</v>
      </c>
      <c r="C7340" s="10">
        <v>25</v>
      </c>
      <c r="D7340">
        <v>30</v>
      </c>
      <c r="E7340">
        <v>0</v>
      </c>
      <c r="F7340">
        <v>0</v>
      </c>
      <c r="G7340">
        <v>0</v>
      </c>
      <c r="H7340">
        <v>1</v>
      </c>
      <c r="I7340">
        <v>1</v>
      </c>
      <c r="J7340">
        <v>0</v>
      </c>
      <c r="K7340">
        <v>1</v>
      </c>
      <c r="L7340">
        <v>1</v>
      </c>
      <c r="M7340">
        <v>0</v>
      </c>
      <c r="N7340">
        <v>1</v>
      </c>
      <c r="O7340">
        <v>0</v>
      </c>
      <c r="P7340">
        <v>0.05</v>
      </c>
      <c r="Q7340">
        <v>1</v>
      </c>
      <c r="R7340">
        <v>1</v>
      </c>
      <c r="S7340">
        <v>0.96</v>
      </c>
      <c r="U7340" s="93"/>
      <c r="Z7340" s="93">
        <v>7.7880560000000001</v>
      </c>
    </row>
    <row r="7341" spans="1:26" ht="21" x14ac:dyDescent="0.35">
      <c r="A7341">
        <v>1</v>
      </c>
      <c r="B7341">
        <v>3</v>
      </c>
      <c r="C7341" s="10">
        <v>25</v>
      </c>
      <c r="D7341">
        <v>30</v>
      </c>
      <c r="E7341">
        <v>0</v>
      </c>
      <c r="F7341">
        <v>0</v>
      </c>
      <c r="G7341">
        <v>0</v>
      </c>
      <c r="H7341">
        <v>1</v>
      </c>
      <c r="I7341">
        <v>1</v>
      </c>
      <c r="J7341">
        <v>0</v>
      </c>
      <c r="K7341">
        <v>1.1000000000000001</v>
      </c>
      <c r="L7341">
        <v>1</v>
      </c>
      <c r="M7341">
        <v>0</v>
      </c>
      <c r="N7341">
        <v>1</v>
      </c>
      <c r="O7341">
        <v>0</v>
      </c>
      <c r="P7341">
        <v>0.05</v>
      </c>
      <c r="Q7341">
        <v>1</v>
      </c>
      <c r="R7341">
        <v>1</v>
      </c>
      <c r="S7341">
        <v>0.96</v>
      </c>
      <c r="U7341" s="93"/>
      <c r="Z7341">
        <v>3.2521990000000001</v>
      </c>
    </row>
    <row r="7342" spans="1:26" ht="21" x14ac:dyDescent="0.35">
      <c r="A7342">
        <v>1</v>
      </c>
      <c r="B7342">
        <v>3</v>
      </c>
      <c r="C7342" s="10">
        <v>25</v>
      </c>
      <c r="D7342">
        <v>30</v>
      </c>
      <c r="E7342">
        <v>0</v>
      </c>
      <c r="F7342">
        <v>0</v>
      </c>
      <c r="G7342">
        <v>0</v>
      </c>
      <c r="H7342">
        <v>1</v>
      </c>
      <c r="I7342">
        <v>1</v>
      </c>
      <c r="J7342">
        <v>0</v>
      </c>
      <c r="K7342">
        <v>1.2</v>
      </c>
      <c r="L7342">
        <v>1</v>
      </c>
      <c r="M7342">
        <v>0</v>
      </c>
      <c r="N7342">
        <v>1</v>
      </c>
      <c r="O7342">
        <v>0</v>
      </c>
      <c r="P7342">
        <v>0.05</v>
      </c>
      <c r="Q7342">
        <v>1</v>
      </c>
      <c r="R7342">
        <v>1</v>
      </c>
      <c r="S7342">
        <v>0.96</v>
      </c>
      <c r="U7342" s="93"/>
      <c r="Z7342">
        <v>3.8242820000000002</v>
      </c>
    </row>
    <row r="7343" spans="1:26" ht="21" x14ac:dyDescent="0.35">
      <c r="A7343">
        <v>1</v>
      </c>
      <c r="B7343">
        <v>3</v>
      </c>
      <c r="C7343" s="10">
        <v>25</v>
      </c>
      <c r="D7343">
        <v>30</v>
      </c>
      <c r="E7343">
        <v>0</v>
      </c>
      <c r="F7343">
        <v>0</v>
      </c>
      <c r="G7343">
        <v>0</v>
      </c>
      <c r="H7343">
        <v>1</v>
      </c>
      <c r="I7343">
        <v>1</v>
      </c>
      <c r="J7343">
        <v>0</v>
      </c>
      <c r="K7343">
        <v>1.3</v>
      </c>
      <c r="L7343">
        <v>1</v>
      </c>
      <c r="M7343">
        <v>0</v>
      </c>
      <c r="N7343">
        <v>1</v>
      </c>
      <c r="O7343">
        <v>0</v>
      </c>
      <c r="P7343">
        <v>0.05</v>
      </c>
      <c r="Q7343">
        <v>1</v>
      </c>
      <c r="R7343">
        <v>1</v>
      </c>
      <c r="S7343">
        <v>0.96</v>
      </c>
      <c r="Z7343">
        <v>1.4935780000000001</v>
      </c>
    </row>
    <row r="7344" spans="1:26" ht="21" x14ac:dyDescent="0.35">
      <c r="A7344">
        <v>1</v>
      </c>
      <c r="B7344">
        <v>3</v>
      </c>
      <c r="C7344" s="10">
        <v>25</v>
      </c>
      <c r="D7344">
        <v>30</v>
      </c>
      <c r="E7344">
        <v>0</v>
      </c>
      <c r="F7344">
        <v>0</v>
      </c>
      <c r="G7344">
        <v>0</v>
      </c>
      <c r="H7344">
        <v>1</v>
      </c>
      <c r="I7344">
        <v>1</v>
      </c>
      <c r="J7344">
        <v>0</v>
      </c>
      <c r="K7344">
        <v>1.4</v>
      </c>
      <c r="L7344">
        <v>1</v>
      </c>
      <c r="M7344">
        <v>0</v>
      </c>
      <c r="N7344">
        <v>1</v>
      </c>
      <c r="O7344">
        <v>0</v>
      </c>
      <c r="P7344">
        <v>0.05</v>
      </c>
      <c r="Q7344">
        <v>1</v>
      </c>
      <c r="R7344">
        <v>1</v>
      </c>
      <c r="S7344">
        <v>1</v>
      </c>
      <c r="Z7344" s="93">
        <v>4.3021640000000003</v>
      </c>
    </row>
    <row r="7345" spans="1:26" ht="21" x14ac:dyDescent="0.35">
      <c r="A7345">
        <v>1</v>
      </c>
      <c r="B7345">
        <v>3</v>
      </c>
      <c r="C7345" s="10">
        <v>25</v>
      </c>
      <c r="D7345">
        <v>30</v>
      </c>
      <c r="E7345">
        <v>0</v>
      </c>
      <c r="F7345">
        <v>0</v>
      </c>
      <c r="G7345">
        <v>0</v>
      </c>
      <c r="H7345">
        <v>1</v>
      </c>
      <c r="I7345">
        <v>1</v>
      </c>
      <c r="J7345">
        <v>0</v>
      </c>
      <c r="K7345">
        <v>1.5</v>
      </c>
      <c r="L7345">
        <v>1</v>
      </c>
      <c r="M7345">
        <v>0</v>
      </c>
      <c r="N7345">
        <v>1</v>
      </c>
      <c r="O7345">
        <v>0</v>
      </c>
      <c r="P7345">
        <v>0.05</v>
      </c>
      <c r="Q7345">
        <v>1</v>
      </c>
      <c r="R7345">
        <v>1</v>
      </c>
      <c r="S7345">
        <v>1</v>
      </c>
      <c r="Z7345" s="93">
        <v>6.0947990000000001</v>
      </c>
    </row>
    <row r="7346" spans="1:26" ht="21" x14ac:dyDescent="0.35">
      <c r="A7346">
        <v>1</v>
      </c>
      <c r="B7346">
        <v>3</v>
      </c>
      <c r="C7346" s="10">
        <v>25</v>
      </c>
      <c r="D7346">
        <v>30</v>
      </c>
      <c r="E7346">
        <v>0</v>
      </c>
      <c r="F7346">
        <v>0</v>
      </c>
      <c r="G7346">
        <v>0</v>
      </c>
      <c r="H7346">
        <v>1</v>
      </c>
      <c r="I7346">
        <v>1</v>
      </c>
      <c r="J7346">
        <v>0</v>
      </c>
      <c r="K7346">
        <v>1.6</v>
      </c>
      <c r="L7346">
        <v>1</v>
      </c>
      <c r="M7346">
        <v>0</v>
      </c>
      <c r="N7346">
        <v>1</v>
      </c>
      <c r="O7346">
        <v>0</v>
      </c>
      <c r="P7346">
        <v>0.05</v>
      </c>
      <c r="Q7346">
        <v>1</v>
      </c>
      <c r="R7346">
        <v>1</v>
      </c>
      <c r="S7346">
        <v>1</v>
      </c>
      <c r="Z7346">
        <v>3.1078960000000002</v>
      </c>
    </row>
    <row r="7347" spans="1:26" ht="21" x14ac:dyDescent="0.35">
      <c r="A7347">
        <v>1</v>
      </c>
      <c r="B7347">
        <v>3</v>
      </c>
      <c r="C7347" s="10">
        <v>25</v>
      </c>
      <c r="D7347">
        <v>30</v>
      </c>
      <c r="E7347">
        <v>0</v>
      </c>
      <c r="F7347">
        <v>0</v>
      </c>
      <c r="G7347">
        <v>0</v>
      </c>
      <c r="H7347">
        <v>1</v>
      </c>
      <c r="I7347">
        <v>1</v>
      </c>
      <c r="J7347">
        <v>0</v>
      </c>
      <c r="K7347">
        <v>1.7</v>
      </c>
      <c r="L7347">
        <v>1</v>
      </c>
      <c r="M7347">
        <v>0</v>
      </c>
      <c r="N7347">
        <v>1</v>
      </c>
      <c r="O7347">
        <v>0</v>
      </c>
      <c r="P7347">
        <v>0.05</v>
      </c>
      <c r="Q7347">
        <v>1</v>
      </c>
      <c r="R7347">
        <v>1</v>
      </c>
      <c r="S7347">
        <v>0.96</v>
      </c>
      <c r="U7347" s="93"/>
      <c r="Z7347">
        <v>1.2046749999999999</v>
      </c>
    </row>
    <row r="7348" spans="1:26" ht="21" x14ac:dyDescent="0.35">
      <c r="A7348">
        <v>1</v>
      </c>
      <c r="B7348">
        <v>3</v>
      </c>
      <c r="C7348" s="10">
        <v>25</v>
      </c>
      <c r="D7348">
        <v>30</v>
      </c>
      <c r="E7348">
        <v>0</v>
      </c>
      <c r="F7348">
        <v>0</v>
      </c>
      <c r="G7348">
        <v>0</v>
      </c>
      <c r="H7348">
        <v>1</v>
      </c>
      <c r="I7348">
        <v>1</v>
      </c>
      <c r="J7348">
        <v>0</v>
      </c>
      <c r="K7348">
        <v>1.8</v>
      </c>
      <c r="L7348">
        <v>1</v>
      </c>
      <c r="M7348">
        <v>0</v>
      </c>
      <c r="N7348">
        <v>1</v>
      </c>
      <c r="O7348">
        <v>0</v>
      </c>
      <c r="P7348">
        <v>0.05</v>
      </c>
      <c r="Q7348">
        <v>1</v>
      </c>
      <c r="R7348">
        <v>1</v>
      </c>
      <c r="S7348">
        <v>0.96</v>
      </c>
      <c r="Z7348" s="93">
        <v>5.3904800000000002</v>
      </c>
    </row>
    <row r="7349" spans="1:26" ht="21" x14ac:dyDescent="0.35">
      <c r="A7349">
        <v>1</v>
      </c>
      <c r="B7349">
        <v>3</v>
      </c>
      <c r="C7349" s="10">
        <v>25</v>
      </c>
      <c r="D7349">
        <v>30</v>
      </c>
      <c r="E7349">
        <v>0</v>
      </c>
      <c r="F7349">
        <v>0</v>
      </c>
      <c r="G7349">
        <v>0</v>
      </c>
      <c r="H7349">
        <v>1</v>
      </c>
      <c r="I7349">
        <v>1</v>
      </c>
      <c r="J7349">
        <v>0</v>
      </c>
      <c r="K7349">
        <v>1.9</v>
      </c>
      <c r="L7349">
        <v>1</v>
      </c>
      <c r="M7349">
        <v>0</v>
      </c>
      <c r="N7349">
        <v>1</v>
      </c>
      <c r="O7349">
        <v>0</v>
      </c>
      <c r="P7349">
        <v>0.05</v>
      </c>
      <c r="Q7349">
        <v>1</v>
      </c>
      <c r="R7349">
        <v>1</v>
      </c>
      <c r="S7349">
        <v>1</v>
      </c>
      <c r="Z7349">
        <v>3.1058219999999999</v>
      </c>
    </row>
    <row r="7350" spans="1:26" ht="21.75" thickBot="1" x14ac:dyDescent="0.4">
      <c r="A7350">
        <v>1</v>
      </c>
      <c r="B7350">
        <v>3</v>
      </c>
      <c r="C7350" s="10">
        <v>25</v>
      </c>
      <c r="D7350">
        <v>30</v>
      </c>
      <c r="E7350">
        <v>0</v>
      </c>
      <c r="F7350">
        <v>0</v>
      </c>
      <c r="G7350">
        <v>0</v>
      </c>
      <c r="H7350">
        <v>1</v>
      </c>
      <c r="I7350">
        <v>1</v>
      </c>
      <c r="J7350">
        <v>0</v>
      </c>
      <c r="K7350">
        <v>2</v>
      </c>
      <c r="L7350">
        <v>1</v>
      </c>
      <c r="M7350">
        <v>0</v>
      </c>
      <c r="N7350">
        <v>1</v>
      </c>
      <c r="O7350">
        <v>0</v>
      </c>
      <c r="P7350">
        <v>0.05</v>
      </c>
      <c r="Q7350">
        <v>1</v>
      </c>
      <c r="R7350" s="14">
        <v>1</v>
      </c>
      <c r="S7350" s="14">
        <v>1</v>
      </c>
      <c r="U7350" s="93"/>
      <c r="Z7350">
        <v>2.0656219999999998</v>
      </c>
    </row>
    <row r="7351" spans="1:26" ht="15.75" thickTop="1" x14ac:dyDescent="0.25">
      <c r="R7351" s="15">
        <f>AVERAGE(R7331:R7350)</f>
        <v>0.93</v>
      </c>
      <c r="S7351" s="15">
        <f>AVERAGE(S7331:S7350)</f>
        <v>0.76200000000000012</v>
      </c>
    </row>
    <row r="7352" spans="1:26" x14ac:dyDescent="0.25">
      <c r="U7352" s="93"/>
    </row>
    <row r="7355" spans="1:26" ht="117.75" thickBot="1" x14ac:dyDescent="0.4">
      <c r="A7355" s="7" t="s">
        <v>403</v>
      </c>
      <c r="B7355" s="1"/>
      <c r="C7355" s="1"/>
      <c r="D7355" s="1"/>
      <c r="E7355" s="1"/>
      <c r="F7355" s="1"/>
      <c r="G7355" s="1"/>
      <c r="H7355" s="1"/>
      <c r="I7355" s="1"/>
      <c r="J7355" s="1"/>
      <c r="K7355" s="1"/>
      <c r="L7355" s="1"/>
      <c r="M7355" s="1"/>
      <c r="N7355" s="1"/>
      <c r="O7355" s="1"/>
      <c r="Q7355" s="8" t="s">
        <v>23</v>
      </c>
      <c r="R7355" s="71" t="s">
        <v>405</v>
      </c>
      <c r="S7355" s="17" t="s">
        <v>24</v>
      </c>
      <c r="T7355" s="17" t="s">
        <v>301</v>
      </c>
      <c r="U7355" s="17" t="s">
        <v>401</v>
      </c>
      <c r="Z7355">
        <v>2.7610769999999998</v>
      </c>
    </row>
    <row r="7356" spans="1:26" ht="21.75" thickTop="1" x14ac:dyDescent="0.35">
      <c r="A7356">
        <v>1</v>
      </c>
      <c r="B7356">
        <v>3</v>
      </c>
      <c r="C7356" s="10">
        <v>25</v>
      </c>
      <c r="D7356">
        <v>30</v>
      </c>
      <c r="E7356">
        <v>0</v>
      </c>
      <c r="F7356">
        <v>0</v>
      </c>
      <c r="G7356">
        <v>0</v>
      </c>
      <c r="H7356">
        <v>1</v>
      </c>
      <c r="I7356">
        <v>1</v>
      </c>
      <c r="J7356">
        <v>0</v>
      </c>
      <c r="K7356">
        <v>0.1</v>
      </c>
      <c r="L7356">
        <v>1</v>
      </c>
      <c r="M7356">
        <v>0</v>
      </c>
      <c r="N7356">
        <v>0.5</v>
      </c>
      <c r="O7356">
        <v>0</v>
      </c>
      <c r="P7356">
        <v>0.05</v>
      </c>
      <c r="Q7356">
        <v>1</v>
      </c>
      <c r="R7356">
        <v>0.04</v>
      </c>
      <c r="S7356">
        <v>0.32</v>
      </c>
      <c r="Z7356">
        <v>3.5900979999999998</v>
      </c>
    </row>
    <row r="7357" spans="1:26" ht="21" x14ac:dyDescent="0.35">
      <c r="A7357">
        <v>1</v>
      </c>
      <c r="B7357">
        <v>3</v>
      </c>
      <c r="C7357" s="10">
        <v>25</v>
      </c>
      <c r="D7357">
        <v>30</v>
      </c>
      <c r="E7357">
        <v>0</v>
      </c>
      <c r="F7357">
        <v>0</v>
      </c>
      <c r="G7357">
        <v>0</v>
      </c>
      <c r="H7357">
        <v>1</v>
      </c>
      <c r="I7357">
        <v>1</v>
      </c>
      <c r="J7357">
        <v>0</v>
      </c>
      <c r="K7357" s="10">
        <v>0.2</v>
      </c>
      <c r="L7357">
        <v>1</v>
      </c>
      <c r="M7357">
        <v>0</v>
      </c>
      <c r="N7357">
        <v>0.5</v>
      </c>
      <c r="O7357">
        <v>0</v>
      </c>
      <c r="P7357">
        <v>0.05</v>
      </c>
      <c r="Q7357">
        <v>1</v>
      </c>
      <c r="R7357">
        <v>0.4</v>
      </c>
      <c r="S7357">
        <v>0.56000000000000005</v>
      </c>
      <c r="Z7357">
        <v>2.8523459999999998</v>
      </c>
    </row>
    <row r="7358" spans="1:26" ht="21" x14ac:dyDescent="0.35">
      <c r="A7358">
        <v>1</v>
      </c>
      <c r="B7358">
        <v>3</v>
      </c>
      <c r="C7358" s="10">
        <v>25</v>
      </c>
      <c r="D7358">
        <v>30</v>
      </c>
      <c r="E7358">
        <v>0</v>
      </c>
      <c r="F7358">
        <v>0</v>
      </c>
      <c r="G7358">
        <v>0</v>
      </c>
      <c r="H7358">
        <v>1</v>
      </c>
      <c r="I7358">
        <v>1</v>
      </c>
      <c r="J7358">
        <v>0</v>
      </c>
      <c r="K7358">
        <v>0.3</v>
      </c>
      <c r="L7358">
        <v>1</v>
      </c>
      <c r="M7358">
        <v>0</v>
      </c>
      <c r="N7358">
        <v>0.5</v>
      </c>
      <c r="O7358">
        <v>0</v>
      </c>
      <c r="P7358">
        <v>0.05</v>
      </c>
      <c r="Q7358">
        <v>1</v>
      </c>
      <c r="R7358">
        <v>0.52</v>
      </c>
      <c r="S7358">
        <v>0.76</v>
      </c>
      <c r="Z7358" s="93">
        <v>4.685994</v>
      </c>
    </row>
    <row r="7359" spans="1:26" ht="21" x14ac:dyDescent="0.35">
      <c r="A7359">
        <v>1</v>
      </c>
      <c r="B7359">
        <v>3</v>
      </c>
      <c r="C7359" s="10">
        <v>25</v>
      </c>
      <c r="D7359">
        <v>30</v>
      </c>
      <c r="E7359">
        <v>0</v>
      </c>
      <c r="F7359">
        <v>0</v>
      </c>
      <c r="G7359">
        <v>0</v>
      </c>
      <c r="H7359">
        <v>1</v>
      </c>
      <c r="I7359">
        <v>1</v>
      </c>
      <c r="J7359">
        <v>0</v>
      </c>
      <c r="K7359">
        <v>0.4</v>
      </c>
      <c r="L7359">
        <v>1</v>
      </c>
      <c r="M7359">
        <v>0</v>
      </c>
      <c r="N7359">
        <v>0.5</v>
      </c>
      <c r="O7359">
        <v>0</v>
      </c>
      <c r="P7359">
        <v>0.05</v>
      </c>
      <c r="Q7359">
        <v>1</v>
      </c>
      <c r="R7359">
        <v>0.8</v>
      </c>
      <c r="S7359">
        <v>0.76</v>
      </c>
      <c r="Z7359">
        <v>2.1958440000000001</v>
      </c>
    </row>
    <row r="7360" spans="1:26" ht="21" x14ac:dyDescent="0.35">
      <c r="A7360">
        <v>1</v>
      </c>
      <c r="B7360">
        <v>3</v>
      </c>
      <c r="C7360" s="10">
        <v>25</v>
      </c>
      <c r="D7360">
        <v>30</v>
      </c>
      <c r="E7360">
        <v>0</v>
      </c>
      <c r="F7360">
        <v>0</v>
      </c>
      <c r="G7360">
        <v>0</v>
      </c>
      <c r="H7360">
        <v>1</v>
      </c>
      <c r="I7360">
        <v>1</v>
      </c>
      <c r="J7360">
        <v>0</v>
      </c>
      <c r="K7360">
        <v>0.5</v>
      </c>
      <c r="L7360">
        <v>1</v>
      </c>
      <c r="M7360">
        <v>0</v>
      </c>
      <c r="N7360">
        <v>0.5</v>
      </c>
      <c r="O7360">
        <v>0</v>
      </c>
      <c r="P7360">
        <v>0.05</v>
      </c>
      <c r="Q7360">
        <v>1</v>
      </c>
      <c r="R7360">
        <v>0.88</v>
      </c>
      <c r="S7360">
        <v>0.92</v>
      </c>
      <c r="Z7360" s="93">
        <v>6.4024349999999997</v>
      </c>
    </row>
    <row r="7361" spans="1:26" ht="21" x14ac:dyDescent="0.35">
      <c r="A7361">
        <v>1</v>
      </c>
      <c r="B7361">
        <v>3</v>
      </c>
      <c r="C7361" s="10">
        <v>25</v>
      </c>
      <c r="D7361">
        <v>30</v>
      </c>
      <c r="E7361">
        <v>0</v>
      </c>
      <c r="F7361">
        <v>0</v>
      </c>
      <c r="G7361">
        <v>0</v>
      </c>
      <c r="H7361">
        <v>1</v>
      </c>
      <c r="I7361">
        <v>1</v>
      </c>
      <c r="J7361">
        <v>0</v>
      </c>
      <c r="K7361">
        <v>0.6</v>
      </c>
      <c r="L7361">
        <v>1</v>
      </c>
      <c r="M7361">
        <v>0</v>
      </c>
      <c r="N7361">
        <v>0.5</v>
      </c>
      <c r="O7361">
        <v>0</v>
      </c>
      <c r="P7361">
        <v>0.05</v>
      </c>
      <c r="Q7361">
        <v>1</v>
      </c>
      <c r="R7361">
        <v>0.96</v>
      </c>
      <c r="S7361">
        <v>1</v>
      </c>
      <c r="Z7361">
        <v>4.0318310000000004</v>
      </c>
    </row>
    <row r="7362" spans="1:26" ht="21" x14ac:dyDescent="0.35">
      <c r="A7362">
        <v>1</v>
      </c>
      <c r="B7362">
        <v>3</v>
      </c>
      <c r="C7362" s="10">
        <v>25</v>
      </c>
      <c r="D7362">
        <v>30</v>
      </c>
      <c r="E7362">
        <v>0</v>
      </c>
      <c r="F7362">
        <v>0</v>
      </c>
      <c r="G7362">
        <v>0</v>
      </c>
      <c r="H7362">
        <v>1</v>
      </c>
      <c r="I7362">
        <v>1</v>
      </c>
      <c r="J7362">
        <v>0</v>
      </c>
      <c r="K7362">
        <v>0.7</v>
      </c>
      <c r="L7362">
        <v>1</v>
      </c>
      <c r="M7362">
        <v>0</v>
      </c>
      <c r="N7362">
        <v>0.5</v>
      </c>
      <c r="O7362">
        <v>0</v>
      </c>
      <c r="P7362">
        <v>0.05</v>
      </c>
      <c r="Q7362">
        <v>1</v>
      </c>
      <c r="R7362">
        <v>1</v>
      </c>
      <c r="S7362">
        <v>1</v>
      </c>
      <c r="U7362" s="93"/>
      <c r="Z7362">
        <v>1.5707169999999999</v>
      </c>
    </row>
    <row r="7363" spans="1:26" ht="21" x14ac:dyDescent="0.35">
      <c r="A7363">
        <v>1</v>
      </c>
      <c r="B7363">
        <v>3</v>
      </c>
      <c r="C7363" s="10">
        <v>25</v>
      </c>
      <c r="D7363">
        <v>30</v>
      </c>
      <c r="E7363">
        <v>0</v>
      </c>
      <c r="F7363">
        <v>0</v>
      </c>
      <c r="G7363">
        <v>0</v>
      </c>
      <c r="H7363">
        <v>1</v>
      </c>
      <c r="I7363">
        <v>1</v>
      </c>
      <c r="J7363">
        <v>0</v>
      </c>
      <c r="K7363">
        <v>0.8</v>
      </c>
      <c r="L7363">
        <v>1</v>
      </c>
      <c r="M7363">
        <v>0</v>
      </c>
      <c r="N7363">
        <v>0.5</v>
      </c>
      <c r="O7363">
        <v>0</v>
      </c>
      <c r="P7363">
        <v>0.05</v>
      </c>
      <c r="Q7363">
        <v>1</v>
      </c>
      <c r="R7363">
        <v>1</v>
      </c>
      <c r="S7363">
        <v>1</v>
      </c>
      <c r="Z7363" s="93">
        <v>4.9470340000000004</v>
      </c>
    </row>
    <row r="7364" spans="1:26" ht="21" x14ac:dyDescent="0.35">
      <c r="A7364">
        <v>1</v>
      </c>
      <c r="B7364">
        <v>3</v>
      </c>
      <c r="C7364" s="10">
        <v>25</v>
      </c>
      <c r="D7364">
        <v>30</v>
      </c>
      <c r="E7364">
        <v>0</v>
      </c>
      <c r="F7364">
        <v>0</v>
      </c>
      <c r="G7364">
        <v>0</v>
      </c>
      <c r="H7364">
        <v>1</v>
      </c>
      <c r="I7364">
        <v>1</v>
      </c>
      <c r="J7364">
        <v>0</v>
      </c>
      <c r="K7364">
        <v>0.9</v>
      </c>
      <c r="L7364">
        <v>1</v>
      </c>
      <c r="M7364">
        <v>0</v>
      </c>
      <c r="N7364">
        <v>0.5</v>
      </c>
      <c r="O7364">
        <v>0</v>
      </c>
      <c r="P7364">
        <v>0.05</v>
      </c>
      <c r="Q7364">
        <v>1</v>
      </c>
      <c r="R7364">
        <v>1</v>
      </c>
      <c r="S7364">
        <v>1</v>
      </c>
      <c r="Z7364">
        <v>4.0881410000000002</v>
      </c>
    </row>
    <row r="7365" spans="1:26" ht="21" x14ac:dyDescent="0.35">
      <c r="A7365">
        <v>1</v>
      </c>
      <c r="B7365">
        <v>3</v>
      </c>
      <c r="C7365" s="10">
        <v>25</v>
      </c>
      <c r="D7365">
        <v>30</v>
      </c>
      <c r="E7365">
        <v>0</v>
      </c>
      <c r="F7365">
        <v>0</v>
      </c>
      <c r="G7365">
        <v>0</v>
      </c>
      <c r="H7365">
        <v>1</v>
      </c>
      <c r="I7365">
        <v>1</v>
      </c>
      <c r="J7365">
        <v>0</v>
      </c>
      <c r="K7365">
        <v>1</v>
      </c>
      <c r="L7365">
        <v>1</v>
      </c>
      <c r="M7365">
        <v>0</v>
      </c>
      <c r="N7365">
        <v>0.5</v>
      </c>
      <c r="O7365">
        <v>0</v>
      </c>
      <c r="P7365">
        <v>0.05</v>
      </c>
      <c r="Q7365">
        <v>1</v>
      </c>
      <c r="R7365">
        <v>1</v>
      </c>
      <c r="S7365">
        <v>1</v>
      </c>
      <c r="U7365" s="93"/>
      <c r="Z7365" s="93">
        <v>7.7880560000000001</v>
      </c>
    </row>
    <row r="7366" spans="1:26" ht="21" x14ac:dyDescent="0.35">
      <c r="A7366">
        <v>1</v>
      </c>
      <c r="B7366">
        <v>3</v>
      </c>
      <c r="C7366" s="10">
        <v>25</v>
      </c>
      <c r="D7366">
        <v>30</v>
      </c>
      <c r="E7366">
        <v>0</v>
      </c>
      <c r="F7366">
        <v>0</v>
      </c>
      <c r="G7366">
        <v>0</v>
      </c>
      <c r="H7366">
        <v>1</v>
      </c>
      <c r="I7366">
        <v>1</v>
      </c>
      <c r="J7366">
        <v>0</v>
      </c>
      <c r="K7366">
        <v>1.1000000000000001</v>
      </c>
      <c r="L7366">
        <v>1</v>
      </c>
      <c r="M7366">
        <v>0</v>
      </c>
      <c r="N7366">
        <v>0.5</v>
      </c>
      <c r="O7366">
        <v>0</v>
      </c>
      <c r="P7366">
        <v>0.05</v>
      </c>
      <c r="Q7366">
        <v>1</v>
      </c>
      <c r="R7366">
        <v>1</v>
      </c>
      <c r="S7366">
        <v>1</v>
      </c>
      <c r="U7366" s="93"/>
      <c r="Z7366">
        <v>3.2521990000000001</v>
      </c>
    </row>
    <row r="7367" spans="1:26" ht="21" x14ac:dyDescent="0.35">
      <c r="A7367">
        <v>1</v>
      </c>
      <c r="B7367">
        <v>3</v>
      </c>
      <c r="C7367" s="10">
        <v>25</v>
      </c>
      <c r="D7367">
        <v>30</v>
      </c>
      <c r="E7367">
        <v>0</v>
      </c>
      <c r="F7367">
        <v>0</v>
      </c>
      <c r="G7367">
        <v>0</v>
      </c>
      <c r="H7367">
        <v>1</v>
      </c>
      <c r="I7367">
        <v>1</v>
      </c>
      <c r="J7367">
        <v>0</v>
      </c>
      <c r="K7367">
        <v>1.2</v>
      </c>
      <c r="L7367">
        <v>1</v>
      </c>
      <c r="M7367">
        <v>0</v>
      </c>
      <c r="N7367">
        <v>0.5</v>
      </c>
      <c r="O7367">
        <v>0</v>
      </c>
      <c r="P7367">
        <v>0.05</v>
      </c>
      <c r="Q7367">
        <v>1</v>
      </c>
      <c r="R7367">
        <v>1</v>
      </c>
      <c r="S7367">
        <v>1</v>
      </c>
      <c r="U7367" s="93"/>
      <c r="Z7367">
        <v>3.8242820000000002</v>
      </c>
    </row>
    <row r="7368" spans="1:26" ht="21" x14ac:dyDescent="0.35">
      <c r="A7368">
        <v>1</v>
      </c>
      <c r="B7368">
        <v>3</v>
      </c>
      <c r="C7368" s="10">
        <v>25</v>
      </c>
      <c r="D7368">
        <v>30</v>
      </c>
      <c r="E7368">
        <v>0</v>
      </c>
      <c r="F7368">
        <v>0</v>
      </c>
      <c r="G7368">
        <v>0</v>
      </c>
      <c r="H7368">
        <v>1</v>
      </c>
      <c r="I7368">
        <v>1</v>
      </c>
      <c r="J7368">
        <v>0</v>
      </c>
      <c r="K7368">
        <v>1.3</v>
      </c>
      <c r="L7368">
        <v>1</v>
      </c>
      <c r="M7368">
        <v>0</v>
      </c>
      <c r="N7368">
        <v>0.5</v>
      </c>
      <c r="O7368">
        <v>0</v>
      </c>
      <c r="P7368">
        <v>0.05</v>
      </c>
      <c r="Q7368">
        <v>1</v>
      </c>
      <c r="R7368">
        <v>1</v>
      </c>
      <c r="S7368">
        <v>1</v>
      </c>
      <c r="Z7368">
        <v>1.4935780000000001</v>
      </c>
    </row>
    <row r="7369" spans="1:26" ht="21" x14ac:dyDescent="0.35">
      <c r="A7369">
        <v>1</v>
      </c>
      <c r="B7369">
        <v>3</v>
      </c>
      <c r="C7369" s="10">
        <v>25</v>
      </c>
      <c r="D7369">
        <v>30</v>
      </c>
      <c r="E7369">
        <v>0</v>
      </c>
      <c r="F7369">
        <v>0</v>
      </c>
      <c r="G7369">
        <v>0</v>
      </c>
      <c r="H7369">
        <v>1</v>
      </c>
      <c r="I7369">
        <v>1</v>
      </c>
      <c r="J7369">
        <v>0</v>
      </c>
      <c r="K7369">
        <v>1.4</v>
      </c>
      <c r="L7369">
        <v>1</v>
      </c>
      <c r="M7369">
        <v>0</v>
      </c>
      <c r="N7369">
        <v>0.5</v>
      </c>
      <c r="O7369">
        <v>0</v>
      </c>
      <c r="P7369">
        <v>0.05</v>
      </c>
      <c r="Q7369">
        <v>1</v>
      </c>
      <c r="R7369">
        <v>1</v>
      </c>
      <c r="S7369">
        <v>1</v>
      </c>
      <c r="Z7369" s="93">
        <v>4.3021640000000003</v>
      </c>
    </row>
    <row r="7370" spans="1:26" ht="21" x14ac:dyDescent="0.35">
      <c r="A7370">
        <v>1</v>
      </c>
      <c r="B7370">
        <v>3</v>
      </c>
      <c r="C7370" s="10">
        <v>25</v>
      </c>
      <c r="D7370">
        <v>30</v>
      </c>
      <c r="E7370">
        <v>0</v>
      </c>
      <c r="F7370">
        <v>0</v>
      </c>
      <c r="G7370">
        <v>0</v>
      </c>
      <c r="H7370">
        <v>1</v>
      </c>
      <c r="I7370">
        <v>1</v>
      </c>
      <c r="J7370">
        <v>0</v>
      </c>
      <c r="K7370">
        <v>1.5</v>
      </c>
      <c r="L7370">
        <v>1</v>
      </c>
      <c r="M7370">
        <v>0</v>
      </c>
      <c r="N7370">
        <v>0.5</v>
      </c>
      <c r="O7370">
        <v>0</v>
      </c>
      <c r="P7370">
        <v>0.05</v>
      </c>
      <c r="Q7370">
        <v>1</v>
      </c>
      <c r="R7370">
        <v>1</v>
      </c>
      <c r="S7370">
        <v>1</v>
      </c>
      <c r="Z7370" s="93">
        <v>6.0947990000000001</v>
      </c>
    </row>
    <row r="7371" spans="1:26" ht="21" x14ac:dyDescent="0.35">
      <c r="A7371">
        <v>1</v>
      </c>
      <c r="B7371">
        <v>3</v>
      </c>
      <c r="C7371" s="10">
        <v>25</v>
      </c>
      <c r="D7371">
        <v>30</v>
      </c>
      <c r="E7371">
        <v>0</v>
      </c>
      <c r="F7371">
        <v>0</v>
      </c>
      <c r="G7371">
        <v>0</v>
      </c>
      <c r="H7371">
        <v>1</v>
      </c>
      <c r="I7371">
        <v>1</v>
      </c>
      <c r="J7371">
        <v>0</v>
      </c>
      <c r="K7371">
        <v>1.6</v>
      </c>
      <c r="L7371">
        <v>1</v>
      </c>
      <c r="M7371">
        <v>0</v>
      </c>
      <c r="N7371">
        <v>0.5</v>
      </c>
      <c r="O7371">
        <v>0</v>
      </c>
      <c r="P7371">
        <v>0.05</v>
      </c>
      <c r="Q7371">
        <v>1</v>
      </c>
      <c r="R7371">
        <v>1</v>
      </c>
      <c r="S7371">
        <v>1</v>
      </c>
      <c r="Z7371">
        <v>3.1078960000000002</v>
      </c>
    </row>
    <row r="7372" spans="1:26" ht="21" x14ac:dyDescent="0.35">
      <c r="A7372">
        <v>1</v>
      </c>
      <c r="B7372">
        <v>3</v>
      </c>
      <c r="C7372" s="10">
        <v>25</v>
      </c>
      <c r="D7372">
        <v>30</v>
      </c>
      <c r="E7372">
        <v>0</v>
      </c>
      <c r="F7372">
        <v>0</v>
      </c>
      <c r="G7372">
        <v>0</v>
      </c>
      <c r="H7372">
        <v>1</v>
      </c>
      <c r="I7372">
        <v>1</v>
      </c>
      <c r="J7372">
        <v>0</v>
      </c>
      <c r="K7372">
        <v>1.7</v>
      </c>
      <c r="L7372">
        <v>1</v>
      </c>
      <c r="M7372">
        <v>0</v>
      </c>
      <c r="N7372">
        <v>0.5</v>
      </c>
      <c r="O7372">
        <v>0</v>
      </c>
      <c r="P7372">
        <v>0.05</v>
      </c>
      <c r="Q7372">
        <v>1</v>
      </c>
      <c r="R7372">
        <v>1</v>
      </c>
      <c r="S7372">
        <v>1</v>
      </c>
      <c r="U7372" s="93"/>
      <c r="Z7372">
        <v>1.2046749999999999</v>
      </c>
    </row>
    <row r="7373" spans="1:26" ht="21" x14ac:dyDescent="0.35">
      <c r="A7373">
        <v>1</v>
      </c>
      <c r="B7373">
        <v>3</v>
      </c>
      <c r="C7373" s="10">
        <v>25</v>
      </c>
      <c r="D7373">
        <v>30</v>
      </c>
      <c r="E7373">
        <v>0</v>
      </c>
      <c r="F7373">
        <v>0</v>
      </c>
      <c r="G7373">
        <v>0</v>
      </c>
      <c r="H7373">
        <v>1</v>
      </c>
      <c r="I7373">
        <v>1</v>
      </c>
      <c r="J7373">
        <v>0</v>
      </c>
      <c r="K7373">
        <v>1.8</v>
      </c>
      <c r="L7373">
        <v>1</v>
      </c>
      <c r="M7373">
        <v>0</v>
      </c>
      <c r="N7373">
        <v>0.5</v>
      </c>
      <c r="O7373">
        <v>0</v>
      </c>
      <c r="P7373">
        <v>0.05</v>
      </c>
      <c r="Q7373">
        <v>1</v>
      </c>
      <c r="R7373">
        <v>1</v>
      </c>
      <c r="S7373">
        <v>1</v>
      </c>
      <c r="Z7373" s="93">
        <v>5.3904800000000002</v>
      </c>
    </row>
    <row r="7374" spans="1:26" ht="21" x14ac:dyDescent="0.35">
      <c r="A7374">
        <v>1</v>
      </c>
      <c r="B7374">
        <v>3</v>
      </c>
      <c r="C7374" s="10">
        <v>25</v>
      </c>
      <c r="D7374">
        <v>30</v>
      </c>
      <c r="E7374">
        <v>0</v>
      </c>
      <c r="F7374">
        <v>0</v>
      </c>
      <c r="G7374">
        <v>0</v>
      </c>
      <c r="H7374">
        <v>1</v>
      </c>
      <c r="I7374">
        <v>1</v>
      </c>
      <c r="J7374">
        <v>0</v>
      </c>
      <c r="K7374">
        <v>1.9</v>
      </c>
      <c r="L7374">
        <v>1</v>
      </c>
      <c r="M7374">
        <v>0</v>
      </c>
      <c r="N7374">
        <v>0.5</v>
      </c>
      <c r="O7374">
        <v>0</v>
      </c>
      <c r="P7374">
        <v>0.05</v>
      </c>
      <c r="Q7374">
        <v>1</v>
      </c>
      <c r="R7374">
        <v>1</v>
      </c>
      <c r="S7374">
        <v>1</v>
      </c>
      <c r="Z7374">
        <v>3.1058219999999999</v>
      </c>
    </row>
    <row r="7375" spans="1:26" ht="21.75" thickBot="1" x14ac:dyDescent="0.4">
      <c r="A7375">
        <v>1</v>
      </c>
      <c r="B7375">
        <v>3</v>
      </c>
      <c r="C7375" s="10">
        <v>25</v>
      </c>
      <c r="D7375">
        <v>30</v>
      </c>
      <c r="E7375">
        <v>0</v>
      </c>
      <c r="F7375">
        <v>0</v>
      </c>
      <c r="G7375">
        <v>0</v>
      </c>
      <c r="H7375">
        <v>1</v>
      </c>
      <c r="I7375">
        <v>1</v>
      </c>
      <c r="J7375">
        <v>0</v>
      </c>
      <c r="K7375">
        <v>2</v>
      </c>
      <c r="L7375">
        <v>1</v>
      </c>
      <c r="M7375">
        <v>0</v>
      </c>
      <c r="N7375">
        <v>0.5</v>
      </c>
      <c r="O7375">
        <v>0</v>
      </c>
      <c r="P7375">
        <v>0.05</v>
      </c>
      <c r="Q7375">
        <v>1</v>
      </c>
      <c r="R7375" s="14">
        <v>1</v>
      </c>
      <c r="S7375" s="14">
        <v>1</v>
      </c>
      <c r="U7375" s="93"/>
      <c r="Z7375">
        <v>2.0656219999999998</v>
      </c>
    </row>
    <row r="7376" spans="1:26" ht="15.75" thickTop="1" x14ac:dyDescent="0.25">
      <c r="R7376" s="15">
        <f>AVERAGE(R7356:R7375)</f>
        <v>0.88000000000000012</v>
      </c>
      <c r="S7376" s="15">
        <f>AVERAGE(S7356:S7375)</f>
        <v>0.91600000000000004</v>
      </c>
    </row>
    <row r="7377" spans="1:26" x14ac:dyDescent="0.25">
      <c r="U7377" s="93"/>
    </row>
    <row r="7382" spans="1:26" ht="117.75" thickBot="1" x14ac:dyDescent="0.4">
      <c r="A7382" s="7" t="s">
        <v>403</v>
      </c>
      <c r="B7382" s="1"/>
      <c r="C7382" s="1"/>
      <c r="D7382" s="1"/>
      <c r="E7382" s="1"/>
      <c r="F7382" s="1"/>
      <c r="G7382" s="1"/>
      <c r="H7382" s="1"/>
      <c r="I7382" s="1"/>
      <c r="J7382" s="1"/>
      <c r="K7382" s="1"/>
      <c r="L7382" s="1"/>
      <c r="M7382" s="1"/>
      <c r="N7382" s="1"/>
      <c r="O7382" s="1"/>
      <c r="Q7382" s="8" t="s">
        <v>23</v>
      </c>
      <c r="R7382" s="71" t="s">
        <v>406</v>
      </c>
      <c r="S7382" s="17" t="s">
        <v>24</v>
      </c>
      <c r="T7382" s="17" t="s">
        <v>301</v>
      </c>
      <c r="U7382" s="17" t="s">
        <v>401</v>
      </c>
      <c r="Z7382">
        <v>2.7610769999999998</v>
      </c>
    </row>
    <row r="7383" spans="1:26" ht="21.75" thickTop="1" x14ac:dyDescent="0.35">
      <c r="A7383">
        <v>1</v>
      </c>
      <c r="B7383">
        <v>3</v>
      </c>
      <c r="C7383" s="10">
        <v>25</v>
      </c>
      <c r="D7383">
        <v>30</v>
      </c>
      <c r="E7383">
        <v>0</v>
      </c>
      <c r="F7383">
        <v>0</v>
      </c>
      <c r="G7383">
        <v>0</v>
      </c>
      <c r="H7383">
        <v>1</v>
      </c>
      <c r="I7383">
        <v>1</v>
      </c>
      <c r="J7383">
        <v>0</v>
      </c>
      <c r="K7383">
        <v>0.1</v>
      </c>
      <c r="L7383">
        <v>1</v>
      </c>
      <c r="M7383">
        <v>0</v>
      </c>
      <c r="N7383">
        <v>0.05</v>
      </c>
      <c r="O7383">
        <v>0</v>
      </c>
      <c r="P7383">
        <v>0.05</v>
      </c>
      <c r="Q7383">
        <v>1</v>
      </c>
      <c r="R7383">
        <v>0.04</v>
      </c>
      <c r="S7383">
        <v>1</v>
      </c>
      <c r="Z7383">
        <v>3.5900979999999998</v>
      </c>
    </row>
    <row r="7384" spans="1:26" ht="21" x14ac:dyDescent="0.35">
      <c r="A7384">
        <v>1</v>
      </c>
      <c r="B7384">
        <v>3</v>
      </c>
      <c r="C7384" s="10">
        <v>25</v>
      </c>
      <c r="D7384">
        <v>30</v>
      </c>
      <c r="E7384">
        <v>0</v>
      </c>
      <c r="F7384">
        <v>0</v>
      </c>
      <c r="G7384">
        <v>0</v>
      </c>
      <c r="H7384">
        <v>1</v>
      </c>
      <c r="I7384">
        <v>1</v>
      </c>
      <c r="J7384">
        <v>0</v>
      </c>
      <c r="K7384" s="10">
        <v>0.2</v>
      </c>
      <c r="L7384">
        <v>1</v>
      </c>
      <c r="M7384">
        <v>0</v>
      </c>
      <c r="N7384">
        <v>0.05</v>
      </c>
      <c r="O7384">
        <v>0</v>
      </c>
      <c r="P7384">
        <v>0.05</v>
      </c>
      <c r="Q7384">
        <v>1</v>
      </c>
      <c r="R7384">
        <v>0.12</v>
      </c>
      <c r="S7384">
        <v>1</v>
      </c>
      <c r="Z7384">
        <v>2.8523459999999998</v>
      </c>
    </row>
    <row r="7385" spans="1:26" ht="21" x14ac:dyDescent="0.35">
      <c r="A7385">
        <v>1</v>
      </c>
      <c r="B7385">
        <v>3</v>
      </c>
      <c r="C7385" s="10">
        <v>25</v>
      </c>
      <c r="D7385">
        <v>30</v>
      </c>
      <c r="E7385">
        <v>0</v>
      </c>
      <c r="F7385">
        <v>0</v>
      </c>
      <c r="G7385">
        <v>0</v>
      </c>
      <c r="H7385">
        <v>1</v>
      </c>
      <c r="I7385">
        <v>1</v>
      </c>
      <c r="J7385">
        <v>0</v>
      </c>
      <c r="K7385">
        <v>0.3</v>
      </c>
      <c r="L7385">
        <v>1</v>
      </c>
      <c r="M7385">
        <v>0</v>
      </c>
      <c r="N7385">
        <v>0.05</v>
      </c>
      <c r="O7385">
        <v>0</v>
      </c>
      <c r="P7385">
        <v>0.05</v>
      </c>
      <c r="Q7385">
        <v>1</v>
      </c>
      <c r="R7385">
        <v>0.32</v>
      </c>
      <c r="S7385">
        <v>1</v>
      </c>
      <c r="Z7385" s="93">
        <v>4.685994</v>
      </c>
    </row>
    <row r="7386" spans="1:26" ht="21" x14ac:dyDescent="0.35">
      <c r="A7386">
        <v>1</v>
      </c>
      <c r="B7386">
        <v>3</v>
      </c>
      <c r="C7386" s="10">
        <v>25</v>
      </c>
      <c r="D7386">
        <v>30</v>
      </c>
      <c r="E7386">
        <v>0</v>
      </c>
      <c r="F7386">
        <v>0</v>
      </c>
      <c r="G7386">
        <v>0</v>
      </c>
      <c r="H7386">
        <v>1</v>
      </c>
      <c r="I7386">
        <v>1</v>
      </c>
      <c r="J7386">
        <v>0</v>
      </c>
      <c r="K7386">
        <v>0.4</v>
      </c>
      <c r="L7386">
        <v>1</v>
      </c>
      <c r="M7386">
        <v>0</v>
      </c>
      <c r="N7386">
        <v>0.05</v>
      </c>
      <c r="O7386">
        <v>0</v>
      </c>
      <c r="P7386">
        <v>0.05</v>
      </c>
      <c r="Q7386">
        <v>1</v>
      </c>
      <c r="R7386">
        <v>0.56000000000000005</v>
      </c>
      <c r="S7386">
        <v>1</v>
      </c>
      <c r="Z7386">
        <v>2.1958440000000001</v>
      </c>
    </row>
    <row r="7387" spans="1:26" ht="21" x14ac:dyDescent="0.35">
      <c r="A7387">
        <v>1</v>
      </c>
      <c r="B7387">
        <v>3</v>
      </c>
      <c r="C7387" s="10">
        <v>25</v>
      </c>
      <c r="D7387">
        <v>30</v>
      </c>
      <c r="E7387">
        <v>0</v>
      </c>
      <c r="F7387">
        <v>0</v>
      </c>
      <c r="G7387">
        <v>0</v>
      </c>
      <c r="H7387">
        <v>1</v>
      </c>
      <c r="I7387">
        <v>1</v>
      </c>
      <c r="J7387">
        <v>0</v>
      </c>
      <c r="K7387">
        <v>0.5</v>
      </c>
      <c r="L7387">
        <v>1</v>
      </c>
      <c r="M7387">
        <v>0</v>
      </c>
      <c r="N7387">
        <v>0.05</v>
      </c>
      <c r="O7387">
        <v>0</v>
      </c>
      <c r="P7387">
        <v>0.05</v>
      </c>
      <c r="Q7387">
        <v>1</v>
      </c>
      <c r="R7387">
        <v>0.68</v>
      </c>
      <c r="S7387">
        <v>1</v>
      </c>
      <c r="Z7387" s="93">
        <v>6.4024349999999997</v>
      </c>
    </row>
    <row r="7388" spans="1:26" ht="21" x14ac:dyDescent="0.35">
      <c r="A7388">
        <v>1</v>
      </c>
      <c r="B7388">
        <v>3</v>
      </c>
      <c r="C7388" s="10">
        <v>25</v>
      </c>
      <c r="D7388">
        <v>30</v>
      </c>
      <c r="E7388">
        <v>0</v>
      </c>
      <c r="F7388">
        <v>0</v>
      </c>
      <c r="G7388">
        <v>0</v>
      </c>
      <c r="H7388">
        <v>1</v>
      </c>
      <c r="I7388">
        <v>1</v>
      </c>
      <c r="J7388">
        <v>0</v>
      </c>
      <c r="K7388">
        <v>0.6</v>
      </c>
      <c r="L7388">
        <v>1</v>
      </c>
      <c r="M7388">
        <v>0</v>
      </c>
      <c r="N7388">
        <v>0.05</v>
      </c>
      <c r="O7388">
        <v>0</v>
      </c>
      <c r="P7388">
        <v>0.05</v>
      </c>
      <c r="Q7388">
        <v>1</v>
      </c>
      <c r="R7388">
        <v>0.96</v>
      </c>
      <c r="S7388">
        <v>1</v>
      </c>
      <c r="Z7388">
        <v>4.0318310000000004</v>
      </c>
    </row>
    <row r="7389" spans="1:26" ht="21" x14ac:dyDescent="0.35">
      <c r="A7389">
        <v>1</v>
      </c>
      <c r="B7389">
        <v>3</v>
      </c>
      <c r="C7389" s="10">
        <v>25</v>
      </c>
      <c r="D7389">
        <v>30</v>
      </c>
      <c r="E7389">
        <v>0</v>
      </c>
      <c r="F7389">
        <v>0</v>
      </c>
      <c r="G7389">
        <v>0</v>
      </c>
      <c r="H7389">
        <v>1</v>
      </c>
      <c r="I7389">
        <v>1</v>
      </c>
      <c r="J7389">
        <v>0</v>
      </c>
      <c r="K7389">
        <v>0.7</v>
      </c>
      <c r="L7389">
        <v>1</v>
      </c>
      <c r="M7389">
        <v>0</v>
      </c>
      <c r="N7389">
        <v>0.05</v>
      </c>
      <c r="O7389">
        <v>0</v>
      </c>
      <c r="P7389">
        <v>0.05</v>
      </c>
      <c r="Q7389">
        <v>1</v>
      </c>
      <c r="R7389">
        <v>0.96</v>
      </c>
      <c r="S7389">
        <v>1</v>
      </c>
      <c r="U7389" s="93"/>
      <c r="Z7389">
        <v>1.5707169999999999</v>
      </c>
    </row>
    <row r="7390" spans="1:26" ht="21" x14ac:dyDescent="0.35">
      <c r="A7390">
        <v>1</v>
      </c>
      <c r="B7390">
        <v>3</v>
      </c>
      <c r="C7390" s="10">
        <v>25</v>
      </c>
      <c r="D7390">
        <v>30</v>
      </c>
      <c r="E7390">
        <v>0</v>
      </c>
      <c r="F7390">
        <v>0</v>
      </c>
      <c r="G7390">
        <v>0</v>
      </c>
      <c r="H7390">
        <v>1</v>
      </c>
      <c r="I7390">
        <v>1</v>
      </c>
      <c r="J7390">
        <v>0</v>
      </c>
      <c r="K7390">
        <v>0.8</v>
      </c>
      <c r="L7390">
        <v>1</v>
      </c>
      <c r="M7390">
        <v>0</v>
      </c>
      <c r="N7390">
        <v>0.05</v>
      </c>
      <c r="O7390">
        <v>0</v>
      </c>
      <c r="P7390">
        <v>0.05</v>
      </c>
      <c r="Q7390">
        <v>1</v>
      </c>
      <c r="R7390">
        <v>1</v>
      </c>
      <c r="S7390">
        <v>1</v>
      </c>
      <c r="Z7390" s="93">
        <v>4.9470340000000004</v>
      </c>
    </row>
    <row r="7391" spans="1:26" ht="21" x14ac:dyDescent="0.35">
      <c r="A7391">
        <v>1</v>
      </c>
      <c r="B7391">
        <v>3</v>
      </c>
      <c r="C7391" s="10">
        <v>25</v>
      </c>
      <c r="D7391">
        <v>30</v>
      </c>
      <c r="E7391">
        <v>0</v>
      </c>
      <c r="F7391">
        <v>0</v>
      </c>
      <c r="G7391">
        <v>0</v>
      </c>
      <c r="H7391">
        <v>1</v>
      </c>
      <c r="I7391">
        <v>1</v>
      </c>
      <c r="J7391">
        <v>0</v>
      </c>
      <c r="K7391">
        <v>0.9</v>
      </c>
      <c r="L7391">
        <v>1</v>
      </c>
      <c r="M7391">
        <v>0</v>
      </c>
      <c r="N7391">
        <v>0.05</v>
      </c>
      <c r="O7391">
        <v>0</v>
      </c>
      <c r="P7391">
        <v>0.05</v>
      </c>
      <c r="Q7391">
        <v>1</v>
      </c>
      <c r="R7391">
        <v>1</v>
      </c>
      <c r="S7391">
        <v>1</v>
      </c>
      <c r="Z7391">
        <v>4.0881410000000002</v>
      </c>
    </row>
    <row r="7392" spans="1:26" ht="21" x14ac:dyDescent="0.35">
      <c r="A7392">
        <v>1</v>
      </c>
      <c r="B7392">
        <v>3</v>
      </c>
      <c r="C7392" s="10">
        <v>25</v>
      </c>
      <c r="D7392">
        <v>30</v>
      </c>
      <c r="E7392">
        <v>0</v>
      </c>
      <c r="F7392">
        <v>0</v>
      </c>
      <c r="G7392">
        <v>0</v>
      </c>
      <c r="H7392">
        <v>1</v>
      </c>
      <c r="I7392">
        <v>1</v>
      </c>
      <c r="J7392">
        <v>0</v>
      </c>
      <c r="K7392">
        <v>1</v>
      </c>
      <c r="L7392">
        <v>1</v>
      </c>
      <c r="M7392">
        <v>0</v>
      </c>
      <c r="N7392">
        <v>0.05</v>
      </c>
      <c r="O7392">
        <v>0</v>
      </c>
      <c r="P7392">
        <v>0.05</v>
      </c>
      <c r="Q7392">
        <v>1</v>
      </c>
      <c r="R7392">
        <v>1</v>
      </c>
      <c r="S7392">
        <v>1</v>
      </c>
      <c r="U7392" s="93"/>
      <c r="Z7392" s="93">
        <v>7.7880560000000001</v>
      </c>
    </row>
    <row r="7393" spans="1:26" ht="21" x14ac:dyDescent="0.35">
      <c r="A7393">
        <v>1</v>
      </c>
      <c r="B7393">
        <v>3</v>
      </c>
      <c r="C7393" s="10">
        <v>25</v>
      </c>
      <c r="D7393">
        <v>30</v>
      </c>
      <c r="E7393">
        <v>0</v>
      </c>
      <c r="F7393">
        <v>0</v>
      </c>
      <c r="G7393">
        <v>0</v>
      </c>
      <c r="H7393">
        <v>1</v>
      </c>
      <c r="I7393">
        <v>1</v>
      </c>
      <c r="J7393">
        <v>0</v>
      </c>
      <c r="K7393">
        <v>1.1000000000000001</v>
      </c>
      <c r="L7393">
        <v>1</v>
      </c>
      <c r="M7393">
        <v>0</v>
      </c>
      <c r="N7393">
        <v>0.05</v>
      </c>
      <c r="O7393">
        <v>0</v>
      </c>
      <c r="P7393">
        <v>0.05</v>
      </c>
      <c r="Q7393">
        <v>1</v>
      </c>
      <c r="R7393">
        <v>1</v>
      </c>
      <c r="S7393">
        <v>1</v>
      </c>
      <c r="U7393" s="93"/>
      <c r="Z7393">
        <v>3.2521990000000001</v>
      </c>
    </row>
    <row r="7394" spans="1:26" ht="21" x14ac:dyDescent="0.35">
      <c r="A7394">
        <v>1</v>
      </c>
      <c r="B7394">
        <v>3</v>
      </c>
      <c r="C7394" s="10">
        <v>25</v>
      </c>
      <c r="D7394">
        <v>30</v>
      </c>
      <c r="E7394">
        <v>0</v>
      </c>
      <c r="F7394">
        <v>0</v>
      </c>
      <c r="G7394">
        <v>0</v>
      </c>
      <c r="H7394">
        <v>1</v>
      </c>
      <c r="I7394">
        <v>1</v>
      </c>
      <c r="J7394">
        <v>0</v>
      </c>
      <c r="K7394">
        <v>1.2</v>
      </c>
      <c r="L7394">
        <v>1</v>
      </c>
      <c r="M7394">
        <v>0</v>
      </c>
      <c r="N7394">
        <v>0.05</v>
      </c>
      <c r="O7394">
        <v>0</v>
      </c>
      <c r="P7394">
        <v>0.05</v>
      </c>
      <c r="Q7394">
        <v>1</v>
      </c>
      <c r="R7394">
        <v>1</v>
      </c>
      <c r="S7394">
        <v>1</v>
      </c>
      <c r="U7394" s="93"/>
      <c r="Z7394">
        <v>3.8242820000000002</v>
      </c>
    </row>
    <row r="7395" spans="1:26" ht="21" x14ac:dyDescent="0.35">
      <c r="A7395">
        <v>1</v>
      </c>
      <c r="B7395">
        <v>3</v>
      </c>
      <c r="C7395" s="10">
        <v>25</v>
      </c>
      <c r="D7395">
        <v>30</v>
      </c>
      <c r="E7395">
        <v>0</v>
      </c>
      <c r="F7395">
        <v>0</v>
      </c>
      <c r="G7395">
        <v>0</v>
      </c>
      <c r="H7395">
        <v>1</v>
      </c>
      <c r="I7395">
        <v>1</v>
      </c>
      <c r="J7395">
        <v>0</v>
      </c>
      <c r="K7395">
        <v>1.3</v>
      </c>
      <c r="L7395">
        <v>1</v>
      </c>
      <c r="M7395">
        <v>0</v>
      </c>
      <c r="N7395">
        <v>0.05</v>
      </c>
      <c r="O7395">
        <v>0</v>
      </c>
      <c r="P7395">
        <v>0.05</v>
      </c>
      <c r="Q7395">
        <v>1</v>
      </c>
      <c r="R7395">
        <v>1</v>
      </c>
      <c r="S7395">
        <v>1</v>
      </c>
      <c r="Z7395">
        <v>1.4935780000000001</v>
      </c>
    </row>
    <row r="7396" spans="1:26" ht="21" x14ac:dyDescent="0.35">
      <c r="A7396">
        <v>1</v>
      </c>
      <c r="B7396">
        <v>3</v>
      </c>
      <c r="C7396" s="10">
        <v>25</v>
      </c>
      <c r="D7396">
        <v>30</v>
      </c>
      <c r="E7396">
        <v>0</v>
      </c>
      <c r="F7396">
        <v>0</v>
      </c>
      <c r="G7396">
        <v>0</v>
      </c>
      <c r="H7396">
        <v>1</v>
      </c>
      <c r="I7396">
        <v>1</v>
      </c>
      <c r="J7396">
        <v>0</v>
      </c>
      <c r="K7396">
        <v>1.4</v>
      </c>
      <c r="L7396">
        <v>1</v>
      </c>
      <c r="M7396">
        <v>0</v>
      </c>
      <c r="N7396">
        <v>0.05</v>
      </c>
      <c r="O7396">
        <v>0</v>
      </c>
      <c r="P7396">
        <v>0.05</v>
      </c>
      <c r="Q7396">
        <v>1</v>
      </c>
      <c r="R7396">
        <v>1</v>
      </c>
      <c r="S7396">
        <v>1</v>
      </c>
      <c r="Z7396" s="93">
        <v>4.3021640000000003</v>
      </c>
    </row>
    <row r="7397" spans="1:26" ht="21" x14ac:dyDescent="0.35">
      <c r="A7397">
        <v>1</v>
      </c>
      <c r="B7397">
        <v>3</v>
      </c>
      <c r="C7397" s="10">
        <v>25</v>
      </c>
      <c r="D7397">
        <v>30</v>
      </c>
      <c r="E7397">
        <v>0</v>
      </c>
      <c r="F7397">
        <v>0</v>
      </c>
      <c r="G7397">
        <v>0</v>
      </c>
      <c r="H7397">
        <v>1</v>
      </c>
      <c r="I7397">
        <v>1</v>
      </c>
      <c r="J7397">
        <v>0</v>
      </c>
      <c r="K7397">
        <v>1.5</v>
      </c>
      <c r="L7397">
        <v>1</v>
      </c>
      <c r="M7397">
        <v>0</v>
      </c>
      <c r="N7397">
        <v>0.05</v>
      </c>
      <c r="O7397">
        <v>0</v>
      </c>
      <c r="P7397">
        <v>0.05</v>
      </c>
      <c r="Q7397">
        <v>1</v>
      </c>
      <c r="R7397">
        <v>1</v>
      </c>
      <c r="S7397">
        <v>1</v>
      </c>
      <c r="Z7397" s="93">
        <v>6.0947990000000001</v>
      </c>
    </row>
    <row r="7398" spans="1:26" ht="21" x14ac:dyDescent="0.35">
      <c r="A7398">
        <v>1</v>
      </c>
      <c r="B7398">
        <v>3</v>
      </c>
      <c r="C7398" s="10">
        <v>25</v>
      </c>
      <c r="D7398">
        <v>30</v>
      </c>
      <c r="E7398">
        <v>0</v>
      </c>
      <c r="F7398">
        <v>0</v>
      </c>
      <c r="G7398">
        <v>0</v>
      </c>
      <c r="H7398">
        <v>1</v>
      </c>
      <c r="I7398">
        <v>1</v>
      </c>
      <c r="J7398">
        <v>0</v>
      </c>
      <c r="K7398">
        <v>1.6</v>
      </c>
      <c r="L7398">
        <v>1</v>
      </c>
      <c r="M7398">
        <v>0</v>
      </c>
      <c r="N7398">
        <v>0.05</v>
      </c>
      <c r="O7398">
        <v>0</v>
      </c>
      <c r="P7398">
        <v>0.05</v>
      </c>
      <c r="Q7398">
        <v>1</v>
      </c>
      <c r="R7398">
        <v>1</v>
      </c>
      <c r="S7398">
        <v>1</v>
      </c>
      <c r="Z7398">
        <v>3.1078960000000002</v>
      </c>
    </row>
    <row r="7399" spans="1:26" ht="21" x14ac:dyDescent="0.35">
      <c r="A7399">
        <v>1</v>
      </c>
      <c r="B7399">
        <v>3</v>
      </c>
      <c r="C7399" s="10">
        <v>25</v>
      </c>
      <c r="D7399">
        <v>30</v>
      </c>
      <c r="E7399">
        <v>0</v>
      </c>
      <c r="F7399">
        <v>0</v>
      </c>
      <c r="G7399">
        <v>0</v>
      </c>
      <c r="H7399">
        <v>1</v>
      </c>
      <c r="I7399">
        <v>1</v>
      </c>
      <c r="J7399">
        <v>0</v>
      </c>
      <c r="K7399">
        <v>1.7</v>
      </c>
      <c r="L7399">
        <v>1</v>
      </c>
      <c r="M7399">
        <v>0</v>
      </c>
      <c r="N7399">
        <v>0.05</v>
      </c>
      <c r="O7399">
        <v>0</v>
      </c>
      <c r="P7399">
        <v>0.05</v>
      </c>
      <c r="Q7399">
        <v>1</v>
      </c>
      <c r="R7399">
        <v>1</v>
      </c>
      <c r="S7399">
        <v>1</v>
      </c>
      <c r="U7399" s="93"/>
      <c r="Z7399">
        <v>1.2046749999999999</v>
      </c>
    </row>
    <row r="7400" spans="1:26" ht="21" x14ac:dyDescent="0.35">
      <c r="A7400">
        <v>1</v>
      </c>
      <c r="B7400">
        <v>3</v>
      </c>
      <c r="C7400" s="10">
        <v>25</v>
      </c>
      <c r="D7400">
        <v>30</v>
      </c>
      <c r="E7400">
        <v>0</v>
      </c>
      <c r="F7400">
        <v>0</v>
      </c>
      <c r="G7400">
        <v>0</v>
      </c>
      <c r="H7400">
        <v>1</v>
      </c>
      <c r="I7400">
        <v>1</v>
      </c>
      <c r="J7400">
        <v>0</v>
      </c>
      <c r="K7400">
        <v>1.8</v>
      </c>
      <c r="L7400">
        <v>1</v>
      </c>
      <c r="M7400">
        <v>0</v>
      </c>
      <c r="N7400">
        <v>0.05</v>
      </c>
      <c r="O7400">
        <v>0</v>
      </c>
      <c r="P7400">
        <v>0.05</v>
      </c>
      <c r="Q7400">
        <v>1</v>
      </c>
      <c r="R7400">
        <v>1</v>
      </c>
      <c r="S7400">
        <v>1</v>
      </c>
      <c r="Z7400" s="93">
        <v>5.3904800000000002</v>
      </c>
    </row>
    <row r="7401" spans="1:26" ht="21" x14ac:dyDescent="0.35">
      <c r="A7401">
        <v>1</v>
      </c>
      <c r="B7401">
        <v>3</v>
      </c>
      <c r="C7401" s="10">
        <v>25</v>
      </c>
      <c r="D7401">
        <v>30</v>
      </c>
      <c r="E7401">
        <v>0</v>
      </c>
      <c r="F7401">
        <v>0</v>
      </c>
      <c r="G7401">
        <v>0</v>
      </c>
      <c r="H7401">
        <v>1</v>
      </c>
      <c r="I7401">
        <v>1</v>
      </c>
      <c r="J7401">
        <v>0</v>
      </c>
      <c r="K7401">
        <v>1.9</v>
      </c>
      <c r="L7401">
        <v>1</v>
      </c>
      <c r="M7401">
        <v>0</v>
      </c>
      <c r="N7401">
        <v>0.05</v>
      </c>
      <c r="O7401">
        <v>0</v>
      </c>
      <c r="P7401">
        <v>0.05</v>
      </c>
      <c r="Q7401">
        <v>1</v>
      </c>
      <c r="R7401">
        <v>1</v>
      </c>
      <c r="S7401">
        <v>1</v>
      </c>
      <c r="Z7401">
        <v>3.1058219999999999</v>
      </c>
    </row>
    <row r="7402" spans="1:26" ht="21.75" thickBot="1" x14ac:dyDescent="0.4">
      <c r="A7402">
        <v>1</v>
      </c>
      <c r="B7402">
        <v>3</v>
      </c>
      <c r="C7402" s="10">
        <v>25</v>
      </c>
      <c r="D7402">
        <v>30</v>
      </c>
      <c r="E7402">
        <v>0</v>
      </c>
      <c r="F7402">
        <v>0</v>
      </c>
      <c r="G7402">
        <v>0</v>
      </c>
      <c r="H7402">
        <v>1</v>
      </c>
      <c r="I7402">
        <v>1</v>
      </c>
      <c r="J7402">
        <v>0</v>
      </c>
      <c r="K7402">
        <v>2</v>
      </c>
      <c r="L7402">
        <v>1</v>
      </c>
      <c r="M7402">
        <v>0</v>
      </c>
      <c r="N7402">
        <v>0.05</v>
      </c>
      <c r="O7402">
        <v>0</v>
      </c>
      <c r="P7402">
        <v>0.05</v>
      </c>
      <c r="Q7402">
        <v>1</v>
      </c>
      <c r="R7402" s="14">
        <v>1</v>
      </c>
      <c r="S7402" s="14">
        <v>1</v>
      </c>
      <c r="U7402" s="93"/>
      <c r="Z7402">
        <v>2.0656219999999998</v>
      </c>
    </row>
    <row r="7403" spans="1:26" ht="15.75" thickTop="1" x14ac:dyDescent="0.25">
      <c r="R7403" s="15">
        <f>AVERAGE(R7383:R7402)</f>
        <v>0.83200000000000007</v>
      </c>
      <c r="S7403" s="15">
        <f>AVERAGE(S7383:S7402)</f>
        <v>1</v>
      </c>
    </row>
    <row r="7404" spans="1:26" x14ac:dyDescent="0.25">
      <c r="U7404" s="93"/>
    </row>
    <row r="7408" spans="1:26" ht="117.75" thickBot="1" x14ac:dyDescent="0.4">
      <c r="A7408" s="7" t="s">
        <v>403</v>
      </c>
      <c r="B7408" s="1"/>
      <c r="C7408" s="1"/>
      <c r="D7408" s="1"/>
      <c r="E7408" s="1"/>
      <c r="F7408" s="1"/>
      <c r="G7408" s="1"/>
      <c r="H7408" s="1"/>
      <c r="I7408" s="1"/>
      <c r="J7408" s="1"/>
      <c r="K7408" s="1"/>
      <c r="L7408" s="1"/>
      <c r="M7408" s="1"/>
      <c r="N7408" s="1"/>
      <c r="O7408" s="1"/>
      <c r="Q7408" s="8" t="s">
        <v>23</v>
      </c>
      <c r="R7408" s="71" t="s">
        <v>407</v>
      </c>
      <c r="S7408" s="17" t="s">
        <v>24</v>
      </c>
    </row>
    <row r="7409" spans="1:19" ht="21.75" thickTop="1" x14ac:dyDescent="0.35">
      <c r="A7409">
        <v>1</v>
      </c>
      <c r="B7409">
        <v>3</v>
      </c>
      <c r="C7409" s="10">
        <v>25</v>
      </c>
      <c r="D7409">
        <v>30</v>
      </c>
      <c r="E7409">
        <v>0</v>
      </c>
      <c r="F7409">
        <v>0</v>
      </c>
      <c r="G7409">
        <v>0</v>
      </c>
      <c r="H7409">
        <v>1</v>
      </c>
      <c r="I7409">
        <v>1</v>
      </c>
      <c r="J7409">
        <v>0.1</v>
      </c>
      <c r="K7409">
        <v>0</v>
      </c>
      <c r="L7409">
        <v>1</v>
      </c>
      <c r="M7409">
        <v>0</v>
      </c>
      <c r="N7409">
        <v>0.05</v>
      </c>
      <c r="O7409">
        <v>0</v>
      </c>
      <c r="P7409">
        <v>0.05</v>
      </c>
      <c r="Q7409">
        <v>1</v>
      </c>
      <c r="R7409" s="95">
        <v>0.12</v>
      </c>
      <c r="S7409" s="95">
        <v>1</v>
      </c>
    </row>
    <row r="7410" spans="1:19" ht="21" x14ac:dyDescent="0.35">
      <c r="A7410">
        <v>1</v>
      </c>
      <c r="B7410">
        <v>3</v>
      </c>
      <c r="C7410" s="10">
        <v>25</v>
      </c>
      <c r="D7410">
        <v>30</v>
      </c>
      <c r="E7410">
        <v>0</v>
      </c>
      <c r="F7410">
        <v>0</v>
      </c>
      <c r="G7410">
        <v>0</v>
      </c>
      <c r="H7410">
        <v>1</v>
      </c>
      <c r="I7410">
        <v>1</v>
      </c>
      <c r="J7410" s="10">
        <v>0.2</v>
      </c>
      <c r="K7410">
        <v>0</v>
      </c>
      <c r="L7410">
        <v>1</v>
      </c>
      <c r="M7410">
        <v>0</v>
      </c>
      <c r="N7410">
        <v>0.05</v>
      </c>
      <c r="O7410">
        <v>0</v>
      </c>
      <c r="P7410">
        <v>0.05</v>
      </c>
      <c r="Q7410">
        <v>1</v>
      </c>
      <c r="R7410">
        <v>0.28000000000000003</v>
      </c>
      <c r="S7410">
        <v>1</v>
      </c>
    </row>
    <row r="7411" spans="1:19" ht="21" x14ac:dyDescent="0.35">
      <c r="A7411">
        <v>1</v>
      </c>
      <c r="B7411">
        <v>3</v>
      </c>
      <c r="C7411" s="10">
        <v>25</v>
      </c>
      <c r="D7411">
        <v>30</v>
      </c>
      <c r="E7411">
        <v>0</v>
      </c>
      <c r="F7411">
        <v>0</v>
      </c>
      <c r="G7411">
        <v>0</v>
      </c>
      <c r="H7411">
        <v>1</v>
      </c>
      <c r="I7411">
        <v>1</v>
      </c>
      <c r="J7411">
        <v>0.3</v>
      </c>
      <c r="K7411">
        <v>0</v>
      </c>
      <c r="L7411">
        <v>1</v>
      </c>
      <c r="M7411">
        <v>0</v>
      </c>
      <c r="N7411">
        <v>0.05</v>
      </c>
      <c r="O7411">
        <v>0</v>
      </c>
      <c r="P7411">
        <v>0.05</v>
      </c>
      <c r="Q7411">
        <v>1</v>
      </c>
      <c r="R7411">
        <v>0.48</v>
      </c>
      <c r="S7411">
        <v>1</v>
      </c>
    </row>
    <row r="7412" spans="1:19" ht="21" x14ac:dyDescent="0.35">
      <c r="A7412">
        <v>1</v>
      </c>
      <c r="B7412">
        <v>3</v>
      </c>
      <c r="C7412" s="10">
        <v>25</v>
      </c>
      <c r="D7412">
        <v>30</v>
      </c>
      <c r="E7412">
        <v>0</v>
      </c>
      <c r="F7412">
        <v>0</v>
      </c>
      <c r="G7412">
        <v>0</v>
      </c>
      <c r="H7412">
        <v>1</v>
      </c>
      <c r="I7412">
        <v>1</v>
      </c>
      <c r="J7412">
        <v>0.4</v>
      </c>
      <c r="K7412">
        <v>0</v>
      </c>
      <c r="L7412">
        <v>1</v>
      </c>
      <c r="M7412">
        <v>0</v>
      </c>
      <c r="N7412">
        <v>0.05</v>
      </c>
      <c r="O7412">
        <v>0</v>
      </c>
      <c r="P7412">
        <v>0.05</v>
      </c>
      <c r="Q7412">
        <v>1</v>
      </c>
      <c r="R7412">
        <v>0.76</v>
      </c>
      <c r="S7412">
        <v>1</v>
      </c>
    </row>
    <row r="7413" spans="1:19" ht="21" x14ac:dyDescent="0.35">
      <c r="A7413">
        <v>1</v>
      </c>
      <c r="B7413">
        <v>3</v>
      </c>
      <c r="C7413" s="10">
        <v>25</v>
      </c>
      <c r="D7413">
        <v>30</v>
      </c>
      <c r="E7413">
        <v>0</v>
      </c>
      <c r="F7413">
        <v>0</v>
      </c>
      <c r="G7413">
        <v>0</v>
      </c>
      <c r="H7413">
        <v>1</v>
      </c>
      <c r="I7413">
        <v>1</v>
      </c>
      <c r="J7413">
        <v>0.5</v>
      </c>
      <c r="K7413">
        <v>0</v>
      </c>
      <c r="L7413">
        <v>1</v>
      </c>
      <c r="M7413">
        <v>0</v>
      </c>
      <c r="N7413">
        <v>0.05</v>
      </c>
      <c r="O7413">
        <v>0</v>
      </c>
      <c r="P7413">
        <v>0.05</v>
      </c>
      <c r="Q7413">
        <v>1</v>
      </c>
      <c r="R7413">
        <v>0.84</v>
      </c>
      <c r="S7413">
        <v>1</v>
      </c>
    </row>
    <row r="7414" spans="1:19" ht="21" x14ac:dyDescent="0.35">
      <c r="A7414">
        <v>1</v>
      </c>
      <c r="B7414">
        <v>3</v>
      </c>
      <c r="C7414" s="10">
        <v>25</v>
      </c>
      <c r="D7414">
        <v>30</v>
      </c>
      <c r="E7414">
        <v>0</v>
      </c>
      <c r="F7414">
        <v>0</v>
      </c>
      <c r="G7414">
        <v>0</v>
      </c>
      <c r="H7414">
        <v>1</v>
      </c>
      <c r="I7414">
        <v>1</v>
      </c>
      <c r="J7414">
        <v>0.6</v>
      </c>
      <c r="K7414">
        <v>0</v>
      </c>
      <c r="L7414">
        <v>1</v>
      </c>
      <c r="M7414">
        <v>0</v>
      </c>
      <c r="N7414">
        <v>0.05</v>
      </c>
      <c r="O7414">
        <v>0</v>
      </c>
      <c r="P7414">
        <v>0.05</v>
      </c>
      <c r="Q7414">
        <v>1</v>
      </c>
      <c r="R7414">
        <v>1</v>
      </c>
      <c r="S7414">
        <v>1</v>
      </c>
    </row>
    <row r="7415" spans="1:19" ht="21" x14ac:dyDescent="0.35">
      <c r="A7415">
        <v>1</v>
      </c>
      <c r="B7415">
        <v>3</v>
      </c>
      <c r="C7415" s="10">
        <v>25</v>
      </c>
      <c r="D7415">
        <v>30</v>
      </c>
      <c r="E7415">
        <v>0</v>
      </c>
      <c r="F7415">
        <v>0</v>
      </c>
      <c r="G7415">
        <v>0</v>
      </c>
      <c r="H7415">
        <v>1</v>
      </c>
      <c r="I7415">
        <v>1</v>
      </c>
      <c r="J7415">
        <v>0.7</v>
      </c>
      <c r="K7415">
        <v>0</v>
      </c>
      <c r="L7415">
        <v>1</v>
      </c>
      <c r="M7415">
        <v>0</v>
      </c>
      <c r="N7415">
        <v>0.05</v>
      </c>
      <c r="O7415">
        <v>0</v>
      </c>
      <c r="P7415">
        <v>0.05</v>
      </c>
      <c r="Q7415">
        <v>1</v>
      </c>
      <c r="R7415">
        <v>1</v>
      </c>
      <c r="S7415">
        <v>1</v>
      </c>
    </row>
    <row r="7416" spans="1:19" ht="21" x14ac:dyDescent="0.35">
      <c r="A7416">
        <v>1</v>
      </c>
      <c r="B7416">
        <v>3</v>
      </c>
      <c r="C7416" s="10">
        <v>25</v>
      </c>
      <c r="D7416">
        <v>30</v>
      </c>
      <c r="E7416">
        <v>0</v>
      </c>
      <c r="F7416">
        <v>0</v>
      </c>
      <c r="G7416">
        <v>0</v>
      </c>
      <c r="H7416">
        <v>1</v>
      </c>
      <c r="I7416">
        <v>1</v>
      </c>
      <c r="J7416">
        <v>0.8</v>
      </c>
      <c r="K7416">
        <v>0</v>
      </c>
      <c r="L7416">
        <v>1</v>
      </c>
      <c r="M7416">
        <v>0</v>
      </c>
      <c r="N7416">
        <v>0.05</v>
      </c>
      <c r="O7416">
        <v>0</v>
      </c>
      <c r="P7416">
        <v>0.05</v>
      </c>
      <c r="Q7416">
        <v>1</v>
      </c>
      <c r="R7416">
        <v>1</v>
      </c>
      <c r="S7416">
        <v>1</v>
      </c>
    </row>
    <row r="7417" spans="1:19" ht="21" x14ac:dyDescent="0.35">
      <c r="A7417">
        <v>1</v>
      </c>
      <c r="B7417">
        <v>3</v>
      </c>
      <c r="C7417" s="10">
        <v>25</v>
      </c>
      <c r="D7417">
        <v>30</v>
      </c>
      <c r="E7417">
        <v>0</v>
      </c>
      <c r="F7417">
        <v>0</v>
      </c>
      <c r="G7417">
        <v>0</v>
      </c>
      <c r="H7417">
        <v>1</v>
      </c>
      <c r="I7417">
        <v>1</v>
      </c>
      <c r="J7417">
        <v>0.9</v>
      </c>
      <c r="K7417">
        <v>0</v>
      </c>
      <c r="L7417">
        <v>1</v>
      </c>
      <c r="M7417">
        <v>0</v>
      </c>
      <c r="N7417">
        <v>0.05</v>
      </c>
      <c r="O7417">
        <v>0</v>
      </c>
      <c r="P7417">
        <v>0.05</v>
      </c>
      <c r="Q7417">
        <v>1</v>
      </c>
      <c r="R7417">
        <v>1</v>
      </c>
      <c r="S7417">
        <v>1</v>
      </c>
    </row>
    <row r="7418" spans="1:19" ht="21.75" thickBot="1" x14ac:dyDescent="0.4">
      <c r="A7418">
        <v>1</v>
      </c>
      <c r="B7418">
        <v>3</v>
      </c>
      <c r="C7418" s="10">
        <v>25</v>
      </c>
      <c r="D7418">
        <v>30</v>
      </c>
      <c r="E7418">
        <v>0</v>
      </c>
      <c r="F7418">
        <v>0</v>
      </c>
      <c r="G7418">
        <v>0</v>
      </c>
      <c r="H7418">
        <v>1</v>
      </c>
      <c r="I7418">
        <v>1</v>
      </c>
      <c r="J7418">
        <v>1</v>
      </c>
      <c r="K7418">
        <v>0</v>
      </c>
      <c r="L7418">
        <v>1</v>
      </c>
      <c r="M7418">
        <v>0</v>
      </c>
      <c r="N7418">
        <v>0.05</v>
      </c>
      <c r="O7418">
        <v>0</v>
      </c>
      <c r="P7418">
        <v>0.05</v>
      </c>
      <c r="Q7418">
        <v>1</v>
      </c>
      <c r="R7418" s="14">
        <v>1</v>
      </c>
      <c r="S7418" s="14">
        <v>1</v>
      </c>
    </row>
    <row r="7419" spans="1:19" ht="21.75" thickTop="1" x14ac:dyDescent="0.35">
      <c r="A7419">
        <v>1</v>
      </c>
      <c r="B7419">
        <v>3</v>
      </c>
      <c r="C7419" s="10">
        <v>25</v>
      </c>
      <c r="D7419">
        <v>30</v>
      </c>
      <c r="E7419">
        <v>0</v>
      </c>
      <c r="F7419">
        <v>0</v>
      </c>
      <c r="G7419">
        <v>0</v>
      </c>
      <c r="H7419">
        <v>1</v>
      </c>
      <c r="I7419">
        <v>1</v>
      </c>
      <c r="J7419">
        <v>0.1</v>
      </c>
      <c r="K7419">
        <v>0</v>
      </c>
      <c r="L7419">
        <v>1</v>
      </c>
      <c r="M7419">
        <v>0</v>
      </c>
      <c r="N7419">
        <v>0.5</v>
      </c>
      <c r="O7419">
        <v>0</v>
      </c>
      <c r="P7419">
        <v>0.05</v>
      </c>
      <c r="Q7419">
        <v>1</v>
      </c>
      <c r="R7419" s="95">
        <v>0.08</v>
      </c>
      <c r="S7419" s="95">
        <v>0.04</v>
      </c>
    </row>
    <row r="7420" spans="1:19" ht="21" x14ac:dyDescent="0.35">
      <c r="A7420">
        <v>1</v>
      </c>
      <c r="B7420">
        <v>3</v>
      </c>
      <c r="C7420" s="10">
        <v>25</v>
      </c>
      <c r="D7420">
        <v>30</v>
      </c>
      <c r="E7420">
        <v>0</v>
      </c>
      <c r="F7420">
        <v>0</v>
      </c>
      <c r="G7420">
        <v>0</v>
      </c>
      <c r="H7420">
        <v>1</v>
      </c>
      <c r="I7420">
        <v>1</v>
      </c>
      <c r="J7420" s="10">
        <v>0.2</v>
      </c>
      <c r="K7420">
        <v>0</v>
      </c>
      <c r="L7420">
        <v>1</v>
      </c>
      <c r="M7420">
        <v>0</v>
      </c>
      <c r="N7420">
        <v>0.5</v>
      </c>
      <c r="O7420">
        <v>0</v>
      </c>
      <c r="P7420">
        <v>0.05</v>
      </c>
      <c r="Q7420">
        <v>1</v>
      </c>
      <c r="R7420">
        <v>0.28000000000000003</v>
      </c>
      <c r="S7420">
        <v>0.76</v>
      </c>
    </row>
    <row r="7421" spans="1:19" ht="21" x14ac:dyDescent="0.35">
      <c r="A7421">
        <v>1</v>
      </c>
      <c r="B7421">
        <v>3</v>
      </c>
      <c r="C7421" s="10">
        <v>25</v>
      </c>
      <c r="D7421">
        <v>30</v>
      </c>
      <c r="E7421">
        <v>0</v>
      </c>
      <c r="F7421">
        <v>0</v>
      </c>
      <c r="G7421">
        <v>0</v>
      </c>
      <c r="H7421">
        <v>1</v>
      </c>
      <c r="I7421">
        <v>1</v>
      </c>
      <c r="J7421">
        <v>0.3</v>
      </c>
      <c r="K7421">
        <v>0</v>
      </c>
      <c r="L7421">
        <v>1</v>
      </c>
      <c r="M7421">
        <v>0</v>
      </c>
      <c r="N7421">
        <v>0.5</v>
      </c>
      <c r="O7421">
        <v>0</v>
      </c>
      <c r="P7421">
        <v>0.05</v>
      </c>
      <c r="Q7421">
        <v>1</v>
      </c>
      <c r="R7421">
        <v>0.4</v>
      </c>
      <c r="S7421">
        <v>0.92</v>
      </c>
    </row>
    <row r="7422" spans="1:19" ht="21" x14ac:dyDescent="0.35">
      <c r="A7422">
        <v>1</v>
      </c>
      <c r="B7422">
        <v>3</v>
      </c>
      <c r="C7422" s="10">
        <v>25</v>
      </c>
      <c r="D7422">
        <v>30</v>
      </c>
      <c r="E7422">
        <v>0</v>
      </c>
      <c r="F7422">
        <v>0</v>
      </c>
      <c r="G7422">
        <v>0</v>
      </c>
      <c r="H7422">
        <v>1</v>
      </c>
      <c r="I7422">
        <v>1</v>
      </c>
      <c r="J7422">
        <v>0.4</v>
      </c>
      <c r="K7422">
        <v>0</v>
      </c>
      <c r="L7422">
        <v>1</v>
      </c>
      <c r="M7422">
        <v>0</v>
      </c>
      <c r="N7422">
        <v>0.5</v>
      </c>
      <c r="O7422">
        <v>0</v>
      </c>
      <c r="P7422">
        <v>0.05</v>
      </c>
      <c r="Q7422">
        <v>1</v>
      </c>
      <c r="R7422">
        <v>0.6</v>
      </c>
      <c r="S7422">
        <v>1</v>
      </c>
    </row>
    <row r="7423" spans="1:19" ht="21" x14ac:dyDescent="0.35">
      <c r="A7423">
        <v>1</v>
      </c>
      <c r="B7423">
        <v>3</v>
      </c>
      <c r="C7423" s="10">
        <v>25</v>
      </c>
      <c r="D7423">
        <v>30</v>
      </c>
      <c r="E7423">
        <v>0</v>
      </c>
      <c r="F7423">
        <v>0</v>
      </c>
      <c r="G7423">
        <v>0</v>
      </c>
      <c r="H7423">
        <v>1</v>
      </c>
      <c r="I7423">
        <v>1</v>
      </c>
      <c r="J7423">
        <v>0.5</v>
      </c>
      <c r="K7423">
        <v>0</v>
      </c>
      <c r="L7423">
        <v>1</v>
      </c>
      <c r="M7423">
        <v>0</v>
      </c>
      <c r="N7423">
        <v>0.5</v>
      </c>
      <c r="O7423">
        <v>0</v>
      </c>
      <c r="P7423">
        <v>0.05</v>
      </c>
      <c r="Q7423">
        <v>1</v>
      </c>
      <c r="R7423">
        <v>0.72</v>
      </c>
      <c r="S7423">
        <v>1</v>
      </c>
    </row>
    <row r="7424" spans="1:19" ht="21" x14ac:dyDescent="0.35">
      <c r="A7424">
        <v>1</v>
      </c>
      <c r="B7424">
        <v>3</v>
      </c>
      <c r="C7424" s="10">
        <v>25</v>
      </c>
      <c r="D7424">
        <v>30</v>
      </c>
      <c r="E7424">
        <v>0</v>
      </c>
      <c r="F7424">
        <v>0</v>
      </c>
      <c r="G7424">
        <v>0</v>
      </c>
      <c r="H7424">
        <v>1</v>
      </c>
      <c r="I7424">
        <v>1</v>
      </c>
      <c r="J7424">
        <v>0.6</v>
      </c>
      <c r="K7424">
        <v>0</v>
      </c>
      <c r="L7424">
        <v>1</v>
      </c>
      <c r="M7424">
        <v>0</v>
      </c>
      <c r="N7424">
        <v>0.5</v>
      </c>
      <c r="O7424">
        <v>0</v>
      </c>
      <c r="P7424">
        <v>0.05</v>
      </c>
      <c r="Q7424">
        <v>1</v>
      </c>
      <c r="R7424">
        <v>0.88</v>
      </c>
      <c r="S7424">
        <v>1</v>
      </c>
    </row>
    <row r="7425" spans="1:19" ht="21" x14ac:dyDescent="0.35">
      <c r="A7425">
        <v>1</v>
      </c>
      <c r="B7425">
        <v>3</v>
      </c>
      <c r="C7425" s="10">
        <v>25</v>
      </c>
      <c r="D7425">
        <v>30</v>
      </c>
      <c r="E7425">
        <v>0</v>
      </c>
      <c r="F7425">
        <v>0</v>
      </c>
      <c r="G7425">
        <v>0</v>
      </c>
      <c r="H7425">
        <v>1</v>
      </c>
      <c r="I7425">
        <v>1</v>
      </c>
      <c r="J7425">
        <v>0.7</v>
      </c>
      <c r="K7425">
        <v>0</v>
      </c>
      <c r="L7425">
        <v>1</v>
      </c>
      <c r="M7425">
        <v>0</v>
      </c>
      <c r="N7425">
        <v>0.5</v>
      </c>
      <c r="O7425">
        <v>0</v>
      </c>
      <c r="P7425">
        <v>0.05</v>
      </c>
      <c r="Q7425">
        <v>1</v>
      </c>
      <c r="R7425">
        <v>0.92</v>
      </c>
      <c r="S7425">
        <v>1</v>
      </c>
    </row>
    <row r="7426" spans="1:19" ht="21" x14ac:dyDescent="0.35">
      <c r="A7426">
        <v>1</v>
      </c>
      <c r="B7426">
        <v>3</v>
      </c>
      <c r="C7426" s="10">
        <v>25</v>
      </c>
      <c r="D7426">
        <v>30</v>
      </c>
      <c r="E7426">
        <v>0</v>
      </c>
      <c r="F7426">
        <v>0</v>
      </c>
      <c r="G7426">
        <v>0</v>
      </c>
      <c r="H7426">
        <v>1</v>
      </c>
      <c r="I7426">
        <v>1</v>
      </c>
      <c r="J7426">
        <v>0.8</v>
      </c>
      <c r="K7426">
        <v>0</v>
      </c>
      <c r="L7426">
        <v>1</v>
      </c>
      <c r="M7426">
        <v>0</v>
      </c>
      <c r="N7426">
        <v>0.5</v>
      </c>
      <c r="O7426">
        <v>0</v>
      </c>
      <c r="P7426">
        <v>0.05</v>
      </c>
      <c r="Q7426">
        <v>1</v>
      </c>
      <c r="R7426">
        <v>1</v>
      </c>
      <c r="S7426">
        <v>1</v>
      </c>
    </row>
    <row r="7427" spans="1:19" ht="21" x14ac:dyDescent="0.35">
      <c r="A7427">
        <v>1</v>
      </c>
      <c r="B7427">
        <v>3</v>
      </c>
      <c r="C7427" s="10">
        <v>25</v>
      </c>
      <c r="D7427">
        <v>30</v>
      </c>
      <c r="E7427">
        <v>0</v>
      </c>
      <c r="F7427">
        <v>0</v>
      </c>
      <c r="G7427">
        <v>0</v>
      </c>
      <c r="H7427">
        <v>1</v>
      </c>
      <c r="I7427">
        <v>1</v>
      </c>
      <c r="J7427">
        <v>0.9</v>
      </c>
      <c r="K7427">
        <v>0</v>
      </c>
      <c r="L7427">
        <v>1</v>
      </c>
      <c r="M7427">
        <v>0</v>
      </c>
      <c r="N7427">
        <v>0.5</v>
      </c>
      <c r="O7427">
        <v>0</v>
      </c>
      <c r="P7427">
        <v>0.05</v>
      </c>
      <c r="Q7427">
        <v>1</v>
      </c>
      <c r="R7427">
        <v>1</v>
      </c>
      <c r="S7427">
        <v>1</v>
      </c>
    </row>
    <row r="7428" spans="1:19" ht="21.75" thickBot="1" x14ac:dyDescent="0.4">
      <c r="A7428">
        <v>1</v>
      </c>
      <c r="B7428">
        <v>3</v>
      </c>
      <c r="C7428" s="10">
        <v>25</v>
      </c>
      <c r="D7428">
        <v>30</v>
      </c>
      <c r="E7428">
        <v>0</v>
      </c>
      <c r="F7428">
        <v>0</v>
      </c>
      <c r="G7428">
        <v>0</v>
      </c>
      <c r="H7428">
        <v>1</v>
      </c>
      <c r="I7428">
        <v>1</v>
      </c>
      <c r="J7428">
        <v>1</v>
      </c>
      <c r="K7428">
        <v>0</v>
      </c>
      <c r="L7428">
        <v>1</v>
      </c>
      <c r="M7428">
        <v>0</v>
      </c>
      <c r="N7428">
        <v>0.5</v>
      </c>
      <c r="O7428">
        <v>0</v>
      </c>
      <c r="P7428">
        <v>0.05</v>
      </c>
      <c r="Q7428">
        <v>1</v>
      </c>
      <c r="R7428" s="14">
        <v>1</v>
      </c>
      <c r="S7428" s="14">
        <v>1</v>
      </c>
    </row>
    <row r="7429" spans="1:19" ht="21.75" thickTop="1" x14ac:dyDescent="0.35">
      <c r="A7429">
        <v>1</v>
      </c>
      <c r="B7429">
        <v>3</v>
      </c>
      <c r="C7429" s="10">
        <v>25</v>
      </c>
      <c r="D7429">
        <v>30</v>
      </c>
      <c r="E7429">
        <v>0</v>
      </c>
      <c r="F7429">
        <v>0</v>
      </c>
      <c r="G7429">
        <v>0</v>
      </c>
      <c r="H7429">
        <v>1</v>
      </c>
      <c r="I7429">
        <v>1</v>
      </c>
      <c r="J7429">
        <v>0.1</v>
      </c>
      <c r="K7429">
        <v>0</v>
      </c>
      <c r="L7429">
        <v>1</v>
      </c>
      <c r="M7429">
        <v>0</v>
      </c>
      <c r="N7429">
        <v>5</v>
      </c>
      <c r="O7429">
        <v>0</v>
      </c>
      <c r="P7429">
        <v>0.05</v>
      </c>
      <c r="Q7429">
        <v>1</v>
      </c>
      <c r="R7429" s="15">
        <v>0.08</v>
      </c>
      <c r="S7429" s="15">
        <v>0.08</v>
      </c>
    </row>
    <row r="7430" spans="1:19" ht="21" x14ac:dyDescent="0.35">
      <c r="A7430">
        <v>1</v>
      </c>
      <c r="B7430">
        <v>3</v>
      </c>
      <c r="C7430" s="10">
        <v>25</v>
      </c>
      <c r="D7430">
        <v>30</v>
      </c>
      <c r="E7430">
        <v>0</v>
      </c>
      <c r="F7430">
        <v>0</v>
      </c>
      <c r="G7430">
        <v>0</v>
      </c>
      <c r="H7430">
        <v>1</v>
      </c>
      <c r="I7430">
        <v>1</v>
      </c>
      <c r="J7430" s="10">
        <v>0.2</v>
      </c>
      <c r="K7430">
        <v>0</v>
      </c>
      <c r="L7430">
        <v>1</v>
      </c>
      <c r="M7430">
        <v>0</v>
      </c>
      <c r="N7430">
        <v>5</v>
      </c>
      <c r="O7430">
        <v>0</v>
      </c>
      <c r="P7430">
        <v>0.05</v>
      </c>
      <c r="Q7430">
        <v>1</v>
      </c>
      <c r="R7430">
        <v>0.04</v>
      </c>
      <c r="S7430">
        <v>0.04</v>
      </c>
    </row>
    <row r="7431" spans="1:19" ht="21" x14ac:dyDescent="0.35">
      <c r="A7431">
        <v>1</v>
      </c>
      <c r="B7431">
        <v>3</v>
      </c>
      <c r="C7431" s="10">
        <v>25</v>
      </c>
      <c r="D7431">
        <v>30</v>
      </c>
      <c r="E7431">
        <v>0</v>
      </c>
      <c r="F7431">
        <v>0</v>
      </c>
      <c r="G7431">
        <v>0</v>
      </c>
      <c r="H7431">
        <v>1</v>
      </c>
      <c r="I7431">
        <v>1</v>
      </c>
      <c r="J7431">
        <v>0.3</v>
      </c>
      <c r="K7431">
        <v>0</v>
      </c>
      <c r="L7431">
        <v>1</v>
      </c>
      <c r="M7431">
        <v>0</v>
      </c>
      <c r="N7431">
        <v>5</v>
      </c>
      <c r="O7431">
        <v>0</v>
      </c>
      <c r="P7431">
        <v>0.05</v>
      </c>
      <c r="Q7431">
        <v>1</v>
      </c>
      <c r="R7431">
        <v>0</v>
      </c>
      <c r="S7431">
        <v>0.12</v>
      </c>
    </row>
    <row r="7432" spans="1:19" ht="21" x14ac:dyDescent="0.35">
      <c r="A7432">
        <v>1</v>
      </c>
      <c r="B7432">
        <v>3</v>
      </c>
      <c r="C7432" s="10">
        <v>25</v>
      </c>
      <c r="D7432">
        <v>30</v>
      </c>
      <c r="E7432">
        <v>0</v>
      </c>
      <c r="F7432">
        <v>0</v>
      </c>
      <c r="G7432">
        <v>0</v>
      </c>
      <c r="H7432">
        <v>1</v>
      </c>
      <c r="I7432">
        <v>1</v>
      </c>
      <c r="J7432">
        <v>0.4</v>
      </c>
      <c r="K7432">
        <v>0</v>
      </c>
      <c r="L7432">
        <v>1</v>
      </c>
      <c r="M7432">
        <v>0</v>
      </c>
      <c r="N7432">
        <v>5</v>
      </c>
      <c r="O7432">
        <v>0</v>
      </c>
      <c r="P7432">
        <v>0.05</v>
      </c>
      <c r="Q7432">
        <v>1</v>
      </c>
      <c r="R7432">
        <v>0</v>
      </c>
      <c r="S7432">
        <v>0.08</v>
      </c>
    </row>
    <row r="7433" spans="1:19" ht="21" x14ac:dyDescent="0.35">
      <c r="A7433">
        <v>1</v>
      </c>
      <c r="B7433">
        <v>3</v>
      </c>
      <c r="C7433" s="10">
        <v>25</v>
      </c>
      <c r="D7433">
        <v>30</v>
      </c>
      <c r="E7433">
        <v>0</v>
      </c>
      <c r="F7433">
        <v>0</v>
      </c>
      <c r="G7433">
        <v>0</v>
      </c>
      <c r="H7433">
        <v>1</v>
      </c>
      <c r="I7433">
        <v>1</v>
      </c>
      <c r="J7433">
        <v>0.5</v>
      </c>
      <c r="K7433">
        <v>0</v>
      </c>
      <c r="L7433">
        <v>1</v>
      </c>
      <c r="M7433">
        <v>0</v>
      </c>
      <c r="N7433">
        <v>5</v>
      </c>
      <c r="O7433">
        <v>0</v>
      </c>
      <c r="P7433">
        <v>0.05</v>
      </c>
      <c r="Q7433">
        <v>1</v>
      </c>
      <c r="R7433">
        <v>0</v>
      </c>
      <c r="S7433">
        <v>0.08</v>
      </c>
    </row>
    <row r="7434" spans="1:19" ht="21" x14ac:dyDescent="0.35">
      <c r="A7434">
        <v>1</v>
      </c>
      <c r="B7434">
        <v>3</v>
      </c>
      <c r="C7434" s="10">
        <v>25</v>
      </c>
      <c r="D7434">
        <v>30</v>
      </c>
      <c r="E7434">
        <v>0</v>
      </c>
      <c r="F7434">
        <v>0</v>
      </c>
      <c r="G7434">
        <v>0</v>
      </c>
      <c r="H7434">
        <v>1</v>
      </c>
      <c r="I7434">
        <v>1</v>
      </c>
      <c r="J7434">
        <v>0.6</v>
      </c>
      <c r="K7434">
        <v>0</v>
      </c>
      <c r="L7434">
        <v>1</v>
      </c>
      <c r="M7434">
        <v>0</v>
      </c>
      <c r="N7434">
        <v>5</v>
      </c>
      <c r="O7434">
        <v>0</v>
      </c>
      <c r="P7434">
        <v>0.05</v>
      </c>
      <c r="Q7434">
        <v>1</v>
      </c>
      <c r="R7434">
        <v>0.16</v>
      </c>
      <c r="S7434">
        <v>0.28000000000000003</v>
      </c>
    </row>
    <row r="7435" spans="1:19" ht="21" x14ac:dyDescent="0.35">
      <c r="A7435">
        <v>1</v>
      </c>
      <c r="B7435">
        <v>3</v>
      </c>
      <c r="C7435" s="10">
        <v>25</v>
      </c>
      <c r="D7435">
        <v>30</v>
      </c>
      <c r="E7435">
        <v>0</v>
      </c>
      <c r="F7435">
        <v>0</v>
      </c>
      <c r="G7435">
        <v>0</v>
      </c>
      <c r="H7435">
        <v>1</v>
      </c>
      <c r="I7435">
        <v>1</v>
      </c>
      <c r="J7435">
        <v>0.7</v>
      </c>
      <c r="K7435">
        <v>0</v>
      </c>
      <c r="L7435">
        <v>1</v>
      </c>
      <c r="M7435">
        <v>0</v>
      </c>
      <c r="N7435">
        <v>5</v>
      </c>
      <c r="O7435">
        <v>0</v>
      </c>
      <c r="P7435">
        <v>0.05</v>
      </c>
      <c r="Q7435">
        <v>1</v>
      </c>
      <c r="R7435">
        <v>0.08</v>
      </c>
      <c r="S7435">
        <v>0.32</v>
      </c>
    </row>
    <row r="7436" spans="1:19" ht="21" x14ac:dyDescent="0.35">
      <c r="A7436">
        <v>1</v>
      </c>
      <c r="B7436">
        <v>3</v>
      </c>
      <c r="C7436" s="10">
        <v>25</v>
      </c>
      <c r="D7436">
        <v>30</v>
      </c>
      <c r="E7436">
        <v>0</v>
      </c>
      <c r="F7436">
        <v>0</v>
      </c>
      <c r="G7436">
        <v>0</v>
      </c>
      <c r="H7436">
        <v>1</v>
      </c>
      <c r="I7436">
        <v>1</v>
      </c>
      <c r="J7436">
        <v>0.8</v>
      </c>
      <c r="K7436">
        <v>0</v>
      </c>
      <c r="L7436">
        <v>1</v>
      </c>
      <c r="M7436">
        <v>0</v>
      </c>
      <c r="N7436">
        <v>5</v>
      </c>
      <c r="O7436">
        <v>0</v>
      </c>
      <c r="P7436">
        <v>0.05</v>
      </c>
      <c r="Q7436">
        <v>1</v>
      </c>
      <c r="R7436">
        <v>0.24</v>
      </c>
      <c r="S7436">
        <v>0.28000000000000003</v>
      </c>
    </row>
    <row r="7437" spans="1:19" ht="21" x14ac:dyDescent="0.35">
      <c r="A7437">
        <v>1</v>
      </c>
      <c r="B7437">
        <v>3</v>
      </c>
      <c r="C7437" s="10">
        <v>25</v>
      </c>
      <c r="D7437">
        <v>30</v>
      </c>
      <c r="E7437">
        <v>0</v>
      </c>
      <c r="F7437">
        <v>0</v>
      </c>
      <c r="G7437">
        <v>0</v>
      </c>
      <c r="H7437">
        <v>1</v>
      </c>
      <c r="I7437">
        <v>1</v>
      </c>
      <c r="J7437">
        <v>0.9</v>
      </c>
      <c r="K7437">
        <v>0</v>
      </c>
      <c r="L7437">
        <v>1</v>
      </c>
      <c r="M7437">
        <v>0</v>
      </c>
      <c r="N7437">
        <v>5</v>
      </c>
      <c r="O7437">
        <v>0</v>
      </c>
      <c r="P7437">
        <v>0.05</v>
      </c>
      <c r="Q7437">
        <v>1</v>
      </c>
      <c r="R7437">
        <v>0.44</v>
      </c>
      <c r="S7437">
        <v>0.76</v>
      </c>
    </row>
    <row r="7438" spans="1:19" ht="21.75" thickBot="1" x14ac:dyDescent="0.4">
      <c r="A7438">
        <v>1</v>
      </c>
      <c r="B7438">
        <v>3</v>
      </c>
      <c r="C7438" s="10">
        <v>25</v>
      </c>
      <c r="D7438">
        <v>30</v>
      </c>
      <c r="E7438">
        <v>0</v>
      </c>
      <c r="F7438">
        <v>0</v>
      </c>
      <c r="G7438">
        <v>0</v>
      </c>
      <c r="H7438">
        <v>1</v>
      </c>
      <c r="I7438">
        <v>1</v>
      </c>
      <c r="J7438">
        <v>1</v>
      </c>
      <c r="K7438">
        <v>0</v>
      </c>
      <c r="L7438">
        <v>1</v>
      </c>
      <c r="M7438">
        <v>0</v>
      </c>
      <c r="N7438">
        <v>5</v>
      </c>
      <c r="O7438">
        <v>0</v>
      </c>
      <c r="P7438">
        <v>0.05</v>
      </c>
      <c r="Q7438">
        <v>1</v>
      </c>
      <c r="R7438" s="14">
        <v>0.4</v>
      </c>
      <c r="S7438" s="14">
        <v>1</v>
      </c>
    </row>
    <row r="7439" spans="1:19" ht="15.75" thickTop="1" x14ac:dyDescent="0.25"/>
    <row r="7445" spans="1:19" ht="117.75" thickBot="1" x14ac:dyDescent="0.4">
      <c r="A7445" s="7" t="s">
        <v>403</v>
      </c>
      <c r="B7445" s="1"/>
      <c r="C7445" s="1"/>
      <c r="D7445" s="1"/>
      <c r="E7445" s="1"/>
      <c r="F7445" s="1"/>
      <c r="G7445" s="1"/>
      <c r="H7445" s="1"/>
      <c r="I7445" s="1"/>
      <c r="J7445" s="1"/>
      <c r="K7445" s="1"/>
      <c r="L7445" s="1"/>
      <c r="M7445" s="1"/>
      <c r="N7445" s="1"/>
      <c r="O7445" s="1"/>
      <c r="Q7445" s="8" t="s">
        <v>23</v>
      </c>
      <c r="R7445" s="71" t="s">
        <v>407</v>
      </c>
      <c r="S7445" s="17" t="s">
        <v>24</v>
      </c>
    </row>
    <row r="7446" spans="1:19" ht="21.75" thickTop="1" x14ac:dyDescent="0.35">
      <c r="A7446">
        <v>1</v>
      </c>
      <c r="B7446">
        <v>3</v>
      </c>
      <c r="C7446" s="10">
        <v>25</v>
      </c>
      <c r="D7446">
        <v>30</v>
      </c>
      <c r="E7446">
        <v>0</v>
      </c>
      <c r="F7446">
        <v>0</v>
      </c>
      <c r="G7446">
        <v>0</v>
      </c>
      <c r="H7446">
        <v>1</v>
      </c>
      <c r="I7446">
        <v>1</v>
      </c>
      <c r="J7446">
        <v>0</v>
      </c>
      <c r="K7446">
        <v>0.1</v>
      </c>
      <c r="L7446">
        <v>1</v>
      </c>
      <c r="M7446">
        <v>0</v>
      </c>
      <c r="N7446">
        <v>0.05</v>
      </c>
      <c r="O7446">
        <v>0</v>
      </c>
      <c r="P7446">
        <v>0.05</v>
      </c>
      <c r="Q7446">
        <v>1</v>
      </c>
      <c r="R7446" s="95">
        <v>0.08</v>
      </c>
      <c r="S7446" s="95">
        <v>1</v>
      </c>
    </row>
    <row r="7447" spans="1:19" ht="21" x14ac:dyDescent="0.35">
      <c r="A7447">
        <v>1</v>
      </c>
      <c r="B7447">
        <v>3</v>
      </c>
      <c r="C7447" s="10">
        <v>25</v>
      </c>
      <c r="D7447">
        <v>30</v>
      </c>
      <c r="E7447">
        <v>0</v>
      </c>
      <c r="F7447">
        <v>0</v>
      </c>
      <c r="G7447">
        <v>0</v>
      </c>
      <c r="H7447">
        <v>1</v>
      </c>
      <c r="I7447">
        <v>1</v>
      </c>
      <c r="J7447">
        <v>0</v>
      </c>
      <c r="K7447" s="10">
        <v>0.2</v>
      </c>
      <c r="L7447">
        <v>1</v>
      </c>
      <c r="M7447">
        <v>0</v>
      </c>
      <c r="N7447">
        <v>0.05</v>
      </c>
      <c r="O7447">
        <v>0</v>
      </c>
      <c r="P7447">
        <v>0.05</v>
      </c>
      <c r="Q7447">
        <v>1</v>
      </c>
      <c r="R7447">
        <v>0.32</v>
      </c>
      <c r="S7447">
        <v>1</v>
      </c>
    </row>
    <row r="7448" spans="1:19" ht="21" x14ac:dyDescent="0.35">
      <c r="A7448">
        <v>1</v>
      </c>
      <c r="B7448">
        <v>3</v>
      </c>
      <c r="C7448" s="10">
        <v>25</v>
      </c>
      <c r="D7448">
        <v>30</v>
      </c>
      <c r="E7448">
        <v>0</v>
      </c>
      <c r="F7448">
        <v>0</v>
      </c>
      <c r="G7448">
        <v>0</v>
      </c>
      <c r="H7448">
        <v>1</v>
      </c>
      <c r="I7448">
        <v>1</v>
      </c>
      <c r="J7448">
        <v>0</v>
      </c>
      <c r="K7448">
        <v>0.3</v>
      </c>
      <c r="L7448">
        <v>1</v>
      </c>
      <c r="M7448">
        <v>0</v>
      </c>
      <c r="N7448">
        <v>0.05</v>
      </c>
      <c r="O7448">
        <v>0</v>
      </c>
      <c r="P7448">
        <v>0.05</v>
      </c>
      <c r="Q7448">
        <v>1</v>
      </c>
      <c r="R7448">
        <v>0.24</v>
      </c>
      <c r="S7448">
        <v>1</v>
      </c>
    </row>
    <row r="7449" spans="1:19" ht="21" x14ac:dyDescent="0.35">
      <c r="A7449">
        <v>1</v>
      </c>
      <c r="B7449">
        <v>3</v>
      </c>
      <c r="C7449" s="10">
        <v>25</v>
      </c>
      <c r="D7449">
        <v>30</v>
      </c>
      <c r="E7449">
        <v>0</v>
      </c>
      <c r="F7449">
        <v>0</v>
      </c>
      <c r="G7449">
        <v>0</v>
      </c>
      <c r="H7449">
        <v>1</v>
      </c>
      <c r="I7449">
        <v>1</v>
      </c>
      <c r="J7449">
        <v>0</v>
      </c>
      <c r="K7449">
        <v>0.4</v>
      </c>
      <c r="L7449">
        <v>1</v>
      </c>
      <c r="M7449">
        <v>0</v>
      </c>
      <c r="N7449">
        <v>0.05</v>
      </c>
      <c r="O7449">
        <v>0</v>
      </c>
      <c r="P7449">
        <v>0.05</v>
      </c>
      <c r="Q7449">
        <v>1</v>
      </c>
      <c r="R7449">
        <v>0.6</v>
      </c>
      <c r="S7449">
        <v>1</v>
      </c>
    </row>
    <row r="7450" spans="1:19" ht="21" x14ac:dyDescent="0.35">
      <c r="A7450">
        <v>1</v>
      </c>
      <c r="B7450">
        <v>3</v>
      </c>
      <c r="C7450" s="10">
        <v>25</v>
      </c>
      <c r="D7450">
        <v>30</v>
      </c>
      <c r="E7450">
        <v>0</v>
      </c>
      <c r="F7450">
        <v>0</v>
      </c>
      <c r="G7450">
        <v>0</v>
      </c>
      <c r="H7450">
        <v>1</v>
      </c>
      <c r="I7450">
        <v>1</v>
      </c>
      <c r="J7450">
        <v>0</v>
      </c>
      <c r="K7450">
        <v>0.5</v>
      </c>
      <c r="L7450">
        <v>1</v>
      </c>
      <c r="M7450">
        <v>0</v>
      </c>
      <c r="N7450">
        <v>0.05</v>
      </c>
      <c r="O7450">
        <v>0</v>
      </c>
      <c r="P7450">
        <v>0.05</v>
      </c>
      <c r="Q7450">
        <v>1</v>
      </c>
      <c r="R7450">
        <v>0.84</v>
      </c>
      <c r="S7450">
        <v>1</v>
      </c>
    </row>
    <row r="7451" spans="1:19" ht="21" x14ac:dyDescent="0.35">
      <c r="A7451">
        <v>1</v>
      </c>
      <c r="B7451">
        <v>3</v>
      </c>
      <c r="C7451" s="10">
        <v>25</v>
      </c>
      <c r="D7451">
        <v>30</v>
      </c>
      <c r="E7451">
        <v>0</v>
      </c>
      <c r="F7451">
        <v>0</v>
      </c>
      <c r="G7451">
        <v>0</v>
      </c>
      <c r="H7451">
        <v>1</v>
      </c>
      <c r="I7451">
        <v>1</v>
      </c>
      <c r="J7451">
        <v>0</v>
      </c>
      <c r="K7451">
        <v>0.6</v>
      </c>
      <c r="L7451">
        <v>1</v>
      </c>
      <c r="M7451">
        <v>0</v>
      </c>
      <c r="N7451">
        <v>0.05</v>
      </c>
      <c r="O7451">
        <v>0</v>
      </c>
      <c r="P7451">
        <v>0.05</v>
      </c>
      <c r="Q7451">
        <v>1</v>
      </c>
      <c r="R7451">
        <v>1</v>
      </c>
      <c r="S7451">
        <v>1</v>
      </c>
    </row>
    <row r="7452" spans="1:19" ht="21" x14ac:dyDescent="0.35">
      <c r="A7452">
        <v>1</v>
      </c>
      <c r="B7452">
        <v>3</v>
      </c>
      <c r="C7452" s="10">
        <v>25</v>
      </c>
      <c r="D7452">
        <v>30</v>
      </c>
      <c r="E7452">
        <v>0</v>
      </c>
      <c r="F7452">
        <v>0</v>
      </c>
      <c r="G7452">
        <v>0</v>
      </c>
      <c r="H7452">
        <v>1</v>
      </c>
      <c r="I7452">
        <v>1</v>
      </c>
      <c r="J7452">
        <v>0</v>
      </c>
      <c r="K7452">
        <v>0.7</v>
      </c>
      <c r="L7452">
        <v>1</v>
      </c>
      <c r="M7452">
        <v>0</v>
      </c>
      <c r="N7452">
        <v>0.05</v>
      </c>
      <c r="O7452">
        <v>0</v>
      </c>
      <c r="P7452">
        <v>0.05</v>
      </c>
      <c r="Q7452">
        <v>1</v>
      </c>
      <c r="R7452">
        <v>1</v>
      </c>
      <c r="S7452">
        <v>1</v>
      </c>
    </row>
    <row r="7453" spans="1:19" ht="21" x14ac:dyDescent="0.35">
      <c r="A7453">
        <v>1</v>
      </c>
      <c r="B7453">
        <v>3</v>
      </c>
      <c r="C7453" s="10">
        <v>25</v>
      </c>
      <c r="D7453">
        <v>30</v>
      </c>
      <c r="E7453">
        <v>0</v>
      </c>
      <c r="F7453">
        <v>0</v>
      </c>
      <c r="G7453">
        <v>0</v>
      </c>
      <c r="H7453">
        <v>1</v>
      </c>
      <c r="I7453">
        <v>1</v>
      </c>
      <c r="J7453">
        <v>0</v>
      </c>
      <c r="K7453">
        <v>0.8</v>
      </c>
      <c r="L7453">
        <v>1</v>
      </c>
      <c r="M7453">
        <v>0</v>
      </c>
      <c r="N7453">
        <v>0.05</v>
      </c>
      <c r="O7453">
        <v>0</v>
      </c>
      <c r="P7453">
        <v>0.05</v>
      </c>
      <c r="Q7453">
        <v>1</v>
      </c>
      <c r="R7453">
        <v>1</v>
      </c>
      <c r="S7453">
        <v>1</v>
      </c>
    </row>
    <row r="7454" spans="1:19" ht="21" x14ac:dyDescent="0.35">
      <c r="A7454">
        <v>1</v>
      </c>
      <c r="B7454">
        <v>3</v>
      </c>
      <c r="C7454" s="10">
        <v>25</v>
      </c>
      <c r="D7454">
        <v>30</v>
      </c>
      <c r="E7454">
        <v>0</v>
      </c>
      <c r="F7454">
        <v>0</v>
      </c>
      <c r="G7454">
        <v>0</v>
      </c>
      <c r="H7454">
        <v>1</v>
      </c>
      <c r="I7454">
        <v>1</v>
      </c>
      <c r="J7454">
        <v>0</v>
      </c>
      <c r="K7454">
        <v>0.9</v>
      </c>
      <c r="L7454">
        <v>1</v>
      </c>
      <c r="M7454">
        <v>0</v>
      </c>
      <c r="N7454">
        <v>0.05</v>
      </c>
      <c r="O7454">
        <v>0</v>
      </c>
      <c r="P7454">
        <v>0.05</v>
      </c>
      <c r="Q7454">
        <v>1</v>
      </c>
      <c r="R7454">
        <v>1</v>
      </c>
      <c r="S7454">
        <v>1</v>
      </c>
    </row>
    <row r="7455" spans="1:19" ht="21.75" thickBot="1" x14ac:dyDescent="0.4">
      <c r="A7455">
        <v>1</v>
      </c>
      <c r="B7455">
        <v>3</v>
      </c>
      <c r="C7455" s="10">
        <v>25</v>
      </c>
      <c r="D7455">
        <v>30</v>
      </c>
      <c r="E7455">
        <v>0</v>
      </c>
      <c r="F7455">
        <v>0</v>
      </c>
      <c r="G7455">
        <v>0</v>
      </c>
      <c r="H7455">
        <v>1</v>
      </c>
      <c r="I7455">
        <v>1</v>
      </c>
      <c r="J7455">
        <v>0</v>
      </c>
      <c r="K7455">
        <v>1</v>
      </c>
      <c r="L7455">
        <v>1</v>
      </c>
      <c r="M7455">
        <v>0</v>
      </c>
      <c r="N7455">
        <v>0.05</v>
      </c>
      <c r="O7455">
        <v>0</v>
      </c>
      <c r="P7455">
        <v>0.05</v>
      </c>
      <c r="Q7455">
        <v>1</v>
      </c>
      <c r="R7455" s="14">
        <v>1</v>
      </c>
      <c r="S7455" s="14">
        <v>1</v>
      </c>
    </row>
    <row r="7456" spans="1:19" ht="21.75" thickTop="1" x14ac:dyDescent="0.35">
      <c r="A7456">
        <v>1</v>
      </c>
      <c r="B7456">
        <v>3</v>
      </c>
      <c r="C7456" s="10">
        <v>25</v>
      </c>
      <c r="D7456">
        <v>30</v>
      </c>
      <c r="E7456">
        <v>0</v>
      </c>
      <c r="F7456">
        <v>0</v>
      </c>
      <c r="G7456">
        <v>0</v>
      </c>
      <c r="H7456">
        <v>1</v>
      </c>
      <c r="I7456">
        <v>1</v>
      </c>
      <c r="J7456">
        <v>0</v>
      </c>
      <c r="K7456">
        <v>0.1</v>
      </c>
      <c r="L7456">
        <v>1</v>
      </c>
      <c r="M7456">
        <v>0</v>
      </c>
      <c r="N7456">
        <v>0.5</v>
      </c>
      <c r="O7456">
        <v>0</v>
      </c>
      <c r="P7456">
        <v>0.05</v>
      </c>
      <c r="Q7456">
        <v>1</v>
      </c>
      <c r="R7456" s="95">
        <v>0.16</v>
      </c>
      <c r="S7456" s="95">
        <v>0.08</v>
      </c>
    </row>
    <row r="7457" spans="1:19" ht="21" x14ac:dyDescent="0.35">
      <c r="A7457">
        <v>1</v>
      </c>
      <c r="B7457">
        <v>3</v>
      </c>
      <c r="C7457" s="10">
        <v>25</v>
      </c>
      <c r="D7457">
        <v>30</v>
      </c>
      <c r="E7457">
        <v>0</v>
      </c>
      <c r="F7457">
        <v>0</v>
      </c>
      <c r="G7457">
        <v>0</v>
      </c>
      <c r="H7457">
        <v>1</v>
      </c>
      <c r="I7457">
        <v>1</v>
      </c>
      <c r="J7457">
        <v>0</v>
      </c>
      <c r="K7457" s="10">
        <v>0.2</v>
      </c>
      <c r="L7457">
        <v>1</v>
      </c>
      <c r="M7457">
        <v>0</v>
      </c>
      <c r="N7457">
        <v>0.5</v>
      </c>
      <c r="O7457">
        <v>0</v>
      </c>
      <c r="P7457">
        <v>0.05</v>
      </c>
      <c r="Q7457">
        <v>1</v>
      </c>
      <c r="R7457">
        <v>0.28000000000000003</v>
      </c>
      <c r="S7457">
        <v>0.36</v>
      </c>
    </row>
    <row r="7458" spans="1:19" ht="21" x14ac:dyDescent="0.35">
      <c r="A7458">
        <v>1</v>
      </c>
      <c r="B7458">
        <v>3</v>
      </c>
      <c r="C7458" s="10">
        <v>25</v>
      </c>
      <c r="D7458">
        <v>30</v>
      </c>
      <c r="E7458">
        <v>0</v>
      </c>
      <c r="F7458">
        <v>0</v>
      </c>
      <c r="G7458">
        <v>0</v>
      </c>
      <c r="H7458">
        <v>1</v>
      </c>
      <c r="I7458">
        <v>1</v>
      </c>
      <c r="J7458">
        <v>0</v>
      </c>
      <c r="K7458">
        <v>0.3</v>
      </c>
      <c r="L7458">
        <v>1</v>
      </c>
      <c r="M7458">
        <v>0</v>
      </c>
      <c r="N7458">
        <v>0.5</v>
      </c>
      <c r="O7458">
        <v>0</v>
      </c>
      <c r="P7458">
        <v>0.05</v>
      </c>
      <c r="Q7458">
        <v>1</v>
      </c>
      <c r="R7458">
        <v>0.4</v>
      </c>
      <c r="S7458">
        <v>0.68</v>
      </c>
    </row>
    <row r="7459" spans="1:19" ht="21" x14ac:dyDescent="0.35">
      <c r="A7459">
        <v>1</v>
      </c>
      <c r="B7459">
        <v>3</v>
      </c>
      <c r="C7459" s="10">
        <v>25</v>
      </c>
      <c r="D7459">
        <v>30</v>
      </c>
      <c r="E7459">
        <v>0</v>
      </c>
      <c r="F7459">
        <v>0</v>
      </c>
      <c r="G7459">
        <v>0</v>
      </c>
      <c r="H7459">
        <v>1</v>
      </c>
      <c r="I7459">
        <v>1</v>
      </c>
      <c r="J7459">
        <v>0</v>
      </c>
      <c r="K7459">
        <v>0.4</v>
      </c>
      <c r="L7459">
        <v>1</v>
      </c>
      <c r="M7459">
        <v>0</v>
      </c>
      <c r="N7459">
        <v>0.5</v>
      </c>
      <c r="O7459">
        <v>0</v>
      </c>
      <c r="P7459">
        <v>0.05</v>
      </c>
      <c r="Q7459">
        <v>1</v>
      </c>
      <c r="R7459">
        <v>0.64</v>
      </c>
      <c r="S7459">
        <v>0.92</v>
      </c>
    </row>
    <row r="7460" spans="1:19" ht="21" x14ac:dyDescent="0.35">
      <c r="A7460">
        <v>1</v>
      </c>
      <c r="B7460">
        <v>3</v>
      </c>
      <c r="C7460" s="10">
        <v>25</v>
      </c>
      <c r="D7460">
        <v>30</v>
      </c>
      <c r="E7460">
        <v>0</v>
      </c>
      <c r="F7460">
        <v>0</v>
      </c>
      <c r="G7460">
        <v>0</v>
      </c>
      <c r="H7460">
        <v>1</v>
      </c>
      <c r="I7460">
        <v>1</v>
      </c>
      <c r="J7460">
        <v>0</v>
      </c>
      <c r="K7460">
        <v>0.5</v>
      </c>
      <c r="L7460">
        <v>1</v>
      </c>
      <c r="M7460">
        <v>0</v>
      </c>
      <c r="N7460">
        <v>0.5</v>
      </c>
      <c r="O7460">
        <v>0</v>
      </c>
      <c r="P7460">
        <v>0.05</v>
      </c>
      <c r="Q7460">
        <v>1</v>
      </c>
      <c r="R7460">
        <v>0.96</v>
      </c>
      <c r="S7460">
        <v>1</v>
      </c>
    </row>
    <row r="7461" spans="1:19" ht="21" x14ac:dyDescent="0.35">
      <c r="A7461">
        <v>1</v>
      </c>
      <c r="B7461">
        <v>3</v>
      </c>
      <c r="C7461" s="10">
        <v>25</v>
      </c>
      <c r="D7461">
        <v>30</v>
      </c>
      <c r="E7461">
        <v>0</v>
      </c>
      <c r="F7461">
        <v>0</v>
      </c>
      <c r="G7461">
        <v>0</v>
      </c>
      <c r="H7461">
        <v>1</v>
      </c>
      <c r="I7461">
        <v>1</v>
      </c>
      <c r="J7461">
        <v>0</v>
      </c>
      <c r="K7461">
        <v>0.6</v>
      </c>
      <c r="L7461">
        <v>1</v>
      </c>
      <c r="M7461">
        <v>0</v>
      </c>
      <c r="N7461">
        <v>0.5</v>
      </c>
      <c r="O7461">
        <v>0</v>
      </c>
      <c r="P7461">
        <v>0.05</v>
      </c>
      <c r="Q7461">
        <v>1</v>
      </c>
      <c r="R7461">
        <v>1</v>
      </c>
      <c r="S7461">
        <v>1</v>
      </c>
    </row>
    <row r="7462" spans="1:19" ht="21" x14ac:dyDescent="0.35">
      <c r="A7462">
        <v>1</v>
      </c>
      <c r="B7462">
        <v>3</v>
      </c>
      <c r="C7462" s="10">
        <v>25</v>
      </c>
      <c r="D7462">
        <v>30</v>
      </c>
      <c r="E7462">
        <v>0</v>
      </c>
      <c r="F7462">
        <v>0</v>
      </c>
      <c r="G7462">
        <v>0</v>
      </c>
      <c r="H7462">
        <v>1</v>
      </c>
      <c r="I7462">
        <v>1</v>
      </c>
      <c r="J7462">
        <v>0</v>
      </c>
      <c r="K7462">
        <v>0.7</v>
      </c>
      <c r="L7462">
        <v>1</v>
      </c>
      <c r="M7462">
        <v>0</v>
      </c>
      <c r="N7462">
        <v>0.5</v>
      </c>
      <c r="O7462">
        <v>0</v>
      </c>
      <c r="P7462">
        <v>0.05</v>
      </c>
      <c r="Q7462">
        <v>1</v>
      </c>
      <c r="R7462">
        <v>1</v>
      </c>
      <c r="S7462">
        <v>1</v>
      </c>
    </row>
    <row r="7463" spans="1:19" ht="21" x14ac:dyDescent="0.35">
      <c r="A7463">
        <v>1</v>
      </c>
      <c r="B7463">
        <v>3</v>
      </c>
      <c r="C7463" s="10">
        <v>25</v>
      </c>
      <c r="D7463">
        <v>30</v>
      </c>
      <c r="E7463">
        <v>0</v>
      </c>
      <c r="F7463">
        <v>0</v>
      </c>
      <c r="G7463">
        <v>0</v>
      </c>
      <c r="H7463">
        <v>1</v>
      </c>
      <c r="I7463">
        <v>1</v>
      </c>
      <c r="J7463">
        <v>0</v>
      </c>
      <c r="K7463">
        <v>0.8</v>
      </c>
      <c r="L7463">
        <v>1</v>
      </c>
      <c r="M7463">
        <v>0</v>
      </c>
      <c r="N7463">
        <v>0.5</v>
      </c>
      <c r="O7463">
        <v>0</v>
      </c>
      <c r="P7463">
        <v>0.05</v>
      </c>
      <c r="Q7463">
        <v>1</v>
      </c>
      <c r="R7463">
        <v>1</v>
      </c>
      <c r="S7463">
        <v>1</v>
      </c>
    </row>
    <row r="7464" spans="1:19" ht="21" x14ac:dyDescent="0.35">
      <c r="A7464">
        <v>1</v>
      </c>
      <c r="B7464">
        <v>3</v>
      </c>
      <c r="C7464" s="10">
        <v>25</v>
      </c>
      <c r="D7464">
        <v>30</v>
      </c>
      <c r="E7464">
        <v>0</v>
      </c>
      <c r="F7464">
        <v>0</v>
      </c>
      <c r="G7464">
        <v>0</v>
      </c>
      <c r="H7464">
        <v>1</v>
      </c>
      <c r="I7464">
        <v>1</v>
      </c>
      <c r="J7464">
        <v>0</v>
      </c>
      <c r="K7464">
        <v>0.9</v>
      </c>
      <c r="L7464">
        <v>1</v>
      </c>
      <c r="M7464">
        <v>0</v>
      </c>
      <c r="N7464">
        <v>0.5</v>
      </c>
      <c r="O7464">
        <v>0</v>
      </c>
      <c r="P7464">
        <v>0.05</v>
      </c>
      <c r="Q7464">
        <v>1</v>
      </c>
      <c r="R7464">
        <v>1</v>
      </c>
      <c r="S7464">
        <v>1</v>
      </c>
    </row>
    <row r="7465" spans="1:19" ht="21.75" thickBot="1" x14ac:dyDescent="0.4">
      <c r="A7465">
        <v>1</v>
      </c>
      <c r="B7465">
        <v>3</v>
      </c>
      <c r="C7465" s="10">
        <v>25</v>
      </c>
      <c r="D7465">
        <v>30</v>
      </c>
      <c r="E7465">
        <v>0</v>
      </c>
      <c r="F7465">
        <v>0</v>
      </c>
      <c r="G7465">
        <v>0</v>
      </c>
      <c r="H7465">
        <v>1</v>
      </c>
      <c r="I7465">
        <v>1</v>
      </c>
      <c r="J7465">
        <v>0</v>
      </c>
      <c r="K7465">
        <v>1</v>
      </c>
      <c r="L7465">
        <v>1</v>
      </c>
      <c r="M7465">
        <v>0</v>
      </c>
      <c r="N7465">
        <v>0.5</v>
      </c>
      <c r="O7465">
        <v>0</v>
      </c>
      <c r="P7465">
        <v>0.05</v>
      </c>
      <c r="Q7465">
        <v>1</v>
      </c>
      <c r="R7465" s="14">
        <v>1</v>
      </c>
      <c r="S7465" s="14">
        <v>1</v>
      </c>
    </row>
    <row r="7466" spans="1:19" ht="21.75" thickTop="1" x14ac:dyDescent="0.35">
      <c r="A7466">
        <v>1</v>
      </c>
      <c r="B7466">
        <v>3</v>
      </c>
      <c r="C7466" s="10">
        <v>25</v>
      </c>
      <c r="D7466">
        <v>30</v>
      </c>
      <c r="E7466">
        <v>0</v>
      </c>
      <c r="F7466">
        <v>0</v>
      </c>
      <c r="G7466">
        <v>0</v>
      </c>
      <c r="H7466">
        <v>1</v>
      </c>
      <c r="I7466">
        <v>1</v>
      </c>
      <c r="J7466">
        <v>0</v>
      </c>
      <c r="K7466">
        <v>0.1</v>
      </c>
      <c r="L7466">
        <v>1</v>
      </c>
      <c r="M7466">
        <v>0</v>
      </c>
      <c r="N7466">
        <v>5</v>
      </c>
      <c r="O7466">
        <v>0</v>
      </c>
      <c r="P7466">
        <v>0.05</v>
      </c>
      <c r="Q7466">
        <v>1</v>
      </c>
      <c r="R7466" s="15">
        <v>0.68</v>
      </c>
      <c r="S7466" s="15">
        <v>0.16</v>
      </c>
    </row>
    <row r="7467" spans="1:19" ht="21" x14ac:dyDescent="0.35">
      <c r="A7467">
        <v>1</v>
      </c>
      <c r="B7467">
        <v>3</v>
      </c>
      <c r="C7467" s="10">
        <v>25</v>
      </c>
      <c r="D7467">
        <v>30</v>
      </c>
      <c r="E7467">
        <v>0</v>
      </c>
      <c r="F7467">
        <v>0</v>
      </c>
      <c r="G7467">
        <v>0</v>
      </c>
      <c r="H7467">
        <v>1</v>
      </c>
      <c r="I7467">
        <v>1</v>
      </c>
      <c r="J7467">
        <v>0</v>
      </c>
      <c r="K7467" s="10">
        <v>0.2</v>
      </c>
      <c r="L7467">
        <v>1</v>
      </c>
      <c r="M7467">
        <v>0</v>
      </c>
      <c r="N7467">
        <v>5</v>
      </c>
      <c r="O7467">
        <v>0</v>
      </c>
      <c r="P7467">
        <v>0.05</v>
      </c>
      <c r="Q7467">
        <v>1</v>
      </c>
      <c r="R7467">
        <v>0.84</v>
      </c>
      <c r="S7467">
        <v>0.12</v>
      </c>
    </row>
    <row r="7468" spans="1:19" ht="21" x14ac:dyDescent="0.35">
      <c r="A7468">
        <v>1</v>
      </c>
      <c r="B7468">
        <v>3</v>
      </c>
      <c r="C7468" s="10">
        <v>25</v>
      </c>
      <c r="D7468">
        <v>30</v>
      </c>
      <c r="E7468">
        <v>0</v>
      </c>
      <c r="F7468">
        <v>0</v>
      </c>
      <c r="G7468">
        <v>0</v>
      </c>
      <c r="H7468">
        <v>1</v>
      </c>
      <c r="I7468">
        <v>1</v>
      </c>
      <c r="J7468">
        <v>0</v>
      </c>
      <c r="K7468">
        <v>0.3</v>
      </c>
      <c r="L7468">
        <v>1</v>
      </c>
      <c r="M7468">
        <v>0</v>
      </c>
      <c r="N7468">
        <v>5</v>
      </c>
      <c r="O7468">
        <v>0</v>
      </c>
      <c r="P7468">
        <v>0.05</v>
      </c>
      <c r="Q7468">
        <v>1</v>
      </c>
      <c r="R7468">
        <v>0.96</v>
      </c>
      <c r="S7468">
        <v>0.04</v>
      </c>
    </row>
    <row r="7469" spans="1:19" ht="21" x14ac:dyDescent="0.35">
      <c r="A7469">
        <v>1</v>
      </c>
      <c r="B7469">
        <v>3</v>
      </c>
      <c r="C7469" s="10">
        <v>25</v>
      </c>
      <c r="D7469">
        <v>30</v>
      </c>
      <c r="E7469">
        <v>0</v>
      </c>
      <c r="F7469">
        <v>0</v>
      </c>
      <c r="G7469">
        <v>0</v>
      </c>
      <c r="H7469">
        <v>1</v>
      </c>
      <c r="I7469">
        <v>1</v>
      </c>
      <c r="J7469">
        <v>0</v>
      </c>
      <c r="K7469">
        <v>0.4</v>
      </c>
      <c r="L7469">
        <v>1</v>
      </c>
      <c r="M7469">
        <v>0</v>
      </c>
      <c r="N7469">
        <v>5</v>
      </c>
      <c r="O7469">
        <v>0</v>
      </c>
      <c r="P7469">
        <v>0.05</v>
      </c>
      <c r="Q7469">
        <v>1</v>
      </c>
      <c r="R7469">
        <v>1</v>
      </c>
      <c r="S7469">
        <v>0</v>
      </c>
    </row>
    <row r="7470" spans="1:19" ht="21" x14ac:dyDescent="0.35">
      <c r="A7470">
        <v>1</v>
      </c>
      <c r="B7470">
        <v>3</v>
      </c>
      <c r="C7470" s="10">
        <v>25</v>
      </c>
      <c r="D7470">
        <v>30</v>
      </c>
      <c r="E7470">
        <v>0</v>
      </c>
      <c r="F7470">
        <v>0</v>
      </c>
      <c r="G7470">
        <v>0</v>
      </c>
      <c r="H7470">
        <v>1</v>
      </c>
      <c r="I7470">
        <v>1</v>
      </c>
      <c r="J7470">
        <v>0</v>
      </c>
      <c r="K7470">
        <v>0.5</v>
      </c>
      <c r="L7470">
        <v>1</v>
      </c>
      <c r="M7470">
        <v>0</v>
      </c>
      <c r="N7470">
        <v>5</v>
      </c>
      <c r="O7470">
        <v>0</v>
      </c>
      <c r="P7470">
        <v>0.05</v>
      </c>
      <c r="Q7470">
        <v>1</v>
      </c>
      <c r="R7470">
        <v>1</v>
      </c>
      <c r="S7470">
        <v>0.08</v>
      </c>
    </row>
    <row r="7471" spans="1:19" ht="21" x14ac:dyDescent="0.35">
      <c r="A7471">
        <v>1</v>
      </c>
      <c r="B7471">
        <v>3</v>
      </c>
      <c r="C7471" s="10">
        <v>25</v>
      </c>
      <c r="D7471">
        <v>30</v>
      </c>
      <c r="E7471">
        <v>0</v>
      </c>
      <c r="F7471">
        <v>0</v>
      </c>
      <c r="G7471">
        <v>0</v>
      </c>
      <c r="H7471">
        <v>1</v>
      </c>
      <c r="I7471">
        <v>1</v>
      </c>
      <c r="J7471">
        <v>0</v>
      </c>
      <c r="K7471">
        <v>0.6</v>
      </c>
      <c r="L7471">
        <v>1</v>
      </c>
      <c r="M7471">
        <v>0</v>
      </c>
      <c r="N7471">
        <v>5</v>
      </c>
      <c r="O7471">
        <v>0</v>
      </c>
      <c r="P7471">
        <v>0.05</v>
      </c>
      <c r="Q7471">
        <v>1</v>
      </c>
      <c r="R7471">
        <v>1</v>
      </c>
      <c r="S7471">
        <v>0.04</v>
      </c>
    </row>
    <row r="7472" spans="1:19" ht="21" x14ac:dyDescent="0.35">
      <c r="A7472">
        <v>1</v>
      </c>
      <c r="B7472">
        <v>3</v>
      </c>
      <c r="C7472" s="10">
        <v>25</v>
      </c>
      <c r="D7472">
        <v>30</v>
      </c>
      <c r="E7472">
        <v>0</v>
      </c>
      <c r="F7472">
        <v>0</v>
      </c>
      <c r="G7472">
        <v>0</v>
      </c>
      <c r="H7472">
        <v>1</v>
      </c>
      <c r="I7472">
        <v>1</v>
      </c>
      <c r="J7472">
        <v>0</v>
      </c>
      <c r="K7472">
        <v>0.7</v>
      </c>
      <c r="L7472">
        <v>1</v>
      </c>
      <c r="M7472">
        <v>0</v>
      </c>
      <c r="N7472">
        <v>5</v>
      </c>
      <c r="O7472">
        <v>0</v>
      </c>
      <c r="P7472">
        <v>0.05</v>
      </c>
      <c r="Q7472">
        <v>1</v>
      </c>
      <c r="R7472">
        <v>1</v>
      </c>
      <c r="S7472">
        <v>0.08</v>
      </c>
    </row>
    <row r="7473" spans="1:19" ht="21" x14ac:dyDescent="0.35">
      <c r="A7473">
        <v>1</v>
      </c>
      <c r="B7473">
        <v>3</v>
      </c>
      <c r="C7473" s="10">
        <v>25</v>
      </c>
      <c r="D7473">
        <v>30</v>
      </c>
      <c r="E7473">
        <v>0</v>
      </c>
      <c r="F7473">
        <v>0</v>
      </c>
      <c r="G7473">
        <v>0</v>
      </c>
      <c r="H7473">
        <v>1</v>
      </c>
      <c r="I7473">
        <v>1</v>
      </c>
      <c r="J7473">
        <v>0</v>
      </c>
      <c r="K7473">
        <v>0.8</v>
      </c>
      <c r="L7473">
        <v>1</v>
      </c>
      <c r="M7473">
        <v>0</v>
      </c>
      <c r="N7473">
        <v>5</v>
      </c>
      <c r="O7473">
        <v>0</v>
      </c>
      <c r="P7473">
        <v>0.05</v>
      </c>
      <c r="Q7473">
        <v>1</v>
      </c>
      <c r="R7473">
        <v>1</v>
      </c>
      <c r="S7473">
        <v>0.16</v>
      </c>
    </row>
    <row r="7474" spans="1:19" ht="21" x14ac:dyDescent="0.35">
      <c r="A7474">
        <v>1</v>
      </c>
      <c r="B7474">
        <v>3</v>
      </c>
      <c r="C7474" s="10">
        <v>25</v>
      </c>
      <c r="D7474">
        <v>30</v>
      </c>
      <c r="E7474">
        <v>0</v>
      </c>
      <c r="F7474">
        <v>0</v>
      </c>
      <c r="G7474">
        <v>0</v>
      </c>
      <c r="H7474">
        <v>1</v>
      </c>
      <c r="I7474">
        <v>1</v>
      </c>
      <c r="J7474">
        <v>0</v>
      </c>
      <c r="K7474">
        <v>0.9</v>
      </c>
      <c r="L7474">
        <v>1</v>
      </c>
      <c r="M7474">
        <v>0</v>
      </c>
      <c r="N7474">
        <v>5</v>
      </c>
      <c r="O7474">
        <v>0</v>
      </c>
      <c r="P7474">
        <v>0.05</v>
      </c>
      <c r="Q7474">
        <v>1</v>
      </c>
      <c r="R7474">
        <v>1</v>
      </c>
      <c r="S7474">
        <v>0.08</v>
      </c>
    </row>
    <row r="7475" spans="1:19" ht="21.75" thickBot="1" x14ac:dyDescent="0.4">
      <c r="A7475">
        <v>1</v>
      </c>
      <c r="B7475">
        <v>3</v>
      </c>
      <c r="C7475" s="10">
        <v>25</v>
      </c>
      <c r="D7475">
        <v>30</v>
      </c>
      <c r="E7475">
        <v>0</v>
      </c>
      <c r="F7475">
        <v>0</v>
      </c>
      <c r="G7475">
        <v>0</v>
      </c>
      <c r="H7475">
        <v>1</v>
      </c>
      <c r="I7475">
        <v>1</v>
      </c>
      <c r="J7475">
        <v>0</v>
      </c>
      <c r="K7475">
        <v>1</v>
      </c>
      <c r="L7475">
        <v>1</v>
      </c>
      <c r="M7475">
        <v>0</v>
      </c>
      <c r="N7475">
        <v>5</v>
      </c>
      <c r="O7475">
        <v>0</v>
      </c>
      <c r="P7475">
        <v>0.05</v>
      </c>
      <c r="Q7475">
        <v>1</v>
      </c>
      <c r="R7475" s="14">
        <v>1</v>
      </c>
      <c r="S7475" s="14">
        <v>0.2</v>
      </c>
    </row>
    <row r="7476" spans="1:19" ht="15.75" thickTop="1" x14ac:dyDescent="0.25"/>
    <row r="7481" spans="1:19" ht="18.75" x14ac:dyDescent="0.3">
      <c r="A7481" s="7"/>
    </row>
    <row r="7482" spans="1:19" ht="21" x14ac:dyDescent="0.35">
      <c r="A7482">
        <v>1</v>
      </c>
      <c r="B7482">
        <v>3</v>
      </c>
      <c r="C7482" s="10">
        <v>25</v>
      </c>
      <c r="D7482">
        <v>30</v>
      </c>
      <c r="E7482">
        <v>0</v>
      </c>
      <c r="F7482">
        <v>0</v>
      </c>
      <c r="G7482">
        <v>0</v>
      </c>
      <c r="H7482">
        <v>1</v>
      </c>
      <c r="I7482">
        <v>1</v>
      </c>
      <c r="J7482">
        <v>0</v>
      </c>
      <c r="K7482">
        <v>0.1</v>
      </c>
      <c r="L7482">
        <v>1</v>
      </c>
      <c r="M7482">
        <v>0</v>
      </c>
      <c r="N7482">
        <v>1</v>
      </c>
      <c r="O7482">
        <v>0</v>
      </c>
      <c r="P7482">
        <v>0.05</v>
      </c>
      <c r="Q7482">
        <v>1</v>
      </c>
      <c r="R7482" s="15">
        <v>0.44</v>
      </c>
      <c r="S7482" s="15">
        <v>0.04</v>
      </c>
    </row>
    <row r="7483" spans="1:19" ht="21" x14ac:dyDescent="0.35">
      <c r="A7483">
        <v>1</v>
      </c>
      <c r="B7483">
        <v>3</v>
      </c>
      <c r="C7483" s="10">
        <v>25</v>
      </c>
      <c r="D7483">
        <v>30</v>
      </c>
      <c r="E7483">
        <v>0</v>
      </c>
      <c r="F7483">
        <v>0</v>
      </c>
      <c r="G7483">
        <v>0</v>
      </c>
      <c r="H7483">
        <v>1</v>
      </c>
      <c r="I7483">
        <v>1</v>
      </c>
      <c r="J7483">
        <v>0</v>
      </c>
      <c r="K7483" s="10">
        <v>0.2</v>
      </c>
      <c r="L7483">
        <v>1</v>
      </c>
      <c r="M7483">
        <v>0</v>
      </c>
      <c r="N7483">
        <v>1</v>
      </c>
      <c r="O7483">
        <v>0</v>
      </c>
      <c r="P7483">
        <v>0.05</v>
      </c>
      <c r="Q7483">
        <v>1</v>
      </c>
      <c r="R7483">
        <v>0.52</v>
      </c>
      <c r="S7483">
        <v>0.08</v>
      </c>
    </row>
    <row r="7484" spans="1:19" ht="21" x14ac:dyDescent="0.35">
      <c r="A7484">
        <v>1</v>
      </c>
      <c r="B7484">
        <v>3</v>
      </c>
      <c r="C7484" s="10">
        <v>25</v>
      </c>
      <c r="D7484">
        <v>30</v>
      </c>
      <c r="E7484">
        <v>0</v>
      </c>
      <c r="F7484">
        <v>0</v>
      </c>
      <c r="G7484">
        <v>0</v>
      </c>
      <c r="H7484">
        <v>1</v>
      </c>
      <c r="I7484">
        <v>1</v>
      </c>
      <c r="J7484">
        <v>0</v>
      </c>
      <c r="K7484">
        <v>0.3</v>
      </c>
      <c r="L7484">
        <v>1</v>
      </c>
      <c r="M7484">
        <v>0</v>
      </c>
      <c r="N7484">
        <v>1</v>
      </c>
      <c r="O7484">
        <v>0</v>
      </c>
      <c r="P7484">
        <v>0.05</v>
      </c>
      <c r="Q7484">
        <v>1</v>
      </c>
      <c r="R7484">
        <v>0.84</v>
      </c>
      <c r="S7484">
        <v>0.28000000000000003</v>
      </c>
    </row>
    <row r="7485" spans="1:19" ht="21" x14ac:dyDescent="0.35">
      <c r="A7485">
        <v>1</v>
      </c>
      <c r="B7485">
        <v>3</v>
      </c>
      <c r="C7485" s="10">
        <v>25</v>
      </c>
      <c r="D7485">
        <v>30</v>
      </c>
      <c r="E7485">
        <v>0</v>
      </c>
      <c r="F7485">
        <v>0</v>
      </c>
      <c r="G7485">
        <v>0</v>
      </c>
      <c r="H7485">
        <v>1</v>
      </c>
      <c r="I7485">
        <v>1</v>
      </c>
      <c r="J7485">
        <v>0</v>
      </c>
      <c r="K7485">
        <v>0.4</v>
      </c>
      <c r="L7485">
        <v>1</v>
      </c>
      <c r="M7485">
        <v>0</v>
      </c>
      <c r="N7485">
        <v>1</v>
      </c>
      <c r="O7485">
        <v>0</v>
      </c>
      <c r="P7485">
        <v>0.05</v>
      </c>
      <c r="Q7485">
        <v>1</v>
      </c>
      <c r="R7485">
        <v>0.96</v>
      </c>
      <c r="S7485">
        <v>0.4</v>
      </c>
    </row>
    <row r="7486" spans="1:19" ht="21" x14ac:dyDescent="0.35">
      <c r="A7486">
        <v>1</v>
      </c>
      <c r="B7486">
        <v>3</v>
      </c>
      <c r="C7486" s="10">
        <v>25</v>
      </c>
      <c r="D7486">
        <v>30</v>
      </c>
      <c r="E7486">
        <v>0</v>
      </c>
      <c r="F7486">
        <v>0</v>
      </c>
      <c r="G7486">
        <v>0</v>
      </c>
      <c r="H7486">
        <v>1</v>
      </c>
      <c r="I7486">
        <v>1</v>
      </c>
      <c r="J7486">
        <v>0</v>
      </c>
      <c r="K7486">
        <v>0.5</v>
      </c>
      <c r="L7486">
        <v>1</v>
      </c>
      <c r="M7486">
        <v>0</v>
      </c>
      <c r="N7486">
        <v>1</v>
      </c>
      <c r="O7486">
        <v>0</v>
      </c>
      <c r="P7486">
        <v>0.05</v>
      </c>
      <c r="Q7486">
        <v>1</v>
      </c>
      <c r="R7486">
        <v>1</v>
      </c>
      <c r="S7486">
        <v>0.48</v>
      </c>
    </row>
    <row r="7487" spans="1:19" ht="21" x14ac:dyDescent="0.35">
      <c r="A7487">
        <v>1</v>
      </c>
      <c r="B7487">
        <v>3</v>
      </c>
      <c r="C7487" s="10">
        <v>25</v>
      </c>
      <c r="D7487">
        <v>30</v>
      </c>
      <c r="E7487">
        <v>0</v>
      </c>
      <c r="F7487">
        <v>0</v>
      </c>
      <c r="G7487">
        <v>0</v>
      </c>
      <c r="H7487">
        <v>1</v>
      </c>
      <c r="I7487">
        <v>1</v>
      </c>
      <c r="J7487">
        <v>0</v>
      </c>
      <c r="K7487">
        <v>0.6</v>
      </c>
      <c r="L7487">
        <v>1</v>
      </c>
      <c r="M7487">
        <v>0</v>
      </c>
      <c r="N7487">
        <v>1</v>
      </c>
      <c r="O7487">
        <v>0</v>
      </c>
      <c r="P7487">
        <v>0.05</v>
      </c>
      <c r="Q7487">
        <v>1</v>
      </c>
      <c r="R7487">
        <v>1</v>
      </c>
      <c r="S7487">
        <v>0.64</v>
      </c>
    </row>
    <row r="7488" spans="1:19" ht="21" x14ac:dyDescent="0.35">
      <c r="A7488">
        <v>1</v>
      </c>
      <c r="B7488">
        <v>3</v>
      </c>
      <c r="C7488" s="10">
        <v>25</v>
      </c>
      <c r="D7488">
        <v>30</v>
      </c>
      <c r="E7488">
        <v>0</v>
      </c>
      <c r="F7488">
        <v>0</v>
      </c>
      <c r="G7488">
        <v>0</v>
      </c>
      <c r="H7488">
        <v>1</v>
      </c>
      <c r="I7488">
        <v>1</v>
      </c>
      <c r="J7488">
        <v>0</v>
      </c>
      <c r="K7488">
        <v>0.7</v>
      </c>
      <c r="L7488">
        <v>1</v>
      </c>
      <c r="M7488">
        <v>0</v>
      </c>
      <c r="N7488">
        <v>1</v>
      </c>
      <c r="O7488">
        <v>0</v>
      </c>
      <c r="P7488">
        <v>0.05</v>
      </c>
      <c r="Q7488">
        <v>1</v>
      </c>
      <c r="R7488">
        <v>1</v>
      </c>
      <c r="S7488">
        <v>0.76</v>
      </c>
    </row>
    <row r="7489" spans="1:19" ht="21" x14ac:dyDescent="0.35">
      <c r="A7489">
        <v>1</v>
      </c>
      <c r="B7489">
        <v>3</v>
      </c>
      <c r="C7489" s="10">
        <v>25</v>
      </c>
      <c r="D7489">
        <v>30</v>
      </c>
      <c r="E7489">
        <v>0</v>
      </c>
      <c r="F7489">
        <v>0</v>
      </c>
      <c r="G7489">
        <v>0</v>
      </c>
      <c r="H7489">
        <v>1</v>
      </c>
      <c r="I7489">
        <v>1</v>
      </c>
      <c r="J7489">
        <v>0</v>
      </c>
      <c r="K7489">
        <v>0.8</v>
      </c>
      <c r="L7489">
        <v>1</v>
      </c>
      <c r="M7489">
        <v>0</v>
      </c>
      <c r="N7489">
        <v>1</v>
      </c>
      <c r="O7489">
        <v>0</v>
      </c>
      <c r="P7489">
        <v>0.05</v>
      </c>
      <c r="Q7489">
        <v>1</v>
      </c>
      <c r="R7489">
        <v>1</v>
      </c>
      <c r="S7489">
        <v>0.84</v>
      </c>
    </row>
    <row r="7490" spans="1:19" ht="21" x14ac:dyDescent="0.35">
      <c r="A7490">
        <v>1</v>
      </c>
      <c r="B7490">
        <v>3</v>
      </c>
      <c r="C7490" s="10">
        <v>25</v>
      </c>
      <c r="D7490">
        <v>30</v>
      </c>
      <c r="E7490">
        <v>0</v>
      </c>
      <c r="F7490">
        <v>0</v>
      </c>
      <c r="G7490">
        <v>0</v>
      </c>
      <c r="H7490">
        <v>1</v>
      </c>
      <c r="I7490">
        <v>1</v>
      </c>
      <c r="J7490">
        <v>0</v>
      </c>
      <c r="K7490">
        <v>0.9</v>
      </c>
      <c r="L7490">
        <v>1</v>
      </c>
      <c r="M7490">
        <v>0</v>
      </c>
      <c r="N7490">
        <v>1</v>
      </c>
      <c r="O7490">
        <v>0</v>
      </c>
      <c r="P7490">
        <v>0.05</v>
      </c>
      <c r="Q7490">
        <v>1</v>
      </c>
      <c r="R7490">
        <v>1</v>
      </c>
      <c r="S7490">
        <v>0.84</v>
      </c>
    </row>
    <row r="7491" spans="1:19" ht="21.75" thickBot="1" x14ac:dyDescent="0.4">
      <c r="A7491">
        <v>1</v>
      </c>
      <c r="B7491">
        <v>3</v>
      </c>
      <c r="C7491" s="10">
        <v>25</v>
      </c>
      <c r="D7491">
        <v>30</v>
      </c>
      <c r="E7491">
        <v>0</v>
      </c>
      <c r="F7491">
        <v>0</v>
      </c>
      <c r="G7491">
        <v>0</v>
      </c>
      <c r="H7491">
        <v>1</v>
      </c>
      <c r="I7491">
        <v>1</v>
      </c>
      <c r="J7491">
        <v>0</v>
      </c>
      <c r="K7491">
        <v>1</v>
      </c>
      <c r="L7491">
        <v>1</v>
      </c>
      <c r="M7491">
        <v>0</v>
      </c>
      <c r="N7491">
        <v>1</v>
      </c>
      <c r="O7491">
        <v>0</v>
      </c>
      <c r="P7491">
        <v>0.05</v>
      </c>
      <c r="Q7491">
        <v>1</v>
      </c>
      <c r="R7491" s="14">
        <v>1</v>
      </c>
      <c r="S7491" s="14">
        <v>0.92</v>
      </c>
    </row>
    <row r="7492" spans="1:19" ht="15.75" thickTop="1" x14ac:dyDescent="0.25"/>
    <row r="7499" spans="1:19" ht="21" x14ac:dyDescent="0.35">
      <c r="A7499">
        <v>1</v>
      </c>
      <c r="B7499">
        <v>3</v>
      </c>
      <c r="C7499" s="10">
        <v>25</v>
      </c>
      <c r="D7499">
        <v>30</v>
      </c>
      <c r="E7499">
        <v>0</v>
      </c>
      <c r="F7499">
        <v>0</v>
      </c>
      <c r="G7499">
        <v>0</v>
      </c>
      <c r="H7499">
        <v>1</v>
      </c>
      <c r="I7499">
        <v>1</v>
      </c>
      <c r="J7499">
        <v>-0.1</v>
      </c>
      <c r="K7499">
        <v>0</v>
      </c>
      <c r="L7499">
        <v>1</v>
      </c>
      <c r="M7499">
        <v>0</v>
      </c>
      <c r="N7499">
        <v>1</v>
      </c>
      <c r="O7499">
        <v>0</v>
      </c>
      <c r="P7499">
        <v>0.05</v>
      </c>
      <c r="Q7499">
        <v>1</v>
      </c>
      <c r="R7499" s="15">
        <v>0.4</v>
      </c>
      <c r="S7499" s="15">
        <v>0</v>
      </c>
    </row>
    <row r="7500" spans="1:19" ht="21" x14ac:dyDescent="0.35">
      <c r="A7500">
        <v>1</v>
      </c>
      <c r="B7500">
        <v>3</v>
      </c>
      <c r="C7500" s="10">
        <v>25</v>
      </c>
      <c r="D7500">
        <v>30</v>
      </c>
      <c r="E7500">
        <v>0</v>
      </c>
      <c r="F7500">
        <v>0</v>
      </c>
      <c r="G7500">
        <v>0</v>
      </c>
      <c r="H7500">
        <v>1</v>
      </c>
      <c r="I7500">
        <v>1</v>
      </c>
      <c r="J7500">
        <v>-0.2</v>
      </c>
      <c r="K7500">
        <v>0</v>
      </c>
      <c r="L7500">
        <v>1</v>
      </c>
      <c r="M7500">
        <v>0</v>
      </c>
      <c r="N7500">
        <v>1</v>
      </c>
      <c r="O7500">
        <v>0</v>
      </c>
      <c r="P7500">
        <v>0.05</v>
      </c>
      <c r="Q7500">
        <v>1</v>
      </c>
      <c r="R7500">
        <v>0.72</v>
      </c>
      <c r="S7500">
        <v>0.12</v>
      </c>
    </row>
    <row r="7501" spans="1:19" ht="21" x14ac:dyDescent="0.35">
      <c r="A7501">
        <v>1</v>
      </c>
      <c r="B7501">
        <v>3</v>
      </c>
      <c r="C7501" s="10">
        <v>25</v>
      </c>
      <c r="D7501">
        <v>30</v>
      </c>
      <c r="E7501">
        <v>0</v>
      </c>
      <c r="F7501">
        <v>0</v>
      </c>
      <c r="G7501">
        <v>0</v>
      </c>
      <c r="H7501">
        <v>1</v>
      </c>
      <c r="I7501">
        <v>1</v>
      </c>
      <c r="J7501">
        <v>-0.3</v>
      </c>
      <c r="K7501">
        <v>0</v>
      </c>
      <c r="L7501">
        <v>1</v>
      </c>
      <c r="M7501">
        <v>0</v>
      </c>
      <c r="N7501">
        <v>1</v>
      </c>
      <c r="O7501">
        <v>0</v>
      </c>
      <c r="P7501">
        <v>0.05</v>
      </c>
      <c r="Q7501">
        <v>1</v>
      </c>
      <c r="R7501">
        <v>0.84</v>
      </c>
      <c r="S7501">
        <v>0.28000000000000003</v>
      </c>
    </row>
    <row r="7502" spans="1:19" ht="21" x14ac:dyDescent="0.35">
      <c r="A7502">
        <v>1</v>
      </c>
      <c r="B7502">
        <v>3</v>
      </c>
      <c r="C7502" s="10">
        <v>25</v>
      </c>
      <c r="D7502">
        <v>30</v>
      </c>
      <c r="E7502">
        <v>0</v>
      </c>
      <c r="F7502">
        <v>0</v>
      </c>
      <c r="G7502">
        <v>0</v>
      </c>
      <c r="H7502">
        <v>1</v>
      </c>
      <c r="I7502">
        <v>1</v>
      </c>
      <c r="J7502">
        <v>-0.4</v>
      </c>
      <c r="K7502">
        <v>0</v>
      </c>
      <c r="L7502">
        <v>1</v>
      </c>
      <c r="M7502">
        <v>0</v>
      </c>
      <c r="N7502">
        <v>1</v>
      </c>
      <c r="O7502">
        <v>0</v>
      </c>
      <c r="P7502">
        <v>0.05</v>
      </c>
      <c r="Q7502">
        <v>1</v>
      </c>
      <c r="R7502">
        <v>1</v>
      </c>
      <c r="S7502">
        <v>0.56000000000000005</v>
      </c>
    </row>
    <row r="7503" spans="1:19" ht="21" x14ac:dyDescent="0.35">
      <c r="A7503">
        <v>1</v>
      </c>
      <c r="B7503">
        <v>3</v>
      </c>
      <c r="C7503" s="10">
        <v>25</v>
      </c>
      <c r="D7503">
        <v>30</v>
      </c>
      <c r="E7503">
        <v>0</v>
      </c>
      <c r="F7503">
        <v>0</v>
      </c>
      <c r="G7503">
        <v>0</v>
      </c>
      <c r="H7503">
        <v>1</v>
      </c>
      <c r="I7503">
        <v>1</v>
      </c>
      <c r="J7503">
        <v>-0.5</v>
      </c>
      <c r="K7503">
        <v>0</v>
      </c>
      <c r="L7503">
        <v>1</v>
      </c>
      <c r="M7503">
        <v>0</v>
      </c>
      <c r="N7503">
        <v>1</v>
      </c>
      <c r="O7503">
        <v>0</v>
      </c>
      <c r="P7503">
        <v>0.05</v>
      </c>
      <c r="Q7503">
        <v>1</v>
      </c>
      <c r="R7503">
        <v>1</v>
      </c>
      <c r="S7503">
        <v>0.64</v>
      </c>
    </row>
    <row r="7504" spans="1:19" ht="21" x14ac:dyDescent="0.35">
      <c r="A7504">
        <v>1</v>
      </c>
      <c r="B7504">
        <v>3</v>
      </c>
      <c r="C7504" s="10">
        <v>25</v>
      </c>
      <c r="D7504">
        <v>30</v>
      </c>
      <c r="E7504">
        <v>0</v>
      </c>
      <c r="F7504">
        <v>0</v>
      </c>
      <c r="G7504">
        <v>0</v>
      </c>
      <c r="H7504">
        <v>1</v>
      </c>
      <c r="I7504">
        <v>1</v>
      </c>
      <c r="J7504">
        <v>-0.6</v>
      </c>
      <c r="K7504">
        <v>0</v>
      </c>
      <c r="L7504">
        <v>1</v>
      </c>
      <c r="M7504">
        <v>0</v>
      </c>
      <c r="N7504">
        <v>1</v>
      </c>
      <c r="O7504">
        <v>0</v>
      </c>
      <c r="P7504">
        <v>0.05</v>
      </c>
      <c r="Q7504">
        <v>1</v>
      </c>
      <c r="R7504">
        <v>0.96</v>
      </c>
      <c r="S7504">
        <v>0.72</v>
      </c>
    </row>
    <row r="7505" spans="1:19" ht="21" x14ac:dyDescent="0.35">
      <c r="A7505">
        <v>1</v>
      </c>
      <c r="B7505">
        <v>3</v>
      </c>
      <c r="C7505" s="10">
        <v>25</v>
      </c>
      <c r="D7505">
        <v>30</v>
      </c>
      <c r="E7505">
        <v>0</v>
      </c>
      <c r="F7505">
        <v>0</v>
      </c>
      <c r="G7505">
        <v>0</v>
      </c>
      <c r="H7505">
        <v>1</v>
      </c>
      <c r="I7505">
        <v>1</v>
      </c>
      <c r="J7505">
        <v>-0.7</v>
      </c>
      <c r="K7505">
        <v>0</v>
      </c>
      <c r="L7505">
        <v>1</v>
      </c>
      <c r="M7505">
        <v>0</v>
      </c>
      <c r="N7505">
        <v>1</v>
      </c>
      <c r="O7505">
        <v>0</v>
      </c>
      <c r="P7505">
        <v>0.05</v>
      </c>
      <c r="Q7505">
        <v>1</v>
      </c>
      <c r="R7505">
        <v>1</v>
      </c>
      <c r="S7505">
        <v>0.68</v>
      </c>
    </row>
    <row r="7506" spans="1:19" ht="21" x14ac:dyDescent="0.35">
      <c r="A7506">
        <v>1</v>
      </c>
      <c r="B7506">
        <v>3</v>
      </c>
      <c r="C7506" s="10">
        <v>25</v>
      </c>
      <c r="D7506">
        <v>30</v>
      </c>
      <c r="E7506">
        <v>0</v>
      </c>
      <c r="F7506">
        <v>0</v>
      </c>
      <c r="G7506">
        <v>0</v>
      </c>
      <c r="H7506">
        <v>1</v>
      </c>
      <c r="I7506">
        <v>1</v>
      </c>
      <c r="J7506">
        <v>-0.8</v>
      </c>
      <c r="K7506">
        <v>0</v>
      </c>
      <c r="L7506">
        <v>1</v>
      </c>
      <c r="M7506">
        <v>0</v>
      </c>
      <c r="N7506">
        <v>1</v>
      </c>
      <c r="O7506">
        <v>0</v>
      </c>
      <c r="P7506">
        <v>0.05</v>
      </c>
      <c r="Q7506">
        <v>1</v>
      </c>
      <c r="R7506">
        <v>1</v>
      </c>
      <c r="S7506">
        <v>0.88</v>
      </c>
    </row>
    <row r="7507" spans="1:19" ht="21" x14ac:dyDescent="0.35">
      <c r="A7507">
        <v>1</v>
      </c>
      <c r="B7507">
        <v>3</v>
      </c>
      <c r="C7507" s="10">
        <v>25</v>
      </c>
      <c r="D7507">
        <v>30</v>
      </c>
      <c r="E7507">
        <v>0</v>
      </c>
      <c r="F7507">
        <v>0</v>
      </c>
      <c r="G7507">
        <v>0</v>
      </c>
      <c r="H7507">
        <v>1</v>
      </c>
      <c r="I7507">
        <v>1</v>
      </c>
      <c r="J7507">
        <v>-0.9</v>
      </c>
      <c r="K7507">
        <v>0</v>
      </c>
      <c r="L7507">
        <v>1</v>
      </c>
      <c r="M7507">
        <v>0</v>
      </c>
      <c r="N7507">
        <v>1</v>
      </c>
      <c r="O7507">
        <v>0</v>
      </c>
      <c r="P7507">
        <v>0.05</v>
      </c>
      <c r="Q7507">
        <v>1</v>
      </c>
      <c r="R7507">
        <v>1</v>
      </c>
      <c r="S7507">
        <v>0.84</v>
      </c>
    </row>
    <row r="7508" spans="1:19" ht="21.75" thickBot="1" x14ac:dyDescent="0.4">
      <c r="A7508">
        <v>1</v>
      </c>
      <c r="B7508">
        <v>3</v>
      </c>
      <c r="C7508" s="10">
        <v>25</v>
      </c>
      <c r="D7508">
        <v>30</v>
      </c>
      <c r="E7508">
        <v>0</v>
      </c>
      <c r="F7508">
        <v>0</v>
      </c>
      <c r="G7508">
        <v>0</v>
      </c>
      <c r="H7508">
        <v>1</v>
      </c>
      <c r="I7508">
        <v>1</v>
      </c>
      <c r="J7508">
        <v>-1</v>
      </c>
      <c r="K7508">
        <v>0</v>
      </c>
      <c r="L7508">
        <v>1</v>
      </c>
      <c r="M7508">
        <v>0</v>
      </c>
      <c r="N7508">
        <v>1</v>
      </c>
      <c r="O7508">
        <v>0</v>
      </c>
      <c r="P7508">
        <v>0.05</v>
      </c>
      <c r="Q7508">
        <v>1</v>
      </c>
      <c r="R7508" s="14">
        <v>1</v>
      </c>
      <c r="S7508" s="14">
        <v>0.92</v>
      </c>
    </row>
    <row r="7509" spans="1:19" ht="15.75" thickTop="1" x14ac:dyDescent="0.25"/>
    <row r="7514" spans="1:19" x14ac:dyDescent="0.25">
      <c r="A7514" t="s">
        <v>408</v>
      </c>
    </row>
    <row r="7515" spans="1:19" ht="21" x14ac:dyDescent="0.35">
      <c r="A7515">
        <v>1</v>
      </c>
      <c r="B7515">
        <v>3</v>
      </c>
      <c r="C7515" s="10">
        <v>25</v>
      </c>
      <c r="D7515">
        <v>30</v>
      </c>
      <c r="E7515">
        <v>0</v>
      </c>
      <c r="F7515">
        <v>0</v>
      </c>
      <c r="G7515">
        <v>0</v>
      </c>
      <c r="H7515">
        <v>1</v>
      </c>
      <c r="I7515">
        <v>1</v>
      </c>
      <c r="J7515">
        <v>0</v>
      </c>
      <c r="K7515">
        <v>0</v>
      </c>
      <c r="L7515">
        <v>1</v>
      </c>
      <c r="M7515">
        <v>0</v>
      </c>
      <c r="N7515">
        <v>1</v>
      </c>
      <c r="O7515">
        <v>0</v>
      </c>
      <c r="P7515">
        <v>0.05</v>
      </c>
      <c r="Q7515">
        <v>1</v>
      </c>
      <c r="R7515" s="15">
        <v>1</v>
      </c>
      <c r="S7515" s="15">
        <v>0.04</v>
      </c>
    </row>
    <row r="7516" spans="1:19" ht="21" x14ac:dyDescent="0.35">
      <c r="A7516">
        <v>1</v>
      </c>
      <c r="B7516">
        <v>3</v>
      </c>
      <c r="C7516" s="10">
        <v>25</v>
      </c>
      <c r="D7516">
        <v>30</v>
      </c>
      <c r="E7516">
        <v>0</v>
      </c>
      <c r="F7516">
        <v>0</v>
      </c>
      <c r="G7516">
        <v>0</v>
      </c>
      <c r="H7516">
        <v>1</v>
      </c>
      <c r="I7516">
        <v>1</v>
      </c>
      <c r="J7516">
        <v>0</v>
      </c>
      <c r="K7516">
        <v>0</v>
      </c>
      <c r="L7516">
        <v>1</v>
      </c>
      <c r="M7516">
        <v>0</v>
      </c>
      <c r="N7516">
        <v>1</v>
      </c>
      <c r="O7516">
        <v>0</v>
      </c>
      <c r="P7516">
        <v>0.05</v>
      </c>
      <c r="Q7516">
        <v>1</v>
      </c>
      <c r="R7516">
        <v>1</v>
      </c>
      <c r="S7516">
        <v>0.2</v>
      </c>
    </row>
    <row r="7517" spans="1:19" ht="21" x14ac:dyDescent="0.35">
      <c r="A7517">
        <v>1</v>
      </c>
      <c r="B7517">
        <v>3</v>
      </c>
      <c r="C7517" s="10">
        <v>25</v>
      </c>
      <c r="D7517">
        <v>30</v>
      </c>
      <c r="E7517">
        <v>0</v>
      </c>
      <c r="F7517">
        <v>0</v>
      </c>
      <c r="G7517">
        <v>0</v>
      </c>
      <c r="H7517">
        <v>1</v>
      </c>
      <c r="I7517">
        <v>1</v>
      </c>
      <c r="J7517">
        <v>0</v>
      </c>
      <c r="K7517">
        <v>0</v>
      </c>
      <c r="L7517">
        <v>1</v>
      </c>
      <c r="M7517">
        <v>0</v>
      </c>
      <c r="N7517">
        <v>1</v>
      </c>
      <c r="O7517">
        <v>0</v>
      </c>
      <c r="P7517">
        <v>0.05</v>
      </c>
      <c r="Q7517">
        <v>1</v>
      </c>
      <c r="R7517">
        <v>1</v>
      </c>
      <c r="S7517">
        <v>0.04</v>
      </c>
    </row>
    <row r="7518" spans="1:19" ht="21" x14ac:dyDescent="0.35">
      <c r="A7518">
        <v>1</v>
      </c>
      <c r="B7518">
        <v>3</v>
      </c>
      <c r="C7518" s="10">
        <v>25</v>
      </c>
      <c r="D7518">
        <v>30</v>
      </c>
      <c r="E7518">
        <v>0</v>
      </c>
      <c r="F7518">
        <v>0</v>
      </c>
      <c r="G7518">
        <v>0</v>
      </c>
      <c r="H7518">
        <v>1</v>
      </c>
      <c r="I7518">
        <v>1</v>
      </c>
      <c r="J7518">
        <v>0</v>
      </c>
      <c r="K7518">
        <v>0</v>
      </c>
      <c r="L7518">
        <v>1</v>
      </c>
      <c r="M7518">
        <v>0</v>
      </c>
      <c r="N7518">
        <v>1</v>
      </c>
      <c r="O7518">
        <v>0</v>
      </c>
      <c r="P7518">
        <v>0.05</v>
      </c>
      <c r="Q7518">
        <v>1</v>
      </c>
      <c r="R7518">
        <v>1</v>
      </c>
      <c r="S7518">
        <v>0.04</v>
      </c>
    </row>
    <row r="7519" spans="1:19" ht="21" x14ac:dyDescent="0.35">
      <c r="A7519">
        <v>1</v>
      </c>
      <c r="B7519">
        <v>3</v>
      </c>
      <c r="C7519" s="10">
        <v>25</v>
      </c>
      <c r="D7519">
        <v>30</v>
      </c>
      <c r="E7519">
        <v>0</v>
      </c>
      <c r="F7519">
        <v>0</v>
      </c>
      <c r="G7519">
        <v>0</v>
      </c>
      <c r="H7519">
        <v>1</v>
      </c>
      <c r="I7519">
        <v>1</v>
      </c>
      <c r="J7519">
        <v>0</v>
      </c>
      <c r="K7519">
        <v>0</v>
      </c>
      <c r="L7519">
        <v>1</v>
      </c>
      <c r="M7519">
        <v>0</v>
      </c>
      <c r="N7519">
        <v>1</v>
      </c>
      <c r="O7519">
        <v>0</v>
      </c>
      <c r="P7519">
        <v>0.05</v>
      </c>
      <c r="Q7519">
        <v>1</v>
      </c>
      <c r="R7519">
        <v>1</v>
      </c>
      <c r="S7519">
        <v>0.08</v>
      </c>
    </row>
    <row r="7520" spans="1:19" ht="21" x14ac:dyDescent="0.35">
      <c r="A7520">
        <v>1</v>
      </c>
      <c r="B7520">
        <v>3</v>
      </c>
      <c r="C7520" s="10">
        <v>25</v>
      </c>
      <c r="D7520">
        <v>30</v>
      </c>
      <c r="E7520">
        <v>0</v>
      </c>
      <c r="F7520">
        <v>0</v>
      </c>
      <c r="G7520">
        <v>0</v>
      </c>
      <c r="H7520">
        <v>1</v>
      </c>
      <c r="I7520">
        <v>1</v>
      </c>
      <c r="J7520">
        <v>0</v>
      </c>
      <c r="K7520">
        <v>0</v>
      </c>
      <c r="L7520">
        <v>1</v>
      </c>
      <c r="M7520">
        <v>0</v>
      </c>
      <c r="N7520">
        <v>1</v>
      </c>
      <c r="O7520">
        <v>0</v>
      </c>
      <c r="P7520">
        <v>0.05</v>
      </c>
      <c r="Q7520">
        <v>1</v>
      </c>
      <c r="R7520">
        <v>1</v>
      </c>
      <c r="S7520">
        <v>0.16</v>
      </c>
    </row>
    <row r="7521" spans="1:19" ht="21" x14ac:dyDescent="0.35">
      <c r="A7521">
        <v>1</v>
      </c>
      <c r="B7521">
        <v>3</v>
      </c>
      <c r="C7521" s="10">
        <v>25</v>
      </c>
      <c r="D7521">
        <v>30</v>
      </c>
      <c r="E7521">
        <v>0</v>
      </c>
      <c r="F7521">
        <v>0</v>
      </c>
      <c r="G7521">
        <v>0</v>
      </c>
      <c r="H7521">
        <v>1</v>
      </c>
      <c r="I7521">
        <v>1</v>
      </c>
      <c r="J7521">
        <v>0</v>
      </c>
      <c r="K7521">
        <v>0</v>
      </c>
      <c r="L7521">
        <v>1</v>
      </c>
      <c r="M7521">
        <v>0</v>
      </c>
      <c r="N7521">
        <v>1</v>
      </c>
      <c r="O7521">
        <v>0</v>
      </c>
      <c r="P7521">
        <v>0.05</v>
      </c>
      <c r="Q7521">
        <v>1</v>
      </c>
      <c r="R7521">
        <v>1</v>
      </c>
      <c r="S7521">
        <v>0.16</v>
      </c>
    </row>
    <row r="7522" spans="1:19" ht="21" x14ac:dyDescent="0.35">
      <c r="A7522">
        <v>1</v>
      </c>
      <c r="B7522">
        <v>3</v>
      </c>
      <c r="C7522" s="10">
        <v>25</v>
      </c>
      <c r="D7522">
        <v>30</v>
      </c>
      <c r="E7522">
        <v>0</v>
      </c>
      <c r="F7522">
        <v>0</v>
      </c>
      <c r="G7522">
        <v>0</v>
      </c>
      <c r="H7522">
        <v>1</v>
      </c>
      <c r="I7522">
        <v>1</v>
      </c>
      <c r="J7522">
        <v>0</v>
      </c>
      <c r="K7522">
        <v>0</v>
      </c>
      <c r="L7522">
        <v>1</v>
      </c>
      <c r="M7522">
        <v>0</v>
      </c>
      <c r="N7522">
        <v>1</v>
      </c>
      <c r="O7522">
        <v>0</v>
      </c>
      <c r="P7522">
        <v>0.05</v>
      </c>
      <c r="Q7522">
        <v>1</v>
      </c>
      <c r="R7522">
        <v>1</v>
      </c>
      <c r="S7522">
        <v>0.2</v>
      </c>
    </row>
    <row r="7523" spans="1:19" ht="21" x14ac:dyDescent="0.35">
      <c r="A7523">
        <v>1</v>
      </c>
      <c r="B7523">
        <v>3</v>
      </c>
      <c r="C7523" s="10">
        <v>25</v>
      </c>
      <c r="D7523">
        <v>30</v>
      </c>
      <c r="E7523">
        <v>0</v>
      </c>
      <c r="F7523">
        <v>0</v>
      </c>
      <c r="G7523">
        <v>0</v>
      </c>
      <c r="H7523">
        <v>1</v>
      </c>
      <c r="I7523">
        <v>1</v>
      </c>
      <c r="J7523">
        <v>0</v>
      </c>
      <c r="K7523">
        <v>0</v>
      </c>
      <c r="L7523">
        <v>1</v>
      </c>
      <c r="M7523">
        <v>0</v>
      </c>
      <c r="N7523">
        <v>1</v>
      </c>
      <c r="O7523">
        <v>0</v>
      </c>
      <c r="P7523">
        <v>0.05</v>
      </c>
      <c r="Q7523">
        <v>1</v>
      </c>
      <c r="R7523">
        <v>1</v>
      </c>
      <c r="S7523">
        <v>0.08</v>
      </c>
    </row>
    <row r="7524" spans="1:19" ht="21.75" thickBot="1" x14ac:dyDescent="0.4">
      <c r="A7524">
        <v>1</v>
      </c>
      <c r="B7524">
        <v>3</v>
      </c>
      <c r="C7524" s="10">
        <v>25</v>
      </c>
      <c r="D7524">
        <v>30</v>
      </c>
      <c r="E7524">
        <v>0</v>
      </c>
      <c r="F7524">
        <v>0</v>
      </c>
      <c r="G7524">
        <v>0</v>
      </c>
      <c r="H7524">
        <v>1</v>
      </c>
      <c r="I7524">
        <v>1</v>
      </c>
      <c r="J7524">
        <v>0</v>
      </c>
      <c r="K7524">
        <v>0</v>
      </c>
      <c r="L7524">
        <v>1</v>
      </c>
      <c r="M7524">
        <v>0</v>
      </c>
      <c r="N7524">
        <v>1</v>
      </c>
      <c r="O7524">
        <v>0</v>
      </c>
      <c r="P7524">
        <v>0.05</v>
      </c>
      <c r="Q7524">
        <v>1</v>
      </c>
      <c r="R7524" s="14">
        <v>1</v>
      </c>
      <c r="S7524" s="14">
        <v>0.04</v>
      </c>
    </row>
    <row r="7525" spans="1:19" ht="15.75" thickTop="1" x14ac:dyDescent="0.25"/>
    <row r="7529" spans="1:19" ht="32.25" customHeight="1" x14ac:dyDescent="0.25">
      <c r="A7529" t="s">
        <v>409</v>
      </c>
    </row>
    <row r="7530" spans="1:19" ht="21" x14ac:dyDescent="0.35">
      <c r="A7530">
        <v>1</v>
      </c>
      <c r="B7530">
        <v>3</v>
      </c>
      <c r="C7530" s="10">
        <v>25</v>
      </c>
      <c r="D7530">
        <v>30</v>
      </c>
      <c r="E7530">
        <v>0</v>
      </c>
      <c r="F7530">
        <v>0</v>
      </c>
      <c r="G7530">
        <v>0</v>
      </c>
      <c r="H7530">
        <v>1</v>
      </c>
      <c r="I7530">
        <v>1</v>
      </c>
      <c r="J7530">
        <v>0</v>
      </c>
      <c r="K7530">
        <v>0</v>
      </c>
      <c r="L7530">
        <v>1</v>
      </c>
      <c r="M7530">
        <v>0</v>
      </c>
      <c r="N7530">
        <v>1</v>
      </c>
      <c r="O7530">
        <v>0</v>
      </c>
      <c r="P7530">
        <v>0.05</v>
      </c>
      <c r="Q7530">
        <v>1</v>
      </c>
      <c r="R7530" s="15">
        <v>0.64</v>
      </c>
      <c r="S7530" s="15">
        <v>0.12</v>
      </c>
    </row>
    <row r="7531" spans="1:19" ht="21" x14ac:dyDescent="0.35">
      <c r="A7531">
        <v>1</v>
      </c>
      <c r="B7531">
        <v>3</v>
      </c>
      <c r="C7531" s="10">
        <v>25</v>
      </c>
      <c r="D7531">
        <v>30</v>
      </c>
      <c r="E7531">
        <v>0</v>
      </c>
      <c r="F7531">
        <v>0</v>
      </c>
      <c r="G7531">
        <v>0</v>
      </c>
      <c r="H7531">
        <v>1</v>
      </c>
      <c r="I7531">
        <v>1</v>
      </c>
      <c r="J7531">
        <v>0</v>
      </c>
      <c r="K7531">
        <v>0</v>
      </c>
      <c r="L7531">
        <v>1</v>
      </c>
      <c r="M7531">
        <v>0</v>
      </c>
      <c r="N7531">
        <v>1</v>
      </c>
      <c r="O7531">
        <v>0</v>
      </c>
      <c r="P7531">
        <v>0.05</v>
      </c>
      <c r="Q7531">
        <v>1</v>
      </c>
      <c r="R7531">
        <v>0.76</v>
      </c>
      <c r="S7531">
        <v>0.08</v>
      </c>
    </row>
    <row r="7532" spans="1:19" ht="21" x14ac:dyDescent="0.35">
      <c r="A7532">
        <v>1</v>
      </c>
      <c r="B7532">
        <v>3</v>
      </c>
      <c r="C7532" s="10">
        <v>25</v>
      </c>
      <c r="D7532">
        <v>30</v>
      </c>
      <c r="E7532">
        <v>0</v>
      </c>
      <c r="F7532">
        <v>0</v>
      </c>
      <c r="G7532">
        <v>0</v>
      </c>
      <c r="H7532">
        <v>1</v>
      </c>
      <c r="I7532">
        <v>1</v>
      </c>
      <c r="J7532">
        <v>0</v>
      </c>
      <c r="K7532">
        <v>0</v>
      </c>
      <c r="L7532">
        <v>1</v>
      </c>
      <c r="M7532">
        <v>0</v>
      </c>
      <c r="N7532">
        <v>1</v>
      </c>
      <c r="O7532">
        <v>0</v>
      </c>
      <c r="P7532">
        <v>0.05</v>
      </c>
      <c r="Q7532">
        <v>1</v>
      </c>
      <c r="R7532">
        <v>0.68</v>
      </c>
      <c r="S7532">
        <v>0.2</v>
      </c>
    </row>
    <row r="7533" spans="1:19" ht="21" x14ac:dyDescent="0.35">
      <c r="A7533">
        <v>1</v>
      </c>
      <c r="B7533">
        <v>3</v>
      </c>
      <c r="C7533" s="10">
        <v>25</v>
      </c>
      <c r="D7533">
        <v>30</v>
      </c>
      <c r="E7533">
        <v>0</v>
      </c>
      <c r="F7533">
        <v>0</v>
      </c>
      <c r="G7533">
        <v>0</v>
      </c>
      <c r="H7533">
        <v>1</v>
      </c>
      <c r="I7533">
        <v>1</v>
      </c>
      <c r="J7533">
        <v>0</v>
      </c>
      <c r="K7533">
        <v>0</v>
      </c>
      <c r="L7533">
        <v>1</v>
      </c>
      <c r="M7533">
        <v>0</v>
      </c>
      <c r="N7533">
        <v>1</v>
      </c>
      <c r="O7533">
        <v>0</v>
      </c>
      <c r="P7533">
        <v>0.05</v>
      </c>
      <c r="Q7533">
        <v>1</v>
      </c>
      <c r="R7533">
        <v>0.4</v>
      </c>
      <c r="S7533">
        <v>0.04</v>
      </c>
    </row>
    <row r="7534" spans="1:19" ht="21" x14ac:dyDescent="0.35">
      <c r="A7534">
        <v>1</v>
      </c>
      <c r="B7534">
        <v>3</v>
      </c>
      <c r="C7534" s="10">
        <v>25</v>
      </c>
      <c r="D7534">
        <v>30</v>
      </c>
      <c r="E7534">
        <v>0</v>
      </c>
      <c r="F7534">
        <v>0</v>
      </c>
      <c r="G7534">
        <v>0</v>
      </c>
      <c r="H7534">
        <v>1</v>
      </c>
      <c r="I7534">
        <v>1</v>
      </c>
      <c r="J7534">
        <v>0</v>
      </c>
      <c r="K7534">
        <v>0</v>
      </c>
      <c r="L7534">
        <v>1</v>
      </c>
      <c r="M7534">
        <v>0</v>
      </c>
      <c r="N7534">
        <v>1</v>
      </c>
      <c r="O7534">
        <v>0</v>
      </c>
      <c r="P7534">
        <v>0.05</v>
      </c>
      <c r="Q7534">
        <v>1</v>
      </c>
      <c r="R7534">
        <v>0.6</v>
      </c>
      <c r="S7534">
        <v>0.04</v>
      </c>
    </row>
    <row r="7535" spans="1:19" ht="21" x14ac:dyDescent="0.35">
      <c r="A7535">
        <v>1</v>
      </c>
      <c r="B7535">
        <v>3</v>
      </c>
      <c r="C7535" s="10">
        <v>25</v>
      </c>
      <c r="D7535">
        <v>30</v>
      </c>
      <c r="E7535">
        <v>0</v>
      </c>
      <c r="F7535">
        <v>0</v>
      </c>
      <c r="G7535">
        <v>0</v>
      </c>
      <c r="H7535">
        <v>1</v>
      </c>
      <c r="I7535">
        <v>1</v>
      </c>
      <c r="J7535">
        <v>0</v>
      </c>
      <c r="K7535">
        <v>0</v>
      </c>
      <c r="L7535">
        <v>1</v>
      </c>
      <c r="M7535">
        <v>0</v>
      </c>
      <c r="N7535">
        <v>1</v>
      </c>
      <c r="O7535">
        <v>0</v>
      </c>
      <c r="P7535">
        <v>0.05</v>
      </c>
      <c r="Q7535">
        <v>1</v>
      </c>
      <c r="R7535">
        <v>0.52</v>
      </c>
      <c r="S7535">
        <v>0.2</v>
      </c>
    </row>
    <row r="7536" spans="1:19" ht="21" x14ac:dyDescent="0.35">
      <c r="A7536">
        <v>1</v>
      </c>
      <c r="B7536">
        <v>3</v>
      </c>
      <c r="C7536" s="10">
        <v>25</v>
      </c>
      <c r="D7536">
        <v>30</v>
      </c>
      <c r="E7536">
        <v>0</v>
      </c>
      <c r="F7536">
        <v>0</v>
      </c>
      <c r="G7536">
        <v>0</v>
      </c>
      <c r="H7536">
        <v>1</v>
      </c>
      <c r="I7536">
        <v>1</v>
      </c>
      <c r="J7536">
        <v>0</v>
      </c>
      <c r="K7536">
        <v>0</v>
      </c>
      <c r="L7536">
        <v>1</v>
      </c>
      <c r="M7536">
        <v>0</v>
      </c>
      <c r="N7536">
        <v>1</v>
      </c>
      <c r="O7536">
        <v>0</v>
      </c>
      <c r="P7536">
        <v>0.05</v>
      </c>
      <c r="Q7536">
        <v>1</v>
      </c>
      <c r="R7536">
        <v>0.68</v>
      </c>
      <c r="S7536">
        <v>0.2</v>
      </c>
    </row>
    <row r="7537" spans="1:19" ht="21" x14ac:dyDescent="0.35">
      <c r="A7537">
        <v>1</v>
      </c>
      <c r="B7537">
        <v>3</v>
      </c>
      <c r="C7537" s="10">
        <v>25</v>
      </c>
      <c r="D7537">
        <v>30</v>
      </c>
      <c r="E7537">
        <v>0</v>
      </c>
      <c r="F7537">
        <v>0</v>
      </c>
      <c r="G7537">
        <v>0</v>
      </c>
      <c r="H7537">
        <v>1</v>
      </c>
      <c r="I7537">
        <v>1</v>
      </c>
      <c r="J7537">
        <v>0</v>
      </c>
      <c r="K7537">
        <v>0</v>
      </c>
      <c r="L7537">
        <v>1</v>
      </c>
      <c r="M7537">
        <v>0</v>
      </c>
      <c r="N7537">
        <v>1</v>
      </c>
      <c r="O7537">
        <v>0</v>
      </c>
      <c r="P7537">
        <v>0.05</v>
      </c>
      <c r="Q7537">
        <v>1</v>
      </c>
      <c r="R7537">
        <v>0.64</v>
      </c>
      <c r="S7537">
        <v>0.08</v>
      </c>
    </row>
    <row r="7538" spans="1:19" ht="21" x14ac:dyDescent="0.35">
      <c r="A7538">
        <v>1</v>
      </c>
      <c r="B7538">
        <v>3</v>
      </c>
      <c r="C7538" s="10">
        <v>25</v>
      </c>
      <c r="D7538">
        <v>30</v>
      </c>
      <c r="E7538">
        <v>0</v>
      </c>
      <c r="F7538">
        <v>0</v>
      </c>
      <c r="G7538">
        <v>0</v>
      </c>
      <c r="H7538">
        <v>1</v>
      </c>
      <c r="I7538">
        <v>1</v>
      </c>
      <c r="J7538">
        <v>0</v>
      </c>
      <c r="K7538">
        <v>0</v>
      </c>
      <c r="L7538">
        <v>1</v>
      </c>
      <c r="M7538">
        <v>0</v>
      </c>
      <c r="N7538">
        <v>1</v>
      </c>
      <c r="O7538">
        <v>0</v>
      </c>
      <c r="P7538">
        <v>0.05</v>
      </c>
      <c r="Q7538">
        <v>1</v>
      </c>
      <c r="R7538">
        <v>0.72</v>
      </c>
      <c r="S7538">
        <v>0.04</v>
      </c>
    </row>
    <row r="7539" spans="1:19" ht="21.75" thickBot="1" x14ac:dyDescent="0.4">
      <c r="A7539">
        <v>1</v>
      </c>
      <c r="B7539">
        <v>3</v>
      </c>
      <c r="C7539" s="10">
        <v>25</v>
      </c>
      <c r="D7539">
        <v>30</v>
      </c>
      <c r="E7539">
        <v>0</v>
      </c>
      <c r="F7539">
        <v>0</v>
      </c>
      <c r="G7539">
        <v>0</v>
      </c>
      <c r="H7539">
        <v>1</v>
      </c>
      <c r="I7539">
        <v>1</v>
      </c>
      <c r="J7539">
        <v>0</v>
      </c>
      <c r="K7539">
        <v>0</v>
      </c>
      <c r="L7539">
        <v>1</v>
      </c>
      <c r="M7539">
        <v>0</v>
      </c>
      <c r="N7539">
        <v>1</v>
      </c>
      <c r="O7539">
        <v>0</v>
      </c>
      <c r="P7539">
        <v>0.05</v>
      </c>
      <c r="Q7539">
        <v>1</v>
      </c>
      <c r="R7539" s="14">
        <v>0.68</v>
      </c>
      <c r="S7539" s="14">
        <v>0.12</v>
      </c>
    </row>
    <row r="7540" spans="1:19" ht="15.75" thickTop="1" x14ac:dyDescent="0.25">
      <c r="R7540" s="15">
        <f>AVERAGE(R7530:R7539)</f>
        <v>0.6319999999999999</v>
      </c>
      <c r="S7540" s="15">
        <f>AVERAGE(S7530:S7539)</f>
        <v>0.11199999999999999</v>
      </c>
    </row>
    <row r="7542" spans="1:19" ht="15.75" thickBot="1" x14ac:dyDescent="0.3">
      <c r="R7542" s="17" t="s">
        <v>410</v>
      </c>
    </row>
    <row r="7543" spans="1:19" ht="15.75" thickTop="1" x14ac:dyDescent="0.25">
      <c r="R7543">
        <v>1</v>
      </c>
    </row>
    <row r="7544" spans="1:19" x14ac:dyDescent="0.25">
      <c r="R7544">
        <v>2</v>
      </c>
    </row>
    <row r="7545" spans="1:19" x14ac:dyDescent="0.25">
      <c r="R7545">
        <v>3</v>
      </c>
    </row>
    <row r="7546" spans="1:19" x14ac:dyDescent="0.25">
      <c r="R7546">
        <v>4</v>
      </c>
    </row>
    <row r="7547" spans="1:19" x14ac:dyDescent="0.25">
      <c r="R7547">
        <v>5</v>
      </c>
    </row>
    <row r="7548" spans="1:19" x14ac:dyDescent="0.25">
      <c r="R7548">
        <v>6</v>
      </c>
    </row>
    <row r="7549" spans="1:19" x14ac:dyDescent="0.25">
      <c r="R7549">
        <v>7</v>
      </c>
    </row>
    <row r="7550" spans="1:19" x14ac:dyDescent="0.25">
      <c r="R7550">
        <v>8</v>
      </c>
    </row>
    <row r="7551" spans="1:19" x14ac:dyDescent="0.25">
      <c r="R7551">
        <v>9</v>
      </c>
    </row>
    <row r="7552" spans="1:19" x14ac:dyDescent="0.25">
      <c r="R7552">
        <v>10</v>
      </c>
    </row>
    <row r="7557" spans="1:19" ht="21" x14ac:dyDescent="0.35">
      <c r="A7557" t="s">
        <v>412</v>
      </c>
    </row>
    <row r="7558" spans="1:19" ht="21" x14ac:dyDescent="0.35">
      <c r="A7558">
        <v>1</v>
      </c>
      <c r="B7558">
        <v>3</v>
      </c>
      <c r="C7558" s="10">
        <v>25</v>
      </c>
      <c r="D7558">
        <v>30</v>
      </c>
      <c r="E7558">
        <v>0</v>
      </c>
      <c r="F7558">
        <v>0</v>
      </c>
      <c r="G7558">
        <v>0</v>
      </c>
      <c r="H7558">
        <v>1</v>
      </c>
      <c r="I7558">
        <v>1</v>
      </c>
      <c r="J7558">
        <v>0</v>
      </c>
      <c r="K7558">
        <v>0</v>
      </c>
      <c r="L7558">
        <v>1</v>
      </c>
      <c r="M7558">
        <v>0</v>
      </c>
      <c r="N7558">
        <v>0.05</v>
      </c>
      <c r="O7558">
        <v>0</v>
      </c>
      <c r="P7558">
        <v>0.05</v>
      </c>
      <c r="Q7558">
        <v>1</v>
      </c>
      <c r="R7558" s="15">
        <v>0.16</v>
      </c>
      <c r="S7558" s="15">
        <v>0.04</v>
      </c>
    </row>
    <row r="7559" spans="1:19" ht="21" x14ac:dyDescent="0.35">
      <c r="A7559">
        <v>1</v>
      </c>
      <c r="B7559">
        <v>3</v>
      </c>
      <c r="C7559" s="10">
        <v>25</v>
      </c>
      <c r="D7559">
        <v>30</v>
      </c>
      <c r="E7559">
        <v>0</v>
      </c>
      <c r="F7559">
        <v>0</v>
      </c>
      <c r="G7559">
        <v>0</v>
      </c>
      <c r="H7559">
        <v>1</v>
      </c>
      <c r="I7559">
        <v>1</v>
      </c>
      <c r="J7559">
        <v>0</v>
      </c>
      <c r="K7559">
        <v>0</v>
      </c>
      <c r="L7559">
        <v>1</v>
      </c>
      <c r="M7559">
        <v>0</v>
      </c>
      <c r="N7559">
        <v>0.1</v>
      </c>
      <c r="O7559">
        <v>0</v>
      </c>
      <c r="P7559">
        <v>0.05</v>
      </c>
      <c r="Q7559">
        <v>1</v>
      </c>
      <c r="R7559">
        <v>0.28000000000000003</v>
      </c>
      <c r="S7559">
        <v>0.12</v>
      </c>
    </row>
    <row r="7560" spans="1:19" ht="21" x14ac:dyDescent="0.35">
      <c r="A7560">
        <v>1</v>
      </c>
      <c r="B7560">
        <v>3</v>
      </c>
      <c r="C7560" s="10">
        <v>25</v>
      </c>
      <c r="D7560">
        <v>30</v>
      </c>
      <c r="E7560">
        <v>0</v>
      </c>
      <c r="F7560">
        <v>0</v>
      </c>
      <c r="G7560">
        <v>0</v>
      </c>
      <c r="H7560">
        <v>1</v>
      </c>
      <c r="I7560">
        <v>1</v>
      </c>
      <c r="J7560">
        <v>0</v>
      </c>
      <c r="K7560">
        <v>0</v>
      </c>
      <c r="L7560">
        <v>1</v>
      </c>
      <c r="M7560">
        <v>0</v>
      </c>
      <c r="N7560">
        <v>0.15</v>
      </c>
      <c r="O7560">
        <v>0</v>
      </c>
      <c r="P7560">
        <v>0.05</v>
      </c>
      <c r="Q7560">
        <v>1</v>
      </c>
      <c r="R7560">
        <v>0.16</v>
      </c>
      <c r="S7560">
        <v>0.08</v>
      </c>
    </row>
    <row r="7561" spans="1:19" ht="21" x14ac:dyDescent="0.35">
      <c r="A7561">
        <v>1</v>
      </c>
      <c r="B7561">
        <v>3</v>
      </c>
      <c r="C7561" s="10">
        <v>25</v>
      </c>
      <c r="D7561">
        <v>30</v>
      </c>
      <c r="E7561">
        <v>0</v>
      </c>
      <c r="F7561">
        <v>0</v>
      </c>
      <c r="G7561">
        <v>0</v>
      </c>
      <c r="H7561">
        <v>1</v>
      </c>
      <c r="I7561">
        <v>1</v>
      </c>
      <c r="J7561">
        <v>0</v>
      </c>
      <c r="K7561">
        <v>0</v>
      </c>
      <c r="L7561">
        <v>1</v>
      </c>
      <c r="M7561">
        <v>0</v>
      </c>
      <c r="N7561">
        <v>0.2</v>
      </c>
      <c r="O7561">
        <v>0</v>
      </c>
      <c r="P7561">
        <v>0.05</v>
      </c>
      <c r="Q7561">
        <v>1</v>
      </c>
      <c r="R7561">
        <v>0.2</v>
      </c>
      <c r="S7561">
        <v>0.12</v>
      </c>
    </row>
    <row r="7562" spans="1:19" ht="21" x14ac:dyDescent="0.35">
      <c r="A7562">
        <v>1</v>
      </c>
      <c r="B7562">
        <v>3</v>
      </c>
      <c r="C7562" s="10">
        <v>25</v>
      </c>
      <c r="D7562">
        <v>30</v>
      </c>
      <c r="E7562">
        <v>0</v>
      </c>
      <c r="F7562">
        <v>0</v>
      </c>
      <c r="G7562">
        <v>0</v>
      </c>
      <c r="H7562">
        <v>1</v>
      </c>
      <c r="I7562">
        <v>1</v>
      </c>
      <c r="J7562">
        <v>0</v>
      </c>
      <c r="K7562">
        <v>0</v>
      </c>
      <c r="L7562">
        <v>1</v>
      </c>
      <c r="M7562">
        <v>0</v>
      </c>
      <c r="N7562">
        <v>0.25</v>
      </c>
      <c r="O7562">
        <v>0</v>
      </c>
      <c r="P7562">
        <v>0.05</v>
      </c>
      <c r="Q7562">
        <v>1</v>
      </c>
      <c r="R7562">
        <v>0.24</v>
      </c>
      <c r="S7562">
        <v>0.12</v>
      </c>
    </row>
    <row r="7563" spans="1:19" ht="21" x14ac:dyDescent="0.35">
      <c r="A7563">
        <v>1</v>
      </c>
      <c r="B7563">
        <v>3</v>
      </c>
      <c r="C7563" s="10">
        <v>25</v>
      </c>
      <c r="D7563">
        <v>30</v>
      </c>
      <c r="E7563">
        <v>0</v>
      </c>
      <c r="F7563">
        <v>0</v>
      </c>
      <c r="G7563">
        <v>0</v>
      </c>
      <c r="H7563">
        <v>1</v>
      </c>
      <c r="I7563">
        <v>1</v>
      </c>
      <c r="J7563">
        <v>0</v>
      </c>
      <c r="K7563">
        <v>0</v>
      </c>
      <c r="L7563">
        <v>1</v>
      </c>
      <c r="M7563">
        <v>0</v>
      </c>
      <c r="N7563">
        <v>0.3</v>
      </c>
      <c r="O7563">
        <v>0</v>
      </c>
      <c r="P7563">
        <v>0.05</v>
      </c>
      <c r="Q7563">
        <v>1</v>
      </c>
      <c r="R7563">
        <v>0.44</v>
      </c>
      <c r="S7563">
        <v>0.12</v>
      </c>
    </row>
    <row r="7564" spans="1:19" ht="21" x14ac:dyDescent="0.35">
      <c r="A7564">
        <v>1</v>
      </c>
      <c r="B7564">
        <v>3</v>
      </c>
      <c r="C7564" s="10">
        <v>25</v>
      </c>
      <c r="D7564">
        <v>30</v>
      </c>
      <c r="E7564">
        <v>0</v>
      </c>
      <c r="F7564">
        <v>0</v>
      </c>
      <c r="G7564">
        <v>0</v>
      </c>
      <c r="H7564">
        <v>1</v>
      </c>
      <c r="I7564">
        <v>1</v>
      </c>
      <c r="J7564">
        <v>0</v>
      </c>
      <c r="K7564">
        <v>0</v>
      </c>
      <c r="L7564">
        <v>1</v>
      </c>
      <c r="M7564">
        <v>0</v>
      </c>
      <c r="N7564">
        <v>0.35</v>
      </c>
      <c r="O7564">
        <v>0</v>
      </c>
      <c r="P7564">
        <v>0.05</v>
      </c>
      <c r="Q7564">
        <v>1</v>
      </c>
      <c r="R7564">
        <v>0.2</v>
      </c>
      <c r="S7564">
        <v>0.12</v>
      </c>
    </row>
    <row r="7565" spans="1:19" ht="21" x14ac:dyDescent="0.35">
      <c r="A7565">
        <v>1</v>
      </c>
      <c r="B7565">
        <v>3</v>
      </c>
      <c r="C7565" s="10">
        <v>25</v>
      </c>
      <c r="D7565">
        <v>30</v>
      </c>
      <c r="E7565">
        <v>0</v>
      </c>
      <c r="F7565">
        <v>0</v>
      </c>
      <c r="G7565">
        <v>0</v>
      </c>
      <c r="H7565">
        <v>1</v>
      </c>
      <c r="I7565">
        <v>1</v>
      </c>
      <c r="J7565">
        <v>0</v>
      </c>
      <c r="K7565">
        <v>0</v>
      </c>
      <c r="L7565">
        <v>1</v>
      </c>
      <c r="M7565">
        <v>0</v>
      </c>
      <c r="N7565">
        <v>0.4</v>
      </c>
      <c r="O7565">
        <v>0</v>
      </c>
      <c r="P7565">
        <v>0.05</v>
      </c>
      <c r="Q7565">
        <v>1</v>
      </c>
      <c r="R7565">
        <v>0.4</v>
      </c>
      <c r="S7565">
        <v>0.08</v>
      </c>
    </row>
    <row r="7566" spans="1:19" ht="21" x14ac:dyDescent="0.35">
      <c r="A7566">
        <v>1</v>
      </c>
      <c r="B7566">
        <v>3</v>
      </c>
      <c r="C7566" s="10">
        <v>25</v>
      </c>
      <c r="D7566">
        <v>30</v>
      </c>
      <c r="E7566">
        <v>0</v>
      </c>
      <c r="F7566">
        <v>0</v>
      </c>
      <c r="G7566">
        <v>0</v>
      </c>
      <c r="H7566">
        <v>1</v>
      </c>
      <c r="I7566">
        <v>1</v>
      </c>
      <c r="J7566">
        <v>0</v>
      </c>
      <c r="K7566">
        <v>0</v>
      </c>
      <c r="L7566">
        <v>1</v>
      </c>
      <c r="M7566">
        <v>0</v>
      </c>
      <c r="N7566">
        <v>0.45</v>
      </c>
      <c r="O7566">
        <v>0</v>
      </c>
      <c r="P7566">
        <v>0.05</v>
      </c>
      <c r="Q7566">
        <v>1</v>
      </c>
      <c r="R7566">
        <v>0.44</v>
      </c>
      <c r="S7566">
        <v>0.12</v>
      </c>
    </row>
    <row r="7567" spans="1:19" ht="21" x14ac:dyDescent="0.35">
      <c r="A7567">
        <v>1</v>
      </c>
      <c r="B7567">
        <v>3</v>
      </c>
      <c r="C7567" s="10">
        <v>25</v>
      </c>
      <c r="D7567">
        <v>30</v>
      </c>
      <c r="E7567">
        <v>0</v>
      </c>
      <c r="F7567">
        <v>0</v>
      </c>
      <c r="G7567">
        <v>0</v>
      </c>
      <c r="H7567">
        <v>1</v>
      </c>
      <c r="I7567">
        <v>1</v>
      </c>
      <c r="J7567">
        <v>0</v>
      </c>
      <c r="K7567">
        <v>0</v>
      </c>
      <c r="L7567">
        <v>1</v>
      </c>
      <c r="M7567">
        <v>0</v>
      </c>
      <c r="N7567">
        <v>0.5</v>
      </c>
      <c r="O7567">
        <v>0</v>
      </c>
      <c r="P7567">
        <v>0.05</v>
      </c>
      <c r="Q7567">
        <v>1</v>
      </c>
      <c r="R7567">
        <v>0.36</v>
      </c>
      <c r="S7567">
        <v>0</v>
      </c>
    </row>
    <row r="7568" spans="1:19" ht="21" x14ac:dyDescent="0.35">
      <c r="A7568">
        <v>1</v>
      </c>
      <c r="B7568">
        <v>3</v>
      </c>
      <c r="C7568" s="10">
        <v>25</v>
      </c>
      <c r="D7568">
        <v>30</v>
      </c>
      <c r="E7568">
        <v>0</v>
      </c>
      <c r="F7568">
        <v>0</v>
      </c>
      <c r="G7568">
        <v>0</v>
      </c>
      <c r="H7568">
        <v>1</v>
      </c>
      <c r="I7568">
        <v>1</v>
      </c>
      <c r="J7568">
        <v>0</v>
      </c>
      <c r="K7568">
        <v>0</v>
      </c>
      <c r="L7568">
        <v>1</v>
      </c>
      <c r="M7568">
        <v>0</v>
      </c>
      <c r="N7568">
        <v>0.55000000000000004</v>
      </c>
      <c r="O7568">
        <v>0</v>
      </c>
      <c r="P7568">
        <v>0.05</v>
      </c>
      <c r="Q7568">
        <v>1</v>
      </c>
      <c r="R7568" s="15">
        <v>0.44</v>
      </c>
      <c r="S7568" s="15">
        <v>0.08</v>
      </c>
    </row>
    <row r="7569" spans="1:19" ht="21" x14ac:dyDescent="0.35">
      <c r="A7569">
        <v>1</v>
      </c>
      <c r="B7569">
        <v>3</v>
      </c>
      <c r="C7569" s="10">
        <v>25</v>
      </c>
      <c r="D7569">
        <v>30</v>
      </c>
      <c r="E7569">
        <v>0</v>
      </c>
      <c r="F7569">
        <v>0</v>
      </c>
      <c r="G7569">
        <v>0</v>
      </c>
      <c r="H7569">
        <v>1</v>
      </c>
      <c r="I7569">
        <v>1</v>
      </c>
      <c r="J7569">
        <v>0</v>
      </c>
      <c r="K7569">
        <v>0</v>
      </c>
      <c r="L7569">
        <v>1</v>
      </c>
      <c r="M7569">
        <v>0</v>
      </c>
      <c r="N7569">
        <v>0.6</v>
      </c>
      <c r="O7569">
        <v>0</v>
      </c>
      <c r="P7569">
        <v>0.05</v>
      </c>
      <c r="Q7569">
        <v>1</v>
      </c>
      <c r="R7569">
        <v>0.4</v>
      </c>
      <c r="S7569">
        <v>0.08</v>
      </c>
    </row>
    <row r="7570" spans="1:19" ht="21" x14ac:dyDescent="0.35">
      <c r="A7570">
        <v>1</v>
      </c>
      <c r="B7570">
        <v>3</v>
      </c>
      <c r="C7570" s="10">
        <v>25</v>
      </c>
      <c r="D7570">
        <v>30</v>
      </c>
      <c r="E7570">
        <v>0</v>
      </c>
      <c r="F7570">
        <v>0</v>
      </c>
      <c r="G7570">
        <v>0</v>
      </c>
      <c r="H7570">
        <v>1</v>
      </c>
      <c r="I7570">
        <v>1</v>
      </c>
      <c r="J7570">
        <v>0</v>
      </c>
      <c r="K7570">
        <v>0</v>
      </c>
      <c r="L7570">
        <v>1</v>
      </c>
      <c r="M7570">
        <v>0</v>
      </c>
      <c r="N7570">
        <v>0.65</v>
      </c>
      <c r="O7570">
        <v>0</v>
      </c>
      <c r="P7570">
        <v>0.05</v>
      </c>
      <c r="Q7570">
        <v>1</v>
      </c>
      <c r="R7570">
        <v>0.56000000000000005</v>
      </c>
      <c r="S7570">
        <v>0.08</v>
      </c>
    </row>
    <row r="7571" spans="1:19" ht="21" x14ac:dyDescent="0.35">
      <c r="A7571">
        <v>1</v>
      </c>
      <c r="B7571">
        <v>3</v>
      </c>
      <c r="C7571" s="10">
        <v>25</v>
      </c>
      <c r="D7571">
        <v>30</v>
      </c>
      <c r="E7571">
        <v>0</v>
      </c>
      <c r="F7571">
        <v>0</v>
      </c>
      <c r="G7571">
        <v>0</v>
      </c>
      <c r="H7571">
        <v>1</v>
      </c>
      <c r="I7571">
        <v>1</v>
      </c>
      <c r="J7571">
        <v>0</v>
      </c>
      <c r="K7571">
        <v>0</v>
      </c>
      <c r="L7571">
        <v>1</v>
      </c>
      <c r="M7571">
        <v>0</v>
      </c>
      <c r="N7571">
        <v>0.7</v>
      </c>
      <c r="O7571">
        <v>0</v>
      </c>
      <c r="P7571">
        <v>0.05</v>
      </c>
      <c r="Q7571">
        <v>1</v>
      </c>
      <c r="R7571">
        <v>0.28000000000000003</v>
      </c>
      <c r="S7571">
        <v>0</v>
      </c>
    </row>
    <row r="7572" spans="1:19" ht="21" x14ac:dyDescent="0.35">
      <c r="A7572">
        <v>1</v>
      </c>
      <c r="B7572">
        <v>3</v>
      </c>
      <c r="C7572" s="10">
        <v>25</v>
      </c>
      <c r="D7572">
        <v>30</v>
      </c>
      <c r="E7572">
        <v>0</v>
      </c>
      <c r="F7572">
        <v>0</v>
      </c>
      <c r="G7572">
        <v>0</v>
      </c>
      <c r="H7572">
        <v>1</v>
      </c>
      <c r="I7572">
        <v>1</v>
      </c>
      <c r="J7572">
        <v>0</v>
      </c>
      <c r="K7572">
        <v>0</v>
      </c>
      <c r="L7572">
        <v>1</v>
      </c>
      <c r="M7572">
        <v>0</v>
      </c>
      <c r="N7572">
        <v>0.75</v>
      </c>
      <c r="O7572">
        <v>0</v>
      </c>
      <c r="P7572">
        <v>0.05</v>
      </c>
      <c r="Q7572">
        <v>1</v>
      </c>
      <c r="R7572">
        <v>0.36</v>
      </c>
      <c r="S7572">
        <v>0.04</v>
      </c>
    </row>
    <row r="7573" spans="1:19" ht="21" x14ac:dyDescent="0.35">
      <c r="A7573">
        <v>1</v>
      </c>
      <c r="B7573">
        <v>3</v>
      </c>
      <c r="C7573" s="10">
        <v>25</v>
      </c>
      <c r="D7573">
        <v>30</v>
      </c>
      <c r="E7573">
        <v>0</v>
      </c>
      <c r="F7573">
        <v>0</v>
      </c>
      <c r="G7573">
        <v>0</v>
      </c>
      <c r="H7573">
        <v>1</v>
      </c>
      <c r="I7573">
        <v>1</v>
      </c>
      <c r="J7573">
        <v>0</v>
      </c>
      <c r="K7573">
        <v>0</v>
      </c>
      <c r="L7573">
        <v>1</v>
      </c>
      <c r="M7573">
        <v>0</v>
      </c>
      <c r="N7573">
        <v>0.8</v>
      </c>
      <c r="O7573">
        <v>0</v>
      </c>
      <c r="P7573">
        <v>0.05</v>
      </c>
      <c r="Q7573">
        <v>1</v>
      </c>
      <c r="R7573">
        <v>0.48</v>
      </c>
      <c r="S7573">
        <v>0.04</v>
      </c>
    </row>
    <row r="7574" spans="1:19" ht="21" x14ac:dyDescent="0.35">
      <c r="A7574">
        <v>1</v>
      </c>
      <c r="B7574">
        <v>3</v>
      </c>
      <c r="C7574" s="10">
        <v>25</v>
      </c>
      <c r="D7574">
        <v>30</v>
      </c>
      <c r="E7574">
        <v>0</v>
      </c>
      <c r="F7574">
        <v>0</v>
      </c>
      <c r="G7574">
        <v>0</v>
      </c>
      <c r="H7574">
        <v>1</v>
      </c>
      <c r="I7574">
        <v>1</v>
      </c>
      <c r="J7574">
        <v>0</v>
      </c>
      <c r="K7574">
        <v>0</v>
      </c>
      <c r="L7574">
        <v>1</v>
      </c>
      <c r="M7574">
        <v>0</v>
      </c>
      <c r="N7574">
        <v>0.85</v>
      </c>
      <c r="O7574">
        <v>0</v>
      </c>
      <c r="P7574">
        <v>0.05</v>
      </c>
      <c r="Q7574">
        <v>1</v>
      </c>
      <c r="R7574">
        <v>0.56000000000000005</v>
      </c>
      <c r="S7574">
        <v>0.04</v>
      </c>
    </row>
    <row r="7575" spans="1:19" ht="21" x14ac:dyDescent="0.35">
      <c r="A7575">
        <v>1</v>
      </c>
      <c r="B7575">
        <v>3</v>
      </c>
      <c r="C7575" s="10">
        <v>25</v>
      </c>
      <c r="D7575">
        <v>30</v>
      </c>
      <c r="E7575">
        <v>0</v>
      </c>
      <c r="F7575">
        <v>0</v>
      </c>
      <c r="G7575">
        <v>0</v>
      </c>
      <c r="H7575">
        <v>1</v>
      </c>
      <c r="I7575">
        <v>1</v>
      </c>
      <c r="J7575">
        <v>0</v>
      </c>
      <c r="K7575">
        <v>0</v>
      </c>
      <c r="L7575">
        <v>1</v>
      </c>
      <c r="M7575">
        <v>0</v>
      </c>
      <c r="N7575">
        <v>0.9</v>
      </c>
      <c r="O7575">
        <v>0</v>
      </c>
      <c r="P7575">
        <v>0.05</v>
      </c>
      <c r="Q7575">
        <v>1</v>
      </c>
      <c r="R7575">
        <v>0.44</v>
      </c>
      <c r="S7575">
        <v>0.08</v>
      </c>
    </row>
    <row r="7576" spans="1:19" ht="21" x14ac:dyDescent="0.35">
      <c r="A7576">
        <v>1</v>
      </c>
      <c r="B7576">
        <v>3</v>
      </c>
      <c r="C7576" s="10">
        <v>25</v>
      </c>
      <c r="D7576">
        <v>30</v>
      </c>
      <c r="E7576">
        <v>0</v>
      </c>
      <c r="F7576">
        <v>0</v>
      </c>
      <c r="G7576">
        <v>0</v>
      </c>
      <c r="H7576">
        <v>1</v>
      </c>
      <c r="I7576">
        <v>1</v>
      </c>
      <c r="J7576">
        <v>0</v>
      </c>
      <c r="K7576">
        <v>0</v>
      </c>
      <c r="L7576">
        <v>1</v>
      </c>
      <c r="M7576">
        <v>0</v>
      </c>
      <c r="N7576">
        <v>0.95</v>
      </c>
      <c r="O7576">
        <v>0</v>
      </c>
      <c r="P7576">
        <v>0.05</v>
      </c>
      <c r="Q7576">
        <v>1</v>
      </c>
      <c r="R7576">
        <v>0.68</v>
      </c>
      <c r="S7576">
        <v>0.08</v>
      </c>
    </row>
    <row r="7577" spans="1:19" ht="21.75" thickBot="1" x14ac:dyDescent="0.4">
      <c r="A7577">
        <v>1</v>
      </c>
      <c r="B7577">
        <v>3</v>
      </c>
      <c r="C7577" s="10">
        <v>25</v>
      </c>
      <c r="D7577">
        <v>30</v>
      </c>
      <c r="E7577">
        <v>0</v>
      </c>
      <c r="F7577">
        <v>0</v>
      </c>
      <c r="G7577">
        <v>0</v>
      </c>
      <c r="H7577">
        <v>1</v>
      </c>
      <c r="I7577">
        <v>1</v>
      </c>
      <c r="J7577">
        <v>0</v>
      </c>
      <c r="K7577">
        <v>0</v>
      </c>
      <c r="L7577">
        <v>1</v>
      </c>
      <c r="M7577">
        <v>0</v>
      </c>
      <c r="N7577">
        <v>1</v>
      </c>
      <c r="O7577">
        <v>0</v>
      </c>
      <c r="P7577">
        <v>0.05</v>
      </c>
      <c r="Q7577">
        <v>1</v>
      </c>
      <c r="R7577" s="14">
        <v>0.72</v>
      </c>
      <c r="S7577" s="14">
        <v>0.16</v>
      </c>
    </row>
    <row r="7578" spans="1:19" ht="15.75" thickTop="1" x14ac:dyDescent="0.25">
      <c r="R7578" s="15">
        <f>AVERAGE(R7558:R7577)</f>
        <v>0.39</v>
      </c>
      <c r="S7578" s="15">
        <f>AVERAGE(S7558:S7577)</f>
        <v>0.08</v>
      </c>
    </row>
    <row r="7581" spans="1:19" x14ac:dyDescent="0.25">
      <c r="R7581" t="s">
        <v>411</v>
      </c>
    </row>
    <row r="7582" spans="1:19" x14ac:dyDescent="0.25">
      <c r="Q7582">
        <v>0.05</v>
      </c>
      <c r="R7582">
        <v>0.12</v>
      </c>
      <c r="S7582">
        <v>0.08</v>
      </c>
    </row>
    <row r="7583" spans="1:19" x14ac:dyDescent="0.25">
      <c r="Q7583">
        <v>0.1</v>
      </c>
      <c r="R7583">
        <v>0.44</v>
      </c>
      <c r="S7583">
        <v>0.04</v>
      </c>
    </row>
    <row r="7584" spans="1:19" x14ac:dyDescent="0.25">
      <c r="Q7584">
        <v>0.15</v>
      </c>
      <c r="R7584">
        <v>0.12</v>
      </c>
      <c r="S7584">
        <v>0.04</v>
      </c>
    </row>
    <row r="7585" spans="17:19" x14ac:dyDescent="0.25">
      <c r="Q7585">
        <v>0.2</v>
      </c>
      <c r="R7585">
        <v>0.32</v>
      </c>
      <c r="S7585">
        <v>0.12</v>
      </c>
    </row>
    <row r="7586" spans="17:19" x14ac:dyDescent="0.25">
      <c r="Q7586">
        <v>0.25</v>
      </c>
      <c r="R7586">
        <v>0.28000000000000003</v>
      </c>
      <c r="S7586">
        <v>0.08</v>
      </c>
    </row>
    <row r="7587" spans="17:19" x14ac:dyDescent="0.25">
      <c r="Q7587">
        <v>0.3</v>
      </c>
      <c r="R7587">
        <v>0.08</v>
      </c>
      <c r="S7587">
        <v>0.04</v>
      </c>
    </row>
    <row r="7588" spans="17:19" x14ac:dyDescent="0.25">
      <c r="Q7588">
        <v>0.35</v>
      </c>
      <c r="R7588">
        <v>0.2</v>
      </c>
      <c r="S7588">
        <v>0.2</v>
      </c>
    </row>
    <row r="7589" spans="17:19" x14ac:dyDescent="0.25">
      <c r="Q7589">
        <v>0.4</v>
      </c>
      <c r="R7589">
        <v>0.16</v>
      </c>
      <c r="S7589">
        <v>0.04</v>
      </c>
    </row>
    <row r="7590" spans="17:19" x14ac:dyDescent="0.25">
      <c r="Q7590">
        <v>0.45</v>
      </c>
      <c r="R7590">
        <v>0.12</v>
      </c>
      <c r="S7590">
        <v>0.12</v>
      </c>
    </row>
    <row r="7591" spans="17:19" x14ac:dyDescent="0.25">
      <c r="Q7591">
        <v>0.5</v>
      </c>
      <c r="R7591">
        <v>0.16</v>
      </c>
      <c r="S7591">
        <v>0.08</v>
      </c>
    </row>
    <row r="7592" spans="17:19" x14ac:dyDescent="0.25">
      <c r="Q7592">
        <v>0.55000000000000004</v>
      </c>
      <c r="R7592">
        <v>0.12</v>
      </c>
      <c r="S7592">
        <v>0.16</v>
      </c>
    </row>
    <row r="7593" spans="17:19" x14ac:dyDescent="0.25">
      <c r="Q7593">
        <v>0.6</v>
      </c>
      <c r="R7593">
        <v>0.24</v>
      </c>
      <c r="S7593">
        <v>0.04</v>
      </c>
    </row>
    <row r="7594" spans="17:19" x14ac:dyDescent="0.25">
      <c r="Q7594">
        <v>0.65</v>
      </c>
      <c r="R7594">
        <v>0.04</v>
      </c>
      <c r="S7594">
        <v>0.12</v>
      </c>
    </row>
    <row r="7595" spans="17:19" x14ac:dyDescent="0.25">
      <c r="Q7595">
        <v>0.7</v>
      </c>
      <c r="R7595">
        <v>0.12</v>
      </c>
      <c r="S7595">
        <v>0.08</v>
      </c>
    </row>
    <row r="7596" spans="17:19" x14ac:dyDescent="0.25">
      <c r="Q7596">
        <v>0.75</v>
      </c>
      <c r="R7596">
        <v>0.04</v>
      </c>
      <c r="S7596">
        <v>0.12</v>
      </c>
    </row>
    <row r="7597" spans="17:19" x14ac:dyDescent="0.25">
      <c r="Q7597">
        <v>0.8</v>
      </c>
      <c r="R7597">
        <v>0.12</v>
      </c>
      <c r="S7597">
        <v>0.12</v>
      </c>
    </row>
    <row r="7598" spans="17:19" x14ac:dyDescent="0.25">
      <c r="Q7598">
        <v>0.85</v>
      </c>
      <c r="R7598">
        <v>0.04</v>
      </c>
      <c r="S7598">
        <v>0.12</v>
      </c>
    </row>
    <row r="7599" spans="17:19" x14ac:dyDescent="0.25">
      <c r="Q7599">
        <v>0.9</v>
      </c>
      <c r="R7599">
        <v>0.16</v>
      </c>
      <c r="S7599">
        <v>0.12</v>
      </c>
    </row>
    <row r="7600" spans="17:19" x14ac:dyDescent="0.25">
      <c r="Q7600">
        <v>0.95</v>
      </c>
      <c r="R7600">
        <v>0</v>
      </c>
      <c r="S7600">
        <v>0.12</v>
      </c>
    </row>
    <row r="7601" spans="1:19" ht="15.75" thickBot="1" x14ac:dyDescent="0.3">
      <c r="Q7601">
        <v>1</v>
      </c>
      <c r="R7601" s="14">
        <v>0.04</v>
      </c>
      <c r="S7601" s="14">
        <v>0.16</v>
      </c>
    </row>
    <row r="7602" spans="1:19" ht="15.75" thickTop="1" x14ac:dyDescent="0.25">
      <c r="R7602">
        <f>AVERAGE(R7582:R7601)</f>
        <v>0.14599999999999999</v>
      </c>
      <c r="S7602">
        <f>AVERAGE(S7582:S7601)</f>
        <v>0.10000000000000005</v>
      </c>
    </row>
    <row r="7605" spans="1:19" ht="21" x14ac:dyDescent="0.35">
      <c r="A7605" t="s">
        <v>413</v>
      </c>
    </row>
    <row r="7606" spans="1:19" ht="21" x14ac:dyDescent="0.35">
      <c r="A7606">
        <v>1</v>
      </c>
      <c r="B7606">
        <v>3</v>
      </c>
      <c r="C7606" s="10">
        <v>25</v>
      </c>
      <c r="D7606">
        <v>30</v>
      </c>
      <c r="E7606">
        <v>0</v>
      </c>
      <c r="F7606">
        <v>0</v>
      </c>
      <c r="G7606">
        <v>0</v>
      </c>
      <c r="H7606">
        <v>1</v>
      </c>
      <c r="I7606">
        <v>1</v>
      </c>
      <c r="J7606">
        <v>0</v>
      </c>
      <c r="K7606">
        <v>0</v>
      </c>
      <c r="L7606">
        <v>1</v>
      </c>
      <c r="M7606">
        <v>0</v>
      </c>
      <c r="N7606">
        <v>0.05</v>
      </c>
      <c r="O7606">
        <v>0</v>
      </c>
      <c r="P7606">
        <v>0.05</v>
      </c>
      <c r="Q7606">
        <v>1</v>
      </c>
      <c r="R7606" s="15">
        <v>0.08</v>
      </c>
      <c r="S7606" s="15">
        <v>0.12</v>
      </c>
    </row>
    <row r="7607" spans="1:19" ht="21" x14ac:dyDescent="0.35">
      <c r="A7607">
        <v>1</v>
      </c>
      <c r="B7607">
        <v>3</v>
      </c>
      <c r="C7607" s="10">
        <v>25</v>
      </c>
      <c r="D7607">
        <v>30</v>
      </c>
      <c r="E7607">
        <v>0</v>
      </c>
      <c r="F7607">
        <v>0</v>
      </c>
      <c r="G7607">
        <v>0</v>
      </c>
      <c r="H7607">
        <v>1</v>
      </c>
      <c r="I7607">
        <v>1</v>
      </c>
      <c r="J7607">
        <v>0</v>
      </c>
      <c r="K7607">
        <v>0</v>
      </c>
      <c r="L7607">
        <v>1</v>
      </c>
      <c r="M7607">
        <v>0</v>
      </c>
      <c r="N7607">
        <v>0.1</v>
      </c>
      <c r="O7607">
        <v>0</v>
      </c>
      <c r="P7607">
        <v>0.05</v>
      </c>
      <c r="Q7607">
        <v>1</v>
      </c>
      <c r="R7607">
        <v>0</v>
      </c>
      <c r="S7607">
        <v>0.08</v>
      </c>
    </row>
    <row r="7608" spans="1:19" ht="21" x14ac:dyDescent="0.35">
      <c r="A7608">
        <v>1</v>
      </c>
      <c r="B7608">
        <v>3</v>
      </c>
      <c r="C7608" s="10">
        <v>25</v>
      </c>
      <c r="D7608">
        <v>30</v>
      </c>
      <c r="E7608">
        <v>0</v>
      </c>
      <c r="F7608">
        <v>0</v>
      </c>
      <c r="G7608">
        <v>0</v>
      </c>
      <c r="H7608">
        <v>1</v>
      </c>
      <c r="I7608">
        <v>1</v>
      </c>
      <c r="J7608">
        <v>0</v>
      </c>
      <c r="K7608">
        <v>0</v>
      </c>
      <c r="L7608">
        <v>1</v>
      </c>
      <c r="M7608">
        <v>0</v>
      </c>
      <c r="N7608">
        <v>0.15</v>
      </c>
      <c r="O7608">
        <v>0</v>
      </c>
      <c r="P7608">
        <v>0.05</v>
      </c>
      <c r="Q7608">
        <v>1</v>
      </c>
      <c r="R7608">
        <v>0.04</v>
      </c>
      <c r="S7608">
        <v>0.08</v>
      </c>
    </row>
    <row r="7609" spans="1:19" ht="21" x14ac:dyDescent="0.35">
      <c r="A7609">
        <v>1</v>
      </c>
      <c r="B7609">
        <v>3</v>
      </c>
      <c r="C7609" s="10">
        <v>25</v>
      </c>
      <c r="D7609">
        <v>30</v>
      </c>
      <c r="E7609">
        <v>0</v>
      </c>
      <c r="F7609">
        <v>0</v>
      </c>
      <c r="G7609">
        <v>0</v>
      </c>
      <c r="H7609">
        <v>1</v>
      </c>
      <c r="I7609">
        <v>1</v>
      </c>
      <c r="J7609">
        <v>0</v>
      </c>
      <c r="K7609">
        <v>0</v>
      </c>
      <c r="L7609">
        <v>1</v>
      </c>
      <c r="M7609">
        <v>0</v>
      </c>
      <c r="N7609">
        <v>0.2</v>
      </c>
      <c r="O7609">
        <v>0</v>
      </c>
      <c r="P7609">
        <v>0.05</v>
      </c>
      <c r="Q7609">
        <v>1</v>
      </c>
      <c r="R7609">
        <v>0</v>
      </c>
      <c r="S7609">
        <v>0.08</v>
      </c>
    </row>
    <row r="7610" spans="1:19" ht="21" x14ac:dyDescent="0.35">
      <c r="A7610">
        <v>1</v>
      </c>
      <c r="B7610">
        <v>3</v>
      </c>
      <c r="C7610" s="10">
        <v>25</v>
      </c>
      <c r="D7610">
        <v>30</v>
      </c>
      <c r="E7610">
        <v>0</v>
      </c>
      <c r="F7610">
        <v>0</v>
      </c>
      <c r="G7610">
        <v>0</v>
      </c>
      <c r="H7610">
        <v>1</v>
      </c>
      <c r="I7610">
        <v>1</v>
      </c>
      <c r="J7610">
        <v>0</v>
      </c>
      <c r="K7610">
        <v>0</v>
      </c>
      <c r="L7610">
        <v>1</v>
      </c>
      <c r="M7610">
        <v>0</v>
      </c>
      <c r="N7610">
        <v>0.25</v>
      </c>
      <c r="O7610">
        <v>0</v>
      </c>
      <c r="P7610">
        <v>0.05</v>
      </c>
      <c r="Q7610">
        <v>1</v>
      </c>
      <c r="R7610">
        <v>0.04</v>
      </c>
      <c r="S7610">
        <v>0.08</v>
      </c>
    </row>
    <row r="7611" spans="1:19" ht="21" x14ac:dyDescent="0.35">
      <c r="A7611">
        <v>1</v>
      </c>
      <c r="B7611">
        <v>3</v>
      </c>
      <c r="C7611" s="10">
        <v>25</v>
      </c>
      <c r="D7611">
        <v>30</v>
      </c>
      <c r="E7611">
        <v>0</v>
      </c>
      <c r="F7611">
        <v>0</v>
      </c>
      <c r="G7611">
        <v>0</v>
      </c>
      <c r="H7611">
        <v>1</v>
      </c>
      <c r="I7611">
        <v>1</v>
      </c>
      <c r="J7611">
        <v>0</v>
      </c>
      <c r="K7611">
        <v>0</v>
      </c>
      <c r="L7611">
        <v>1</v>
      </c>
      <c r="M7611">
        <v>0</v>
      </c>
      <c r="N7611">
        <v>0.3</v>
      </c>
      <c r="O7611">
        <v>0</v>
      </c>
      <c r="P7611">
        <v>0.05</v>
      </c>
      <c r="Q7611">
        <v>1</v>
      </c>
      <c r="R7611">
        <v>0.04</v>
      </c>
      <c r="S7611">
        <v>0.16</v>
      </c>
    </row>
    <row r="7612" spans="1:19" ht="21" x14ac:dyDescent="0.35">
      <c r="A7612">
        <v>1</v>
      </c>
      <c r="B7612">
        <v>3</v>
      </c>
      <c r="C7612" s="10">
        <v>25</v>
      </c>
      <c r="D7612">
        <v>30</v>
      </c>
      <c r="E7612">
        <v>0</v>
      </c>
      <c r="F7612">
        <v>0</v>
      </c>
      <c r="G7612">
        <v>0</v>
      </c>
      <c r="H7612">
        <v>1</v>
      </c>
      <c r="I7612">
        <v>1</v>
      </c>
      <c r="J7612">
        <v>0</v>
      </c>
      <c r="K7612">
        <v>0</v>
      </c>
      <c r="L7612">
        <v>1</v>
      </c>
      <c r="M7612">
        <v>0</v>
      </c>
      <c r="N7612">
        <v>0.35</v>
      </c>
      <c r="O7612">
        <v>0</v>
      </c>
      <c r="P7612">
        <v>0.05</v>
      </c>
      <c r="Q7612">
        <v>1</v>
      </c>
      <c r="R7612">
        <v>0</v>
      </c>
      <c r="S7612">
        <v>0.16</v>
      </c>
    </row>
    <row r="7613" spans="1:19" ht="21" x14ac:dyDescent="0.35">
      <c r="A7613">
        <v>1</v>
      </c>
      <c r="B7613">
        <v>3</v>
      </c>
      <c r="C7613" s="10">
        <v>25</v>
      </c>
      <c r="D7613">
        <v>30</v>
      </c>
      <c r="E7613">
        <v>0</v>
      </c>
      <c r="F7613">
        <v>0</v>
      </c>
      <c r="G7613">
        <v>0</v>
      </c>
      <c r="H7613">
        <v>1</v>
      </c>
      <c r="I7613">
        <v>1</v>
      </c>
      <c r="J7613">
        <v>0</v>
      </c>
      <c r="K7613">
        <v>0</v>
      </c>
      <c r="L7613">
        <v>1</v>
      </c>
      <c r="M7613">
        <v>0</v>
      </c>
      <c r="N7613">
        <v>0.4</v>
      </c>
      <c r="O7613">
        <v>0</v>
      </c>
      <c r="P7613">
        <v>0.05</v>
      </c>
      <c r="Q7613">
        <v>1</v>
      </c>
      <c r="R7613">
        <v>0.04</v>
      </c>
      <c r="S7613">
        <v>0.04</v>
      </c>
    </row>
    <row r="7614" spans="1:19" ht="21" x14ac:dyDescent="0.35">
      <c r="A7614">
        <v>1</v>
      </c>
      <c r="B7614">
        <v>3</v>
      </c>
      <c r="C7614" s="10">
        <v>25</v>
      </c>
      <c r="D7614">
        <v>30</v>
      </c>
      <c r="E7614">
        <v>0</v>
      </c>
      <c r="F7614">
        <v>0</v>
      </c>
      <c r="G7614">
        <v>0</v>
      </c>
      <c r="H7614">
        <v>1</v>
      </c>
      <c r="I7614">
        <v>1</v>
      </c>
      <c r="J7614">
        <v>0</v>
      </c>
      <c r="K7614">
        <v>0</v>
      </c>
      <c r="L7614">
        <v>1</v>
      </c>
      <c r="M7614">
        <v>0</v>
      </c>
      <c r="N7614">
        <v>0.45</v>
      </c>
      <c r="O7614">
        <v>0</v>
      </c>
      <c r="P7614">
        <v>0.05</v>
      </c>
      <c r="Q7614">
        <v>1</v>
      </c>
      <c r="R7614">
        <v>0.12</v>
      </c>
      <c r="S7614">
        <v>0.16</v>
      </c>
    </row>
    <row r="7615" spans="1:19" ht="21" x14ac:dyDescent="0.35">
      <c r="A7615">
        <v>1</v>
      </c>
      <c r="B7615">
        <v>3</v>
      </c>
      <c r="C7615" s="10">
        <v>25</v>
      </c>
      <c r="D7615">
        <v>30</v>
      </c>
      <c r="E7615">
        <v>0</v>
      </c>
      <c r="F7615">
        <v>0</v>
      </c>
      <c r="G7615">
        <v>0</v>
      </c>
      <c r="H7615">
        <v>1</v>
      </c>
      <c r="I7615">
        <v>1</v>
      </c>
      <c r="J7615">
        <v>0</v>
      </c>
      <c r="K7615">
        <v>0</v>
      </c>
      <c r="L7615">
        <v>1</v>
      </c>
      <c r="M7615">
        <v>0</v>
      </c>
      <c r="N7615">
        <v>0.5</v>
      </c>
      <c r="O7615">
        <v>0</v>
      </c>
      <c r="P7615">
        <v>0.05</v>
      </c>
      <c r="Q7615">
        <v>1</v>
      </c>
      <c r="R7615">
        <v>0.08</v>
      </c>
      <c r="S7615">
        <v>0.04</v>
      </c>
    </row>
    <row r="7616" spans="1:19" ht="21" x14ac:dyDescent="0.35">
      <c r="A7616">
        <v>1</v>
      </c>
      <c r="B7616">
        <v>3</v>
      </c>
      <c r="C7616" s="10">
        <v>25</v>
      </c>
      <c r="D7616">
        <v>30</v>
      </c>
      <c r="E7616">
        <v>0</v>
      </c>
      <c r="F7616">
        <v>0</v>
      </c>
      <c r="G7616">
        <v>0</v>
      </c>
      <c r="H7616">
        <v>1</v>
      </c>
      <c r="I7616">
        <v>1</v>
      </c>
      <c r="J7616">
        <v>0</v>
      </c>
      <c r="K7616">
        <v>0</v>
      </c>
      <c r="L7616">
        <v>1</v>
      </c>
      <c r="M7616">
        <v>0</v>
      </c>
      <c r="N7616">
        <v>0.55000000000000004</v>
      </c>
      <c r="O7616">
        <v>0</v>
      </c>
      <c r="P7616">
        <v>0.05</v>
      </c>
      <c r="Q7616">
        <v>1</v>
      </c>
      <c r="R7616" s="15">
        <v>0.04</v>
      </c>
      <c r="S7616" s="15">
        <v>0.12</v>
      </c>
    </row>
    <row r="7617" spans="1:19" ht="21" x14ac:dyDescent="0.35">
      <c r="A7617">
        <v>1</v>
      </c>
      <c r="B7617">
        <v>3</v>
      </c>
      <c r="C7617" s="10">
        <v>25</v>
      </c>
      <c r="D7617">
        <v>30</v>
      </c>
      <c r="E7617">
        <v>0</v>
      </c>
      <c r="F7617">
        <v>0</v>
      </c>
      <c r="G7617">
        <v>0</v>
      </c>
      <c r="H7617">
        <v>1</v>
      </c>
      <c r="I7617">
        <v>1</v>
      </c>
      <c r="J7617">
        <v>0</v>
      </c>
      <c r="K7617">
        <v>0</v>
      </c>
      <c r="L7617">
        <v>1</v>
      </c>
      <c r="M7617">
        <v>0</v>
      </c>
      <c r="N7617">
        <v>0.6</v>
      </c>
      <c r="O7617">
        <v>0</v>
      </c>
      <c r="P7617">
        <v>0.05</v>
      </c>
      <c r="Q7617">
        <v>1</v>
      </c>
      <c r="R7617">
        <v>0</v>
      </c>
      <c r="S7617">
        <v>0.2</v>
      </c>
    </row>
    <row r="7618" spans="1:19" ht="21" x14ac:dyDescent="0.35">
      <c r="A7618">
        <v>1</v>
      </c>
      <c r="B7618">
        <v>3</v>
      </c>
      <c r="C7618" s="10">
        <v>25</v>
      </c>
      <c r="D7618">
        <v>30</v>
      </c>
      <c r="E7618">
        <v>0</v>
      </c>
      <c r="F7618">
        <v>0</v>
      </c>
      <c r="G7618">
        <v>0</v>
      </c>
      <c r="H7618">
        <v>1</v>
      </c>
      <c r="I7618">
        <v>1</v>
      </c>
      <c r="J7618">
        <v>0</v>
      </c>
      <c r="K7618">
        <v>0</v>
      </c>
      <c r="L7618">
        <v>1</v>
      </c>
      <c r="M7618">
        <v>0</v>
      </c>
      <c r="N7618">
        <v>0.65</v>
      </c>
      <c r="O7618">
        <v>0</v>
      </c>
      <c r="P7618">
        <v>0.05</v>
      </c>
      <c r="Q7618">
        <v>1</v>
      </c>
      <c r="R7618">
        <v>0.08</v>
      </c>
      <c r="S7618">
        <v>0.2</v>
      </c>
    </row>
    <row r="7619" spans="1:19" ht="21" x14ac:dyDescent="0.35">
      <c r="A7619">
        <v>1</v>
      </c>
      <c r="B7619">
        <v>3</v>
      </c>
      <c r="C7619" s="10">
        <v>25</v>
      </c>
      <c r="D7619">
        <v>30</v>
      </c>
      <c r="E7619">
        <v>0</v>
      </c>
      <c r="F7619">
        <v>0</v>
      </c>
      <c r="G7619">
        <v>0</v>
      </c>
      <c r="H7619">
        <v>1</v>
      </c>
      <c r="I7619">
        <v>1</v>
      </c>
      <c r="J7619">
        <v>0</v>
      </c>
      <c r="K7619">
        <v>0</v>
      </c>
      <c r="L7619">
        <v>1</v>
      </c>
      <c r="M7619">
        <v>0</v>
      </c>
      <c r="N7619">
        <v>0.7</v>
      </c>
      <c r="O7619">
        <v>0</v>
      </c>
      <c r="P7619">
        <v>0.05</v>
      </c>
      <c r="Q7619">
        <v>1</v>
      </c>
      <c r="R7619">
        <v>0.16</v>
      </c>
      <c r="S7619">
        <v>0.08</v>
      </c>
    </row>
    <row r="7620" spans="1:19" ht="21" x14ac:dyDescent="0.35">
      <c r="A7620">
        <v>1</v>
      </c>
      <c r="B7620">
        <v>3</v>
      </c>
      <c r="C7620" s="10">
        <v>25</v>
      </c>
      <c r="D7620">
        <v>30</v>
      </c>
      <c r="E7620">
        <v>0</v>
      </c>
      <c r="F7620">
        <v>0</v>
      </c>
      <c r="G7620">
        <v>0</v>
      </c>
      <c r="H7620">
        <v>1</v>
      </c>
      <c r="I7620">
        <v>1</v>
      </c>
      <c r="J7620">
        <v>0</v>
      </c>
      <c r="K7620">
        <v>0</v>
      </c>
      <c r="L7620">
        <v>1</v>
      </c>
      <c r="M7620">
        <v>0</v>
      </c>
      <c r="N7620">
        <v>0.75</v>
      </c>
      <c r="O7620">
        <v>0</v>
      </c>
      <c r="P7620">
        <v>0.05</v>
      </c>
      <c r="Q7620">
        <v>1</v>
      </c>
      <c r="R7620">
        <v>0.12</v>
      </c>
      <c r="S7620">
        <v>0.24</v>
      </c>
    </row>
    <row r="7621" spans="1:19" ht="21" x14ac:dyDescent="0.35">
      <c r="A7621">
        <v>1</v>
      </c>
      <c r="B7621">
        <v>3</v>
      </c>
      <c r="C7621" s="10">
        <v>25</v>
      </c>
      <c r="D7621">
        <v>30</v>
      </c>
      <c r="E7621">
        <v>0</v>
      </c>
      <c r="F7621">
        <v>0</v>
      </c>
      <c r="G7621">
        <v>0</v>
      </c>
      <c r="H7621">
        <v>1</v>
      </c>
      <c r="I7621">
        <v>1</v>
      </c>
      <c r="J7621">
        <v>0</v>
      </c>
      <c r="K7621">
        <v>0</v>
      </c>
      <c r="L7621">
        <v>1</v>
      </c>
      <c r="M7621">
        <v>0</v>
      </c>
      <c r="N7621">
        <v>0.8</v>
      </c>
      <c r="O7621">
        <v>0</v>
      </c>
      <c r="P7621">
        <v>0.05</v>
      </c>
      <c r="Q7621">
        <v>1</v>
      </c>
      <c r="R7621">
        <v>0.12</v>
      </c>
      <c r="S7621">
        <v>0.04</v>
      </c>
    </row>
    <row r="7622" spans="1:19" ht="21" x14ac:dyDescent="0.35">
      <c r="A7622">
        <v>1</v>
      </c>
      <c r="B7622">
        <v>3</v>
      </c>
      <c r="C7622" s="10">
        <v>25</v>
      </c>
      <c r="D7622">
        <v>30</v>
      </c>
      <c r="E7622">
        <v>0</v>
      </c>
      <c r="F7622">
        <v>0</v>
      </c>
      <c r="G7622">
        <v>0</v>
      </c>
      <c r="H7622">
        <v>1</v>
      </c>
      <c r="I7622">
        <v>1</v>
      </c>
      <c r="J7622">
        <v>0</v>
      </c>
      <c r="K7622">
        <v>0</v>
      </c>
      <c r="L7622">
        <v>1</v>
      </c>
      <c r="M7622">
        <v>0</v>
      </c>
      <c r="N7622">
        <v>0.85</v>
      </c>
      <c r="O7622">
        <v>0</v>
      </c>
      <c r="P7622">
        <v>0.05</v>
      </c>
      <c r="Q7622">
        <v>1</v>
      </c>
      <c r="R7622">
        <v>0.12</v>
      </c>
      <c r="S7622">
        <v>0.08</v>
      </c>
    </row>
    <row r="7623" spans="1:19" ht="21" x14ac:dyDescent="0.35">
      <c r="A7623">
        <v>1</v>
      </c>
      <c r="B7623">
        <v>3</v>
      </c>
      <c r="C7623" s="10">
        <v>25</v>
      </c>
      <c r="D7623">
        <v>30</v>
      </c>
      <c r="E7623">
        <v>0</v>
      </c>
      <c r="F7623">
        <v>0</v>
      </c>
      <c r="G7623">
        <v>0</v>
      </c>
      <c r="H7623">
        <v>1</v>
      </c>
      <c r="I7623">
        <v>1</v>
      </c>
      <c r="J7623">
        <v>0</v>
      </c>
      <c r="K7623">
        <v>0</v>
      </c>
      <c r="L7623">
        <v>1</v>
      </c>
      <c r="M7623">
        <v>0</v>
      </c>
      <c r="N7623">
        <v>0.9</v>
      </c>
      <c r="O7623">
        <v>0</v>
      </c>
      <c r="P7623">
        <v>0.05</v>
      </c>
      <c r="Q7623">
        <v>1</v>
      </c>
      <c r="R7623">
        <v>0.24</v>
      </c>
      <c r="S7623">
        <v>0.12</v>
      </c>
    </row>
    <row r="7624" spans="1:19" ht="21" x14ac:dyDescent="0.35">
      <c r="A7624">
        <v>1</v>
      </c>
      <c r="B7624">
        <v>3</v>
      </c>
      <c r="C7624" s="10">
        <v>25</v>
      </c>
      <c r="D7624">
        <v>30</v>
      </c>
      <c r="E7624">
        <v>0</v>
      </c>
      <c r="F7624">
        <v>0</v>
      </c>
      <c r="G7624">
        <v>0</v>
      </c>
      <c r="H7624">
        <v>1</v>
      </c>
      <c r="I7624">
        <v>1</v>
      </c>
      <c r="J7624">
        <v>0</v>
      </c>
      <c r="K7624">
        <v>0</v>
      </c>
      <c r="L7624">
        <v>1</v>
      </c>
      <c r="M7624">
        <v>0</v>
      </c>
      <c r="N7624">
        <v>0.95</v>
      </c>
      <c r="O7624">
        <v>0</v>
      </c>
      <c r="P7624">
        <v>0.05</v>
      </c>
      <c r="Q7624">
        <v>1</v>
      </c>
      <c r="R7624">
        <v>0.2</v>
      </c>
      <c r="S7624">
        <v>0.04</v>
      </c>
    </row>
    <row r="7625" spans="1:19" ht="21.75" thickBot="1" x14ac:dyDescent="0.4">
      <c r="A7625">
        <v>1</v>
      </c>
      <c r="B7625">
        <v>3</v>
      </c>
      <c r="C7625" s="10">
        <v>25</v>
      </c>
      <c r="D7625">
        <v>30</v>
      </c>
      <c r="E7625">
        <v>0</v>
      </c>
      <c r="F7625">
        <v>0</v>
      </c>
      <c r="G7625">
        <v>0</v>
      </c>
      <c r="H7625">
        <v>1</v>
      </c>
      <c r="I7625">
        <v>1</v>
      </c>
      <c r="J7625">
        <v>0</v>
      </c>
      <c r="K7625">
        <v>0</v>
      </c>
      <c r="L7625">
        <v>1</v>
      </c>
      <c r="M7625">
        <v>0</v>
      </c>
      <c r="N7625">
        <v>1</v>
      </c>
      <c r="O7625">
        <v>0</v>
      </c>
      <c r="P7625">
        <v>0.05</v>
      </c>
      <c r="Q7625">
        <v>1</v>
      </c>
      <c r="R7625" s="14">
        <v>0.12</v>
      </c>
      <c r="S7625" s="14">
        <v>0.08</v>
      </c>
    </row>
    <row r="7626" spans="1:19" ht="15.75" thickTop="1" x14ac:dyDescent="0.25">
      <c r="R7626" s="15">
        <f>AVERAGE(R7606:R7625)</f>
        <v>8.2000000000000003E-2</v>
      </c>
      <c r="S7626" s="15">
        <f>AVERAGE(S7606:S7625)</f>
        <v>0.11000000000000001</v>
      </c>
    </row>
    <row r="7630" spans="1:19" ht="15.75" thickBot="1" x14ac:dyDescent="0.3">
      <c r="Q7630" s="17" t="s">
        <v>415</v>
      </c>
      <c r="R7630" s="17" t="s">
        <v>414</v>
      </c>
    </row>
    <row r="7631" spans="1:19" ht="15.75" thickTop="1" x14ac:dyDescent="0.25">
      <c r="Q7631">
        <v>0</v>
      </c>
      <c r="R7631">
        <v>1</v>
      </c>
    </row>
    <row r="7632" spans="1:19" x14ac:dyDescent="0.25">
      <c r="Q7632">
        <v>0.05</v>
      </c>
      <c r="R7632">
        <v>1</v>
      </c>
    </row>
    <row r="7633" spans="17:18" x14ac:dyDescent="0.25">
      <c r="Q7633">
        <v>0.1</v>
      </c>
      <c r="R7633">
        <v>1</v>
      </c>
    </row>
    <row r="7634" spans="17:18" x14ac:dyDescent="0.25">
      <c r="Q7634">
        <v>0.15</v>
      </c>
      <c r="R7634">
        <v>1</v>
      </c>
    </row>
    <row r="7635" spans="17:18" x14ac:dyDescent="0.25">
      <c r="Q7635">
        <v>0.2</v>
      </c>
      <c r="R7635">
        <v>0.996</v>
      </c>
    </row>
    <row r="7636" spans="17:18" x14ac:dyDescent="0.25">
      <c r="Q7636">
        <v>0.25</v>
      </c>
      <c r="R7636">
        <v>0.95099999999999996</v>
      </c>
    </row>
    <row r="7637" spans="17:18" x14ac:dyDescent="0.25">
      <c r="Q7637">
        <v>0.3</v>
      </c>
      <c r="R7637">
        <v>0.78100000000000003</v>
      </c>
    </row>
    <row r="7638" spans="17:18" x14ac:dyDescent="0.25">
      <c r="Q7638">
        <v>0.35</v>
      </c>
      <c r="R7638">
        <v>0.51500000000000001</v>
      </c>
    </row>
    <row r="7639" spans="17:18" x14ac:dyDescent="0.25">
      <c r="Q7639">
        <v>0.4</v>
      </c>
      <c r="R7639">
        <v>0.25900000000000001</v>
      </c>
    </row>
    <row r="7640" spans="17:18" x14ac:dyDescent="0.25">
      <c r="Q7640">
        <v>0.45</v>
      </c>
      <c r="R7640">
        <v>0.10199999999999999</v>
      </c>
    </row>
    <row r="7641" spans="17:18" x14ac:dyDescent="0.25">
      <c r="Q7641">
        <v>0.5</v>
      </c>
      <c r="R7641">
        <v>5.1999999999999998E-2</v>
      </c>
    </row>
    <row r="7642" spans="17:18" x14ac:dyDescent="0.25">
      <c r="Q7642">
        <v>0.55000000000000004</v>
      </c>
      <c r="R7642">
        <v>0.10100000000000001</v>
      </c>
    </row>
    <row r="7643" spans="17:18" x14ac:dyDescent="0.25">
      <c r="Q7643">
        <v>0.6</v>
      </c>
      <c r="R7643">
        <v>0.25900000000000001</v>
      </c>
    </row>
    <row r="7644" spans="17:18" x14ac:dyDescent="0.25">
      <c r="Q7644">
        <v>0.65</v>
      </c>
      <c r="R7644">
        <v>0.51500000000000001</v>
      </c>
    </row>
    <row r="7645" spans="17:18" x14ac:dyDescent="0.25">
      <c r="Q7645">
        <v>0.7</v>
      </c>
      <c r="R7645">
        <v>0.78100000000000003</v>
      </c>
    </row>
    <row r="7646" spans="17:18" x14ac:dyDescent="0.25">
      <c r="Q7646">
        <v>0.75</v>
      </c>
      <c r="R7646">
        <v>0.94799999999999995</v>
      </c>
    </row>
    <row r="7647" spans="17:18" x14ac:dyDescent="0.25">
      <c r="Q7647">
        <v>0.8</v>
      </c>
      <c r="R7647">
        <v>0.996</v>
      </c>
    </row>
    <row r="7648" spans="17:18" x14ac:dyDescent="0.25">
      <c r="Q7648">
        <v>0.85</v>
      </c>
      <c r="R7648">
        <v>1</v>
      </c>
    </row>
    <row r="7649" spans="1:21" x14ac:dyDescent="0.25">
      <c r="Q7649">
        <v>0.9</v>
      </c>
      <c r="R7649">
        <v>1</v>
      </c>
    </row>
    <row r="7650" spans="1:21" x14ac:dyDescent="0.25">
      <c r="Q7650">
        <v>0.95</v>
      </c>
      <c r="R7650">
        <v>1</v>
      </c>
    </row>
    <row r="7651" spans="1:21" x14ac:dyDescent="0.25">
      <c r="Q7651">
        <v>1</v>
      </c>
      <c r="R7651">
        <v>1</v>
      </c>
    </row>
    <row r="7656" spans="1:21" ht="15.75" thickBot="1" x14ac:dyDescent="0.3">
      <c r="A7656" t="s">
        <v>416</v>
      </c>
      <c r="R7656" s="17" t="s">
        <v>417</v>
      </c>
      <c r="S7656" s="17" t="s">
        <v>418</v>
      </c>
      <c r="T7656" s="17" t="s">
        <v>419</v>
      </c>
      <c r="U7656" s="17" t="s">
        <v>420</v>
      </c>
    </row>
    <row r="7657" spans="1:21" ht="15.75" thickTop="1" x14ac:dyDescent="0.25">
      <c r="A7657">
        <v>1</v>
      </c>
      <c r="B7657">
        <v>3</v>
      </c>
      <c r="C7657">
        <v>10</v>
      </c>
      <c r="D7657">
        <v>30</v>
      </c>
      <c r="E7657">
        <v>0</v>
      </c>
      <c r="F7657">
        <v>0</v>
      </c>
      <c r="G7657">
        <v>0</v>
      </c>
      <c r="H7657">
        <v>1</v>
      </c>
      <c r="I7657">
        <v>1</v>
      </c>
      <c r="J7657">
        <v>0</v>
      </c>
      <c r="K7657">
        <v>0</v>
      </c>
      <c r="L7657">
        <v>1</v>
      </c>
      <c r="M7657">
        <v>0</v>
      </c>
      <c r="N7657">
        <v>0.05</v>
      </c>
      <c r="O7657">
        <v>0</v>
      </c>
      <c r="P7657">
        <v>0.05</v>
      </c>
      <c r="Q7657">
        <v>0</v>
      </c>
      <c r="R7657">
        <v>6.83E-2</v>
      </c>
      <c r="S7657">
        <v>5.3600000000000002E-2</v>
      </c>
      <c r="T7657">
        <v>0</v>
      </c>
      <c r="U7657">
        <v>0</v>
      </c>
    </row>
    <row r="7658" spans="1:21" x14ac:dyDescent="0.25">
      <c r="A7658">
        <v>1</v>
      </c>
      <c r="B7658">
        <v>3</v>
      </c>
      <c r="C7658">
        <v>10</v>
      </c>
      <c r="D7658">
        <v>30</v>
      </c>
      <c r="E7658">
        <v>0</v>
      </c>
      <c r="F7658">
        <v>0</v>
      </c>
      <c r="G7658">
        <v>0</v>
      </c>
      <c r="H7658">
        <v>1</v>
      </c>
      <c r="I7658">
        <v>1</v>
      </c>
      <c r="J7658">
        <v>0</v>
      </c>
      <c r="K7658">
        <v>0</v>
      </c>
      <c r="L7658">
        <v>1</v>
      </c>
      <c r="M7658">
        <v>0</v>
      </c>
      <c r="N7658">
        <v>0.1</v>
      </c>
      <c r="O7658">
        <v>0</v>
      </c>
      <c r="P7658">
        <v>0.05</v>
      </c>
      <c r="Q7658">
        <v>0</v>
      </c>
      <c r="R7658">
        <v>0.22889999999999999</v>
      </c>
      <c r="T7658">
        <v>0</v>
      </c>
      <c r="U7658">
        <v>0</v>
      </c>
    </row>
    <row r="7659" spans="1:21" x14ac:dyDescent="0.25">
      <c r="A7659">
        <v>1</v>
      </c>
      <c r="B7659">
        <v>3</v>
      </c>
      <c r="C7659">
        <v>10</v>
      </c>
      <c r="D7659">
        <v>30</v>
      </c>
      <c r="E7659">
        <v>0</v>
      </c>
      <c r="F7659">
        <v>0</v>
      </c>
      <c r="G7659">
        <v>0</v>
      </c>
      <c r="H7659">
        <v>1</v>
      </c>
      <c r="I7659">
        <v>1</v>
      </c>
      <c r="J7659">
        <v>0</v>
      </c>
      <c r="K7659">
        <v>0</v>
      </c>
      <c r="L7659">
        <v>1</v>
      </c>
      <c r="M7659">
        <v>0</v>
      </c>
      <c r="N7659">
        <v>0.15</v>
      </c>
      <c r="O7659">
        <v>0</v>
      </c>
      <c r="P7659">
        <v>0.05</v>
      </c>
      <c r="Q7659">
        <v>0</v>
      </c>
      <c r="R7659">
        <v>0.16969999999999999</v>
      </c>
      <c r="T7659">
        <v>0.1</v>
      </c>
      <c r="U7659">
        <v>0.1</v>
      </c>
    </row>
    <row r="7660" spans="1:21" x14ac:dyDescent="0.25">
      <c r="A7660">
        <v>1</v>
      </c>
      <c r="B7660">
        <v>3</v>
      </c>
      <c r="C7660">
        <v>10</v>
      </c>
      <c r="D7660">
        <v>30</v>
      </c>
      <c r="E7660">
        <v>0</v>
      </c>
      <c r="F7660">
        <v>0</v>
      </c>
      <c r="G7660">
        <v>0</v>
      </c>
      <c r="H7660">
        <v>1</v>
      </c>
      <c r="I7660">
        <v>1</v>
      </c>
      <c r="J7660">
        <v>0</v>
      </c>
      <c r="K7660">
        <v>0</v>
      </c>
      <c r="L7660">
        <v>1</v>
      </c>
      <c r="M7660">
        <v>0</v>
      </c>
      <c r="N7660">
        <v>0.2</v>
      </c>
      <c r="O7660">
        <v>0</v>
      </c>
      <c r="P7660">
        <v>0.05</v>
      </c>
      <c r="Q7660">
        <v>0</v>
      </c>
      <c r="R7660">
        <v>0.1663</v>
      </c>
      <c r="T7660">
        <v>0</v>
      </c>
      <c r="U7660">
        <v>0</v>
      </c>
    </row>
    <row r="7661" spans="1:21" x14ac:dyDescent="0.25">
      <c r="A7661">
        <v>1</v>
      </c>
      <c r="B7661">
        <v>3</v>
      </c>
      <c r="C7661">
        <v>10</v>
      </c>
      <c r="D7661">
        <v>30</v>
      </c>
      <c r="E7661">
        <v>0</v>
      </c>
      <c r="F7661">
        <v>0</v>
      </c>
      <c r="G7661">
        <v>0</v>
      </c>
      <c r="H7661">
        <v>1</v>
      </c>
      <c r="I7661">
        <v>1</v>
      </c>
      <c r="J7661">
        <v>0</v>
      </c>
      <c r="K7661">
        <v>0</v>
      </c>
      <c r="L7661">
        <v>1</v>
      </c>
      <c r="M7661">
        <v>0</v>
      </c>
      <c r="N7661">
        <v>0.25</v>
      </c>
      <c r="O7661">
        <v>0</v>
      </c>
      <c r="P7661">
        <v>0.05</v>
      </c>
      <c r="Q7661">
        <v>0</v>
      </c>
      <c r="R7661">
        <v>0.30020000000000002</v>
      </c>
      <c r="T7661">
        <v>0.1</v>
      </c>
      <c r="U7661">
        <v>0.2</v>
      </c>
    </row>
    <row r="7662" spans="1:21" x14ac:dyDescent="0.25">
      <c r="A7662">
        <v>1</v>
      </c>
      <c r="B7662">
        <v>3</v>
      </c>
      <c r="C7662">
        <v>10</v>
      </c>
      <c r="D7662">
        <v>30</v>
      </c>
      <c r="E7662">
        <v>0</v>
      </c>
      <c r="F7662">
        <v>0</v>
      </c>
      <c r="G7662">
        <v>0</v>
      </c>
      <c r="H7662">
        <v>1</v>
      </c>
      <c r="I7662">
        <v>1</v>
      </c>
      <c r="J7662">
        <v>0</v>
      </c>
      <c r="K7662">
        <v>0</v>
      </c>
      <c r="L7662">
        <v>1</v>
      </c>
      <c r="M7662">
        <v>0</v>
      </c>
      <c r="N7662">
        <v>0.3</v>
      </c>
      <c r="O7662">
        <v>0</v>
      </c>
      <c r="P7662">
        <v>0.05</v>
      </c>
      <c r="Q7662">
        <v>0</v>
      </c>
      <c r="R7662">
        <v>0.35920000000000002</v>
      </c>
      <c r="S7662">
        <v>0.15790000000000001</v>
      </c>
      <c r="T7662">
        <v>0</v>
      </c>
      <c r="U7662">
        <v>0</v>
      </c>
    </row>
    <row r="7663" spans="1:21" x14ac:dyDescent="0.25">
      <c r="A7663">
        <v>1</v>
      </c>
      <c r="B7663">
        <v>3</v>
      </c>
      <c r="C7663">
        <v>10</v>
      </c>
      <c r="D7663">
        <v>30</v>
      </c>
      <c r="E7663">
        <v>0</v>
      </c>
      <c r="F7663">
        <v>0</v>
      </c>
      <c r="G7663">
        <v>0</v>
      </c>
      <c r="H7663">
        <v>1</v>
      </c>
      <c r="I7663">
        <v>1</v>
      </c>
      <c r="J7663">
        <v>0</v>
      </c>
      <c r="K7663">
        <v>0</v>
      </c>
      <c r="L7663">
        <v>1</v>
      </c>
      <c r="M7663">
        <v>0</v>
      </c>
      <c r="N7663">
        <v>0.35</v>
      </c>
      <c r="O7663">
        <v>0</v>
      </c>
      <c r="P7663">
        <v>0.05</v>
      </c>
      <c r="Q7663">
        <v>0</v>
      </c>
      <c r="R7663">
        <v>0.2712</v>
      </c>
      <c r="T7663">
        <v>0</v>
      </c>
      <c r="U7663">
        <v>0</v>
      </c>
    </row>
    <row r="7664" spans="1:21" x14ac:dyDescent="0.25">
      <c r="A7664">
        <v>1</v>
      </c>
      <c r="B7664">
        <v>3</v>
      </c>
      <c r="C7664">
        <v>10</v>
      </c>
      <c r="D7664">
        <v>30</v>
      </c>
      <c r="E7664">
        <v>0</v>
      </c>
      <c r="F7664">
        <v>0</v>
      </c>
      <c r="G7664">
        <v>0</v>
      </c>
      <c r="H7664">
        <v>1</v>
      </c>
      <c r="I7664">
        <v>1</v>
      </c>
      <c r="J7664">
        <v>0</v>
      </c>
      <c r="K7664">
        <v>0</v>
      </c>
      <c r="L7664">
        <v>1</v>
      </c>
      <c r="M7664">
        <v>0</v>
      </c>
      <c r="N7664">
        <v>0.4</v>
      </c>
      <c r="O7664">
        <v>0</v>
      </c>
      <c r="P7664">
        <v>0.05</v>
      </c>
      <c r="Q7664">
        <v>0</v>
      </c>
      <c r="R7664">
        <v>0.42149999999999999</v>
      </c>
      <c r="S7664" s="15"/>
      <c r="T7664">
        <v>0</v>
      </c>
      <c r="U7664">
        <v>0.2</v>
      </c>
    </row>
    <row r="7665" spans="1:21" x14ac:dyDescent="0.25">
      <c r="A7665">
        <v>1</v>
      </c>
      <c r="B7665">
        <v>3</v>
      </c>
      <c r="C7665">
        <v>10</v>
      </c>
      <c r="D7665">
        <v>30</v>
      </c>
      <c r="E7665">
        <v>0</v>
      </c>
      <c r="F7665">
        <v>0</v>
      </c>
      <c r="G7665">
        <v>0</v>
      </c>
      <c r="H7665">
        <v>1</v>
      </c>
      <c r="I7665">
        <v>1</v>
      </c>
      <c r="J7665">
        <v>0</v>
      </c>
      <c r="K7665">
        <v>0</v>
      </c>
      <c r="L7665">
        <v>1</v>
      </c>
      <c r="M7665">
        <v>0</v>
      </c>
      <c r="N7665">
        <v>0.45</v>
      </c>
      <c r="O7665">
        <v>0</v>
      </c>
      <c r="P7665">
        <v>0.05</v>
      </c>
      <c r="Q7665">
        <v>0</v>
      </c>
      <c r="R7665">
        <v>0.46760000000000002</v>
      </c>
      <c r="T7665">
        <v>0.1</v>
      </c>
      <c r="U7665">
        <v>0</v>
      </c>
    </row>
    <row r="7666" spans="1:21" ht="15.75" thickBot="1" x14ac:dyDescent="0.3">
      <c r="A7666">
        <v>1</v>
      </c>
      <c r="B7666">
        <v>3</v>
      </c>
      <c r="C7666">
        <v>10</v>
      </c>
      <c r="D7666">
        <v>30</v>
      </c>
      <c r="E7666">
        <v>0</v>
      </c>
      <c r="F7666">
        <v>0</v>
      </c>
      <c r="G7666">
        <v>0</v>
      </c>
      <c r="H7666">
        <v>1</v>
      </c>
      <c r="I7666">
        <v>1</v>
      </c>
      <c r="J7666">
        <v>0</v>
      </c>
      <c r="K7666">
        <v>0</v>
      </c>
      <c r="L7666">
        <v>1</v>
      </c>
      <c r="M7666">
        <v>0</v>
      </c>
      <c r="N7666">
        <v>0.5</v>
      </c>
      <c r="O7666">
        <v>0</v>
      </c>
      <c r="P7666">
        <v>0.05</v>
      </c>
      <c r="Q7666">
        <v>0</v>
      </c>
      <c r="R7666" s="14">
        <v>0.54610000000000003</v>
      </c>
      <c r="S7666" s="14">
        <v>0.38619999999999999</v>
      </c>
      <c r="T7666" s="14">
        <v>0.1</v>
      </c>
      <c r="U7666" s="14">
        <v>0</v>
      </c>
    </row>
    <row r="7667" spans="1:21" ht="15.75" thickTop="1" x14ac:dyDescent="0.25">
      <c r="R7667" s="15">
        <f>AVERAGE(R7657:R7666)</f>
        <v>0.2999</v>
      </c>
      <c r="S7667" s="15">
        <f>AVERAGE(S7657:S7666)</f>
        <v>0.19923333333333335</v>
      </c>
      <c r="T7667" s="15">
        <f>AVERAGE(T7657:T7666)</f>
        <v>0.04</v>
      </c>
      <c r="U7667" s="15">
        <f>AVERAGE(U7657:U7666)</f>
        <v>0.05</v>
      </c>
    </row>
    <row r="7675" spans="1:21" ht="26.25" x14ac:dyDescent="0.4">
      <c r="T7675" s="96" t="s">
        <v>421</v>
      </c>
    </row>
    <row r="7686" spans="1:21" ht="15.75" thickBot="1" x14ac:dyDescent="0.3">
      <c r="A7686" t="s">
        <v>422</v>
      </c>
      <c r="R7686" s="17" t="s">
        <v>417</v>
      </c>
      <c r="S7686" s="17" t="s">
        <v>418</v>
      </c>
      <c r="T7686" s="17" t="s">
        <v>419</v>
      </c>
      <c r="U7686" s="17" t="s">
        <v>420</v>
      </c>
    </row>
    <row r="7687" spans="1:21" ht="15.75" thickTop="1" x14ac:dyDescent="0.25">
      <c r="A7687">
        <v>1</v>
      </c>
      <c r="B7687">
        <v>3</v>
      </c>
      <c r="C7687">
        <v>100</v>
      </c>
      <c r="D7687">
        <v>30</v>
      </c>
      <c r="E7687">
        <v>0</v>
      </c>
      <c r="F7687">
        <v>0</v>
      </c>
      <c r="G7687">
        <v>0</v>
      </c>
      <c r="H7687">
        <v>1</v>
      </c>
      <c r="I7687">
        <v>1</v>
      </c>
      <c r="J7687">
        <v>0</v>
      </c>
      <c r="K7687">
        <v>0</v>
      </c>
      <c r="L7687">
        <v>1</v>
      </c>
      <c r="M7687">
        <v>0</v>
      </c>
      <c r="N7687">
        <v>0.05</v>
      </c>
      <c r="O7687">
        <v>0</v>
      </c>
      <c r="P7687">
        <v>0.05</v>
      </c>
      <c r="Q7687">
        <v>0</v>
      </c>
      <c r="R7687">
        <v>0.19331000000000001</v>
      </c>
      <c r="T7687">
        <v>0.02</v>
      </c>
      <c r="U7687">
        <v>0.04</v>
      </c>
    </row>
    <row r="7688" spans="1:21" x14ac:dyDescent="0.25">
      <c r="A7688">
        <v>1</v>
      </c>
      <c r="B7688">
        <v>3</v>
      </c>
      <c r="C7688">
        <v>100</v>
      </c>
      <c r="D7688">
        <v>30</v>
      </c>
      <c r="E7688">
        <v>0</v>
      </c>
      <c r="F7688">
        <v>0</v>
      </c>
      <c r="G7688">
        <v>0</v>
      </c>
      <c r="H7688">
        <v>1</v>
      </c>
      <c r="I7688">
        <v>1</v>
      </c>
      <c r="J7688">
        <v>0</v>
      </c>
      <c r="K7688">
        <v>0</v>
      </c>
      <c r="L7688">
        <v>1</v>
      </c>
      <c r="M7688">
        <v>0</v>
      </c>
      <c r="N7688">
        <v>0.1</v>
      </c>
      <c r="O7688">
        <v>0</v>
      </c>
      <c r="P7688">
        <v>0.05</v>
      </c>
      <c r="Q7688">
        <v>0</v>
      </c>
      <c r="R7688">
        <v>0.1996</v>
      </c>
      <c r="T7688">
        <v>0.03</v>
      </c>
      <c r="U7688">
        <v>0.03</v>
      </c>
    </row>
    <row r="7689" spans="1:21" x14ac:dyDescent="0.25">
      <c r="A7689">
        <v>1</v>
      </c>
      <c r="B7689">
        <v>3</v>
      </c>
      <c r="C7689">
        <v>100</v>
      </c>
      <c r="D7689">
        <v>30</v>
      </c>
      <c r="E7689">
        <v>0</v>
      </c>
      <c r="F7689">
        <v>0</v>
      </c>
      <c r="G7689">
        <v>0</v>
      </c>
      <c r="H7689">
        <v>1</v>
      </c>
      <c r="I7689">
        <v>1</v>
      </c>
      <c r="J7689">
        <v>0</v>
      </c>
      <c r="K7689">
        <v>0</v>
      </c>
      <c r="L7689">
        <v>1</v>
      </c>
      <c r="M7689">
        <v>0</v>
      </c>
      <c r="N7689">
        <v>0.15</v>
      </c>
      <c r="O7689">
        <v>0</v>
      </c>
      <c r="P7689">
        <v>0.05</v>
      </c>
      <c r="Q7689">
        <v>0</v>
      </c>
      <c r="R7689">
        <v>0.19611000000000001</v>
      </c>
      <c r="T7689">
        <v>0.03</v>
      </c>
      <c r="U7689">
        <v>0.08</v>
      </c>
    </row>
    <row r="7690" spans="1:21" x14ac:dyDescent="0.25">
      <c r="A7690">
        <v>1</v>
      </c>
      <c r="B7690">
        <v>3</v>
      </c>
      <c r="C7690">
        <v>100</v>
      </c>
      <c r="D7690">
        <v>30</v>
      </c>
      <c r="E7690">
        <v>0</v>
      </c>
      <c r="F7690">
        <v>0</v>
      </c>
      <c r="G7690">
        <v>0</v>
      </c>
      <c r="H7690">
        <v>1</v>
      </c>
      <c r="I7690">
        <v>1</v>
      </c>
      <c r="J7690">
        <v>0</v>
      </c>
      <c r="K7690">
        <v>0</v>
      </c>
      <c r="L7690">
        <v>1</v>
      </c>
      <c r="M7690">
        <v>0</v>
      </c>
      <c r="N7690">
        <v>0.2</v>
      </c>
      <c r="O7690">
        <v>0</v>
      </c>
      <c r="P7690">
        <v>0.05</v>
      </c>
      <c r="Q7690">
        <v>0</v>
      </c>
      <c r="R7690">
        <v>0.25653999999999999</v>
      </c>
      <c r="T7690">
        <v>0.03</v>
      </c>
      <c r="U7690">
        <v>7.0000000000000007E-2</v>
      </c>
    </row>
    <row r="7691" spans="1:21" x14ac:dyDescent="0.25">
      <c r="A7691">
        <v>1</v>
      </c>
      <c r="B7691">
        <v>3</v>
      </c>
      <c r="C7691">
        <v>100</v>
      </c>
      <c r="D7691">
        <v>30</v>
      </c>
      <c r="E7691">
        <v>0</v>
      </c>
      <c r="F7691">
        <v>0</v>
      </c>
      <c r="G7691">
        <v>0</v>
      </c>
      <c r="H7691">
        <v>1</v>
      </c>
      <c r="I7691">
        <v>1</v>
      </c>
      <c r="J7691">
        <v>0</v>
      </c>
      <c r="K7691">
        <v>0</v>
      </c>
      <c r="L7691">
        <v>1</v>
      </c>
      <c r="M7691">
        <v>0</v>
      </c>
      <c r="N7691">
        <v>0.25</v>
      </c>
      <c r="O7691">
        <v>0</v>
      </c>
      <c r="P7691">
        <v>0.05</v>
      </c>
      <c r="Q7691">
        <v>0</v>
      </c>
      <c r="R7691">
        <v>0.26163999999999998</v>
      </c>
      <c r="T7691">
        <v>0.03</v>
      </c>
      <c r="U7691">
        <v>0.11</v>
      </c>
    </row>
    <row r="7692" spans="1:21" x14ac:dyDescent="0.25">
      <c r="A7692">
        <v>1</v>
      </c>
      <c r="B7692">
        <v>3</v>
      </c>
      <c r="C7692">
        <v>100</v>
      </c>
      <c r="D7692">
        <v>30</v>
      </c>
      <c r="E7692">
        <v>0</v>
      </c>
      <c r="F7692">
        <v>0</v>
      </c>
      <c r="G7692">
        <v>0</v>
      </c>
      <c r="H7692">
        <v>1</v>
      </c>
      <c r="I7692">
        <v>1</v>
      </c>
      <c r="J7692">
        <v>0</v>
      </c>
      <c r="K7692">
        <v>0</v>
      </c>
      <c r="L7692">
        <v>1</v>
      </c>
      <c r="M7692">
        <v>0</v>
      </c>
      <c r="N7692">
        <v>0.3</v>
      </c>
      <c r="O7692">
        <v>0</v>
      </c>
      <c r="P7692">
        <v>0.05</v>
      </c>
      <c r="Q7692">
        <v>0</v>
      </c>
      <c r="R7692">
        <v>0.31380999999999998</v>
      </c>
      <c r="T7692">
        <v>7.0000000000000007E-2</v>
      </c>
      <c r="U7692">
        <v>0.1</v>
      </c>
    </row>
    <row r="7693" spans="1:21" x14ac:dyDescent="0.25">
      <c r="A7693">
        <v>1</v>
      </c>
      <c r="B7693">
        <v>3</v>
      </c>
      <c r="C7693">
        <v>100</v>
      </c>
      <c r="D7693">
        <v>30</v>
      </c>
      <c r="E7693">
        <v>0</v>
      </c>
      <c r="F7693">
        <v>0</v>
      </c>
      <c r="G7693">
        <v>0</v>
      </c>
      <c r="H7693">
        <v>1</v>
      </c>
      <c r="I7693">
        <v>1</v>
      </c>
      <c r="J7693">
        <v>0</v>
      </c>
      <c r="K7693">
        <v>0</v>
      </c>
      <c r="L7693">
        <v>1</v>
      </c>
      <c r="M7693">
        <v>0</v>
      </c>
      <c r="N7693">
        <v>0.35</v>
      </c>
      <c r="O7693">
        <v>0</v>
      </c>
      <c r="P7693">
        <v>0.05</v>
      </c>
      <c r="Q7693">
        <v>0</v>
      </c>
      <c r="R7693">
        <v>0.34739999999999999</v>
      </c>
      <c r="T7693">
        <v>0.06</v>
      </c>
      <c r="U7693">
        <v>0.05</v>
      </c>
    </row>
    <row r="7694" spans="1:21" x14ac:dyDescent="0.25">
      <c r="A7694">
        <v>1</v>
      </c>
      <c r="B7694">
        <v>3</v>
      </c>
      <c r="C7694">
        <v>100</v>
      </c>
      <c r="D7694">
        <v>30</v>
      </c>
      <c r="E7694">
        <v>0</v>
      </c>
      <c r="F7694">
        <v>0</v>
      </c>
      <c r="G7694">
        <v>0</v>
      </c>
      <c r="H7694">
        <v>1</v>
      </c>
      <c r="I7694">
        <v>1</v>
      </c>
      <c r="J7694">
        <v>0</v>
      </c>
      <c r="K7694">
        <v>0</v>
      </c>
      <c r="L7694">
        <v>1</v>
      </c>
      <c r="M7694">
        <v>0</v>
      </c>
      <c r="N7694">
        <v>0.4</v>
      </c>
      <c r="O7694">
        <v>0</v>
      </c>
      <c r="P7694">
        <v>0.05</v>
      </c>
      <c r="Q7694">
        <v>0</v>
      </c>
      <c r="R7694">
        <v>0.3619</v>
      </c>
      <c r="S7694" s="15"/>
      <c r="T7694">
        <v>0.04</v>
      </c>
      <c r="U7694">
        <v>0.04</v>
      </c>
    </row>
    <row r="7695" spans="1:21" x14ac:dyDescent="0.25">
      <c r="A7695">
        <v>1</v>
      </c>
      <c r="B7695">
        <v>3</v>
      </c>
      <c r="C7695">
        <v>100</v>
      </c>
      <c r="D7695">
        <v>30</v>
      </c>
      <c r="E7695">
        <v>0</v>
      </c>
      <c r="F7695">
        <v>0</v>
      </c>
      <c r="G7695">
        <v>0</v>
      </c>
      <c r="H7695">
        <v>1</v>
      </c>
      <c r="I7695">
        <v>1</v>
      </c>
      <c r="J7695">
        <v>0</v>
      </c>
      <c r="K7695">
        <v>0</v>
      </c>
      <c r="L7695">
        <v>1</v>
      </c>
      <c r="M7695">
        <v>0</v>
      </c>
      <c r="N7695">
        <v>0.45</v>
      </c>
      <c r="O7695">
        <v>0</v>
      </c>
      <c r="P7695">
        <v>0.05</v>
      </c>
      <c r="Q7695">
        <v>0</v>
      </c>
      <c r="R7695">
        <v>0.38374999999999998</v>
      </c>
      <c r="T7695">
        <v>0.05</v>
      </c>
      <c r="U7695">
        <v>0.11</v>
      </c>
    </row>
    <row r="7696" spans="1:21" ht="15.75" thickBot="1" x14ac:dyDescent="0.3">
      <c r="A7696">
        <v>1</v>
      </c>
      <c r="B7696">
        <v>3</v>
      </c>
      <c r="C7696">
        <v>100</v>
      </c>
      <c r="D7696">
        <v>30</v>
      </c>
      <c r="E7696">
        <v>0</v>
      </c>
      <c r="F7696">
        <v>0</v>
      </c>
      <c r="G7696">
        <v>0</v>
      </c>
      <c r="H7696">
        <v>1</v>
      </c>
      <c r="I7696">
        <v>1</v>
      </c>
      <c r="J7696">
        <v>0</v>
      </c>
      <c r="K7696">
        <v>0</v>
      </c>
      <c r="L7696">
        <v>1</v>
      </c>
      <c r="M7696">
        <v>0</v>
      </c>
      <c r="N7696">
        <v>0.5</v>
      </c>
      <c r="O7696">
        <v>0</v>
      </c>
      <c r="P7696">
        <v>0.05</v>
      </c>
      <c r="Q7696">
        <v>0</v>
      </c>
      <c r="R7696" s="14">
        <v>0.37946999999999997</v>
      </c>
      <c r="S7696" s="14"/>
      <c r="T7696" s="14">
        <v>0.03</v>
      </c>
      <c r="U7696" s="14">
        <v>7.0000000000000007E-2</v>
      </c>
    </row>
    <row r="7697" spans="1:21" ht="15.75" thickTop="1" x14ac:dyDescent="0.25">
      <c r="R7697" s="15">
        <f>AVERAGE(R7687:R7696)</f>
        <v>0.28935299999999997</v>
      </c>
      <c r="S7697" s="15" t="e">
        <f>AVERAGE(S7687:S7696)</f>
        <v>#DIV/0!</v>
      </c>
      <c r="T7697" s="15">
        <f>AVERAGE(T7687:T7696)</f>
        <v>3.9E-2</v>
      </c>
      <c r="U7697" s="15">
        <f>AVERAGE(U7687:U7696)</f>
        <v>6.9999999999999993E-2</v>
      </c>
    </row>
    <row r="7705" spans="1:21" ht="26.25" x14ac:dyDescent="0.4">
      <c r="T7705" s="96" t="s">
        <v>421</v>
      </c>
    </row>
    <row r="7712" spans="1:21" x14ac:dyDescent="0.25">
      <c r="A7712" t="s">
        <v>422</v>
      </c>
    </row>
    <row r="7713" spans="1:19" x14ac:dyDescent="0.25">
      <c r="A7713">
        <v>1</v>
      </c>
      <c r="B7713">
        <v>3</v>
      </c>
      <c r="C7713">
        <v>100</v>
      </c>
      <c r="D7713">
        <v>30</v>
      </c>
      <c r="E7713">
        <v>0</v>
      </c>
      <c r="F7713">
        <v>0</v>
      </c>
      <c r="G7713">
        <v>0</v>
      </c>
      <c r="H7713">
        <v>1</v>
      </c>
      <c r="I7713">
        <v>1</v>
      </c>
      <c r="J7713">
        <v>0</v>
      </c>
      <c r="K7713">
        <v>0</v>
      </c>
      <c r="L7713">
        <v>1</v>
      </c>
      <c r="M7713">
        <v>0</v>
      </c>
      <c r="N7713">
        <v>0.05</v>
      </c>
      <c r="O7713">
        <v>0</v>
      </c>
      <c r="P7713">
        <v>0.05</v>
      </c>
      <c r="Q7713">
        <v>0</v>
      </c>
      <c r="R7713">
        <v>8.1729999999999997E-2</v>
      </c>
      <c r="S7713">
        <v>4.9739999999999999E-2</v>
      </c>
    </row>
    <row r="7714" spans="1:19" x14ac:dyDescent="0.25">
      <c r="A7714">
        <v>1</v>
      </c>
      <c r="B7714">
        <v>3</v>
      </c>
      <c r="C7714">
        <v>100</v>
      </c>
      <c r="D7714">
        <v>30</v>
      </c>
      <c r="E7714">
        <v>0</v>
      </c>
      <c r="F7714">
        <v>0</v>
      </c>
      <c r="G7714">
        <v>0</v>
      </c>
      <c r="H7714">
        <v>1</v>
      </c>
      <c r="I7714">
        <v>1</v>
      </c>
      <c r="J7714">
        <v>0</v>
      </c>
      <c r="K7714">
        <v>0</v>
      </c>
      <c r="L7714">
        <v>1</v>
      </c>
      <c r="M7714">
        <v>0</v>
      </c>
      <c r="N7714">
        <v>0.1</v>
      </c>
      <c r="O7714">
        <v>0</v>
      </c>
      <c r="P7714">
        <v>0.05</v>
      </c>
      <c r="Q7714">
        <v>0</v>
      </c>
      <c r="R7714">
        <v>0.44749</v>
      </c>
      <c r="S7714">
        <v>5.3659999999999999E-2</v>
      </c>
    </row>
    <row r="7715" spans="1:19" x14ac:dyDescent="0.25">
      <c r="A7715">
        <v>1</v>
      </c>
      <c r="B7715">
        <v>3</v>
      </c>
      <c r="C7715">
        <v>100</v>
      </c>
      <c r="D7715">
        <v>30</v>
      </c>
      <c r="E7715">
        <v>0</v>
      </c>
      <c r="F7715">
        <v>0</v>
      </c>
      <c r="G7715">
        <v>0</v>
      </c>
      <c r="H7715">
        <v>1</v>
      </c>
      <c r="I7715">
        <v>1</v>
      </c>
      <c r="J7715">
        <v>0</v>
      </c>
      <c r="K7715">
        <v>0</v>
      </c>
      <c r="L7715">
        <v>1</v>
      </c>
      <c r="M7715">
        <v>0</v>
      </c>
      <c r="N7715">
        <v>0.15</v>
      </c>
      <c r="O7715">
        <v>0</v>
      </c>
      <c r="P7715">
        <v>0.05</v>
      </c>
      <c r="Q7715">
        <v>0</v>
      </c>
      <c r="R7715">
        <v>7.7170000000000002E-2</v>
      </c>
      <c r="S7715">
        <v>6.5129999999999993E-2</v>
      </c>
    </row>
    <row r="7716" spans="1:19" x14ac:dyDescent="0.25">
      <c r="A7716">
        <v>1</v>
      </c>
      <c r="B7716">
        <v>3</v>
      </c>
      <c r="C7716">
        <v>100</v>
      </c>
      <c r="D7716">
        <v>30</v>
      </c>
      <c r="E7716">
        <v>0</v>
      </c>
      <c r="F7716">
        <v>0</v>
      </c>
      <c r="G7716">
        <v>0</v>
      </c>
      <c r="H7716">
        <v>1</v>
      </c>
      <c r="I7716">
        <v>1</v>
      </c>
      <c r="J7716">
        <v>0</v>
      </c>
      <c r="K7716">
        <v>0</v>
      </c>
      <c r="L7716">
        <v>1</v>
      </c>
      <c r="M7716">
        <v>0</v>
      </c>
      <c r="N7716">
        <v>0.2</v>
      </c>
      <c r="O7716">
        <v>0</v>
      </c>
      <c r="P7716">
        <v>0.05</v>
      </c>
      <c r="Q7716">
        <v>0</v>
      </c>
      <c r="R7716">
        <v>3.5229999999999997E-2</v>
      </c>
      <c r="S7716">
        <v>8.5290000000000005E-2</v>
      </c>
    </row>
    <row r="7717" spans="1:19" x14ac:dyDescent="0.25">
      <c r="A7717">
        <v>1</v>
      </c>
      <c r="B7717">
        <v>3</v>
      </c>
      <c r="C7717">
        <v>100</v>
      </c>
      <c r="D7717">
        <v>30</v>
      </c>
      <c r="E7717">
        <v>0</v>
      </c>
      <c r="F7717">
        <v>0</v>
      </c>
      <c r="G7717">
        <v>0</v>
      </c>
      <c r="H7717">
        <v>1</v>
      </c>
      <c r="I7717">
        <v>1</v>
      </c>
      <c r="J7717">
        <v>0</v>
      </c>
      <c r="K7717">
        <v>0</v>
      </c>
      <c r="L7717">
        <v>1</v>
      </c>
      <c r="M7717">
        <v>0</v>
      </c>
      <c r="N7717">
        <v>0.25</v>
      </c>
      <c r="O7717">
        <v>0</v>
      </c>
      <c r="P7717">
        <v>0.05</v>
      </c>
      <c r="Q7717">
        <v>0</v>
      </c>
      <c r="R7717">
        <v>0.55620999999999998</v>
      </c>
      <c r="S7717">
        <v>0.11407</v>
      </c>
    </row>
    <row r="7718" spans="1:19" x14ac:dyDescent="0.25">
      <c r="A7718">
        <v>1</v>
      </c>
      <c r="B7718">
        <v>3</v>
      </c>
      <c r="C7718">
        <v>100</v>
      </c>
      <c r="D7718">
        <v>30</v>
      </c>
      <c r="E7718">
        <v>0</v>
      </c>
      <c r="F7718">
        <v>0</v>
      </c>
      <c r="G7718">
        <v>0</v>
      </c>
      <c r="H7718">
        <v>1</v>
      </c>
      <c r="I7718">
        <v>1</v>
      </c>
      <c r="J7718">
        <v>0</v>
      </c>
      <c r="K7718">
        <v>0</v>
      </c>
      <c r="L7718">
        <v>1</v>
      </c>
      <c r="M7718">
        <v>0</v>
      </c>
      <c r="N7718">
        <v>0.3</v>
      </c>
      <c r="O7718">
        <v>0</v>
      </c>
      <c r="P7718">
        <v>0.05</v>
      </c>
      <c r="Q7718">
        <v>0</v>
      </c>
      <c r="R7718">
        <v>0.17676</v>
      </c>
      <c r="S7718">
        <v>0.15312000000000001</v>
      </c>
    </row>
    <row r="7719" spans="1:19" x14ac:dyDescent="0.25">
      <c r="A7719">
        <v>1</v>
      </c>
      <c r="B7719">
        <v>3</v>
      </c>
      <c r="C7719">
        <v>100</v>
      </c>
      <c r="D7719">
        <v>30</v>
      </c>
      <c r="E7719">
        <v>0</v>
      </c>
      <c r="F7719">
        <v>0</v>
      </c>
      <c r="G7719">
        <v>0</v>
      </c>
      <c r="H7719">
        <v>1</v>
      </c>
      <c r="I7719">
        <v>1</v>
      </c>
      <c r="J7719">
        <v>0</v>
      </c>
      <c r="K7719">
        <v>0</v>
      </c>
      <c r="L7719">
        <v>1</v>
      </c>
      <c r="M7719">
        <v>0</v>
      </c>
      <c r="N7719">
        <v>0.35</v>
      </c>
      <c r="O7719">
        <v>0</v>
      </c>
      <c r="P7719">
        <v>0.05</v>
      </c>
      <c r="Q7719">
        <v>0</v>
      </c>
      <c r="R7719">
        <v>0.95245999999999997</v>
      </c>
      <c r="S7719">
        <v>0.19821</v>
      </c>
    </row>
    <row r="7720" spans="1:19" x14ac:dyDescent="0.25">
      <c r="A7720">
        <v>1</v>
      </c>
      <c r="B7720">
        <v>3</v>
      </c>
      <c r="C7720">
        <v>100</v>
      </c>
      <c r="D7720">
        <v>30</v>
      </c>
      <c r="E7720">
        <v>0</v>
      </c>
      <c r="F7720">
        <v>0</v>
      </c>
      <c r="G7720">
        <v>0</v>
      </c>
      <c r="H7720">
        <v>1</v>
      </c>
      <c r="I7720">
        <v>1</v>
      </c>
      <c r="J7720">
        <v>0</v>
      </c>
      <c r="K7720">
        <v>0</v>
      </c>
      <c r="L7720">
        <v>1</v>
      </c>
      <c r="M7720">
        <v>0</v>
      </c>
      <c r="N7720">
        <v>0.4</v>
      </c>
      <c r="O7720">
        <v>0</v>
      </c>
      <c r="P7720">
        <v>0.05</v>
      </c>
      <c r="Q7720">
        <v>0</v>
      </c>
      <c r="R7720">
        <v>0.40858</v>
      </c>
      <c r="S7720">
        <v>0.25424000000000002</v>
      </c>
    </row>
    <row r="7721" spans="1:19" x14ac:dyDescent="0.25">
      <c r="A7721">
        <v>1</v>
      </c>
      <c r="B7721">
        <v>3</v>
      </c>
      <c r="C7721">
        <v>100</v>
      </c>
      <c r="D7721">
        <v>30</v>
      </c>
      <c r="E7721">
        <v>0</v>
      </c>
      <c r="F7721">
        <v>0</v>
      </c>
      <c r="G7721">
        <v>0</v>
      </c>
      <c r="H7721">
        <v>1</v>
      </c>
      <c r="I7721">
        <v>1</v>
      </c>
      <c r="J7721">
        <v>0</v>
      </c>
      <c r="K7721">
        <v>0</v>
      </c>
      <c r="L7721">
        <v>1</v>
      </c>
      <c r="M7721">
        <v>0</v>
      </c>
      <c r="N7721">
        <v>0.45</v>
      </c>
      <c r="O7721">
        <v>0</v>
      </c>
      <c r="P7721">
        <v>0.05</v>
      </c>
      <c r="Q7721">
        <v>0</v>
      </c>
      <c r="R7721">
        <v>6.8360000000000004E-2</v>
      </c>
      <c r="S7721">
        <v>0.31841000000000003</v>
      </c>
    </row>
    <row r="7722" spans="1:19" ht="15.75" thickBot="1" x14ac:dyDescent="0.3">
      <c r="A7722">
        <v>1</v>
      </c>
      <c r="B7722">
        <v>3</v>
      </c>
      <c r="C7722">
        <v>100</v>
      </c>
      <c r="D7722">
        <v>30</v>
      </c>
      <c r="E7722">
        <v>0</v>
      </c>
      <c r="F7722">
        <v>0</v>
      </c>
      <c r="G7722">
        <v>0</v>
      </c>
      <c r="H7722">
        <v>1</v>
      </c>
      <c r="I7722">
        <v>1</v>
      </c>
      <c r="J7722">
        <v>0</v>
      </c>
      <c r="K7722">
        <v>0</v>
      </c>
      <c r="L7722">
        <v>1</v>
      </c>
      <c r="M7722">
        <v>0</v>
      </c>
      <c r="N7722">
        <v>0.5</v>
      </c>
      <c r="O7722">
        <v>0</v>
      </c>
      <c r="P7722">
        <v>0.05</v>
      </c>
      <c r="Q7722">
        <v>0</v>
      </c>
      <c r="R7722" s="14">
        <v>0.13968</v>
      </c>
      <c r="S7722" s="14">
        <v>0.38401999999999997</v>
      </c>
    </row>
    <row r="7723" spans="1:19" ht="15.75" thickTop="1" x14ac:dyDescent="0.25">
      <c r="R7723">
        <f>AVERAGE(R7713:R7722)</f>
        <v>0.29436699999999999</v>
      </c>
      <c r="S7723">
        <f>AVERAGE(S7713:S7722)</f>
        <v>0.16758900000000002</v>
      </c>
    </row>
    <row r="7743" spans="1:19" x14ac:dyDescent="0.25">
      <c r="A7743" t="s">
        <v>423</v>
      </c>
    </row>
    <row r="7744" spans="1:19" x14ac:dyDescent="0.25">
      <c r="A7744">
        <v>1</v>
      </c>
      <c r="B7744">
        <v>3</v>
      </c>
      <c r="C7744">
        <v>10</v>
      </c>
      <c r="D7744">
        <v>30</v>
      </c>
      <c r="E7744">
        <v>0</v>
      </c>
      <c r="F7744">
        <v>0</v>
      </c>
      <c r="G7744">
        <v>0</v>
      </c>
      <c r="H7744">
        <v>1</v>
      </c>
      <c r="I7744">
        <v>1</v>
      </c>
      <c r="J7744">
        <v>0</v>
      </c>
      <c r="K7744">
        <v>0</v>
      </c>
      <c r="L7744">
        <v>1</v>
      </c>
      <c r="M7744">
        <v>0</v>
      </c>
      <c r="N7744">
        <v>0.05</v>
      </c>
      <c r="O7744">
        <v>0</v>
      </c>
      <c r="P7744">
        <v>0.05</v>
      </c>
      <c r="Q7744">
        <v>0</v>
      </c>
      <c r="R7744">
        <v>4.1300000000000003E-2</v>
      </c>
      <c r="S7744">
        <v>4.8800000000000003E-2</v>
      </c>
    </row>
    <row r="7745" spans="1:19" x14ac:dyDescent="0.25">
      <c r="A7745">
        <v>1</v>
      </c>
      <c r="B7745">
        <v>3</v>
      </c>
      <c r="C7745">
        <v>10</v>
      </c>
      <c r="D7745">
        <v>30</v>
      </c>
      <c r="E7745">
        <v>0</v>
      </c>
      <c r="F7745">
        <v>0</v>
      </c>
      <c r="G7745">
        <v>0</v>
      </c>
      <c r="H7745">
        <v>1</v>
      </c>
      <c r="I7745">
        <v>1</v>
      </c>
      <c r="J7745">
        <v>0</v>
      </c>
      <c r="K7745">
        <v>0</v>
      </c>
      <c r="L7745">
        <v>1</v>
      </c>
      <c r="M7745">
        <v>0</v>
      </c>
      <c r="N7745">
        <v>0.1</v>
      </c>
      <c r="O7745">
        <v>0</v>
      </c>
      <c r="P7745">
        <v>0.05</v>
      </c>
      <c r="Q7745">
        <v>0</v>
      </c>
      <c r="R7745">
        <v>3.4799999999999998E-2</v>
      </c>
      <c r="S7745">
        <v>5.57E-2</v>
      </c>
    </row>
    <row r="7746" spans="1:19" x14ac:dyDescent="0.25">
      <c r="A7746">
        <v>1</v>
      </c>
      <c r="B7746">
        <v>3</v>
      </c>
      <c r="C7746">
        <v>10</v>
      </c>
      <c r="D7746">
        <v>30</v>
      </c>
      <c r="E7746">
        <v>0</v>
      </c>
      <c r="F7746">
        <v>0</v>
      </c>
      <c r="G7746">
        <v>0</v>
      </c>
      <c r="H7746">
        <v>1</v>
      </c>
      <c r="I7746">
        <v>1</v>
      </c>
      <c r="J7746">
        <v>0</v>
      </c>
      <c r="K7746">
        <v>0</v>
      </c>
      <c r="L7746">
        <v>1</v>
      </c>
      <c r="M7746">
        <v>0</v>
      </c>
      <c r="N7746">
        <v>0.15</v>
      </c>
      <c r="O7746">
        <v>0</v>
      </c>
      <c r="P7746">
        <v>0.05</v>
      </c>
      <c r="Q7746">
        <v>0</v>
      </c>
      <c r="R7746">
        <v>0.30549999999999999</v>
      </c>
      <c r="S7746">
        <v>6.6799999999999998E-2</v>
      </c>
    </row>
    <row r="7747" spans="1:19" x14ac:dyDescent="0.25">
      <c r="A7747">
        <v>1</v>
      </c>
      <c r="B7747">
        <v>3</v>
      </c>
      <c r="C7747">
        <v>10</v>
      </c>
      <c r="D7747">
        <v>30</v>
      </c>
      <c r="E7747">
        <v>0</v>
      </c>
      <c r="F7747">
        <v>0</v>
      </c>
      <c r="G7747">
        <v>0</v>
      </c>
      <c r="H7747">
        <v>1</v>
      </c>
      <c r="I7747">
        <v>1</v>
      </c>
      <c r="J7747">
        <v>0</v>
      </c>
      <c r="K7747">
        <v>0</v>
      </c>
      <c r="L7747">
        <v>1</v>
      </c>
      <c r="M7747">
        <v>0</v>
      </c>
      <c r="N7747">
        <v>0.2</v>
      </c>
      <c r="O7747">
        <v>0</v>
      </c>
      <c r="P7747">
        <v>0.05</v>
      </c>
      <c r="Q7747">
        <v>0</v>
      </c>
      <c r="R7747">
        <v>8.5999999999999993E-2</v>
      </c>
      <c r="S7747">
        <v>8.4099999999999994E-2</v>
      </c>
    </row>
    <row r="7748" spans="1:19" x14ac:dyDescent="0.25">
      <c r="A7748">
        <v>1</v>
      </c>
      <c r="B7748">
        <v>3</v>
      </c>
      <c r="C7748">
        <v>10</v>
      </c>
      <c r="D7748">
        <v>30</v>
      </c>
      <c r="E7748">
        <v>0</v>
      </c>
      <c r="F7748">
        <v>0</v>
      </c>
      <c r="G7748">
        <v>0</v>
      </c>
      <c r="H7748">
        <v>1</v>
      </c>
      <c r="I7748">
        <v>1</v>
      </c>
      <c r="J7748">
        <v>0</v>
      </c>
      <c r="K7748">
        <v>0</v>
      </c>
      <c r="L7748">
        <v>1</v>
      </c>
      <c r="M7748">
        <v>0</v>
      </c>
      <c r="N7748">
        <v>0.25</v>
      </c>
      <c r="O7748">
        <v>0</v>
      </c>
      <c r="P7748">
        <v>0.05</v>
      </c>
      <c r="Q7748">
        <v>0</v>
      </c>
      <c r="R7748">
        <v>0.11799999999999999</v>
      </c>
      <c r="S7748">
        <v>0.1215</v>
      </c>
    </row>
    <row r="7749" spans="1:19" x14ac:dyDescent="0.25">
      <c r="A7749">
        <v>1</v>
      </c>
      <c r="B7749">
        <v>3</v>
      </c>
      <c r="C7749">
        <v>10</v>
      </c>
      <c r="D7749">
        <v>30</v>
      </c>
      <c r="E7749">
        <v>0</v>
      </c>
      <c r="F7749">
        <v>0</v>
      </c>
      <c r="G7749">
        <v>0</v>
      </c>
      <c r="H7749">
        <v>1</v>
      </c>
      <c r="I7749">
        <v>1</v>
      </c>
      <c r="J7749">
        <v>0</v>
      </c>
      <c r="K7749">
        <v>0</v>
      </c>
      <c r="L7749">
        <v>1</v>
      </c>
      <c r="M7749">
        <v>0</v>
      </c>
      <c r="N7749">
        <v>0.3</v>
      </c>
      <c r="O7749">
        <v>0</v>
      </c>
      <c r="P7749">
        <v>0.05</v>
      </c>
      <c r="Q7749">
        <v>0</v>
      </c>
      <c r="R7749">
        <v>0.2235</v>
      </c>
      <c r="S7749">
        <v>0.14380000000000001</v>
      </c>
    </row>
    <row r="7750" spans="1:19" x14ac:dyDescent="0.25">
      <c r="A7750">
        <v>1</v>
      </c>
      <c r="B7750">
        <v>3</v>
      </c>
      <c r="C7750">
        <v>10</v>
      </c>
      <c r="D7750">
        <v>30</v>
      </c>
      <c r="E7750">
        <v>0</v>
      </c>
      <c r="F7750">
        <v>0</v>
      </c>
      <c r="G7750">
        <v>0</v>
      </c>
      <c r="H7750">
        <v>1</v>
      </c>
      <c r="I7750">
        <v>1</v>
      </c>
      <c r="J7750">
        <v>0</v>
      </c>
      <c r="K7750">
        <v>0</v>
      </c>
      <c r="L7750">
        <v>1</v>
      </c>
      <c r="M7750">
        <v>0</v>
      </c>
      <c r="N7750">
        <v>0.35</v>
      </c>
      <c r="O7750">
        <v>0</v>
      </c>
      <c r="P7750">
        <v>0.05</v>
      </c>
      <c r="Q7750">
        <v>0</v>
      </c>
      <c r="R7750">
        <v>0.5403</v>
      </c>
      <c r="S7750">
        <v>0.20150000000000001</v>
      </c>
    </row>
    <row r="7751" spans="1:19" x14ac:dyDescent="0.25">
      <c r="A7751">
        <v>1</v>
      </c>
      <c r="B7751">
        <v>3</v>
      </c>
      <c r="C7751">
        <v>10</v>
      </c>
      <c r="D7751">
        <v>30</v>
      </c>
      <c r="E7751">
        <v>0</v>
      </c>
      <c r="F7751">
        <v>0</v>
      </c>
      <c r="G7751">
        <v>0</v>
      </c>
      <c r="H7751">
        <v>1</v>
      </c>
      <c r="I7751">
        <v>1</v>
      </c>
      <c r="J7751">
        <v>0</v>
      </c>
      <c r="K7751">
        <v>0</v>
      </c>
      <c r="L7751">
        <v>1</v>
      </c>
      <c r="M7751">
        <v>0</v>
      </c>
      <c r="N7751">
        <v>0.4</v>
      </c>
      <c r="O7751">
        <v>0</v>
      </c>
      <c r="P7751">
        <v>0.05</v>
      </c>
      <c r="Q7751">
        <v>0</v>
      </c>
      <c r="R7751">
        <v>0.2069</v>
      </c>
      <c r="S7751">
        <v>0.2591</v>
      </c>
    </row>
    <row r="7752" spans="1:19" x14ac:dyDescent="0.25">
      <c r="A7752">
        <v>1</v>
      </c>
      <c r="B7752">
        <v>3</v>
      </c>
      <c r="C7752">
        <v>10</v>
      </c>
      <c r="D7752">
        <v>30</v>
      </c>
      <c r="E7752">
        <v>0</v>
      </c>
      <c r="F7752">
        <v>0</v>
      </c>
      <c r="G7752">
        <v>0</v>
      </c>
      <c r="H7752">
        <v>1</v>
      </c>
      <c r="I7752">
        <v>1</v>
      </c>
      <c r="J7752">
        <v>0</v>
      </c>
      <c r="K7752">
        <v>0</v>
      </c>
      <c r="L7752">
        <v>1</v>
      </c>
      <c r="M7752">
        <v>0</v>
      </c>
      <c r="N7752">
        <v>0.45</v>
      </c>
      <c r="O7752">
        <v>0</v>
      </c>
      <c r="P7752">
        <v>0.05</v>
      </c>
      <c r="Q7752">
        <v>0</v>
      </c>
      <c r="R7752">
        <v>0.29480000000000001</v>
      </c>
      <c r="S7752">
        <v>0.31900000000000001</v>
      </c>
    </row>
    <row r="7753" spans="1:19" ht="15.75" thickBot="1" x14ac:dyDescent="0.3">
      <c r="A7753">
        <v>1</v>
      </c>
      <c r="B7753">
        <v>3</v>
      </c>
      <c r="C7753">
        <v>10</v>
      </c>
      <c r="D7753">
        <v>30</v>
      </c>
      <c r="E7753">
        <v>0</v>
      </c>
      <c r="F7753">
        <v>0</v>
      </c>
      <c r="G7753">
        <v>0</v>
      </c>
      <c r="H7753">
        <v>1</v>
      </c>
      <c r="I7753">
        <v>1</v>
      </c>
      <c r="J7753">
        <v>0</v>
      </c>
      <c r="K7753">
        <v>0</v>
      </c>
      <c r="L7753">
        <v>1</v>
      </c>
      <c r="M7753">
        <v>0</v>
      </c>
      <c r="N7753">
        <v>0.5</v>
      </c>
      <c r="O7753">
        <v>0</v>
      </c>
      <c r="P7753">
        <v>0.05</v>
      </c>
      <c r="Q7753">
        <v>0</v>
      </c>
      <c r="R7753" s="14">
        <v>0.54900000000000004</v>
      </c>
      <c r="S7753" s="14">
        <v>0.3851</v>
      </c>
    </row>
    <row r="7754" spans="1:19" ht="15.75" thickTop="1" x14ac:dyDescent="0.25">
      <c r="R7754">
        <f>AVERAGE(R7744:R7753)</f>
        <v>0.24001</v>
      </c>
      <c r="S7754">
        <f>AVERAGE(S7744:S7753)</f>
        <v>0.16854</v>
      </c>
    </row>
    <row r="7774" spans="1:19" x14ac:dyDescent="0.25">
      <c r="A7774" t="s">
        <v>423</v>
      </c>
    </row>
    <row r="7775" spans="1:19" x14ac:dyDescent="0.25">
      <c r="A7775">
        <v>1</v>
      </c>
      <c r="B7775">
        <v>3</v>
      </c>
      <c r="C7775">
        <v>100</v>
      </c>
      <c r="D7775">
        <v>30</v>
      </c>
      <c r="E7775">
        <v>0</v>
      </c>
      <c r="F7775">
        <v>0</v>
      </c>
      <c r="G7775">
        <v>0</v>
      </c>
      <c r="H7775">
        <v>1</v>
      </c>
      <c r="I7775">
        <v>1</v>
      </c>
      <c r="J7775">
        <v>0</v>
      </c>
      <c r="K7775">
        <v>0</v>
      </c>
      <c r="L7775">
        <v>1</v>
      </c>
      <c r="M7775">
        <v>0</v>
      </c>
      <c r="N7775">
        <v>0.05</v>
      </c>
      <c r="O7775">
        <v>0</v>
      </c>
      <c r="P7775">
        <v>0.05</v>
      </c>
      <c r="Q7775">
        <v>0</v>
      </c>
      <c r="R7775">
        <v>7.3709999999999998E-2</v>
      </c>
      <c r="S7775">
        <v>4.8959999999999997E-2</v>
      </c>
    </row>
    <row r="7776" spans="1:19" x14ac:dyDescent="0.25">
      <c r="A7776">
        <v>1</v>
      </c>
      <c r="B7776">
        <v>3</v>
      </c>
      <c r="C7776">
        <v>100</v>
      </c>
      <c r="D7776">
        <v>30</v>
      </c>
      <c r="E7776">
        <v>0</v>
      </c>
      <c r="F7776">
        <v>0</v>
      </c>
      <c r="G7776">
        <v>0</v>
      </c>
      <c r="H7776">
        <v>1</v>
      </c>
      <c r="I7776">
        <v>1</v>
      </c>
      <c r="J7776">
        <v>0</v>
      </c>
      <c r="K7776">
        <v>0</v>
      </c>
      <c r="L7776">
        <v>1</v>
      </c>
      <c r="M7776">
        <v>0</v>
      </c>
      <c r="N7776">
        <v>0.1</v>
      </c>
      <c r="O7776">
        <v>0</v>
      </c>
      <c r="P7776">
        <v>0.05</v>
      </c>
      <c r="Q7776">
        <v>0</v>
      </c>
      <c r="R7776">
        <v>0.14990000000000001</v>
      </c>
      <c r="S7776">
        <v>5.2720000000000003E-2</v>
      </c>
    </row>
    <row r="7777" spans="1:19" x14ac:dyDescent="0.25">
      <c r="A7777">
        <v>1</v>
      </c>
      <c r="B7777">
        <v>3</v>
      </c>
      <c r="C7777">
        <v>100</v>
      </c>
      <c r="D7777">
        <v>30</v>
      </c>
      <c r="E7777">
        <v>0</v>
      </c>
      <c r="F7777">
        <v>0</v>
      </c>
      <c r="G7777">
        <v>0</v>
      </c>
      <c r="H7777">
        <v>1</v>
      </c>
      <c r="I7777">
        <v>1</v>
      </c>
      <c r="J7777">
        <v>0</v>
      </c>
      <c r="K7777">
        <v>0</v>
      </c>
      <c r="L7777">
        <v>1</v>
      </c>
      <c r="M7777">
        <v>0</v>
      </c>
      <c r="N7777">
        <v>0.15</v>
      </c>
      <c r="O7777">
        <v>0</v>
      </c>
      <c r="P7777">
        <v>0.05</v>
      </c>
      <c r="Q7777">
        <v>0</v>
      </c>
      <c r="R7777">
        <v>0.71465000000000001</v>
      </c>
      <c r="S7777">
        <v>6.5540000000000001E-2</v>
      </c>
    </row>
    <row r="7778" spans="1:19" x14ac:dyDescent="0.25">
      <c r="A7778">
        <v>1</v>
      </c>
      <c r="B7778">
        <v>3</v>
      </c>
      <c r="C7778">
        <v>100</v>
      </c>
      <c r="D7778">
        <v>30</v>
      </c>
      <c r="E7778">
        <v>0</v>
      </c>
      <c r="F7778">
        <v>0</v>
      </c>
      <c r="G7778">
        <v>0</v>
      </c>
      <c r="H7778">
        <v>1</v>
      </c>
      <c r="I7778">
        <v>1</v>
      </c>
      <c r="J7778">
        <v>0</v>
      </c>
      <c r="K7778">
        <v>0</v>
      </c>
      <c r="L7778">
        <v>1</v>
      </c>
      <c r="M7778">
        <v>0</v>
      </c>
      <c r="N7778">
        <v>0.2</v>
      </c>
      <c r="O7778">
        <v>0</v>
      </c>
      <c r="P7778">
        <v>0.05</v>
      </c>
      <c r="Q7778">
        <v>0</v>
      </c>
      <c r="R7778">
        <v>0.44764999999999999</v>
      </c>
      <c r="S7778">
        <v>8.6620000000000003E-2</v>
      </c>
    </row>
    <row r="7779" spans="1:19" x14ac:dyDescent="0.25">
      <c r="A7779">
        <v>1</v>
      </c>
      <c r="B7779">
        <v>3</v>
      </c>
      <c r="C7779">
        <v>100</v>
      </c>
      <c r="D7779">
        <v>30</v>
      </c>
      <c r="E7779">
        <v>0</v>
      </c>
      <c r="F7779">
        <v>0</v>
      </c>
      <c r="G7779">
        <v>0</v>
      </c>
      <c r="H7779">
        <v>1</v>
      </c>
      <c r="I7779">
        <v>1</v>
      </c>
      <c r="J7779">
        <v>0</v>
      </c>
      <c r="K7779">
        <v>0</v>
      </c>
      <c r="L7779">
        <v>1</v>
      </c>
      <c r="M7779">
        <v>0</v>
      </c>
      <c r="N7779">
        <v>0.25</v>
      </c>
      <c r="O7779">
        <v>0</v>
      </c>
      <c r="P7779">
        <v>0.05</v>
      </c>
      <c r="Q7779">
        <v>0</v>
      </c>
      <c r="R7779" s="97">
        <v>9.2079999999999995E-2</v>
      </c>
      <c r="S7779" s="97">
        <v>0.11648</v>
      </c>
    </row>
    <row r="7780" spans="1:19" x14ac:dyDescent="0.25">
      <c r="A7780">
        <v>1</v>
      </c>
      <c r="B7780">
        <v>3</v>
      </c>
      <c r="C7780">
        <v>100</v>
      </c>
      <c r="D7780">
        <v>30</v>
      </c>
      <c r="E7780">
        <v>0</v>
      </c>
      <c r="F7780">
        <v>0</v>
      </c>
      <c r="G7780">
        <v>0</v>
      </c>
      <c r="H7780">
        <v>1</v>
      </c>
      <c r="I7780">
        <v>1</v>
      </c>
      <c r="J7780">
        <v>0</v>
      </c>
      <c r="K7780">
        <v>0</v>
      </c>
      <c r="L7780">
        <v>1</v>
      </c>
      <c r="M7780">
        <v>0</v>
      </c>
      <c r="N7780">
        <v>0.3</v>
      </c>
      <c r="O7780">
        <v>0</v>
      </c>
      <c r="P7780">
        <v>0.05</v>
      </c>
      <c r="Q7780">
        <v>0</v>
      </c>
      <c r="R7780">
        <v>0.16058</v>
      </c>
      <c r="S7780">
        <v>0.15265999999999999</v>
      </c>
    </row>
    <row r="7781" spans="1:19" x14ac:dyDescent="0.25">
      <c r="A7781">
        <v>1</v>
      </c>
      <c r="B7781">
        <v>3</v>
      </c>
      <c r="C7781">
        <v>100</v>
      </c>
      <c r="D7781">
        <v>30</v>
      </c>
      <c r="E7781">
        <v>0</v>
      </c>
      <c r="F7781">
        <v>0</v>
      </c>
      <c r="G7781">
        <v>0</v>
      </c>
      <c r="H7781">
        <v>1</v>
      </c>
      <c r="I7781">
        <v>1</v>
      </c>
      <c r="J7781">
        <v>0</v>
      </c>
      <c r="K7781">
        <v>0</v>
      </c>
      <c r="L7781">
        <v>1</v>
      </c>
      <c r="M7781">
        <v>0</v>
      </c>
      <c r="N7781">
        <v>0.35</v>
      </c>
      <c r="O7781">
        <v>0</v>
      </c>
      <c r="P7781">
        <v>0.05</v>
      </c>
      <c r="Q7781">
        <v>0</v>
      </c>
      <c r="R7781">
        <v>0.15126999999999999</v>
      </c>
      <c r="S7781">
        <v>0.19897000000000001</v>
      </c>
    </row>
    <row r="7782" spans="1:19" x14ac:dyDescent="0.25">
      <c r="A7782">
        <v>1</v>
      </c>
      <c r="B7782">
        <v>3</v>
      </c>
      <c r="C7782">
        <v>100</v>
      </c>
      <c r="D7782">
        <v>30</v>
      </c>
      <c r="E7782">
        <v>0</v>
      </c>
      <c r="F7782">
        <v>0</v>
      </c>
      <c r="G7782">
        <v>0</v>
      </c>
      <c r="H7782">
        <v>1</v>
      </c>
      <c r="I7782">
        <v>1</v>
      </c>
      <c r="J7782">
        <v>0</v>
      </c>
      <c r="K7782">
        <v>0</v>
      </c>
      <c r="L7782">
        <v>1</v>
      </c>
      <c r="M7782">
        <v>0</v>
      </c>
      <c r="N7782">
        <v>0.4</v>
      </c>
      <c r="O7782">
        <v>0</v>
      </c>
      <c r="P7782">
        <v>0.05</v>
      </c>
      <c r="Q7782">
        <v>0</v>
      </c>
      <c r="R7782">
        <v>0.52661000000000002</v>
      </c>
      <c r="S7782">
        <v>0.25385000000000002</v>
      </c>
    </row>
    <row r="7783" spans="1:19" x14ac:dyDescent="0.25">
      <c r="A7783">
        <v>1</v>
      </c>
      <c r="B7783">
        <v>3</v>
      </c>
      <c r="C7783">
        <v>100</v>
      </c>
      <c r="D7783">
        <v>30</v>
      </c>
      <c r="E7783">
        <v>0</v>
      </c>
      <c r="F7783">
        <v>0</v>
      </c>
      <c r="G7783">
        <v>0</v>
      </c>
      <c r="H7783">
        <v>1</v>
      </c>
      <c r="I7783">
        <v>1</v>
      </c>
      <c r="J7783">
        <v>0</v>
      </c>
      <c r="K7783">
        <v>0</v>
      </c>
      <c r="L7783">
        <v>1</v>
      </c>
      <c r="M7783">
        <v>0</v>
      </c>
      <c r="N7783">
        <v>0.45</v>
      </c>
      <c r="O7783">
        <v>0</v>
      </c>
      <c r="P7783">
        <v>0.05</v>
      </c>
      <c r="Q7783">
        <v>0</v>
      </c>
      <c r="R7783">
        <v>5.9360000000000003E-2</v>
      </c>
      <c r="S7783">
        <v>0.31679000000000002</v>
      </c>
    </row>
    <row r="7784" spans="1:19" ht="15.75" thickBot="1" x14ac:dyDescent="0.3">
      <c r="A7784">
        <v>1</v>
      </c>
      <c r="B7784">
        <v>3</v>
      </c>
      <c r="C7784">
        <v>100</v>
      </c>
      <c r="D7784">
        <v>30</v>
      </c>
      <c r="E7784">
        <v>0</v>
      </c>
      <c r="F7784">
        <v>0</v>
      </c>
      <c r="G7784">
        <v>0</v>
      </c>
      <c r="H7784">
        <v>1</v>
      </c>
      <c r="I7784">
        <v>1</v>
      </c>
      <c r="J7784">
        <v>0</v>
      </c>
      <c r="K7784">
        <v>0</v>
      </c>
      <c r="L7784">
        <v>1</v>
      </c>
      <c r="M7784">
        <v>0</v>
      </c>
      <c r="N7784">
        <v>0.5</v>
      </c>
      <c r="O7784">
        <v>0</v>
      </c>
      <c r="P7784">
        <v>0.05</v>
      </c>
      <c r="Q7784">
        <v>0</v>
      </c>
      <c r="R7784" s="14">
        <v>0.37966</v>
      </c>
      <c r="S7784" s="14">
        <v>0.38496999999999998</v>
      </c>
    </row>
    <row r="7785" spans="1:19" ht="15.75" thickTop="1" x14ac:dyDescent="0.25">
      <c r="R7785" s="15">
        <f>AVERAGE(R7775:R7784)</f>
        <v>0.27554699999999993</v>
      </c>
      <c r="S7785" s="15">
        <f>AVERAGE(S7775:S7784)</f>
        <v>0.16775600000000002</v>
      </c>
    </row>
    <row r="7805" spans="1:19" ht="15.75" thickBot="1" x14ac:dyDescent="0.3">
      <c r="A7805" t="s">
        <v>424</v>
      </c>
      <c r="S7805" s="17" t="s">
        <v>425</v>
      </c>
    </row>
    <row r="7806" spans="1:19" ht="15.75" thickTop="1" x14ac:dyDescent="0.25">
      <c r="A7806">
        <v>1</v>
      </c>
      <c r="B7806">
        <v>3</v>
      </c>
      <c r="C7806">
        <v>25</v>
      </c>
      <c r="D7806">
        <v>30</v>
      </c>
      <c r="E7806">
        <v>0</v>
      </c>
      <c r="F7806">
        <v>0</v>
      </c>
      <c r="G7806">
        <v>0</v>
      </c>
      <c r="H7806">
        <v>1</v>
      </c>
      <c r="I7806">
        <v>1</v>
      </c>
      <c r="J7806">
        <v>0</v>
      </c>
      <c r="K7806">
        <v>0</v>
      </c>
      <c r="L7806">
        <v>1</v>
      </c>
      <c r="M7806">
        <v>0</v>
      </c>
      <c r="N7806">
        <v>0.05</v>
      </c>
      <c r="O7806">
        <v>0</v>
      </c>
      <c r="P7806">
        <v>0.05</v>
      </c>
      <c r="Q7806">
        <v>0</v>
      </c>
      <c r="R7806">
        <v>0.19916</v>
      </c>
      <c r="S7806">
        <v>4.8800000000000003E-2</v>
      </c>
    </row>
    <row r="7807" spans="1:19" x14ac:dyDescent="0.25">
      <c r="A7807">
        <v>1</v>
      </c>
      <c r="B7807">
        <v>3</v>
      </c>
      <c r="C7807">
        <v>25</v>
      </c>
      <c r="D7807">
        <v>30</v>
      </c>
      <c r="E7807">
        <v>0</v>
      </c>
      <c r="F7807">
        <v>0</v>
      </c>
      <c r="G7807">
        <v>0</v>
      </c>
      <c r="H7807">
        <v>1</v>
      </c>
      <c r="I7807">
        <v>1</v>
      </c>
      <c r="J7807">
        <v>0</v>
      </c>
      <c r="K7807">
        <v>0</v>
      </c>
      <c r="L7807">
        <v>1</v>
      </c>
      <c r="M7807">
        <v>0</v>
      </c>
      <c r="N7807">
        <v>0.1</v>
      </c>
      <c r="O7807">
        <v>0</v>
      </c>
      <c r="P7807">
        <v>0.05</v>
      </c>
      <c r="Q7807">
        <v>0</v>
      </c>
      <c r="R7807">
        <v>0.24116000000000001</v>
      </c>
      <c r="S7807">
        <v>5.57E-2</v>
      </c>
    </row>
    <row r="7808" spans="1:19" x14ac:dyDescent="0.25">
      <c r="A7808">
        <v>1</v>
      </c>
      <c r="B7808">
        <v>3</v>
      </c>
      <c r="C7808">
        <v>25</v>
      </c>
      <c r="D7808">
        <v>30</v>
      </c>
      <c r="E7808">
        <v>0</v>
      </c>
      <c r="F7808">
        <v>0</v>
      </c>
      <c r="G7808">
        <v>0</v>
      </c>
      <c r="H7808">
        <v>1</v>
      </c>
      <c r="I7808">
        <v>1</v>
      </c>
      <c r="J7808">
        <v>0</v>
      </c>
      <c r="K7808">
        <v>0</v>
      </c>
      <c r="L7808">
        <v>1</v>
      </c>
      <c r="M7808">
        <v>0</v>
      </c>
      <c r="N7808">
        <v>0.15</v>
      </c>
      <c r="O7808">
        <v>0</v>
      </c>
      <c r="P7808">
        <v>0.05</v>
      </c>
      <c r="Q7808">
        <v>0</v>
      </c>
      <c r="R7808">
        <v>0.20619999999999999</v>
      </c>
      <c r="S7808">
        <v>6.6799999999999998E-2</v>
      </c>
    </row>
    <row r="7809" spans="1:19" x14ac:dyDescent="0.25">
      <c r="A7809">
        <v>1</v>
      </c>
      <c r="B7809">
        <v>3</v>
      </c>
      <c r="C7809">
        <v>25</v>
      </c>
      <c r="D7809">
        <v>30</v>
      </c>
      <c r="E7809">
        <v>0</v>
      </c>
      <c r="F7809">
        <v>0</v>
      </c>
      <c r="G7809">
        <v>0</v>
      </c>
      <c r="H7809">
        <v>1</v>
      </c>
      <c r="I7809">
        <v>1</v>
      </c>
      <c r="J7809">
        <v>0</v>
      </c>
      <c r="K7809">
        <v>0</v>
      </c>
      <c r="L7809">
        <v>1</v>
      </c>
      <c r="M7809">
        <v>0</v>
      </c>
      <c r="N7809">
        <v>0.2</v>
      </c>
      <c r="O7809">
        <v>0</v>
      </c>
      <c r="P7809">
        <v>0.05</v>
      </c>
      <c r="Q7809">
        <v>0</v>
      </c>
      <c r="R7809">
        <v>0.30424000000000001</v>
      </c>
      <c r="S7809">
        <v>8.4099999999999994E-2</v>
      </c>
    </row>
    <row r="7810" spans="1:19" x14ac:dyDescent="0.25">
      <c r="A7810">
        <v>1</v>
      </c>
      <c r="B7810">
        <v>3</v>
      </c>
      <c r="C7810">
        <v>25</v>
      </c>
      <c r="D7810">
        <v>30</v>
      </c>
      <c r="E7810">
        <v>0</v>
      </c>
      <c r="F7810">
        <v>0</v>
      </c>
      <c r="G7810">
        <v>0</v>
      </c>
      <c r="H7810">
        <v>1</v>
      </c>
      <c r="I7810">
        <v>1</v>
      </c>
      <c r="J7810">
        <v>0</v>
      </c>
      <c r="K7810">
        <v>0</v>
      </c>
      <c r="L7810">
        <v>1</v>
      </c>
      <c r="M7810">
        <v>0</v>
      </c>
      <c r="N7810">
        <v>0.25</v>
      </c>
      <c r="O7810">
        <v>0</v>
      </c>
      <c r="P7810">
        <v>0.05</v>
      </c>
      <c r="Q7810">
        <v>0</v>
      </c>
      <c r="R7810">
        <v>0.22231999999999999</v>
      </c>
      <c r="S7810">
        <v>0.1215</v>
      </c>
    </row>
    <row r="7811" spans="1:19" ht="15.75" thickBot="1" x14ac:dyDescent="0.3">
      <c r="A7811">
        <v>1</v>
      </c>
      <c r="B7811">
        <v>3</v>
      </c>
      <c r="C7811">
        <v>25</v>
      </c>
      <c r="D7811">
        <v>30</v>
      </c>
      <c r="E7811">
        <v>0</v>
      </c>
      <c r="F7811">
        <v>0</v>
      </c>
      <c r="G7811">
        <v>0</v>
      </c>
      <c r="H7811">
        <v>1</v>
      </c>
      <c r="I7811">
        <v>1</v>
      </c>
      <c r="J7811">
        <v>0</v>
      </c>
      <c r="K7811">
        <v>0</v>
      </c>
      <c r="L7811">
        <v>1</v>
      </c>
      <c r="M7811">
        <v>0</v>
      </c>
      <c r="N7811">
        <v>0.3</v>
      </c>
      <c r="O7811">
        <v>0</v>
      </c>
      <c r="P7811">
        <v>0.05</v>
      </c>
      <c r="Q7811">
        <v>0</v>
      </c>
      <c r="R7811" s="14">
        <v>0.32047999999999999</v>
      </c>
      <c r="S7811">
        <v>0.14380000000000001</v>
      </c>
    </row>
    <row r="7812" spans="1:19" ht="15.75" thickTop="1" x14ac:dyDescent="0.25">
      <c r="A7812">
        <v>1</v>
      </c>
      <c r="B7812">
        <v>3</v>
      </c>
      <c r="C7812">
        <v>25</v>
      </c>
      <c r="D7812">
        <v>30</v>
      </c>
      <c r="E7812">
        <v>0</v>
      </c>
      <c r="F7812">
        <v>0</v>
      </c>
      <c r="G7812">
        <v>0</v>
      </c>
      <c r="H7812">
        <v>1</v>
      </c>
      <c r="I7812">
        <v>1</v>
      </c>
      <c r="J7812">
        <v>0</v>
      </c>
      <c r="K7812">
        <v>0</v>
      </c>
      <c r="L7812">
        <v>1</v>
      </c>
      <c r="M7812">
        <v>0</v>
      </c>
      <c r="N7812">
        <v>0.35</v>
      </c>
      <c r="O7812">
        <v>0</v>
      </c>
      <c r="P7812">
        <v>0.05</v>
      </c>
      <c r="Q7812">
        <v>0</v>
      </c>
      <c r="R7812">
        <v>0.39579999999999999</v>
      </c>
      <c r="S7812">
        <v>0.20150000000000001</v>
      </c>
    </row>
    <row r="7813" spans="1:19" x14ac:dyDescent="0.25">
      <c r="A7813">
        <v>1</v>
      </c>
      <c r="B7813">
        <v>3</v>
      </c>
      <c r="C7813">
        <v>25</v>
      </c>
      <c r="D7813">
        <v>30</v>
      </c>
      <c r="E7813">
        <v>0</v>
      </c>
      <c r="F7813">
        <v>0</v>
      </c>
      <c r="G7813">
        <v>0</v>
      </c>
      <c r="H7813">
        <v>1</v>
      </c>
      <c r="I7813">
        <v>1</v>
      </c>
      <c r="J7813">
        <v>0</v>
      </c>
      <c r="K7813">
        <v>0</v>
      </c>
      <c r="L7813">
        <v>1</v>
      </c>
      <c r="M7813">
        <v>0</v>
      </c>
      <c r="N7813">
        <v>0.4</v>
      </c>
      <c r="O7813">
        <v>0</v>
      </c>
      <c r="P7813">
        <v>0.05</v>
      </c>
      <c r="Q7813">
        <v>0</v>
      </c>
      <c r="R7813">
        <v>0.39964</v>
      </c>
      <c r="S7813">
        <v>0.2591</v>
      </c>
    </row>
    <row r="7814" spans="1:19" x14ac:dyDescent="0.25">
      <c r="A7814">
        <v>1</v>
      </c>
      <c r="B7814">
        <v>3</v>
      </c>
      <c r="C7814">
        <v>25</v>
      </c>
      <c r="D7814">
        <v>30</v>
      </c>
      <c r="E7814">
        <v>0</v>
      </c>
      <c r="F7814">
        <v>0</v>
      </c>
      <c r="G7814">
        <v>0</v>
      </c>
      <c r="H7814">
        <v>1</v>
      </c>
      <c r="I7814">
        <v>1</v>
      </c>
      <c r="J7814">
        <v>0</v>
      </c>
      <c r="K7814">
        <v>0</v>
      </c>
      <c r="L7814">
        <v>1</v>
      </c>
      <c r="M7814">
        <v>0</v>
      </c>
      <c r="N7814">
        <v>0.45</v>
      </c>
      <c r="O7814">
        <v>0</v>
      </c>
      <c r="P7814">
        <v>0.05</v>
      </c>
      <c r="Q7814">
        <v>0</v>
      </c>
      <c r="R7814">
        <v>0.35868</v>
      </c>
      <c r="S7814">
        <v>0.31900000000000001</v>
      </c>
    </row>
    <row r="7815" spans="1:19" ht="15.75" thickBot="1" x14ac:dyDescent="0.3">
      <c r="A7815">
        <v>1</v>
      </c>
      <c r="B7815">
        <v>3</v>
      </c>
      <c r="C7815">
        <v>25</v>
      </c>
      <c r="D7815">
        <v>30</v>
      </c>
      <c r="E7815">
        <v>0</v>
      </c>
      <c r="F7815">
        <v>0</v>
      </c>
      <c r="G7815">
        <v>0</v>
      </c>
      <c r="H7815">
        <v>1</v>
      </c>
      <c r="I7815">
        <v>1</v>
      </c>
      <c r="J7815">
        <v>0</v>
      </c>
      <c r="K7815">
        <v>0</v>
      </c>
      <c r="L7815">
        <v>1</v>
      </c>
      <c r="M7815">
        <v>0</v>
      </c>
      <c r="N7815">
        <v>0.5</v>
      </c>
      <c r="O7815">
        <v>0</v>
      </c>
      <c r="P7815">
        <v>0.05</v>
      </c>
      <c r="Q7815">
        <v>0</v>
      </c>
      <c r="R7815" s="14">
        <v>0.41120000000000001</v>
      </c>
      <c r="S7815" s="14">
        <v>0.3851</v>
      </c>
    </row>
    <row r="7816" spans="1:19" ht="15.75" thickTop="1" x14ac:dyDescent="0.25">
      <c r="R7816" s="15">
        <f>AVERAGE(R7806:R7815)</f>
        <v>0.30588799999999999</v>
      </c>
      <c r="S7816" s="15">
        <f>AVERAGE(S7806:S7815)</f>
        <v>0.16854</v>
      </c>
    </row>
    <row r="7836" spans="1:21" ht="15.75" thickBot="1" x14ac:dyDescent="0.3">
      <c r="A7836" t="s">
        <v>424</v>
      </c>
      <c r="R7836" s="17" t="s">
        <v>417</v>
      </c>
      <c r="S7836" s="17" t="s">
        <v>425</v>
      </c>
      <c r="T7836" s="17" t="s">
        <v>426</v>
      </c>
      <c r="U7836" s="17" t="s">
        <v>427</v>
      </c>
    </row>
    <row r="7837" spans="1:21" ht="15.75" thickTop="1" x14ac:dyDescent="0.25">
      <c r="A7837">
        <v>1</v>
      </c>
      <c r="B7837">
        <v>3</v>
      </c>
      <c r="C7837">
        <v>100</v>
      </c>
      <c r="D7837">
        <v>30</v>
      </c>
      <c r="E7837">
        <v>0</v>
      </c>
      <c r="F7837">
        <v>0</v>
      </c>
      <c r="G7837">
        <v>0</v>
      </c>
      <c r="H7837">
        <v>1</v>
      </c>
      <c r="I7837">
        <v>1</v>
      </c>
      <c r="J7837">
        <v>0</v>
      </c>
      <c r="K7837">
        <v>0</v>
      </c>
      <c r="L7837">
        <v>1</v>
      </c>
      <c r="M7837">
        <v>0</v>
      </c>
      <c r="N7837">
        <v>0.05</v>
      </c>
      <c r="O7837">
        <v>0</v>
      </c>
      <c r="P7837">
        <v>0.05</v>
      </c>
      <c r="Q7837">
        <v>0</v>
      </c>
      <c r="R7837">
        <v>0.19885</v>
      </c>
      <c r="S7837">
        <v>4.8800000000000003E-2</v>
      </c>
      <c r="T7837">
        <v>0.04</v>
      </c>
      <c r="U7837">
        <v>0.05</v>
      </c>
    </row>
    <row r="7838" spans="1:21" x14ac:dyDescent="0.25">
      <c r="A7838">
        <v>1</v>
      </c>
      <c r="B7838">
        <v>3</v>
      </c>
      <c r="C7838">
        <v>100</v>
      </c>
      <c r="D7838">
        <v>30</v>
      </c>
      <c r="E7838">
        <v>0</v>
      </c>
      <c r="F7838">
        <v>0</v>
      </c>
      <c r="G7838">
        <v>0</v>
      </c>
      <c r="H7838">
        <v>1</v>
      </c>
      <c r="I7838">
        <v>1</v>
      </c>
      <c r="J7838">
        <v>0</v>
      </c>
      <c r="K7838">
        <v>0</v>
      </c>
      <c r="L7838">
        <v>1</v>
      </c>
      <c r="M7838">
        <v>0</v>
      </c>
      <c r="N7838">
        <v>0.1</v>
      </c>
      <c r="O7838">
        <v>0</v>
      </c>
      <c r="P7838">
        <v>0.05</v>
      </c>
      <c r="Q7838">
        <v>0</v>
      </c>
      <c r="R7838">
        <v>0.17174</v>
      </c>
      <c r="S7838">
        <v>5.57E-2</v>
      </c>
      <c r="T7838">
        <v>0.02</v>
      </c>
      <c r="U7838">
        <v>0.03</v>
      </c>
    </row>
    <row r="7839" spans="1:21" x14ac:dyDescent="0.25">
      <c r="A7839">
        <v>1</v>
      </c>
      <c r="B7839">
        <v>3</v>
      </c>
      <c r="C7839">
        <v>100</v>
      </c>
      <c r="D7839">
        <v>30</v>
      </c>
      <c r="E7839">
        <v>0</v>
      </c>
      <c r="F7839">
        <v>0</v>
      </c>
      <c r="G7839">
        <v>0</v>
      </c>
      <c r="H7839">
        <v>1</v>
      </c>
      <c r="I7839">
        <v>1</v>
      </c>
      <c r="J7839">
        <v>0</v>
      </c>
      <c r="K7839">
        <v>0</v>
      </c>
      <c r="L7839">
        <v>1</v>
      </c>
      <c r="M7839">
        <v>0</v>
      </c>
      <c r="N7839">
        <v>0.15</v>
      </c>
      <c r="O7839">
        <v>0</v>
      </c>
      <c r="P7839">
        <v>0.05</v>
      </c>
      <c r="Q7839">
        <v>0</v>
      </c>
      <c r="R7839">
        <v>0.25022</v>
      </c>
      <c r="S7839">
        <v>6.6799999999999998E-2</v>
      </c>
      <c r="T7839">
        <v>7.0000000000000007E-2</v>
      </c>
      <c r="U7839">
        <v>0.09</v>
      </c>
    </row>
    <row r="7840" spans="1:21" x14ac:dyDescent="0.25">
      <c r="A7840">
        <v>1</v>
      </c>
      <c r="B7840">
        <v>3</v>
      </c>
      <c r="C7840">
        <v>100</v>
      </c>
      <c r="D7840">
        <v>30</v>
      </c>
      <c r="E7840">
        <v>0</v>
      </c>
      <c r="F7840">
        <v>0</v>
      </c>
      <c r="G7840">
        <v>0</v>
      </c>
      <c r="H7840">
        <v>1</v>
      </c>
      <c r="I7840">
        <v>1</v>
      </c>
      <c r="J7840">
        <v>0</v>
      </c>
      <c r="K7840">
        <v>0</v>
      </c>
      <c r="L7840">
        <v>1</v>
      </c>
      <c r="M7840">
        <v>0</v>
      </c>
      <c r="N7840">
        <v>0.2</v>
      </c>
      <c r="O7840">
        <v>0</v>
      </c>
      <c r="P7840">
        <v>0.05</v>
      </c>
      <c r="Q7840">
        <v>0</v>
      </c>
      <c r="R7840">
        <v>0.25652000000000003</v>
      </c>
      <c r="S7840">
        <v>8.4099999999999994E-2</v>
      </c>
      <c r="T7840">
        <v>0.03</v>
      </c>
      <c r="U7840">
        <v>0.06</v>
      </c>
    </row>
    <row r="7841" spans="1:21" x14ac:dyDescent="0.25">
      <c r="A7841">
        <v>1</v>
      </c>
      <c r="B7841">
        <v>3</v>
      </c>
      <c r="C7841">
        <v>100</v>
      </c>
      <c r="D7841">
        <v>30</v>
      </c>
      <c r="E7841">
        <v>0</v>
      </c>
      <c r="F7841">
        <v>0</v>
      </c>
      <c r="G7841">
        <v>0</v>
      </c>
      <c r="H7841">
        <v>1</v>
      </c>
      <c r="I7841">
        <v>1</v>
      </c>
      <c r="J7841">
        <v>0</v>
      </c>
      <c r="K7841">
        <v>0</v>
      </c>
      <c r="L7841">
        <v>1</v>
      </c>
      <c r="M7841">
        <v>0</v>
      </c>
      <c r="N7841">
        <v>0.25</v>
      </c>
      <c r="O7841">
        <v>0</v>
      </c>
      <c r="P7841">
        <v>0.05</v>
      </c>
      <c r="Q7841">
        <v>0</v>
      </c>
      <c r="R7841">
        <v>0.29597000000000001</v>
      </c>
      <c r="S7841">
        <v>0.1215</v>
      </c>
      <c r="T7841">
        <v>0.09</v>
      </c>
      <c r="U7841">
        <v>7.0000000000000007E-2</v>
      </c>
    </row>
    <row r="7842" spans="1:21" x14ac:dyDescent="0.25">
      <c r="A7842">
        <v>1</v>
      </c>
      <c r="B7842">
        <v>3</v>
      </c>
      <c r="C7842">
        <v>100</v>
      </c>
      <c r="D7842">
        <v>30</v>
      </c>
      <c r="E7842">
        <v>0</v>
      </c>
      <c r="F7842">
        <v>0</v>
      </c>
      <c r="G7842">
        <v>0</v>
      </c>
      <c r="H7842">
        <v>1</v>
      </c>
      <c r="I7842">
        <v>1</v>
      </c>
      <c r="J7842">
        <v>0</v>
      </c>
      <c r="K7842">
        <v>0</v>
      </c>
      <c r="L7842">
        <v>1</v>
      </c>
      <c r="M7842">
        <v>0</v>
      </c>
      <c r="N7842">
        <v>0.3</v>
      </c>
      <c r="O7842">
        <v>0</v>
      </c>
      <c r="P7842">
        <v>0.05</v>
      </c>
      <c r="Q7842">
        <v>0</v>
      </c>
      <c r="R7842">
        <v>0.28726000000000002</v>
      </c>
      <c r="S7842">
        <v>0.14380000000000001</v>
      </c>
      <c r="T7842">
        <v>0.04</v>
      </c>
      <c r="U7842">
        <v>0.04</v>
      </c>
    </row>
    <row r="7843" spans="1:21" x14ac:dyDescent="0.25">
      <c r="A7843">
        <v>1</v>
      </c>
      <c r="B7843">
        <v>3</v>
      </c>
      <c r="C7843">
        <v>100</v>
      </c>
      <c r="D7843">
        <v>30</v>
      </c>
      <c r="E7843">
        <v>0</v>
      </c>
      <c r="F7843">
        <v>0</v>
      </c>
      <c r="G7843">
        <v>0</v>
      </c>
      <c r="H7843">
        <v>1</v>
      </c>
      <c r="I7843">
        <v>1</v>
      </c>
      <c r="J7843">
        <v>0</v>
      </c>
      <c r="K7843">
        <v>0</v>
      </c>
      <c r="L7843">
        <v>1</v>
      </c>
      <c r="M7843">
        <v>0</v>
      </c>
      <c r="N7843">
        <v>0.35</v>
      </c>
      <c r="O7843">
        <v>0</v>
      </c>
      <c r="P7843">
        <v>0.05</v>
      </c>
      <c r="Q7843">
        <v>0</v>
      </c>
      <c r="R7843">
        <v>0.38067000000000001</v>
      </c>
      <c r="S7843">
        <v>0.20150000000000001</v>
      </c>
      <c r="T7843">
        <v>7.0000000000000007E-2</v>
      </c>
      <c r="U7843">
        <v>0.09</v>
      </c>
    </row>
    <row r="7844" spans="1:21" x14ac:dyDescent="0.25">
      <c r="A7844">
        <v>1</v>
      </c>
      <c r="B7844">
        <v>3</v>
      </c>
      <c r="C7844">
        <v>100</v>
      </c>
      <c r="D7844">
        <v>30</v>
      </c>
      <c r="E7844">
        <v>0</v>
      </c>
      <c r="F7844">
        <v>0</v>
      </c>
      <c r="G7844">
        <v>0</v>
      </c>
      <c r="H7844">
        <v>1</v>
      </c>
      <c r="I7844">
        <v>1</v>
      </c>
      <c r="J7844">
        <v>0</v>
      </c>
      <c r="K7844">
        <v>0</v>
      </c>
      <c r="L7844">
        <v>1</v>
      </c>
      <c r="M7844">
        <v>0</v>
      </c>
      <c r="N7844">
        <v>0.4</v>
      </c>
      <c r="O7844">
        <v>0</v>
      </c>
      <c r="P7844">
        <v>0.05</v>
      </c>
      <c r="Q7844">
        <v>0</v>
      </c>
      <c r="R7844">
        <v>0.35206999999999999</v>
      </c>
      <c r="S7844">
        <v>0.2591</v>
      </c>
      <c r="T7844">
        <v>0.06</v>
      </c>
      <c r="U7844">
        <v>0.08</v>
      </c>
    </row>
    <row r="7845" spans="1:21" x14ac:dyDescent="0.25">
      <c r="A7845">
        <v>1</v>
      </c>
      <c r="B7845">
        <v>3</v>
      </c>
      <c r="C7845">
        <v>100</v>
      </c>
      <c r="D7845">
        <v>30</v>
      </c>
      <c r="E7845">
        <v>0</v>
      </c>
      <c r="F7845">
        <v>0</v>
      </c>
      <c r="G7845">
        <v>0</v>
      </c>
      <c r="H7845">
        <v>1</v>
      </c>
      <c r="I7845">
        <v>1</v>
      </c>
      <c r="J7845">
        <v>0</v>
      </c>
      <c r="K7845">
        <v>0</v>
      </c>
      <c r="L7845">
        <v>1</v>
      </c>
      <c r="M7845">
        <v>0</v>
      </c>
      <c r="N7845">
        <v>0.45</v>
      </c>
      <c r="O7845">
        <v>0</v>
      </c>
      <c r="P7845">
        <v>0.05</v>
      </c>
      <c r="Q7845">
        <v>0</v>
      </c>
      <c r="R7845">
        <v>0.43453000000000003</v>
      </c>
      <c r="S7845">
        <v>0.31900000000000001</v>
      </c>
      <c r="T7845">
        <v>0.05</v>
      </c>
      <c r="U7845">
        <v>7.0000000000000007E-2</v>
      </c>
    </row>
    <row r="7846" spans="1:21" ht="15.75" thickBot="1" x14ac:dyDescent="0.3">
      <c r="A7846">
        <v>1</v>
      </c>
      <c r="B7846">
        <v>3</v>
      </c>
      <c r="C7846">
        <v>100</v>
      </c>
      <c r="D7846">
        <v>30</v>
      </c>
      <c r="E7846">
        <v>0</v>
      </c>
      <c r="F7846">
        <v>0</v>
      </c>
      <c r="G7846">
        <v>0</v>
      </c>
      <c r="H7846">
        <v>1</v>
      </c>
      <c r="I7846">
        <v>1</v>
      </c>
      <c r="J7846">
        <v>0</v>
      </c>
      <c r="K7846">
        <v>0</v>
      </c>
      <c r="L7846">
        <v>1</v>
      </c>
      <c r="M7846">
        <v>0</v>
      </c>
      <c r="N7846">
        <v>0.5</v>
      </c>
      <c r="O7846">
        <v>0</v>
      </c>
      <c r="P7846">
        <v>0.05</v>
      </c>
      <c r="Q7846">
        <v>0</v>
      </c>
      <c r="R7846" s="14">
        <v>0.45040000000000002</v>
      </c>
      <c r="S7846" s="14">
        <v>0.3851</v>
      </c>
      <c r="T7846" s="14">
        <v>0.06</v>
      </c>
      <c r="U7846" s="14">
        <v>0.05</v>
      </c>
    </row>
    <row r="7847" spans="1:21" ht="15.75" thickTop="1" x14ac:dyDescent="0.25">
      <c r="R7847" s="15">
        <f>AVERAGE(R7837:R7846)</f>
        <v>0.30782300000000007</v>
      </c>
      <c r="S7847" s="15">
        <f>AVERAGE(S7837:S7846)</f>
        <v>0.16854</v>
      </c>
      <c r="T7847" s="15">
        <f>AVERAGE(T7837:T7846)</f>
        <v>5.3000000000000005E-2</v>
      </c>
      <c r="U7847" s="15">
        <f>AVERAGE(U7837:U7846)</f>
        <v>6.2999999999999987E-2</v>
      </c>
    </row>
    <row r="7867" spans="1:21" ht="61.5" customHeight="1" thickBot="1" x14ac:dyDescent="0.3">
      <c r="A7867" t="s">
        <v>428</v>
      </c>
      <c r="R7867" s="17" t="s">
        <v>417</v>
      </c>
      <c r="S7867" s="17" t="s">
        <v>425</v>
      </c>
      <c r="T7867" s="17" t="s">
        <v>426</v>
      </c>
      <c r="U7867" s="17" t="s">
        <v>427</v>
      </c>
    </row>
    <row r="7868" spans="1:21" ht="15.75" thickTop="1" x14ac:dyDescent="0.25">
      <c r="A7868">
        <v>1</v>
      </c>
      <c r="B7868">
        <v>3</v>
      </c>
      <c r="C7868">
        <v>25</v>
      </c>
      <c r="D7868">
        <v>30</v>
      </c>
      <c r="E7868">
        <v>0</v>
      </c>
      <c r="F7868">
        <v>0</v>
      </c>
      <c r="G7868">
        <v>0</v>
      </c>
      <c r="H7868">
        <v>1</v>
      </c>
      <c r="I7868">
        <v>1</v>
      </c>
      <c r="J7868">
        <v>-0.5</v>
      </c>
      <c r="K7868">
        <v>0</v>
      </c>
      <c r="L7868">
        <v>1</v>
      </c>
      <c r="M7868">
        <v>0</v>
      </c>
      <c r="N7868">
        <v>0.05</v>
      </c>
      <c r="O7868">
        <v>0</v>
      </c>
      <c r="P7868">
        <v>0.05</v>
      </c>
      <c r="Q7868">
        <v>0</v>
      </c>
      <c r="R7868">
        <v>0.73011999999999999</v>
      </c>
      <c r="T7868">
        <v>0.8</v>
      </c>
      <c r="U7868">
        <v>1</v>
      </c>
    </row>
    <row r="7869" spans="1:21" x14ac:dyDescent="0.25">
      <c r="A7869">
        <v>1</v>
      </c>
      <c r="B7869">
        <v>3</v>
      </c>
      <c r="C7869">
        <v>25</v>
      </c>
      <c r="D7869">
        <v>30</v>
      </c>
      <c r="E7869">
        <v>0</v>
      </c>
      <c r="F7869">
        <v>0</v>
      </c>
      <c r="G7869">
        <v>0</v>
      </c>
      <c r="H7869">
        <v>1</v>
      </c>
      <c r="I7869">
        <v>1</v>
      </c>
      <c r="J7869">
        <v>-0.5</v>
      </c>
      <c r="K7869">
        <v>0</v>
      </c>
      <c r="L7869">
        <v>1</v>
      </c>
      <c r="M7869">
        <v>0</v>
      </c>
      <c r="N7869">
        <v>0.1</v>
      </c>
      <c r="O7869">
        <v>0</v>
      </c>
      <c r="P7869">
        <v>0.05</v>
      </c>
      <c r="Q7869">
        <v>0</v>
      </c>
      <c r="R7869">
        <v>0.82528000000000001</v>
      </c>
      <c r="T7869">
        <v>0.96</v>
      </c>
      <c r="U7869">
        <v>1</v>
      </c>
    </row>
    <row r="7870" spans="1:21" x14ac:dyDescent="0.25">
      <c r="A7870">
        <v>1</v>
      </c>
      <c r="B7870">
        <v>3</v>
      </c>
      <c r="C7870">
        <v>25</v>
      </c>
      <c r="D7870">
        <v>30</v>
      </c>
      <c r="E7870">
        <v>0</v>
      </c>
      <c r="F7870">
        <v>0</v>
      </c>
      <c r="G7870">
        <v>0</v>
      </c>
      <c r="H7870">
        <v>1</v>
      </c>
      <c r="I7870">
        <v>1</v>
      </c>
      <c r="J7870">
        <v>-0.5</v>
      </c>
      <c r="K7870">
        <v>0</v>
      </c>
      <c r="L7870">
        <v>1</v>
      </c>
      <c r="M7870">
        <v>0</v>
      </c>
      <c r="N7870">
        <v>0.15</v>
      </c>
      <c r="O7870">
        <v>0</v>
      </c>
      <c r="P7870">
        <v>0.05</v>
      </c>
      <c r="Q7870">
        <v>0</v>
      </c>
      <c r="R7870">
        <v>0.81799999999999995</v>
      </c>
      <c r="T7870">
        <v>0.8</v>
      </c>
      <c r="U7870">
        <v>1</v>
      </c>
    </row>
    <row r="7871" spans="1:21" x14ac:dyDescent="0.25">
      <c r="A7871">
        <v>1</v>
      </c>
      <c r="B7871">
        <v>3</v>
      </c>
      <c r="C7871">
        <v>25</v>
      </c>
      <c r="D7871">
        <v>30</v>
      </c>
      <c r="E7871">
        <v>0</v>
      </c>
      <c r="F7871">
        <v>0</v>
      </c>
      <c r="G7871">
        <v>0</v>
      </c>
      <c r="H7871">
        <v>1</v>
      </c>
      <c r="I7871">
        <v>1</v>
      </c>
      <c r="J7871">
        <v>-0.5</v>
      </c>
      <c r="K7871">
        <v>0</v>
      </c>
      <c r="L7871">
        <v>1</v>
      </c>
      <c r="M7871">
        <v>0</v>
      </c>
      <c r="N7871">
        <v>0.2</v>
      </c>
      <c r="O7871">
        <v>0</v>
      </c>
      <c r="P7871">
        <v>0.05</v>
      </c>
      <c r="Q7871">
        <v>0</v>
      </c>
      <c r="R7871">
        <v>0.83484000000000003</v>
      </c>
      <c r="T7871">
        <v>0.84</v>
      </c>
      <c r="U7871">
        <v>1</v>
      </c>
    </row>
    <row r="7872" spans="1:21" x14ac:dyDescent="0.25">
      <c r="A7872">
        <v>1</v>
      </c>
      <c r="B7872">
        <v>3</v>
      </c>
      <c r="C7872">
        <v>25</v>
      </c>
      <c r="D7872">
        <v>30</v>
      </c>
      <c r="E7872">
        <v>0</v>
      </c>
      <c r="F7872">
        <v>0</v>
      </c>
      <c r="G7872">
        <v>0</v>
      </c>
      <c r="H7872">
        <v>1</v>
      </c>
      <c r="I7872">
        <v>1</v>
      </c>
      <c r="J7872">
        <v>-0.5</v>
      </c>
      <c r="K7872">
        <v>0</v>
      </c>
      <c r="L7872">
        <v>1</v>
      </c>
      <c r="M7872">
        <v>0</v>
      </c>
      <c r="N7872">
        <v>0.25</v>
      </c>
      <c r="O7872">
        <v>0</v>
      </c>
      <c r="P7872">
        <v>0.05</v>
      </c>
      <c r="Q7872">
        <v>0</v>
      </c>
      <c r="R7872">
        <v>0.92491999999999996</v>
      </c>
      <c r="T7872">
        <v>0.92</v>
      </c>
      <c r="U7872">
        <v>1</v>
      </c>
    </row>
    <row r="7873" spans="1:21" x14ac:dyDescent="0.25">
      <c r="A7873">
        <v>1</v>
      </c>
      <c r="B7873">
        <v>3</v>
      </c>
      <c r="C7873">
        <v>25</v>
      </c>
      <c r="D7873">
        <v>30</v>
      </c>
      <c r="E7873">
        <v>0</v>
      </c>
      <c r="F7873">
        <v>0</v>
      </c>
      <c r="G7873">
        <v>0</v>
      </c>
      <c r="H7873">
        <v>1</v>
      </c>
      <c r="I7873">
        <v>1</v>
      </c>
      <c r="J7873">
        <v>-0.5</v>
      </c>
      <c r="K7873">
        <v>0</v>
      </c>
      <c r="L7873">
        <v>1</v>
      </c>
      <c r="M7873">
        <v>0</v>
      </c>
      <c r="N7873">
        <v>0.3</v>
      </c>
      <c r="O7873">
        <v>0</v>
      </c>
      <c r="P7873">
        <v>0.05</v>
      </c>
      <c r="Q7873">
        <v>0</v>
      </c>
      <c r="R7873">
        <v>0.91912000000000005</v>
      </c>
      <c r="T7873">
        <v>0.84</v>
      </c>
      <c r="U7873">
        <v>1</v>
      </c>
    </row>
    <row r="7874" spans="1:21" x14ac:dyDescent="0.25">
      <c r="A7874">
        <v>1</v>
      </c>
      <c r="B7874">
        <v>3</v>
      </c>
      <c r="C7874">
        <v>25</v>
      </c>
      <c r="D7874">
        <v>30</v>
      </c>
      <c r="E7874">
        <v>0</v>
      </c>
      <c r="F7874">
        <v>0</v>
      </c>
      <c r="G7874">
        <v>0</v>
      </c>
      <c r="H7874">
        <v>1</v>
      </c>
      <c r="I7874">
        <v>1</v>
      </c>
      <c r="J7874">
        <v>-0.5</v>
      </c>
      <c r="K7874">
        <v>0</v>
      </c>
      <c r="L7874">
        <v>1</v>
      </c>
      <c r="M7874">
        <v>0</v>
      </c>
      <c r="N7874">
        <v>0.35</v>
      </c>
      <c r="O7874">
        <v>0</v>
      </c>
      <c r="P7874">
        <v>0.05</v>
      </c>
      <c r="Q7874">
        <v>0</v>
      </c>
      <c r="R7874">
        <v>0.93096000000000001</v>
      </c>
      <c r="T7874">
        <v>0.84</v>
      </c>
      <c r="U7874">
        <v>1</v>
      </c>
    </row>
    <row r="7875" spans="1:21" x14ac:dyDescent="0.25">
      <c r="A7875">
        <v>1</v>
      </c>
      <c r="B7875">
        <v>3</v>
      </c>
      <c r="C7875">
        <v>25</v>
      </c>
      <c r="D7875">
        <v>30</v>
      </c>
      <c r="E7875">
        <v>0</v>
      </c>
      <c r="F7875">
        <v>0</v>
      </c>
      <c r="G7875">
        <v>0</v>
      </c>
      <c r="H7875">
        <v>1</v>
      </c>
      <c r="I7875">
        <v>1</v>
      </c>
      <c r="J7875">
        <v>-0.5</v>
      </c>
      <c r="K7875">
        <v>0</v>
      </c>
      <c r="L7875">
        <v>1</v>
      </c>
      <c r="M7875">
        <v>0</v>
      </c>
      <c r="N7875">
        <v>0.4</v>
      </c>
      <c r="O7875">
        <v>0</v>
      </c>
      <c r="P7875">
        <v>0.05</v>
      </c>
      <c r="Q7875">
        <v>0</v>
      </c>
      <c r="R7875">
        <v>0.92815999999999999</v>
      </c>
      <c r="T7875">
        <v>0.88</v>
      </c>
      <c r="U7875">
        <v>1</v>
      </c>
    </row>
    <row r="7876" spans="1:21" x14ac:dyDescent="0.25">
      <c r="A7876">
        <v>1</v>
      </c>
      <c r="B7876">
        <v>3</v>
      </c>
      <c r="C7876">
        <v>25</v>
      </c>
      <c r="D7876">
        <v>30</v>
      </c>
      <c r="E7876">
        <v>0</v>
      </c>
      <c r="F7876">
        <v>0</v>
      </c>
      <c r="G7876">
        <v>0</v>
      </c>
      <c r="H7876">
        <v>1</v>
      </c>
      <c r="I7876">
        <v>1</v>
      </c>
      <c r="J7876">
        <v>-0.5</v>
      </c>
      <c r="K7876">
        <v>0</v>
      </c>
      <c r="L7876">
        <v>1</v>
      </c>
      <c r="M7876">
        <v>0</v>
      </c>
      <c r="N7876">
        <v>0.45</v>
      </c>
      <c r="O7876">
        <v>0</v>
      </c>
      <c r="P7876">
        <v>0.05</v>
      </c>
      <c r="Q7876">
        <v>0</v>
      </c>
      <c r="R7876">
        <v>0.91412000000000004</v>
      </c>
      <c r="T7876">
        <v>0.84</v>
      </c>
      <c r="U7876">
        <v>1</v>
      </c>
    </row>
    <row r="7877" spans="1:21" ht="15.75" thickBot="1" x14ac:dyDescent="0.3">
      <c r="A7877">
        <v>1</v>
      </c>
      <c r="B7877">
        <v>3</v>
      </c>
      <c r="C7877">
        <v>25</v>
      </c>
      <c r="D7877">
        <v>30</v>
      </c>
      <c r="E7877">
        <v>0</v>
      </c>
      <c r="F7877">
        <v>0</v>
      </c>
      <c r="G7877">
        <v>0</v>
      </c>
      <c r="H7877">
        <v>1</v>
      </c>
      <c r="I7877">
        <v>1</v>
      </c>
      <c r="J7877">
        <v>-0.5</v>
      </c>
      <c r="K7877">
        <v>0</v>
      </c>
      <c r="L7877">
        <v>1</v>
      </c>
      <c r="M7877">
        <v>0</v>
      </c>
      <c r="N7877">
        <v>0.5</v>
      </c>
      <c r="O7877">
        <v>0</v>
      </c>
      <c r="P7877">
        <v>0.05</v>
      </c>
      <c r="Q7877">
        <v>0</v>
      </c>
      <c r="R7877" s="14">
        <v>0.95240000000000002</v>
      </c>
      <c r="S7877" s="14"/>
      <c r="T7877" s="14">
        <v>1</v>
      </c>
      <c r="U7877" s="14">
        <v>0.96</v>
      </c>
    </row>
    <row r="7878" spans="1:21" ht="15.75" thickTop="1" x14ac:dyDescent="0.25">
      <c r="R7878" s="15">
        <f>AVERAGE(R7868:R7877)</f>
        <v>0.87779200000000013</v>
      </c>
      <c r="S7878" s="15" t="e">
        <f>AVERAGE(S7868:S7877)</f>
        <v>#DIV/0!</v>
      </c>
      <c r="T7878" s="15">
        <f>AVERAGE(T7868:T7877)</f>
        <v>0.87199999999999989</v>
      </c>
      <c r="U7878" s="15">
        <f>AVERAGE(U7868:U7877)</f>
        <v>0.99600000000000011</v>
      </c>
    </row>
    <row r="7899" spans="1:21" ht="15.75" thickBot="1" x14ac:dyDescent="0.3">
      <c r="A7899" t="s">
        <v>428</v>
      </c>
      <c r="R7899" s="17" t="s">
        <v>417</v>
      </c>
      <c r="S7899" s="17" t="s">
        <v>425</v>
      </c>
      <c r="T7899" s="17" t="s">
        <v>426</v>
      </c>
      <c r="U7899" s="17" t="s">
        <v>427</v>
      </c>
    </row>
    <row r="7900" spans="1:21" ht="15.75" thickTop="1" x14ac:dyDescent="0.25">
      <c r="A7900">
        <v>1</v>
      </c>
      <c r="B7900">
        <v>3</v>
      </c>
      <c r="C7900">
        <v>25</v>
      </c>
      <c r="D7900">
        <v>30</v>
      </c>
      <c r="E7900">
        <v>0</v>
      </c>
      <c r="F7900">
        <v>0</v>
      </c>
      <c r="G7900">
        <v>0</v>
      </c>
      <c r="H7900">
        <v>1</v>
      </c>
      <c r="I7900">
        <v>1</v>
      </c>
      <c r="J7900">
        <v>-0.1</v>
      </c>
      <c r="K7900">
        <v>0</v>
      </c>
      <c r="L7900">
        <v>1</v>
      </c>
      <c r="M7900">
        <v>0</v>
      </c>
      <c r="N7900">
        <v>0.05</v>
      </c>
      <c r="O7900">
        <v>0</v>
      </c>
      <c r="P7900">
        <v>0.05</v>
      </c>
      <c r="Q7900">
        <v>0</v>
      </c>
      <c r="R7900">
        <v>0.26856000000000002</v>
      </c>
      <c r="T7900">
        <v>0.2</v>
      </c>
      <c r="U7900">
        <v>1</v>
      </c>
    </row>
    <row r="7901" spans="1:21" x14ac:dyDescent="0.25">
      <c r="A7901">
        <v>1</v>
      </c>
      <c r="B7901">
        <v>3</v>
      </c>
      <c r="C7901">
        <v>25</v>
      </c>
      <c r="D7901">
        <v>30</v>
      </c>
      <c r="E7901">
        <v>0</v>
      </c>
      <c r="F7901">
        <v>0</v>
      </c>
      <c r="G7901">
        <v>0</v>
      </c>
      <c r="H7901">
        <v>1</v>
      </c>
      <c r="I7901">
        <v>1</v>
      </c>
      <c r="J7901">
        <v>-0.1</v>
      </c>
      <c r="K7901">
        <v>0</v>
      </c>
      <c r="L7901">
        <v>1</v>
      </c>
      <c r="M7901">
        <v>0</v>
      </c>
      <c r="N7901">
        <v>0.1</v>
      </c>
      <c r="O7901">
        <v>0</v>
      </c>
      <c r="P7901">
        <v>0.05</v>
      </c>
      <c r="Q7901">
        <v>0</v>
      </c>
      <c r="R7901">
        <v>0.34023999999999999</v>
      </c>
      <c r="T7901">
        <v>0.28000000000000003</v>
      </c>
      <c r="U7901">
        <v>1</v>
      </c>
    </row>
    <row r="7902" spans="1:21" x14ac:dyDescent="0.25">
      <c r="A7902">
        <v>1</v>
      </c>
      <c r="B7902">
        <v>3</v>
      </c>
      <c r="C7902">
        <v>25</v>
      </c>
      <c r="D7902">
        <v>30</v>
      </c>
      <c r="E7902">
        <v>0</v>
      </c>
      <c r="F7902">
        <v>0</v>
      </c>
      <c r="G7902">
        <v>0</v>
      </c>
      <c r="H7902">
        <v>1</v>
      </c>
      <c r="I7902">
        <v>1</v>
      </c>
      <c r="J7902">
        <v>-0.1</v>
      </c>
      <c r="K7902">
        <v>0</v>
      </c>
      <c r="L7902">
        <v>1</v>
      </c>
      <c r="M7902">
        <v>0</v>
      </c>
      <c r="N7902">
        <v>0.15</v>
      </c>
      <c r="O7902">
        <v>0</v>
      </c>
      <c r="P7902">
        <v>0.05</v>
      </c>
      <c r="Q7902">
        <v>0</v>
      </c>
      <c r="R7902">
        <v>0.56720000000000004</v>
      </c>
      <c r="T7902">
        <v>0.32</v>
      </c>
      <c r="U7902">
        <v>1</v>
      </c>
    </row>
    <row r="7903" spans="1:21" x14ac:dyDescent="0.25">
      <c r="A7903">
        <v>1</v>
      </c>
      <c r="B7903">
        <v>3</v>
      </c>
      <c r="C7903">
        <v>25</v>
      </c>
      <c r="D7903">
        <v>30</v>
      </c>
      <c r="E7903">
        <v>0</v>
      </c>
      <c r="F7903">
        <v>0</v>
      </c>
      <c r="G7903">
        <v>0</v>
      </c>
      <c r="H7903">
        <v>1</v>
      </c>
      <c r="I7903">
        <v>1</v>
      </c>
      <c r="J7903">
        <v>-0.1</v>
      </c>
      <c r="K7903">
        <v>0</v>
      </c>
      <c r="L7903">
        <v>1</v>
      </c>
      <c r="M7903">
        <v>0</v>
      </c>
      <c r="N7903">
        <v>0.2</v>
      </c>
      <c r="O7903">
        <v>0</v>
      </c>
      <c r="P7903">
        <v>0.05</v>
      </c>
      <c r="Q7903">
        <v>0</v>
      </c>
      <c r="R7903">
        <v>0.59155999999999997</v>
      </c>
      <c r="T7903">
        <v>0.4</v>
      </c>
      <c r="U7903">
        <v>1</v>
      </c>
    </row>
    <row r="7904" spans="1:21" x14ac:dyDescent="0.25">
      <c r="A7904">
        <v>1</v>
      </c>
      <c r="B7904">
        <v>3</v>
      </c>
      <c r="C7904">
        <v>25</v>
      </c>
      <c r="D7904">
        <v>30</v>
      </c>
      <c r="E7904">
        <v>0</v>
      </c>
      <c r="F7904">
        <v>0</v>
      </c>
      <c r="G7904">
        <v>0</v>
      </c>
      <c r="H7904">
        <v>1</v>
      </c>
      <c r="I7904">
        <v>1</v>
      </c>
      <c r="J7904">
        <v>-0.1</v>
      </c>
      <c r="K7904">
        <v>0</v>
      </c>
      <c r="L7904">
        <v>1</v>
      </c>
      <c r="M7904">
        <v>0</v>
      </c>
      <c r="N7904">
        <v>0.25</v>
      </c>
      <c r="O7904">
        <v>0</v>
      </c>
      <c r="P7904">
        <v>0.05</v>
      </c>
      <c r="Q7904">
        <v>0</v>
      </c>
      <c r="R7904">
        <v>0.61036000000000001</v>
      </c>
      <c r="T7904">
        <v>0.52</v>
      </c>
      <c r="U7904">
        <v>1</v>
      </c>
    </row>
    <row r="7905" spans="1:21" x14ac:dyDescent="0.25">
      <c r="A7905">
        <v>1</v>
      </c>
      <c r="B7905">
        <v>3</v>
      </c>
      <c r="C7905">
        <v>25</v>
      </c>
      <c r="D7905">
        <v>30</v>
      </c>
      <c r="E7905">
        <v>0</v>
      </c>
      <c r="F7905">
        <v>0</v>
      </c>
      <c r="G7905">
        <v>0</v>
      </c>
      <c r="H7905">
        <v>1</v>
      </c>
      <c r="I7905">
        <v>1</v>
      </c>
      <c r="J7905">
        <v>-0.1</v>
      </c>
      <c r="K7905">
        <v>0</v>
      </c>
      <c r="L7905">
        <v>1</v>
      </c>
      <c r="M7905">
        <v>0</v>
      </c>
      <c r="N7905">
        <v>0.3</v>
      </c>
      <c r="O7905">
        <v>0</v>
      </c>
      <c r="P7905">
        <v>0.05</v>
      </c>
      <c r="Q7905">
        <v>0</v>
      </c>
      <c r="R7905">
        <v>0.65124000000000004</v>
      </c>
      <c r="T7905">
        <v>0.44</v>
      </c>
      <c r="U7905">
        <v>0.96</v>
      </c>
    </row>
    <row r="7906" spans="1:21" x14ac:dyDescent="0.25">
      <c r="A7906">
        <v>1</v>
      </c>
      <c r="B7906">
        <v>3</v>
      </c>
      <c r="C7906">
        <v>25</v>
      </c>
      <c r="D7906">
        <v>30</v>
      </c>
      <c r="E7906">
        <v>0</v>
      </c>
      <c r="F7906">
        <v>0</v>
      </c>
      <c r="G7906">
        <v>0</v>
      </c>
      <c r="H7906">
        <v>1</v>
      </c>
      <c r="I7906">
        <v>1</v>
      </c>
      <c r="J7906">
        <v>-0.1</v>
      </c>
      <c r="K7906">
        <v>0</v>
      </c>
      <c r="L7906">
        <v>1</v>
      </c>
      <c r="M7906">
        <v>0</v>
      </c>
      <c r="N7906">
        <v>0.35</v>
      </c>
      <c r="O7906">
        <v>0</v>
      </c>
      <c r="P7906">
        <v>0.05</v>
      </c>
      <c r="Q7906">
        <v>0</v>
      </c>
      <c r="R7906">
        <v>0.68484</v>
      </c>
      <c r="T7906">
        <v>0.52</v>
      </c>
      <c r="U7906">
        <v>0.92</v>
      </c>
    </row>
    <row r="7907" spans="1:21" x14ac:dyDescent="0.25">
      <c r="A7907">
        <v>1</v>
      </c>
      <c r="B7907">
        <v>3</v>
      </c>
      <c r="C7907">
        <v>25</v>
      </c>
      <c r="D7907">
        <v>30</v>
      </c>
      <c r="E7907">
        <v>0</v>
      </c>
      <c r="F7907">
        <v>0</v>
      </c>
      <c r="G7907">
        <v>0</v>
      </c>
      <c r="H7907">
        <v>1</v>
      </c>
      <c r="I7907">
        <v>1</v>
      </c>
      <c r="J7907">
        <v>-0.1</v>
      </c>
      <c r="K7907">
        <v>0</v>
      </c>
      <c r="L7907">
        <v>1</v>
      </c>
      <c r="M7907">
        <v>0</v>
      </c>
      <c r="N7907">
        <v>0.4</v>
      </c>
      <c r="O7907">
        <v>0</v>
      </c>
      <c r="P7907">
        <v>0.05</v>
      </c>
      <c r="Q7907">
        <v>0</v>
      </c>
      <c r="R7907">
        <v>0.71919999999999995</v>
      </c>
      <c r="T7907">
        <v>0.28000000000000003</v>
      </c>
      <c r="U7907">
        <v>0.72</v>
      </c>
    </row>
    <row r="7908" spans="1:21" x14ac:dyDescent="0.25">
      <c r="A7908">
        <v>1</v>
      </c>
      <c r="B7908">
        <v>3</v>
      </c>
      <c r="C7908">
        <v>25</v>
      </c>
      <c r="D7908">
        <v>30</v>
      </c>
      <c r="E7908">
        <v>0</v>
      </c>
      <c r="F7908">
        <v>0</v>
      </c>
      <c r="G7908">
        <v>0</v>
      </c>
      <c r="H7908">
        <v>1</v>
      </c>
      <c r="I7908">
        <v>1</v>
      </c>
      <c r="J7908">
        <v>-0.1</v>
      </c>
      <c r="K7908">
        <v>0</v>
      </c>
      <c r="L7908">
        <v>1</v>
      </c>
      <c r="M7908">
        <v>0</v>
      </c>
      <c r="N7908">
        <v>0.45</v>
      </c>
      <c r="O7908">
        <v>0</v>
      </c>
      <c r="P7908">
        <v>0.05</v>
      </c>
      <c r="Q7908">
        <v>0</v>
      </c>
      <c r="R7908">
        <v>0.79479999999999995</v>
      </c>
      <c r="T7908">
        <v>0.44</v>
      </c>
      <c r="U7908">
        <v>0.52</v>
      </c>
    </row>
    <row r="7909" spans="1:21" ht="15.75" thickBot="1" x14ac:dyDescent="0.3">
      <c r="A7909">
        <v>1</v>
      </c>
      <c r="B7909">
        <v>3</v>
      </c>
      <c r="C7909">
        <v>25</v>
      </c>
      <c r="D7909">
        <v>30</v>
      </c>
      <c r="E7909">
        <v>0</v>
      </c>
      <c r="F7909">
        <v>0</v>
      </c>
      <c r="G7909">
        <v>0</v>
      </c>
      <c r="H7909">
        <v>1</v>
      </c>
      <c r="I7909">
        <v>1</v>
      </c>
      <c r="J7909">
        <v>-0.1</v>
      </c>
      <c r="K7909">
        <v>0</v>
      </c>
      <c r="L7909">
        <v>1</v>
      </c>
      <c r="M7909">
        <v>0</v>
      </c>
      <c r="N7909">
        <v>0.5</v>
      </c>
      <c r="O7909">
        <v>0</v>
      </c>
      <c r="P7909">
        <v>0.05</v>
      </c>
      <c r="Q7909">
        <v>0</v>
      </c>
      <c r="R7909" s="14">
        <v>0.76780000000000004</v>
      </c>
      <c r="S7909" s="14"/>
      <c r="T7909" s="14">
        <v>0.52</v>
      </c>
      <c r="U7909" s="14">
        <v>0.68</v>
      </c>
    </row>
    <row r="7910" spans="1:21" ht="15.75" thickTop="1" x14ac:dyDescent="0.25">
      <c r="R7910" s="15">
        <f>AVERAGE(R7900:R7909)</f>
        <v>0.59958</v>
      </c>
      <c r="S7910" s="15" t="e">
        <f>AVERAGE(S7900:S7909)</f>
        <v>#DIV/0!</v>
      </c>
      <c r="T7910" s="15">
        <f>AVERAGE(T7900:T7909)</f>
        <v>0.39200000000000002</v>
      </c>
      <c r="U7910" s="15">
        <f>AVERAGE(U7900:U7909)</f>
        <v>0.87999999999999989</v>
      </c>
    </row>
    <row r="7929" spans="1:21" ht="15.75" thickBot="1" x14ac:dyDescent="0.3">
      <c r="A7929" t="s">
        <v>428</v>
      </c>
      <c r="R7929" s="17" t="s">
        <v>417</v>
      </c>
      <c r="S7929" s="17" t="s">
        <v>425</v>
      </c>
      <c r="T7929" s="17" t="s">
        <v>426</v>
      </c>
      <c r="U7929" s="17" t="s">
        <v>427</v>
      </c>
    </row>
    <row r="7930" spans="1:21" ht="15.75" thickTop="1" x14ac:dyDescent="0.25">
      <c r="A7930">
        <v>1</v>
      </c>
      <c r="B7930">
        <v>3</v>
      </c>
      <c r="C7930">
        <v>25</v>
      </c>
      <c r="D7930">
        <v>30</v>
      </c>
      <c r="E7930">
        <v>0</v>
      </c>
      <c r="F7930">
        <v>0</v>
      </c>
      <c r="G7930">
        <v>0</v>
      </c>
      <c r="H7930">
        <v>1</v>
      </c>
      <c r="I7930">
        <v>1</v>
      </c>
      <c r="J7930">
        <v>0</v>
      </c>
      <c r="K7930">
        <v>0</v>
      </c>
      <c r="L7930">
        <v>1</v>
      </c>
      <c r="M7930">
        <v>0</v>
      </c>
      <c r="N7930">
        <v>0.05</v>
      </c>
      <c r="O7930">
        <v>0</v>
      </c>
      <c r="P7930">
        <v>0.05</v>
      </c>
      <c r="Q7930">
        <v>0</v>
      </c>
      <c r="R7930">
        <v>0.15784000000000001</v>
      </c>
      <c r="T7930">
        <v>0</v>
      </c>
      <c r="U7930">
        <v>0.04</v>
      </c>
    </row>
    <row r="7931" spans="1:21" x14ac:dyDescent="0.25">
      <c r="A7931">
        <v>1</v>
      </c>
      <c r="B7931">
        <v>3</v>
      </c>
      <c r="C7931">
        <v>25</v>
      </c>
      <c r="D7931">
        <v>30</v>
      </c>
      <c r="E7931">
        <v>0</v>
      </c>
      <c r="F7931">
        <v>0</v>
      </c>
      <c r="G7931">
        <v>0</v>
      </c>
      <c r="H7931">
        <v>1</v>
      </c>
      <c r="I7931">
        <v>1</v>
      </c>
      <c r="J7931">
        <v>-0.1</v>
      </c>
      <c r="K7931">
        <v>0</v>
      </c>
      <c r="L7931">
        <v>1</v>
      </c>
      <c r="M7931">
        <v>0</v>
      </c>
      <c r="N7931">
        <v>0.05</v>
      </c>
      <c r="O7931">
        <v>0</v>
      </c>
      <c r="P7931">
        <v>0.05</v>
      </c>
      <c r="Q7931">
        <v>0</v>
      </c>
      <c r="R7931">
        <v>0.26691999999999999</v>
      </c>
      <c r="T7931">
        <v>0.12</v>
      </c>
      <c r="U7931">
        <v>1</v>
      </c>
    </row>
    <row r="7932" spans="1:21" x14ac:dyDescent="0.25">
      <c r="A7932">
        <v>1</v>
      </c>
      <c r="B7932">
        <v>3</v>
      </c>
      <c r="C7932">
        <v>25</v>
      </c>
      <c r="D7932">
        <v>30</v>
      </c>
      <c r="E7932">
        <v>0</v>
      </c>
      <c r="F7932">
        <v>0</v>
      </c>
      <c r="G7932">
        <v>0</v>
      </c>
      <c r="H7932">
        <v>1</v>
      </c>
      <c r="I7932">
        <v>1</v>
      </c>
      <c r="J7932">
        <v>-0.2</v>
      </c>
      <c r="K7932">
        <v>0</v>
      </c>
      <c r="L7932">
        <v>1</v>
      </c>
      <c r="M7932">
        <v>0</v>
      </c>
      <c r="N7932">
        <v>0.05</v>
      </c>
      <c r="O7932">
        <v>0</v>
      </c>
      <c r="P7932">
        <v>0.05</v>
      </c>
      <c r="Q7932">
        <v>0</v>
      </c>
      <c r="R7932">
        <v>0.40400000000000003</v>
      </c>
      <c r="T7932">
        <v>0.28000000000000003</v>
      </c>
      <c r="U7932">
        <v>1</v>
      </c>
    </row>
    <row r="7933" spans="1:21" ht="18.75" x14ac:dyDescent="0.3">
      <c r="A7933">
        <v>1</v>
      </c>
      <c r="B7933">
        <v>3</v>
      </c>
      <c r="C7933">
        <v>25</v>
      </c>
      <c r="D7933">
        <v>30</v>
      </c>
      <c r="E7933">
        <v>0</v>
      </c>
      <c r="F7933">
        <v>0</v>
      </c>
      <c r="G7933">
        <v>0</v>
      </c>
      <c r="H7933">
        <v>1</v>
      </c>
      <c r="I7933">
        <v>1</v>
      </c>
      <c r="J7933">
        <v>-0.3</v>
      </c>
      <c r="K7933">
        <v>0</v>
      </c>
      <c r="L7933">
        <v>1</v>
      </c>
      <c r="M7933">
        <v>0</v>
      </c>
      <c r="N7933">
        <v>0.05</v>
      </c>
      <c r="O7933">
        <v>0</v>
      </c>
      <c r="P7933">
        <v>0.05</v>
      </c>
      <c r="Q7933">
        <v>0</v>
      </c>
      <c r="R7933" s="61">
        <v>0.42</v>
      </c>
      <c r="T7933" s="61">
        <v>0.56000000000000005</v>
      </c>
      <c r="U7933">
        <v>1</v>
      </c>
    </row>
    <row r="7934" spans="1:21" x14ac:dyDescent="0.25">
      <c r="A7934">
        <v>1</v>
      </c>
      <c r="B7934">
        <v>3</v>
      </c>
      <c r="C7934">
        <v>25</v>
      </c>
      <c r="D7934">
        <v>30</v>
      </c>
      <c r="E7934">
        <v>0</v>
      </c>
      <c r="F7934">
        <v>0</v>
      </c>
      <c r="G7934">
        <v>0</v>
      </c>
      <c r="H7934">
        <v>1</v>
      </c>
      <c r="I7934">
        <v>1</v>
      </c>
      <c r="J7934">
        <v>-0.4</v>
      </c>
      <c r="K7934">
        <v>0</v>
      </c>
      <c r="L7934">
        <v>1</v>
      </c>
      <c r="M7934">
        <v>0</v>
      </c>
      <c r="N7934">
        <v>0.05</v>
      </c>
      <c r="O7934">
        <v>0</v>
      </c>
      <c r="P7934">
        <v>0.05</v>
      </c>
      <c r="Q7934">
        <v>0</v>
      </c>
      <c r="R7934">
        <v>0.64912000000000003</v>
      </c>
      <c r="T7934">
        <v>0.68</v>
      </c>
      <c r="U7934">
        <v>1</v>
      </c>
    </row>
    <row r="7935" spans="1:21" x14ac:dyDescent="0.25">
      <c r="A7935">
        <v>1</v>
      </c>
      <c r="B7935">
        <v>3</v>
      </c>
      <c r="C7935">
        <v>25</v>
      </c>
      <c r="D7935">
        <v>30</v>
      </c>
      <c r="E7935">
        <v>0</v>
      </c>
      <c r="F7935">
        <v>0</v>
      </c>
      <c r="G7935">
        <v>0</v>
      </c>
      <c r="H7935">
        <v>1</v>
      </c>
      <c r="I7935">
        <v>1</v>
      </c>
      <c r="J7935">
        <v>-0.5</v>
      </c>
      <c r="K7935">
        <v>0</v>
      </c>
      <c r="L7935">
        <v>1</v>
      </c>
      <c r="M7935">
        <v>0</v>
      </c>
      <c r="N7935">
        <v>0.05</v>
      </c>
      <c r="O7935">
        <v>0</v>
      </c>
      <c r="P7935">
        <v>0.05</v>
      </c>
      <c r="Q7935">
        <v>0</v>
      </c>
      <c r="R7935">
        <v>0.74736000000000002</v>
      </c>
      <c r="T7935">
        <v>0.76</v>
      </c>
      <c r="U7935">
        <v>1</v>
      </c>
    </row>
    <row r="7936" spans="1:21" x14ac:dyDescent="0.25">
      <c r="A7936">
        <v>1</v>
      </c>
      <c r="B7936">
        <v>3</v>
      </c>
      <c r="C7936">
        <v>25</v>
      </c>
      <c r="D7936">
        <v>30</v>
      </c>
      <c r="E7936">
        <v>0</v>
      </c>
      <c r="F7936">
        <v>0</v>
      </c>
      <c r="G7936">
        <v>0</v>
      </c>
      <c r="H7936">
        <v>1</v>
      </c>
      <c r="I7936">
        <v>1</v>
      </c>
      <c r="J7936">
        <v>-0.6</v>
      </c>
      <c r="K7936">
        <v>0</v>
      </c>
      <c r="L7936">
        <v>1</v>
      </c>
      <c r="M7936">
        <v>0</v>
      </c>
      <c r="N7936">
        <v>0.05</v>
      </c>
      <c r="O7936">
        <v>0</v>
      </c>
      <c r="P7936">
        <v>0.05</v>
      </c>
      <c r="Q7936">
        <v>0</v>
      </c>
      <c r="R7936">
        <v>0.83204</v>
      </c>
      <c r="T7936">
        <v>0.96</v>
      </c>
      <c r="U7936">
        <v>1</v>
      </c>
    </row>
    <row r="7937" spans="1:21" x14ac:dyDescent="0.25">
      <c r="A7937">
        <v>1</v>
      </c>
      <c r="B7937">
        <v>3</v>
      </c>
      <c r="C7937">
        <v>25</v>
      </c>
      <c r="D7937">
        <v>30</v>
      </c>
      <c r="E7937">
        <v>0</v>
      </c>
      <c r="F7937">
        <v>0</v>
      </c>
      <c r="G7937">
        <v>0</v>
      </c>
      <c r="H7937">
        <v>1</v>
      </c>
      <c r="I7937">
        <v>1</v>
      </c>
      <c r="J7937">
        <v>-0.7</v>
      </c>
      <c r="K7937">
        <v>0</v>
      </c>
      <c r="L7937">
        <v>1</v>
      </c>
      <c r="M7937">
        <v>0</v>
      </c>
      <c r="N7937">
        <v>0.05</v>
      </c>
      <c r="O7937">
        <v>0</v>
      </c>
      <c r="P7937">
        <v>0.05</v>
      </c>
      <c r="Q7937">
        <v>0</v>
      </c>
      <c r="R7937">
        <v>0.89188000000000001</v>
      </c>
      <c r="T7937">
        <v>1</v>
      </c>
      <c r="U7937">
        <v>1</v>
      </c>
    </row>
    <row r="7938" spans="1:21" x14ac:dyDescent="0.25">
      <c r="A7938">
        <v>1</v>
      </c>
      <c r="B7938">
        <v>3</v>
      </c>
      <c r="C7938">
        <v>25</v>
      </c>
      <c r="D7938">
        <v>30</v>
      </c>
      <c r="E7938">
        <v>0</v>
      </c>
      <c r="F7938">
        <v>0</v>
      </c>
      <c r="G7938">
        <v>0</v>
      </c>
      <c r="H7938">
        <v>1</v>
      </c>
      <c r="I7938">
        <v>1</v>
      </c>
      <c r="J7938">
        <v>-0.8</v>
      </c>
      <c r="K7938">
        <v>0</v>
      </c>
      <c r="L7938">
        <v>1</v>
      </c>
      <c r="M7938">
        <v>0</v>
      </c>
      <c r="N7938">
        <v>0.05</v>
      </c>
      <c r="O7938">
        <v>0</v>
      </c>
      <c r="P7938">
        <v>0.05</v>
      </c>
      <c r="Q7938">
        <v>0</v>
      </c>
      <c r="R7938">
        <v>0.96760000000000002</v>
      </c>
      <c r="T7938">
        <v>1</v>
      </c>
      <c r="U7938">
        <v>1</v>
      </c>
    </row>
    <row r="7939" spans="1:21" ht="15.75" thickBot="1" x14ac:dyDescent="0.3">
      <c r="A7939">
        <v>1</v>
      </c>
      <c r="B7939">
        <v>3</v>
      </c>
      <c r="C7939">
        <v>25</v>
      </c>
      <c r="D7939">
        <v>30</v>
      </c>
      <c r="E7939">
        <v>0</v>
      </c>
      <c r="F7939">
        <v>0</v>
      </c>
      <c r="G7939">
        <v>0</v>
      </c>
      <c r="H7939">
        <v>1</v>
      </c>
      <c r="I7939">
        <v>1</v>
      </c>
      <c r="J7939">
        <v>-0.9</v>
      </c>
      <c r="K7939">
        <v>0</v>
      </c>
      <c r="L7939">
        <v>1</v>
      </c>
      <c r="M7939">
        <v>0</v>
      </c>
      <c r="N7939">
        <v>0.05</v>
      </c>
      <c r="O7939">
        <v>0</v>
      </c>
      <c r="P7939">
        <v>0.05</v>
      </c>
      <c r="Q7939">
        <v>0</v>
      </c>
      <c r="R7939" s="14">
        <v>0.98575999999999997</v>
      </c>
      <c r="S7939" s="14"/>
      <c r="T7939" s="14">
        <v>1</v>
      </c>
      <c r="U7939" s="14">
        <v>1</v>
      </c>
    </row>
    <row r="7940" spans="1:21" ht="15.75" thickTop="1" x14ac:dyDescent="0.25">
      <c r="R7940" s="15">
        <f>AVERAGE(R7930:R7939)</f>
        <v>0.63225200000000004</v>
      </c>
      <c r="S7940" s="15" t="e">
        <f>AVERAGE(S7930:S7939)</f>
        <v>#DIV/0!</v>
      </c>
      <c r="T7940" s="15">
        <f>AVERAGE(T7930:T7939)</f>
        <v>0.63600000000000001</v>
      </c>
      <c r="U7940" s="15">
        <f>AVERAGE(U7930:U7939)</f>
        <v>0.90399999999999991</v>
      </c>
    </row>
    <row r="7959" spans="1:21" ht="24" customHeight="1" thickBot="1" x14ac:dyDescent="0.3">
      <c r="A7959" t="s">
        <v>428</v>
      </c>
      <c r="R7959" s="17" t="s">
        <v>417</v>
      </c>
      <c r="S7959" s="17" t="s">
        <v>429</v>
      </c>
      <c r="T7959" s="17" t="s">
        <v>148</v>
      </c>
      <c r="U7959" s="17" t="s">
        <v>24</v>
      </c>
    </row>
    <row r="7960" spans="1:21" ht="15.75" thickTop="1" x14ac:dyDescent="0.25">
      <c r="A7960">
        <v>1</v>
      </c>
      <c r="B7960">
        <v>3</v>
      </c>
      <c r="C7960">
        <v>25</v>
      </c>
      <c r="D7960">
        <v>30</v>
      </c>
      <c r="E7960">
        <v>0</v>
      </c>
      <c r="F7960">
        <v>0</v>
      </c>
      <c r="G7960">
        <v>0</v>
      </c>
      <c r="H7960">
        <v>1</v>
      </c>
      <c r="I7960">
        <v>1</v>
      </c>
      <c r="J7960">
        <v>0</v>
      </c>
      <c r="K7960">
        <v>0</v>
      </c>
      <c r="L7960">
        <v>1</v>
      </c>
      <c r="M7960">
        <v>0</v>
      </c>
      <c r="N7960">
        <v>0.05</v>
      </c>
      <c r="O7960">
        <v>0</v>
      </c>
      <c r="P7960">
        <v>0.05</v>
      </c>
      <c r="Q7960">
        <v>0</v>
      </c>
      <c r="R7960">
        <v>0.24979999999999999</v>
      </c>
      <c r="S7960">
        <v>4.8719999999999999E-2</v>
      </c>
      <c r="T7960">
        <v>0.08</v>
      </c>
      <c r="U7960">
        <v>0.08</v>
      </c>
    </row>
    <row r="7961" spans="1:21" x14ac:dyDescent="0.25">
      <c r="A7961">
        <v>1</v>
      </c>
      <c r="B7961">
        <v>3</v>
      </c>
      <c r="C7961">
        <v>25</v>
      </c>
      <c r="D7961">
        <v>30</v>
      </c>
      <c r="E7961">
        <v>0</v>
      </c>
      <c r="F7961">
        <v>0</v>
      </c>
      <c r="G7961">
        <v>0</v>
      </c>
      <c r="H7961">
        <v>1</v>
      </c>
      <c r="I7961">
        <v>1</v>
      </c>
      <c r="J7961">
        <v>0</v>
      </c>
      <c r="K7961">
        <v>0</v>
      </c>
      <c r="L7961">
        <v>1</v>
      </c>
      <c r="M7961">
        <v>0</v>
      </c>
      <c r="N7961">
        <v>0.1</v>
      </c>
      <c r="O7961">
        <v>0</v>
      </c>
      <c r="P7961">
        <v>0.05</v>
      </c>
      <c r="Q7961">
        <v>0</v>
      </c>
      <c r="R7961">
        <v>0.21156</v>
      </c>
      <c r="S7961">
        <v>5.3199999999999997E-2</v>
      </c>
      <c r="T7961">
        <v>0</v>
      </c>
      <c r="U7961">
        <v>0.08</v>
      </c>
    </row>
    <row r="7962" spans="1:21" x14ac:dyDescent="0.25">
      <c r="A7962">
        <v>1</v>
      </c>
      <c r="B7962">
        <v>3</v>
      </c>
      <c r="C7962">
        <v>25</v>
      </c>
      <c r="D7962">
        <v>30</v>
      </c>
      <c r="E7962">
        <v>0</v>
      </c>
      <c r="F7962">
        <v>0</v>
      </c>
      <c r="G7962">
        <v>0</v>
      </c>
      <c r="H7962">
        <v>1</v>
      </c>
      <c r="I7962">
        <v>1</v>
      </c>
      <c r="J7962">
        <v>0</v>
      </c>
      <c r="K7962">
        <v>0</v>
      </c>
      <c r="L7962">
        <v>1</v>
      </c>
      <c r="M7962">
        <v>0</v>
      </c>
      <c r="N7962">
        <v>0.15</v>
      </c>
      <c r="O7962">
        <v>0</v>
      </c>
      <c r="P7962">
        <v>0.05</v>
      </c>
      <c r="Q7962">
        <v>0</v>
      </c>
      <c r="R7962">
        <v>0.21984000000000001</v>
      </c>
      <c r="S7962">
        <v>6.6000000000000003E-2</v>
      </c>
      <c r="T7962">
        <v>0</v>
      </c>
      <c r="U7962">
        <v>0.04</v>
      </c>
    </row>
    <row r="7963" spans="1:21" x14ac:dyDescent="0.25">
      <c r="A7963">
        <v>1</v>
      </c>
      <c r="B7963">
        <v>3</v>
      </c>
      <c r="C7963">
        <v>25</v>
      </c>
      <c r="D7963">
        <v>30</v>
      </c>
      <c r="E7963">
        <v>0</v>
      </c>
      <c r="F7963">
        <v>0</v>
      </c>
      <c r="G7963">
        <v>0</v>
      </c>
      <c r="H7963">
        <v>1</v>
      </c>
      <c r="I7963">
        <v>1</v>
      </c>
      <c r="J7963">
        <v>0</v>
      </c>
      <c r="K7963">
        <v>0</v>
      </c>
      <c r="L7963">
        <v>1</v>
      </c>
      <c r="M7963">
        <v>0</v>
      </c>
      <c r="N7963">
        <v>0.2</v>
      </c>
      <c r="O7963">
        <v>0</v>
      </c>
      <c r="P7963">
        <v>0.05</v>
      </c>
      <c r="Q7963">
        <v>0</v>
      </c>
      <c r="R7963">
        <v>0.24307999999999999</v>
      </c>
      <c r="S7963">
        <v>8.6760000000000004E-2</v>
      </c>
      <c r="T7963">
        <v>0.04</v>
      </c>
      <c r="U7963">
        <v>0.04</v>
      </c>
    </row>
    <row r="7964" spans="1:21" x14ac:dyDescent="0.25">
      <c r="A7964">
        <v>1</v>
      </c>
      <c r="B7964">
        <v>3</v>
      </c>
      <c r="C7964">
        <v>25</v>
      </c>
      <c r="D7964">
        <v>30</v>
      </c>
      <c r="E7964">
        <v>0</v>
      </c>
      <c r="F7964">
        <v>0</v>
      </c>
      <c r="G7964">
        <v>0</v>
      </c>
      <c r="H7964">
        <v>1</v>
      </c>
      <c r="I7964">
        <v>1</v>
      </c>
      <c r="J7964">
        <v>0</v>
      </c>
      <c r="K7964">
        <v>0</v>
      </c>
      <c r="L7964">
        <v>1</v>
      </c>
      <c r="M7964">
        <v>0</v>
      </c>
      <c r="N7964">
        <v>0.25</v>
      </c>
      <c r="O7964">
        <v>0</v>
      </c>
      <c r="P7964">
        <v>0.05</v>
      </c>
      <c r="Q7964">
        <v>0</v>
      </c>
      <c r="R7964">
        <v>0.24743999999999999</v>
      </c>
      <c r="S7964">
        <v>0.11516</v>
      </c>
      <c r="T7964">
        <v>0</v>
      </c>
      <c r="U7964">
        <v>0.08</v>
      </c>
    </row>
    <row r="7965" spans="1:21" x14ac:dyDescent="0.25">
      <c r="A7965">
        <v>1</v>
      </c>
      <c r="B7965">
        <v>3</v>
      </c>
      <c r="C7965">
        <v>25</v>
      </c>
      <c r="D7965">
        <v>30</v>
      </c>
      <c r="E7965">
        <v>0</v>
      </c>
      <c r="F7965">
        <v>0</v>
      </c>
      <c r="G7965">
        <v>0</v>
      </c>
      <c r="H7965">
        <v>1</v>
      </c>
      <c r="I7965">
        <v>1</v>
      </c>
      <c r="J7965">
        <v>0</v>
      </c>
      <c r="K7965">
        <v>0</v>
      </c>
      <c r="L7965">
        <v>1</v>
      </c>
      <c r="M7965">
        <v>0</v>
      </c>
      <c r="N7965">
        <v>0.3</v>
      </c>
      <c r="O7965">
        <v>0</v>
      </c>
      <c r="P7965">
        <v>0.05</v>
      </c>
      <c r="Q7965">
        <v>0</v>
      </c>
      <c r="R7965">
        <v>0.41360000000000002</v>
      </c>
      <c r="S7965">
        <v>0.14935999999999999</v>
      </c>
      <c r="T7965">
        <v>0.04</v>
      </c>
      <c r="U7965">
        <v>0.08</v>
      </c>
    </row>
    <row r="7966" spans="1:21" x14ac:dyDescent="0.25">
      <c r="A7966">
        <v>1</v>
      </c>
      <c r="B7966">
        <v>3</v>
      </c>
      <c r="C7966">
        <v>25</v>
      </c>
      <c r="D7966">
        <v>30</v>
      </c>
      <c r="E7966">
        <v>0</v>
      </c>
      <c r="F7966">
        <v>0</v>
      </c>
      <c r="G7966">
        <v>0</v>
      </c>
      <c r="H7966">
        <v>1</v>
      </c>
      <c r="I7966">
        <v>1</v>
      </c>
      <c r="J7966">
        <v>0</v>
      </c>
      <c r="K7966">
        <v>0</v>
      </c>
      <c r="L7966">
        <v>1</v>
      </c>
      <c r="M7966">
        <v>0</v>
      </c>
      <c r="N7966">
        <v>0.35</v>
      </c>
      <c r="O7966">
        <v>0</v>
      </c>
      <c r="P7966">
        <v>0.05</v>
      </c>
      <c r="Q7966">
        <v>0</v>
      </c>
      <c r="R7966">
        <v>0.43115999999999999</v>
      </c>
      <c r="S7966">
        <v>0.19692000000000001</v>
      </c>
      <c r="T7966">
        <v>0.04</v>
      </c>
      <c r="U7966">
        <v>0.04</v>
      </c>
    </row>
    <row r="7967" spans="1:21" x14ac:dyDescent="0.25">
      <c r="A7967">
        <v>1</v>
      </c>
      <c r="B7967">
        <v>3</v>
      </c>
      <c r="C7967">
        <v>25</v>
      </c>
      <c r="D7967">
        <v>30</v>
      </c>
      <c r="E7967">
        <v>0</v>
      </c>
      <c r="F7967">
        <v>0</v>
      </c>
      <c r="G7967">
        <v>0</v>
      </c>
      <c r="H7967">
        <v>1</v>
      </c>
      <c r="I7967">
        <v>1</v>
      </c>
      <c r="J7967">
        <v>0</v>
      </c>
      <c r="K7967">
        <v>0</v>
      </c>
      <c r="L7967">
        <v>1</v>
      </c>
      <c r="M7967">
        <v>0</v>
      </c>
      <c r="N7967">
        <v>0.4</v>
      </c>
      <c r="O7967">
        <v>0</v>
      </c>
      <c r="P7967">
        <v>0.05</v>
      </c>
      <c r="Q7967">
        <v>0</v>
      </c>
      <c r="R7967">
        <v>0.31559999999999999</v>
      </c>
      <c r="S7967">
        <v>0.25187999999999999</v>
      </c>
      <c r="T7967">
        <v>0</v>
      </c>
      <c r="U7967">
        <v>0.08</v>
      </c>
    </row>
    <row r="7968" spans="1:21" x14ac:dyDescent="0.25">
      <c r="A7968">
        <v>1</v>
      </c>
      <c r="B7968">
        <v>3</v>
      </c>
      <c r="C7968">
        <v>25</v>
      </c>
      <c r="D7968">
        <v>30</v>
      </c>
      <c r="E7968">
        <v>0</v>
      </c>
      <c r="F7968">
        <v>0</v>
      </c>
      <c r="G7968">
        <v>0</v>
      </c>
      <c r="H7968">
        <v>1</v>
      </c>
      <c r="I7968">
        <v>1</v>
      </c>
      <c r="J7968">
        <v>0</v>
      </c>
      <c r="K7968">
        <v>0</v>
      </c>
      <c r="L7968">
        <v>1</v>
      </c>
      <c r="M7968">
        <v>0</v>
      </c>
      <c r="N7968">
        <v>0.45</v>
      </c>
      <c r="O7968">
        <v>0</v>
      </c>
      <c r="P7968">
        <v>0.05</v>
      </c>
      <c r="Q7968">
        <v>0</v>
      </c>
      <c r="R7968">
        <v>0.42687999999999998</v>
      </c>
      <c r="S7968">
        <v>0.31868000000000002</v>
      </c>
      <c r="T7968">
        <v>0.04</v>
      </c>
      <c r="U7968">
        <v>0.04</v>
      </c>
    </row>
    <row r="7969" spans="1:21" ht="15.75" thickBot="1" x14ac:dyDescent="0.3">
      <c r="A7969">
        <v>1</v>
      </c>
      <c r="B7969">
        <v>3</v>
      </c>
      <c r="C7969">
        <v>25</v>
      </c>
      <c r="D7969">
        <v>30</v>
      </c>
      <c r="E7969">
        <v>0</v>
      </c>
      <c r="F7969">
        <v>0</v>
      </c>
      <c r="G7969">
        <v>0</v>
      </c>
      <c r="H7969">
        <v>1</v>
      </c>
      <c r="I7969">
        <v>1</v>
      </c>
      <c r="J7969">
        <v>0</v>
      </c>
      <c r="K7969">
        <v>0</v>
      </c>
      <c r="L7969">
        <v>1</v>
      </c>
      <c r="M7969">
        <v>0</v>
      </c>
      <c r="N7969">
        <v>0.5</v>
      </c>
      <c r="O7969">
        <v>0</v>
      </c>
      <c r="P7969">
        <v>0.05</v>
      </c>
      <c r="Q7969">
        <v>0</v>
      </c>
      <c r="R7969" s="14">
        <v>0.40923999999999999</v>
      </c>
      <c r="S7969" s="14">
        <v>0.38675999999999999</v>
      </c>
      <c r="T7969" s="14">
        <v>0.08</v>
      </c>
      <c r="U7969" s="14">
        <v>0.04</v>
      </c>
    </row>
    <row r="7970" spans="1:21" ht="15.75" thickTop="1" x14ac:dyDescent="0.25">
      <c r="R7970" s="15">
        <f>AVERAGE(R7960:R7969)</f>
        <v>0.31681999999999999</v>
      </c>
      <c r="S7970" s="15">
        <f>AVERAGE(S7960:S7969)</f>
        <v>0.16734399999999999</v>
      </c>
      <c r="T7970" s="15">
        <f>AVERAGE(T7960:T7969)</f>
        <v>3.2000000000000001E-2</v>
      </c>
      <c r="U7970" s="15">
        <f>AVERAGE(U7960:U7969)</f>
        <v>6.0000000000000012E-2</v>
      </c>
    </row>
    <row r="7992" spans="1:21" ht="57.75" customHeight="1" thickBot="1" x14ac:dyDescent="0.3">
      <c r="A7992" s="8" t="s">
        <v>430</v>
      </c>
      <c r="R7992" s="17" t="s">
        <v>417</v>
      </c>
      <c r="S7992" s="17" t="s">
        <v>429</v>
      </c>
      <c r="T7992" s="17" t="s">
        <v>148</v>
      </c>
      <c r="U7992" s="17" t="s">
        <v>24</v>
      </c>
    </row>
    <row r="7993" spans="1:21" ht="15.75" thickTop="1" x14ac:dyDescent="0.25">
      <c r="A7993">
        <v>1</v>
      </c>
      <c r="B7993">
        <v>3</v>
      </c>
      <c r="C7993">
        <v>25</v>
      </c>
      <c r="D7993">
        <v>30</v>
      </c>
      <c r="E7993">
        <v>0</v>
      </c>
      <c r="F7993">
        <v>0</v>
      </c>
      <c r="G7993">
        <v>0</v>
      </c>
      <c r="H7993">
        <v>1</v>
      </c>
      <c r="I7993">
        <v>1</v>
      </c>
      <c r="J7993">
        <v>0</v>
      </c>
      <c r="K7993">
        <v>0</v>
      </c>
      <c r="L7993">
        <v>1</v>
      </c>
      <c r="M7993">
        <v>0</v>
      </c>
      <c r="N7993">
        <v>0.05</v>
      </c>
      <c r="O7993">
        <v>0</v>
      </c>
      <c r="P7993">
        <v>0.05</v>
      </c>
      <c r="Q7993">
        <v>0</v>
      </c>
      <c r="R7993">
        <v>0.24868000000000001</v>
      </c>
      <c r="S7993">
        <v>4.9439999999999998E-2</v>
      </c>
    </row>
    <row r="7994" spans="1:21" x14ac:dyDescent="0.25">
      <c r="A7994">
        <v>1</v>
      </c>
      <c r="B7994">
        <v>3</v>
      </c>
      <c r="C7994">
        <v>25</v>
      </c>
      <c r="D7994">
        <v>30</v>
      </c>
      <c r="E7994">
        <v>0</v>
      </c>
      <c r="F7994">
        <v>0</v>
      </c>
      <c r="G7994">
        <v>0</v>
      </c>
      <c r="H7994">
        <v>1</v>
      </c>
      <c r="I7994">
        <v>1</v>
      </c>
      <c r="J7994">
        <v>0</v>
      </c>
      <c r="K7994">
        <v>0</v>
      </c>
      <c r="L7994">
        <v>1</v>
      </c>
      <c r="M7994">
        <v>0</v>
      </c>
      <c r="N7994">
        <v>0.1</v>
      </c>
      <c r="O7994">
        <v>0</v>
      </c>
      <c r="P7994">
        <v>0.05</v>
      </c>
      <c r="Q7994">
        <v>0</v>
      </c>
      <c r="R7994">
        <v>0.22331999999999999</v>
      </c>
      <c r="S7994">
        <v>5.5039999999999999E-2</v>
      </c>
    </row>
    <row r="7995" spans="1:21" x14ac:dyDescent="0.25">
      <c r="A7995">
        <v>1</v>
      </c>
      <c r="B7995">
        <v>3</v>
      </c>
      <c r="C7995">
        <v>25</v>
      </c>
      <c r="D7995">
        <v>30</v>
      </c>
      <c r="E7995">
        <v>0</v>
      </c>
      <c r="F7995">
        <v>0</v>
      </c>
      <c r="G7995">
        <v>0</v>
      </c>
      <c r="H7995">
        <v>1</v>
      </c>
      <c r="I7995">
        <v>1</v>
      </c>
      <c r="J7995">
        <v>0</v>
      </c>
      <c r="K7995">
        <v>0</v>
      </c>
      <c r="L7995">
        <v>1</v>
      </c>
      <c r="M7995">
        <v>0</v>
      </c>
      <c r="N7995">
        <v>0.15</v>
      </c>
      <c r="O7995">
        <v>0</v>
      </c>
      <c r="P7995">
        <v>0.05</v>
      </c>
      <c r="Q7995">
        <v>0</v>
      </c>
      <c r="R7995">
        <v>0.14748</v>
      </c>
      <c r="S7995">
        <v>6.1280000000000001E-2</v>
      </c>
    </row>
    <row r="7996" spans="1:21" x14ac:dyDescent="0.25">
      <c r="A7996">
        <v>1</v>
      </c>
      <c r="B7996">
        <v>3</v>
      </c>
      <c r="C7996">
        <v>25</v>
      </c>
      <c r="D7996">
        <v>30</v>
      </c>
      <c r="E7996">
        <v>0</v>
      </c>
      <c r="F7996">
        <v>0</v>
      </c>
      <c r="G7996">
        <v>0</v>
      </c>
      <c r="H7996">
        <v>1</v>
      </c>
      <c r="I7996">
        <v>1</v>
      </c>
      <c r="J7996">
        <v>0</v>
      </c>
      <c r="K7996">
        <v>0</v>
      </c>
      <c r="L7996">
        <v>1</v>
      </c>
      <c r="M7996">
        <v>0</v>
      </c>
      <c r="N7996">
        <v>0.2</v>
      </c>
      <c r="O7996">
        <v>0</v>
      </c>
      <c r="P7996">
        <v>0.05</v>
      </c>
      <c r="Q7996">
        <v>0</v>
      </c>
      <c r="R7996">
        <v>0.1822</v>
      </c>
      <c r="S7996">
        <v>8.7599999999999997E-2</v>
      </c>
    </row>
    <row r="7997" spans="1:21" x14ac:dyDescent="0.25">
      <c r="A7997">
        <v>1</v>
      </c>
      <c r="B7997">
        <v>3</v>
      </c>
      <c r="C7997">
        <v>25</v>
      </c>
      <c r="D7997">
        <v>30</v>
      </c>
      <c r="E7997">
        <v>0</v>
      </c>
      <c r="F7997">
        <v>0</v>
      </c>
      <c r="G7997">
        <v>0</v>
      </c>
      <c r="H7997">
        <v>1</v>
      </c>
      <c r="I7997">
        <v>1</v>
      </c>
      <c r="J7997">
        <v>0</v>
      </c>
      <c r="K7997">
        <v>0</v>
      </c>
      <c r="L7997">
        <v>1</v>
      </c>
      <c r="M7997">
        <v>0</v>
      </c>
      <c r="N7997">
        <v>0.25</v>
      </c>
      <c r="O7997">
        <v>0</v>
      </c>
      <c r="P7997">
        <v>0.05</v>
      </c>
      <c r="Q7997">
        <v>0</v>
      </c>
      <c r="R7997">
        <v>0.21732000000000001</v>
      </c>
      <c r="S7997">
        <v>0.11712</v>
      </c>
    </row>
    <row r="7998" spans="1:21" x14ac:dyDescent="0.25">
      <c r="A7998">
        <v>1</v>
      </c>
      <c r="B7998">
        <v>3</v>
      </c>
      <c r="C7998">
        <v>25</v>
      </c>
      <c r="D7998">
        <v>30</v>
      </c>
      <c r="E7998">
        <v>0</v>
      </c>
      <c r="F7998">
        <v>0</v>
      </c>
      <c r="G7998">
        <v>0</v>
      </c>
      <c r="H7998">
        <v>1</v>
      </c>
      <c r="I7998">
        <v>1</v>
      </c>
      <c r="J7998">
        <v>0</v>
      </c>
      <c r="K7998">
        <v>0</v>
      </c>
      <c r="L7998">
        <v>1</v>
      </c>
      <c r="M7998">
        <v>0</v>
      </c>
      <c r="N7998">
        <v>0.3</v>
      </c>
      <c r="O7998">
        <v>0</v>
      </c>
      <c r="P7998">
        <v>0.05</v>
      </c>
      <c r="Q7998">
        <v>0</v>
      </c>
      <c r="R7998">
        <v>0.30543999999999999</v>
      </c>
      <c r="S7998">
        <v>0.15340000000000001</v>
      </c>
    </row>
    <row r="7999" spans="1:21" x14ac:dyDescent="0.25">
      <c r="A7999">
        <v>1</v>
      </c>
      <c r="B7999">
        <v>3</v>
      </c>
      <c r="C7999">
        <v>25</v>
      </c>
      <c r="D7999">
        <v>30</v>
      </c>
      <c r="E7999">
        <v>0</v>
      </c>
      <c r="F7999">
        <v>0</v>
      </c>
      <c r="G7999">
        <v>0</v>
      </c>
      <c r="H7999">
        <v>1</v>
      </c>
      <c r="I7999">
        <v>1</v>
      </c>
      <c r="J7999">
        <v>0</v>
      </c>
      <c r="K7999">
        <v>0</v>
      </c>
      <c r="L7999">
        <v>1</v>
      </c>
      <c r="M7999">
        <v>0</v>
      </c>
      <c r="N7999">
        <v>0.35</v>
      </c>
      <c r="O7999">
        <v>0</v>
      </c>
      <c r="P7999">
        <v>0.05</v>
      </c>
      <c r="Q7999">
        <v>0</v>
      </c>
      <c r="R7999">
        <v>0.32291999999999998</v>
      </c>
      <c r="S7999">
        <v>0.2014</v>
      </c>
    </row>
    <row r="8000" spans="1:21" x14ac:dyDescent="0.25">
      <c r="A8000">
        <v>1</v>
      </c>
      <c r="B8000">
        <v>3</v>
      </c>
      <c r="C8000">
        <v>25</v>
      </c>
      <c r="D8000">
        <v>30</v>
      </c>
      <c r="E8000">
        <v>0</v>
      </c>
      <c r="F8000">
        <v>0</v>
      </c>
      <c r="G8000">
        <v>0</v>
      </c>
      <c r="H8000">
        <v>1</v>
      </c>
      <c r="I8000">
        <v>1</v>
      </c>
      <c r="J8000">
        <v>0</v>
      </c>
      <c r="K8000">
        <v>0</v>
      </c>
      <c r="L8000">
        <v>1</v>
      </c>
      <c r="M8000">
        <v>0</v>
      </c>
      <c r="N8000">
        <v>0.4</v>
      </c>
      <c r="O8000">
        <v>0</v>
      </c>
      <c r="P8000">
        <v>0.05</v>
      </c>
      <c r="Q8000">
        <v>0</v>
      </c>
      <c r="R8000">
        <v>0.21468000000000001</v>
      </c>
      <c r="S8000">
        <v>0.25568000000000002</v>
      </c>
    </row>
    <row r="8001" spans="1:21" x14ac:dyDescent="0.25">
      <c r="A8001">
        <v>1</v>
      </c>
      <c r="B8001">
        <v>3</v>
      </c>
      <c r="C8001">
        <v>25</v>
      </c>
      <c r="D8001">
        <v>30</v>
      </c>
      <c r="E8001">
        <v>0</v>
      </c>
      <c r="F8001">
        <v>0</v>
      </c>
      <c r="G8001">
        <v>0</v>
      </c>
      <c r="H8001">
        <v>1</v>
      </c>
      <c r="I8001">
        <v>1</v>
      </c>
      <c r="J8001">
        <v>0</v>
      </c>
      <c r="K8001">
        <v>0</v>
      </c>
      <c r="L8001">
        <v>1</v>
      </c>
      <c r="M8001">
        <v>0</v>
      </c>
      <c r="N8001">
        <v>0.45</v>
      </c>
      <c r="O8001">
        <v>0</v>
      </c>
      <c r="P8001">
        <v>0.05</v>
      </c>
      <c r="Q8001">
        <v>0</v>
      </c>
      <c r="R8001">
        <v>0.43628</v>
      </c>
      <c r="S8001">
        <v>0.317</v>
      </c>
    </row>
    <row r="8002" spans="1:21" ht="15.75" thickBot="1" x14ac:dyDescent="0.3">
      <c r="A8002">
        <v>1</v>
      </c>
      <c r="B8002">
        <v>3</v>
      </c>
      <c r="C8002">
        <v>25</v>
      </c>
      <c r="D8002">
        <v>30</v>
      </c>
      <c r="E8002">
        <v>0</v>
      </c>
      <c r="F8002">
        <v>0</v>
      </c>
      <c r="G8002">
        <v>0</v>
      </c>
      <c r="H8002">
        <v>1</v>
      </c>
      <c r="I8002">
        <v>1</v>
      </c>
      <c r="J8002">
        <v>0</v>
      </c>
      <c r="K8002">
        <v>0</v>
      </c>
      <c r="L8002">
        <v>1</v>
      </c>
      <c r="M8002">
        <v>0</v>
      </c>
      <c r="N8002">
        <v>0.5</v>
      </c>
      <c r="O8002">
        <v>0</v>
      </c>
      <c r="P8002">
        <v>0.05</v>
      </c>
      <c r="Q8002">
        <v>0</v>
      </c>
      <c r="R8002" s="14">
        <v>0.42812</v>
      </c>
      <c r="S8002" s="14">
        <v>0.38016</v>
      </c>
      <c r="T8002" s="14"/>
      <c r="U8002" s="14"/>
    </row>
    <row r="8003" spans="1:21" ht="15.75" thickTop="1" x14ac:dyDescent="0.25">
      <c r="R8003" s="15">
        <f>AVERAGE(R7993:R8002)</f>
        <v>0.272644</v>
      </c>
      <c r="S8003" s="15">
        <f>AVERAGE(S7993:S8002)</f>
        <v>0.16781200000000002</v>
      </c>
      <c r="T8003" s="15" t="e">
        <f>AVERAGE(T7993:T8002)</f>
        <v>#DIV/0!</v>
      </c>
      <c r="U8003" s="15" t="e">
        <f>AVERAGE(U7993:U8002)</f>
        <v>#DIV/0!</v>
      </c>
    </row>
    <row r="8027" spans="1:21" ht="42" customHeight="1" thickBot="1" x14ac:dyDescent="0.3">
      <c r="A8027" s="8" t="s">
        <v>430</v>
      </c>
      <c r="R8027" s="17" t="s">
        <v>417</v>
      </c>
      <c r="S8027" s="17" t="s">
        <v>429</v>
      </c>
      <c r="T8027" s="17" t="s">
        <v>148</v>
      </c>
      <c r="U8027" s="17" t="s">
        <v>24</v>
      </c>
    </row>
    <row r="8028" spans="1:21" ht="15.75" thickTop="1" x14ac:dyDescent="0.25">
      <c r="A8028">
        <v>1</v>
      </c>
      <c r="B8028">
        <v>3</v>
      </c>
      <c r="C8028">
        <v>100</v>
      </c>
      <c r="D8028">
        <v>30</v>
      </c>
      <c r="E8028">
        <v>0</v>
      </c>
      <c r="F8028">
        <v>0</v>
      </c>
      <c r="G8028">
        <v>0</v>
      </c>
      <c r="H8028">
        <v>1</v>
      </c>
      <c r="I8028">
        <v>1</v>
      </c>
      <c r="J8028">
        <v>0</v>
      </c>
      <c r="K8028">
        <v>0</v>
      </c>
      <c r="L8028">
        <v>1</v>
      </c>
      <c r="M8028">
        <v>0</v>
      </c>
      <c r="N8028">
        <v>0.05</v>
      </c>
      <c r="O8028">
        <v>0</v>
      </c>
      <c r="P8028">
        <v>0.05</v>
      </c>
      <c r="Q8028">
        <v>0</v>
      </c>
      <c r="R8028">
        <v>0.18744</v>
      </c>
      <c r="S8028">
        <v>4.8430000000000001E-2</v>
      </c>
      <c r="T8028">
        <v>0.03</v>
      </c>
      <c r="U8028">
        <v>0.05</v>
      </c>
    </row>
    <row r="8029" spans="1:21" x14ac:dyDescent="0.25">
      <c r="A8029">
        <v>1</v>
      </c>
      <c r="B8029">
        <v>3</v>
      </c>
      <c r="C8029">
        <v>100</v>
      </c>
      <c r="D8029">
        <v>30</v>
      </c>
      <c r="E8029">
        <v>0</v>
      </c>
      <c r="F8029">
        <v>0</v>
      </c>
      <c r="G8029">
        <v>0</v>
      </c>
      <c r="H8029">
        <v>1</v>
      </c>
      <c r="I8029">
        <v>1</v>
      </c>
      <c r="J8029">
        <v>0</v>
      </c>
      <c r="K8029">
        <v>0</v>
      </c>
      <c r="L8029">
        <v>1</v>
      </c>
      <c r="M8029">
        <v>0</v>
      </c>
      <c r="N8029">
        <v>0.1</v>
      </c>
      <c r="O8029">
        <v>0</v>
      </c>
      <c r="P8029">
        <v>0.05</v>
      </c>
      <c r="Q8029">
        <v>0</v>
      </c>
      <c r="R8029">
        <v>0.17496</v>
      </c>
      <c r="S8029">
        <v>5.3460000000000001E-2</v>
      </c>
      <c r="T8029">
        <v>0.02</v>
      </c>
      <c r="U8029">
        <v>0.06</v>
      </c>
    </row>
    <row r="8030" spans="1:21" x14ac:dyDescent="0.25">
      <c r="A8030">
        <v>1</v>
      </c>
      <c r="B8030">
        <v>3</v>
      </c>
      <c r="C8030">
        <v>100</v>
      </c>
      <c r="D8030">
        <v>30</v>
      </c>
      <c r="E8030">
        <v>0</v>
      </c>
      <c r="F8030">
        <v>0</v>
      </c>
      <c r="G8030">
        <v>0</v>
      </c>
      <c r="H8030">
        <v>1</v>
      </c>
      <c r="I8030">
        <v>1</v>
      </c>
      <c r="J8030">
        <v>0</v>
      </c>
      <c r="K8030">
        <v>0</v>
      </c>
      <c r="L8030">
        <v>1</v>
      </c>
      <c r="M8030">
        <v>0</v>
      </c>
      <c r="N8030">
        <v>0.15</v>
      </c>
      <c r="O8030">
        <v>0</v>
      </c>
      <c r="P8030">
        <v>0.05</v>
      </c>
      <c r="Q8030">
        <v>0</v>
      </c>
      <c r="R8030">
        <v>0.22147</v>
      </c>
      <c r="S8030">
        <v>6.5699999999999995E-2</v>
      </c>
      <c r="T8030">
        <v>0.02</v>
      </c>
      <c r="U8030">
        <v>0.05</v>
      </c>
    </row>
    <row r="8031" spans="1:21" x14ac:dyDescent="0.25">
      <c r="A8031">
        <v>1</v>
      </c>
      <c r="B8031">
        <v>3</v>
      </c>
      <c r="C8031">
        <v>100</v>
      </c>
      <c r="D8031">
        <v>30</v>
      </c>
      <c r="E8031">
        <v>0</v>
      </c>
      <c r="F8031">
        <v>0</v>
      </c>
      <c r="G8031">
        <v>0</v>
      </c>
      <c r="H8031">
        <v>1</v>
      </c>
      <c r="I8031">
        <v>1</v>
      </c>
      <c r="J8031">
        <v>0</v>
      </c>
      <c r="K8031">
        <v>0</v>
      </c>
      <c r="L8031">
        <v>1</v>
      </c>
      <c r="M8031">
        <v>0</v>
      </c>
      <c r="N8031">
        <v>0.2</v>
      </c>
      <c r="O8031">
        <v>0</v>
      </c>
      <c r="P8031">
        <v>0.05</v>
      </c>
      <c r="Q8031">
        <v>0</v>
      </c>
      <c r="R8031">
        <v>0.21326000000000001</v>
      </c>
      <c r="S8031">
        <v>8.7179999999999994E-2</v>
      </c>
      <c r="T8031">
        <v>0.05</v>
      </c>
      <c r="U8031">
        <v>0.09</v>
      </c>
    </row>
    <row r="8032" spans="1:21" x14ac:dyDescent="0.25">
      <c r="A8032">
        <v>1</v>
      </c>
      <c r="B8032">
        <v>3</v>
      </c>
      <c r="C8032">
        <v>100</v>
      </c>
      <c r="D8032">
        <v>30</v>
      </c>
      <c r="E8032">
        <v>0</v>
      </c>
      <c r="F8032">
        <v>0</v>
      </c>
      <c r="G8032">
        <v>0</v>
      </c>
      <c r="H8032">
        <v>1</v>
      </c>
      <c r="I8032">
        <v>1</v>
      </c>
      <c r="J8032">
        <v>0</v>
      </c>
      <c r="K8032">
        <v>0</v>
      </c>
      <c r="L8032">
        <v>1</v>
      </c>
      <c r="M8032">
        <v>0</v>
      </c>
      <c r="N8032">
        <v>0.25</v>
      </c>
      <c r="O8032">
        <v>0</v>
      </c>
      <c r="P8032">
        <v>0.05</v>
      </c>
      <c r="Q8032">
        <v>0</v>
      </c>
      <c r="R8032">
        <v>0.23672000000000001</v>
      </c>
      <c r="S8032">
        <v>0.11461</v>
      </c>
      <c r="T8032">
        <v>0.03</v>
      </c>
      <c r="U8032">
        <v>0.08</v>
      </c>
    </row>
    <row r="8033" spans="1:21" x14ac:dyDescent="0.25">
      <c r="A8033">
        <v>1</v>
      </c>
      <c r="B8033">
        <v>3</v>
      </c>
      <c r="C8033">
        <v>100</v>
      </c>
      <c r="D8033">
        <v>30</v>
      </c>
      <c r="E8033">
        <v>0</v>
      </c>
      <c r="F8033">
        <v>0</v>
      </c>
      <c r="G8033">
        <v>0</v>
      </c>
      <c r="H8033">
        <v>1</v>
      </c>
      <c r="I8033">
        <v>1</v>
      </c>
      <c r="J8033">
        <v>0</v>
      </c>
      <c r="K8033">
        <v>0</v>
      </c>
      <c r="L8033">
        <v>1</v>
      </c>
      <c r="M8033">
        <v>0</v>
      </c>
      <c r="N8033">
        <v>0.3</v>
      </c>
      <c r="O8033">
        <v>0</v>
      </c>
      <c r="P8033">
        <v>0.05</v>
      </c>
      <c r="Q8033">
        <v>0</v>
      </c>
      <c r="R8033">
        <v>0.28659000000000001</v>
      </c>
      <c r="S8033">
        <v>0.15145</v>
      </c>
      <c r="T8033">
        <v>0.04</v>
      </c>
      <c r="U8033">
        <v>0.04</v>
      </c>
    </row>
    <row r="8034" spans="1:21" x14ac:dyDescent="0.25">
      <c r="A8034">
        <v>1</v>
      </c>
      <c r="B8034">
        <v>3</v>
      </c>
      <c r="C8034">
        <v>100</v>
      </c>
      <c r="D8034">
        <v>30</v>
      </c>
      <c r="E8034">
        <v>0</v>
      </c>
      <c r="F8034">
        <v>0</v>
      </c>
      <c r="G8034">
        <v>0</v>
      </c>
      <c r="H8034">
        <v>1</v>
      </c>
      <c r="I8034">
        <v>1</v>
      </c>
      <c r="J8034">
        <v>0</v>
      </c>
      <c r="K8034">
        <v>0</v>
      </c>
      <c r="L8034">
        <v>1</v>
      </c>
      <c r="M8034">
        <v>0</v>
      </c>
      <c r="N8034">
        <v>0.35</v>
      </c>
      <c r="O8034">
        <v>0</v>
      </c>
      <c r="P8034">
        <v>0.05</v>
      </c>
      <c r="Q8034">
        <v>0</v>
      </c>
      <c r="R8034">
        <v>0.32632</v>
      </c>
      <c r="S8034">
        <v>0.20129</v>
      </c>
      <c r="T8034">
        <v>0.05</v>
      </c>
      <c r="U8034">
        <v>0.08</v>
      </c>
    </row>
    <row r="8035" spans="1:21" x14ac:dyDescent="0.25">
      <c r="A8035">
        <v>1</v>
      </c>
      <c r="B8035">
        <v>3</v>
      </c>
      <c r="C8035">
        <v>100</v>
      </c>
      <c r="D8035">
        <v>30</v>
      </c>
      <c r="E8035">
        <v>0</v>
      </c>
      <c r="F8035">
        <v>0</v>
      </c>
      <c r="G8035">
        <v>0</v>
      </c>
      <c r="H8035">
        <v>1</v>
      </c>
      <c r="I8035">
        <v>1</v>
      </c>
      <c r="J8035">
        <v>0</v>
      </c>
      <c r="K8035">
        <v>0</v>
      </c>
      <c r="L8035">
        <v>1</v>
      </c>
      <c r="M8035">
        <v>0</v>
      </c>
      <c r="N8035">
        <v>0.4</v>
      </c>
      <c r="O8035">
        <v>0</v>
      </c>
      <c r="P8035">
        <v>0.05</v>
      </c>
      <c r="Q8035">
        <v>0</v>
      </c>
      <c r="R8035">
        <v>0.37524000000000002</v>
      </c>
      <c r="S8035">
        <v>0.25324000000000002</v>
      </c>
      <c r="T8035">
        <v>7.0000000000000007E-2</v>
      </c>
      <c r="U8035">
        <v>0.09</v>
      </c>
    </row>
    <row r="8036" spans="1:21" x14ac:dyDescent="0.25">
      <c r="A8036">
        <v>1</v>
      </c>
      <c r="B8036">
        <v>3</v>
      </c>
      <c r="C8036">
        <v>100</v>
      </c>
      <c r="D8036">
        <v>30</v>
      </c>
      <c r="E8036">
        <v>0</v>
      </c>
      <c r="F8036">
        <v>0</v>
      </c>
      <c r="G8036">
        <v>0</v>
      </c>
      <c r="H8036">
        <v>1</v>
      </c>
      <c r="I8036">
        <v>1</v>
      </c>
      <c r="J8036">
        <v>0</v>
      </c>
      <c r="K8036">
        <v>0</v>
      </c>
      <c r="L8036">
        <v>1</v>
      </c>
      <c r="M8036">
        <v>0</v>
      </c>
      <c r="N8036">
        <v>0.45</v>
      </c>
      <c r="O8036">
        <v>0</v>
      </c>
      <c r="P8036">
        <v>0.05</v>
      </c>
      <c r="Q8036">
        <v>0</v>
      </c>
      <c r="R8036">
        <v>0.38294</v>
      </c>
      <c r="S8036">
        <v>0.31587999999999999</v>
      </c>
      <c r="T8036">
        <v>7.0000000000000007E-2</v>
      </c>
      <c r="U8036">
        <v>0.04</v>
      </c>
    </row>
    <row r="8037" spans="1:21" ht="15.75" thickBot="1" x14ac:dyDescent="0.3">
      <c r="A8037">
        <v>1</v>
      </c>
      <c r="B8037">
        <v>3</v>
      </c>
      <c r="C8037">
        <v>100</v>
      </c>
      <c r="D8037">
        <v>30</v>
      </c>
      <c r="E8037">
        <v>0</v>
      </c>
      <c r="F8037">
        <v>0</v>
      </c>
      <c r="G8037">
        <v>0</v>
      </c>
      <c r="H8037">
        <v>1</v>
      </c>
      <c r="I8037">
        <v>1</v>
      </c>
      <c r="J8037">
        <v>0</v>
      </c>
      <c r="K8037">
        <v>0</v>
      </c>
      <c r="L8037">
        <v>1</v>
      </c>
      <c r="M8037">
        <v>0</v>
      </c>
      <c r="N8037">
        <v>0.5</v>
      </c>
      <c r="O8037">
        <v>0</v>
      </c>
      <c r="P8037">
        <v>0.05</v>
      </c>
      <c r="Q8037">
        <v>0</v>
      </c>
      <c r="R8037" s="14">
        <v>0.50012999999999996</v>
      </c>
      <c r="S8037" s="14">
        <v>0.38478000000000001</v>
      </c>
      <c r="T8037" s="14">
        <v>0.09</v>
      </c>
      <c r="U8037" s="14">
        <v>0.08</v>
      </c>
    </row>
    <row r="8038" spans="1:21" ht="15.75" thickTop="1" x14ac:dyDescent="0.25">
      <c r="R8038" s="15">
        <f>AVERAGE(R8028:R8037)</f>
        <v>0.29050700000000002</v>
      </c>
      <c r="S8038" s="15">
        <f>AVERAGE(S8028:S8037)</f>
        <v>0.16760199999999997</v>
      </c>
      <c r="T8038" s="15">
        <f>AVERAGE(T8028:T8037)</f>
        <v>4.7000000000000007E-2</v>
      </c>
      <c r="U8038" s="15">
        <f>AVERAGE(U8028:U8037)</f>
        <v>6.6000000000000003E-2</v>
      </c>
    </row>
    <row r="8061" spans="1:21" ht="30.75" thickBot="1" x14ac:dyDescent="0.3">
      <c r="A8061" s="8" t="s">
        <v>431</v>
      </c>
      <c r="R8061" s="17" t="s">
        <v>417</v>
      </c>
      <c r="S8061" s="17" t="s">
        <v>429</v>
      </c>
      <c r="T8061" s="17" t="s">
        <v>148</v>
      </c>
      <c r="U8061" s="17" t="s">
        <v>24</v>
      </c>
    </row>
    <row r="8062" spans="1:21" ht="15.75" thickTop="1" x14ac:dyDescent="0.25">
      <c r="A8062">
        <v>1</v>
      </c>
      <c r="B8062">
        <v>3</v>
      </c>
      <c r="C8062">
        <v>25</v>
      </c>
      <c r="D8062">
        <v>30</v>
      </c>
      <c r="E8062">
        <v>0</v>
      </c>
      <c r="F8062">
        <v>0</v>
      </c>
      <c r="G8062">
        <v>0</v>
      </c>
      <c r="H8062">
        <v>1</v>
      </c>
      <c r="I8062">
        <v>1</v>
      </c>
      <c r="J8062">
        <v>0</v>
      </c>
      <c r="K8062">
        <v>0</v>
      </c>
      <c r="L8062">
        <v>1</v>
      </c>
      <c r="M8062">
        <v>0</v>
      </c>
      <c r="N8062">
        <v>0.05</v>
      </c>
      <c r="O8062">
        <v>0</v>
      </c>
      <c r="P8062">
        <v>0.05</v>
      </c>
      <c r="Q8062">
        <v>0</v>
      </c>
      <c r="R8062">
        <v>1.46E-2</v>
      </c>
      <c r="S8062">
        <v>4.9680000000000002E-2</v>
      </c>
      <c r="T8062">
        <v>0.12</v>
      </c>
      <c r="U8062">
        <v>0</v>
      </c>
    </row>
    <row r="8063" spans="1:21" x14ac:dyDescent="0.25">
      <c r="A8063">
        <v>1</v>
      </c>
      <c r="B8063">
        <v>3</v>
      </c>
      <c r="C8063">
        <v>25</v>
      </c>
      <c r="D8063">
        <v>30</v>
      </c>
      <c r="E8063">
        <v>0</v>
      </c>
      <c r="F8063">
        <v>0</v>
      </c>
      <c r="G8063">
        <v>0</v>
      </c>
      <c r="H8063">
        <v>1</v>
      </c>
      <c r="I8063">
        <v>1</v>
      </c>
      <c r="J8063">
        <v>0</v>
      </c>
      <c r="K8063">
        <v>0</v>
      </c>
      <c r="L8063">
        <v>1</v>
      </c>
      <c r="M8063">
        <v>0</v>
      </c>
      <c r="N8063">
        <v>0.1</v>
      </c>
      <c r="O8063">
        <v>0</v>
      </c>
      <c r="P8063">
        <v>0.05</v>
      </c>
      <c r="Q8063">
        <v>0</v>
      </c>
      <c r="R8063">
        <v>2.16E-3</v>
      </c>
      <c r="S8063">
        <v>5.1400000000000001E-2</v>
      </c>
      <c r="T8063">
        <v>0</v>
      </c>
      <c r="U8063">
        <v>0.12</v>
      </c>
    </row>
    <row r="8064" spans="1:21" x14ac:dyDescent="0.25">
      <c r="A8064">
        <v>1</v>
      </c>
      <c r="B8064">
        <v>3</v>
      </c>
      <c r="C8064">
        <v>25</v>
      </c>
      <c r="D8064">
        <v>30</v>
      </c>
      <c r="E8064">
        <v>0</v>
      </c>
      <c r="F8064">
        <v>0</v>
      </c>
      <c r="G8064">
        <v>0</v>
      </c>
      <c r="H8064">
        <v>1</v>
      </c>
      <c r="I8064">
        <v>1</v>
      </c>
      <c r="J8064">
        <v>0</v>
      </c>
      <c r="K8064">
        <v>0</v>
      </c>
      <c r="L8064">
        <v>1</v>
      </c>
      <c r="M8064">
        <v>0</v>
      </c>
      <c r="N8064">
        <v>0.15</v>
      </c>
      <c r="O8064">
        <v>0</v>
      </c>
      <c r="P8064">
        <v>0.05</v>
      </c>
      <c r="Q8064">
        <v>0</v>
      </c>
      <c r="R8064">
        <v>5.2399999999999999E-3</v>
      </c>
      <c r="S8064">
        <v>6.3439999999999996E-2</v>
      </c>
      <c r="T8064">
        <v>0</v>
      </c>
      <c r="U8064">
        <v>0.04</v>
      </c>
    </row>
    <row r="8065" spans="1:21" x14ac:dyDescent="0.25">
      <c r="A8065">
        <v>1</v>
      </c>
      <c r="B8065">
        <v>3</v>
      </c>
      <c r="C8065">
        <v>25</v>
      </c>
      <c r="D8065">
        <v>30</v>
      </c>
      <c r="E8065">
        <v>0</v>
      </c>
      <c r="F8065">
        <v>0</v>
      </c>
      <c r="G8065">
        <v>0</v>
      </c>
      <c r="H8065">
        <v>1</v>
      </c>
      <c r="I8065">
        <v>1</v>
      </c>
      <c r="J8065">
        <v>0</v>
      </c>
      <c r="K8065">
        <v>0</v>
      </c>
      <c r="L8065">
        <v>1</v>
      </c>
      <c r="M8065">
        <v>0</v>
      </c>
      <c r="N8065">
        <v>0.2</v>
      </c>
      <c r="O8065">
        <v>0</v>
      </c>
      <c r="P8065">
        <v>0.05</v>
      </c>
      <c r="Q8065">
        <v>0</v>
      </c>
      <c r="R8065">
        <v>2.844E-2</v>
      </c>
      <c r="S8065">
        <v>8.6999999999999994E-2</v>
      </c>
      <c r="T8065">
        <v>0</v>
      </c>
      <c r="U8065">
        <v>0.04</v>
      </c>
    </row>
    <row r="8066" spans="1:21" x14ac:dyDescent="0.25">
      <c r="A8066">
        <v>1</v>
      </c>
      <c r="B8066">
        <v>3</v>
      </c>
      <c r="C8066">
        <v>25</v>
      </c>
      <c r="D8066">
        <v>30</v>
      </c>
      <c r="E8066">
        <v>0</v>
      </c>
      <c r="F8066">
        <v>0</v>
      </c>
      <c r="G8066">
        <v>0</v>
      </c>
      <c r="H8066">
        <v>1</v>
      </c>
      <c r="I8066">
        <v>1</v>
      </c>
      <c r="J8066">
        <v>0</v>
      </c>
      <c r="K8066">
        <v>0</v>
      </c>
      <c r="L8066">
        <v>1</v>
      </c>
      <c r="M8066">
        <v>0</v>
      </c>
      <c r="N8066">
        <v>0.25</v>
      </c>
      <c r="O8066">
        <v>0</v>
      </c>
      <c r="P8066">
        <v>0.05</v>
      </c>
      <c r="Q8066">
        <v>0</v>
      </c>
      <c r="R8066">
        <v>3.6200000000000003E-2</v>
      </c>
      <c r="S8066">
        <v>0.11812</v>
      </c>
    </row>
    <row r="8067" spans="1:21" x14ac:dyDescent="0.25">
      <c r="A8067">
        <v>1</v>
      </c>
      <c r="B8067">
        <v>3</v>
      </c>
      <c r="C8067">
        <v>25</v>
      </c>
      <c r="D8067">
        <v>30</v>
      </c>
      <c r="E8067">
        <v>0</v>
      </c>
      <c r="F8067">
        <v>0</v>
      </c>
      <c r="G8067">
        <v>0</v>
      </c>
      <c r="H8067">
        <v>1</v>
      </c>
      <c r="I8067">
        <v>1</v>
      </c>
      <c r="J8067">
        <v>0</v>
      </c>
      <c r="K8067">
        <v>0</v>
      </c>
      <c r="L8067">
        <v>1</v>
      </c>
      <c r="M8067">
        <v>0</v>
      </c>
      <c r="N8067">
        <v>0.3</v>
      </c>
      <c r="O8067">
        <v>0</v>
      </c>
      <c r="P8067">
        <v>0.05</v>
      </c>
      <c r="Q8067">
        <v>0</v>
      </c>
      <c r="R8067">
        <v>5.4600000000000003E-2</v>
      </c>
      <c r="S8067">
        <v>0.15587999999999999</v>
      </c>
    </row>
    <row r="8068" spans="1:21" x14ac:dyDescent="0.25">
      <c r="A8068">
        <v>1</v>
      </c>
      <c r="B8068">
        <v>3</v>
      </c>
      <c r="C8068">
        <v>25</v>
      </c>
      <c r="D8068">
        <v>30</v>
      </c>
      <c r="E8068">
        <v>0</v>
      </c>
      <c r="F8068">
        <v>0</v>
      </c>
      <c r="G8068">
        <v>0</v>
      </c>
      <c r="H8068">
        <v>1</v>
      </c>
      <c r="I8068">
        <v>1</v>
      </c>
      <c r="J8068">
        <v>0</v>
      </c>
      <c r="K8068">
        <v>0</v>
      </c>
      <c r="L8068">
        <v>1</v>
      </c>
      <c r="M8068">
        <v>0</v>
      </c>
      <c r="N8068">
        <v>0.35</v>
      </c>
      <c r="O8068">
        <v>0</v>
      </c>
      <c r="P8068">
        <v>0.05</v>
      </c>
      <c r="Q8068">
        <v>0</v>
      </c>
      <c r="R8068">
        <v>4.7E-2</v>
      </c>
      <c r="S8068">
        <v>0.20304</v>
      </c>
    </row>
    <row r="8069" spans="1:21" x14ac:dyDescent="0.25">
      <c r="A8069">
        <v>1</v>
      </c>
      <c r="B8069">
        <v>3</v>
      </c>
      <c r="C8069">
        <v>25</v>
      </c>
      <c r="D8069">
        <v>30</v>
      </c>
      <c r="E8069">
        <v>0</v>
      </c>
      <c r="F8069">
        <v>0</v>
      </c>
      <c r="G8069">
        <v>0</v>
      </c>
      <c r="H8069">
        <v>1</v>
      </c>
      <c r="I8069">
        <v>1</v>
      </c>
      <c r="J8069">
        <v>0</v>
      </c>
      <c r="K8069">
        <v>0</v>
      </c>
      <c r="L8069">
        <v>1</v>
      </c>
      <c r="M8069">
        <v>0</v>
      </c>
      <c r="N8069">
        <v>0.4</v>
      </c>
      <c r="O8069">
        <v>0</v>
      </c>
      <c r="P8069">
        <v>0.05</v>
      </c>
      <c r="Q8069">
        <v>0</v>
      </c>
      <c r="R8069">
        <v>0.11368</v>
      </c>
      <c r="S8069">
        <v>0.25324000000000002</v>
      </c>
    </row>
    <row r="8070" spans="1:21" x14ac:dyDescent="0.25">
      <c r="A8070">
        <v>1</v>
      </c>
      <c r="B8070">
        <v>3</v>
      </c>
      <c r="C8070">
        <v>25</v>
      </c>
      <c r="D8070">
        <v>30</v>
      </c>
      <c r="E8070">
        <v>0</v>
      </c>
      <c r="F8070">
        <v>0</v>
      </c>
      <c r="G8070">
        <v>0</v>
      </c>
      <c r="H8070">
        <v>1</v>
      </c>
      <c r="I8070">
        <v>1</v>
      </c>
      <c r="J8070">
        <v>0</v>
      </c>
      <c r="K8070">
        <v>0</v>
      </c>
      <c r="L8070">
        <v>1</v>
      </c>
      <c r="M8070">
        <v>0</v>
      </c>
      <c r="N8070">
        <v>0.45</v>
      </c>
      <c r="O8070">
        <v>0</v>
      </c>
      <c r="P8070">
        <v>0.05</v>
      </c>
      <c r="Q8070">
        <v>0</v>
      </c>
      <c r="R8070">
        <v>0.15372</v>
      </c>
      <c r="S8070">
        <v>0.31740000000000002</v>
      </c>
    </row>
    <row r="8071" spans="1:21" ht="15.75" thickBot="1" x14ac:dyDescent="0.3">
      <c r="A8071">
        <v>1</v>
      </c>
      <c r="B8071">
        <v>3</v>
      </c>
      <c r="C8071">
        <v>25</v>
      </c>
      <c r="D8071">
        <v>30</v>
      </c>
      <c r="E8071">
        <v>0</v>
      </c>
      <c r="F8071">
        <v>0</v>
      </c>
      <c r="G8071">
        <v>0</v>
      </c>
      <c r="H8071">
        <v>1</v>
      </c>
      <c r="I8071">
        <v>1</v>
      </c>
      <c r="J8071">
        <v>0</v>
      </c>
      <c r="K8071">
        <v>0</v>
      </c>
      <c r="L8071">
        <v>1</v>
      </c>
      <c r="M8071">
        <v>0</v>
      </c>
      <c r="N8071">
        <v>0.5</v>
      </c>
      <c r="O8071">
        <v>0</v>
      </c>
      <c r="P8071">
        <v>0.05</v>
      </c>
      <c r="Q8071">
        <v>0</v>
      </c>
      <c r="R8071" s="14">
        <v>8.2559999999999995E-2</v>
      </c>
      <c r="S8071" s="14">
        <v>0.38976</v>
      </c>
      <c r="T8071" s="14"/>
      <c r="U8071" s="14"/>
    </row>
    <row r="8072" spans="1:21" ht="15.75" thickTop="1" x14ac:dyDescent="0.25">
      <c r="R8072" s="15">
        <f>AVERAGE(R8062:R8071)</f>
        <v>5.382E-2</v>
      </c>
      <c r="S8072" s="15">
        <f>AVERAGE(S8062:S8071)</f>
        <v>0.16889599999999999</v>
      </c>
      <c r="T8072" s="15">
        <f>AVERAGE(T8062:T8071)</f>
        <v>0.03</v>
      </c>
      <c r="U8072" s="15">
        <f>AVERAGE(U8062:U8071)</f>
        <v>0.05</v>
      </c>
    </row>
    <row r="8095" spans="1:22" ht="45.75" thickBot="1" x14ac:dyDescent="0.3">
      <c r="A8095" s="8" t="s">
        <v>432</v>
      </c>
      <c r="R8095" s="17" t="s">
        <v>417</v>
      </c>
      <c r="S8095" s="17" t="s">
        <v>429</v>
      </c>
      <c r="T8095" s="17" t="s">
        <v>433</v>
      </c>
      <c r="U8095" s="17" t="s">
        <v>148</v>
      </c>
      <c r="V8095" s="17" t="s">
        <v>24</v>
      </c>
    </row>
    <row r="8096" spans="1:22" ht="15.75" thickTop="1" x14ac:dyDescent="0.25">
      <c r="A8096">
        <v>1</v>
      </c>
      <c r="B8096">
        <v>3</v>
      </c>
      <c r="C8096">
        <v>25</v>
      </c>
      <c r="D8096">
        <v>30</v>
      </c>
      <c r="E8096">
        <v>0</v>
      </c>
      <c r="F8096">
        <v>0</v>
      </c>
      <c r="G8096">
        <v>0</v>
      </c>
      <c r="H8096">
        <v>1</v>
      </c>
      <c r="I8096">
        <v>1</v>
      </c>
      <c r="J8096">
        <v>0</v>
      </c>
      <c r="K8096">
        <v>0</v>
      </c>
      <c r="L8096">
        <v>1</v>
      </c>
      <c r="M8096">
        <v>0</v>
      </c>
      <c r="N8096">
        <v>0.05</v>
      </c>
      <c r="O8096">
        <v>0</v>
      </c>
      <c r="P8096">
        <v>0.05</v>
      </c>
      <c r="Q8096">
        <v>0</v>
      </c>
      <c r="R8096">
        <v>2.392E-2</v>
      </c>
      <c r="S8096">
        <v>4.8680000000000001E-2</v>
      </c>
      <c r="T8096">
        <f>R8096-S8096</f>
        <v>-2.4760000000000001E-2</v>
      </c>
    </row>
    <row r="8097" spans="1:22" x14ac:dyDescent="0.25">
      <c r="A8097">
        <v>1</v>
      </c>
      <c r="B8097">
        <v>3</v>
      </c>
      <c r="C8097">
        <v>25</v>
      </c>
      <c r="D8097">
        <v>30</v>
      </c>
      <c r="E8097">
        <v>0</v>
      </c>
      <c r="F8097">
        <v>0</v>
      </c>
      <c r="G8097">
        <v>0</v>
      </c>
      <c r="H8097">
        <v>1</v>
      </c>
      <c r="I8097">
        <v>1</v>
      </c>
      <c r="J8097">
        <v>0</v>
      </c>
      <c r="K8097">
        <v>0</v>
      </c>
      <c r="L8097">
        <v>1</v>
      </c>
      <c r="M8097">
        <v>0</v>
      </c>
      <c r="N8097">
        <v>0.1</v>
      </c>
      <c r="O8097">
        <v>0</v>
      </c>
      <c r="P8097">
        <v>0.05</v>
      </c>
      <c r="Q8097">
        <v>0</v>
      </c>
      <c r="R8097">
        <v>2.5000000000000001E-2</v>
      </c>
      <c r="S8097">
        <v>5.296E-2</v>
      </c>
      <c r="T8097">
        <f t="shared" ref="T8097:T8105" si="77">R8097-S8097</f>
        <v>-2.7959999999999999E-2</v>
      </c>
    </row>
    <row r="8098" spans="1:22" x14ac:dyDescent="0.25">
      <c r="A8098">
        <v>1</v>
      </c>
      <c r="B8098">
        <v>3</v>
      </c>
      <c r="C8098">
        <v>25</v>
      </c>
      <c r="D8098">
        <v>30</v>
      </c>
      <c r="E8098">
        <v>0</v>
      </c>
      <c r="F8098">
        <v>0</v>
      </c>
      <c r="G8098">
        <v>0</v>
      </c>
      <c r="H8098">
        <v>1</v>
      </c>
      <c r="I8098">
        <v>1</v>
      </c>
      <c r="J8098">
        <v>0</v>
      </c>
      <c r="K8098">
        <v>0</v>
      </c>
      <c r="L8098">
        <v>1</v>
      </c>
      <c r="M8098">
        <v>0</v>
      </c>
      <c r="N8098">
        <v>0.15</v>
      </c>
      <c r="O8098">
        <v>0</v>
      </c>
      <c r="P8098">
        <v>0.05</v>
      </c>
      <c r="Q8098">
        <v>0</v>
      </c>
      <c r="R8098">
        <v>2.4400000000000002E-2</v>
      </c>
      <c r="S8098">
        <v>6.6519999999999996E-2</v>
      </c>
      <c r="T8098">
        <f t="shared" si="77"/>
        <v>-4.2119999999999991E-2</v>
      </c>
    </row>
    <row r="8099" spans="1:22" x14ac:dyDescent="0.25">
      <c r="A8099">
        <v>1</v>
      </c>
      <c r="B8099">
        <v>3</v>
      </c>
      <c r="C8099">
        <v>25</v>
      </c>
      <c r="D8099">
        <v>30</v>
      </c>
      <c r="E8099">
        <v>0</v>
      </c>
      <c r="F8099">
        <v>0</v>
      </c>
      <c r="G8099">
        <v>0</v>
      </c>
      <c r="H8099">
        <v>1</v>
      </c>
      <c r="I8099">
        <v>1</v>
      </c>
      <c r="J8099">
        <v>0</v>
      </c>
      <c r="K8099">
        <v>0</v>
      </c>
      <c r="L8099">
        <v>1</v>
      </c>
      <c r="M8099">
        <v>0</v>
      </c>
      <c r="N8099">
        <v>0.2</v>
      </c>
      <c r="O8099">
        <v>0</v>
      </c>
      <c r="P8099">
        <v>0.05</v>
      </c>
      <c r="Q8099">
        <v>0</v>
      </c>
      <c r="R8099">
        <v>3.7879999999999997E-2</v>
      </c>
      <c r="S8099">
        <v>8.7800000000000003E-2</v>
      </c>
      <c r="T8099">
        <f t="shared" si="77"/>
        <v>-4.9920000000000006E-2</v>
      </c>
    </row>
    <row r="8100" spans="1:22" x14ac:dyDescent="0.25">
      <c r="A8100">
        <v>1</v>
      </c>
      <c r="B8100">
        <v>3</v>
      </c>
      <c r="C8100">
        <v>25</v>
      </c>
      <c r="D8100">
        <v>30</v>
      </c>
      <c r="E8100">
        <v>0</v>
      </c>
      <c r="F8100">
        <v>0</v>
      </c>
      <c r="G8100">
        <v>0</v>
      </c>
      <c r="H8100">
        <v>1</v>
      </c>
      <c r="I8100">
        <v>1</v>
      </c>
      <c r="J8100">
        <v>0</v>
      </c>
      <c r="K8100">
        <v>0</v>
      </c>
      <c r="L8100">
        <v>1</v>
      </c>
      <c r="M8100">
        <v>0</v>
      </c>
      <c r="N8100">
        <v>0.25</v>
      </c>
      <c r="O8100">
        <v>0</v>
      </c>
      <c r="P8100">
        <v>0.05</v>
      </c>
      <c r="Q8100">
        <v>0</v>
      </c>
      <c r="R8100">
        <v>2.5000000000000001E-2</v>
      </c>
      <c r="S8100">
        <v>0.11132</v>
      </c>
      <c r="T8100">
        <f t="shared" si="77"/>
        <v>-8.6320000000000008E-2</v>
      </c>
    </row>
    <row r="8101" spans="1:22" x14ac:dyDescent="0.25">
      <c r="A8101">
        <v>1</v>
      </c>
      <c r="B8101">
        <v>3</v>
      </c>
      <c r="C8101">
        <v>25</v>
      </c>
      <c r="D8101">
        <v>30</v>
      </c>
      <c r="E8101">
        <v>0</v>
      </c>
      <c r="F8101">
        <v>0</v>
      </c>
      <c r="G8101">
        <v>0</v>
      </c>
      <c r="H8101">
        <v>1</v>
      </c>
      <c r="I8101">
        <v>1</v>
      </c>
      <c r="J8101">
        <v>0</v>
      </c>
      <c r="K8101">
        <v>0</v>
      </c>
      <c r="L8101">
        <v>1</v>
      </c>
      <c r="M8101">
        <v>0</v>
      </c>
      <c r="N8101">
        <v>0.3</v>
      </c>
      <c r="O8101">
        <v>0</v>
      </c>
      <c r="P8101">
        <v>0.05</v>
      </c>
      <c r="Q8101">
        <v>0</v>
      </c>
      <c r="R8101">
        <v>5.5879999999999999E-2</v>
      </c>
      <c r="S8101">
        <v>0.15251999999999999</v>
      </c>
      <c r="T8101">
        <f t="shared" si="77"/>
        <v>-9.663999999999999E-2</v>
      </c>
    </row>
    <row r="8102" spans="1:22" x14ac:dyDescent="0.25">
      <c r="A8102">
        <v>1</v>
      </c>
      <c r="B8102">
        <v>3</v>
      </c>
      <c r="C8102">
        <v>25</v>
      </c>
      <c r="D8102">
        <v>30</v>
      </c>
      <c r="E8102">
        <v>0</v>
      </c>
      <c r="F8102">
        <v>0</v>
      </c>
      <c r="G8102">
        <v>0</v>
      </c>
      <c r="H8102">
        <v>1</v>
      </c>
      <c r="I8102">
        <v>1</v>
      </c>
      <c r="J8102">
        <v>0</v>
      </c>
      <c r="K8102">
        <v>0</v>
      </c>
      <c r="L8102">
        <v>1</v>
      </c>
      <c r="M8102">
        <v>0</v>
      </c>
      <c r="N8102">
        <v>0.35</v>
      </c>
      <c r="O8102">
        <v>0</v>
      </c>
      <c r="P8102">
        <v>0.05</v>
      </c>
      <c r="Q8102">
        <v>0</v>
      </c>
      <c r="R8102">
        <v>2.5919999999999999E-2</v>
      </c>
      <c r="S8102">
        <v>0.19667999999999999</v>
      </c>
      <c r="T8102">
        <f t="shared" si="77"/>
        <v>-0.17076</v>
      </c>
    </row>
    <row r="8103" spans="1:22" x14ac:dyDescent="0.25">
      <c r="A8103">
        <v>1</v>
      </c>
      <c r="B8103">
        <v>3</v>
      </c>
      <c r="C8103">
        <v>25</v>
      </c>
      <c r="D8103">
        <v>30</v>
      </c>
      <c r="E8103">
        <v>0</v>
      </c>
      <c r="F8103">
        <v>0</v>
      </c>
      <c r="G8103">
        <v>0</v>
      </c>
      <c r="H8103">
        <v>1</v>
      </c>
      <c r="I8103">
        <v>1</v>
      </c>
      <c r="J8103">
        <v>0</v>
      </c>
      <c r="K8103">
        <v>0</v>
      </c>
      <c r="L8103">
        <v>1</v>
      </c>
      <c r="M8103">
        <v>0</v>
      </c>
      <c r="N8103">
        <v>0.4</v>
      </c>
      <c r="O8103">
        <v>0</v>
      </c>
      <c r="P8103">
        <v>0.05</v>
      </c>
      <c r="Q8103">
        <v>0</v>
      </c>
      <c r="R8103">
        <v>3.056E-2</v>
      </c>
      <c r="S8103">
        <v>0.25868000000000002</v>
      </c>
      <c r="T8103">
        <f t="shared" si="77"/>
        <v>-0.22812000000000002</v>
      </c>
    </row>
    <row r="8104" spans="1:22" x14ac:dyDescent="0.25">
      <c r="A8104">
        <v>1</v>
      </c>
      <c r="B8104">
        <v>3</v>
      </c>
      <c r="C8104">
        <v>25</v>
      </c>
      <c r="D8104">
        <v>30</v>
      </c>
      <c r="E8104">
        <v>0</v>
      </c>
      <c r="F8104">
        <v>0</v>
      </c>
      <c r="G8104">
        <v>0</v>
      </c>
      <c r="H8104">
        <v>1</v>
      </c>
      <c r="I8104">
        <v>1</v>
      </c>
      <c r="J8104">
        <v>0</v>
      </c>
      <c r="K8104">
        <v>0</v>
      </c>
      <c r="L8104">
        <v>1</v>
      </c>
      <c r="M8104">
        <v>0</v>
      </c>
      <c r="N8104">
        <v>0.45</v>
      </c>
      <c r="O8104">
        <v>0</v>
      </c>
      <c r="P8104">
        <v>0.05</v>
      </c>
      <c r="Q8104">
        <v>0</v>
      </c>
      <c r="R8104">
        <v>3.7519999999999998E-2</v>
      </c>
      <c r="S8104">
        <v>0.31763999999999998</v>
      </c>
      <c r="T8104">
        <f t="shared" si="77"/>
        <v>-0.28011999999999998</v>
      </c>
    </row>
    <row r="8105" spans="1:22" ht="15.75" thickBot="1" x14ac:dyDescent="0.3">
      <c r="A8105">
        <v>1</v>
      </c>
      <c r="B8105">
        <v>3</v>
      </c>
      <c r="C8105">
        <v>25</v>
      </c>
      <c r="D8105">
        <v>30</v>
      </c>
      <c r="E8105">
        <v>0</v>
      </c>
      <c r="F8105">
        <v>0</v>
      </c>
      <c r="G8105">
        <v>0</v>
      </c>
      <c r="H8105">
        <v>1</v>
      </c>
      <c r="I8105">
        <v>1</v>
      </c>
      <c r="J8105">
        <v>0</v>
      </c>
      <c r="K8105">
        <v>0</v>
      </c>
      <c r="L8105">
        <v>1</v>
      </c>
      <c r="M8105">
        <v>0</v>
      </c>
      <c r="N8105">
        <v>0.5</v>
      </c>
      <c r="O8105">
        <v>0</v>
      </c>
      <c r="P8105">
        <v>0.05</v>
      </c>
      <c r="Q8105">
        <v>0</v>
      </c>
      <c r="R8105" s="14">
        <v>6.0999999999999999E-2</v>
      </c>
      <c r="S8105" s="14">
        <v>0.3846</v>
      </c>
      <c r="T8105" s="14">
        <f t="shared" si="77"/>
        <v>-0.3236</v>
      </c>
      <c r="U8105" s="14"/>
      <c r="V8105" s="14"/>
    </row>
    <row r="8106" spans="1:22" ht="15.75" thickTop="1" x14ac:dyDescent="0.25">
      <c r="R8106" s="15">
        <f>AVERAGE(R8096:R8105)</f>
        <v>3.4708000000000003E-2</v>
      </c>
      <c r="S8106" s="15">
        <f>AVERAGE(S8096:S8105)</f>
        <v>0.16774</v>
      </c>
      <c r="T8106" s="15">
        <f>AVERAGE(T8096:T8105)</f>
        <v>-0.13303199999999998</v>
      </c>
      <c r="U8106" s="15" t="e">
        <f>AVERAGE(U8096:U8105)</f>
        <v>#DIV/0!</v>
      </c>
      <c r="V8106" s="15" t="e">
        <f>AVERAGE(V8096:V8105)</f>
        <v>#DIV/0!</v>
      </c>
    </row>
    <row r="8127" spans="15:16" ht="45.75" thickBot="1" x14ac:dyDescent="0.3">
      <c r="P8127" s="71" t="s">
        <v>434</v>
      </c>
    </row>
    <row r="8128" spans="15:16" ht="15.75" thickTop="1" x14ac:dyDescent="0.25">
      <c r="O8128">
        <v>0.05</v>
      </c>
      <c r="P8128">
        <v>2.7439999999999999E-2</v>
      </c>
    </row>
    <row r="8129" spans="15:16" x14ac:dyDescent="0.25">
      <c r="O8129">
        <v>0.1</v>
      </c>
      <c r="P8129">
        <v>2.528E-2</v>
      </c>
    </row>
    <row r="8130" spans="15:16" x14ac:dyDescent="0.25">
      <c r="O8130">
        <v>0.15</v>
      </c>
      <c r="P8130">
        <v>4.5039999999999997E-2</v>
      </c>
    </row>
    <row r="8131" spans="15:16" x14ac:dyDescent="0.25">
      <c r="O8131">
        <v>0.2</v>
      </c>
      <c r="P8131">
        <v>2.4920000000000001E-2</v>
      </c>
    </row>
    <row r="8132" spans="15:16" x14ac:dyDescent="0.25">
      <c r="O8132">
        <v>0.25</v>
      </c>
      <c r="P8132">
        <v>2.596E-2</v>
      </c>
    </row>
    <row r="8133" spans="15:16" x14ac:dyDescent="0.25">
      <c r="O8133">
        <v>0.3</v>
      </c>
      <c r="P8133">
        <v>2.7879999999999999E-2</v>
      </c>
    </row>
    <row r="8134" spans="15:16" x14ac:dyDescent="0.25">
      <c r="O8134">
        <v>0.35</v>
      </c>
      <c r="P8134">
        <v>2.512E-2</v>
      </c>
    </row>
    <row r="8135" spans="15:16" x14ac:dyDescent="0.25">
      <c r="O8135">
        <v>0.4</v>
      </c>
      <c r="P8135">
        <v>2.5000000000000001E-2</v>
      </c>
    </row>
    <row r="8136" spans="15:16" x14ac:dyDescent="0.25">
      <c r="O8136">
        <v>0.45</v>
      </c>
      <c r="P8136">
        <v>2.9839999999999998E-2</v>
      </c>
    </row>
    <row r="8137" spans="15:16" ht="15.75" thickBot="1" x14ac:dyDescent="0.3">
      <c r="O8137">
        <v>0.5</v>
      </c>
      <c r="P8137" s="14">
        <v>2.6200000000000001E-2</v>
      </c>
    </row>
    <row r="8138" spans="15:16" ht="15.75" thickTop="1" x14ac:dyDescent="0.25">
      <c r="P8138">
        <f>AVERAGE(P8128:P8137)</f>
        <v>2.8267999999999998E-2</v>
      </c>
    </row>
    <row r="8147" spans="15:19" ht="45.75" thickBot="1" x14ac:dyDescent="0.3">
      <c r="P8147" s="71" t="s">
        <v>435</v>
      </c>
      <c r="Q8147" s="71" t="s">
        <v>436</v>
      </c>
      <c r="R8147" s="71" t="s">
        <v>437</v>
      </c>
      <c r="S8147" s="71" t="s">
        <v>438</v>
      </c>
    </row>
    <row r="8148" spans="15:19" ht="15.75" thickTop="1" x14ac:dyDescent="0.25">
      <c r="O8148">
        <v>0.05</v>
      </c>
      <c r="P8148">
        <v>3.4079999999999999E-2</v>
      </c>
      <c r="Q8148">
        <v>2.572E-2</v>
      </c>
      <c r="R8148">
        <v>2.5000000000000001E-2</v>
      </c>
      <c r="S8148">
        <v>2.5000000000000001E-2</v>
      </c>
    </row>
    <row r="8149" spans="15:19" x14ac:dyDescent="0.25">
      <c r="O8149">
        <v>0.1</v>
      </c>
      <c r="P8149">
        <v>0.12056</v>
      </c>
      <c r="Q8149">
        <v>2.4080000000000001E-2</v>
      </c>
      <c r="R8149">
        <v>2.5680000000000001E-2</v>
      </c>
      <c r="S8149">
        <v>2.5000000000000001E-2</v>
      </c>
    </row>
    <row r="8150" spans="15:19" x14ac:dyDescent="0.25">
      <c r="O8150">
        <v>0.15</v>
      </c>
      <c r="P8150">
        <v>8.6400000000000005E-2</v>
      </c>
      <c r="Q8150">
        <v>2.5319999999999999E-2</v>
      </c>
      <c r="R8150">
        <v>2.5000000000000001E-2</v>
      </c>
      <c r="S8150">
        <v>2.436E-2</v>
      </c>
    </row>
    <row r="8151" spans="15:19" x14ac:dyDescent="0.25">
      <c r="O8151">
        <v>0.2</v>
      </c>
      <c r="P8151">
        <v>2.384E-2</v>
      </c>
      <c r="Q8151">
        <v>2.596E-2</v>
      </c>
      <c r="R8151">
        <v>2.5000000000000001E-2</v>
      </c>
      <c r="S8151">
        <v>4.2200000000000001E-2</v>
      </c>
    </row>
    <row r="8152" spans="15:19" x14ac:dyDescent="0.25">
      <c r="O8152">
        <v>0.25</v>
      </c>
      <c r="P8152">
        <v>7.4120000000000005E-2</v>
      </c>
      <c r="Q8152">
        <v>3.0960000000000001E-2</v>
      </c>
      <c r="R8152">
        <v>4.3360000000000003E-2</v>
      </c>
      <c r="S8152">
        <v>2.9919999999999999E-2</v>
      </c>
    </row>
    <row r="8153" spans="15:19" x14ac:dyDescent="0.25">
      <c r="O8153">
        <v>0.3</v>
      </c>
      <c r="P8153">
        <v>3.2759999999999997E-2</v>
      </c>
      <c r="Q8153">
        <v>2.5440000000000001E-2</v>
      </c>
      <c r="R8153">
        <v>3.6880000000000003E-2</v>
      </c>
      <c r="S8153">
        <v>2.5000000000000001E-2</v>
      </c>
    </row>
    <row r="8154" spans="15:19" x14ac:dyDescent="0.25">
      <c r="O8154">
        <v>0.35</v>
      </c>
      <c r="P8154">
        <v>4.6080000000000003E-2</v>
      </c>
      <c r="Q8154">
        <v>2.716E-2</v>
      </c>
      <c r="R8154">
        <v>4.4159999999999998E-2</v>
      </c>
      <c r="S8154">
        <v>6.2399999999999997E-2</v>
      </c>
    </row>
    <row r="8155" spans="15:19" x14ac:dyDescent="0.25">
      <c r="O8155">
        <v>0.4</v>
      </c>
      <c r="P8155">
        <v>5.5960000000000003E-2</v>
      </c>
      <c r="Q8155">
        <v>4.5159999999999999E-2</v>
      </c>
      <c r="R8155">
        <v>3.1399999999999997E-2</v>
      </c>
      <c r="S8155">
        <v>2.5000000000000001E-2</v>
      </c>
    </row>
    <row r="8156" spans="15:19" x14ac:dyDescent="0.25">
      <c r="O8156">
        <v>0.45</v>
      </c>
      <c r="P8156">
        <v>3.6799999999999999E-2</v>
      </c>
      <c r="Q8156">
        <v>2.836E-2</v>
      </c>
      <c r="R8156">
        <v>4.6359999999999998E-2</v>
      </c>
      <c r="S8156">
        <v>2.5000000000000001E-2</v>
      </c>
    </row>
    <row r="8157" spans="15:19" ht="15.75" thickBot="1" x14ac:dyDescent="0.3">
      <c r="O8157">
        <v>0.5</v>
      </c>
      <c r="P8157" s="14">
        <v>3.6240000000000001E-2</v>
      </c>
      <c r="Q8157" s="14">
        <v>0.11864</v>
      </c>
      <c r="R8157" s="14">
        <v>6.6000000000000003E-2</v>
      </c>
      <c r="S8157" s="14">
        <v>2.632E-2</v>
      </c>
    </row>
    <row r="8158" spans="15:19" ht="15.75" thickTop="1" x14ac:dyDescent="0.25">
      <c r="P8158" s="15">
        <f>AVERAGE(P8148:P8157)</f>
        <v>5.468400000000001E-2</v>
      </c>
      <c r="Q8158" s="15">
        <f>AVERAGE(Q8148:Q8157)</f>
        <v>3.7680000000000005E-2</v>
      </c>
      <c r="R8158" s="15">
        <f>AVERAGE(R8148:R8157)</f>
        <v>3.6884E-2</v>
      </c>
      <c r="S8158" s="15">
        <f>AVERAGE(S8148:S8157)</f>
        <v>3.1020000000000002E-2</v>
      </c>
    </row>
    <row r="8162" spans="1:22" x14ac:dyDescent="0.25">
      <c r="R8162" t="s">
        <v>439</v>
      </c>
      <c r="S8162" s="15">
        <f>AVERAGE(Q8158:S8158)</f>
        <v>3.5194666666666673E-2</v>
      </c>
    </row>
    <row r="8168" spans="1:22" ht="45.75" thickBot="1" x14ac:dyDescent="0.3">
      <c r="A8168" s="8" t="s">
        <v>440</v>
      </c>
      <c r="R8168" s="17" t="s">
        <v>417</v>
      </c>
      <c r="S8168" s="17" t="s">
        <v>429</v>
      </c>
      <c r="T8168" s="17" t="s">
        <v>433</v>
      </c>
      <c r="U8168" s="17" t="s">
        <v>148</v>
      </c>
      <c r="V8168" s="17" t="s">
        <v>24</v>
      </c>
    </row>
    <row r="8169" spans="1:22" ht="15.75" thickTop="1" x14ac:dyDescent="0.25">
      <c r="A8169">
        <v>1</v>
      </c>
      <c r="B8169">
        <v>3</v>
      </c>
      <c r="C8169">
        <v>25</v>
      </c>
      <c r="D8169">
        <v>30</v>
      </c>
      <c r="E8169">
        <v>0</v>
      </c>
      <c r="F8169">
        <v>0</v>
      </c>
      <c r="G8169">
        <v>0</v>
      </c>
      <c r="H8169">
        <v>1</v>
      </c>
      <c r="I8169">
        <v>1</v>
      </c>
      <c r="J8169">
        <v>0</v>
      </c>
      <c r="K8169">
        <v>0</v>
      </c>
      <c r="L8169">
        <v>1</v>
      </c>
      <c r="M8169">
        <v>0</v>
      </c>
      <c r="N8169">
        <v>0.05</v>
      </c>
      <c r="O8169">
        <v>0</v>
      </c>
      <c r="P8169">
        <v>0.05</v>
      </c>
      <c r="Q8169">
        <v>0</v>
      </c>
      <c r="R8169">
        <v>2.5000000000000001E-2</v>
      </c>
    </row>
    <row r="8170" spans="1:22" x14ac:dyDescent="0.25">
      <c r="A8170">
        <v>1</v>
      </c>
      <c r="B8170">
        <v>3</v>
      </c>
      <c r="C8170">
        <v>25</v>
      </c>
      <c r="D8170">
        <v>30</v>
      </c>
      <c r="E8170">
        <v>0</v>
      </c>
      <c r="F8170">
        <v>0</v>
      </c>
      <c r="G8170">
        <v>0</v>
      </c>
      <c r="H8170">
        <v>1</v>
      </c>
      <c r="I8170">
        <v>1</v>
      </c>
      <c r="J8170">
        <v>0</v>
      </c>
      <c r="K8170">
        <v>0</v>
      </c>
      <c r="L8170">
        <v>1</v>
      </c>
      <c r="M8170">
        <v>0</v>
      </c>
      <c r="N8170">
        <v>0.05</v>
      </c>
      <c r="O8170">
        <v>0</v>
      </c>
      <c r="P8170">
        <v>0.05</v>
      </c>
      <c r="Q8170">
        <v>0.1</v>
      </c>
      <c r="R8170">
        <v>5.9319999999999998E-2</v>
      </c>
    </row>
    <row r="8171" spans="1:22" x14ac:dyDescent="0.25">
      <c r="A8171">
        <v>1</v>
      </c>
      <c r="B8171">
        <v>3</v>
      </c>
      <c r="C8171">
        <v>25</v>
      </c>
      <c r="D8171">
        <v>30</v>
      </c>
      <c r="E8171">
        <v>0</v>
      </c>
      <c r="F8171">
        <v>0</v>
      </c>
      <c r="G8171">
        <v>0</v>
      </c>
      <c r="H8171">
        <v>1</v>
      </c>
      <c r="I8171">
        <v>1</v>
      </c>
      <c r="J8171">
        <v>0</v>
      </c>
      <c r="K8171">
        <v>0</v>
      </c>
      <c r="L8171">
        <v>1</v>
      </c>
      <c r="M8171">
        <v>0</v>
      </c>
      <c r="N8171">
        <v>0.05</v>
      </c>
      <c r="O8171">
        <v>0</v>
      </c>
      <c r="P8171">
        <v>0.05</v>
      </c>
      <c r="Q8171">
        <v>0.2</v>
      </c>
      <c r="R8171">
        <v>0.11584</v>
      </c>
    </row>
    <row r="8172" spans="1:22" x14ac:dyDescent="0.25">
      <c r="A8172">
        <v>1</v>
      </c>
      <c r="B8172">
        <v>3</v>
      </c>
      <c r="C8172">
        <v>25</v>
      </c>
      <c r="D8172">
        <v>30</v>
      </c>
      <c r="E8172">
        <v>0</v>
      </c>
      <c r="F8172">
        <v>0</v>
      </c>
      <c r="G8172">
        <v>0</v>
      </c>
      <c r="H8172">
        <v>1</v>
      </c>
      <c r="I8172">
        <v>1</v>
      </c>
      <c r="J8172">
        <v>0</v>
      </c>
      <c r="K8172">
        <v>0</v>
      </c>
      <c r="L8172">
        <v>1</v>
      </c>
      <c r="M8172">
        <v>0</v>
      </c>
      <c r="N8172">
        <v>0.05</v>
      </c>
      <c r="O8172">
        <v>0</v>
      </c>
      <c r="P8172">
        <v>0.05</v>
      </c>
      <c r="Q8172">
        <v>0.3</v>
      </c>
      <c r="R8172">
        <v>0.27383999999999997</v>
      </c>
    </row>
    <row r="8173" spans="1:22" x14ac:dyDescent="0.25">
      <c r="A8173">
        <v>1</v>
      </c>
      <c r="B8173">
        <v>3</v>
      </c>
      <c r="C8173">
        <v>25</v>
      </c>
      <c r="D8173">
        <v>30</v>
      </c>
      <c r="E8173">
        <v>0</v>
      </c>
      <c r="F8173">
        <v>0</v>
      </c>
      <c r="G8173">
        <v>0</v>
      </c>
      <c r="H8173">
        <v>1</v>
      </c>
      <c r="I8173">
        <v>1</v>
      </c>
      <c r="J8173">
        <v>0</v>
      </c>
      <c r="K8173">
        <v>0</v>
      </c>
      <c r="L8173">
        <v>1</v>
      </c>
      <c r="M8173">
        <v>0</v>
      </c>
      <c r="N8173">
        <v>0.05</v>
      </c>
      <c r="O8173">
        <v>0</v>
      </c>
      <c r="P8173">
        <v>0.05</v>
      </c>
      <c r="Q8173">
        <v>0.4</v>
      </c>
      <c r="R8173">
        <v>0.33511999999999997</v>
      </c>
    </row>
    <row r="8174" spans="1:22" x14ac:dyDescent="0.25">
      <c r="A8174">
        <v>1</v>
      </c>
      <c r="B8174">
        <v>3</v>
      </c>
      <c r="C8174">
        <v>25</v>
      </c>
      <c r="D8174">
        <v>30</v>
      </c>
      <c r="E8174">
        <v>0</v>
      </c>
      <c r="F8174">
        <v>0</v>
      </c>
      <c r="G8174">
        <v>0</v>
      </c>
      <c r="H8174">
        <v>1</v>
      </c>
      <c r="I8174">
        <v>1</v>
      </c>
      <c r="J8174">
        <v>0</v>
      </c>
      <c r="K8174">
        <v>0</v>
      </c>
      <c r="L8174">
        <v>1</v>
      </c>
      <c r="M8174">
        <v>0</v>
      </c>
      <c r="N8174">
        <v>0.05</v>
      </c>
      <c r="O8174">
        <v>0</v>
      </c>
      <c r="P8174">
        <v>0.05</v>
      </c>
      <c r="Q8174">
        <v>0.5</v>
      </c>
      <c r="R8174">
        <v>0.50144</v>
      </c>
    </row>
    <row r="8175" spans="1:22" x14ac:dyDescent="0.25">
      <c r="A8175">
        <v>1</v>
      </c>
      <c r="B8175">
        <v>3</v>
      </c>
      <c r="C8175">
        <v>25</v>
      </c>
      <c r="D8175">
        <v>30</v>
      </c>
      <c r="E8175">
        <v>0</v>
      </c>
      <c r="F8175">
        <v>0</v>
      </c>
      <c r="G8175">
        <v>0</v>
      </c>
      <c r="H8175">
        <v>1</v>
      </c>
      <c r="I8175">
        <v>1</v>
      </c>
      <c r="J8175">
        <v>0</v>
      </c>
      <c r="K8175">
        <v>0</v>
      </c>
      <c r="L8175">
        <v>1</v>
      </c>
      <c r="M8175">
        <v>0</v>
      </c>
      <c r="N8175">
        <v>0.05</v>
      </c>
      <c r="O8175">
        <v>0</v>
      </c>
      <c r="P8175">
        <v>0.05</v>
      </c>
      <c r="Q8175">
        <v>0.6</v>
      </c>
      <c r="R8175">
        <v>0.51827999999999996</v>
      </c>
    </row>
    <row r="8176" spans="1:22" x14ac:dyDescent="0.25">
      <c r="A8176">
        <v>1</v>
      </c>
      <c r="B8176">
        <v>3</v>
      </c>
      <c r="C8176">
        <v>25</v>
      </c>
      <c r="D8176">
        <v>30</v>
      </c>
      <c r="E8176">
        <v>0</v>
      </c>
      <c r="F8176">
        <v>0</v>
      </c>
      <c r="G8176">
        <v>0</v>
      </c>
      <c r="H8176">
        <v>1</v>
      </c>
      <c r="I8176">
        <v>1</v>
      </c>
      <c r="J8176">
        <v>0</v>
      </c>
      <c r="K8176">
        <v>0</v>
      </c>
      <c r="L8176">
        <v>1</v>
      </c>
      <c r="M8176">
        <v>0</v>
      </c>
      <c r="N8176">
        <v>0.05</v>
      </c>
      <c r="O8176">
        <v>0</v>
      </c>
      <c r="P8176">
        <v>0.05</v>
      </c>
      <c r="Q8176">
        <v>0.7</v>
      </c>
      <c r="R8176">
        <v>0.4672</v>
      </c>
    </row>
    <row r="8177" spans="1:22" x14ac:dyDescent="0.25">
      <c r="A8177">
        <v>1</v>
      </c>
      <c r="B8177">
        <v>3</v>
      </c>
      <c r="C8177">
        <v>25</v>
      </c>
      <c r="D8177">
        <v>30</v>
      </c>
      <c r="E8177">
        <v>0</v>
      </c>
      <c r="F8177">
        <v>0</v>
      </c>
      <c r="G8177">
        <v>0</v>
      </c>
      <c r="H8177">
        <v>1</v>
      </c>
      <c r="I8177">
        <v>1</v>
      </c>
      <c r="J8177">
        <v>0</v>
      </c>
      <c r="K8177">
        <v>0</v>
      </c>
      <c r="L8177">
        <v>1</v>
      </c>
      <c r="M8177">
        <v>0</v>
      </c>
      <c r="N8177">
        <v>0.05</v>
      </c>
      <c r="O8177">
        <v>0</v>
      </c>
      <c r="P8177">
        <v>0.05</v>
      </c>
      <c r="Q8177">
        <v>0.8</v>
      </c>
      <c r="R8177">
        <v>0.31580000000000003</v>
      </c>
    </row>
    <row r="8178" spans="1:22" x14ac:dyDescent="0.25">
      <c r="A8178">
        <v>1</v>
      </c>
      <c r="B8178">
        <v>3</v>
      </c>
      <c r="C8178">
        <v>25</v>
      </c>
      <c r="D8178">
        <v>30</v>
      </c>
      <c r="E8178">
        <v>0</v>
      </c>
      <c r="F8178">
        <v>0</v>
      </c>
      <c r="G8178">
        <v>0</v>
      </c>
      <c r="H8178">
        <v>1</v>
      </c>
      <c r="I8178">
        <v>1</v>
      </c>
      <c r="J8178">
        <v>0</v>
      </c>
      <c r="K8178">
        <v>0</v>
      </c>
      <c r="L8178">
        <v>1</v>
      </c>
      <c r="M8178">
        <v>0</v>
      </c>
      <c r="N8178">
        <v>0.05</v>
      </c>
      <c r="O8178">
        <v>0</v>
      </c>
      <c r="P8178">
        <v>0.05</v>
      </c>
      <c r="Q8178">
        <v>0.9</v>
      </c>
      <c r="R8178">
        <v>0.63888</v>
      </c>
    </row>
    <row r="8179" spans="1:22" ht="15.75" thickBot="1" x14ac:dyDescent="0.3">
      <c r="A8179">
        <v>1</v>
      </c>
      <c r="B8179">
        <v>3</v>
      </c>
      <c r="C8179">
        <v>25</v>
      </c>
      <c r="D8179">
        <v>30</v>
      </c>
      <c r="E8179">
        <v>0</v>
      </c>
      <c r="F8179">
        <v>0</v>
      </c>
      <c r="G8179">
        <v>0</v>
      </c>
      <c r="H8179">
        <v>1</v>
      </c>
      <c r="I8179">
        <v>1</v>
      </c>
      <c r="J8179">
        <v>0</v>
      </c>
      <c r="K8179">
        <v>0</v>
      </c>
      <c r="L8179">
        <v>1</v>
      </c>
      <c r="M8179">
        <v>0</v>
      </c>
      <c r="N8179">
        <v>0.05</v>
      </c>
      <c r="O8179">
        <v>0</v>
      </c>
      <c r="P8179">
        <v>0.05</v>
      </c>
      <c r="Q8179">
        <v>1</v>
      </c>
      <c r="R8179" s="14">
        <v>0.6</v>
      </c>
      <c r="S8179" s="14"/>
      <c r="T8179" s="14"/>
      <c r="U8179" s="14"/>
      <c r="V8179" s="14"/>
    </row>
    <row r="8180" spans="1:22" ht="15.75" thickTop="1" x14ac:dyDescent="0.25">
      <c r="R8180" s="15">
        <f>AVERAGE(R8169:R8178)</f>
        <v>0.32507199999999997</v>
      </c>
      <c r="S8180" s="15" t="e">
        <f>AVERAGE(S8169:S8178)</f>
        <v>#DIV/0!</v>
      </c>
      <c r="T8180" s="15" t="e">
        <f>AVERAGE(T8169:T8178)</f>
        <v>#DIV/0!</v>
      </c>
      <c r="U8180" s="15" t="e">
        <f>AVERAGE(U8169:U8178)</f>
        <v>#DIV/0!</v>
      </c>
      <c r="V8180" s="15" t="e">
        <f>AVERAGE(V8169:V8178)</f>
        <v>#DIV/0!</v>
      </c>
    </row>
    <row r="8201" spans="17:18" x14ac:dyDescent="0.25">
      <c r="Q8201" t="s">
        <v>441</v>
      </c>
    </row>
    <row r="8202" spans="17:18" x14ac:dyDescent="0.25">
      <c r="Q8202">
        <v>0</v>
      </c>
      <c r="R8202">
        <v>2.5000000000000001E-2</v>
      </c>
    </row>
    <row r="8203" spans="17:18" x14ac:dyDescent="0.25">
      <c r="Q8203">
        <v>0.1</v>
      </c>
      <c r="R8203">
        <v>4.1119999999999997E-2</v>
      </c>
    </row>
    <row r="8204" spans="17:18" x14ac:dyDescent="0.25">
      <c r="Q8204">
        <v>0.2</v>
      </c>
      <c r="R8204">
        <v>0.1032</v>
      </c>
    </row>
    <row r="8205" spans="17:18" x14ac:dyDescent="0.25">
      <c r="Q8205">
        <v>0.3</v>
      </c>
      <c r="R8205">
        <v>0.32124000000000003</v>
      </c>
    </row>
    <row r="8206" spans="17:18" x14ac:dyDescent="0.25">
      <c r="Q8206">
        <v>0.4</v>
      </c>
      <c r="R8206">
        <v>0.32572000000000001</v>
      </c>
    </row>
    <row r="8207" spans="17:18" x14ac:dyDescent="0.25">
      <c r="Q8207">
        <v>0.5</v>
      </c>
      <c r="R8207">
        <v>0.44147999999999998</v>
      </c>
    </row>
    <row r="8208" spans="17:18" x14ac:dyDescent="0.25">
      <c r="Q8208">
        <v>0.6</v>
      </c>
      <c r="R8208">
        <v>0.61063999999999996</v>
      </c>
    </row>
    <row r="8209" spans="1:21" x14ac:dyDescent="0.25">
      <c r="Q8209">
        <v>0.7</v>
      </c>
      <c r="R8209">
        <v>0.66512000000000004</v>
      </c>
    </row>
    <row r="8210" spans="1:21" x14ac:dyDescent="0.25">
      <c r="Q8210">
        <v>0.8</v>
      </c>
      <c r="R8210">
        <v>0.51715999999999995</v>
      </c>
    </row>
    <row r="8211" spans="1:21" x14ac:dyDescent="0.25">
      <c r="Q8211">
        <v>0.9</v>
      </c>
      <c r="R8211">
        <v>0.55908000000000002</v>
      </c>
    </row>
    <row r="8212" spans="1:21" x14ac:dyDescent="0.25">
      <c r="Q8212">
        <v>1</v>
      </c>
      <c r="R8212">
        <v>0.59992000000000001</v>
      </c>
    </row>
    <row r="8213" spans="1:21" x14ac:dyDescent="0.25">
      <c r="Q8213">
        <v>1.1000000000000001</v>
      </c>
      <c r="R8213">
        <v>0.56000000000000005</v>
      </c>
    </row>
    <row r="8214" spans="1:21" x14ac:dyDescent="0.25">
      <c r="Q8214">
        <v>1.2</v>
      </c>
      <c r="R8214">
        <v>0.48</v>
      </c>
    </row>
    <row r="8215" spans="1:21" x14ac:dyDescent="0.25">
      <c r="Q8215">
        <v>1.3</v>
      </c>
      <c r="R8215">
        <v>0.6</v>
      </c>
    </row>
    <row r="8216" spans="1:21" x14ac:dyDescent="0.25">
      <c r="Q8216">
        <v>1.4</v>
      </c>
      <c r="R8216">
        <v>0.44</v>
      </c>
    </row>
    <row r="8217" spans="1:21" x14ac:dyDescent="0.25">
      <c r="Q8217">
        <v>1.5</v>
      </c>
      <c r="R8217">
        <v>0.6</v>
      </c>
    </row>
    <row r="8221" spans="1:21" ht="45.75" thickBot="1" x14ac:dyDescent="0.3">
      <c r="A8221" s="8" t="s">
        <v>440</v>
      </c>
      <c r="R8221" s="17" t="s">
        <v>417</v>
      </c>
      <c r="S8221" s="17" t="s">
        <v>429</v>
      </c>
      <c r="T8221" s="17" t="s">
        <v>433</v>
      </c>
      <c r="U8221" s="17" t="s">
        <v>148</v>
      </c>
    </row>
    <row r="8222" spans="1:21" ht="15.75" thickTop="1" x14ac:dyDescent="0.25">
      <c r="A8222">
        <v>1</v>
      </c>
      <c r="B8222">
        <v>3</v>
      </c>
      <c r="C8222">
        <v>25</v>
      </c>
      <c r="D8222">
        <v>30</v>
      </c>
      <c r="E8222">
        <v>0</v>
      </c>
      <c r="F8222">
        <v>0</v>
      </c>
      <c r="G8222">
        <v>0</v>
      </c>
      <c r="H8222">
        <v>1</v>
      </c>
      <c r="I8222">
        <v>1</v>
      </c>
      <c r="J8222">
        <v>0</v>
      </c>
      <c r="K8222">
        <v>0</v>
      </c>
      <c r="L8222">
        <v>1</v>
      </c>
      <c r="M8222">
        <v>0</v>
      </c>
      <c r="N8222">
        <v>0.05</v>
      </c>
      <c r="O8222">
        <v>0</v>
      </c>
      <c r="P8222">
        <v>0.05</v>
      </c>
      <c r="Q8222">
        <v>0</v>
      </c>
      <c r="R8222">
        <v>2.5000000000000001E-2</v>
      </c>
    </row>
    <row r="8223" spans="1:21" x14ac:dyDescent="0.25">
      <c r="A8223">
        <v>1</v>
      </c>
      <c r="B8223">
        <v>3</v>
      </c>
      <c r="C8223">
        <v>25</v>
      </c>
      <c r="D8223">
        <v>30</v>
      </c>
      <c r="E8223">
        <v>0</v>
      </c>
      <c r="F8223">
        <v>0</v>
      </c>
      <c r="G8223">
        <v>0</v>
      </c>
      <c r="H8223">
        <v>1</v>
      </c>
      <c r="I8223">
        <v>1</v>
      </c>
      <c r="J8223">
        <v>0</v>
      </c>
      <c r="K8223">
        <v>0</v>
      </c>
      <c r="L8223">
        <v>1</v>
      </c>
      <c r="M8223">
        <v>0</v>
      </c>
      <c r="N8223">
        <v>0.05</v>
      </c>
      <c r="O8223">
        <v>0</v>
      </c>
      <c r="P8223">
        <v>0.05</v>
      </c>
      <c r="Q8223">
        <v>0.1</v>
      </c>
      <c r="R8223">
        <v>5.1040000000000002E-2</v>
      </c>
    </row>
    <row r="8224" spans="1:21" x14ac:dyDescent="0.25">
      <c r="A8224">
        <v>1</v>
      </c>
      <c r="B8224">
        <v>3</v>
      </c>
      <c r="C8224">
        <v>25</v>
      </c>
      <c r="D8224">
        <v>30</v>
      </c>
      <c r="E8224">
        <v>0</v>
      </c>
      <c r="F8224">
        <v>0</v>
      </c>
      <c r="G8224">
        <v>0</v>
      </c>
      <c r="H8224">
        <v>1</v>
      </c>
      <c r="I8224">
        <v>1</v>
      </c>
      <c r="J8224">
        <v>0</v>
      </c>
      <c r="K8224">
        <v>0</v>
      </c>
      <c r="L8224">
        <v>1</v>
      </c>
      <c r="M8224">
        <v>0</v>
      </c>
      <c r="N8224">
        <v>0.05</v>
      </c>
      <c r="O8224">
        <v>0</v>
      </c>
      <c r="P8224">
        <v>0.05</v>
      </c>
      <c r="Q8224">
        <v>0.2</v>
      </c>
      <c r="R8224">
        <v>9.8360000000000003E-2</v>
      </c>
    </row>
    <row r="8225" spans="1:21" x14ac:dyDescent="0.25">
      <c r="A8225">
        <v>1</v>
      </c>
      <c r="B8225">
        <v>3</v>
      </c>
      <c r="C8225">
        <v>25</v>
      </c>
      <c r="D8225">
        <v>30</v>
      </c>
      <c r="E8225">
        <v>0</v>
      </c>
      <c r="F8225">
        <v>0</v>
      </c>
      <c r="G8225">
        <v>0</v>
      </c>
      <c r="H8225">
        <v>1</v>
      </c>
      <c r="I8225">
        <v>1</v>
      </c>
      <c r="J8225">
        <v>0</v>
      </c>
      <c r="K8225">
        <v>0</v>
      </c>
      <c r="L8225">
        <v>1</v>
      </c>
      <c r="M8225">
        <v>0</v>
      </c>
      <c r="N8225">
        <v>0.05</v>
      </c>
      <c r="O8225">
        <v>0</v>
      </c>
      <c r="P8225">
        <v>0.05</v>
      </c>
      <c r="Q8225">
        <v>0.3</v>
      </c>
      <c r="R8225">
        <v>0.33379999999999999</v>
      </c>
    </row>
    <row r="8226" spans="1:21" x14ac:dyDescent="0.25">
      <c r="A8226">
        <v>1</v>
      </c>
      <c r="B8226">
        <v>3</v>
      </c>
      <c r="C8226">
        <v>25</v>
      </c>
      <c r="D8226">
        <v>30</v>
      </c>
      <c r="E8226">
        <v>0</v>
      </c>
      <c r="F8226">
        <v>0</v>
      </c>
      <c r="G8226">
        <v>0</v>
      </c>
      <c r="H8226">
        <v>1</v>
      </c>
      <c r="I8226">
        <v>1</v>
      </c>
      <c r="J8226">
        <v>0</v>
      </c>
      <c r="K8226">
        <v>0</v>
      </c>
      <c r="L8226">
        <v>1</v>
      </c>
      <c r="M8226">
        <v>0</v>
      </c>
      <c r="N8226">
        <v>0.05</v>
      </c>
      <c r="O8226">
        <v>0</v>
      </c>
      <c r="P8226">
        <v>0.05</v>
      </c>
      <c r="Q8226">
        <v>0.4</v>
      </c>
      <c r="R8226">
        <v>0.35796</v>
      </c>
    </row>
    <row r="8227" spans="1:21" x14ac:dyDescent="0.25">
      <c r="A8227">
        <v>1</v>
      </c>
      <c r="B8227">
        <v>3</v>
      </c>
      <c r="C8227">
        <v>25</v>
      </c>
      <c r="D8227">
        <v>30</v>
      </c>
      <c r="E8227">
        <v>0</v>
      </c>
      <c r="F8227">
        <v>0</v>
      </c>
      <c r="G8227">
        <v>0</v>
      </c>
      <c r="H8227">
        <v>1</v>
      </c>
      <c r="I8227">
        <v>1</v>
      </c>
      <c r="J8227">
        <v>0</v>
      </c>
      <c r="K8227">
        <v>0</v>
      </c>
      <c r="L8227">
        <v>1</v>
      </c>
      <c r="M8227">
        <v>0</v>
      </c>
      <c r="N8227">
        <v>0.05</v>
      </c>
      <c r="O8227">
        <v>0</v>
      </c>
      <c r="P8227">
        <v>0.05</v>
      </c>
      <c r="Q8227">
        <v>0.5</v>
      </c>
      <c r="R8227">
        <v>0.51119999999999999</v>
      </c>
    </row>
    <row r="8228" spans="1:21" x14ac:dyDescent="0.25">
      <c r="A8228">
        <v>1</v>
      </c>
      <c r="B8228">
        <v>3</v>
      </c>
      <c r="C8228">
        <v>25</v>
      </c>
      <c r="D8228">
        <v>30</v>
      </c>
      <c r="E8228">
        <v>0</v>
      </c>
      <c r="F8228">
        <v>0</v>
      </c>
      <c r="G8228">
        <v>0</v>
      </c>
      <c r="H8228">
        <v>1</v>
      </c>
      <c r="I8228">
        <v>1</v>
      </c>
      <c r="J8228">
        <v>0</v>
      </c>
      <c r="K8228">
        <v>0</v>
      </c>
      <c r="L8228">
        <v>1</v>
      </c>
      <c r="M8228">
        <v>0</v>
      </c>
      <c r="N8228">
        <v>0.05</v>
      </c>
      <c r="O8228">
        <v>0</v>
      </c>
      <c r="P8228">
        <v>0.05</v>
      </c>
      <c r="Q8228">
        <v>0.6</v>
      </c>
      <c r="R8228">
        <v>0.45472000000000001</v>
      </c>
    </row>
    <row r="8229" spans="1:21" x14ac:dyDescent="0.25">
      <c r="A8229">
        <v>1</v>
      </c>
      <c r="B8229">
        <v>3</v>
      </c>
      <c r="C8229">
        <v>25</v>
      </c>
      <c r="D8229">
        <v>30</v>
      </c>
      <c r="E8229">
        <v>0</v>
      </c>
      <c r="F8229">
        <v>0</v>
      </c>
      <c r="G8229">
        <v>0</v>
      </c>
      <c r="H8229">
        <v>1</v>
      </c>
      <c r="I8229">
        <v>1</v>
      </c>
      <c r="J8229">
        <v>0</v>
      </c>
      <c r="K8229">
        <v>0</v>
      </c>
      <c r="L8229">
        <v>1</v>
      </c>
      <c r="M8229">
        <v>0</v>
      </c>
      <c r="N8229">
        <v>0.05</v>
      </c>
      <c r="O8229">
        <v>0</v>
      </c>
      <c r="P8229">
        <v>0.05</v>
      </c>
      <c r="Q8229">
        <v>0.7</v>
      </c>
      <c r="R8229">
        <v>0.43192000000000003</v>
      </c>
    </row>
    <row r="8230" spans="1:21" x14ac:dyDescent="0.25">
      <c r="A8230">
        <v>1</v>
      </c>
      <c r="B8230">
        <v>3</v>
      </c>
      <c r="C8230">
        <v>25</v>
      </c>
      <c r="D8230">
        <v>30</v>
      </c>
      <c r="E8230">
        <v>0</v>
      </c>
      <c r="F8230">
        <v>0</v>
      </c>
      <c r="G8230">
        <v>0</v>
      </c>
      <c r="H8230">
        <v>1</v>
      </c>
      <c r="I8230">
        <v>1</v>
      </c>
      <c r="J8230">
        <v>0</v>
      </c>
      <c r="K8230">
        <v>0</v>
      </c>
      <c r="L8230">
        <v>1</v>
      </c>
      <c r="M8230">
        <v>0</v>
      </c>
      <c r="N8230">
        <v>0.05</v>
      </c>
      <c r="O8230">
        <v>0</v>
      </c>
      <c r="P8230">
        <v>0.05</v>
      </c>
      <c r="Q8230">
        <v>0.8</v>
      </c>
      <c r="R8230">
        <v>0.51724000000000003</v>
      </c>
    </row>
    <row r="8231" spans="1:21" x14ac:dyDescent="0.25">
      <c r="A8231">
        <v>1</v>
      </c>
      <c r="B8231">
        <v>3</v>
      </c>
      <c r="C8231">
        <v>25</v>
      </c>
      <c r="D8231">
        <v>30</v>
      </c>
      <c r="E8231">
        <v>0</v>
      </c>
      <c r="F8231">
        <v>0</v>
      </c>
      <c r="G8231">
        <v>0</v>
      </c>
      <c r="H8231">
        <v>1</v>
      </c>
      <c r="I8231">
        <v>1</v>
      </c>
      <c r="J8231">
        <v>0</v>
      </c>
      <c r="K8231">
        <v>0</v>
      </c>
      <c r="L8231">
        <v>1</v>
      </c>
      <c r="M8231">
        <v>0</v>
      </c>
      <c r="N8231">
        <v>0.05</v>
      </c>
      <c r="O8231">
        <v>0</v>
      </c>
      <c r="P8231">
        <v>0.05</v>
      </c>
      <c r="Q8231">
        <v>0.9</v>
      </c>
      <c r="R8231">
        <v>0.51915999999999995</v>
      </c>
    </row>
    <row r="8232" spans="1:21" x14ac:dyDescent="0.25">
      <c r="A8232">
        <v>1</v>
      </c>
      <c r="B8232">
        <v>3</v>
      </c>
      <c r="C8232">
        <v>25</v>
      </c>
      <c r="D8232">
        <v>30</v>
      </c>
      <c r="E8232">
        <v>0</v>
      </c>
      <c r="F8232">
        <v>0</v>
      </c>
      <c r="G8232">
        <v>0</v>
      </c>
      <c r="H8232">
        <v>1</v>
      </c>
      <c r="I8232">
        <v>1</v>
      </c>
      <c r="J8232">
        <v>0</v>
      </c>
      <c r="K8232">
        <v>0</v>
      </c>
      <c r="L8232">
        <v>1</v>
      </c>
      <c r="M8232">
        <v>0</v>
      </c>
      <c r="N8232">
        <v>0.05</v>
      </c>
      <c r="O8232">
        <v>0</v>
      </c>
      <c r="P8232">
        <v>0.05</v>
      </c>
      <c r="Q8232">
        <v>1</v>
      </c>
      <c r="R8232">
        <v>0.55988000000000004</v>
      </c>
    </row>
    <row r="8233" spans="1:21" x14ac:dyDescent="0.25">
      <c r="A8233">
        <v>1</v>
      </c>
      <c r="B8233">
        <v>3</v>
      </c>
      <c r="C8233">
        <v>25</v>
      </c>
      <c r="D8233">
        <v>30</v>
      </c>
      <c r="E8233">
        <v>0</v>
      </c>
      <c r="F8233">
        <v>0</v>
      </c>
      <c r="G8233">
        <v>0</v>
      </c>
      <c r="H8233">
        <v>1</v>
      </c>
      <c r="I8233">
        <v>1</v>
      </c>
      <c r="J8233">
        <v>0</v>
      </c>
      <c r="K8233">
        <v>0</v>
      </c>
      <c r="L8233">
        <v>1</v>
      </c>
      <c r="M8233">
        <v>0</v>
      </c>
      <c r="N8233">
        <v>0.05</v>
      </c>
      <c r="O8233">
        <v>0</v>
      </c>
      <c r="P8233">
        <v>0.05</v>
      </c>
      <c r="Q8233">
        <v>1.1000000000000001</v>
      </c>
      <c r="R8233">
        <v>0.64</v>
      </c>
      <c r="S8233" s="15"/>
      <c r="T8233" s="15"/>
      <c r="U8233" s="15"/>
    </row>
    <row r="8234" spans="1:21" x14ac:dyDescent="0.25">
      <c r="A8234">
        <v>1</v>
      </c>
      <c r="B8234">
        <v>3</v>
      </c>
      <c r="C8234">
        <v>25</v>
      </c>
      <c r="D8234">
        <v>30</v>
      </c>
      <c r="E8234">
        <v>0</v>
      </c>
      <c r="F8234">
        <v>0</v>
      </c>
      <c r="G8234">
        <v>0</v>
      </c>
      <c r="H8234">
        <v>1</v>
      </c>
      <c r="I8234">
        <v>1</v>
      </c>
      <c r="J8234">
        <v>0</v>
      </c>
      <c r="K8234">
        <v>0</v>
      </c>
      <c r="L8234">
        <v>1</v>
      </c>
      <c r="M8234">
        <v>0</v>
      </c>
      <c r="N8234">
        <v>0.05</v>
      </c>
      <c r="O8234">
        <v>0</v>
      </c>
      <c r="P8234">
        <v>0.05</v>
      </c>
      <c r="Q8234">
        <v>1.2</v>
      </c>
      <c r="R8234">
        <v>0.52</v>
      </c>
    </row>
    <row r="8235" spans="1:21" x14ac:dyDescent="0.25">
      <c r="A8235">
        <v>1</v>
      </c>
      <c r="B8235">
        <v>3</v>
      </c>
      <c r="C8235">
        <v>25</v>
      </c>
      <c r="D8235">
        <v>30</v>
      </c>
      <c r="E8235">
        <v>0</v>
      </c>
      <c r="F8235">
        <v>0</v>
      </c>
      <c r="G8235">
        <v>0</v>
      </c>
      <c r="H8235">
        <v>1</v>
      </c>
      <c r="I8235">
        <v>1</v>
      </c>
      <c r="J8235">
        <v>0</v>
      </c>
      <c r="K8235">
        <v>0</v>
      </c>
      <c r="L8235">
        <v>1</v>
      </c>
      <c r="M8235">
        <v>0</v>
      </c>
      <c r="N8235">
        <v>0.05</v>
      </c>
      <c r="O8235">
        <v>0</v>
      </c>
      <c r="P8235">
        <v>0.05</v>
      </c>
      <c r="Q8235">
        <v>1.3</v>
      </c>
      <c r="R8235">
        <v>0.6</v>
      </c>
    </row>
    <row r="8236" spans="1:21" x14ac:dyDescent="0.25">
      <c r="A8236">
        <v>1</v>
      </c>
      <c r="B8236">
        <v>3</v>
      </c>
      <c r="C8236">
        <v>25</v>
      </c>
      <c r="D8236">
        <v>30</v>
      </c>
      <c r="E8236">
        <v>0</v>
      </c>
      <c r="F8236">
        <v>0</v>
      </c>
      <c r="G8236">
        <v>0</v>
      </c>
      <c r="H8236">
        <v>1</v>
      </c>
      <c r="I8236">
        <v>1</v>
      </c>
      <c r="J8236">
        <v>0</v>
      </c>
      <c r="K8236">
        <v>0</v>
      </c>
      <c r="L8236">
        <v>1</v>
      </c>
      <c r="M8236">
        <v>0</v>
      </c>
      <c r="N8236">
        <v>0.05</v>
      </c>
      <c r="O8236">
        <v>0</v>
      </c>
      <c r="P8236">
        <v>0.05</v>
      </c>
      <c r="Q8236">
        <v>1.4</v>
      </c>
      <c r="R8236">
        <v>0.6</v>
      </c>
    </row>
    <row r="8237" spans="1:21" ht="15.75" thickBot="1" x14ac:dyDescent="0.3">
      <c r="A8237">
        <v>1</v>
      </c>
      <c r="B8237">
        <v>3</v>
      </c>
      <c r="C8237">
        <v>25</v>
      </c>
      <c r="D8237">
        <v>30</v>
      </c>
      <c r="E8237">
        <v>0</v>
      </c>
      <c r="F8237">
        <v>0</v>
      </c>
      <c r="G8237">
        <v>0</v>
      </c>
      <c r="H8237">
        <v>1</v>
      </c>
      <c r="I8237">
        <v>1</v>
      </c>
      <c r="J8237">
        <v>0</v>
      </c>
      <c r="K8237">
        <v>0</v>
      </c>
      <c r="L8237">
        <v>1</v>
      </c>
      <c r="M8237">
        <v>0</v>
      </c>
      <c r="N8237">
        <v>0.05</v>
      </c>
      <c r="O8237">
        <v>0</v>
      </c>
      <c r="P8237">
        <v>0.05</v>
      </c>
      <c r="Q8237">
        <v>1.5</v>
      </c>
      <c r="R8237" s="14">
        <v>0.56000000000000005</v>
      </c>
      <c r="S8237" s="14"/>
      <c r="T8237" s="14"/>
      <c r="U8237" s="14"/>
    </row>
    <row r="8238" spans="1:21" ht="15.75" thickTop="1" x14ac:dyDescent="0.25">
      <c r="R8238" s="15">
        <f>AVERAGE(R8222:R8231)</f>
        <v>0.33004</v>
      </c>
      <c r="S8238" s="15" t="e">
        <f>AVERAGE(S8222:S8231)</f>
        <v>#DIV/0!</v>
      </c>
      <c r="T8238" s="15" t="e">
        <f>AVERAGE(T8222:T8231)</f>
        <v>#DIV/0!</v>
      </c>
      <c r="U8238" s="15" t="e">
        <f>AVERAGE(U8222:U8231)</f>
        <v>#DIV/0!</v>
      </c>
    </row>
    <row r="8266" spans="1:21" ht="45.75" thickBot="1" x14ac:dyDescent="0.3">
      <c r="A8266" s="8" t="s">
        <v>440</v>
      </c>
      <c r="R8266" s="17" t="s">
        <v>417</v>
      </c>
      <c r="S8266" s="17" t="s">
        <v>429</v>
      </c>
      <c r="T8266" s="17" t="s">
        <v>433</v>
      </c>
      <c r="U8266" s="17" t="s">
        <v>148</v>
      </c>
    </row>
    <row r="8267" spans="1:21" ht="15.75" thickTop="1" x14ac:dyDescent="0.25">
      <c r="A8267">
        <v>1</v>
      </c>
      <c r="B8267">
        <v>3</v>
      </c>
      <c r="C8267">
        <v>25</v>
      </c>
      <c r="D8267">
        <v>30</v>
      </c>
      <c r="E8267">
        <v>0</v>
      </c>
      <c r="F8267">
        <v>0</v>
      </c>
      <c r="G8267">
        <v>0</v>
      </c>
      <c r="H8267">
        <v>1</v>
      </c>
      <c r="I8267">
        <v>1</v>
      </c>
      <c r="J8267">
        <v>0</v>
      </c>
      <c r="K8267">
        <v>0</v>
      </c>
      <c r="L8267">
        <v>1</v>
      </c>
      <c r="M8267">
        <v>0</v>
      </c>
      <c r="N8267">
        <v>0.05</v>
      </c>
      <c r="O8267">
        <v>0</v>
      </c>
      <c r="P8267">
        <v>0.05</v>
      </c>
      <c r="Q8267">
        <v>0</v>
      </c>
      <c r="R8267">
        <v>2.5000000000000001E-2</v>
      </c>
    </row>
    <row r="8268" spans="1:21" x14ac:dyDescent="0.25">
      <c r="A8268">
        <v>1</v>
      </c>
      <c r="B8268">
        <v>3</v>
      </c>
      <c r="C8268">
        <v>25</v>
      </c>
      <c r="D8268">
        <v>30</v>
      </c>
      <c r="E8268">
        <v>0</v>
      </c>
      <c r="F8268">
        <v>0</v>
      </c>
      <c r="G8268">
        <v>0</v>
      </c>
      <c r="H8268">
        <v>1</v>
      </c>
      <c r="I8268">
        <v>1</v>
      </c>
      <c r="J8268">
        <v>0</v>
      </c>
      <c r="K8268">
        <v>0</v>
      </c>
      <c r="L8268">
        <v>1</v>
      </c>
      <c r="M8268">
        <v>0</v>
      </c>
      <c r="N8268">
        <v>0.05</v>
      </c>
      <c r="O8268">
        <v>0</v>
      </c>
      <c r="P8268">
        <v>0.05</v>
      </c>
      <c r="Q8268">
        <v>0.1</v>
      </c>
      <c r="R8268">
        <v>7.732E-2</v>
      </c>
    </row>
    <row r="8269" spans="1:21" x14ac:dyDescent="0.25">
      <c r="A8269">
        <v>1</v>
      </c>
      <c r="B8269">
        <v>3</v>
      </c>
      <c r="C8269">
        <v>25</v>
      </c>
      <c r="D8269">
        <v>30</v>
      </c>
      <c r="E8269">
        <v>0</v>
      </c>
      <c r="F8269">
        <v>0</v>
      </c>
      <c r="G8269">
        <v>0</v>
      </c>
      <c r="H8269">
        <v>1</v>
      </c>
      <c r="I8269">
        <v>1</v>
      </c>
      <c r="J8269">
        <v>0</v>
      </c>
      <c r="K8269">
        <v>0</v>
      </c>
      <c r="L8269">
        <v>1</v>
      </c>
      <c r="M8269">
        <v>0</v>
      </c>
      <c r="N8269">
        <v>0.05</v>
      </c>
      <c r="O8269">
        <v>0</v>
      </c>
      <c r="P8269">
        <v>0.05</v>
      </c>
      <c r="Q8269">
        <v>0.2</v>
      </c>
      <c r="R8269">
        <v>0.19939999999999999</v>
      </c>
    </row>
    <row r="8270" spans="1:21" x14ac:dyDescent="0.25">
      <c r="A8270">
        <v>1</v>
      </c>
      <c r="B8270">
        <v>3</v>
      </c>
      <c r="C8270">
        <v>25</v>
      </c>
      <c r="D8270">
        <v>30</v>
      </c>
      <c r="E8270">
        <v>0</v>
      </c>
      <c r="F8270">
        <v>0</v>
      </c>
      <c r="G8270">
        <v>0</v>
      </c>
      <c r="H8270">
        <v>1</v>
      </c>
      <c r="I8270">
        <v>1</v>
      </c>
      <c r="J8270">
        <v>0</v>
      </c>
      <c r="K8270">
        <v>0</v>
      </c>
      <c r="L8270">
        <v>1</v>
      </c>
      <c r="M8270">
        <v>0</v>
      </c>
      <c r="N8270">
        <v>0.05</v>
      </c>
      <c r="O8270">
        <v>0</v>
      </c>
      <c r="P8270">
        <v>0.05</v>
      </c>
      <c r="Q8270">
        <v>0.3</v>
      </c>
      <c r="R8270">
        <v>0.31956000000000001</v>
      </c>
    </row>
    <row r="8271" spans="1:21" x14ac:dyDescent="0.25">
      <c r="A8271">
        <v>1</v>
      </c>
      <c r="B8271">
        <v>3</v>
      </c>
      <c r="C8271">
        <v>25</v>
      </c>
      <c r="D8271">
        <v>30</v>
      </c>
      <c r="E8271">
        <v>0</v>
      </c>
      <c r="F8271">
        <v>0</v>
      </c>
      <c r="G8271">
        <v>0</v>
      </c>
      <c r="H8271">
        <v>1</v>
      </c>
      <c r="I8271">
        <v>1</v>
      </c>
      <c r="J8271">
        <v>0</v>
      </c>
      <c r="K8271">
        <v>0</v>
      </c>
      <c r="L8271">
        <v>1</v>
      </c>
      <c r="M8271">
        <v>0</v>
      </c>
      <c r="N8271">
        <v>0.05</v>
      </c>
      <c r="O8271">
        <v>0</v>
      </c>
      <c r="P8271">
        <v>0.05</v>
      </c>
      <c r="Q8271">
        <v>0.4</v>
      </c>
      <c r="R8271">
        <v>0.58628000000000002</v>
      </c>
    </row>
    <row r="8272" spans="1:21" x14ac:dyDescent="0.25">
      <c r="A8272">
        <v>1</v>
      </c>
      <c r="B8272">
        <v>3</v>
      </c>
      <c r="C8272">
        <v>25</v>
      </c>
      <c r="D8272">
        <v>30</v>
      </c>
      <c r="E8272">
        <v>0</v>
      </c>
      <c r="F8272">
        <v>0</v>
      </c>
      <c r="G8272">
        <v>0</v>
      </c>
      <c r="H8272">
        <v>1</v>
      </c>
      <c r="I8272">
        <v>1</v>
      </c>
      <c r="J8272">
        <v>0</v>
      </c>
      <c r="K8272">
        <v>0</v>
      </c>
      <c r="L8272">
        <v>1</v>
      </c>
      <c r="M8272">
        <v>0</v>
      </c>
      <c r="N8272">
        <v>0.05</v>
      </c>
      <c r="O8272">
        <v>0</v>
      </c>
      <c r="P8272">
        <v>0.05</v>
      </c>
      <c r="Q8272">
        <v>0.5</v>
      </c>
      <c r="R8272">
        <v>0.68223999999999996</v>
      </c>
    </row>
    <row r="8273" spans="1:21" x14ac:dyDescent="0.25">
      <c r="A8273">
        <v>1</v>
      </c>
      <c r="B8273">
        <v>3</v>
      </c>
      <c r="C8273">
        <v>25</v>
      </c>
      <c r="D8273">
        <v>30</v>
      </c>
      <c r="E8273">
        <v>0</v>
      </c>
      <c r="F8273">
        <v>0</v>
      </c>
      <c r="G8273">
        <v>0</v>
      </c>
      <c r="H8273">
        <v>1</v>
      </c>
      <c r="I8273">
        <v>1</v>
      </c>
      <c r="J8273">
        <v>0</v>
      </c>
      <c r="K8273">
        <v>0</v>
      </c>
      <c r="L8273">
        <v>1</v>
      </c>
      <c r="M8273">
        <v>0</v>
      </c>
      <c r="N8273">
        <v>0.05</v>
      </c>
      <c r="O8273">
        <v>0</v>
      </c>
      <c r="P8273">
        <v>0.05</v>
      </c>
      <c r="Q8273">
        <v>0.6</v>
      </c>
      <c r="R8273">
        <v>0.78615999999999997</v>
      </c>
    </row>
    <row r="8274" spans="1:21" x14ac:dyDescent="0.25">
      <c r="A8274">
        <v>1</v>
      </c>
      <c r="B8274">
        <v>3</v>
      </c>
      <c r="C8274">
        <v>25</v>
      </c>
      <c r="D8274">
        <v>30</v>
      </c>
      <c r="E8274">
        <v>0</v>
      </c>
      <c r="F8274">
        <v>0</v>
      </c>
      <c r="G8274">
        <v>0</v>
      </c>
      <c r="H8274">
        <v>1</v>
      </c>
      <c r="I8274">
        <v>1</v>
      </c>
      <c r="J8274">
        <v>0</v>
      </c>
      <c r="K8274">
        <v>0</v>
      </c>
      <c r="L8274">
        <v>1</v>
      </c>
      <c r="M8274">
        <v>0</v>
      </c>
      <c r="N8274">
        <v>0.05</v>
      </c>
      <c r="O8274">
        <v>0</v>
      </c>
      <c r="P8274">
        <v>0.05</v>
      </c>
      <c r="Q8274">
        <v>0.7</v>
      </c>
      <c r="R8274">
        <v>0.85772000000000004</v>
      </c>
    </row>
    <row r="8275" spans="1:21" x14ac:dyDescent="0.25">
      <c r="A8275">
        <v>1</v>
      </c>
      <c r="B8275">
        <v>3</v>
      </c>
      <c r="C8275">
        <v>25</v>
      </c>
      <c r="D8275">
        <v>30</v>
      </c>
      <c r="E8275">
        <v>0</v>
      </c>
      <c r="F8275">
        <v>0</v>
      </c>
      <c r="G8275">
        <v>0</v>
      </c>
      <c r="H8275">
        <v>1</v>
      </c>
      <c r="I8275">
        <v>1</v>
      </c>
      <c r="J8275">
        <v>0</v>
      </c>
      <c r="K8275">
        <v>0</v>
      </c>
      <c r="L8275">
        <v>1</v>
      </c>
      <c r="M8275">
        <v>0</v>
      </c>
      <c r="N8275">
        <v>0.05</v>
      </c>
      <c r="O8275">
        <v>0</v>
      </c>
      <c r="P8275">
        <v>0.05</v>
      </c>
      <c r="Q8275">
        <v>0.8</v>
      </c>
      <c r="R8275">
        <v>0.79532000000000003</v>
      </c>
    </row>
    <row r="8276" spans="1:21" x14ac:dyDescent="0.25">
      <c r="A8276">
        <v>1</v>
      </c>
      <c r="B8276">
        <v>3</v>
      </c>
      <c r="C8276">
        <v>25</v>
      </c>
      <c r="D8276">
        <v>30</v>
      </c>
      <c r="E8276">
        <v>0</v>
      </c>
      <c r="F8276">
        <v>0</v>
      </c>
      <c r="G8276">
        <v>0</v>
      </c>
      <c r="H8276">
        <v>1</v>
      </c>
      <c r="I8276">
        <v>1</v>
      </c>
      <c r="J8276">
        <v>0</v>
      </c>
      <c r="K8276">
        <v>0</v>
      </c>
      <c r="L8276">
        <v>1</v>
      </c>
      <c r="M8276">
        <v>0</v>
      </c>
      <c r="N8276">
        <v>0.05</v>
      </c>
      <c r="O8276">
        <v>0</v>
      </c>
      <c r="P8276">
        <v>0.05</v>
      </c>
      <c r="Q8276">
        <v>0.9</v>
      </c>
      <c r="R8276">
        <v>0.67947999999999997</v>
      </c>
    </row>
    <row r="8277" spans="1:21" x14ac:dyDescent="0.25">
      <c r="A8277">
        <v>1</v>
      </c>
      <c r="B8277">
        <v>3</v>
      </c>
      <c r="C8277">
        <v>25</v>
      </c>
      <c r="D8277">
        <v>30</v>
      </c>
      <c r="E8277">
        <v>0</v>
      </c>
      <c r="F8277">
        <v>0</v>
      </c>
      <c r="G8277">
        <v>0</v>
      </c>
      <c r="H8277">
        <v>1</v>
      </c>
      <c r="I8277">
        <v>1</v>
      </c>
      <c r="J8277">
        <v>0</v>
      </c>
      <c r="K8277">
        <v>0</v>
      </c>
      <c r="L8277">
        <v>1</v>
      </c>
      <c r="M8277">
        <v>0</v>
      </c>
      <c r="N8277">
        <v>0.05</v>
      </c>
      <c r="O8277">
        <v>0</v>
      </c>
      <c r="P8277">
        <v>0.05</v>
      </c>
      <c r="Q8277">
        <v>1</v>
      </c>
      <c r="R8277">
        <v>0.83975999999999995</v>
      </c>
    </row>
    <row r="8278" spans="1:21" x14ac:dyDescent="0.25">
      <c r="A8278">
        <v>1</v>
      </c>
      <c r="B8278">
        <v>3</v>
      </c>
      <c r="C8278">
        <v>25</v>
      </c>
      <c r="D8278">
        <v>30</v>
      </c>
      <c r="E8278">
        <v>0</v>
      </c>
      <c r="F8278">
        <v>0</v>
      </c>
      <c r="G8278">
        <v>0</v>
      </c>
      <c r="H8278">
        <v>1</v>
      </c>
      <c r="I8278">
        <v>1</v>
      </c>
      <c r="J8278">
        <v>0</v>
      </c>
      <c r="K8278">
        <v>0</v>
      </c>
      <c r="L8278">
        <v>1</v>
      </c>
      <c r="M8278">
        <v>0</v>
      </c>
      <c r="N8278">
        <v>0.05</v>
      </c>
      <c r="O8278">
        <v>0</v>
      </c>
      <c r="P8278">
        <v>0.05</v>
      </c>
      <c r="Q8278">
        <v>1.1000000000000001</v>
      </c>
      <c r="R8278">
        <v>0.83992</v>
      </c>
      <c r="S8278" s="15"/>
      <c r="T8278" s="15"/>
      <c r="U8278" s="15"/>
    </row>
    <row r="8279" spans="1:21" x14ac:dyDescent="0.25">
      <c r="A8279">
        <v>1</v>
      </c>
      <c r="B8279">
        <v>3</v>
      </c>
      <c r="C8279">
        <v>25</v>
      </c>
      <c r="D8279">
        <v>30</v>
      </c>
      <c r="E8279">
        <v>0</v>
      </c>
      <c r="F8279">
        <v>0</v>
      </c>
      <c r="G8279">
        <v>0</v>
      </c>
      <c r="H8279">
        <v>1</v>
      </c>
      <c r="I8279">
        <v>1</v>
      </c>
      <c r="J8279">
        <v>0</v>
      </c>
      <c r="K8279">
        <v>0</v>
      </c>
      <c r="L8279">
        <v>1</v>
      </c>
      <c r="M8279">
        <v>0</v>
      </c>
      <c r="N8279">
        <v>0.05</v>
      </c>
      <c r="O8279">
        <v>0</v>
      </c>
      <c r="P8279">
        <v>0.05</v>
      </c>
      <c r="Q8279">
        <v>1.2</v>
      </c>
      <c r="R8279">
        <v>0.83996000000000004</v>
      </c>
    </row>
    <row r="8280" spans="1:21" x14ac:dyDescent="0.25">
      <c r="A8280">
        <v>1</v>
      </c>
      <c r="B8280">
        <v>3</v>
      </c>
      <c r="C8280">
        <v>25</v>
      </c>
      <c r="D8280">
        <v>30</v>
      </c>
      <c r="E8280">
        <v>0</v>
      </c>
      <c r="F8280">
        <v>0</v>
      </c>
      <c r="G8280">
        <v>0</v>
      </c>
      <c r="H8280">
        <v>1</v>
      </c>
      <c r="I8280">
        <v>1</v>
      </c>
      <c r="J8280">
        <v>0</v>
      </c>
      <c r="K8280">
        <v>0</v>
      </c>
      <c r="L8280">
        <v>1</v>
      </c>
      <c r="M8280">
        <v>0</v>
      </c>
      <c r="N8280">
        <v>0.05</v>
      </c>
      <c r="O8280">
        <v>0</v>
      </c>
      <c r="P8280">
        <v>0.05</v>
      </c>
      <c r="Q8280">
        <v>1.3</v>
      </c>
      <c r="R8280">
        <v>0.84</v>
      </c>
    </row>
    <row r="8281" spans="1:21" x14ac:dyDescent="0.25">
      <c r="A8281">
        <v>1</v>
      </c>
      <c r="B8281">
        <v>3</v>
      </c>
      <c r="C8281">
        <v>25</v>
      </c>
      <c r="D8281">
        <v>30</v>
      </c>
      <c r="E8281">
        <v>0</v>
      </c>
      <c r="F8281">
        <v>0</v>
      </c>
      <c r="G8281">
        <v>0</v>
      </c>
      <c r="H8281">
        <v>1</v>
      </c>
      <c r="I8281">
        <v>1</v>
      </c>
      <c r="J8281">
        <v>0</v>
      </c>
      <c r="K8281">
        <v>0</v>
      </c>
      <c r="L8281">
        <v>1</v>
      </c>
      <c r="M8281">
        <v>0</v>
      </c>
      <c r="N8281">
        <v>0.05</v>
      </c>
      <c r="O8281">
        <v>0</v>
      </c>
      <c r="P8281">
        <v>0.05</v>
      </c>
      <c r="Q8281">
        <v>1.4</v>
      </c>
      <c r="R8281">
        <v>0.84</v>
      </c>
    </row>
    <row r="8282" spans="1:21" ht="15.75" thickBot="1" x14ac:dyDescent="0.3">
      <c r="A8282">
        <v>1</v>
      </c>
      <c r="B8282">
        <v>3</v>
      </c>
      <c r="C8282">
        <v>25</v>
      </c>
      <c r="D8282">
        <v>30</v>
      </c>
      <c r="E8282">
        <v>0</v>
      </c>
      <c r="F8282">
        <v>0</v>
      </c>
      <c r="G8282">
        <v>0</v>
      </c>
      <c r="H8282">
        <v>1</v>
      </c>
      <c r="I8282">
        <v>1</v>
      </c>
      <c r="J8282">
        <v>0</v>
      </c>
      <c r="K8282">
        <v>0</v>
      </c>
      <c r="L8282">
        <v>1</v>
      </c>
      <c r="M8282">
        <v>0</v>
      </c>
      <c r="N8282">
        <v>0.05</v>
      </c>
      <c r="O8282">
        <v>0</v>
      </c>
      <c r="P8282">
        <v>0.05</v>
      </c>
      <c r="Q8282">
        <v>1.5</v>
      </c>
      <c r="R8282" s="14">
        <v>0.84</v>
      </c>
      <c r="S8282" s="14"/>
      <c r="T8282" s="14"/>
      <c r="U8282" s="14"/>
    </row>
    <row r="8283" spans="1:21" ht="15.75" thickTop="1" x14ac:dyDescent="0.25">
      <c r="R8283" s="15">
        <f>AVERAGE(R8267:R8276)</f>
        <v>0.50084799999999996</v>
      </c>
      <c r="S8283" s="15" t="e">
        <f>AVERAGE(S8267:S8276)</f>
        <v>#DIV/0!</v>
      </c>
      <c r="T8283" s="15" t="e">
        <f>AVERAGE(T8267:T8276)</f>
        <v>#DIV/0!</v>
      </c>
      <c r="U8283" s="15" t="e">
        <f>AVERAGE(U8267:U8276)</f>
        <v>#DIV/0!</v>
      </c>
    </row>
    <row r="8311" spans="1:21" ht="45.75" thickBot="1" x14ac:dyDescent="0.3">
      <c r="A8311" s="8" t="s">
        <v>442</v>
      </c>
      <c r="R8311" s="17" t="s">
        <v>417</v>
      </c>
      <c r="S8311" s="17" t="s">
        <v>429</v>
      </c>
      <c r="T8311" s="17" t="s">
        <v>433</v>
      </c>
      <c r="U8311" s="17" t="s">
        <v>148</v>
      </c>
    </row>
    <row r="8312" spans="1:21" ht="15.75" thickTop="1" x14ac:dyDescent="0.25">
      <c r="A8312">
        <v>1</v>
      </c>
      <c r="B8312">
        <v>3</v>
      </c>
      <c r="C8312">
        <v>25</v>
      </c>
      <c r="D8312">
        <v>30</v>
      </c>
      <c r="E8312">
        <v>0</v>
      </c>
      <c r="F8312">
        <v>0</v>
      </c>
      <c r="G8312">
        <v>0</v>
      </c>
      <c r="H8312">
        <v>1</v>
      </c>
      <c r="I8312">
        <v>1</v>
      </c>
      <c r="J8312">
        <v>0</v>
      </c>
      <c r="K8312">
        <v>0</v>
      </c>
      <c r="L8312">
        <v>1</v>
      </c>
      <c r="M8312">
        <v>0</v>
      </c>
      <c r="N8312">
        <v>0.05</v>
      </c>
      <c r="O8312">
        <v>0</v>
      </c>
      <c r="P8312">
        <v>0.05</v>
      </c>
      <c r="Q8312">
        <v>0</v>
      </c>
      <c r="R8312">
        <v>0.05</v>
      </c>
    </row>
    <row r="8313" spans="1:21" x14ac:dyDescent="0.25">
      <c r="A8313">
        <v>1</v>
      </c>
      <c r="B8313">
        <v>3</v>
      </c>
      <c r="C8313">
        <v>25</v>
      </c>
      <c r="D8313">
        <v>30</v>
      </c>
      <c r="E8313">
        <v>0</v>
      </c>
      <c r="F8313">
        <v>0</v>
      </c>
      <c r="G8313">
        <v>0</v>
      </c>
      <c r="H8313">
        <v>1</v>
      </c>
      <c r="I8313">
        <v>1</v>
      </c>
      <c r="J8313">
        <v>0</v>
      </c>
      <c r="K8313">
        <v>0</v>
      </c>
      <c r="L8313">
        <v>1</v>
      </c>
      <c r="M8313">
        <v>0</v>
      </c>
      <c r="N8313">
        <v>0.05</v>
      </c>
      <c r="O8313">
        <v>0</v>
      </c>
      <c r="P8313">
        <v>0.05</v>
      </c>
      <c r="Q8313">
        <v>0.1</v>
      </c>
      <c r="R8313">
        <v>9.2039999999999997E-2</v>
      </c>
    </row>
    <row r="8314" spans="1:21" x14ac:dyDescent="0.25">
      <c r="A8314">
        <v>1</v>
      </c>
      <c r="B8314">
        <v>3</v>
      </c>
      <c r="C8314">
        <v>25</v>
      </c>
      <c r="D8314">
        <v>30</v>
      </c>
      <c r="E8314">
        <v>0</v>
      </c>
      <c r="F8314">
        <v>0</v>
      </c>
      <c r="G8314">
        <v>0</v>
      </c>
      <c r="H8314">
        <v>1</v>
      </c>
      <c r="I8314">
        <v>1</v>
      </c>
      <c r="J8314">
        <v>0</v>
      </c>
      <c r="K8314">
        <v>0</v>
      </c>
      <c r="L8314">
        <v>1</v>
      </c>
      <c r="M8314">
        <v>0</v>
      </c>
      <c r="N8314">
        <v>0.05</v>
      </c>
      <c r="O8314">
        <v>0</v>
      </c>
      <c r="P8314">
        <v>0.05</v>
      </c>
      <c r="Q8314">
        <v>0.2</v>
      </c>
      <c r="R8314">
        <v>0.21751999999999999</v>
      </c>
    </row>
    <row r="8315" spans="1:21" x14ac:dyDescent="0.25">
      <c r="A8315">
        <v>1</v>
      </c>
      <c r="B8315">
        <v>3</v>
      </c>
      <c r="C8315">
        <v>25</v>
      </c>
      <c r="D8315">
        <v>30</v>
      </c>
      <c r="E8315">
        <v>0</v>
      </c>
      <c r="F8315">
        <v>0</v>
      </c>
      <c r="G8315">
        <v>0</v>
      </c>
      <c r="H8315">
        <v>1</v>
      </c>
      <c r="I8315">
        <v>1</v>
      </c>
      <c r="J8315">
        <v>0</v>
      </c>
      <c r="K8315">
        <v>0</v>
      </c>
      <c r="L8315">
        <v>1</v>
      </c>
      <c r="M8315">
        <v>0</v>
      </c>
      <c r="N8315">
        <v>0.05</v>
      </c>
      <c r="O8315">
        <v>0</v>
      </c>
      <c r="P8315">
        <v>0.05</v>
      </c>
      <c r="Q8315">
        <v>0.3</v>
      </c>
      <c r="R8315">
        <v>0.43564000000000003</v>
      </c>
    </row>
    <row r="8316" spans="1:21" x14ac:dyDescent="0.25">
      <c r="A8316">
        <v>1</v>
      </c>
      <c r="B8316">
        <v>3</v>
      </c>
      <c r="C8316">
        <v>25</v>
      </c>
      <c r="D8316">
        <v>30</v>
      </c>
      <c r="E8316">
        <v>0</v>
      </c>
      <c r="F8316">
        <v>0</v>
      </c>
      <c r="G8316">
        <v>0</v>
      </c>
      <c r="H8316">
        <v>1</v>
      </c>
      <c r="I8316">
        <v>1</v>
      </c>
      <c r="J8316">
        <v>0</v>
      </c>
      <c r="K8316">
        <v>0</v>
      </c>
      <c r="L8316">
        <v>1</v>
      </c>
      <c r="M8316">
        <v>0</v>
      </c>
      <c r="N8316">
        <v>0.05</v>
      </c>
      <c r="O8316">
        <v>0</v>
      </c>
      <c r="P8316">
        <v>0.05</v>
      </c>
      <c r="Q8316">
        <v>0.4</v>
      </c>
      <c r="R8316">
        <v>0.68576000000000004</v>
      </c>
    </row>
    <row r="8317" spans="1:21" x14ac:dyDescent="0.25">
      <c r="A8317">
        <v>1</v>
      </c>
      <c r="B8317">
        <v>3</v>
      </c>
      <c r="C8317">
        <v>25</v>
      </c>
      <c r="D8317">
        <v>30</v>
      </c>
      <c r="E8317">
        <v>0</v>
      </c>
      <c r="F8317">
        <v>0</v>
      </c>
      <c r="G8317">
        <v>0</v>
      </c>
      <c r="H8317">
        <v>1</v>
      </c>
      <c r="I8317">
        <v>1</v>
      </c>
      <c r="J8317">
        <v>0</v>
      </c>
      <c r="K8317">
        <v>0</v>
      </c>
      <c r="L8317">
        <v>1</v>
      </c>
      <c r="M8317">
        <v>0</v>
      </c>
      <c r="N8317">
        <v>0.05</v>
      </c>
      <c r="O8317">
        <v>0</v>
      </c>
      <c r="P8317">
        <v>0.05</v>
      </c>
      <c r="Q8317">
        <v>0.5</v>
      </c>
      <c r="R8317">
        <v>0.83243999999999996</v>
      </c>
    </row>
    <row r="8318" spans="1:21" x14ac:dyDescent="0.25">
      <c r="A8318">
        <v>1</v>
      </c>
      <c r="B8318">
        <v>3</v>
      </c>
      <c r="C8318">
        <v>25</v>
      </c>
      <c r="D8318">
        <v>30</v>
      </c>
      <c r="E8318">
        <v>0</v>
      </c>
      <c r="F8318">
        <v>0</v>
      </c>
      <c r="G8318">
        <v>0</v>
      </c>
      <c r="H8318">
        <v>1</v>
      </c>
      <c r="I8318">
        <v>1</v>
      </c>
      <c r="J8318">
        <v>0</v>
      </c>
      <c r="K8318">
        <v>0</v>
      </c>
      <c r="L8318">
        <v>1</v>
      </c>
      <c r="M8318">
        <v>0</v>
      </c>
      <c r="N8318">
        <v>0.05</v>
      </c>
      <c r="O8318">
        <v>0</v>
      </c>
      <c r="P8318">
        <v>0.05</v>
      </c>
      <c r="Q8318">
        <v>0.6</v>
      </c>
      <c r="R8318">
        <v>0.93528</v>
      </c>
    </row>
    <row r="8319" spans="1:21" x14ac:dyDescent="0.25">
      <c r="A8319">
        <v>1</v>
      </c>
      <c r="B8319">
        <v>3</v>
      </c>
      <c r="C8319">
        <v>25</v>
      </c>
      <c r="D8319">
        <v>30</v>
      </c>
      <c r="E8319">
        <v>0</v>
      </c>
      <c r="F8319">
        <v>0</v>
      </c>
      <c r="G8319">
        <v>0</v>
      </c>
      <c r="H8319">
        <v>1</v>
      </c>
      <c r="I8319">
        <v>1</v>
      </c>
      <c r="J8319">
        <v>0</v>
      </c>
      <c r="K8319">
        <v>0</v>
      </c>
      <c r="L8319">
        <v>1</v>
      </c>
      <c r="M8319">
        <v>0</v>
      </c>
      <c r="N8319">
        <v>0.05</v>
      </c>
      <c r="O8319">
        <v>0</v>
      </c>
      <c r="P8319">
        <v>0.05</v>
      </c>
      <c r="Q8319">
        <v>0.7</v>
      </c>
      <c r="R8319">
        <v>0.97067999999999999</v>
      </c>
    </row>
    <row r="8320" spans="1:21" x14ac:dyDescent="0.25">
      <c r="A8320">
        <v>1</v>
      </c>
      <c r="B8320">
        <v>3</v>
      </c>
      <c r="C8320">
        <v>25</v>
      </c>
      <c r="D8320">
        <v>30</v>
      </c>
      <c r="E8320">
        <v>0</v>
      </c>
      <c r="F8320">
        <v>0</v>
      </c>
      <c r="G8320">
        <v>0</v>
      </c>
      <c r="H8320">
        <v>1</v>
      </c>
      <c r="I8320">
        <v>1</v>
      </c>
      <c r="J8320">
        <v>0</v>
      </c>
      <c r="K8320">
        <v>0</v>
      </c>
      <c r="L8320">
        <v>1</v>
      </c>
      <c r="M8320">
        <v>0</v>
      </c>
      <c r="N8320">
        <v>0.05</v>
      </c>
      <c r="O8320">
        <v>0</v>
      </c>
      <c r="P8320">
        <v>0.05</v>
      </c>
      <c r="Q8320">
        <v>0.8</v>
      </c>
      <c r="R8320">
        <v>0.99483999999999995</v>
      </c>
    </row>
    <row r="8321" spans="1:21" x14ac:dyDescent="0.25">
      <c r="A8321">
        <v>1</v>
      </c>
      <c r="B8321">
        <v>3</v>
      </c>
      <c r="C8321">
        <v>25</v>
      </c>
      <c r="D8321">
        <v>30</v>
      </c>
      <c r="E8321">
        <v>0</v>
      </c>
      <c r="F8321">
        <v>0</v>
      </c>
      <c r="G8321">
        <v>0</v>
      </c>
      <c r="H8321">
        <v>1</v>
      </c>
      <c r="I8321">
        <v>1</v>
      </c>
      <c r="J8321">
        <v>0</v>
      </c>
      <c r="K8321">
        <v>0</v>
      </c>
      <c r="L8321">
        <v>1</v>
      </c>
      <c r="M8321">
        <v>0</v>
      </c>
      <c r="N8321">
        <v>0.05</v>
      </c>
      <c r="O8321">
        <v>0</v>
      </c>
      <c r="P8321">
        <v>0.05</v>
      </c>
      <c r="Q8321">
        <v>0.9</v>
      </c>
      <c r="R8321">
        <v>0.99887999999999999</v>
      </c>
    </row>
    <row r="8322" spans="1:21" x14ac:dyDescent="0.25">
      <c r="A8322">
        <v>1</v>
      </c>
      <c r="B8322">
        <v>3</v>
      </c>
      <c r="C8322">
        <v>25</v>
      </c>
      <c r="D8322">
        <v>30</v>
      </c>
      <c r="E8322">
        <v>0</v>
      </c>
      <c r="F8322">
        <v>0</v>
      </c>
      <c r="G8322">
        <v>0</v>
      </c>
      <c r="H8322">
        <v>1</v>
      </c>
      <c r="I8322">
        <v>1</v>
      </c>
      <c r="J8322">
        <v>0</v>
      </c>
      <c r="K8322">
        <v>0</v>
      </c>
      <c r="L8322">
        <v>1</v>
      </c>
      <c r="M8322">
        <v>0</v>
      </c>
      <c r="N8322">
        <v>0.05</v>
      </c>
      <c r="O8322">
        <v>0</v>
      </c>
      <c r="P8322">
        <v>0.05</v>
      </c>
      <c r="Q8322">
        <v>1</v>
      </c>
      <c r="R8322">
        <v>0.99972000000000005</v>
      </c>
    </row>
    <row r="8323" spans="1:21" x14ac:dyDescent="0.25">
      <c r="A8323">
        <v>1</v>
      </c>
      <c r="B8323">
        <v>3</v>
      </c>
      <c r="C8323">
        <v>25</v>
      </c>
      <c r="D8323">
        <v>30</v>
      </c>
      <c r="E8323">
        <v>0</v>
      </c>
      <c r="F8323">
        <v>0</v>
      </c>
      <c r="G8323">
        <v>0</v>
      </c>
      <c r="H8323">
        <v>1</v>
      </c>
      <c r="I8323">
        <v>1</v>
      </c>
      <c r="J8323">
        <v>0</v>
      </c>
      <c r="K8323">
        <v>0</v>
      </c>
      <c r="L8323">
        <v>1</v>
      </c>
      <c r="M8323">
        <v>0</v>
      </c>
      <c r="N8323">
        <v>0.05</v>
      </c>
      <c r="O8323">
        <v>0</v>
      </c>
      <c r="P8323">
        <v>0.05</v>
      </c>
      <c r="Q8323">
        <v>1.1000000000000001</v>
      </c>
      <c r="R8323">
        <v>1</v>
      </c>
      <c r="S8323" s="15"/>
      <c r="T8323" s="15"/>
      <c r="U8323" s="15"/>
    </row>
    <row r="8324" spans="1:21" x14ac:dyDescent="0.25">
      <c r="A8324">
        <v>1</v>
      </c>
      <c r="B8324">
        <v>3</v>
      </c>
      <c r="C8324">
        <v>25</v>
      </c>
      <c r="D8324">
        <v>30</v>
      </c>
      <c r="E8324">
        <v>0</v>
      </c>
      <c r="F8324">
        <v>0</v>
      </c>
      <c r="G8324">
        <v>0</v>
      </c>
      <c r="H8324">
        <v>1</v>
      </c>
      <c r="I8324">
        <v>1</v>
      </c>
      <c r="J8324">
        <v>0</v>
      </c>
      <c r="K8324">
        <v>0</v>
      </c>
      <c r="L8324">
        <v>1</v>
      </c>
      <c r="M8324">
        <v>0</v>
      </c>
      <c r="N8324">
        <v>0.05</v>
      </c>
      <c r="O8324">
        <v>0</v>
      </c>
      <c r="P8324">
        <v>0.05</v>
      </c>
      <c r="Q8324">
        <v>1.2</v>
      </c>
      <c r="R8324">
        <v>1</v>
      </c>
    </row>
    <row r="8325" spans="1:21" x14ac:dyDescent="0.25">
      <c r="A8325">
        <v>1</v>
      </c>
      <c r="B8325">
        <v>3</v>
      </c>
      <c r="C8325">
        <v>25</v>
      </c>
      <c r="D8325">
        <v>30</v>
      </c>
      <c r="E8325">
        <v>0</v>
      </c>
      <c r="F8325">
        <v>0</v>
      </c>
      <c r="G8325">
        <v>0</v>
      </c>
      <c r="H8325">
        <v>1</v>
      </c>
      <c r="I8325">
        <v>1</v>
      </c>
      <c r="J8325">
        <v>0</v>
      </c>
      <c r="K8325">
        <v>0</v>
      </c>
      <c r="L8325">
        <v>1</v>
      </c>
      <c r="M8325">
        <v>0</v>
      </c>
      <c r="N8325">
        <v>0.05</v>
      </c>
      <c r="O8325">
        <v>0</v>
      </c>
      <c r="P8325">
        <v>0.05</v>
      </c>
      <c r="Q8325">
        <v>1.3</v>
      </c>
      <c r="R8325">
        <v>1</v>
      </c>
    </row>
    <row r="8326" spans="1:21" x14ac:dyDescent="0.25">
      <c r="A8326">
        <v>1</v>
      </c>
      <c r="B8326">
        <v>3</v>
      </c>
      <c r="C8326">
        <v>25</v>
      </c>
      <c r="D8326">
        <v>30</v>
      </c>
      <c r="E8326">
        <v>0</v>
      </c>
      <c r="F8326">
        <v>0</v>
      </c>
      <c r="G8326">
        <v>0</v>
      </c>
      <c r="H8326">
        <v>1</v>
      </c>
      <c r="I8326">
        <v>1</v>
      </c>
      <c r="J8326">
        <v>0</v>
      </c>
      <c r="K8326">
        <v>0</v>
      </c>
      <c r="L8326">
        <v>1</v>
      </c>
      <c r="M8326">
        <v>0</v>
      </c>
      <c r="N8326">
        <v>0.05</v>
      </c>
      <c r="O8326">
        <v>0</v>
      </c>
      <c r="P8326">
        <v>0.05</v>
      </c>
      <c r="Q8326">
        <v>1.4</v>
      </c>
      <c r="R8326">
        <v>1</v>
      </c>
    </row>
    <row r="8327" spans="1:21" ht="15.75" thickBot="1" x14ac:dyDescent="0.3">
      <c r="A8327">
        <v>1</v>
      </c>
      <c r="B8327">
        <v>3</v>
      </c>
      <c r="C8327">
        <v>25</v>
      </c>
      <c r="D8327">
        <v>30</v>
      </c>
      <c r="E8327">
        <v>0</v>
      </c>
      <c r="F8327">
        <v>0</v>
      </c>
      <c r="G8327">
        <v>0</v>
      </c>
      <c r="H8327">
        <v>1</v>
      </c>
      <c r="I8327">
        <v>1</v>
      </c>
      <c r="J8327">
        <v>0</v>
      </c>
      <c r="K8327">
        <v>0</v>
      </c>
      <c r="L8327">
        <v>1</v>
      </c>
      <c r="M8327">
        <v>0</v>
      </c>
      <c r="N8327">
        <v>0.05</v>
      </c>
      <c r="O8327">
        <v>0</v>
      </c>
      <c r="P8327">
        <v>0.05</v>
      </c>
      <c r="Q8327">
        <v>1.5</v>
      </c>
      <c r="R8327" s="14">
        <v>1</v>
      </c>
      <c r="S8327" s="14"/>
      <c r="T8327" s="14"/>
      <c r="U8327" s="14"/>
    </row>
    <row r="8328" spans="1:21" ht="15.75" thickTop="1" x14ac:dyDescent="0.25">
      <c r="R8328" s="15">
        <f>AVERAGE(R8312:R8321)</f>
        <v>0.62130799999999997</v>
      </c>
      <c r="S8328" s="15" t="e">
        <f>AVERAGE(S8312:S8321)</f>
        <v>#DIV/0!</v>
      </c>
      <c r="T8328" s="15" t="e">
        <f>AVERAGE(T8312:T8321)</f>
        <v>#DIV/0!</v>
      </c>
      <c r="U8328" s="15" t="e">
        <f>AVERAGE(U8312:U8321)</f>
        <v>#DIV/0!</v>
      </c>
    </row>
    <row r="8357" spans="1:21" ht="60.75" thickBot="1" x14ac:dyDescent="0.3">
      <c r="A8357" s="8" t="s">
        <v>443</v>
      </c>
      <c r="R8357" s="17" t="s">
        <v>417</v>
      </c>
      <c r="S8357" s="17" t="s">
        <v>429</v>
      </c>
      <c r="T8357" s="17" t="s">
        <v>444</v>
      </c>
      <c r="U8357" s="17" t="s">
        <v>445</v>
      </c>
    </row>
    <row r="8358" spans="1:21" ht="15.75" thickTop="1" x14ac:dyDescent="0.25">
      <c r="A8358">
        <v>1</v>
      </c>
      <c r="B8358">
        <v>3</v>
      </c>
      <c r="C8358">
        <v>25</v>
      </c>
      <c r="D8358">
        <v>30</v>
      </c>
      <c r="E8358">
        <v>0</v>
      </c>
      <c r="F8358">
        <v>0</v>
      </c>
      <c r="G8358">
        <v>0</v>
      </c>
      <c r="H8358">
        <v>1</v>
      </c>
      <c r="I8358">
        <v>1</v>
      </c>
      <c r="J8358">
        <v>0</v>
      </c>
      <c r="K8358">
        <v>0</v>
      </c>
      <c r="L8358">
        <v>1</v>
      </c>
      <c r="M8358">
        <v>0</v>
      </c>
      <c r="N8358">
        <v>0.05</v>
      </c>
      <c r="O8358">
        <v>0</v>
      </c>
      <c r="P8358">
        <v>0.05</v>
      </c>
      <c r="Q8358">
        <v>0</v>
      </c>
      <c r="R8358">
        <v>0.05</v>
      </c>
      <c r="T8358">
        <v>0.12</v>
      </c>
      <c r="U8358">
        <v>0.04</v>
      </c>
    </row>
    <row r="8359" spans="1:21" x14ac:dyDescent="0.25">
      <c r="A8359">
        <v>1</v>
      </c>
      <c r="B8359">
        <v>3</v>
      </c>
      <c r="C8359">
        <v>25</v>
      </c>
      <c r="D8359">
        <v>30</v>
      </c>
      <c r="E8359">
        <v>0</v>
      </c>
      <c r="F8359">
        <v>0</v>
      </c>
      <c r="G8359">
        <v>0</v>
      </c>
      <c r="H8359">
        <v>1</v>
      </c>
      <c r="I8359">
        <v>1</v>
      </c>
      <c r="J8359">
        <v>0.1</v>
      </c>
      <c r="K8359">
        <v>0</v>
      </c>
      <c r="L8359">
        <v>1</v>
      </c>
      <c r="M8359">
        <v>0</v>
      </c>
      <c r="N8359">
        <v>0.05</v>
      </c>
      <c r="O8359">
        <v>0</v>
      </c>
      <c r="P8359">
        <v>0.05</v>
      </c>
      <c r="Q8359">
        <v>0</v>
      </c>
      <c r="R8359">
        <v>0.05</v>
      </c>
      <c r="T8359">
        <v>0.12</v>
      </c>
      <c r="U8359">
        <v>1</v>
      </c>
    </row>
    <row r="8360" spans="1:21" x14ac:dyDescent="0.25">
      <c r="A8360">
        <v>1</v>
      </c>
      <c r="B8360">
        <v>3</v>
      </c>
      <c r="C8360">
        <v>25</v>
      </c>
      <c r="D8360">
        <v>30</v>
      </c>
      <c r="E8360">
        <v>0</v>
      </c>
      <c r="F8360">
        <v>0</v>
      </c>
      <c r="G8360">
        <v>0</v>
      </c>
      <c r="H8360">
        <v>1</v>
      </c>
      <c r="I8360">
        <v>1</v>
      </c>
      <c r="J8360">
        <v>0.2</v>
      </c>
      <c r="K8360">
        <v>0</v>
      </c>
      <c r="L8360">
        <v>1</v>
      </c>
      <c r="M8360">
        <v>0</v>
      </c>
      <c r="N8360">
        <v>0.05</v>
      </c>
      <c r="O8360">
        <v>0</v>
      </c>
      <c r="P8360">
        <v>0.05</v>
      </c>
      <c r="Q8360">
        <v>0</v>
      </c>
      <c r="R8360">
        <v>0.05</v>
      </c>
      <c r="T8360">
        <v>0.2</v>
      </c>
      <c r="U8360">
        <v>1</v>
      </c>
    </row>
    <row r="8361" spans="1:21" x14ac:dyDescent="0.25">
      <c r="A8361">
        <v>1</v>
      </c>
      <c r="B8361">
        <v>3</v>
      </c>
      <c r="C8361">
        <v>25</v>
      </c>
      <c r="D8361">
        <v>30</v>
      </c>
      <c r="E8361">
        <v>0</v>
      </c>
      <c r="F8361">
        <v>0</v>
      </c>
      <c r="G8361">
        <v>0</v>
      </c>
      <c r="H8361">
        <v>1</v>
      </c>
      <c r="I8361">
        <v>1</v>
      </c>
      <c r="J8361">
        <v>0.3</v>
      </c>
      <c r="K8361">
        <v>0</v>
      </c>
      <c r="L8361">
        <v>1</v>
      </c>
      <c r="M8361">
        <v>0</v>
      </c>
      <c r="N8361">
        <v>0.05</v>
      </c>
      <c r="O8361">
        <v>0</v>
      </c>
      <c r="P8361">
        <v>0.05</v>
      </c>
      <c r="Q8361">
        <v>0</v>
      </c>
      <c r="R8361">
        <v>0.05</v>
      </c>
      <c r="T8361">
        <v>0.56000000000000005</v>
      </c>
      <c r="U8361">
        <v>1</v>
      </c>
    </row>
    <row r="8362" spans="1:21" x14ac:dyDescent="0.25">
      <c r="A8362">
        <v>1</v>
      </c>
      <c r="B8362">
        <v>3</v>
      </c>
      <c r="C8362">
        <v>25</v>
      </c>
      <c r="D8362">
        <v>30</v>
      </c>
      <c r="E8362">
        <v>0</v>
      </c>
      <c r="F8362">
        <v>0</v>
      </c>
      <c r="G8362">
        <v>0</v>
      </c>
      <c r="H8362">
        <v>1</v>
      </c>
      <c r="I8362">
        <v>1</v>
      </c>
      <c r="J8362">
        <v>0.4</v>
      </c>
      <c r="K8362">
        <v>0</v>
      </c>
      <c r="L8362">
        <v>1</v>
      </c>
      <c r="M8362">
        <v>0</v>
      </c>
      <c r="N8362">
        <v>0.05</v>
      </c>
      <c r="O8362">
        <v>0</v>
      </c>
      <c r="P8362">
        <v>0.05</v>
      </c>
      <c r="Q8362">
        <v>0</v>
      </c>
      <c r="R8362">
        <v>0.05</v>
      </c>
      <c r="T8362">
        <v>0.68</v>
      </c>
      <c r="U8362">
        <v>1</v>
      </c>
    </row>
    <row r="8363" spans="1:21" x14ac:dyDescent="0.25">
      <c r="A8363">
        <v>1</v>
      </c>
      <c r="B8363">
        <v>3</v>
      </c>
      <c r="C8363">
        <v>25</v>
      </c>
      <c r="D8363">
        <v>30</v>
      </c>
      <c r="E8363">
        <v>0</v>
      </c>
      <c r="F8363">
        <v>0</v>
      </c>
      <c r="G8363">
        <v>0</v>
      </c>
      <c r="H8363">
        <v>1</v>
      </c>
      <c r="I8363">
        <v>1</v>
      </c>
      <c r="J8363">
        <v>0.5</v>
      </c>
      <c r="K8363">
        <v>0</v>
      </c>
      <c r="L8363">
        <v>1</v>
      </c>
      <c r="M8363">
        <v>0</v>
      </c>
      <c r="N8363">
        <v>0.05</v>
      </c>
      <c r="O8363">
        <v>0</v>
      </c>
      <c r="P8363">
        <v>0.05</v>
      </c>
      <c r="Q8363">
        <v>0</v>
      </c>
      <c r="R8363">
        <v>0.05</v>
      </c>
      <c r="T8363">
        <v>0.84</v>
      </c>
      <c r="U8363">
        <v>1</v>
      </c>
    </row>
    <row r="8364" spans="1:21" x14ac:dyDescent="0.25">
      <c r="A8364">
        <v>1</v>
      </c>
      <c r="B8364">
        <v>3</v>
      </c>
      <c r="C8364">
        <v>25</v>
      </c>
      <c r="D8364">
        <v>30</v>
      </c>
      <c r="E8364">
        <v>0</v>
      </c>
      <c r="F8364">
        <v>0</v>
      </c>
      <c r="G8364">
        <v>0</v>
      </c>
      <c r="H8364">
        <v>1</v>
      </c>
      <c r="I8364">
        <v>1</v>
      </c>
      <c r="J8364">
        <v>0.6</v>
      </c>
      <c r="K8364">
        <v>0</v>
      </c>
      <c r="L8364">
        <v>1</v>
      </c>
      <c r="M8364">
        <v>0</v>
      </c>
      <c r="N8364">
        <v>0.05</v>
      </c>
      <c r="O8364">
        <v>0</v>
      </c>
      <c r="P8364">
        <v>0.05</v>
      </c>
      <c r="Q8364">
        <v>0</v>
      </c>
      <c r="R8364">
        <v>0.05</v>
      </c>
      <c r="T8364">
        <v>1</v>
      </c>
      <c r="U8364">
        <v>1</v>
      </c>
    </row>
    <row r="8365" spans="1:21" x14ac:dyDescent="0.25">
      <c r="A8365">
        <v>1</v>
      </c>
      <c r="B8365">
        <v>3</v>
      </c>
      <c r="C8365">
        <v>25</v>
      </c>
      <c r="D8365">
        <v>30</v>
      </c>
      <c r="E8365">
        <v>0</v>
      </c>
      <c r="F8365">
        <v>0</v>
      </c>
      <c r="G8365">
        <v>0</v>
      </c>
      <c r="H8365">
        <v>1</v>
      </c>
      <c r="I8365">
        <v>1</v>
      </c>
      <c r="J8365">
        <v>0.7</v>
      </c>
      <c r="K8365">
        <v>0</v>
      </c>
      <c r="L8365">
        <v>1</v>
      </c>
      <c r="M8365">
        <v>0</v>
      </c>
      <c r="N8365">
        <v>0.05</v>
      </c>
      <c r="O8365">
        <v>0</v>
      </c>
      <c r="P8365">
        <v>0.05</v>
      </c>
      <c r="Q8365">
        <v>0</v>
      </c>
      <c r="R8365">
        <v>0.05</v>
      </c>
      <c r="T8365">
        <v>1</v>
      </c>
      <c r="U8365">
        <v>1</v>
      </c>
    </row>
    <row r="8366" spans="1:21" x14ac:dyDescent="0.25">
      <c r="A8366">
        <v>1</v>
      </c>
      <c r="B8366">
        <v>3</v>
      </c>
      <c r="C8366">
        <v>25</v>
      </c>
      <c r="D8366">
        <v>30</v>
      </c>
      <c r="E8366">
        <v>0</v>
      </c>
      <c r="F8366">
        <v>0</v>
      </c>
      <c r="G8366">
        <v>0</v>
      </c>
      <c r="H8366">
        <v>1</v>
      </c>
      <c r="I8366">
        <v>1</v>
      </c>
      <c r="J8366">
        <v>0.8</v>
      </c>
      <c r="K8366">
        <v>0</v>
      </c>
      <c r="L8366">
        <v>1</v>
      </c>
      <c r="M8366">
        <v>0</v>
      </c>
      <c r="N8366">
        <v>0.05</v>
      </c>
      <c r="O8366">
        <v>0</v>
      </c>
      <c r="P8366">
        <v>0.05</v>
      </c>
      <c r="Q8366">
        <v>0</v>
      </c>
      <c r="R8366">
        <v>0.05</v>
      </c>
      <c r="T8366">
        <v>1</v>
      </c>
      <c r="U8366">
        <v>1</v>
      </c>
    </row>
    <row r="8367" spans="1:21" x14ac:dyDescent="0.25">
      <c r="A8367">
        <v>1</v>
      </c>
      <c r="B8367">
        <v>3</v>
      </c>
      <c r="C8367">
        <v>25</v>
      </c>
      <c r="D8367">
        <v>30</v>
      </c>
      <c r="E8367">
        <v>0</v>
      </c>
      <c r="F8367">
        <v>0</v>
      </c>
      <c r="G8367">
        <v>0</v>
      </c>
      <c r="H8367">
        <v>1</v>
      </c>
      <c r="I8367">
        <v>1</v>
      </c>
      <c r="J8367">
        <v>0.9</v>
      </c>
      <c r="K8367">
        <v>0</v>
      </c>
      <c r="L8367">
        <v>1</v>
      </c>
      <c r="M8367">
        <v>0</v>
      </c>
      <c r="N8367">
        <v>0.05</v>
      </c>
      <c r="O8367">
        <v>0</v>
      </c>
      <c r="P8367">
        <v>0.05</v>
      </c>
      <c r="Q8367">
        <v>0</v>
      </c>
      <c r="R8367">
        <v>0.05</v>
      </c>
      <c r="T8367">
        <v>1</v>
      </c>
      <c r="U8367">
        <v>1</v>
      </c>
    </row>
    <row r="8368" spans="1:21" x14ac:dyDescent="0.25">
      <c r="A8368">
        <v>1</v>
      </c>
      <c r="B8368">
        <v>3</v>
      </c>
      <c r="C8368">
        <v>25</v>
      </c>
      <c r="D8368">
        <v>30</v>
      </c>
      <c r="E8368">
        <v>0</v>
      </c>
      <c r="F8368">
        <v>0</v>
      </c>
      <c r="G8368">
        <v>0</v>
      </c>
      <c r="H8368">
        <v>1</v>
      </c>
      <c r="I8368">
        <v>1</v>
      </c>
      <c r="J8368">
        <v>1</v>
      </c>
      <c r="K8368">
        <v>0</v>
      </c>
      <c r="L8368">
        <v>1</v>
      </c>
      <c r="M8368">
        <v>0</v>
      </c>
      <c r="N8368">
        <v>0.05</v>
      </c>
      <c r="O8368">
        <v>0</v>
      </c>
      <c r="P8368">
        <v>0.05</v>
      </c>
      <c r="Q8368">
        <v>0</v>
      </c>
      <c r="R8368">
        <v>0.05</v>
      </c>
      <c r="T8368">
        <v>1</v>
      </c>
      <c r="U8368">
        <v>1</v>
      </c>
    </row>
    <row r="8369" spans="1:21" x14ac:dyDescent="0.25">
      <c r="A8369">
        <v>1</v>
      </c>
      <c r="B8369">
        <v>3</v>
      </c>
      <c r="C8369">
        <v>25</v>
      </c>
      <c r="D8369">
        <v>30</v>
      </c>
      <c r="E8369">
        <v>0</v>
      </c>
      <c r="F8369">
        <v>0</v>
      </c>
      <c r="G8369">
        <v>0</v>
      </c>
      <c r="H8369">
        <v>1</v>
      </c>
      <c r="I8369">
        <v>1</v>
      </c>
      <c r="J8369">
        <v>1.1000000000000001</v>
      </c>
      <c r="K8369">
        <v>0</v>
      </c>
      <c r="L8369">
        <v>1</v>
      </c>
      <c r="M8369">
        <v>0</v>
      </c>
      <c r="N8369">
        <v>0.05</v>
      </c>
      <c r="O8369">
        <v>0</v>
      </c>
      <c r="P8369">
        <v>0.05</v>
      </c>
      <c r="Q8369">
        <v>0</v>
      </c>
      <c r="R8369">
        <v>0.05</v>
      </c>
      <c r="S8369" s="15"/>
      <c r="T8369" s="15">
        <v>1</v>
      </c>
      <c r="U8369" s="15">
        <v>1</v>
      </c>
    </row>
    <row r="8370" spans="1:21" x14ac:dyDescent="0.25">
      <c r="A8370">
        <v>1</v>
      </c>
      <c r="B8370">
        <v>3</v>
      </c>
      <c r="C8370">
        <v>25</v>
      </c>
      <c r="D8370">
        <v>30</v>
      </c>
      <c r="E8370">
        <v>0</v>
      </c>
      <c r="F8370">
        <v>0</v>
      </c>
      <c r="G8370">
        <v>0</v>
      </c>
      <c r="H8370">
        <v>1</v>
      </c>
      <c r="I8370">
        <v>1</v>
      </c>
      <c r="J8370">
        <v>1.2</v>
      </c>
      <c r="K8370">
        <v>0</v>
      </c>
      <c r="L8370">
        <v>1</v>
      </c>
      <c r="M8370">
        <v>0</v>
      </c>
      <c r="N8370">
        <v>0.05</v>
      </c>
      <c r="O8370">
        <v>0</v>
      </c>
      <c r="P8370">
        <v>0.05</v>
      </c>
      <c r="Q8370">
        <v>0</v>
      </c>
      <c r="R8370">
        <v>0.05</v>
      </c>
      <c r="T8370">
        <v>1</v>
      </c>
      <c r="U8370">
        <v>1</v>
      </c>
    </row>
    <row r="8371" spans="1:21" x14ac:dyDescent="0.25">
      <c r="A8371">
        <v>1</v>
      </c>
      <c r="B8371">
        <v>3</v>
      </c>
      <c r="C8371">
        <v>25</v>
      </c>
      <c r="D8371">
        <v>30</v>
      </c>
      <c r="E8371">
        <v>0</v>
      </c>
      <c r="F8371">
        <v>0</v>
      </c>
      <c r="G8371">
        <v>0</v>
      </c>
      <c r="H8371">
        <v>1</v>
      </c>
      <c r="I8371">
        <v>1</v>
      </c>
      <c r="J8371">
        <v>1.3</v>
      </c>
      <c r="K8371">
        <v>0</v>
      </c>
      <c r="L8371">
        <v>1</v>
      </c>
      <c r="M8371">
        <v>0</v>
      </c>
      <c r="N8371">
        <v>0.05</v>
      </c>
      <c r="O8371">
        <v>0</v>
      </c>
      <c r="P8371">
        <v>0.05</v>
      </c>
      <c r="Q8371">
        <v>0</v>
      </c>
      <c r="R8371">
        <v>0.05</v>
      </c>
      <c r="T8371">
        <v>1</v>
      </c>
      <c r="U8371">
        <v>1</v>
      </c>
    </row>
    <row r="8372" spans="1:21" x14ac:dyDescent="0.25">
      <c r="A8372">
        <v>1</v>
      </c>
      <c r="B8372">
        <v>3</v>
      </c>
      <c r="C8372">
        <v>25</v>
      </c>
      <c r="D8372">
        <v>30</v>
      </c>
      <c r="E8372">
        <v>0</v>
      </c>
      <c r="F8372">
        <v>0</v>
      </c>
      <c r="G8372">
        <v>0</v>
      </c>
      <c r="H8372">
        <v>1</v>
      </c>
      <c r="I8372">
        <v>1</v>
      </c>
      <c r="J8372">
        <v>1.4</v>
      </c>
      <c r="K8372">
        <v>0</v>
      </c>
      <c r="L8372">
        <v>1</v>
      </c>
      <c r="M8372">
        <v>0</v>
      </c>
      <c r="N8372">
        <v>0.05</v>
      </c>
      <c r="O8372">
        <v>0</v>
      </c>
      <c r="P8372">
        <v>0.05</v>
      </c>
      <c r="Q8372">
        <v>0</v>
      </c>
      <c r="R8372">
        <v>0.05</v>
      </c>
      <c r="T8372">
        <v>1</v>
      </c>
      <c r="U8372">
        <v>1</v>
      </c>
    </row>
    <row r="8373" spans="1:21" ht="15.75" thickBot="1" x14ac:dyDescent="0.3">
      <c r="A8373">
        <v>1</v>
      </c>
      <c r="B8373">
        <v>3</v>
      </c>
      <c r="C8373">
        <v>25</v>
      </c>
      <c r="D8373">
        <v>30</v>
      </c>
      <c r="E8373">
        <v>0</v>
      </c>
      <c r="F8373">
        <v>0</v>
      </c>
      <c r="G8373">
        <v>0</v>
      </c>
      <c r="H8373">
        <v>1</v>
      </c>
      <c r="I8373">
        <v>1</v>
      </c>
      <c r="J8373">
        <v>1.5</v>
      </c>
      <c r="K8373">
        <v>0</v>
      </c>
      <c r="L8373">
        <v>1</v>
      </c>
      <c r="M8373">
        <v>0</v>
      </c>
      <c r="N8373">
        <v>0.05</v>
      </c>
      <c r="O8373">
        <v>0</v>
      </c>
      <c r="P8373">
        <v>0.05</v>
      </c>
      <c r="Q8373">
        <v>0</v>
      </c>
      <c r="R8373" s="14">
        <v>0.05</v>
      </c>
      <c r="S8373" s="14"/>
      <c r="T8373" s="14">
        <v>1</v>
      </c>
      <c r="U8373" s="14">
        <v>1</v>
      </c>
    </row>
    <row r="8374" spans="1:21" ht="15.75" thickTop="1" x14ac:dyDescent="0.25">
      <c r="R8374" s="15">
        <f>AVERAGE(R8358:R8367)</f>
        <v>4.9999999999999996E-2</v>
      </c>
      <c r="S8374" s="15" t="e">
        <f>AVERAGE(S8358:S8367)</f>
        <v>#DIV/0!</v>
      </c>
      <c r="T8374" s="15">
        <f>AVERAGE(T8358:T8367)</f>
        <v>0.65199999999999991</v>
      </c>
      <c r="U8374" s="15">
        <f>AVERAGE(U8358:U8367)</f>
        <v>0.90399999999999991</v>
      </c>
    </row>
    <row r="8401" spans="1:21" ht="75.75" thickBot="1" x14ac:dyDescent="0.3">
      <c r="A8401" s="8" t="s">
        <v>446</v>
      </c>
      <c r="R8401" s="17" t="s">
        <v>417</v>
      </c>
      <c r="S8401" s="17" t="s">
        <v>429</v>
      </c>
      <c r="T8401" s="17" t="s">
        <v>444</v>
      </c>
      <c r="U8401" s="17" t="s">
        <v>445</v>
      </c>
    </row>
    <row r="8402" spans="1:21" ht="15.75" thickTop="1" x14ac:dyDescent="0.25">
      <c r="A8402">
        <v>1</v>
      </c>
      <c r="B8402">
        <v>3</v>
      </c>
      <c r="C8402">
        <v>25</v>
      </c>
      <c r="D8402">
        <v>30</v>
      </c>
      <c r="E8402">
        <v>0</v>
      </c>
      <c r="F8402">
        <v>0</v>
      </c>
      <c r="G8402">
        <v>0</v>
      </c>
      <c r="H8402">
        <v>1</v>
      </c>
      <c r="I8402">
        <v>1</v>
      </c>
      <c r="J8402">
        <v>0</v>
      </c>
      <c r="K8402">
        <v>0</v>
      </c>
      <c r="L8402">
        <v>1</v>
      </c>
      <c r="M8402">
        <v>0</v>
      </c>
      <c r="N8402">
        <v>0.05</v>
      </c>
      <c r="O8402">
        <v>0</v>
      </c>
      <c r="P8402">
        <v>0.05</v>
      </c>
      <c r="Q8402">
        <v>0</v>
      </c>
      <c r="R8402">
        <v>0.05</v>
      </c>
      <c r="T8402">
        <v>0.04</v>
      </c>
      <c r="U8402">
        <v>0.04</v>
      </c>
    </row>
    <row r="8403" spans="1:21" x14ac:dyDescent="0.25">
      <c r="A8403">
        <v>1</v>
      </c>
      <c r="B8403">
        <v>3</v>
      </c>
      <c r="C8403">
        <v>25</v>
      </c>
      <c r="D8403">
        <v>30</v>
      </c>
      <c r="E8403">
        <v>0</v>
      </c>
      <c r="F8403">
        <v>0</v>
      </c>
      <c r="G8403">
        <v>0</v>
      </c>
      <c r="H8403">
        <v>1</v>
      </c>
      <c r="I8403">
        <v>1</v>
      </c>
      <c r="J8403">
        <v>-0.1</v>
      </c>
      <c r="K8403">
        <v>0</v>
      </c>
      <c r="L8403">
        <v>1</v>
      </c>
      <c r="M8403">
        <v>0</v>
      </c>
      <c r="N8403">
        <v>0.05</v>
      </c>
      <c r="O8403">
        <v>0</v>
      </c>
      <c r="P8403">
        <v>0.05</v>
      </c>
      <c r="Q8403">
        <v>0</v>
      </c>
      <c r="R8403">
        <v>0.05</v>
      </c>
      <c r="T8403">
        <v>0.12</v>
      </c>
      <c r="U8403">
        <v>1</v>
      </c>
    </row>
    <row r="8404" spans="1:21" x14ac:dyDescent="0.25">
      <c r="A8404">
        <v>1</v>
      </c>
      <c r="B8404">
        <v>3</v>
      </c>
      <c r="C8404">
        <v>25</v>
      </c>
      <c r="D8404">
        <v>30</v>
      </c>
      <c r="E8404">
        <v>0</v>
      </c>
      <c r="F8404">
        <v>0</v>
      </c>
      <c r="G8404">
        <v>0</v>
      </c>
      <c r="H8404">
        <v>1</v>
      </c>
      <c r="I8404">
        <v>1</v>
      </c>
      <c r="J8404">
        <v>-0.2</v>
      </c>
      <c r="K8404">
        <v>0</v>
      </c>
      <c r="L8404">
        <v>1</v>
      </c>
      <c r="M8404">
        <v>0</v>
      </c>
      <c r="N8404">
        <v>0.05</v>
      </c>
      <c r="O8404">
        <v>0</v>
      </c>
      <c r="P8404">
        <v>0.05</v>
      </c>
      <c r="Q8404">
        <v>0</v>
      </c>
      <c r="R8404">
        <v>0.05</v>
      </c>
      <c r="T8404">
        <v>0.08</v>
      </c>
      <c r="U8404">
        <v>1</v>
      </c>
    </row>
    <row r="8405" spans="1:21" x14ac:dyDescent="0.25">
      <c r="A8405">
        <v>1</v>
      </c>
      <c r="B8405">
        <v>3</v>
      </c>
      <c r="C8405">
        <v>25</v>
      </c>
      <c r="D8405">
        <v>30</v>
      </c>
      <c r="E8405">
        <v>0</v>
      </c>
      <c r="F8405">
        <v>0</v>
      </c>
      <c r="G8405">
        <v>0</v>
      </c>
      <c r="H8405">
        <v>1</v>
      </c>
      <c r="I8405">
        <v>1</v>
      </c>
      <c r="J8405">
        <v>-0.3</v>
      </c>
      <c r="K8405">
        <v>0</v>
      </c>
      <c r="L8405">
        <v>1</v>
      </c>
      <c r="M8405">
        <v>0</v>
      </c>
      <c r="N8405">
        <v>0.05</v>
      </c>
      <c r="O8405">
        <v>0</v>
      </c>
      <c r="P8405">
        <v>0.05</v>
      </c>
      <c r="Q8405">
        <v>0</v>
      </c>
      <c r="R8405">
        <v>0.05</v>
      </c>
      <c r="T8405">
        <v>0.4</v>
      </c>
      <c r="U8405">
        <v>1</v>
      </c>
    </row>
    <row r="8406" spans="1:21" x14ac:dyDescent="0.25">
      <c r="A8406">
        <v>1</v>
      </c>
      <c r="B8406">
        <v>3</v>
      </c>
      <c r="C8406">
        <v>25</v>
      </c>
      <c r="D8406">
        <v>30</v>
      </c>
      <c r="E8406">
        <v>0</v>
      </c>
      <c r="F8406">
        <v>0</v>
      </c>
      <c r="G8406">
        <v>0</v>
      </c>
      <c r="H8406">
        <v>1</v>
      </c>
      <c r="I8406">
        <v>1</v>
      </c>
      <c r="J8406">
        <v>-0.4</v>
      </c>
      <c r="K8406">
        <v>0</v>
      </c>
      <c r="L8406">
        <v>1</v>
      </c>
      <c r="M8406">
        <v>0</v>
      </c>
      <c r="N8406">
        <v>0.05</v>
      </c>
      <c r="O8406">
        <v>0</v>
      </c>
      <c r="P8406">
        <v>0.05</v>
      </c>
      <c r="Q8406">
        <v>0</v>
      </c>
      <c r="R8406">
        <v>0.05</v>
      </c>
      <c r="T8406">
        <v>0.64</v>
      </c>
      <c r="U8406">
        <v>1</v>
      </c>
    </row>
    <row r="8407" spans="1:21" x14ac:dyDescent="0.25">
      <c r="A8407">
        <v>1</v>
      </c>
      <c r="B8407">
        <v>3</v>
      </c>
      <c r="C8407">
        <v>25</v>
      </c>
      <c r="D8407">
        <v>30</v>
      </c>
      <c r="E8407">
        <v>0</v>
      </c>
      <c r="F8407">
        <v>0</v>
      </c>
      <c r="G8407">
        <v>0</v>
      </c>
      <c r="H8407">
        <v>1</v>
      </c>
      <c r="I8407">
        <v>1</v>
      </c>
      <c r="J8407">
        <v>-0.5</v>
      </c>
      <c r="K8407">
        <v>0</v>
      </c>
      <c r="L8407">
        <v>1</v>
      </c>
      <c r="M8407">
        <v>0</v>
      </c>
      <c r="N8407">
        <v>0.05</v>
      </c>
      <c r="O8407">
        <v>0</v>
      </c>
      <c r="P8407">
        <v>0.05</v>
      </c>
      <c r="Q8407">
        <v>0</v>
      </c>
      <c r="R8407">
        <v>0.05</v>
      </c>
      <c r="T8407">
        <v>0.84</v>
      </c>
      <c r="U8407">
        <v>1</v>
      </c>
    </row>
    <row r="8408" spans="1:21" x14ac:dyDescent="0.25">
      <c r="A8408">
        <v>1</v>
      </c>
      <c r="B8408">
        <v>3</v>
      </c>
      <c r="C8408">
        <v>25</v>
      </c>
      <c r="D8408">
        <v>30</v>
      </c>
      <c r="E8408">
        <v>0</v>
      </c>
      <c r="F8408">
        <v>0</v>
      </c>
      <c r="G8408">
        <v>0</v>
      </c>
      <c r="H8408">
        <v>1</v>
      </c>
      <c r="I8408">
        <v>1</v>
      </c>
      <c r="J8408">
        <v>-0.6</v>
      </c>
      <c r="K8408">
        <v>0</v>
      </c>
      <c r="L8408">
        <v>1</v>
      </c>
      <c r="M8408">
        <v>0</v>
      </c>
      <c r="N8408">
        <v>0.05</v>
      </c>
      <c r="O8408">
        <v>0</v>
      </c>
      <c r="P8408">
        <v>0.05</v>
      </c>
      <c r="Q8408">
        <v>0</v>
      </c>
      <c r="R8408">
        <v>0.05</v>
      </c>
      <c r="T8408">
        <v>0.84</v>
      </c>
      <c r="U8408">
        <v>1</v>
      </c>
    </row>
    <row r="8409" spans="1:21" x14ac:dyDescent="0.25">
      <c r="A8409">
        <v>1</v>
      </c>
      <c r="B8409">
        <v>3</v>
      </c>
      <c r="C8409">
        <v>25</v>
      </c>
      <c r="D8409">
        <v>30</v>
      </c>
      <c r="E8409">
        <v>0</v>
      </c>
      <c r="F8409">
        <v>0</v>
      </c>
      <c r="G8409">
        <v>0</v>
      </c>
      <c r="H8409">
        <v>1</v>
      </c>
      <c r="I8409">
        <v>1</v>
      </c>
      <c r="J8409">
        <v>-0.7</v>
      </c>
      <c r="K8409">
        <v>0</v>
      </c>
      <c r="L8409">
        <v>1</v>
      </c>
      <c r="M8409">
        <v>0</v>
      </c>
      <c r="N8409">
        <v>0.05</v>
      </c>
      <c r="O8409">
        <v>0</v>
      </c>
      <c r="P8409">
        <v>0.05</v>
      </c>
      <c r="Q8409">
        <v>0</v>
      </c>
      <c r="R8409">
        <v>0.05</v>
      </c>
      <c r="T8409">
        <v>1</v>
      </c>
      <c r="U8409">
        <v>1</v>
      </c>
    </row>
    <row r="8410" spans="1:21" x14ac:dyDescent="0.25">
      <c r="A8410">
        <v>1</v>
      </c>
      <c r="B8410">
        <v>3</v>
      </c>
      <c r="C8410">
        <v>25</v>
      </c>
      <c r="D8410">
        <v>30</v>
      </c>
      <c r="E8410">
        <v>0</v>
      </c>
      <c r="F8410">
        <v>0</v>
      </c>
      <c r="G8410">
        <v>0</v>
      </c>
      <c r="H8410">
        <v>1</v>
      </c>
      <c r="I8410">
        <v>1</v>
      </c>
      <c r="J8410">
        <v>-0.8</v>
      </c>
      <c r="K8410">
        <v>0</v>
      </c>
      <c r="L8410">
        <v>1</v>
      </c>
      <c r="M8410">
        <v>0</v>
      </c>
      <c r="N8410">
        <v>0.05</v>
      </c>
      <c r="O8410">
        <v>0</v>
      </c>
      <c r="P8410">
        <v>0.05</v>
      </c>
      <c r="Q8410">
        <v>0</v>
      </c>
      <c r="R8410">
        <v>0.05</v>
      </c>
      <c r="T8410">
        <v>1</v>
      </c>
      <c r="U8410">
        <v>1</v>
      </c>
    </row>
    <row r="8411" spans="1:21" x14ac:dyDescent="0.25">
      <c r="A8411">
        <v>1</v>
      </c>
      <c r="B8411">
        <v>3</v>
      </c>
      <c r="C8411">
        <v>25</v>
      </c>
      <c r="D8411">
        <v>30</v>
      </c>
      <c r="E8411">
        <v>0</v>
      </c>
      <c r="F8411">
        <v>0</v>
      </c>
      <c r="G8411">
        <v>0</v>
      </c>
      <c r="H8411">
        <v>1</v>
      </c>
      <c r="I8411">
        <v>1</v>
      </c>
      <c r="J8411">
        <v>-0.9</v>
      </c>
      <c r="K8411">
        <v>0</v>
      </c>
      <c r="L8411">
        <v>1</v>
      </c>
      <c r="M8411">
        <v>0</v>
      </c>
      <c r="N8411">
        <v>0.05</v>
      </c>
      <c r="O8411">
        <v>0</v>
      </c>
      <c r="P8411">
        <v>0.05</v>
      </c>
      <c r="Q8411">
        <v>0</v>
      </c>
      <c r="R8411">
        <v>0.05</v>
      </c>
      <c r="T8411">
        <v>1</v>
      </c>
      <c r="U8411">
        <v>1</v>
      </c>
    </row>
    <row r="8412" spans="1:21" x14ac:dyDescent="0.25">
      <c r="A8412">
        <v>1</v>
      </c>
      <c r="B8412">
        <v>3</v>
      </c>
      <c r="C8412">
        <v>25</v>
      </c>
      <c r="D8412">
        <v>30</v>
      </c>
      <c r="E8412">
        <v>0</v>
      </c>
      <c r="F8412">
        <v>0</v>
      </c>
      <c r="G8412">
        <v>0</v>
      </c>
      <c r="H8412">
        <v>1</v>
      </c>
      <c r="I8412">
        <v>1</v>
      </c>
      <c r="J8412">
        <v>-1</v>
      </c>
      <c r="K8412">
        <v>0</v>
      </c>
      <c r="L8412">
        <v>1</v>
      </c>
      <c r="M8412">
        <v>0</v>
      </c>
      <c r="N8412">
        <v>0.05</v>
      </c>
      <c r="O8412">
        <v>0</v>
      </c>
      <c r="P8412">
        <v>0.05</v>
      </c>
      <c r="Q8412">
        <v>0</v>
      </c>
      <c r="R8412">
        <v>0.05</v>
      </c>
      <c r="T8412">
        <v>1</v>
      </c>
      <c r="U8412">
        <v>1</v>
      </c>
    </row>
    <row r="8413" spans="1:21" x14ac:dyDescent="0.25">
      <c r="A8413">
        <v>1</v>
      </c>
      <c r="B8413">
        <v>3</v>
      </c>
      <c r="C8413">
        <v>25</v>
      </c>
      <c r="D8413">
        <v>30</v>
      </c>
      <c r="E8413">
        <v>0</v>
      </c>
      <c r="F8413">
        <v>0</v>
      </c>
      <c r="G8413">
        <v>0</v>
      </c>
      <c r="H8413">
        <v>1</v>
      </c>
      <c r="I8413">
        <v>1</v>
      </c>
      <c r="J8413">
        <v>-1.1000000000000001</v>
      </c>
      <c r="K8413">
        <v>0</v>
      </c>
      <c r="L8413">
        <v>1</v>
      </c>
      <c r="M8413">
        <v>0</v>
      </c>
      <c r="N8413">
        <v>0.05</v>
      </c>
      <c r="O8413">
        <v>0</v>
      </c>
      <c r="P8413">
        <v>0.05</v>
      </c>
      <c r="Q8413">
        <v>0</v>
      </c>
      <c r="R8413">
        <v>0.05</v>
      </c>
      <c r="S8413" s="15"/>
      <c r="T8413" s="15">
        <v>1</v>
      </c>
      <c r="U8413" s="15">
        <v>1</v>
      </c>
    </row>
    <row r="8414" spans="1:21" x14ac:dyDescent="0.25">
      <c r="A8414">
        <v>1</v>
      </c>
      <c r="B8414">
        <v>3</v>
      </c>
      <c r="C8414">
        <v>25</v>
      </c>
      <c r="D8414">
        <v>30</v>
      </c>
      <c r="E8414">
        <v>0</v>
      </c>
      <c r="F8414">
        <v>0</v>
      </c>
      <c r="G8414">
        <v>0</v>
      </c>
      <c r="H8414">
        <v>1</v>
      </c>
      <c r="I8414">
        <v>1</v>
      </c>
      <c r="J8414">
        <v>-1.2</v>
      </c>
      <c r="K8414">
        <v>0</v>
      </c>
      <c r="L8414">
        <v>1</v>
      </c>
      <c r="M8414">
        <v>0</v>
      </c>
      <c r="N8414">
        <v>0.05</v>
      </c>
      <c r="O8414">
        <v>0</v>
      </c>
      <c r="P8414">
        <v>0.05</v>
      </c>
      <c r="Q8414">
        <v>0</v>
      </c>
      <c r="R8414">
        <v>0.05</v>
      </c>
      <c r="T8414">
        <v>1</v>
      </c>
      <c r="U8414">
        <v>1</v>
      </c>
    </row>
    <row r="8415" spans="1:21" x14ac:dyDescent="0.25">
      <c r="A8415">
        <v>1</v>
      </c>
      <c r="B8415">
        <v>3</v>
      </c>
      <c r="C8415">
        <v>25</v>
      </c>
      <c r="D8415">
        <v>30</v>
      </c>
      <c r="E8415">
        <v>0</v>
      </c>
      <c r="F8415">
        <v>0</v>
      </c>
      <c r="G8415">
        <v>0</v>
      </c>
      <c r="H8415">
        <v>1</v>
      </c>
      <c r="I8415">
        <v>1</v>
      </c>
      <c r="J8415">
        <v>-1.3</v>
      </c>
      <c r="K8415">
        <v>0</v>
      </c>
      <c r="L8415">
        <v>1</v>
      </c>
      <c r="M8415">
        <v>0</v>
      </c>
      <c r="N8415">
        <v>0.05</v>
      </c>
      <c r="O8415">
        <v>0</v>
      </c>
      <c r="P8415">
        <v>0.05</v>
      </c>
      <c r="Q8415">
        <v>0</v>
      </c>
      <c r="R8415">
        <v>0.05</v>
      </c>
      <c r="T8415">
        <v>1</v>
      </c>
      <c r="U8415">
        <v>1</v>
      </c>
    </row>
    <row r="8416" spans="1:21" x14ac:dyDescent="0.25">
      <c r="A8416">
        <v>1</v>
      </c>
      <c r="B8416">
        <v>3</v>
      </c>
      <c r="C8416">
        <v>25</v>
      </c>
      <c r="D8416">
        <v>30</v>
      </c>
      <c r="E8416">
        <v>0</v>
      </c>
      <c r="F8416">
        <v>0</v>
      </c>
      <c r="G8416">
        <v>0</v>
      </c>
      <c r="H8416">
        <v>1</v>
      </c>
      <c r="I8416">
        <v>1</v>
      </c>
      <c r="J8416">
        <v>-1.4</v>
      </c>
      <c r="K8416">
        <v>0</v>
      </c>
      <c r="L8416">
        <v>1</v>
      </c>
      <c r="M8416">
        <v>0</v>
      </c>
      <c r="N8416">
        <v>0.05</v>
      </c>
      <c r="O8416">
        <v>0</v>
      </c>
      <c r="P8416">
        <v>0.05</v>
      </c>
      <c r="Q8416">
        <v>0</v>
      </c>
      <c r="R8416">
        <v>0.05</v>
      </c>
      <c r="T8416">
        <v>1</v>
      </c>
      <c r="U8416">
        <v>1</v>
      </c>
    </row>
    <row r="8417" spans="1:21" ht="15.75" thickBot="1" x14ac:dyDescent="0.3">
      <c r="A8417">
        <v>1</v>
      </c>
      <c r="B8417">
        <v>3</v>
      </c>
      <c r="C8417">
        <v>25</v>
      </c>
      <c r="D8417">
        <v>30</v>
      </c>
      <c r="E8417">
        <v>0</v>
      </c>
      <c r="F8417">
        <v>0</v>
      </c>
      <c r="G8417">
        <v>0</v>
      </c>
      <c r="H8417">
        <v>1</v>
      </c>
      <c r="I8417">
        <v>1</v>
      </c>
      <c r="J8417">
        <v>-1.5</v>
      </c>
      <c r="K8417">
        <v>0</v>
      </c>
      <c r="L8417">
        <v>1</v>
      </c>
      <c r="M8417">
        <v>0</v>
      </c>
      <c r="N8417">
        <v>0.05</v>
      </c>
      <c r="O8417">
        <v>0</v>
      </c>
      <c r="P8417">
        <v>0.05</v>
      </c>
      <c r="Q8417">
        <v>0</v>
      </c>
      <c r="R8417" s="14">
        <v>0.05</v>
      </c>
      <c r="S8417" s="14"/>
      <c r="T8417" s="14">
        <v>1</v>
      </c>
      <c r="U8417" s="14">
        <v>1</v>
      </c>
    </row>
    <row r="8418" spans="1:21" ht="15.75" thickTop="1" x14ac:dyDescent="0.25">
      <c r="R8418" s="15">
        <f>AVERAGE(R8402:R8411)</f>
        <v>4.9999999999999996E-2</v>
      </c>
      <c r="S8418" s="15" t="e">
        <f>AVERAGE(S8402:S8411)</f>
        <v>#DIV/0!</v>
      </c>
      <c r="T8418" s="15">
        <f>AVERAGE(T8402:T8411)</f>
        <v>0.59599999999999997</v>
      </c>
      <c r="U8418" s="15">
        <f>AVERAGE(U8402:U8411)</f>
        <v>0.90399999999999991</v>
      </c>
    </row>
    <row r="8446" spans="1:21" ht="65.25" customHeight="1" thickBot="1" x14ac:dyDescent="0.3">
      <c r="A8446" s="8" t="s">
        <v>447</v>
      </c>
      <c r="R8446" s="17" t="s">
        <v>417</v>
      </c>
      <c r="S8446" s="17" t="s">
        <v>429</v>
      </c>
      <c r="T8446" s="17" t="s">
        <v>433</v>
      </c>
      <c r="U8446" s="17" t="s">
        <v>148</v>
      </c>
    </row>
    <row r="8447" spans="1:21" ht="15.75" thickTop="1" x14ac:dyDescent="0.25">
      <c r="A8447">
        <v>1</v>
      </c>
      <c r="B8447">
        <v>3</v>
      </c>
      <c r="C8447">
        <v>25</v>
      </c>
      <c r="D8447">
        <v>30</v>
      </c>
      <c r="E8447">
        <v>0</v>
      </c>
      <c r="F8447">
        <v>0</v>
      </c>
      <c r="G8447">
        <v>0</v>
      </c>
      <c r="H8447">
        <v>1</v>
      </c>
      <c r="I8447">
        <v>1</v>
      </c>
      <c r="J8447">
        <v>0</v>
      </c>
      <c r="K8447">
        <v>0</v>
      </c>
      <c r="L8447">
        <v>1</v>
      </c>
      <c r="M8447">
        <v>0</v>
      </c>
      <c r="N8447">
        <v>0.05</v>
      </c>
      <c r="O8447">
        <v>0</v>
      </c>
      <c r="P8447">
        <v>0.05</v>
      </c>
      <c r="Q8447">
        <v>0</v>
      </c>
      <c r="R8447">
        <v>0.05</v>
      </c>
      <c r="S8447">
        <v>4.8640000000000003E-2</v>
      </c>
    </row>
    <row r="8448" spans="1:21" x14ac:dyDescent="0.25">
      <c r="A8448">
        <v>1</v>
      </c>
      <c r="B8448">
        <v>3</v>
      </c>
      <c r="C8448">
        <v>25</v>
      </c>
      <c r="D8448">
        <v>30</v>
      </c>
      <c r="E8448">
        <v>0</v>
      </c>
      <c r="F8448">
        <v>0</v>
      </c>
      <c r="G8448">
        <v>0</v>
      </c>
      <c r="H8448">
        <v>1</v>
      </c>
      <c r="I8448">
        <v>1</v>
      </c>
      <c r="J8448">
        <v>0</v>
      </c>
      <c r="K8448">
        <v>0</v>
      </c>
      <c r="L8448">
        <v>1</v>
      </c>
      <c r="M8448">
        <v>0</v>
      </c>
      <c r="N8448">
        <v>0.05</v>
      </c>
      <c r="O8448">
        <v>0</v>
      </c>
      <c r="P8448">
        <v>0.05</v>
      </c>
      <c r="Q8448">
        <v>0.1</v>
      </c>
      <c r="R8448">
        <v>8.8679999999999995E-2</v>
      </c>
      <c r="S8448">
        <v>4.7320000000000001E-2</v>
      </c>
    </row>
    <row r="8449" spans="1:21" x14ac:dyDescent="0.25">
      <c r="A8449">
        <v>1</v>
      </c>
      <c r="B8449">
        <v>3</v>
      </c>
      <c r="C8449">
        <v>25</v>
      </c>
      <c r="D8449">
        <v>30</v>
      </c>
      <c r="E8449">
        <v>0</v>
      </c>
      <c r="F8449">
        <v>0</v>
      </c>
      <c r="G8449">
        <v>0</v>
      </c>
      <c r="H8449">
        <v>1</v>
      </c>
      <c r="I8449">
        <v>1</v>
      </c>
      <c r="J8449">
        <v>0</v>
      </c>
      <c r="K8449">
        <v>0</v>
      </c>
      <c r="L8449">
        <v>1</v>
      </c>
      <c r="M8449">
        <v>0</v>
      </c>
      <c r="N8449">
        <v>0.05</v>
      </c>
      <c r="O8449">
        <v>0</v>
      </c>
      <c r="P8449">
        <v>0.05</v>
      </c>
      <c r="Q8449">
        <v>0.2</v>
      </c>
      <c r="R8449">
        <v>0.22148000000000001</v>
      </c>
      <c r="S8449">
        <v>4.5960000000000001E-2</v>
      </c>
    </row>
    <row r="8450" spans="1:21" x14ac:dyDescent="0.25">
      <c r="A8450">
        <v>1</v>
      </c>
      <c r="B8450">
        <v>3</v>
      </c>
      <c r="C8450">
        <v>25</v>
      </c>
      <c r="D8450">
        <v>30</v>
      </c>
      <c r="E8450">
        <v>0</v>
      </c>
      <c r="F8450">
        <v>0</v>
      </c>
      <c r="G8450">
        <v>0</v>
      </c>
      <c r="H8450">
        <v>1</v>
      </c>
      <c r="I8450">
        <v>1</v>
      </c>
      <c r="J8450">
        <v>0</v>
      </c>
      <c r="K8450">
        <v>0</v>
      </c>
      <c r="L8450">
        <v>1</v>
      </c>
      <c r="M8450">
        <v>0</v>
      </c>
      <c r="N8450">
        <v>0.05</v>
      </c>
      <c r="O8450">
        <v>0</v>
      </c>
      <c r="P8450">
        <v>0.05</v>
      </c>
      <c r="Q8450">
        <v>0.3</v>
      </c>
      <c r="R8450">
        <v>0.42004000000000002</v>
      </c>
      <c r="S8450">
        <v>5.144E-2</v>
      </c>
    </row>
    <row r="8451" spans="1:21" x14ac:dyDescent="0.25">
      <c r="A8451">
        <v>1</v>
      </c>
      <c r="B8451">
        <v>3</v>
      </c>
      <c r="C8451">
        <v>25</v>
      </c>
      <c r="D8451">
        <v>30</v>
      </c>
      <c r="E8451">
        <v>0</v>
      </c>
      <c r="F8451">
        <v>0</v>
      </c>
      <c r="G8451">
        <v>0</v>
      </c>
      <c r="H8451">
        <v>1</v>
      </c>
      <c r="I8451">
        <v>1</v>
      </c>
      <c r="J8451">
        <v>0</v>
      </c>
      <c r="K8451">
        <v>0</v>
      </c>
      <c r="L8451">
        <v>1</v>
      </c>
      <c r="M8451">
        <v>0</v>
      </c>
      <c r="N8451">
        <v>0.05</v>
      </c>
      <c r="O8451">
        <v>0</v>
      </c>
      <c r="P8451">
        <v>0.05</v>
      </c>
      <c r="Q8451">
        <v>0.4</v>
      </c>
      <c r="R8451">
        <v>0.69047999999999998</v>
      </c>
      <c r="S8451">
        <v>4.8640000000000003E-2</v>
      </c>
    </row>
    <row r="8452" spans="1:21" x14ac:dyDescent="0.25">
      <c r="A8452">
        <v>1</v>
      </c>
      <c r="B8452">
        <v>3</v>
      </c>
      <c r="C8452">
        <v>25</v>
      </c>
      <c r="D8452">
        <v>30</v>
      </c>
      <c r="E8452">
        <v>0</v>
      </c>
      <c r="F8452">
        <v>0</v>
      </c>
      <c r="G8452">
        <v>0</v>
      </c>
      <c r="H8452">
        <v>1</v>
      </c>
      <c r="I8452">
        <v>1</v>
      </c>
      <c r="J8452">
        <v>0</v>
      </c>
      <c r="K8452">
        <v>0</v>
      </c>
      <c r="L8452">
        <v>1</v>
      </c>
      <c r="M8452">
        <v>0</v>
      </c>
      <c r="N8452">
        <v>0.05</v>
      </c>
      <c r="O8452">
        <v>0</v>
      </c>
      <c r="P8452">
        <v>0.05</v>
      </c>
      <c r="Q8452">
        <v>0.5</v>
      </c>
      <c r="R8452">
        <v>0.83599999999999997</v>
      </c>
      <c r="S8452">
        <v>4.9160000000000002E-2</v>
      </c>
    </row>
    <row r="8453" spans="1:21" x14ac:dyDescent="0.25">
      <c r="A8453">
        <v>1</v>
      </c>
      <c r="B8453">
        <v>3</v>
      </c>
      <c r="C8453">
        <v>25</v>
      </c>
      <c r="D8453">
        <v>30</v>
      </c>
      <c r="E8453">
        <v>0</v>
      </c>
      <c r="F8453">
        <v>0</v>
      </c>
      <c r="G8453">
        <v>0</v>
      </c>
      <c r="H8453">
        <v>1</v>
      </c>
      <c r="I8453">
        <v>1</v>
      </c>
      <c r="J8453">
        <v>0</v>
      </c>
      <c r="K8453">
        <v>0</v>
      </c>
      <c r="L8453">
        <v>1</v>
      </c>
      <c r="M8453">
        <v>0</v>
      </c>
      <c r="N8453">
        <v>0.05</v>
      </c>
      <c r="O8453">
        <v>0</v>
      </c>
      <c r="P8453">
        <v>0.05</v>
      </c>
      <c r="Q8453">
        <v>0.6</v>
      </c>
      <c r="R8453">
        <v>0.93132000000000004</v>
      </c>
      <c r="S8453">
        <v>4.972E-2</v>
      </c>
    </row>
    <row r="8454" spans="1:21" x14ac:dyDescent="0.25">
      <c r="A8454">
        <v>1</v>
      </c>
      <c r="B8454">
        <v>3</v>
      </c>
      <c r="C8454">
        <v>25</v>
      </c>
      <c r="D8454">
        <v>30</v>
      </c>
      <c r="E8454">
        <v>0</v>
      </c>
      <c r="F8454">
        <v>0</v>
      </c>
      <c r="G8454">
        <v>0</v>
      </c>
      <c r="H8454">
        <v>1</v>
      </c>
      <c r="I8454">
        <v>1</v>
      </c>
      <c r="J8454">
        <v>0</v>
      </c>
      <c r="K8454">
        <v>0</v>
      </c>
      <c r="L8454">
        <v>1</v>
      </c>
      <c r="M8454">
        <v>0</v>
      </c>
      <c r="N8454">
        <v>0.05</v>
      </c>
      <c r="O8454">
        <v>0</v>
      </c>
      <c r="P8454">
        <v>0.05</v>
      </c>
      <c r="Q8454">
        <v>0.7</v>
      </c>
      <c r="R8454">
        <v>0.98072000000000004</v>
      </c>
      <c r="S8454">
        <v>4.9399999999999999E-2</v>
      </c>
    </row>
    <row r="8455" spans="1:21" x14ac:dyDescent="0.25">
      <c r="A8455">
        <v>1</v>
      </c>
      <c r="B8455">
        <v>3</v>
      </c>
      <c r="C8455">
        <v>25</v>
      </c>
      <c r="D8455">
        <v>30</v>
      </c>
      <c r="E8455">
        <v>0</v>
      </c>
      <c r="F8455">
        <v>0</v>
      </c>
      <c r="G8455">
        <v>0</v>
      </c>
      <c r="H8455">
        <v>1</v>
      </c>
      <c r="I8455">
        <v>1</v>
      </c>
      <c r="J8455">
        <v>0</v>
      </c>
      <c r="K8455">
        <v>0</v>
      </c>
      <c r="L8455">
        <v>1</v>
      </c>
      <c r="M8455">
        <v>0</v>
      </c>
      <c r="N8455">
        <v>0.05</v>
      </c>
      <c r="O8455">
        <v>0</v>
      </c>
      <c r="P8455">
        <v>0.05</v>
      </c>
      <c r="Q8455">
        <v>0.8</v>
      </c>
      <c r="R8455">
        <v>0.99387999999999999</v>
      </c>
      <c r="S8455">
        <v>4.8680000000000001E-2</v>
      </c>
    </row>
    <row r="8456" spans="1:21" x14ac:dyDescent="0.25">
      <c r="A8456">
        <v>1</v>
      </c>
      <c r="B8456">
        <v>3</v>
      </c>
      <c r="C8456">
        <v>25</v>
      </c>
      <c r="D8456">
        <v>30</v>
      </c>
      <c r="E8456">
        <v>0</v>
      </c>
      <c r="F8456">
        <v>0</v>
      </c>
      <c r="G8456">
        <v>0</v>
      </c>
      <c r="H8456">
        <v>1</v>
      </c>
      <c r="I8456">
        <v>1</v>
      </c>
      <c r="J8456">
        <v>0</v>
      </c>
      <c r="K8456">
        <v>0</v>
      </c>
      <c r="L8456">
        <v>1</v>
      </c>
      <c r="M8456">
        <v>0</v>
      </c>
      <c r="N8456">
        <v>0.05</v>
      </c>
      <c r="O8456">
        <v>0</v>
      </c>
      <c r="P8456">
        <v>0.05</v>
      </c>
      <c r="Q8456">
        <v>0.9</v>
      </c>
      <c r="R8456">
        <v>0.99812000000000001</v>
      </c>
      <c r="S8456">
        <v>4.82E-2</v>
      </c>
    </row>
    <row r="8457" spans="1:21" x14ac:dyDescent="0.25">
      <c r="A8457">
        <v>1</v>
      </c>
      <c r="B8457">
        <v>3</v>
      </c>
      <c r="C8457">
        <v>25</v>
      </c>
      <c r="D8457">
        <v>30</v>
      </c>
      <c r="E8457">
        <v>0</v>
      </c>
      <c r="F8457">
        <v>0</v>
      </c>
      <c r="G8457">
        <v>0</v>
      </c>
      <c r="H8457">
        <v>1</v>
      </c>
      <c r="I8457">
        <v>1</v>
      </c>
      <c r="J8457">
        <v>0</v>
      </c>
      <c r="K8457">
        <v>0</v>
      </c>
      <c r="L8457">
        <v>1</v>
      </c>
      <c r="M8457">
        <v>0</v>
      </c>
      <c r="N8457">
        <v>0.05</v>
      </c>
      <c r="O8457">
        <v>0</v>
      </c>
      <c r="P8457">
        <v>0.05</v>
      </c>
      <c r="Q8457">
        <v>1</v>
      </c>
      <c r="R8457">
        <v>0.99972000000000005</v>
      </c>
      <c r="S8457">
        <v>4.9959999999999997E-2</v>
      </c>
    </row>
    <row r="8458" spans="1:21" x14ac:dyDescent="0.25">
      <c r="A8458">
        <v>1</v>
      </c>
      <c r="B8458">
        <v>3</v>
      </c>
      <c r="C8458">
        <v>25</v>
      </c>
      <c r="D8458">
        <v>30</v>
      </c>
      <c r="E8458">
        <v>0</v>
      </c>
      <c r="F8458">
        <v>0</v>
      </c>
      <c r="G8458">
        <v>0</v>
      </c>
      <c r="H8458">
        <v>1</v>
      </c>
      <c r="I8458">
        <v>1</v>
      </c>
      <c r="J8458">
        <v>0</v>
      </c>
      <c r="K8458">
        <v>0</v>
      </c>
      <c r="L8458">
        <v>1</v>
      </c>
      <c r="M8458">
        <v>0</v>
      </c>
      <c r="N8458">
        <v>0.05</v>
      </c>
      <c r="O8458">
        <v>0</v>
      </c>
      <c r="P8458">
        <v>0.05</v>
      </c>
      <c r="Q8458">
        <v>1.1000000000000001</v>
      </c>
      <c r="R8458">
        <v>0.99987999999999999</v>
      </c>
      <c r="S8458" s="15">
        <v>4.7719999999999999E-2</v>
      </c>
      <c r="T8458" s="15"/>
      <c r="U8458" s="15"/>
    </row>
    <row r="8459" spans="1:21" x14ac:dyDescent="0.25">
      <c r="A8459">
        <v>1</v>
      </c>
      <c r="B8459">
        <v>3</v>
      </c>
      <c r="C8459">
        <v>25</v>
      </c>
      <c r="D8459">
        <v>30</v>
      </c>
      <c r="E8459">
        <v>0</v>
      </c>
      <c r="F8459">
        <v>0</v>
      </c>
      <c r="G8459">
        <v>0</v>
      </c>
      <c r="H8459">
        <v>1</v>
      </c>
      <c r="I8459">
        <v>1</v>
      </c>
      <c r="J8459">
        <v>0</v>
      </c>
      <c r="K8459">
        <v>0</v>
      </c>
      <c r="L8459">
        <v>1</v>
      </c>
      <c r="M8459">
        <v>0</v>
      </c>
      <c r="N8459">
        <v>0.05</v>
      </c>
      <c r="O8459">
        <v>0</v>
      </c>
      <c r="P8459">
        <v>0.05</v>
      </c>
      <c r="Q8459">
        <v>1.2</v>
      </c>
      <c r="R8459">
        <v>1</v>
      </c>
      <c r="S8459">
        <v>5.0999999999999997E-2</v>
      </c>
    </row>
    <row r="8460" spans="1:21" x14ac:dyDescent="0.25">
      <c r="A8460">
        <v>1</v>
      </c>
      <c r="B8460">
        <v>3</v>
      </c>
      <c r="C8460">
        <v>25</v>
      </c>
      <c r="D8460">
        <v>30</v>
      </c>
      <c r="E8460">
        <v>0</v>
      </c>
      <c r="F8460">
        <v>0</v>
      </c>
      <c r="G8460">
        <v>0</v>
      </c>
      <c r="H8460">
        <v>1</v>
      </c>
      <c r="I8460">
        <v>1</v>
      </c>
      <c r="J8460">
        <v>0</v>
      </c>
      <c r="K8460">
        <v>0</v>
      </c>
      <c r="L8460">
        <v>1</v>
      </c>
      <c r="M8460">
        <v>0</v>
      </c>
      <c r="N8460">
        <v>0.05</v>
      </c>
      <c r="O8460">
        <v>0</v>
      </c>
      <c r="P8460">
        <v>0.05</v>
      </c>
      <c r="Q8460">
        <v>1.3</v>
      </c>
      <c r="R8460">
        <v>1</v>
      </c>
      <c r="S8460">
        <v>4.9840000000000002E-2</v>
      </c>
    </row>
    <row r="8461" spans="1:21" x14ac:dyDescent="0.25">
      <c r="A8461">
        <v>1</v>
      </c>
      <c r="B8461">
        <v>3</v>
      </c>
      <c r="C8461">
        <v>25</v>
      </c>
      <c r="D8461">
        <v>30</v>
      </c>
      <c r="E8461">
        <v>0</v>
      </c>
      <c r="F8461">
        <v>0</v>
      </c>
      <c r="G8461">
        <v>0</v>
      </c>
      <c r="H8461">
        <v>1</v>
      </c>
      <c r="I8461">
        <v>1</v>
      </c>
      <c r="J8461">
        <v>0</v>
      </c>
      <c r="K8461">
        <v>0</v>
      </c>
      <c r="L8461">
        <v>1</v>
      </c>
      <c r="M8461">
        <v>0</v>
      </c>
      <c r="N8461">
        <v>0.05</v>
      </c>
      <c r="O8461">
        <v>0</v>
      </c>
      <c r="P8461">
        <v>0.05</v>
      </c>
      <c r="Q8461">
        <v>1.4</v>
      </c>
      <c r="R8461">
        <v>1</v>
      </c>
      <c r="S8461">
        <v>5.1560000000000002E-2</v>
      </c>
    </row>
    <row r="8462" spans="1:21" ht="15.75" thickBot="1" x14ac:dyDescent="0.3">
      <c r="A8462">
        <v>1</v>
      </c>
      <c r="B8462">
        <v>3</v>
      </c>
      <c r="C8462">
        <v>25</v>
      </c>
      <c r="D8462">
        <v>30</v>
      </c>
      <c r="E8462">
        <v>0</v>
      </c>
      <c r="F8462">
        <v>0</v>
      </c>
      <c r="G8462">
        <v>0</v>
      </c>
      <c r="H8462">
        <v>1</v>
      </c>
      <c r="I8462">
        <v>1</v>
      </c>
      <c r="J8462">
        <v>0</v>
      </c>
      <c r="K8462">
        <v>0</v>
      </c>
      <c r="L8462">
        <v>1</v>
      </c>
      <c r="M8462">
        <v>0</v>
      </c>
      <c r="N8462">
        <v>0.05</v>
      </c>
      <c r="O8462">
        <v>0</v>
      </c>
      <c r="P8462">
        <v>0.05</v>
      </c>
      <c r="Q8462">
        <v>1.5</v>
      </c>
      <c r="R8462" s="14">
        <v>1</v>
      </c>
      <c r="S8462" s="14">
        <v>4.9079999999999999E-2</v>
      </c>
      <c r="T8462" s="14"/>
      <c r="U8462" s="14"/>
    </row>
    <row r="8463" spans="1:21" ht="15.75" thickTop="1" x14ac:dyDescent="0.25">
      <c r="R8463" s="15">
        <f>AVERAGE(R8447:R8456)</f>
        <v>0.62107200000000007</v>
      </c>
      <c r="S8463" s="15">
        <f>AVERAGE(S8447:S8456)</f>
        <v>4.8715999999999995E-2</v>
      </c>
      <c r="T8463" s="15" t="e">
        <f>AVERAGE(T8447:T8456)</f>
        <v>#DIV/0!</v>
      </c>
      <c r="U8463" s="15" t="e">
        <f>AVERAGE(U8447:U8456)</f>
        <v>#DIV/0!</v>
      </c>
    </row>
    <row r="8488" spans="1:21" ht="60.75" thickBot="1" x14ac:dyDescent="0.3">
      <c r="A8488" s="8" t="s">
        <v>448</v>
      </c>
      <c r="R8488" s="17" t="s">
        <v>417</v>
      </c>
      <c r="S8488" s="17" t="s">
        <v>429</v>
      </c>
      <c r="T8488" s="17" t="s">
        <v>444</v>
      </c>
      <c r="U8488" s="17" t="s">
        <v>445</v>
      </c>
    </row>
    <row r="8489" spans="1:21" ht="15.75" thickTop="1" x14ac:dyDescent="0.25">
      <c r="A8489">
        <v>1</v>
      </c>
      <c r="B8489">
        <v>3</v>
      </c>
      <c r="C8489">
        <v>25</v>
      </c>
      <c r="D8489">
        <v>30</v>
      </c>
      <c r="E8489">
        <v>0</v>
      </c>
      <c r="F8489">
        <v>0</v>
      </c>
      <c r="G8489">
        <v>0</v>
      </c>
      <c r="H8489">
        <v>1</v>
      </c>
      <c r="I8489">
        <v>1</v>
      </c>
      <c r="J8489">
        <v>0</v>
      </c>
      <c r="K8489">
        <v>0</v>
      </c>
      <c r="L8489">
        <v>1</v>
      </c>
      <c r="M8489">
        <v>0</v>
      </c>
      <c r="N8489">
        <v>0.05</v>
      </c>
      <c r="O8489">
        <v>0</v>
      </c>
      <c r="P8489">
        <v>0.05</v>
      </c>
      <c r="Q8489">
        <v>0</v>
      </c>
      <c r="T8489">
        <v>0.08</v>
      </c>
      <c r="U8489">
        <v>0.04</v>
      </c>
    </row>
    <row r="8490" spans="1:21" x14ac:dyDescent="0.25">
      <c r="A8490">
        <v>1</v>
      </c>
      <c r="B8490">
        <v>3</v>
      </c>
      <c r="C8490">
        <v>25</v>
      </c>
      <c r="D8490">
        <v>30</v>
      </c>
      <c r="E8490">
        <v>0</v>
      </c>
      <c r="F8490">
        <v>0</v>
      </c>
      <c r="G8490">
        <v>0</v>
      </c>
      <c r="H8490">
        <v>1</v>
      </c>
      <c r="I8490">
        <v>1</v>
      </c>
      <c r="J8490">
        <v>0.1</v>
      </c>
      <c r="K8490">
        <v>0</v>
      </c>
      <c r="L8490">
        <v>1</v>
      </c>
      <c r="M8490">
        <v>0</v>
      </c>
      <c r="N8490">
        <v>0.05</v>
      </c>
      <c r="O8490">
        <v>0</v>
      </c>
      <c r="P8490">
        <v>0.05</v>
      </c>
      <c r="Q8490">
        <v>0</v>
      </c>
      <c r="T8490">
        <v>0.08</v>
      </c>
      <c r="U8490">
        <v>1</v>
      </c>
    </row>
    <row r="8491" spans="1:21" x14ac:dyDescent="0.25">
      <c r="A8491">
        <v>1</v>
      </c>
      <c r="B8491">
        <v>3</v>
      </c>
      <c r="C8491">
        <v>25</v>
      </c>
      <c r="D8491">
        <v>30</v>
      </c>
      <c r="E8491">
        <v>0</v>
      </c>
      <c r="F8491">
        <v>0</v>
      </c>
      <c r="G8491">
        <v>0</v>
      </c>
      <c r="H8491">
        <v>1</v>
      </c>
      <c r="I8491">
        <v>1</v>
      </c>
      <c r="J8491">
        <v>0.2</v>
      </c>
      <c r="K8491">
        <v>0</v>
      </c>
      <c r="L8491">
        <v>1</v>
      </c>
      <c r="M8491">
        <v>0</v>
      </c>
      <c r="N8491">
        <v>0.05</v>
      </c>
      <c r="O8491">
        <v>0</v>
      </c>
      <c r="P8491">
        <v>0.05</v>
      </c>
      <c r="Q8491">
        <v>0</v>
      </c>
      <c r="T8491">
        <v>0.08</v>
      </c>
      <c r="U8491">
        <v>1</v>
      </c>
    </row>
    <row r="8492" spans="1:21" x14ac:dyDescent="0.25">
      <c r="A8492">
        <v>1</v>
      </c>
      <c r="B8492">
        <v>3</v>
      </c>
      <c r="C8492">
        <v>25</v>
      </c>
      <c r="D8492">
        <v>30</v>
      </c>
      <c r="E8492">
        <v>0</v>
      </c>
      <c r="F8492">
        <v>0</v>
      </c>
      <c r="G8492">
        <v>0</v>
      </c>
      <c r="H8492">
        <v>1</v>
      </c>
      <c r="I8492">
        <v>1</v>
      </c>
      <c r="J8492">
        <v>0.3</v>
      </c>
      <c r="K8492">
        <v>0</v>
      </c>
      <c r="L8492">
        <v>1</v>
      </c>
      <c r="M8492">
        <v>0</v>
      </c>
      <c r="N8492">
        <v>0.05</v>
      </c>
      <c r="O8492">
        <v>0</v>
      </c>
      <c r="P8492">
        <v>0.05</v>
      </c>
      <c r="Q8492">
        <v>0</v>
      </c>
      <c r="T8492">
        <v>0.48</v>
      </c>
      <c r="U8492">
        <v>1</v>
      </c>
    </row>
    <row r="8493" spans="1:21" x14ac:dyDescent="0.25">
      <c r="A8493">
        <v>1</v>
      </c>
      <c r="B8493">
        <v>3</v>
      </c>
      <c r="C8493">
        <v>25</v>
      </c>
      <c r="D8493">
        <v>30</v>
      </c>
      <c r="E8493">
        <v>0</v>
      </c>
      <c r="F8493">
        <v>0</v>
      </c>
      <c r="G8493">
        <v>0</v>
      </c>
      <c r="H8493">
        <v>1</v>
      </c>
      <c r="I8493">
        <v>1</v>
      </c>
      <c r="J8493">
        <v>0.4</v>
      </c>
      <c r="K8493">
        <v>0</v>
      </c>
      <c r="L8493">
        <v>1</v>
      </c>
      <c r="M8493">
        <v>0</v>
      </c>
      <c r="N8493">
        <v>0.05</v>
      </c>
      <c r="O8493">
        <v>0</v>
      </c>
      <c r="P8493">
        <v>0.05</v>
      </c>
      <c r="Q8493">
        <v>0</v>
      </c>
      <c r="T8493">
        <v>0.72</v>
      </c>
      <c r="U8493">
        <v>1</v>
      </c>
    </row>
    <row r="8494" spans="1:21" x14ac:dyDescent="0.25">
      <c r="A8494">
        <v>1</v>
      </c>
      <c r="B8494">
        <v>3</v>
      </c>
      <c r="C8494">
        <v>25</v>
      </c>
      <c r="D8494">
        <v>30</v>
      </c>
      <c r="E8494">
        <v>0</v>
      </c>
      <c r="F8494">
        <v>0</v>
      </c>
      <c r="G8494">
        <v>0</v>
      </c>
      <c r="H8494">
        <v>1</v>
      </c>
      <c r="I8494">
        <v>1</v>
      </c>
      <c r="J8494">
        <v>0.5</v>
      </c>
      <c r="K8494">
        <v>0</v>
      </c>
      <c r="L8494">
        <v>1</v>
      </c>
      <c r="M8494">
        <v>0</v>
      </c>
      <c r="N8494">
        <v>0.05</v>
      </c>
      <c r="O8494">
        <v>0</v>
      </c>
      <c r="P8494">
        <v>0.05</v>
      </c>
      <c r="Q8494">
        <v>0</v>
      </c>
      <c r="T8494">
        <v>0.8</v>
      </c>
      <c r="U8494">
        <v>1</v>
      </c>
    </row>
    <row r="8495" spans="1:21" x14ac:dyDescent="0.25">
      <c r="A8495">
        <v>1</v>
      </c>
      <c r="B8495">
        <v>3</v>
      </c>
      <c r="C8495">
        <v>25</v>
      </c>
      <c r="D8495">
        <v>30</v>
      </c>
      <c r="E8495">
        <v>0</v>
      </c>
      <c r="F8495">
        <v>0</v>
      </c>
      <c r="G8495">
        <v>0</v>
      </c>
      <c r="H8495">
        <v>1</v>
      </c>
      <c r="I8495">
        <v>1</v>
      </c>
      <c r="J8495">
        <v>0.6</v>
      </c>
      <c r="K8495">
        <v>0</v>
      </c>
      <c r="L8495">
        <v>1</v>
      </c>
      <c r="M8495">
        <v>0</v>
      </c>
      <c r="N8495">
        <v>0.05</v>
      </c>
      <c r="O8495">
        <v>0</v>
      </c>
      <c r="P8495">
        <v>0.05</v>
      </c>
      <c r="Q8495">
        <v>0</v>
      </c>
      <c r="T8495">
        <v>0.96</v>
      </c>
      <c r="U8495">
        <v>1</v>
      </c>
    </row>
    <row r="8496" spans="1:21" x14ac:dyDescent="0.25">
      <c r="A8496">
        <v>1</v>
      </c>
      <c r="B8496">
        <v>3</v>
      </c>
      <c r="C8496">
        <v>25</v>
      </c>
      <c r="D8496">
        <v>30</v>
      </c>
      <c r="E8496">
        <v>0</v>
      </c>
      <c r="F8496">
        <v>0</v>
      </c>
      <c r="G8496">
        <v>0</v>
      </c>
      <c r="H8496">
        <v>1</v>
      </c>
      <c r="I8496">
        <v>1</v>
      </c>
      <c r="J8496">
        <v>0.7</v>
      </c>
      <c r="K8496">
        <v>0</v>
      </c>
      <c r="L8496">
        <v>1</v>
      </c>
      <c r="M8496">
        <v>0</v>
      </c>
      <c r="N8496">
        <v>0.05</v>
      </c>
      <c r="O8496">
        <v>0</v>
      </c>
      <c r="P8496">
        <v>0.05</v>
      </c>
      <c r="Q8496">
        <v>0</v>
      </c>
      <c r="T8496">
        <v>0.96</v>
      </c>
      <c r="U8496">
        <v>1</v>
      </c>
    </row>
    <row r="8497" spans="1:21" x14ac:dyDescent="0.25">
      <c r="A8497">
        <v>1</v>
      </c>
      <c r="B8497">
        <v>3</v>
      </c>
      <c r="C8497">
        <v>25</v>
      </c>
      <c r="D8497">
        <v>30</v>
      </c>
      <c r="E8497">
        <v>0</v>
      </c>
      <c r="F8497">
        <v>0</v>
      </c>
      <c r="G8497">
        <v>0</v>
      </c>
      <c r="H8497">
        <v>1</v>
      </c>
      <c r="I8497">
        <v>1</v>
      </c>
      <c r="J8497">
        <v>0.8</v>
      </c>
      <c r="K8497">
        <v>0</v>
      </c>
      <c r="L8497">
        <v>1</v>
      </c>
      <c r="M8497">
        <v>0</v>
      </c>
      <c r="N8497">
        <v>0.05</v>
      </c>
      <c r="O8497">
        <v>0</v>
      </c>
      <c r="P8497">
        <v>0.05</v>
      </c>
      <c r="Q8497">
        <v>0</v>
      </c>
      <c r="T8497">
        <v>1</v>
      </c>
      <c r="U8497">
        <v>1</v>
      </c>
    </row>
    <row r="8498" spans="1:21" x14ac:dyDescent="0.25">
      <c r="A8498">
        <v>1</v>
      </c>
      <c r="B8498">
        <v>3</v>
      </c>
      <c r="C8498">
        <v>25</v>
      </c>
      <c r="D8498">
        <v>30</v>
      </c>
      <c r="E8498">
        <v>0</v>
      </c>
      <c r="F8498">
        <v>0</v>
      </c>
      <c r="G8498">
        <v>0</v>
      </c>
      <c r="H8498">
        <v>1</v>
      </c>
      <c r="I8498">
        <v>1</v>
      </c>
      <c r="J8498">
        <v>0.9</v>
      </c>
      <c r="K8498">
        <v>0</v>
      </c>
      <c r="L8498">
        <v>1</v>
      </c>
      <c r="M8498">
        <v>0</v>
      </c>
      <c r="N8498">
        <v>0.05</v>
      </c>
      <c r="O8498">
        <v>0</v>
      </c>
      <c r="P8498">
        <v>0.05</v>
      </c>
      <c r="Q8498">
        <v>0</v>
      </c>
      <c r="T8498">
        <v>1</v>
      </c>
      <c r="U8498">
        <v>1</v>
      </c>
    </row>
    <row r="8499" spans="1:21" x14ac:dyDescent="0.25">
      <c r="A8499">
        <v>1</v>
      </c>
      <c r="B8499">
        <v>3</v>
      </c>
      <c r="C8499">
        <v>25</v>
      </c>
      <c r="D8499">
        <v>30</v>
      </c>
      <c r="E8499">
        <v>0</v>
      </c>
      <c r="F8499">
        <v>0</v>
      </c>
      <c r="G8499">
        <v>0</v>
      </c>
      <c r="H8499">
        <v>1</v>
      </c>
      <c r="I8499">
        <v>1</v>
      </c>
      <c r="J8499">
        <v>1</v>
      </c>
      <c r="K8499">
        <v>0</v>
      </c>
      <c r="L8499">
        <v>1</v>
      </c>
      <c r="M8499">
        <v>0</v>
      </c>
      <c r="N8499">
        <v>0.05</v>
      </c>
      <c r="O8499">
        <v>0</v>
      </c>
      <c r="P8499">
        <v>0.05</v>
      </c>
      <c r="Q8499">
        <v>0</v>
      </c>
      <c r="T8499">
        <v>1</v>
      </c>
      <c r="U8499">
        <v>1</v>
      </c>
    </row>
    <row r="8500" spans="1:21" x14ac:dyDescent="0.25">
      <c r="A8500">
        <v>1</v>
      </c>
      <c r="B8500">
        <v>3</v>
      </c>
      <c r="C8500">
        <v>25</v>
      </c>
      <c r="D8500">
        <v>30</v>
      </c>
      <c r="E8500">
        <v>0</v>
      </c>
      <c r="F8500">
        <v>0</v>
      </c>
      <c r="G8500">
        <v>0</v>
      </c>
      <c r="H8500">
        <v>1</v>
      </c>
      <c r="I8500">
        <v>1</v>
      </c>
      <c r="J8500">
        <v>1.1000000000000001</v>
      </c>
      <c r="K8500">
        <v>0</v>
      </c>
      <c r="L8500">
        <v>1</v>
      </c>
      <c r="M8500">
        <v>0</v>
      </c>
      <c r="N8500">
        <v>0.05</v>
      </c>
      <c r="O8500">
        <v>0</v>
      </c>
      <c r="P8500">
        <v>0.05</v>
      </c>
      <c r="Q8500">
        <v>0</v>
      </c>
      <c r="S8500" s="15"/>
      <c r="T8500" s="15">
        <v>1</v>
      </c>
      <c r="U8500" s="15">
        <v>1</v>
      </c>
    </row>
    <row r="8501" spans="1:21" x14ac:dyDescent="0.25">
      <c r="A8501">
        <v>1</v>
      </c>
      <c r="B8501">
        <v>3</v>
      </c>
      <c r="C8501">
        <v>25</v>
      </c>
      <c r="D8501">
        <v>30</v>
      </c>
      <c r="E8501">
        <v>0</v>
      </c>
      <c r="F8501">
        <v>0</v>
      </c>
      <c r="G8501">
        <v>0</v>
      </c>
      <c r="H8501">
        <v>1</v>
      </c>
      <c r="I8501">
        <v>1</v>
      </c>
      <c r="J8501">
        <v>1.2</v>
      </c>
      <c r="K8501">
        <v>0</v>
      </c>
      <c r="L8501">
        <v>1</v>
      </c>
      <c r="M8501">
        <v>0</v>
      </c>
      <c r="N8501">
        <v>0.05</v>
      </c>
      <c r="O8501">
        <v>0</v>
      </c>
      <c r="P8501">
        <v>0.05</v>
      </c>
      <c r="Q8501">
        <v>0</v>
      </c>
      <c r="T8501">
        <v>1</v>
      </c>
      <c r="U8501">
        <v>1</v>
      </c>
    </row>
    <row r="8502" spans="1:21" x14ac:dyDescent="0.25">
      <c r="A8502">
        <v>1</v>
      </c>
      <c r="B8502">
        <v>3</v>
      </c>
      <c r="C8502">
        <v>25</v>
      </c>
      <c r="D8502">
        <v>30</v>
      </c>
      <c r="E8502">
        <v>0</v>
      </c>
      <c r="F8502">
        <v>0</v>
      </c>
      <c r="G8502">
        <v>0</v>
      </c>
      <c r="H8502">
        <v>1</v>
      </c>
      <c r="I8502">
        <v>1</v>
      </c>
      <c r="J8502">
        <v>1.3</v>
      </c>
      <c r="K8502">
        <v>0</v>
      </c>
      <c r="L8502">
        <v>1</v>
      </c>
      <c r="M8502">
        <v>0</v>
      </c>
      <c r="N8502">
        <v>0.05</v>
      </c>
      <c r="O8502">
        <v>0</v>
      </c>
      <c r="P8502">
        <v>0.05</v>
      </c>
      <c r="Q8502">
        <v>0</v>
      </c>
      <c r="T8502">
        <v>1</v>
      </c>
      <c r="U8502">
        <v>1</v>
      </c>
    </row>
    <row r="8503" spans="1:21" x14ac:dyDescent="0.25">
      <c r="A8503">
        <v>1</v>
      </c>
      <c r="B8503">
        <v>3</v>
      </c>
      <c r="C8503">
        <v>25</v>
      </c>
      <c r="D8503">
        <v>30</v>
      </c>
      <c r="E8503">
        <v>0</v>
      </c>
      <c r="F8503">
        <v>0</v>
      </c>
      <c r="G8503">
        <v>0</v>
      </c>
      <c r="H8503">
        <v>1</v>
      </c>
      <c r="I8503">
        <v>1</v>
      </c>
      <c r="J8503">
        <v>1.4</v>
      </c>
      <c r="K8503">
        <v>0</v>
      </c>
      <c r="L8503">
        <v>1</v>
      </c>
      <c r="M8503">
        <v>0</v>
      </c>
      <c r="N8503">
        <v>0.05</v>
      </c>
      <c r="O8503">
        <v>0</v>
      </c>
      <c r="P8503">
        <v>0.05</v>
      </c>
      <c r="Q8503">
        <v>0</v>
      </c>
      <c r="T8503">
        <v>1</v>
      </c>
      <c r="U8503">
        <v>1</v>
      </c>
    </row>
    <row r="8504" spans="1:21" ht="15.75" thickBot="1" x14ac:dyDescent="0.3">
      <c r="A8504">
        <v>1</v>
      </c>
      <c r="B8504">
        <v>3</v>
      </c>
      <c r="C8504">
        <v>25</v>
      </c>
      <c r="D8504">
        <v>30</v>
      </c>
      <c r="E8504">
        <v>0</v>
      </c>
      <c r="F8504">
        <v>0</v>
      </c>
      <c r="G8504">
        <v>0</v>
      </c>
      <c r="H8504">
        <v>1</v>
      </c>
      <c r="I8504">
        <v>1</v>
      </c>
      <c r="J8504">
        <v>1.5</v>
      </c>
      <c r="K8504">
        <v>0</v>
      </c>
      <c r="L8504">
        <v>1</v>
      </c>
      <c r="M8504">
        <v>0</v>
      </c>
      <c r="N8504">
        <v>0.05</v>
      </c>
      <c r="O8504">
        <v>0</v>
      </c>
      <c r="P8504">
        <v>0.05</v>
      </c>
      <c r="Q8504">
        <v>0</v>
      </c>
      <c r="R8504" s="14"/>
      <c r="S8504" s="14"/>
      <c r="T8504" s="14">
        <v>1</v>
      </c>
      <c r="U8504" s="14">
        <v>1</v>
      </c>
    </row>
    <row r="8505" spans="1:21" ht="15.75" thickTop="1" x14ac:dyDescent="0.25">
      <c r="R8505" s="15" t="e">
        <f>AVERAGE(R8489:R8498)</f>
        <v>#DIV/0!</v>
      </c>
      <c r="S8505" s="15" t="e">
        <f>AVERAGE(S8489:S8498)</f>
        <v>#DIV/0!</v>
      </c>
      <c r="T8505" s="15">
        <f>AVERAGE(T8489:T8498)</f>
        <v>0.61599999999999999</v>
      </c>
      <c r="U8505" s="15">
        <f>AVERAGE(U8489:U8498)</f>
        <v>0.90399999999999991</v>
      </c>
    </row>
    <row r="8532" spans="17:21" ht="37.5" x14ac:dyDescent="0.3">
      <c r="Q8532" s="4" t="s">
        <v>449</v>
      </c>
    </row>
    <row r="8533" spans="17:21" ht="15.75" thickBot="1" x14ac:dyDescent="0.3">
      <c r="Q8533" s="99">
        <v>0.96666669999999999</v>
      </c>
      <c r="R8533" t="s">
        <v>150</v>
      </c>
    </row>
    <row r="8534" spans="17:21" x14ac:dyDescent="0.25">
      <c r="Q8534" s="99">
        <v>0.83333330000000005</v>
      </c>
      <c r="R8534">
        <v>0.8</v>
      </c>
      <c r="T8534" s="69" t="s">
        <v>150</v>
      </c>
      <c r="U8534" s="69" t="s">
        <v>152</v>
      </c>
    </row>
    <row r="8535" spans="17:21" x14ac:dyDescent="0.25">
      <c r="Q8535" s="99">
        <v>0.93333330000000003</v>
      </c>
      <c r="R8535">
        <v>0.82</v>
      </c>
      <c r="T8535">
        <v>0.8</v>
      </c>
      <c r="U8535">
        <v>6</v>
      </c>
    </row>
    <row r="8536" spans="17:21" x14ac:dyDescent="0.25">
      <c r="Q8536" s="99">
        <v>0.93333330000000003</v>
      </c>
      <c r="R8536">
        <v>0.84</v>
      </c>
      <c r="T8536">
        <v>0.82</v>
      </c>
      <c r="U8536">
        <v>0</v>
      </c>
    </row>
    <row r="8537" spans="17:21" x14ac:dyDescent="0.25">
      <c r="Q8537" s="99">
        <v>0.76666670000000003</v>
      </c>
      <c r="R8537">
        <v>0.86</v>
      </c>
      <c r="T8537">
        <v>0.84</v>
      </c>
      <c r="U8537">
        <v>2</v>
      </c>
    </row>
    <row r="8538" spans="17:21" x14ac:dyDescent="0.25">
      <c r="Q8538" s="99">
        <v>0.73333329999999997</v>
      </c>
      <c r="R8538">
        <v>0.88</v>
      </c>
      <c r="T8538">
        <v>0.86</v>
      </c>
      <c r="U8538">
        <v>0</v>
      </c>
    </row>
    <row r="8539" spans="17:21" x14ac:dyDescent="0.25">
      <c r="Q8539" s="99">
        <v>0.93333330000000003</v>
      </c>
      <c r="R8539">
        <v>0.9</v>
      </c>
      <c r="T8539">
        <v>0.88</v>
      </c>
      <c r="U8539">
        <v>1</v>
      </c>
    </row>
    <row r="8540" spans="17:21" x14ac:dyDescent="0.25">
      <c r="Q8540" s="99">
        <v>0.76666670000000003</v>
      </c>
      <c r="R8540">
        <v>0.91999999999999904</v>
      </c>
      <c r="T8540">
        <v>0.9</v>
      </c>
      <c r="U8540">
        <v>1</v>
      </c>
    </row>
    <row r="8541" spans="17:21" x14ac:dyDescent="0.25">
      <c r="Q8541" s="99">
        <v>0.46666669999999999</v>
      </c>
      <c r="R8541">
        <v>0.93999999999999895</v>
      </c>
      <c r="T8541">
        <v>0.91999999999999904</v>
      </c>
      <c r="U8541">
        <v>0</v>
      </c>
    </row>
    <row r="8542" spans="17:21" x14ac:dyDescent="0.25">
      <c r="Q8542" s="99">
        <v>0.96666669999999999</v>
      </c>
      <c r="R8542">
        <v>0.95999999999999897</v>
      </c>
      <c r="T8542">
        <v>0.93999999999999895</v>
      </c>
      <c r="U8542">
        <v>4</v>
      </c>
    </row>
    <row r="8543" spans="17:21" x14ac:dyDescent="0.25">
      <c r="Q8543" s="99">
        <v>0.76666670000000003</v>
      </c>
      <c r="R8543">
        <v>0.97999999999999898</v>
      </c>
      <c r="T8543">
        <v>0.95999999999999897</v>
      </c>
      <c r="U8543">
        <v>0</v>
      </c>
    </row>
    <row r="8544" spans="17:21" x14ac:dyDescent="0.25">
      <c r="Q8544" s="99">
        <v>0.96666669999999999</v>
      </c>
      <c r="R8544">
        <v>0.999999999999999</v>
      </c>
      <c r="T8544">
        <v>0.97999999999999898</v>
      </c>
      <c r="U8544">
        <v>7</v>
      </c>
    </row>
    <row r="8545" spans="17:21" x14ac:dyDescent="0.25">
      <c r="Q8545" s="99">
        <v>0.9</v>
      </c>
      <c r="T8545">
        <v>0.999999999999999</v>
      </c>
      <c r="U8545">
        <v>0</v>
      </c>
    </row>
    <row r="8546" spans="17:21" ht="15.75" thickBot="1" x14ac:dyDescent="0.3">
      <c r="Q8546" s="99">
        <v>1</v>
      </c>
      <c r="T8546" s="68" t="s">
        <v>151</v>
      </c>
      <c r="U8546" s="68">
        <v>4</v>
      </c>
    </row>
    <row r="8547" spans="17:21" x14ac:dyDescent="0.25">
      <c r="Q8547" s="99">
        <v>0.93333330000000003</v>
      </c>
    </row>
    <row r="8548" spans="17:21" x14ac:dyDescent="0.25">
      <c r="Q8548" s="99">
        <v>0.86666670000000001</v>
      </c>
    </row>
    <row r="8549" spans="17:21" x14ac:dyDescent="0.25">
      <c r="Q8549" s="99">
        <v>1</v>
      </c>
    </row>
    <row r="8550" spans="17:21" x14ac:dyDescent="0.25">
      <c r="Q8550" s="99">
        <v>0.96666669999999999</v>
      </c>
    </row>
    <row r="8551" spans="17:21" x14ac:dyDescent="0.25">
      <c r="Q8551" s="99">
        <v>0.96666669999999999</v>
      </c>
    </row>
    <row r="8552" spans="17:21" x14ac:dyDescent="0.25">
      <c r="Q8552" s="99">
        <v>1</v>
      </c>
    </row>
    <row r="8553" spans="17:21" x14ac:dyDescent="0.25">
      <c r="Q8553" s="99">
        <v>0.76666670000000003</v>
      </c>
    </row>
    <row r="8554" spans="17:21" x14ac:dyDescent="0.25">
      <c r="Q8554" s="99">
        <v>0.96666669999999999</v>
      </c>
    </row>
    <row r="8555" spans="17:21" x14ac:dyDescent="0.25">
      <c r="Q8555" s="99">
        <v>0.96666669999999999</v>
      </c>
    </row>
    <row r="8556" spans="17:21" x14ac:dyDescent="0.25">
      <c r="Q8556" s="99">
        <v>0.83333330000000005</v>
      </c>
    </row>
    <row r="8557" spans="17:21" x14ac:dyDescent="0.25">
      <c r="Q8557" s="100">
        <v>1</v>
      </c>
    </row>
    <row r="8558" spans="17:21" x14ac:dyDescent="0.25">
      <c r="Q8558" s="99">
        <f>AVERAGE(Q8533:Q8557)</f>
        <v>0.8880000079999999</v>
      </c>
    </row>
    <row r="8567" spans="1:19" ht="105.75" thickBot="1" x14ac:dyDescent="0.4">
      <c r="A8567" s="64" t="s">
        <v>450</v>
      </c>
      <c r="R8567" s="71" t="s">
        <v>451</v>
      </c>
      <c r="S8567" s="17" t="s">
        <v>387</v>
      </c>
    </row>
    <row r="8568" spans="1:19" ht="21.75" thickTop="1" x14ac:dyDescent="0.35">
      <c r="A8568">
        <v>1</v>
      </c>
      <c r="B8568">
        <v>3</v>
      </c>
      <c r="C8568" s="10">
        <v>25</v>
      </c>
      <c r="D8568">
        <v>30</v>
      </c>
      <c r="E8568">
        <v>0</v>
      </c>
      <c r="F8568">
        <v>0</v>
      </c>
      <c r="G8568">
        <v>0</v>
      </c>
      <c r="H8568">
        <v>1</v>
      </c>
      <c r="I8568">
        <v>1</v>
      </c>
      <c r="J8568">
        <v>0</v>
      </c>
      <c r="K8568">
        <v>0</v>
      </c>
      <c r="L8568">
        <v>2</v>
      </c>
      <c r="M8568">
        <v>1</v>
      </c>
      <c r="N8568">
        <v>0.5</v>
      </c>
      <c r="O8568">
        <v>1</v>
      </c>
      <c r="P8568">
        <v>0.5</v>
      </c>
      <c r="Q8568">
        <v>0.5</v>
      </c>
      <c r="R8568">
        <v>0.74368000000000001</v>
      </c>
      <c r="S8568">
        <v>0.54947999999999997</v>
      </c>
    </row>
    <row r="8569" spans="1:19" ht="21" x14ac:dyDescent="0.35">
      <c r="A8569">
        <v>1</v>
      </c>
      <c r="B8569">
        <v>3</v>
      </c>
      <c r="C8569" s="10">
        <v>25</v>
      </c>
      <c r="D8569">
        <v>30</v>
      </c>
      <c r="E8569">
        <v>0</v>
      </c>
      <c r="F8569">
        <v>0</v>
      </c>
      <c r="G8569">
        <v>0</v>
      </c>
      <c r="H8569">
        <v>1</v>
      </c>
      <c r="I8569">
        <v>1</v>
      </c>
      <c r="J8569">
        <v>0</v>
      </c>
      <c r="K8569">
        <v>0</v>
      </c>
      <c r="L8569">
        <v>2</v>
      </c>
      <c r="M8569">
        <v>1</v>
      </c>
      <c r="N8569">
        <v>0.75</v>
      </c>
      <c r="O8569">
        <v>1</v>
      </c>
      <c r="P8569">
        <v>0.5</v>
      </c>
      <c r="Q8569">
        <v>0.5</v>
      </c>
      <c r="R8569">
        <v>0.75780000000000003</v>
      </c>
      <c r="S8569">
        <v>0.62536000000000003</v>
      </c>
    </row>
    <row r="8570" spans="1:19" ht="21" x14ac:dyDescent="0.35">
      <c r="A8570">
        <v>1</v>
      </c>
      <c r="B8570">
        <v>3</v>
      </c>
      <c r="C8570" s="10">
        <v>25</v>
      </c>
      <c r="D8570">
        <v>30</v>
      </c>
      <c r="E8570">
        <v>0</v>
      </c>
      <c r="F8570">
        <v>0</v>
      </c>
      <c r="G8570">
        <v>0</v>
      </c>
      <c r="H8570">
        <v>1</v>
      </c>
      <c r="I8570">
        <v>1</v>
      </c>
      <c r="J8570">
        <v>0</v>
      </c>
      <c r="K8570">
        <v>0</v>
      </c>
      <c r="L8570">
        <v>2</v>
      </c>
      <c r="M8570">
        <v>1</v>
      </c>
      <c r="N8570">
        <v>1</v>
      </c>
      <c r="O8570">
        <v>1</v>
      </c>
      <c r="P8570">
        <v>0.5</v>
      </c>
      <c r="Q8570">
        <v>0.5</v>
      </c>
      <c r="R8570">
        <v>0.82547999999999999</v>
      </c>
      <c r="S8570">
        <v>0.53620000000000001</v>
      </c>
    </row>
    <row r="8571" spans="1:19" ht="21" x14ac:dyDescent="0.35">
      <c r="A8571">
        <v>1</v>
      </c>
      <c r="B8571">
        <v>3</v>
      </c>
      <c r="C8571" s="10">
        <v>25</v>
      </c>
      <c r="D8571">
        <v>30</v>
      </c>
      <c r="E8571">
        <v>0</v>
      </c>
      <c r="F8571">
        <v>0</v>
      </c>
      <c r="G8571">
        <v>0</v>
      </c>
      <c r="H8571">
        <v>1</v>
      </c>
      <c r="I8571">
        <v>1</v>
      </c>
      <c r="J8571">
        <v>0</v>
      </c>
      <c r="K8571">
        <v>0</v>
      </c>
      <c r="L8571">
        <v>2</v>
      </c>
      <c r="M8571">
        <v>1</v>
      </c>
      <c r="N8571">
        <v>1.25</v>
      </c>
      <c r="O8571">
        <v>1</v>
      </c>
      <c r="P8571">
        <v>0.5</v>
      </c>
      <c r="Q8571">
        <v>0.5</v>
      </c>
      <c r="R8571">
        <v>0.69472</v>
      </c>
      <c r="S8571">
        <v>0.65988000000000002</v>
      </c>
    </row>
    <row r="8572" spans="1:19" ht="21" x14ac:dyDescent="0.35">
      <c r="A8572">
        <v>1</v>
      </c>
      <c r="B8572">
        <v>3</v>
      </c>
      <c r="C8572" s="10">
        <v>25</v>
      </c>
      <c r="D8572">
        <v>30</v>
      </c>
      <c r="E8572">
        <v>0</v>
      </c>
      <c r="F8572">
        <v>0</v>
      </c>
      <c r="G8572">
        <v>0</v>
      </c>
      <c r="H8572">
        <v>1</v>
      </c>
      <c r="I8572">
        <v>1</v>
      </c>
      <c r="J8572">
        <v>0</v>
      </c>
      <c r="K8572">
        <v>0</v>
      </c>
      <c r="L8572">
        <v>2</v>
      </c>
      <c r="M8572">
        <v>1</v>
      </c>
      <c r="N8572">
        <v>1.5</v>
      </c>
      <c r="O8572">
        <v>1</v>
      </c>
      <c r="P8572">
        <v>0.5</v>
      </c>
      <c r="Q8572">
        <v>0.5</v>
      </c>
      <c r="R8572">
        <v>0.73924000000000001</v>
      </c>
      <c r="S8572">
        <v>0.67403999999999997</v>
      </c>
    </row>
    <row r="8573" spans="1:19" ht="21" x14ac:dyDescent="0.35">
      <c r="A8573">
        <v>1</v>
      </c>
      <c r="B8573">
        <v>3</v>
      </c>
      <c r="C8573" s="10">
        <v>25</v>
      </c>
      <c r="D8573">
        <v>30</v>
      </c>
      <c r="E8573">
        <v>0</v>
      </c>
      <c r="F8573">
        <v>0</v>
      </c>
      <c r="G8573">
        <v>0</v>
      </c>
      <c r="H8573">
        <v>1</v>
      </c>
      <c r="I8573">
        <v>1</v>
      </c>
      <c r="J8573">
        <v>0</v>
      </c>
      <c r="K8573">
        <v>0</v>
      </c>
      <c r="L8573">
        <v>2</v>
      </c>
      <c r="M8573">
        <v>1</v>
      </c>
      <c r="N8573">
        <v>1.75</v>
      </c>
      <c r="O8573">
        <v>1</v>
      </c>
      <c r="P8573">
        <v>0.5</v>
      </c>
      <c r="Q8573">
        <v>0.5</v>
      </c>
      <c r="R8573">
        <v>0.80056000000000005</v>
      </c>
      <c r="S8573">
        <v>0.67232000000000003</v>
      </c>
    </row>
    <row r="8574" spans="1:19" ht="21" x14ac:dyDescent="0.35">
      <c r="A8574">
        <v>1</v>
      </c>
      <c r="B8574">
        <v>3</v>
      </c>
      <c r="C8574" s="10">
        <v>25</v>
      </c>
      <c r="D8574">
        <v>30</v>
      </c>
      <c r="E8574">
        <v>0</v>
      </c>
      <c r="F8574">
        <v>0</v>
      </c>
      <c r="G8574">
        <v>0</v>
      </c>
      <c r="H8574">
        <v>1</v>
      </c>
      <c r="I8574">
        <v>1</v>
      </c>
      <c r="J8574">
        <v>0</v>
      </c>
      <c r="K8574">
        <v>0</v>
      </c>
      <c r="L8574">
        <v>2</v>
      </c>
      <c r="M8574">
        <v>1</v>
      </c>
      <c r="N8574">
        <v>2</v>
      </c>
      <c r="O8574">
        <v>1</v>
      </c>
      <c r="P8574">
        <v>0.5</v>
      </c>
      <c r="Q8574">
        <v>0.5</v>
      </c>
      <c r="R8574">
        <v>0.82320000000000004</v>
      </c>
      <c r="S8574">
        <v>0.57987999999999995</v>
      </c>
    </row>
    <row r="8575" spans="1:19" ht="21" x14ac:dyDescent="0.35">
      <c r="A8575">
        <v>1</v>
      </c>
      <c r="B8575">
        <v>3</v>
      </c>
      <c r="C8575" s="10">
        <v>25</v>
      </c>
      <c r="D8575">
        <v>30</v>
      </c>
      <c r="E8575">
        <v>0</v>
      </c>
      <c r="F8575">
        <v>0</v>
      </c>
      <c r="G8575">
        <v>0</v>
      </c>
      <c r="H8575">
        <v>1</v>
      </c>
      <c r="I8575">
        <v>1</v>
      </c>
      <c r="J8575">
        <v>0</v>
      </c>
      <c r="K8575">
        <v>0</v>
      </c>
      <c r="L8575">
        <v>2</v>
      </c>
      <c r="M8575">
        <v>1</v>
      </c>
      <c r="N8575">
        <v>2.25</v>
      </c>
      <c r="O8575">
        <v>1</v>
      </c>
      <c r="P8575">
        <v>0.5</v>
      </c>
      <c r="Q8575">
        <v>0.5</v>
      </c>
      <c r="R8575">
        <v>0.81059999999999999</v>
      </c>
      <c r="S8575">
        <v>0.68840000000000001</v>
      </c>
    </row>
    <row r="8576" spans="1:19" ht="21" x14ac:dyDescent="0.35">
      <c r="A8576">
        <v>1</v>
      </c>
      <c r="B8576">
        <v>3</v>
      </c>
      <c r="C8576" s="10">
        <v>25</v>
      </c>
      <c r="D8576">
        <v>30</v>
      </c>
      <c r="E8576">
        <v>0</v>
      </c>
      <c r="F8576">
        <v>0</v>
      </c>
      <c r="G8576">
        <v>0</v>
      </c>
      <c r="H8576">
        <v>1</v>
      </c>
      <c r="I8576">
        <v>1</v>
      </c>
      <c r="J8576">
        <v>0</v>
      </c>
      <c r="K8576">
        <v>0</v>
      </c>
      <c r="L8576">
        <v>2</v>
      </c>
      <c r="M8576">
        <v>1</v>
      </c>
      <c r="N8576">
        <v>2.5</v>
      </c>
      <c r="O8576">
        <v>1</v>
      </c>
      <c r="P8576">
        <v>0.5</v>
      </c>
      <c r="Q8576">
        <v>0.5</v>
      </c>
      <c r="R8576">
        <v>0.72096000000000005</v>
      </c>
      <c r="S8576">
        <v>0.66979999999999995</v>
      </c>
    </row>
    <row r="8577" spans="1:21" ht="21" x14ac:dyDescent="0.35">
      <c r="A8577">
        <v>1</v>
      </c>
      <c r="B8577">
        <v>3</v>
      </c>
      <c r="C8577" s="10">
        <v>25</v>
      </c>
      <c r="D8577">
        <v>30</v>
      </c>
      <c r="E8577">
        <v>0</v>
      </c>
      <c r="F8577">
        <v>0</v>
      </c>
      <c r="G8577">
        <v>0</v>
      </c>
      <c r="H8577">
        <v>1</v>
      </c>
      <c r="I8577">
        <v>1</v>
      </c>
      <c r="J8577">
        <v>0</v>
      </c>
      <c r="K8577">
        <v>0</v>
      </c>
      <c r="L8577">
        <v>2</v>
      </c>
      <c r="M8577">
        <v>1</v>
      </c>
      <c r="N8577">
        <v>2.75</v>
      </c>
      <c r="O8577">
        <v>1</v>
      </c>
      <c r="P8577">
        <v>0.5</v>
      </c>
      <c r="Q8577">
        <v>0.5</v>
      </c>
      <c r="R8577">
        <v>0.78556000000000004</v>
      </c>
      <c r="S8577">
        <v>0.50651999999999997</v>
      </c>
    </row>
    <row r="8578" spans="1:21" ht="21" x14ac:dyDescent="0.35">
      <c r="A8578">
        <v>1</v>
      </c>
      <c r="B8578">
        <v>3</v>
      </c>
      <c r="C8578" s="10">
        <v>25</v>
      </c>
      <c r="D8578">
        <v>30</v>
      </c>
      <c r="E8578">
        <v>0</v>
      </c>
      <c r="F8578">
        <v>0</v>
      </c>
      <c r="G8578">
        <v>0</v>
      </c>
      <c r="H8578">
        <v>1</v>
      </c>
      <c r="I8578">
        <v>1</v>
      </c>
      <c r="J8578">
        <v>0</v>
      </c>
      <c r="K8578">
        <v>0</v>
      </c>
      <c r="L8578">
        <v>2</v>
      </c>
      <c r="M8578">
        <v>1</v>
      </c>
      <c r="N8578">
        <v>3</v>
      </c>
      <c r="O8578">
        <v>1</v>
      </c>
      <c r="P8578">
        <v>0.5</v>
      </c>
      <c r="Q8578">
        <v>0.5</v>
      </c>
      <c r="R8578">
        <v>0.72543999999999997</v>
      </c>
      <c r="S8578">
        <v>0.69472</v>
      </c>
    </row>
    <row r="8579" spans="1:21" ht="21" x14ac:dyDescent="0.35">
      <c r="A8579">
        <v>1</v>
      </c>
      <c r="B8579">
        <v>3</v>
      </c>
      <c r="C8579" s="10">
        <v>25</v>
      </c>
      <c r="D8579">
        <v>30</v>
      </c>
      <c r="E8579">
        <v>0</v>
      </c>
      <c r="F8579">
        <v>0</v>
      </c>
      <c r="G8579">
        <v>0</v>
      </c>
      <c r="H8579">
        <v>1</v>
      </c>
      <c r="I8579">
        <v>1</v>
      </c>
      <c r="J8579">
        <v>0</v>
      </c>
      <c r="K8579">
        <v>0</v>
      </c>
      <c r="L8579">
        <v>2</v>
      </c>
      <c r="M8579">
        <v>1</v>
      </c>
      <c r="N8579">
        <v>3.5</v>
      </c>
      <c r="O8579">
        <v>1</v>
      </c>
      <c r="P8579">
        <v>0.5</v>
      </c>
      <c r="Q8579">
        <v>0.5</v>
      </c>
      <c r="R8579">
        <v>0.78071999999999997</v>
      </c>
      <c r="S8579">
        <v>0.64019999999999999</v>
      </c>
    </row>
    <row r="8580" spans="1:21" ht="21" x14ac:dyDescent="0.35">
      <c r="A8580">
        <v>1</v>
      </c>
      <c r="B8580">
        <v>3</v>
      </c>
      <c r="C8580" s="10">
        <v>25</v>
      </c>
      <c r="D8580">
        <v>30</v>
      </c>
      <c r="E8580">
        <v>0</v>
      </c>
      <c r="F8580">
        <v>0</v>
      </c>
      <c r="G8580">
        <v>0</v>
      </c>
      <c r="H8580">
        <v>1</v>
      </c>
      <c r="I8580">
        <v>1</v>
      </c>
      <c r="J8580">
        <v>0</v>
      </c>
      <c r="K8580">
        <v>0</v>
      </c>
      <c r="L8580">
        <v>2</v>
      </c>
      <c r="M8580">
        <v>1</v>
      </c>
      <c r="N8580">
        <v>4</v>
      </c>
      <c r="O8580">
        <v>1</v>
      </c>
      <c r="P8580">
        <v>0.5</v>
      </c>
      <c r="Q8580">
        <v>0.5</v>
      </c>
      <c r="R8580">
        <v>0.75136000000000003</v>
      </c>
      <c r="S8580">
        <v>0.51404000000000005</v>
      </c>
    </row>
    <row r="8581" spans="1:21" ht="21" x14ac:dyDescent="0.35">
      <c r="A8581">
        <v>1</v>
      </c>
      <c r="B8581">
        <v>3</v>
      </c>
      <c r="C8581" s="10">
        <v>25</v>
      </c>
      <c r="D8581">
        <v>30</v>
      </c>
      <c r="E8581">
        <v>0</v>
      </c>
      <c r="F8581">
        <v>0</v>
      </c>
      <c r="G8581">
        <v>0</v>
      </c>
      <c r="H8581">
        <v>1</v>
      </c>
      <c r="I8581">
        <v>1</v>
      </c>
      <c r="J8581">
        <v>0</v>
      </c>
      <c r="K8581">
        <v>0</v>
      </c>
      <c r="L8581">
        <v>2</v>
      </c>
      <c r="M8581">
        <v>1</v>
      </c>
      <c r="N8581">
        <v>4.5</v>
      </c>
      <c r="O8581">
        <v>1</v>
      </c>
      <c r="P8581">
        <v>0.5</v>
      </c>
      <c r="Q8581">
        <v>0.5</v>
      </c>
      <c r="R8581">
        <v>0.80584</v>
      </c>
      <c r="S8581">
        <v>0.68584000000000001</v>
      </c>
    </row>
    <row r="8582" spans="1:21" ht="21.75" thickBot="1" x14ac:dyDescent="0.4">
      <c r="A8582">
        <v>1</v>
      </c>
      <c r="B8582">
        <v>3</v>
      </c>
      <c r="C8582" s="10">
        <v>25</v>
      </c>
      <c r="D8582">
        <v>30</v>
      </c>
      <c r="E8582">
        <v>0</v>
      </c>
      <c r="F8582">
        <v>0</v>
      </c>
      <c r="G8582">
        <v>0</v>
      </c>
      <c r="H8582">
        <v>1</v>
      </c>
      <c r="I8582">
        <v>1</v>
      </c>
      <c r="J8582">
        <v>0</v>
      </c>
      <c r="K8582">
        <v>0</v>
      </c>
      <c r="L8582">
        <v>2</v>
      </c>
      <c r="M8582">
        <v>1</v>
      </c>
      <c r="N8582">
        <v>5</v>
      </c>
      <c r="O8582">
        <v>1</v>
      </c>
      <c r="P8582">
        <v>0.5</v>
      </c>
      <c r="Q8582">
        <v>0.5</v>
      </c>
      <c r="R8582" s="14">
        <v>0.76792000000000005</v>
      </c>
      <c r="S8582" s="14">
        <v>0.56267999999999996</v>
      </c>
    </row>
    <row r="8583" spans="1:21" ht="15.75" thickTop="1" x14ac:dyDescent="0.25">
      <c r="R8583" s="15">
        <f>AVERAGE(R8568:R8582)</f>
        <v>0.76887200000000011</v>
      </c>
      <c r="S8583" s="15">
        <f>AVERAGE(S8568:S8582)</f>
        <v>0.61729066666666677</v>
      </c>
      <c r="T8583" s="15"/>
      <c r="U8583" s="15"/>
    </row>
    <row r="8585" spans="1:21" x14ac:dyDescent="0.25">
      <c r="R8585" t="s">
        <v>452</v>
      </c>
      <c r="S8585" s="15">
        <f>R8583/S8583</f>
        <v>1.245559088317119</v>
      </c>
    </row>
    <row r="8591" spans="1:21" ht="147.75" thickBot="1" x14ac:dyDescent="0.4">
      <c r="A8591" s="64" t="s">
        <v>455</v>
      </c>
      <c r="R8591" s="71" t="s">
        <v>451</v>
      </c>
      <c r="S8591" s="17" t="s">
        <v>453</v>
      </c>
    </row>
    <row r="8592" spans="1:21" ht="21.75" thickTop="1" x14ac:dyDescent="0.35">
      <c r="A8592">
        <v>1</v>
      </c>
      <c r="B8592">
        <v>3</v>
      </c>
      <c r="C8592" s="10">
        <v>25</v>
      </c>
      <c r="D8592">
        <v>30</v>
      </c>
      <c r="E8592">
        <v>0</v>
      </c>
      <c r="F8592">
        <v>0</v>
      </c>
      <c r="G8592">
        <v>0</v>
      </c>
      <c r="H8592">
        <v>1</v>
      </c>
      <c r="I8592">
        <v>1</v>
      </c>
      <c r="J8592">
        <v>0</v>
      </c>
      <c r="K8592">
        <v>0</v>
      </c>
      <c r="L8592">
        <v>2</v>
      </c>
      <c r="M8592">
        <v>1</v>
      </c>
      <c r="N8592">
        <v>0.5</v>
      </c>
      <c r="O8592">
        <v>1</v>
      </c>
      <c r="P8592">
        <v>0.5</v>
      </c>
      <c r="Q8592">
        <v>0.5</v>
      </c>
      <c r="R8592">
        <v>0.72711999999999999</v>
      </c>
      <c r="S8592">
        <v>0.63227999999999995</v>
      </c>
    </row>
    <row r="8593" spans="1:21" ht="21" x14ac:dyDescent="0.35">
      <c r="A8593">
        <v>1</v>
      </c>
      <c r="B8593">
        <v>3</v>
      </c>
      <c r="C8593" s="10">
        <v>25</v>
      </c>
      <c r="D8593">
        <v>30</v>
      </c>
      <c r="E8593">
        <v>0</v>
      </c>
      <c r="F8593">
        <v>0</v>
      </c>
      <c r="G8593">
        <v>0</v>
      </c>
      <c r="H8593">
        <v>1</v>
      </c>
      <c r="I8593">
        <v>1</v>
      </c>
      <c r="J8593">
        <v>0</v>
      </c>
      <c r="K8593">
        <v>0</v>
      </c>
      <c r="L8593">
        <v>2</v>
      </c>
      <c r="M8593">
        <v>1</v>
      </c>
      <c r="N8593">
        <v>0.75</v>
      </c>
      <c r="O8593">
        <v>1</v>
      </c>
      <c r="P8593">
        <v>0.5</v>
      </c>
      <c r="Q8593">
        <v>0.5</v>
      </c>
      <c r="R8593">
        <v>0.76295999999999997</v>
      </c>
      <c r="S8593">
        <v>0.64176</v>
      </c>
    </row>
    <row r="8594" spans="1:21" ht="21" x14ac:dyDescent="0.35">
      <c r="A8594">
        <v>1</v>
      </c>
      <c r="B8594">
        <v>3</v>
      </c>
      <c r="C8594" s="10">
        <v>25</v>
      </c>
      <c r="D8594">
        <v>30</v>
      </c>
      <c r="E8594">
        <v>0</v>
      </c>
      <c r="F8594">
        <v>0</v>
      </c>
      <c r="G8594">
        <v>0</v>
      </c>
      <c r="H8594">
        <v>1</v>
      </c>
      <c r="I8594">
        <v>1</v>
      </c>
      <c r="J8594">
        <v>0</v>
      </c>
      <c r="K8594">
        <v>0</v>
      </c>
      <c r="L8594">
        <v>2</v>
      </c>
      <c r="M8594">
        <v>1</v>
      </c>
      <c r="N8594">
        <v>1</v>
      </c>
      <c r="O8594">
        <v>1</v>
      </c>
      <c r="P8594">
        <v>0.5</v>
      </c>
      <c r="Q8594">
        <v>0.5</v>
      </c>
      <c r="R8594">
        <v>0.78576000000000001</v>
      </c>
      <c r="S8594">
        <v>0.56576000000000004</v>
      </c>
    </row>
    <row r="8595" spans="1:21" ht="21" x14ac:dyDescent="0.35">
      <c r="A8595">
        <v>1</v>
      </c>
      <c r="B8595">
        <v>3</v>
      </c>
      <c r="C8595" s="10">
        <v>25</v>
      </c>
      <c r="D8595">
        <v>30</v>
      </c>
      <c r="E8595">
        <v>0</v>
      </c>
      <c r="F8595">
        <v>0</v>
      </c>
      <c r="G8595">
        <v>0</v>
      </c>
      <c r="H8595">
        <v>1</v>
      </c>
      <c r="I8595">
        <v>1</v>
      </c>
      <c r="J8595">
        <v>0</v>
      </c>
      <c r="K8595">
        <v>0</v>
      </c>
      <c r="L8595">
        <v>2</v>
      </c>
      <c r="M8595">
        <v>1</v>
      </c>
      <c r="N8595">
        <v>1.25</v>
      </c>
      <c r="O8595">
        <v>1</v>
      </c>
      <c r="P8595">
        <v>0.5</v>
      </c>
      <c r="Q8595">
        <v>0.5</v>
      </c>
      <c r="R8595">
        <v>0.76336000000000004</v>
      </c>
      <c r="S8595">
        <v>0.47867999999999999</v>
      </c>
    </row>
    <row r="8596" spans="1:21" ht="21" x14ac:dyDescent="0.35">
      <c r="A8596">
        <v>1</v>
      </c>
      <c r="B8596">
        <v>3</v>
      </c>
      <c r="C8596" s="10">
        <v>25</v>
      </c>
      <c r="D8596">
        <v>30</v>
      </c>
      <c r="E8596">
        <v>0</v>
      </c>
      <c r="F8596">
        <v>0</v>
      </c>
      <c r="G8596">
        <v>0</v>
      </c>
      <c r="H8596">
        <v>1</v>
      </c>
      <c r="I8596">
        <v>1</v>
      </c>
      <c r="J8596">
        <v>0</v>
      </c>
      <c r="K8596">
        <v>0</v>
      </c>
      <c r="L8596">
        <v>2</v>
      </c>
      <c r="M8596">
        <v>1</v>
      </c>
      <c r="N8596">
        <v>1.5</v>
      </c>
      <c r="O8596">
        <v>1</v>
      </c>
      <c r="P8596">
        <v>0.5</v>
      </c>
      <c r="Q8596">
        <v>0.5</v>
      </c>
      <c r="R8596">
        <v>0.70848</v>
      </c>
      <c r="S8596">
        <v>0.61099999999999999</v>
      </c>
    </row>
    <row r="8597" spans="1:21" ht="21" x14ac:dyDescent="0.35">
      <c r="A8597">
        <v>1</v>
      </c>
      <c r="B8597">
        <v>3</v>
      </c>
      <c r="C8597" s="10">
        <v>25</v>
      </c>
      <c r="D8597">
        <v>30</v>
      </c>
      <c r="E8597">
        <v>0</v>
      </c>
      <c r="F8597">
        <v>0</v>
      </c>
      <c r="G8597">
        <v>0</v>
      </c>
      <c r="H8597">
        <v>1</v>
      </c>
      <c r="I8597">
        <v>1</v>
      </c>
      <c r="J8597">
        <v>0</v>
      </c>
      <c r="K8597">
        <v>0</v>
      </c>
      <c r="L8597">
        <v>2</v>
      </c>
      <c r="M8597">
        <v>1</v>
      </c>
      <c r="N8597">
        <v>1.75</v>
      </c>
      <c r="O8597">
        <v>1</v>
      </c>
      <c r="P8597">
        <v>0.5</v>
      </c>
      <c r="Q8597">
        <v>0.5</v>
      </c>
      <c r="R8597">
        <v>0.79215999999999998</v>
      </c>
      <c r="S8597">
        <v>0.65176000000000001</v>
      </c>
    </row>
    <row r="8598" spans="1:21" ht="21" x14ac:dyDescent="0.35">
      <c r="A8598">
        <v>1</v>
      </c>
      <c r="B8598">
        <v>3</v>
      </c>
      <c r="C8598" s="10">
        <v>25</v>
      </c>
      <c r="D8598">
        <v>30</v>
      </c>
      <c r="E8598">
        <v>0</v>
      </c>
      <c r="F8598">
        <v>0</v>
      </c>
      <c r="G8598">
        <v>0</v>
      </c>
      <c r="H8598">
        <v>1</v>
      </c>
      <c r="I8598">
        <v>1</v>
      </c>
      <c r="J8598">
        <v>0</v>
      </c>
      <c r="K8598">
        <v>0</v>
      </c>
      <c r="L8598">
        <v>2</v>
      </c>
      <c r="M8598">
        <v>1</v>
      </c>
      <c r="N8598">
        <v>2</v>
      </c>
      <c r="O8598">
        <v>1</v>
      </c>
      <c r="P8598">
        <v>0.5</v>
      </c>
      <c r="Q8598">
        <v>0.5</v>
      </c>
      <c r="R8598">
        <v>0.82716000000000001</v>
      </c>
      <c r="S8598">
        <v>0.59328000000000003</v>
      </c>
    </row>
    <row r="8599" spans="1:21" ht="21" x14ac:dyDescent="0.35">
      <c r="A8599">
        <v>1</v>
      </c>
      <c r="B8599">
        <v>3</v>
      </c>
      <c r="C8599" s="10">
        <v>25</v>
      </c>
      <c r="D8599">
        <v>30</v>
      </c>
      <c r="E8599">
        <v>0</v>
      </c>
      <c r="F8599">
        <v>0</v>
      </c>
      <c r="G8599">
        <v>0</v>
      </c>
      <c r="H8599">
        <v>1</v>
      </c>
      <c r="I8599">
        <v>1</v>
      </c>
      <c r="J8599">
        <v>0</v>
      </c>
      <c r="K8599">
        <v>0</v>
      </c>
      <c r="L8599">
        <v>2</v>
      </c>
      <c r="M8599">
        <v>1</v>
      </c>
      <c r="N8599">
        <v>2.25</v>
      </c>
      <c r="O8599">
        <v>1</v>
      </c>
      <c r="P8599">
        <v>0.5</v>
      </c>
      <c r="Q8599">
        <v>0.5</v>
      </c>
      <c r="R8599">
        <v>0.60316000000000003</v>
      </c>
      <c r="S8599">
        <v>0.61284000000000005</v>
      </c>
    </row>
    <row r="8600" spans="1:21" ht="21" x14ac:dyDescent="0.35">
      <c r="A8600">
        <v>1</v>
      </c>
      <c r="B8600">
        <v>3</v>
      </c>
      <c r="C8600" s="10">
        <v>25</v>
      </c>
      <c r="D8600">
        <v>30</v>
      </c>
      <c r="E8600">
        <v>0</v>
      </c>
      <c r="F8600">
        <v>0</v>
      </c>
      <c r="G8600">
        <v>0</v>
      </c>
      <c r="H8600">
        <v>1</v>
      </c>
      <c r="I8600">
        <v>1</v>
      </c>
      <c r="J8600">
        <v>0</v>
      </c>
      <c r="K8600">
        <v>0</v>
      </c>
      <c r="L8600">
        <v>2</v>
      </c>
      <c r="M8600">
        <v>1</v>
      </c>
      <c r="N8600">
        <v>2.5</v>
      </c>
      <c r="O8600">
        <v>1</v>
      </c>
      <c r="P8600">
        <v>0.5</v>
      </c>
      <c r="Q8600">
        <v>0.5</v>
      </c>
      <c r="R8600">
        <v>0.77136000000000005</v>
      </c>
      <c r="S8600">
        <v>0.58567999999999998</v>
      </c>
    </row>
    <row r="8601" spans="1:21" ht="21" x14ac:dyDescent="0.35">
      <c r="A8601">
        <v>1</v>
      </c>
      <c r="B8601">
        <v>3</v>
      </c>
      <c r="C8601" s="10">
        <v>25</v>
      </c>
      <c r="D8601">
        <v>30</v>
      </c>
      <c r="E8601">
        <v>0</v>
      </c>
      <c r="F8601">
        <v>0</v>
      </c>
      <c r="G8601">
        <v>0</v>
      </c>
      <c r="H8601">
        <v>1</v>
      </c>
      <c r="I8601">
        <v>1</v>
      </c>
      <c r="J8601">
        <v>0</v>
      </c>
      <c r="K8601">
        <v>0</v>
      </c>
      <c r="L8601">
        <v>2</v>
      </c>
      <c r="M8601">
        <v>1</v>
      </c>
      <c r="N8601">
        <v>2.75</v>
      </c>
      <c r="O8601">
        <v>1</v>
      </c>
      <c r="P8601">
        <v>0.5</v>
      </c>
      <c r="Q8601">
        <v>0.5</v>
      </c>
      <c r="R8601">
        <v>0.72019999999999995</v>
      </c>
      <c r="S8601">
        <v>0.53491999999999995</v>
      </c>
    </row>
    <row r="8602" spans="1:21" ht="21" x14ac:dyDescent="0.35">
      <c r="A8602">
        <v>1</v>
      </c>
      <c r="B8602">
        <v>3</v>
      </c>
      <c r="C8602" s="10">
        <v>25</v>
      </c>
      <c r="D8602">
        <v>30</v>
      </c>
      <c r="E8602">
        <v>0</v>
      </c>
      <c r="F8602">
        <v>0</v>
      </c>
      <c r="G8602">
        <v>0</v>
      </c>
      <c r="H8602">
        <v>1</v>
      </c>
      <c r="I8602">
        <v>1</v>
      </c>
      <c r="J8602">
        <v>0</v>
      </c>
      <c r="K8602">
        <v>0</v>
      </c>
      <c r="L8602">
        <v>2</v>
      </c>
      <c r="M8602">
        <v>1</v>
      </c>
      <c r="N8602">
        <v>3</v>
      </c>
      <c r="O8602">
        <v>1</v>
      </c>
      <c r="P8602">
        <v>0.5</v>
      </c>
      <c r="Q8602">
        <v>0.5</v>
      </c>
      <c r="R8602">
        <v>0.67871999999999999</v>
      </c>
      <c r="S8602">
        <v>0.59755999999999998</v>
      </c>
    </row>
    <row r="8603" spans="1:21" ht="21" x14ac:dyDescent="0.35">
      <c r="A8603">
        <v>1</v>
      </c>
      <c r="B8603">
        <v>3</v>
      </c>
      <c r="C8603" s="10">
        <v>25</v>
      </c>
      <c r="D8603">
        <v>30</v>
      </c>
      <c r="E8603">
        <v>0</v>
      </c>
      <c r="F8603">
        <v>0</v>
      </c>
      <c r="G8603">
        <v>0</v>
      </c>
      <c r="H8603">
        <v>1</v>
      </c>
      <c r="I8603">
        <v>1</v>
      </c>
      <c r="J8603">
        <v>0</v>
      </c>
      <c r="K8603">
        <v>0</v>
      </c>
      <c r="L8603">
        <v>2</v>
      </c>
      <c r="M8603">
        <v>1</v>
      </c>
      <c r="N8603">
        <v>3.5</v>
      </c>
      <c r="O8603">
        <v>1</v>
      </c>
      <c r="P8603">
        <v>0.5</v>
      </c>
      <c r="Q8603">
        <v>0.5</v>
      </c>
      <c r="R8603">
        <v>0.72087999999999997</v>
      </c>
      <c r="S8603">
        <v>0.57487999999999995</v>
      </c>
    </row>
    <row r="8604" spans="1:21" ht="21" x14ac:dyDescent="0.35">
      <c r="A8604">
        <v>1</v>
      </c>
      <c r="B8604">
        <v>3</v>
      </c>
      <c r="C8604" s="10">
        <v>25</v>
      </c>
      <c r="D8604">
        <v>30</v>
      </c>
      <c r="E8604">
        <v>0</v>
      </c>
      <c r="F8604">
        <v>0</v>
      </c>
      <c r="G8604">
        <v>0</v>
      </c>
      <c r="H8604">
        <v>1</v>
      </c>
      <c r="I8604">
        <v>1</v>
      </c>
      <c r="J8604">
        <v>0</v>
      </c>
      <c r="K8604">
        <v>0</v>
      </c>
      <c r="L8604">
        <v>2</v>
      </c>
      <c r="M8604">
        <v>1</v>
      </c>
      <c r="N8604">
        <v>4</v>
      </c>
      <c r="O8604">
        <v>1</v>
      </c>
      <c r="P8604">
        <v>0.5</v>
      </c>
      <c r="Q8604">
        <v>0.5</v>
      </c>
      <c r="R8604">
        <v>0.73104000000000002</v>
      </c>
      <c r="S8604">
        <v>0.66776000000000002</v>
      </c>
    </row>
    <row r="8605" spans="1:21" ht="21" x14ac:dyDescent="0.35">
      <c r="A8605">
        <v>1</v>
      </c>
      <c r="B8605">
        <v>3</v>
      </c>
      <c r="C8605" s="10">
        <v>25</v>
      </c>
      <c r="D8605">
        <v>30</v>
      </c>
      <c r="E8605">
        <v>0</v>
      </c>
      <c r="F8605">
        <v>0</v>
      </c>
      <c r="G8605">
        <v>0</v>
      </c>
      <c r="H8605">
        <v>1</v>
      </c>
      <c r="I8605">
        <v>1</v>
      </c>
      <c r="J8605">
        <v>0</v>
      </c>
      <c r="K8605">
        <v>0</v>
      </c>
      <c r="L8605">
        <v>2</v>
      </c>
      <c r="M8605">
        <v>1</v>
      </c>
      <c r="N8605">
        <v>4.5</v>
      </c>
      <c r="O8605">
        <v>1</v>
      </c>
      <c r="P8605">
        <v>0.5</v>
      </c>
      <c r="Q8605">
        <v>0.5</v>
      </c>
      <c r="R8605">
        <v>0.75256000000000001</v>
      </c>
      <c r="S8605">
        <v>0.5554</v>
      </c>
    </row>
    <row r="8606" spans="1:21" ht="21.75" thickBot="1" x14ac:dyDescent="0.4">
      <c r="A8606">
        <v>1</v>
      </c>
      <c r="B8606">
        <v>3</v>
      </c>
      <c r="C8606" s="10">
        <v>25</v>
      </c>
      <c r="D8606">
        <v>30</v>
      </c>
      <c r="E8606">
        <v>0</v>
      </c>
      <c r="F8606">
        <v>0</v>
      </c>
      <c r="G8606">
        <v>0</v>
      </c>
      <c r="H8606">
        <v>1</v>
      </c>
      <c r="I8606">
        <v>1</v>
      </c>
      <c r="J8606">
        <v>0</v>
      </c>
      <c r="K8606">
        <v>0</v>
      </c>
      <c r="L8606">
        <v>2</v>
      </c>
      <c r="M8606">
        <v>1</v>
      </c>
      <c r="N8606">
        <v>5</v>
      </c>
      <c r="O8606">
        <v>1</v>
      </c>
      <c r="P8606">
        <v>0.5</v>
      </c>
      <c r="Q8606">
        <v>0.5</v>
      </c>
      <c r="R8606" s="14">
        <v>0.73936000000000002</v>
      </c>
      <c r="S8606" s="14">
        <v>0.62856000000000001</v>
      </c>
    </row>
    <row r="8607" spans="1:21" ht="15.75" thickTop="1" x14ac:dyDescent="0.25">
      <c r="R8607" s="15">
        <f>AVERAGE(R8592:R8606)</f>
        <v>0.73895199999999994</v>
      </c>
      <c r="S8607" s="15">
        <f>AVERAGE(S8592:S8606)</f>
        <v>0.5954746666666666</v>
      </c>
      <c r="T8607" s="15"/>
      <c r="U8607" s="15"/>
    </row>
    <row r="8609" spans="1:19" x14ac:dyDescent="0.25">
      <c r="R8609" t="s">
        <v>452</v>
      </c>
      <c r="S8609" s="15">
        <f>R8607/S8607</f>
        <v>1.2409461583588219</v>
      </c>
    </row>
    <row r="8612" spans="1:19" ht="147.75" thickBot="1" x14ac:dyDescent="0.4">
      <c r="A8612" s="64" t="s">
        <v>454</v>
      </c>
      <c r="R8612" s="71" t="s">
        <v>451</v>
      </c>
      <c r="S8612" s="17" t="s">
        <v>453</v>
      </c>
    </row>
    <row r="8613" spans="1:19" ht="21.75" thickTop="1" x14ac:dyDescent="0.35">
      <c r="A8613">
        <v>1</v>
      </c>
      <c r="B8613">
        <v>3</v>
      </c>
      <c r="C8613" s="10">
        <v>25</v>
      </c>
      <c r="D8613">
        <v>30</v>
      </c>
      <c r="E8613">
        <v>0</v>
      </c>
      <c r="F8613">
        <v>0</v>
      </c>
      <c r="G8613">
        <v>0</v>
      </c>
      <c r="H8613">
        <v>1</v>
      </c>
      <c r="I8613">
        <v>1</v>
      </c>
      <c r="J8613">
        <v>0</v>
      </c>
      <c r="K8613">
        <v>0</v>
      </c>
      <c r="L8613">
        <v>2</v>
      </c>
      <c r="M8613">
        <v>1</v>
      </c>
      <c r="N8613">
        <v>0.5</v>
      </c>
      <c r="O8613">
        <v>1</v>
      </c>
      <c r="P8613">
        <v>0.5</v>
      </c>
      <c r="Q8613">
        <v>0.25</v>
      </c>
      <c r="R8613">
        <v>0.33807999999999999</v>
      </c>
      <c r="S8613">
        <v>0.59996000000000005</v>
      </c>
    </row>
    <row r="8614" spans="1:19" ht="21" x14ac:dyDescent="0.35">
      <c r="A8614">
        <v>1</v>
      </c>
      <c r="B8614">
        <v>3</v>
      </c>
      <c r="C8614" s="10">
        <v>25</v>
      </c>
      <c r="D8614">
        <v>30</v>
      </c>
      <c r="E8614">
        <v>0</v>
      </c>
      <c r="F8614">
        <v>0</v>
      </c>
      <c r="G8614">
        <v>0</v>
      </c>
      <c r="H8614">
        <v>1</v>
      </c>
      <c r="I8614">
        <v>1</v>
      </c>
      <c r="J8614">
        <v>0</v>
      </c>
      <c r="K8614">
        <v>0</v>
      </c>
      <c r="L8614">
        <v>2</v>
      </c>
      <c r="M8614">
        <v>1</v>
      </c>
      <c r="N8614">
        <v>0.75</v>
      </c>
      <c r="O8614">
        <v>1</v>
      </c>
      <c r="P8614">
        <v>0.5</v>
      </c>
      <c r="Q8614">
        <v>0.25</v>
      </c>
      <c r="R8614">
        <v>0.33323999999999998</v>
      </c>
      <c r="S8614">
        <v>0.68667999999999996</v>
      </c>
    </row>
    <row r="8615" spans="1:19" ht="21" x14ac:dyDescent="0.35">
      <c r="A8615">
        <v>1</v>
      </c>
      <c r="B8615">
        <v>3</v>
      </c>
      <c r="C8615" s="10">
        <v>25</v>
      </c>
      <c r="D8615">
        <v>30</v>
      </c>
      <c r="E8615">
        <v>0</v>
      </c>
      <c r="F8615">
        <v>0</v>
      </c>
      <c r="G8615">
        <v>0</v>
      </c>
      <c r="H8615">
        <v>1</v>
      </c>
      <c r="I8615">
        <v>1</v>
      </c>
      <c r="J8615">
        <v>0</v>
      </c>
      <c r="K8615">
        <v>0</v>
      </c>
      <c r="L8615">
        <v>2</v>
      </c>
      <c r="M8615">
        <v>1</v>
      </c>
      <c r="N8615">
        <v>1</v>
      </c>
      <c r="O8615">
        <v>1</v>
      </c>
      <c r="P8615">
        <v>0.5</v>
      </c>
      <c r="Q8615">
        <v>0.25</v>
      </c>
      <c r="R8615">
        <v>0.31252000000000002</v>
      </c>
      <c r="S8615">
        <v>0.58823999999999999</v>
      </c>
    </row>
    <row r="8616" spans="1:19" ht="21" x14ac:dyDescent="0.35">
      <c r="A8616">
        <v>1</v>
      </c>
      <c r="B8616">
        <v>3</v>
      </c>
      <c r="C8616" s="10">
        <v>25</v>
      </c>
      <c r="D8616">
        <v>30</v>
      </c>
      <c r="E8616">
        <v>0</v>
      </c>
      <c r="F8616">
        <v>0</v>
      </c>
      <c r="G8616">
        <v>0</v>
      </c>
      <c r="H8616">
        <v>1</v>
      </c>
      <c r="I8616">
        <v>1</v>
      </c>
      <c r="J8616">
        <v>0</v>
      </c>
      <c r="K8616">
        <v>0</v>
      </c>
      <c r="L8616">
        <v>2</v>
      </c>
      <c r="M8616">
        <v>1</v>
      </c>
      <c r="N8616">
        <v>1.25</v>
      </c>
      <c r="O8616">
        <v>1</v>
      </c>
      <c r="P8616">
        <v>0.5</v>
      </c>
      <c r="Q8616">
        <v>0.25</v>
      </c>
      <c r="R8616">
        <v>0.34288000000000002</v>
      </c>
      <c r="S8616">
        <v>0.53944000000000003</v>
      </c>
    </row>
    <row r="8617" spans="1:19" ht="21" x14ac:dyDescent="0.35">
      <c r="A8617">
        <v>1</v>
      </c>
      <c r="B8617">
        <v>3</v>
      </c>
      <c r="C8617" s="10">
        <v>25</v>
      </c>
      <c r="D8617">
        <v>30</v>
      </c>
      <c r="E8617">
        <v>0</v>
      </c>
      <c r="F8617">
        <v>0</v>
      </c>
      <c r="G8617">
        <v>0</v>
      </c>
      <c r="H8617">
        <v>1</v>
      </c>
      <c r="I8617">
        <v>1</v>
      </c>
      <c r="J8617">
        <v>0</v>
      </c>
      <c r="K8617">
        <v>0</v>
      </c>
      <c r="L8617">
        <v>2</v>
      </c>
      <c r="M8617">
        <v>1</v>
      </c>
      <c r="N8617">
        <v>1.5</v>
      </c>
      <c r="O8617">
        <v>1</v>
      </c>
      <c r="P8617">
        <v>0.5</v>
      </c>
      <c r="Q8617">
        <v>0.25</v>
      </c>
      <c r="R8617">
        <v>0.33923999999999999</v>
      </c>
      <c r="S8617">
        <v>0.54547999999999996</v>
      </c>
    </row>
    <row r="8618" spans="1:19" ht="21" x14ac:dyDescent="0.35">
      <c r="A8618">
        <v>1</v>
      </c>
      <c r="B8618">
        <v>3</v>
      </c>
      <c r="C8618" s="10">
        <v>25</v>
      </c>
      <c r="D8618">
        <v>30</v>
      </c>
      <c r="E8618">
        <v>0</v>
      </c>
      <c r="F8618">
        <v>0</v>
      </c>
      <c r="G8618">
        <v>0</v>
      </c>
      <c r="H8618">
        <v>1</v>
      </c>
      <c r="I8618">
        <v>1</v>
      </c>
      <c r="J8618">
        <v>0</v>
      </c>
      <c r="K8618">
        <v>0</v>
      </c>
      <c r="L8618">
        <v>2</v>
      </c>
      <c r="M8618">
        <v>1</v>
      </c>
      <c r="N8618">
        <v>1.75</v>
      </c>
      <c r="O8618">
        <v>1</v>
      </c>
      <c r="P8618">
        <v>0.5</v>
      </c>
      <c r="Q8618">
        <v>0.25</v>
      </c>
      <c r="R8618">
        <v>0.31219999999999998</v>
      </c>
      <c r="S8618">
        <v>0.50907999999999998</v>
      </c>
    </row>
    <row r="8619" spans="1:19" ht="21" x14ac:dyDescent="0.35">
      <c r="A8619">
        <v>1</v>
      </c>
      <c r="B8619">
        <v>3</v>
      </c>
      <c r="C8619" s="10">
        <v>25</v>
      </c>
      <c r="D8619">
        <v>30</v>
      </c>
      <c r="E8619">
        <v>0</v>
      </c>
      <c r="F8619">
        <v>0</v>
      </c>
      <c r="G8619">
        <v>0</v>
      </c>
      <c r="H8619">
        <v>1</v>
      </c>
      <c r="I8619">
        <v>1</v>
      </c>
      <c r="J8619">
        <v>0</v>
      </c>
      <c r="K8619">
        <v>0</v>
      </c>
      <c r="L8619">
        <v>2</v>
      </c>
      <c r="M8619">
        <v>1</v>
      </c>
      <c r="N8619">
        <v>2</v>
      </c>
      <c r="O8619">
        <v>1</v>
      </c>
      <c r="P8619">
        <v>0.5</v>
      </c>
      <c r="Q8619">
        <v>0.25</v>
      </c>
      <c r="R8619">
        <v>0.33448</v>
      </c>
      <c r="S8619">
        <v>0.57491999999999999</v>
      </c>
    </row>
    <row r="8620" spans="1:19" ht="21" x14ac:dyDescent="0.35">
      <c r="A8620">
        <v>1</v>
      </c>
      <c r="B8620">
        <v>3</v>
      </c>
      <c r="C8620" s="10">
        <v>25</v>
      </c>
      <c r="D8620">
        <v>30</v>
      </c>
      <c r="E8620">
        <v>0</v>
      </c>
      <c r="F8620">
        <v>0</v>
      </c>
      <c r="G8620">
        <v>0</v>
      </c>
      <c r="H8620">
        <v>1</v>
      </c>
      <c r="I8620">
        <v>1</v>
      </c>
      <c r="J8620">
        <v>0</v>
      </c>
      <c r="K8620">
        <v>0</v>
      </c>
      <c r="L8620">
        <v>2</v>
      </c>
      <c r="M8620">
        <v>1</v>
      </c>
      <c r="N8620">
        <v>2.25</v>
      </c>
      <c r="O8620">
        <v>1</v>
      </c>
      <c r="P8620">
        <v>0.5</v>
      </c>
      <c r="Q8620">
        <v>0.25</v>
      </c>
      <c r="R8620">
        <v>0.35048000000000001</v>
      </c>
      <c r="S8620">
        <v>0.59711999999999998</v>
      </c>
    </row>
    <row r="8621" spans="1:19" ht="21" x14ac:dyDescent="0.35">
      <c r="A8621">
        <v>1</v>
      </c>
      <c r="B8621">
        <v>3</v>
      </c>
      <c r="C8621" s="10">
        <v>25</v>
      </c>
      <c r="D8621">
        <v>30</v>
      </c>
      <c r="E8621">
        <v>0</v>
      </c>
      <c r="F8621">
        <v>0</v>
      </c>
      <c r="G8621">
        <v>0</v>
      </c>
      <c r="H8621">
        <v>1</v>
      </c>
      <c r="I8621">
        <v>1</v>
      </c>
      <c r="J8621">
        <v>0</v>
      </c>
      <c r="K8621">
        <v>0</v>
      </c>
      <c r="L8621">
        <v>2</v>
      </c>
      <c r="M8621">
        <v>1</v>
      </c>
      <c r="N8621">
        <v>2.5</v>
      </c>
      <c r="O8621">
        <v>1</v>
      </c>
      <c r="P8621">
        <v>0.5</v>
      </c>
      <c r="Q8621">
        <v>0.25</v>
      </c>
      <c r="R8621">
        <v>0.32596000000000003</v>
      </c>
      <c r="S8621">
        <v>0.49740000000000001</v>
      </c>
    </row>
    <row r="8622" spans="1:19" ht="21" x14ac:dyDescent="0.35">
      <c r="A8622">
        <v>1</v>
      </c>
      <c r="B8622">
        <v>3</v>
      </c>
      <c r="C8622" s="10">
        <v>25</v>
      </c>
      <c r="D8622">
        <v>30</v>
      </c>
      <c r="E8622">
        <v>0</v>
      </c>
      <c r="F8622">
        <v>0</v>
      </c>
      <c r="G8622">
        <v>0</v>
      </c>
      <c r="H8622">
        <v>1</v>
      </c>
      <c r="I8622">
        <v>1</v>
      </c>
      <c r="J8622">
        <v>0</v>
      </c>
      <c r="K8622">
        <v>0</v>
      </c>
      <c r="L8622">
        <v>2</v>
      </c>
      <c r="M8622">
        <v>1</v>
      </c>
      <c r="N8622">
        <v>2.75</v>
      </c>
      <c r="O8622">
        <v>1</v>
      </c>
      <c r="P8622">
        <v>0.5</v>
      </c>
      <c r="Q8622">
        <v>0.25</v>
      </c>
      <c r="R8622">
        <v>0.32456000000000002</v>
      </c>
      <c r="S8622">
        <v>0.48476000000000002</v>
      </c>
    </row>
    <row r="8623" spans="1:19" ht="21" x14ac:dyDescent="0.35">
      <c r="A8623">
        <v>1</v>
      </c>
      <c r="B8623">
        <v>3</v>
      </c>
      <c r="C8623" s="10">
        <v>25</v>
      </c>
      <c r="D8623">
        <v>30</v>
      </c>
      <c r="E8623">
        <v>0</v>
      </c>
      <c r="F8623">
        <v>0</v>
      </c>
      <c r="G8623">
        <v>0</v>
      </c>
      <c r="H8623">
        <v>1</v>
      </c>
      <c r="I8623">
        <v>1</v>
      </c>
      <c r="J8623">
        <v>0</v>
      </c>
      <c r="K8623">
        <v>0</v>
      </c>
      <c r="L8623">
        <v>2</v>
      </c>
      <c r="M8623">
        <v>1</v>
      </c>
      <c r="N8623">
        <v>3</v>
      </c>
      <c r="O8623">
        <v>1</v>
      </c>
      <c r="P8623">
        <v>0.5</v>
      </c>
      <c r="Q8623">
        <v>0.25</v>
      </c>
      <c r="R8623">
        <v>0.28508</v>
      </c>
      <c r="S8623">
        <v>0.39235999999999999</v>
      </c>
    </row>
    <row r="8624" spans="1:19" ht="21" x14ac:dyDescent="0.35">
      <c r="A8624">
        <v>1</v>
      </c>
      <c r="B8624">
        <v>3</v>
      </c>
      <c r="C8624" s="10">
        <v>25</v>
      </c>
      <c r="D8624">
        <v>30</v>
      </c>
      <c r="E8624">
        <v>0</v>
      </c>
      <c r="F8624">
        <v>0</v>
      </c>
      <c r="G8624">
        <v>0</v>
      </c>
      <c r="H8624">
        <v>1</v>
      </c>
      <c r="I8624">
        <v>1</v>
      </c>
      <c r="J8624">
        <v>0</v>
      </c>
      <c r="K8624">
        <v>0</v>
      </c>
      <c r="L8624">
        <v>2</v>
      </c>
      <c r="M8624">
        <v>1</v>
      </c>
      <c r="N8624">
        <v>3.5</v>
      </c>
      <c r="O8624">
        <v>1</v>
      </c>
      <c r="P8624">
        <v>0.5</v>
      </c>
      <c r="Q8624">
        <v>0.25</v>
      </c>
      <c r="R8624">
        <v>0.31824000000000002</v>
      </c>
      <c r="S8624">
        <v>0.44991999999999999</v>
      </c>
    </row>
    <row r="8625" spans="1:21" ht="21" x14ac:dyDescent="0.35">
      <c r="A8625">
        <v>1</v>
      </c>
      <c r="B8625">
        <v>3</v>
      </c>
      <c r="C8625" s="10">
        <v>25</v>
      </c>
      <c r="D8625">
        <v>30</v>
      </c>
      <c r="E8625">
        <v>0</v>
      </c>
      <c r="F8625">
        <v>0</v>
      </c>
      <c r="G8625">
        <v>0</v>
      </c>
      <c r="H8625">
        <v>1</v>
      </c>
      <c r="I8625">
        <v>1</v>
      </c>
      <c r="J8625">
        <v>0</v>
      </c>
      <c r="K8625">
        <v>0</v>
      </c>
      <c r="L8625">
        <v>2</v>
      </c>
      <c r="M8625">
        <v>1</v>
      </c>
      <c r="N8625">
        <v>4</v>
      </c>
      <c r="O8625">
        <v>1</v>
      </c>
      <c r="P8625">
        <v>0.5</v>
      </c>
      <c r="Q8625">
        <v>0.25</v>
      </c>
      <c r="R8625">
        <v>0.29368</v>
      </c>
      <c r="S8625">
        <v>0.55571999999999999</v>
      </c>
    </row>
    <row r="8626" spans="1:21" ht="21" x14ac:dyDescent="0.35">
      <c r="A8626">
        <v>1</v>
      </c>
      <c r="B8626">
        <v>3</v>
      </c>
      <c r="C8626" s="10">
        <v>25</v>
      </c>
      <c r="D8626">
        <v>30</v>
      </c>
      <c r="E8626">
        <v>0</v>
      </c>
      <c r="F8626">
        <v>0</v>
      </c>
      <c r="G8626">
        <v>0</v>
      </c>
      <c r="H8626">
        <v>1</v>
      </c>
      <c r="I8626">
        <v>1</v>
      </c>
      <c r="J8626">
        <v>0</v>
      </c>
      <c r="K8626">
        <v>0</v>
      </c>
      <c r="L8626">
        <v>2</v>
      </c>
      <c r="M8626">
        <v>1</v>
      </c>
      <c r="N8626">
        <v>4.5</v>
      </c>
      <c r="O8626">
        <v>1</v>
      </c>
      <c r="P8626">
        <v>0.5</v>
      </c>
      <c r="Q8626">
        <v>0.25</v>
      </c>
      <c r="R8626">
        <v>0.33132</v>
      </c>
      <c r="S8626">
        <v>0.51548000000000005</v>
      </c>
    </row>
    <row r="8627" spans="1:21" ht="21.75" thickBot="1" x14ac:dyDescent="0.4">
      <c r="A8627">
        <v>1</v>
      </c>
      <c r="B8627">
        <v>3</v>
      </c>
      <c r="C8627" s="10">
        <v>25</v>
      </c>
      <c r="D8627">
        <v>30</v>
      </c>
      <c r="E8627">
        <v>0</v>
      </c>
      <c r="F8627">
        <v>0</v>
      </c>
      <c r="G8627">
        <v>0</v>
      </c>
      <c r="H8627">
        <v>1</v>
      </c>
      <c r="I8627">
        <v>1</v>
      </c>
      <c r="J8627">
        <v>0</v>
      </c>
      <c r="K8627">
        <v>0</v>
      </c>
      <c r="L8627">
        <v>2</v>
      </c>
      <c r="M8627">
        <v>1</v>
      </c>
      <c r="N8627">
        <v>5</v>
      </c>
      <c r="O8627">
        <v>1</v>
      </c>
      <c r="P8627">
        <v>0.5</v>
      </c>
      <c r="Q8627">
        <v>0.25</v>
      </c>
      <c r="R8627" s="14">
        <v>0.29004000000000002</v>
      </c>
      <c r="S8627" s="14">
        <v>0.59052000000000004</v>
      </c>
    </row>
    <row r="8628" spans="1:21" ht="15.75" thickTop="1" x14ac:dyDescent="0.25">
      <c r="R8628" s="15">
        <f>AVERAGE(R8613:R8627)</f>
        <v>0.32213333333333333</v>
      </c>
      <c r="S8628" s="15">
        <f>AVERAGE(S8613:S8627)</f>
        <v>0.54180533333333325</v>
      </c>
      <c r="T8628" s="15"/>
      <c r="U8628" s="15"/>
    </row>
    <row r="8630" spans="1:21" x14ac:dyDescent="0.25">
      <c r="R8630" t="s">
        <v>452</v>
      </c>
      <c r="S8630" s="15">
        <f>R8628/S8628</f>
        <v>0.59455548610324993</v>
      </c>
    </row>
    <row r="8631" spans="1:21" ht="147.75" thickBot="1" x14ac:dyDescent="0.4">
      <c r="A8631" s="64" t="s">
        <v>454</v>
      </c>
      <c r="R8631" s="71" t="s">
        <v>451</v>
      </c>
      <c r="S8631" s="17" t="s">
        <v>453</v>
      </c>
    </row>
    <row r="8632" spans="1:21" ht="21.75" thickTop="1" x14ac:dyDescent="0.35">
      <c r="A8632">
        <v>1</v>
      </c>
      <c r="B8632">
        <v>3</v>
      </c>
      <c r="C8632" s="10">
        <v>25</v>
      </c>
      <c r="D8632">
        <v>30</v>
      </c>
      <c r="E8632">
        <v>0</v>
      </c>
      <c r="F8632">
        <v>0</v>
      </c>
      <c r="G8632">
        <v>0</v>
      </c>
      <c r="H8632">
        <v>1</v>
      </c>
      <c r="I8632">
        <v>1</v>
      </c>
      <c r="J8632">
        <v>0</v>
      </c>
      <c r="K8632">
        <v>0</v>
      </c>
      <c r="L8632">
        <v>2</v>
      </c>
      <c r="M8632">
        <v>1</v>
      </c>
      <c r="N8632">
        <v>5</v>
      </c>
      <c r="O8632">
        <v>1</v>
      </c>
      <c r="P8632">
        <v>0.5</v>
      </c>
      <c r="Q8632">
        <v>0</v>
      </c>
      <c r="R8632">
        <v>0.05</v>
      </c>
      <c r="S8632">
        <v>0.41560000000000002</v>
      </c>
    </row>
    <row r="8633" spans="1:21" ht="21" x14ac:dyDescent="0.35">
      <c r="A8633">
        <v>1</v>
      </c>
      <c r="B8633">
        <v>3</v>
      </c>
      <c r="C8633" s="10">
        <v>25</v>
      </c>
      <c r="D8633">
        <v>30</v>
      </c>
      <c r="E8633">
        <v>0</v>
      </c>
      <c r="F8633">
        <v>0</v>
      </c>
      <c r="G8633">
        <v>0</v>
      </c>
      <c r="H8633">
        <v>1</v>
      </c>
      <c r="I8633">
        <v>1</v>
      </c>
      <c r="J8633">
        <v>0</v>
      </c>
      <c r="K8633">
        <v>0</v>
      </c>
      <c r="L8633">
        <v>2</v>
      </c>
      <c r="M8633">
        <v>1</v>
      </c>
      <c r="N8633">
        <v>5</v>
      </c>
      <c r="O8633">
        <v>1</v>
      </c>
      <c r="P8633">
        <v>0.5</v>
      </c>
      <c r="Q8633">
        <v>0.05</v>
      </c>
      <c r="R8633">
        <v>5.7520000000000002E-2</v>
      </c>
      <c r="S8633">
        <v>0.63471999999999995</v>
      </c>
    </row>
    <row r="8634" spans="1:21" ht="21" x14ac:dyDescent="0.35">
      <c r="A8634">
        <v>1</v>
      </c>
      <c r="B8634">
        <v>3</v>
      </c>
      <c r="C8634" s="10">
        <v>25</v>
      </c>
      <c r="D8634">
        <v>30</v>
      </c>
      <c r="E8634">
        <v>0</v>
      </c>
      <c r="F8634">
        <v>0</v>
      </c>
      <c r="G8634">
        <v>0</v>
      </c>
      <c r="H8634">
        <v>1</v>
      </c>
      <c r="I8634">
        <v>1</v>
      </c>
      <c r="J8634">
        <v>0</v>
      </c>
      <c r="K8634">
        <v>0</v>
      </c>
      <c r="L8634">
        <v>2</v>
      </c>
      <c r="M8634">
        <v>1</v>
      </c>
      <c r="N8634">
        <v>5</v>
      </c>
      <c r="O8634">
        <v>1</v>
      </c>
      <c r="P8634">
        <v>0.5</v>
      </c>
      <c r="Q8634">
        <v>0.1</v>
      </c>
      <c r="R8634">
        <v>9.5200000000000007E-2</v>
      </c>
      <c r="S8634">
        <v>0.59079999999999999</v>
      </c>
    </row>
    <row r="8635" spans="1:21" ht="21" x14ac:dyDescent="0.35">
      <c r="A8635">
        <v>1</v>
      </c>
      <c r="B8635">
        <v>3</v>
      </c>
      <c r="C8635" s="10">
        <v>25</v>
      </c>
      <c r="D8635">
        <v>30</v>
      </c>
      <c r="E8635">
        <v>0</v>
      </c>
      <c r="F8635">
        <v>0</v>
      </c>
      <c r="G8635">
        <v>0</v>
      </c>
      <c r="H8635">
        <v>1</v>
      </c>
      <c r="I8635">
        <v>1</v>
      </c>
      <c r="J8635">
        <v>0</v>
      </c>
      <c r="K8635">
        <v>0</v>
      </c>
      <c r="L8635">
        <v>2</v>
      </c>
      <c r="M8635">
        <v>1</v>
      </c>
      <c r="N8635">
        <v>5</v>
      </c>
      <c r="O8635">
        <v>1</v>
      </c>
      <c r="P8635">
        <v>0.5</v>
      </c>
      <c r="Q8635">
        <v>0.15</v>
      </c>
      <c r="R8635">
        <v>0.1328</v>
      </c>
      <c r="S8635">
        <v>0.48915999999999998</v>
      </c>
    </row>
    <row r="8636" spans="1:21" ht="21" x14ac:dyDescent="0.35">
      <c r="A8636">
        <v>1</v>
      </c>
      <c r="B8636">
        <v>3</v>
      </c>
      <c r="C8636" s="10">
        <v>25</v>
      </c>
      <c r="D8636">
        <v>30</v>
      </c>
      <c r="E8636">
        <v>0</v>
      </c>
      <c r="F8636">
        <v>0</v>
      </c>
      <c r="G8636">
        <v>0</v>
      </c>
      <c r="H8636">
        <v>1</v>
      </c>
      <c r="I8636">
        <v>1</v>
      </c>
      <c r="J8636">
        <v>0</v>
      </c>
      <c r="K8636">
        <v>0</v>
      </c>
      <c r="L8636">
        <v>2</v>
      </c>
      <c r="M8636">
        <v>1</v>
      </c>
      <c r="N8636">
        <v>5</v>
      </c>
      <c r="O8636">
        <v>1</v>
      </c>
      <c r="P8636">
        <v>0.5</v>
      </c>
      <c r="Q8636">
        <v>0.2</v>
      </c>
      <c r="R8636">
        <v>0.17484</v>
      </c>
      <c r="S8636">
        <v>0.50748000000000004</v>
      </c>
    </row>
    <row r="8637" spans="1:21" ht="21" x14ac:dyDescent="0.35">
      <c r="A8637">
        <v>1</v>
      </c>
      <c r="B8637">
        <v>3</v>
      </c>
      <c r="C8637" s="10">
        <v>25</v>
      </c>
      <c r="D8637">
        <v>30</v>
      </c>
      <c r="E8637">
        <v>0</v>
      </c>
      <c r="F8637">
        <v>0</v>
      </c>
      <c r="G8637">
        <v>0</v>
      </c>
      <c r="H8637">
        <v>1</v>
      </c>
      <c r="I8637">
        <v>1</v>
      </c>
      <c r="J8637">
        <v>0</v>
      </c>
      <c r="K8637">
        <v>0</v>
      </c>
      <c r="L8637">
        <v>2</v>
      </c>
      <c r="M8637">
        <v>1</v>
      </c>
      <c r="N8637">
        <v>5</v>
      </c>
      <c r="O8637">
        <v>1</v>
      </c>
      <c r="P8637">
        <v>0.5</v>
      </c>
      <c r="Q8637">
        <v>0.25</v>
      </c>
      <c r="R8637">
        <v>0.30152000000000001</v>
      </c>
      <c r="S8637">
        <v>0.62095999999999996</v>
      </c>
    </row>
    <row r="8638" spans="1:21" ht="21" x14ac:dyDescent="0.35">
      <c r="A8638">
        <v>1</v>
      </c>
      <c r="B8638">
        <v>3</v>
      </c>
      <c r="C8638" s="10">
        <v>25</v>
      </c>
      <c r="D8638">
        <v>30</v>
      </c>
      <c r="E8638">
        <v>0</v>
      </c>
      <c r="F8638">
        <v>0</v>
      </c>
      <c r="G8638">
        <v>0</v>
      </c>
      <c r="H8638">
        <v>1</v>
      </c>
      <c r="I8638">
        <v>1</v>
      </c>
      <c r="J8638">
        <v>0</v>
      </c>
      <c r="K8638">
        <v>0</v>
      </c>
      <c r="L8638">
        <v>2</v>
      </c>
      <c r="M8638">
        <v>1</v>
      </c>
      <c r="N8638">
        <v>5</v>
      </c>
      <c r="O8638">
        <v>1</v>
      </c>
      <c r="P8638">
        <v>0.5</v>
      </c>
      <c r="Q8638">
        <v>0.3</v>
      </c>
      <c r="R8638">
        <v>0.3856</v>
      </c>
      <c r="S8638">
        <v>0.48427999999999999</v>
      </c>
    </row>
    <row r="8639" spans="1:21" ht="21" x14ac:dyDescent="0.35">
      <c r="A8639">
        <v>1</v>
      </c>
      <c r="B8639">
        <v>3</v>
      </c>
      <c r="C8639" s="10">
        <v>25</v>
      </c>
      <c r="D8639">
        <v>30</v>
      </c>
      <c r="E8639">
        <v>0</v>
      </c>
      <c r="F8639">
        <v>0</v>
      </c>
      <c r="G8639">
        <v>0</v>
      </c>
      <c r="H8639">
        <v>1</v>
      </c>
      <c r="I8639">
        <v>1</v>
      </c>
      <c r="J8639">
        <v>0</v>
      </c>
      <c r="K8639">
        <v>0</v>
      </c>
      <c r="L8639">
        <v>2</v>
      </c>
      <c r="M8639">
        <v>1</v>
      </c>
      <c r="N8639">
        <v>5</v>
      </c>
      <c r="O8639">
        <v>1</v>
      </c>
      <c r="P8639">
        <v>0.5</v>
      </c>
      <c r="Q8639">
        <v>0.35</v>
      </c>
      <c r="R8639">
        <v>0.60624</v>
      </c>
      <c r="S8639">
        <v>0.58484000000000003</v>
      </c>
    </row>
    <row r="8640" spans="1:21" ht="21" x14ac:dyDescent="0.35">
      <c r="A8640">
        <v>1</v>
      </c>
      <c r="B8640">
        <v>3</v>
      </c>
      <c r="C8640" s="10">
        <v>25</v>
      </c>
      <c r="D8640">
        <v>30</v>
      </c>
      <c r="E8640">
        <v>0</v>
      </c>
      <c r="F8640">
        <v>0</v>
      </c>
      <c r="G8640">
        <v>0</v>
      </c>
      <c r="H8640">
        <v>1</v>
      </c>
      <c r="I8640">
        <v>1</v>
      </c>
      <c r="J8640">
        <v>0</v>
      </c>
      <c r="K8640">
        <v>0</v>
      </c>
      <c r="L8640">
        <v>2</v>
      </c>
      <c r="M8640">
        <v>1</v>
      </c>
      <c r="N8640">
        <v>5</v>
      </c>
      <c r="O8640">
        <v>1</v>
      </c>
      <c r="P8640">
        <v>0.5</v>
      </c>
      <c r="Q8640">
        <v>0.4</v>
      </c>
      <c r="R8640">
        <v>0.65500000000000003</v>
      </c>
      <c r="S8640">
        <v>0.52403999999999995</v>
      </c>
    </row>
    <row r="8641" spans="1:21" ht="21" x14ac:dyDescent="0.35">
      <c r="A8641">
        <v>1</v>
      </c>
      <c r="B8641">
        <v>3</v>
      </c>
      <c r="C8641" s="10">
        <v>25</v>
      </c>
      <c r="D8641">
        <v>30</v>
      </c>
      <c r="E8641">
        <v>0</v>
      </c>
      <c r="F8641">
        <v>0</v>
      </c>
      <c r="G8641">
        <v>0</v>
      </c>
      <c r="H8641">
        <v>1</v>
      </c>
      <c r="I8641">
        <v>1</v>
      </c>
      <c r="J8641">
        <v>0</v>
      </c>
      <c r="K8641">
        <v>0</v>
      </c>
      <c r="L8641">
        <v>2</v>
      </c>
      <c r="M8641">
        <v>1</v>
      </c>
      <c r="N8641">
        <v>5</v>
      </c>
      <c r="O8641">
        <v>1</v>
      </c>
      <c r="P8641">
        <v>0.5</v>
      </c>
      <c r="Q8641">
        <v>0.45</v>
      </c>
      <c r="R8641">
        <v>0.7208</v>
      </c>
      <c r="S8641">
        <v>0.52559999999999996</v>
      </c>
    </row>
    <row r="8642" spans="1:21" ht="21" x14ac:dyDescent="0.35">
      <c r="A8642">
        <v>1</v>
      </c>
      <c r="B8642">
        <v>3</v>
      </c>
      <c r="C8642" s="10">
        <v>25</v>
      </c>
      <c r="D8642">
        <v>30</v>
      </c>
      <c r="E8642">
        <v>0</v>
      </c>
      <c r="F8642">
        <v>0</v>
      </c>
      <c r="G8642">
        <v>0</v>
      </c>
      <c r="H8642">
        <v>1</v>
      </c>
      <c r="I8642">
        <v>1</v>
      </c>
      <c r="J8642">
        <v>0</v>
      </c>
      <c r="K8642">
        <v>0</v>
      </c>
      <c r="L8642">
        <v>2</v>
      </c>
      <c r="M8642">
        <v>1</v>
      </c>
      <c r="N8642">
        <v>5</v>
      </c>
      <c r="O8642">
        <v>1</v>
      </c>
      <c r="P8642">
        <v>0.5</v>
      </c>
      <c r="Q8642">
        <v>0.5</v>
      </c>
      <c r="R8642">
        <v>0.84708000000000006</v>
      </c>
      <c r="S8642">
        <v>0.65551999999999999</v>
      </c>
    </row>
    <row r="8643" spans="1:21" ht="21" x14ac:dyDescent="0.35">
      <c r="A8643">
        <v>1</v>
      </c>
      <c r="B8643">
        <v>3</v>
      </c>
      <c r="C8643" s="10">
        <v>25</v>
      </c>
      <c r="D8643">
        <v>30</v>
      </c>
      <c r="E8643">
        <v>0</v>
      </c>
      <c r="F8643">
        <v>0</v>
      </c>
      <c r="G8643">
        <v>0</v>
      </c>
      <c r="H8643">
        <v>1</v>
      </c>
      <c r="I8643">
        <v>1</v>
      </c>
      <c r="J8643">
        <v>0</v>
      </c>
      <c r="K8643">
        <v>0</v>
      </c>
      <c r="L8643">
        <v>2</v>
      </c>
      <c r="M8643">
        <v>1</v>
      </c>
      <c r="N8643">
        <v>5</v>
      </c>
      <c r="O8643">
        <v>1</v>
      </c>
      <c r="P8643">
        <v>0.5</v>
      </c>
      <c r="Q8643">
        <v>0.55000000000000004</v>
      </c>
      <c r="R8643">
        <v>0.82872000000000001</v>
      </c>
      <c r="S8643">
        <v>0.50968000000000002</v>
      </c>
    </row>
    <row r="8644" spans="1:21" ht="21" x14ac:dyDescent="0.35">
      <c r="A8644">
        <v>1</v>
      </c>
      <c r="B8644">
        <v>3</v>
      </c>
      <c r="C8644" s="10">
        <v>25</v>
      </c>
      <c r="D8644">
        <v>30</v>
      </c>
      <c r="E8644">
        <v>0</v>
      </c>
      <c r="F8644">
        <v>0</v>
      </c>
      <c r="G8644">
        <v>0</v>
      </c>
      <c r="H8644">
        <v>1</v>
      </c>
      <c r="I8644">
        <v>1</v>
      </c>
      <c r="J8644">
        <v>0</v>
      </c>
      <c r="K8644">
        <v>0</v>
      </c>
      <c r="L8644">
        <v>2</v>
      </c>
      <c r="M8644">
        <v>1</v>
      </c>
      <c r="N8644">
        <v>5</v>
      </c>
      <c r="O8644">
        <v>1</v>
      </c>
      <c r="P8644">
        <v>0.5</v>
      </c>
      <c r="Q8644">
        <v>0.6</v>
      </c>
      <c r="R8644">
        <v>0.87216000000000005</v>
      </c>
      <c r="S8644">
        <v>0.51336000000000004</v>
      </c>
    </row>
    <row r="8645" spans="1:21" ht="21" x14ac:dyDescent="0.35">
      <c r="A8645">
        <v>1</v>
      </c>
      <c r="B8645">
        <v>3</v>
      </c>
      <c r="C8645" s="10">
        <v>25</v>
      </c>
      <c r="D8645">
        <v>30</v>
      </c>
      <c r="E8645">
        <v>0</v>
      </c>
      <c r="F8645">
        <v>0</v>
      </c>
      <c r="G8645">
        <v>0</v>
      </c>
      <c r="H8645">
        <v>1</v>
      </c>
      <c r="I8645">
        <v>1</v>
      </c>
      <c r="J8645">
        <v>0</v>
      </c>
      <c r="K8645">
        <v>0</v>
      </c>
      <c r="L8645">
        <v>2</v>
      </c>
      <c r="M8645">
        <v>1</v>
      </c>
      <c r="N8645">
        <v>5</v>
      </c>
      <c r="O8645">
        <v>1</v>
      </c>
      <c r="P8645">
        <v>0.5</v>
      </c>
      <c r="Q8645">
        <v>0.65</v>
      </c>
      <c r="R8645">
        <v>0.91579999999999995</v>
      </c>
    </row>
    <row r="8646" spans="1:21" ht="21" x14ac:dyDescent="0.35">
      <c r="A8646">
        <v>1</v>
      </c>
      <c r="B8646">
        <v>3</v>
      </c>
      <c r="C8646" s="10">
        <v>25</v>
      </c>
      <c r="D8646">
        <v>30</v>
      </c>
      <c r="E8646">
        <v>0</v>
      </c>
      <c r="F8646">
        <v>0</v>
      </c>
      <c r="G8646">
        <v>0</v>
      </c>
      <c r="H8646">
        <v>1</v>
      </c>
      <c r="I8646">
        <v>1</v>
      </c>
      <c r="J8646">
        <v>0</v>
      </c>
      <c r="K8646">
        <v>0</v>
      </c>
      <c r="L8646">
        <v>2</v>
      </c>
      <c r="M8646">
        <v>1</v>
      </c>
      <c r="N8646">
        <v>5</v>
      </c>
      <c r="O8646">
        <v>1</v>
      </c>
      <c r="P8646">
        <v>0.5</v>
      </c>
      <c r="Q8646">
        <v>0.7</v>
      </c>
    </row>
    <row r="8647" spans="1:21" ht="21" x14ac:dyDescent="0.35">
      <c r="A8647">
        <v>1</v>
      </c>
      <c r="B8647">
        <v>3</v>
      </c>
      <c r="C8647" s="10">
        <v>25</v>
      </c>
      <c r="D8647">
        <v>30</v>
      </c>
      <c r="E8647">
        <v>0</v>
      </c>
      <c r="F8647">
        <v>0</v>
      </c>
      <c r="G8647">
        <v>0</v>
      </c>
      <c r="H8647">
        <v>1</v>
      </c>
      <c r="I8647">
        <v>1</v>
      </c>
      <c r="J8647">
        <v>0</v>
      </c>
      <c r="K8647">
        <v>0</v>
      </c>
      <c r="L8647">
        <v>2</v>
      </c>
      <c r="M8647">
        <v>1</v>
      </c>
      <c r="N8647">
        <v>5</v>
      </c>
      <c r="O8647">
        <v>1</v>
      </c>
      <c r="P8647">
        <v>0.5</v>
      </c>
      <c r="Q8647">
        <v>0.75</v>
      </c>
      <c r="R8647" s="15"/>
      <c r="S8647" s="15"/>
      <c r="T8647" s="15"/>
      <c r="U8647" s="15"/>
    </row>
    <row r="8648" spans="1:21" ht="21" x14ac:dyDescent="0.35">
      <c r="A8648">
        <v>1</v>
      </c>
      <c r="B8648">
        <v>3</v>
      </c>
      <c r="C8648" s="10">
        <v>25</v>
      </c>
      <c r="D8648">
        <v>30</v>
      </c>
      <c r="E8648">
        <v>0</v>
      </c>
      <c r="F8648">
        <v>0</v>
      </c>
      <c r="G8648">
        <v>0</v>
      </c>
      <c r="H8648">
        <v>1</v>
      </c>
      <c r="I8648">
        <v>1</v>
      </c>
      <c r="J8648">
        <v>0</v>
      </c>
      <c r="K8648">
        <v>0</v>
      </c>
      <c r="L8648">
        <v>2</v>
      </c>
      <c r="M8648">
        <v>1</v>
      </c>
      <c r="N8648">
        <v>5</v>
      </c>
      <c r="O8648">
        <v>1</v>
      </c>
      <c r="P8648">
        <v>0.5</v>
      </c>
      <c r="Q8648">
        <v>0.8</v>
      </c>
    </row>
    <row r="8649" spans="1:21" ht="21" x14ac:dyDescent="0.35">
      <c r="A8649">
        <v>1</v>
      </c>
      <c r="B8649">
        <v>3</v>
      </c>
      <c r="C8649" s="10">
        <v>25</v>
      </c>
      <c r="D8649">
        <v>30</v>
      </c>
      <c r="E8649">
        <v>0</v>
      </c>
      <c r="F8649">
        <v>0</v>
      </c>
      <c r="G8649">
        <v>0</v>
      </c>
      <c r="H8649">
        <v>1</v>
      </c>
      <c r="I8649">
        <v>1</v>
      </c>
      <c r="J8649">
        <v>0</v>
      </c>
      <c r="K8649">
        <v>0</v>
      </c>
      <c r="L8649">
        <v>2</v>
      </c>
      <c r="M8649">
        <v>1</v>
      </c>
      <c r="N8649">
        <v>5</v>
      </c>
      <c r="O8649">
        <v>1</v>
      </c>
      <c r="P8649">
        <v>0.5</v>
      </c>
      <c r="Q8649">
        <v>0.85</v>
      </c>
    </row>
    <row r="8650" spans="1:21" ht="21" x14ac:dyDescent="0.35">
      <c r="A8650">
        <v>1</v>
      </c>
      <c r="B8650">
        <v>3</v>
      </c>
      <c r="C8650" s="10">
        <v>25</v>
      </c>
      <c r="D8650">
        <v>30</v>
      </c>
      <c r="E8650">
        <v>0</v>
      </c>
      <c r="F8650">
        <v>0</v>
      </c>
      <c r="G8650">
        <v>0</v>
      </c>
      <c r="H8650">
        <v>1</v>
      </c>
      <c r="I8650">
        <v>1</v>
      </c>
      <c r="J8650">
        <v>0</v>
      </c>
      <c r="K8650">
        <v>0</v>
      </c>
      <c r="L8650">
        <v>2</v>
      </c>
      <c r="M8650">
        <v>1</v>
      </c>
      <c r="N8650">
        <v>5</v>
      </c>
      <c r="O8650">
        <v>1</v>
      </c>
      <c r="P8650">
        <v>0.5</v>
      </c>
      <c r="Q8650">
        <v>0.9</v>
      </c>
    </row>
    <row r="8651" spans="1:21" ht="21" x14ac:dyDescent="0.35">
      <c r="A8651">
        <v>1</v>
      </c>
      <c r="B8651">
        <v>3</v>
      </c>
      <c r="C8651" s="10">
        <v>25</v>
      </c>
      <c r="D8651">
        <v>30</v>
      </c>
      <c r="E8651">
        <v>0</v>
      </c>
      <c r="F8651">
        <v>0</v>
      </c>
      <c r="G8651">
        <v>0</v>
      </c>
      <c r="H8651">
        <v>1</v>
      </c>
      <c r="I8651">
        <v>1</v>
      </c>
      <c r="J8651">
        <v>0</v>
      </c>
      <c r="K8651">
        <v>0</v>
      </c>
      <c r="L8651">
        <v>2</v>
      </c>
      <c r="M8651">
        <v>1</v>
      </c>
      <c r="N8651">
        <v>5</v>
      </c>
      <c r="O8651">
        <v>1</v>
      </c>
      <c r="P8651">
        <v>0.5</v>
      </c>
      <c r="Q8651">
        <v>0.95</v>
      </c>
    </row>
    <row r="8652" spans="1:21" ht="21.75" thickBot="1" x14ac:dyDescent="0.4">
      <c r="A8652">
        <v>1</v>
      </c>
      <c r="B8652">
        <v>3</v>
      </c>
      <c r="C8652" s="10">
        <v>25</v>
      </c>
      <c r="D8652">
        <v>30</v>
      </c>
      <c r="E8652">
        <v>0</v>
      </c>
      <c r="F8652">
        <v>0</v>
      </c>
      <c r="G8652">
        <v>0</v>
      </c>
      <c r="H8652">
        <v>1</v>
      </c>
      <c r="I8652">
        <v>1</v>
      </c>
      <c r="J8652">
        <v>0</v>
      </c>
      <c r="K8652">
        <v>0</v>
      </c>
      <c r="L8652">
        <v>2</v>
      </c>
      <c r="M8652">
        <v>1</v>
      </c>
      <c r="N8652">
        <v>5</v>
      </c>
      <c r="O8652">
        <v>1</v>
      </c>
      <c r="P8652">
        <v>0.5</v>
      </c>
      <c r="Q8652">
        <v>1</v>
      </c>
      <c r="R8652" s="14"/>
      <c r="S8652" s="14"/>
    </row>
    <row r="8653" spans="1:21" ht="15.75" thickTop="1" x14ac:dyDescent="0.25">
      <c r="R8653" s="15">
        <f>AVERAGE(R8634:R8652)</f>
        <v>0.54464666666666672</v>
      </c>
      <c r="S8653" s="15">
        <f>AVERAGE(S8634:S8652)</f>
        <v>0.54597454545454549</v>
      </c>
    </row>
    <row r="8660" spans="1:19" x14ac:dyDescent="0.25">
      <c r="R8660">
        <v>1</v>
      </c>
      <c r="S8660">
        <v>0.55666669999999996</v>
      </c>
    </row>
    <row r="8661" spans="1:19" x14ac:dyDescent="0.25">
      <c r="R8661">
        <v>2</v>
      </c>
      <c r="S8661">
        <v>0.16111110000000001</v>
      </c>
    </row>
    <row r="8662" spans="1:19" x14ac:dyDescent="0.25">
      <c r="R8662">
        <v>3</v>
      </c>
      <c r="S8662">
        <v>0.1144444</v>
      </c>
    </row>
    <row r="8663" spans="1:19" x14ac:dyDescent="0.25">
      <c r="R8663">
        <v>4</v>
      </c>
      <c r="S8663">
        <v>0.40222219999999997</v>
      </c>
    </row>
    <row r="8664" spans="1:19" x14ac:dyDescent="0.25">
      <c r="R8664">
        <v>5</v>
      </c>
      <c r="S8664">
        <v>0.16888890000000001</v>
      </c>
    </row>
    <row r="8665" spans="1:19" x14ac:dyDescent="0.25">
      <c r="R8665">
        <v>6</v>
      </c>
      <c r="S8665">
        <v>0.33888889999999999</v>
      </c>
    </row>
    <row r="8666" spans="1:19" x14ac:dyDescent="0.25">
      <c r="R8666">
        <v>7</v>
      </c>
      <c r="S8666">
        <v>0.7211111</v>
      </c>
    </row>
    <row r="8667" spans="1:19" ht="147.75" thickBot="1" x14ac:dyDescent="0.4">
      <c r="A8667" s="64" t="s">
        <v>456</v>
      </c>
      <c r="R8667" s="71" t="s">
        <v>451</v>
      </c>
      <c r="S8667" s="17" t="s">
        <v>453</v>
      </c>
    </row>
    <row r="8668" spans="1:19" ht="21.75" thickTop="1" x14ac:dyDescent="0.35">
      <c r="A8668">
        <v>1</v>
      </c>
      <c r="B8668">
        <v>3</v>
      </c>
      <c r="C8668" s="10">
        <v>25</v>
      </c>
      <c r="D8668">
        <v>30</v>
      </c>
      <c r="E8668">
        <v>0</v>
      </c>
      <c r="F8668">
        <v>0</v>
      </c>
      <c r="G8668">
        <v>0</v>
      </c>
      <c r="H8668">
        <v>1</v>
      </c>
      <c r="I8668">
        <v>1</v>
      </c>
      <c r="J8668">
        <v>0</v>
      </c>
      <c r="K8668">
        <v>0</v>
      </c>
      <c r="L8668">
        <v>2</v>
      </c>
      <c r="M8668">
        <v>1</v>
      </c>
      <c r="N8668">
        <v>0.5</v>
      </c>
      <c r="O8668">
        <v>1</v>
      </c>
      <c r="P8668">
        <v>0.5</v>
      </c>
      <c r="Q8668">
        <v>0</v>
      </c>
      <c r="R8668">
        <v>0.05</v>
      </c>
      <c r="S8668">
        <v>0.41560000000000002</v>
      </c>
    </row>
    <row r="8669" spans="1:19" ht="21" x14ac:dyDescent="0.35">
      <c r="A8669">
        <v>1</v>
      </c>
      <c r="B8669">
        <v>3</v>
      </c>
      <c r="C8669" s="10">
        <v>25</v>
      </c>
      <c r="D8669">
        <v>30</v>
      </c>
      <c r="E8669">
        <v>0</v>
      </c>
      <c r="F8669">
        <v>0</v>
      </c>
      <c r="G8669">
        <v>0</v>
      </c>
      <c r="H8669">
        <v>1</v>
      </c>
      <c r="I8669">
        <v>1</v>
      </c>
      <c r="J8669">
        <v>0</v>
      </c>
      <c r="K8669">
        <v>0</v>
      </c>
      <c r="L8669">
        <v>2</v>
      </c>
      <c r="M8669">
        <v>1</v>
      </c>
      <c r="N8669">
        <v>0.5</v>
      </c>
      <c r="O8669">
        <v>1</v>
      </c>
      <c r="P8669">
        <v>0.5</v>
      </c>
      <c r="Q8669">
        <v>0.05</v>
      </c>
      <c r="R8669">
        <v>5.7520000000000002E-2</v>
      </c>
      <c r="S8669">
        <v>0.63471999999999995</v>
      </c>
    </row>
    <row r="8670" spans="1:19" ht="21" x14ac:dyDescent="0.35">
      <c r="A8670">
        <v>1</v>
      </c>
      <c r="B8670">
        <v>3</v>
      </c>
      <c r="C8670" s="10">
        <v>25</v>
      </c>
      <c r="D8670">
        <v>30</v>
      </c>
      <c r="E8670">
        <v>0</v>
      </c>
      <c r="F8670">
        <v>0</v>
      </c>
      <c r="G8670">
        <v>0</v>
      </c>
      <c r="H8670">
        <v>1</v>
      </c>
      <c r="I8670">
        <v>1</v>
      </c>
      <c r="J8670">
        <v>0</v>
      </c>
      <c r="K8670">
        <v>0</v>
      </c>
      <c r="L8670">
        <v>2</v>
      </c>
      <c r="M8670">
        <v>1</v>
      </c>
      <c r="N8670">
        <v>0.5</v>
      </c>
      <c r="O8670">
        <v>1</v>
      </c>
      <c r="P8670">
        <v>0.5</v>
      </c>
      <c r="Q8670">
        <v>0.1</v>
      </c>
      <c r="R8670">
        <v>9.5200000000000007E-2</v>
      </c>
      <c r="S8670">
        <v>0.59079999999999999</v>
      </c>
    </row>
    <row r="8671" spans="1:19" ht="21" x14ac:dyDescent="0.35">
      <c r="A8671">
        <v>1</v>
      </c>
      <c r="B8671">
        <v>3</v>
      </c>
      <c r="C8671" s="10">
        <v>25</v>
      </c>
      <c r="D8671">
        <v>30</v>
      </c>
      <c r="E8671">
        <v>0</v>
      </c>
      <c r="F8671">
        <v>0</v>
      </c>
      <c r="G8671">
        <v>0</v>
      </c>
      <c r="H8671">
        <v>1</v>
      </c>
      <c r="I8671">
        <v>1</v>
      </c>
      <c r="J8671">
        <v>0</v>
      </c>
      <c r="K8671">
        <v>0</v>
      </c>
      <c r="L8671">
        <v>2</v>
      </c>
      <c r="M8671">
        <v>1</v>
      </c>
      <c r="N8671">
        <v>0.5</v>
      </c>
      <c r="O8671">
        <v>1</v>
      </c>
      <c r="P8671">
        <v>0.5</v>
      </c>
      <c r="Q8671">
        <v>0.15</v>
      </c>
      <c r="R8671">
        <v>0.1328</v>
      </c>
      <c r="S8671">
        <v>0.48915999999999998</v>
      </c>
    </row>
    <row r="8672" spans="1:19" ht="21" x14ac:dyDescent="0.35">
      <c r="A8672">
        <v>1</v>
      </c>
      <c r="B8672">
        <v>3</v>
      </c>
      <c r="C8672" s="10">
        <v>25</v>
      </c>
      <c r="D8672">
        <v>30</v>
      </c>
      <c r="E8672">
        <v>0</v>
      </c>
      <c r="F8672">
        <v>0</v>
      </c>
      <c r="G8672">
        <v>0</v>
      </c>
      <c r="H8672">
        <v>1</v>
      </c>
      <c r="I8672">
        <v>1</v>
      </c>
      <c r="J8672">
        <v>0</v>
      </c>
      <c r="K8672">
        <v>0</v>
      </c>
      <c r="L8672">
        <v>2</v>
      </c>
      <c r="M8672">
        <v>1</v>
      </c>
      <c r="N8672">
        <v>0.5</v>
      </c>
      <c r="O8672">
        <v>1</v>
      </c>
      <c r="P8672">
        <v>0.5</v>
      </c>
      <c r="Q8672">
        <v>0.2</v>
      </c>
      <c r="R8672">
        <v>0.17484</v>
      </c>
      <c r="S8672">
        <v>0.50748000000000004</v>
      </c>
    </row>
    <row r="8673" spans="1:21" ht="21" x14ac:dyDescent="0.35">
      <c r="A8673">
        <v>1</v>
      </c>
      <c r="B8673">
        <v>3</v>
      </c>
      <c r="C8673" s="10">
        <v>25</v>
      </c>
      <c r="D8673">
        <v>30</v>
      </c>
      <c r="E8673">
        <v>0</v>
      </c>
      <c r="F8673">
        <v>0</v>
      </c>
      <c r="G8673">
        <v>0</v>
      </c>
      <c r="H8673">
        <v>1</v>
      </c>
      <c r="I8673">
        <v>1</v>
      </c>
      <c r="J8673">
        <v>0</v>
      </c>
      <c r="K8673">
        <v>0</v>
      </c>
      <c r="L8673">
        <v>2</v>
      </c>
      <c r="M8673">
        <v>1</v>
      </c>
      <c r="N8673">
        <v>0.5</v>
      </c>
      <c r="O8673">
        <v>1</v>
      </c>
      <c r="P8673">
        <v>0.5</v>
      </c>
      <c r="Q8673">
        <v>0.25</v>
      </c>
      <c r="R8673">
        <v>0.30152000000000001</v>
      </c>
      <c r="S8673">
        <v>0.62095999999999996</v>
      </c>
    </row>
    <row r="8674" spans="1:21" ht="21" x14ac:dyDescent="0.35">
      <c r="A8674">
        <v>1</v>
      </c>
      <c r="B8674">
        <v>3</v>
      </c>
      <c r="C8674" s="10">
        <v>25</v>
      </c>
      <c r="D8674">
        <v>30</v>
      </c>
      <c r="E8674">
        <v>0</v>
      </c>
      <c r="F8674">
        <v>0</v>
      </c>
      <c r="G8674">
        <v>0</v>
      </c>
      <c r="H8674">
        <v>1</v>
      </c>
      <c r="I8674">
        <v>1</v>
      </c>
      <c r="J8674">
        <v>0</v>
      </c>
      <c r="K8674">
        <v>0</v>
      </c>
      <c r="L8674">
        <v>2</v>
      </c>
      <c r="M8674">
        <v>1</v>
      </c>
      <c r="N8674">
        <v>0.5</v>
      </c>
      <c r="O8674">
        <v>1</v>
      </c>
      <c r="P8674">
        <v>0.5</v>
      </c>
      <c r="Q8674">
        <v>0.3</v>
      </c>
      <c r="R8674">
        <v>0.3856</v>
      </c>
      <c r="S8674">
        <v>0.48427999999999999</v>
      </c>
    </row>
    <row r="8675" spans="1:21" ht="21" x14ac:dyDescent="0.35">
      <c r="A8675">
        <v>1</v>
      </c>
      <c r="B8675">
        <v>3</v>
      </c>
      <c r="C8675" s="10">
        <v>25</v>
      </c>
      <c r="D8675">
        <v>30</v>
      </c>
      <c r="E8675">
        <v>0</v>
      </c>
      <c r="F8675">
        <v>0</v>
      </c>
      <c r="G8675">
        <v>0</v>
      </c>
      <c r="H8675">
        <v>1</v>
      </c>
      <c r="I8675">
        <v>1</v>
      </c>
      <c r="J8675">
        <v>0</v>
      </c>
      <c r="K8675">
        <v>0</v>
      </c>
      <c r="L8675">
        <v>2</v>
      </c>
      <c r="M8675">
        <v>1</v>
      </c>
      <c r="N8675">
        <v>0.5</v>
      </c>
      <c r="O8675">
        <v>1</v>
      </c>
      <c r="P8675">
        <v>0.5</v>
      </c>
      <c r="Q8675">
        <v>0.35</v>
      </c>
      <c r="R8675">
        <v>0.60624</v>
      </c>
      <c r="S8675">
        <v>0.58484000000000003</v>
      </c>
    </row>
    <row r="8676" spans="1:21" ht="21" x14ac:dyDescent="0.35">
      <c r="A8676">
        <v>1</v>
      </c>
      <c r="B8676">
        <v>3</v>
      </c>
      <c r="C8676" s="10">
        <v>25</v>
      </c>
      <c r="D8676">
        <v>30</v>
      </c>
      <c r="E8676">
        <v>0</v>
      </c>
      <c r="F8676">
        <v>0</v>
      </c>
      <c r="G8676">
        <v>0</v>
      </c>
      <c r="H8676">
        <v>1</v>
      </c>
      <c r="I8676">
        <v>1</v>
      </c>
      <c r="J8676">
        <v>0</v>
      </c>
      <c r="K8676">
        <v>0</v>
      </c>
      <c r="L8676">
        <v>2</v>
      </c>
      <c r="M8676">
        <v>1</v>
      </c>
      <c r="N8676">
        <v>0.5</v>
      </c>
      <c r="O8676">
        <v>1</v>
      </c>
      <c r="P8676">
        <v>0.5</v>
      </c>
      <c r="Q8676">
        <v>0.4</v>
      </c>
      <c r="R8676">
        <v>0.65500000000000003</v>
      </c>
      <c r="S8676">
        <v>0.52403999999999995</v>
      </c>
    </row>
    <row r="8677" spans="1:21" ht="21" x14ac:dyDescent="0.35">
      <c r="A8677">
        <v>1</v>
      </c>
      <c r="B8677">
        <v>3</v>
      </c>
      <c r="C8677" s="10">
        <v>25</v>
      </c>
      <c r="D8677">
        <v>30</v>
      </c>
      <c r="E8677">
        <v>0</v>
      </c>
      <c r="F8677">
        <v>0</v>
      </c>
      <c r="G8677">
        <v>0</v>
      </c>
      <c r="H8677">
        <v>1</v>
      </c>
      <c r="I8677">
        <v>1</v>
      </c>
      <c r="J8677">
        <v>0</v>
      </c>
      <c r="K8677">
        <v>0</v>
      </c>
      <c r="L8677">
        <v>2</v>
      </c>
      <c r="M8677">
        <v>1</v>
      </c>
      <c r="N8677">
        <v>0.5</v>
      </c>
      <c r="O8677">
        <v>1</v>
      </c>
      <c r="P8677">
        <v>0.5</v>
      </c>
      <c r="Q8677">
        <v>0.45</v>
      </c>
      <c r="R8677">
        <v>0.7208</v>
      </c>
      <c r="S8677">
        <v>0.52559999999999996</v>
      </c>
    </row>
    <row r="8678" spans="1:21" ht="21" x14ac:dyDescent="0.35">
      <c r="A8678">
        <v>1</v>
      </c>
      <c r="B8678">
        <v>3</v>
      </c>
      <c r="C8678" s="10">
        <v>25</v>
      </c>
      <c r="D8678">
        <v>30</v>
      </c>
      <c r="E8678">
        <v>0</v>
      </c>
      <c r="F8678">
        <v>0</v>
      </c>
      <c r="G8678">
        <v>0</v>
      </c>
      <c r="H8678">
        <v>1</v>
      </c>
      <c r="I8678">
        <v>1</v>
      </c>
      <c r="J8678">
        <v>0</v>
      </c>
      <c r="K8678">
        <v>0</v>
      </c>
      <c r="L8678">
        <v>2</v>
      </c>
      <c r="M8678">
        <v>1</v>
      </c>
      <c r="N8678">
        <v>0.5</v>
      </c>
      <c r="O8678">
        <v>1</v>
      </c>
      <c r="P8678">
        <v>0.5</v>
      </c>
      <c r="Q8678">
        <v>0.5</v>
      </c>
      <c r="R8678">
        <v>0.84708000000000006</v>
      </c>
      <c r="S8678">
        <v>0.65551999999999999</v>
      </c>
    </row>
    <row r="8679" spans="1:21" ht="21" x14ac:dyDescent="0.35">
      <c r="A8679">
        <v>1</v>
      </c>
      <c r="B8679">
        <v>3</v>
      </c>
      <c r="C8679" s="10">
        <v>25</v>
      </c>
      <c r="D8679">
        <v>30</v>
      </c>
      <c r="E8679">
        <v>0</v>
      </c>
      <c r="F8679">
        <v>0</v>
      </c>
      <c r="G8679">
        <v>0</v>
      </c>
      <c r="H8679">
        <v>1</v>
      </c>
      <c r="I8679">
        <v>1</v>
      </c>
      <c r="J8679">
        <v>0</v>
      </c>
      <c r="K8679">
        <v>0</v>
      </c>
      <c r="L8679">
        <v>2</v>
      </c>
      <c r="M8679">
        <v>1</v>
      </c>
      <c r="N8679">
        <v>0.5</v>
      </c>
      <c r="O8679">
        <v>1</v>
      </c>
      <c r="P8679">
        <v>0.5</v>
      </c>
      <c r="Q8679">
        <v>0.55000000000000004</v>
      </c>
      <c r="R8679">
        <v>0.82872000000000001</v>
      </c>
      <c r="S8679">
        <v>0.50968000000000002</v>
      </c>
    </row>
    <row r="8680" spans="1:21" ht="21" x14ac:dyDescent="0.35">
      <c r="A8680">
        <v>1</v>
      </c>
      <c r="B8680">
        <v>3</v>
      </c>
      <c r="C8680" s="10">
        <v>25</v>
      </c>
      <c r="D8680">
        <v>30</v>
      </c>
      <c r="E8680">
        <v>0</v>
      </c>
      <c r="F8680">
        <v>0</v>
      </c>
      <c r="G8680">
        <v>0</v>
      </c>
      <c r="H8680">
        <v>1</v>
      </c>
      <c r="I8680">
        <v>1</v>
      </c>
      <c r="J8680">
        <v>0</v>
      </c>
      <c r="K8680">
        <v>0</v>
      </c>
      <c r="L8680">
        <v>2</v>
      </c>
      <c r="M8680">
        <v>1</v>
      </c>
      <c r="N8680">
        <v>0.5</v>
      </c>
      <c r="O8680">
        <v>1</v>
      </c>
      <c r="P8680">
        <v>0.5</v>
      </c>
      <c r="Q8680">
        <v>0.6</v>
      </c>
      <c r="R8680">
        <v>0.87216000000000005</v>
      </c>
      <c r="S8680">
        <v>0.51336000000000004</v>
      </c>
    </row>
    <row r="8681" spans="1:21" ht="21" x14ac:dyDescent="0.35">
      <c r="A8681">
        <v>1</v>
      </c>
      <c r="B8681">
        <v>3</v>
      </c>
      <c r="C8681" s="10">
        <v>25</v>
      </c>
      <c r="D8681">
        <v>30</v>
      </c>
      <c r="E8681">
        <v>0</v>
      </c>
      <c r="F8681">
        <v>0</v>
      </c>
      <c r="G8681">
        <v>0</v>
      </c>
      <c r="H8681">
        <v>1</v>
      </c>
      <c r="I8681">
        <v>1</v>
      </c>
      <c r="J8681">
        <v>0</v>
      </c>
      <c r="K8681">
        <v>0</v>
      </c>
      <c r="L8681">
        <v>2</v>
      </c>
      <c r="M8681">
        <v>1</v>
      </c>
      <c r="N8681">
        <v>0.5</v>
      </c>
      <c r="O8681">
        <v>1</v>
      </c>
      <c r="P8681">
        <v>0.5</v>
      </c>
      <c r="Q8681">
        <v>0.65</v>
      </c>
      <c r="R8681">
        <v>0.91579999999999995</v>
      </c>
    </row>
    <row r="8682" spans="1:21" ht="21" x14ac:dyDescent="0.35">
      <c r="A8682">
        <v>1</v>
      </c>
      <c r="B8682">
        <v>3</v>
      </c>
      <c r="C8682" s="10">
        <v>25</v>
      </c>
      <c r="D8682">
        <v>30</v>
      </c>
      <c r="E8682">
        <v>0</v>
      </c>
      <c r="F8682">
        <v>0</v>
      </c>
      <c r="G8682">
        <v>0</v>
      </c>
      <c r="H8682">
        <v>1</v>
      </c>
      <c r="I8682">
        <v>1</v>
      </c>
      <c r="J8682">
        <v>0</v>
      </c>
      <c r="K8682">
        <v>0</v>
      </c>
      <c r="L8682">
        <v>2</v>
      </c>
      <c r="M8682">
        <v>1</v>
      </c>
      <c r="N8682">
        <v>0.5</v>
      </c>
      <c r="O8682">
        <v>1</v>
      </c>
      <c r="P8682">
        <v>0.5</v>
      </c>
      <c r="Q8682">
        <v>0.7</v>
      </c>
    </row>
    <row r="8683" spans="1:21" ht="21" x14ac:dyDescent="0.35">
      <c r="A8683">
        <v>1</v>
      </c>
      <c r="B8683">
        <v>3</v>
      </c>
      <c r="C8683" s="10">
        <v>25</v>
      </c>
      <c r="D8683">
        <v>30</v>
      </c>
      <c r="E8683">
        <v>0</v>
      </c>
      <c r="F8683">
        <v>0</v>
      </c>
      <c r="G8683">
        <v>0</v>
      </c>
      <c r="H8683">
        <v>1</v>
      </c>
      <c r="I8683">
        <v>1</v>
      </c>
      <c r="J8683">
        <v>0</v>
      </c>
      <c r="K8683">
        <v>0</v>
      </c>
      <c r="L8683">
        <v>2</v>
      </c>
      <c r="M8683">
        <v>1</v>
      </c>
      <c r="N8683">
        <v>0.5</v>
      </c>
      <c r="O8683">
        <v>1</v>
      </c>
      <c r="P8683">
        <v>0.5</v>
      </c>
      <c r="Q8683">
        <v>0.75</v>
      </c>
      <c r="R8683" s="15"/>
      <c r="S8683" s="15"/>
      <c r="T8683" s="15"/>
      <c r="U8683" s="15"/>
    </row>
    <row r="8684" spans="1:21" ht="21" x14ac:dyDescent="0.35">
      <c r="A8684">
        <v>1</v>
      </c>
      <c r="B8684">
        <v>3</v>
      </c>
      <c r="C8684" s="10">
        <v>25</v>
      </c>
      <c r="D8684">
        <v>30</v>
      </c>
      <c r="E8684">
        <v>0</v>
      </c>
      <c r="F8684">
        <v>0</v>
      </c>
      <c r="G8684">
        <v>0</v>
      </c>
      <c r="H8684">
        <v>1</v>
      </c>
      <c r="I8684">
        <v>1</v>
      </c>
      <c r="J8684">
        <v>0</v>
      </c>
      <c r="K8684">
        <v>0</v>
      </c>
      <c r="L8684">
        <v>2</v>
      </c>
      <c r="M8684">
        <v>1</v>
      </c>
      <c r="N8684">
        <v>0.5</v>
      </c>
      <c r="O8684">
        <v>1</v>
      </c>
      <c r="P8684">
        <v>0.5</v>
      </c>
      <c r="Q8684">
        <v>0.8</v>
      </c>
    </row>
    <row r="8685" spans="1:21" ht="21" x14ac:dyDescent="0.35">
      <c r="A8685">
        <v>1</v>
      </c>
      <c r="B8685">
        <v>3</v>
      </c>
      <c r="C8685" s="10">
        <v>25</v>
      </c>
      <c r="D8685">
        <v>30</v>
      </c>
      <c r="E8685">
        <v>0</v>
      </c>
      <c r="F8685">
        <v>0</v>
      </c>
      <c r="G8685">
        <v>0</v>
      </c>
      <c r="H8685">
        <v>1</v>
      </c>
      <c r="I8685">
        <v>1</v>
      </c>
      <c r="J8685">
        <v>0</v>
      </c>
      <c r="K8685">
        <v>0</v>
      </c>
      <c r="L8685">
        <v>2</v>
      </c>
      <c r="M8685">
        <v>1</v>
      </c>
      <c r="N8685">
        <v>0.5</v>
      </c>
      <c r="O8685">
        <v>1</v>
      </c>
      <c r="P8685">
        <v>0.5</v>
      </c>
      <c r="Q8685">
        <v>0.85</v>
      </c>
    </row>
    <row r="8686" spans="1:21" ht="21" x14ac:dyDescent="0.35">
      <c r="A8686">
        <v>1</v>
      </c>
      <c r="B8686">
        <v>3</v>
      </c>
      <c r="C8686" s="10">
        <v>25</v>
      </c>
      <c r="D8686">
        <v>30</v>
      </c>
      <c r="E8686">
        <v>0</v>
      </c>
      <c r="F8686">
        <v>0</v>
      </c>
      <c r="G8686">
        <v>0</v>
      </c>
      <c r="H8686">
        <v>1</v>
      </c>
      <c r="I8686">
        <v>1</v>
      </c>
      <c r="J8686">
        <v>0</v>
      </c>
      <c r="K8686">
        <v>0</v>
      </c>
      <c r="L8686">
        <v>2</v>
      </c>
      <c r="M8686">
        <v>1</v>
      </c>
      <c r="N8686">
        <v>0.5</v>
      </c>
      <c r="O8686">
        <v>1</v>
      </c>
      <c r="P8686">
        <v>0.5</v>
      </c>
      <c r="Q8686">
        <v>0.9</v>
      </c>
    </row>
    <row r="8687" spans="1:21" ht="21" x14ac:dyDescent="0.35">
      <c r="A8687">
        <v>1</v>
      </c>
      <c r="B8687">
        <v>3</v>
      </c>
      <c r="C8687" s="10">
        <v>25</v>
      </c>
      <c r="D8687">
        <v>30</v>
      </c>
      <c r="E8687">
        <v>0</v>
      </c>
      <c r="F8687">
        <v>0</v>
      </c>
      <c r="G8687">
        <v>0</v>
      </c>
      <c r="H8687">
        <v>1</v>
      </c>
      <c r="I8687">
        <v>1</v>
      </c>
      <c r="J8687">
        <v>0</v>
      </c>
      <c r="K8687">
        <v>0</v>
      </c>
      <c r="L8687">
        <v>2</v>
      </c>
      <c r="M8687">
        <v>1</v>
      </c>
      <c r="N8687">
        <v>0.5</v>
      </c>
      <c r="O8687">
        <v>1</v>
      </c>
      <c r="P8687">
        <v>0.5</v>
      </c>
      <c r="Q8687">
        <v>0.95</v>
      </c>
    </row>
    <row r="8688" spans="1:21" ht="21.75" thickBot="1" x14ac:dyDescent="0.4">
      <c r="A8688">
        <v>1</v>
      </c>
      <c r="B8688">
        <v>3</v>
      </c>
      <c r="C8688" s="10">
        <v>25</v>
      </c>
      <c r="D8688">
        <v>30</v>
      </c>
      <c r="E8688">
        <v>0</v>
      </c>
      <c r="F8688">
        <v>0</v>
      </c>
      <c r="G8688">
        <v>0</v>
      </c>
      <c r="H8688">
        <v>1</v>
      </c>
      <c r="I8688">
        <v>1</v>
      </c>
      <c r="J8688">
        <v>0</v>
      </c>
      <c r="K8688">
        <v>0</v>
      </c>
      <c r="L8688">
        <v>2</v>
      </c>
      <c r="M8688">
        <v>1</v>
      </c>
      <c r="N8688">
        <v>0.5</v>
      </c>
      <c r="O8688">
        <v>1</v>
      </c>
      <c r="P8688">
        <v>0.5</v>
      </c>
      <c r="Q8688">
        <v>1</v>
      </c>
      <c r="R8688" s="14"/>
      <c r="S8688" s="14"/>
    </row>
    <row r="8689" spans="1:19" ht="15.75" thickTop="1" x14ac:dyDescent="0.25">
      <c r="R8689" s="15">
        <f>AVERAGE(R8670:R8688)</f>
        <v>0.54464666666666672</v>
      </c>
      <c r="S8689" s="15">
        <f>AVERAGE(S8670:S8688)</f>
        <v>0.54597454545454549</v>
      </c>
    </row>
    <row r="8701" spans="1:19" ht="147.75" thickBot="1" x14ac:dyDescent="0.4">
      <c r="A8701" s="64" t="s">
        <v>457</v>
      </c>
      <c r="R8701" s="71" t="s">
        <v>451</v>
      </c>
      <c r="S8701" s="17" t="s">
        <v>453</v>
      </c>
    </row>
    <row r="8702" spans="1:19" ht="21.75" thickTop="1" x14ac:dyDescent="0.35">
      <c r="A8702">
        <v>1</v>
      </c>
      <c r="B8702">
        <v>3</v>
      </c>
      <c r="C8702" s="10">
        <v>25</v>
      </c>
      <c r="D8702">
        <v>30</v>
      </c>
      <c r="E8702">
        <v>0</v>
      </c>
      <c r="F8702">
        <v>0</v>
      </c>
      <c r="G8702">
        <v>0</v>
      </c>
      <c r="H8702">
        <v>1</v>
      </c>
      <c r="I8702">
        <v>1</v>
      </c>
      <c r="J8702">
        <v>0</v>
      </c>
      <c r="K8702">
        <v>0</v>
      </c>
      <c r="L8702">
        <v>2</v>
      </c>
      <c r="M8702">
        <v>1</v>
      </c>
      <c r="N8702">
        <v>0.05</v>
      </c>
      <c r="O8702">
        <v>1</v>
      </c>
      <c r="P8702">
        <v>0.05</v>
      </c>
      <c r="Q8702">
        <v>0.5</v>
      </c>
      <c r="R8702">
        <v>0.78344000000000003</v>
      </c>
      <c r="S8702">
        <v>7.0919999999999997E-2</v>
      </c>
    </row>
    <row r="8703" spans="1:19" ht="21" x14ac:dyDescent="0.35">
      <c r="A8703">
        <v>1</v>
      </c>
      <c r="B8703">
        <v>3</v>
      </c>
      <c r="C8703" s="10">
        <v>25</v>
      </c>
      <c r="D8703">
        <v>30</v>
      </c>
      <c r="E8703">
        <v>0</v>
      </c>
      <c r="F8703">
        <v>0</v>
      </c>
      <c r="G8703">
        <v>0</v>
      </c>
      <c r="H8703">
        <v>1</v>
      </c>
      <c r="I8703">
        <v>1</v>
      </c>
      <c r="J8703">
        <v>0</v>
      </c>
      <c r="K8703">
        <v>0</v>
      </c>
      <c r="L8703">
        <v>2</v>
      </c>
      <c r="M8703">
        <v>1</v>
      </c>
      <c r="N8703">
        <v>0.1</v>
      </c>
      <c r="O8703">
        <v>1</v>
      </c>
      <c r="P8703">
        <v>0.05</v>
      </c>
      <c r="Q8703">
        <v>0.5</v>
      </c>
      <c r="R8703">
        <v>0.78795999999999999</v>
      </c>
      <c r="S8703">
        <v>0.23719999999999999</v>
      </c>
    </row>
    <row r="8704" spans="1:19" ht="21" x14ac:dyDescent="0.35">
      <c r="A8704">
        <v>1</v>
      </c>
      <c r="B8704">
        <v>3</v>
      </c>
      <c r="C8704" s="10">
        <v>25</v>
      </c>
      <c r="D8704">
        <v>30</v>
      </c>
      <c r="E8704">
        <v>0</v>
      </c>
      <c r="F8704">
        <v>0</v>
      </c>
      <c r="G8704">
        <v>0</v>
      </c>
      <c r="H8704">
        <v>1</v>
      </c>
      <c r="I8704">
        <v>1</v>
      </c>
      <c r="J8704">
        <v>0</v>
      </c>
      <c r="K8704">
        <v>0</v>
      </c>
      <c r="L8704">
        <v>2</v>
      </c>
      <c r="M8704">
        <v>1</v>
      </c>
      <c r="N8704">
        <v>0.15</v>
      </c>
      <c r="O8704">
        <v>1</v>
      </c>
      <c r="P8704">
        <v>0.05</v>
      </c>
      <c r="Q8704">
        <v>0.5</v>
      </c>
      <c r="R8704">
        <v>0.68664000000000003</v>
      </c>
      <c r="S8704">
        <v>0.39007999999999998</v>
      </c>
    </row>
    <row r="8705" spans="1:21" ht="21" x14ac:dyDescent="0.35">
      <c r="A8705">
        <v>1</v>
      </c>
      <c r="B8705">
        <v>3</v>
      </c>
      <c r="C8705" s="10">
        <v>25</v>
      </c>
      <c r="D8705">
        <v>30</v>
      </c>
      <c r="E8705">
        <v>0</v>
      </c>
      <c r="F8705">
        <v>0</v>
      </c>
      <c r="G8705">
        <v>0</v>
      </c>
      <c r="H8705">
        <v>1</v>
      </c>
      <c r="I8705">
        <v>1</v>
      </c>
      <c r="J8705">
        <v>0</v>
      </c>
      <c r="K8705">
        <v>0</v>
      </c>
      <c r="L8705">
        <v>2</v>
      </c>
      <c r="M8705">
        <v>1</v>
      </c>
      <c r="N8705">
        <v>0.2</v>
      </c>
      <c r="O8705">
        <v>1</v>
      </c>
      <c r="P8705">
        <v>0.05</v>
      </c>
      <c r="Q8705">
        <v>0.5</v>
      </c>
      <c r="R8705">
        <v>0.74304000000000003</v>
      </c>
      <c r="S8705">
        <v>0.51956000000000002</v>
      </c>
    </row>
    <row r="8706" spans="1:21" ht="21" x14ac:dyDescent="0.35">
      <c r="A8706">
        <v>1</v>
      </c>
      <c r="B8706">
        <v>3</v>
      </c>
      <c r="C8706" s="10">
        <v>25</v>
      </c>
      <c r="D8706">
        <v>30</v>
      </c>
      <c r="E8706">
        <v>0</v>
      </c>
      <c r="F8706">
        <v>0</v>
      </c>
      <c r="G8706">
        <v>0</v>
      </c>
      <c r="H8706">
        <v>1</v>
      </c>
      <c r="I8706">
        <v>1</v>
      </c>
      <c r="J8706">
        <v>0</v>
      </c>
      <c r="K8706">
        <v>0</v>
      </c>
      <c r="L8706">
        <v>2</v>
      </c>
      <c r="M8706">
        <v>1</v>
      </c>
      <c r="N8706">
        <v>0.25</v>
      </c>
      <c r="O8706">
        <v>1</v>
      </c>
      <c r="P8706">
        <v>0.05</v>
      </c>
      <c r="Q8706">
        <v>0.5</v>
      </c>
      <c r="R8706">
        <v>0.76992000000000005</v>
      </c>
      <c r="S8706">
        <v>0.61251999999999995</v>
      </c>
    </row>
    <row r="8707" spans="1:21" ht="21" x14ac:dyDescent="0.35">
      <c r="A8707">
        <v>1</v>
      </c>
      <c r="B8707">
        <v>3</v>
      </c>
      <c r="C8707" s="10">
        <v>25</v>
      </c>
      <c r="D8707">
        <v>30</v>
      </c>
      <c r="E8707">
        <v>0</v>
      </c>
      <c r="F8707">
        <v>0</v>
      </c>
      <c r="G8707">
        <v>0</v>
      </c>
      <c r="H8707">
        <v>1</v>
      </c>
      <c r="I8707">
        <v>1</v>
      </c>
      <c r="J8707">
        <v>0</v>
      </c>
      <c r="K8707">
        <v>0</v>
      </c>
      <c r="L8707">
        <v>2</v>
      </c>
      <c r="M8707">
        <v>1</v>
      </c>
      <c r="N8707">
        <v>0.3</v>
      </c>
      <c r="O8707">
        <v>1</v>
      </c>
      <c r="P8707">
        <v>0.05</v>
      </c>
      <c r="Q8707">
        <v>0.5</v>
      </c>
      <c r="R8707">
        <v>0.80567999999999995</v>
      </c>
      <c r="S8707">
        <v>0.68703999999999998</v>
      </c>
    </row>
    <row r="8708" spans="1:21" ht="21" x14ac:dyDescent="0.35">
      <c r="A8708">
        <v>1</v>
      </c>
      <c r="B8708">
        <v>3</v>
      </c>
      <c r="C8708" s="10">
        <v>25</v>
      </c>
      <c r="D8708">
        <v>30</v>
      </c>
      <c r="E8708">
        <v>0</v>
      </c>
      <c r="F8708">
        <v>0</v>
      </c>
      <c r="G8708">
        <v>0</v>
      </c>
      <c r="H8708">
        <v>1</v>
      </c>
      <c r="I8708">
        <v>1</v>
      </c>
      <c r="J8708">
        <v>0</v>
      </c>
      <c r="K8708">
        <v>0</v>
      </c>
      <c r="L8708">
        <v>2</v>
      </c>
      <c r="M8708">
        <v>1</v>
      </c>
      <c r="N8708">
        <v>0.35</v>
      </c>
      <c r="O8708">
        <v>1</v>
      </c>
      <c r="P8708">
        <v>0.05</v>
      </c>
      <c r="Q8708">
        <v>0.5</v>
      </c>
      <c r="R8708">
        <v>0.75527999999999995</v>
      </c>
      <c r="S8708">
        <v>0.68611999999999995</v>
      </c>
    </row>
    <row r="8709" spans="1:21" ht="21" x14ac:dyDescent="0.35">
      <c r="A8709">
        <v>1</v>
      </c>
      <c r="B8709">
        <v>3</v>
      </c>
      <c r="C8709" s="10">
        <v>25</v>
      </c>
      <c r="D8709">
        <v>30</v>
      </c>
      <c r="E8709">
        <v>0</v>
      </c>
      <c r="F8709">
        <v>0</v>
      </c>
      <c r="G8709">
        <v>0</v>
      </c>
      <c r="H8709">
        <v>1</v>
      </c>
      <c r="I8709">
        <v>1</v>
      </c>
      <c r="J8709">
        <v>0</v>
      </c>
      <c r="K8709">
        <v>0</v>
      </c>
      <c r="L8709">
        <v>2</v>
      </c>
      <c r="M8709">
        <v>1</v>
      </c>
      <c r="N8709">
        <v>0.4</v>
      </c>
      <c r="O8709">
        <v>1</v>
      </c>
      <c r="P8709">
        <v>0.05</v>
      </c>
      <c r="Q8709">
        <v>0.5</v>
      </c>
      <c r="R8709">
        <v>0.74827999999999995</v>
      </c>
      <c r="S8709">
        <v>0.71060000000000001</v>
      </c>
    </row>
    <row r="8710" spans="1:21" ht="21" x14ac:dyDescent="0.35">
      <c r="A8710">
        <v>1</v>
      </c>
      <c r="B8710">
        <v>3</v>
      </c>
      <c r="C8710" s="10">
        <v>25</v>
      </c>
      <c r="D8710">
        <v>30</v>
      </c>
      <c r="E8710">
        <v>0</v>
      </c>
      <c r="F8710">
        <v>0</v>
      </c>
      <c r="G8710">
        <v>0</v>
      </c>
      <c r="H8710">
        <v>1</v>
      </c>
      <c r="I8710">
        <v>1</v>
      </c>
      <c r="J8710">
        <v>0</v>
      </c>
      <c r="K8710">
        <v>0</v>
      </c>
      <c r="L8710">
        <v>2</v>
      </c>
      <c r="M8710">
        <v>1</v>
      </c>
      <c r="N8710">
        <v>0.45</v>
      </c>
      <c r="O8710">
        <v>1</v>
      </c>
      <c r="P8710">
        <v>0.05</v>
      </c>
      <c r="Q8710">
        <v>0.5</v>
      </c>
      <c r="R8710">
        <v>0.68820000000000003</v>
      </c>
      <c r="S8710">
        <v>0.77747999999999995</v>
      </c>
    </row>
    <row r="8711" spans="1:21" ht="21.75" thickBot="1" x14ac:dyDescent="0.4">
      <c r="A8711">
        <v>1</v>
      </c>
      <c r="B8711">
        <v>3</v>
      </c>
      <c r="C8711" s="10">
        <v>25</v>
      </c>
      <c r="D8711">
        <v>30</v>
      </c>
      <c r="E8711">
        <v>0</v>
      </c>
      <c r="F8711">
        <v>0</v>
      </c>
      <c r="G8711">
        <v>0</v>
      </c>
      <c r="H8711">
        <v>1</v>
      </c>
      <c r="I8711">
        <v>1</v>
      </c>
      <c r="J8711">
        <v>0</v>
      </c>
      <c r="K8711">
        <v>0</v>
      </c>
      <c r="L8711">
        <v>2</v>
      </c>
      <c r="M8711">
        <v>1</v>
      </c>
      <c r="N8711">
        <v>0.5</v>
      </c>
      <c r="O8711">
        <v>1</v>
      </c>
      <c r="P8711">
        <v>0.05</v>
      </c>
      <c r="Q8711">
        <v>0.5</v>
      </c>
      <c r="R8711" s="14">
        <v>0.67752000000000001</v>
      </c>
      <c r="S8711" s="14">
        <v>0.81359999999999999</v>
      </c>
    </row>
    <row r="8712" spans="1:21" ht="21.75" thickTop="1" x14ac:dyDescent="0.35">
      <c r="C8712" s="10"/>
      <c r="R8712" s="15">
        <f>AVERAGE(R8702:R8711)</f>
        <v>0.74459600000000015</v>
      </c>
      <c r="S8712" s="15">
        <f>AVERAGE(S8702:S8711)</f>
        <v>0.550512</v>
      </c>
    </row>
    <row r="8713" spans="1:21" ht="21" x14ac:dyDescent="0.35">
      <c r="C8713" s="10"/>
    </row>
    <row r="8714" spans="1:21" ht="21" x14ac:dyDescent="0.35">
      <c r="C8714" s="10"/>
    </row>
    <row r="8715" spans="1:21" ht="21" x14ac:dyDescent="0.35">
      <c r="C8715" s="10"/>
    </row>
    <row r="8716" spans="1:21" ht="21" x14ac:dyDescent="0.35">
      <c r="C8716" s="10"/>
    </row>
    <row r="8717" spans="1:21" ht="21" x14ac:dyDescent="0.35">
      <c r="C8717" s="10"/>
      <c r="R8717" s="15"/>
      <c r="S8717" s="15"/>
      <c r="T8717" s="15"/>
      <c r="U8717" s="15"/>
    </row>
    <row r="8718" spans="1:21" ht="21" x14ac:dyDescent="0.35">
      <c r="C8718" s="10"/>
    </row>
    <row r="8719" spans="1:21" ht="21" x14ac:dyDescent="0.35">
      <c r="C8719" s="10"/>
    </row>
    <row r="8720" spans="1:21" ht="21" x14ac:dyDescent="0.35">
      <c r="C8720" s="10"/>
    </row>
    <row r="8721" spans="1:19" ht="21" x14ac:dyDescent="0.35">
      <c r="C8721" s="10"/>
    </row>
    <row r="8722" spans="1:19" ht="21" x14ac:dyDescent="0.35">
      <c r="C8722" s="10"/>
    </row>
    <row r="8728" spans="1:19" ht="147.75" thickBot="1" x14ac:dyDescent="0.4">
      <c r="A8728" s="64" t="s">
        <v>460</v>
      </c>
      <c r="R8728" s="71" t="s">
        <v>461</v>
      </c>
      <c r="S8728" s="17" t="s">
        <v>453</v>
      </c>
    </row>
    <row r="8729" spans="1:19" ht="21.75" thickTop="1" x14ac:dyDescent="0.35">
      <c r="A8729">
        <v>1</v>
      </c>
      <c r="B8729">
        <v>3</v>
      </c>
      <c r="C8729" s="10">
        <v>100</v>
      </c>
      <c r="D8729">
        <v>30</v>
      </c>
      <c r="E8729">
        <v>0</v>
      </c>
      <c r="F8729">
        <v>0</v>
      </c>
      <c r="G8729">
        <v>0</v>
      </c>
      <c r="H8729">
        <v>1</v>
      </c>
      <c r="I8729">
        <v>1</v>
      </c>
      <c r="J8729">
        <v>0</v>
      </c>
      <c r="K8729">
        <v>0</v>
      </c>
      <c r="L8729">
        <v>2</v>
      </c>
      <c r="M8729">
        <v>1</v>
      </c>
      <c r="N8729">
        <v>0.05</v>
      </c>
      <c r="O8729">
        <v>1</v>
      </c>
      <c r="P8729">
        <v>0.05</v>
      </c>
      <c r="Q8729">
        <v>0.5</v>
      </c>
      <c r="R8729">
        <v>0.72238999999999998</v>
      </c>
      <c r="S8729">
        <v>8.4209999999999993E-2</v>
      </c>
    </row>
    <row r="8730" spans="1:19" ht="21" x14ac:dyDescent="0.35">
      <c r="A8730">
        <v>1</v>
      </c>
      <c r="B8730">
        <v>3</v>
      </c>
      <c r="C8730" s="10">
        <v>100</v>
      </c>
      <c r="D8730">
        <v>30</v>
      </c>
      <c r="E8730">
        <v>0</v>
      </c>
      <c r="F8730">
        <v>0</v>
      </c>
      <c r="G8730">
        <v>0</v>
      </c>
      <c r="H8730">
        <v>1</v>
      </c>
      <c r="I8730">
        <v>1</v>
      </c>
      <c r="J8730">
        <v>0</v>
      </c>
      <c r="K8730">
        <v>0</v>
      </c>
      <c r="L8730">
        <v>2</v>
      </c>
      <c r="M8730">
        <v>1</v>
      </c>
      <c r="N8730">
        <v>0.1</v>
      </c>
      <c r="O8730">
        <v>1</v>
      </c>
      <c r="P8730">
        <v>0.05</v>
      </c>
      <c r="Q8730">
        <v>0.5</v>
      </c>
      <c r="R8730">
        <v>0.71020000000000005</v>
      </c>
      <c r="S8730">
        <v>0.20175000000000001</v>
      </c>
    </row>
    <row r="8731" spans="1:19" ht="21" x14ac:dyDescent="0.35">
      <c r="A8731">
        <v>1</v>
      </c>
      <c r="B8731">
        <v>3</v>
      </c>
      <c r="C8731" s="10">
        <v>100</v>
      </c>
      <c r="D8731">
        <v>30</v>
      </c>
      <c r="E8731">
        <v>0</v>
      </c>
      <c r="F8731">
        <v>0</v>
      </c>
      <c r="G8731">
        <v>0</v>
      </c>
      <c r="H8731">
        <v>1</v>
      </c>
      <c r="I8731">
        <v>1</v>
      </c>
      <c r="J8731">
        <v>0</v>
      </c>
      <c r="K8731">
        <v>0</v>
      </c>
      <c r="L8731">
        <v>2</v>
      </c>
      <c r="M8731">
        <v>1</v>
      </c>
      <c r="N8731">
        <v>0.15</v>
      </c>
      <c r="O8731">
        <v>1</v>
      </c>
      <c r="P8731">
        <v>0.05</v>
      </c>
      <c r="Q8731">
        <v>0.5</v>
      </c>
      <c r="R8731">
        <v>0.74797999999999998</v>
      </c>
      <c r="S8731">
        <v>0.39380999999999999</v>
      </c>
    </row>
    <row r="8732" spans="1:19" ht="21" x14ac:dyDescent="0.35">
      <c r="A8732">
        <v>1</v>
      </c>
      <c r="B8732">
        <v>3</v>
      </c>
      <c r="C8732" s="10">
        <v>100</v>
      </c>
      <c r="D8732">
        <v>30</v>
      </c>
      <c r="E8732">
        <v>0</v>
      </c>
      <c r="F8732">
        <v>0</v>
      </c>
      <c r="G8732">
        <v>0</v>
      </c>
      <c r="H8732">
        <v>1</v>
      </c>
      <c r="I8732">
        <v>1</v>
      </c>
      <c r="J8732">
        <v>0</v>
      </c>
      <c r="K8732">
        <v>0</v>
      </c>
      <c r="L8732">
        <v>2</v>
      </c>
      <c r="M8732">
        <v>1</v>
      </c>
      <c r="N8732">
        <v>0.2</v>
      </c>
      <c r="O8732">
        <v>1</v>
      </c>
      <c r="P8732">
        <v>0.05</v>
      </c>
      <c r="Q8732">
        <v>0.5</v>
      </c>
      <c r="R8732">
        <v>0.77200999999999997</v>
      </c>
      <c r="S8732">
        <v>0.53654000000000002</v>
      </c>
    </row>
    <row r="8733" spans="1:19" ht="21" x14ac:dyDescent="0.35">
      <c r="A8733">
        <v>1</v>
      </c>
      <c r="B8733">
        <v>3</v>
      </c>
      <c r="C8733" s="10">
        <v>100</v>
      </c>
      <c r="D8733">
        <v>30</v>
      </c>
      <c r="E8733">
        <v>0</v>
      </c>
      <c r="F8733">
        <v>0</v>
      </c>
      <c r="G8733">
        <v>0</v>
      </c>
      <c r="H8733">
        <v>1</v>
      </c>
      <c r="I8733">
        <v>1</v>
      </c>
      <c r="J8733">
        <v>0</v>
      </c>
      <c r="K8733">
        <v>0</v>
      </c>
      <c r="L8733">
        <v>2</v>
      </c>
      <c r="M8733">
        <v>1</v>
      </c>
      <c r="N8733">
        <v>0.25</v>
      </c>
      <c r="O8733">
        <v>1</v>
      </c>
      <c r="P8733">
        <v>0.05</v>
      </c>
      <c r="Q8733">
        <v>0.5</v>
      </c>
      <c r="R8733">
        <v>0.7732</v>
      </c>
      <c r="S8733">
        <v>0.58733000000000002</v>
      </c>
    </row>
    <row r="8734" spans="1:19" ht="21" x14ac:dyDescent="0.35">
      <c r="A8734">
        <v>1</v>
      </c>
      <c r="B8734">
        <v>3</v>
      </c>
      <c r="C8734" s="10">
        <v>100</v>
      </c>
      <c r="D8734">
        <v>30</v>
      </c>
      <c r="E8734">
        <v>0</v>
      </c>
      <c r="F8734">
        <v>0</v>
      </c>
      <c r="G8734">
        <v>0</v>
      </c>
      <c r="H8734">
        <v>1</v>
      </c>
      <c r="I8734">
        <v>1</v>
      </c>
      <c r="J8734">
        <v>0</v>
      </c>
      <c r="K8734">
        <v>0</v>
      </c>
      <c r="L8734">
        <v>2</v>
      </c>
      <c r="M8734">
        <v>1</v>
      </c>
      <c r="N8734">
        <v>0.3</v>
      </c>
      <c r="O8734">
        <v>1</v>
      </c>
      <c r="P8734">
        <v>0.05</v>
      </c>
      <c r="Q8734">
        <v>0.5</v>
      </c>
      <c r="R8734">
        <v>0.79079999999999995</v>
      </c>
      <c r="S8734">
        <v>0.66430999999999996</v>
      </c>
    </row>
    <row r="8735" spans="1:19" ht="21" x14ac:dyDescent="0.35">
      <c r="A8735">
        <v>1</v>
      </c>
      <c r="B8735">
        <v>3</v>
      </c>
      <c r="C8735" s="10">
        <v>100</v>
      </c>
      <c r="D8735">
        <v>30</v>
      </c>
      <c r="E8735">
        <v>0</v>
      </c>
      <c r="F8735">
        <v>0</v>
      </c>
      <c r="G8735">
        <v>0</v>
      </c>
      <c r="H8735">
        <v>1</v>
      </c>
      <c r="I8735">
        <v>1</v>
      </c>
      <c r="J8735">
        <v>0</v>
      </c>
      <c r="K8735">
        <v>0</v>
      </c>
      <c r="L8735">
        <v>2</v>
      </c>
      <c r="M8735">
        <v>1</v>
      </c>
      <c r="N8735">
        <v>0.35</v>
      </c>
      <c r="O8735">
        <v>1</v>
      </c>
      <c r="P8735">
        <v>0.05</v>
      </c>
      <c r="Q8735">
        <v>0.5</v>
      </c>
      <c r="R8735">
        <v>0.75002000000000002</v>
      </c>
      <c r="S8735">
        <v>0.68056000000000005</v>
      </c>
    </row>
    <row r="8736" spans="1:19" ht="21" x14ac:dyDescent="0.35">
      <c r="A8736">
        <v>1</v>
      </c>
      <c r="B8736">
        <v>3</v>
      </c>
      <c r="C8736" s="10">
        <v>100</v>
      </c>
      <c r="D8736">
        <v>30</v>
      </c>
      <c r="E8736">
        <v>0</v>
      </c>
      <c r="F8736">
        <v>0</v>
      </c>
      <c r="G8736">
        <v>0</v>
      </c>
      <c r="H8736">
        <v>1</v>
      </c>
      <c r="I8736">
        <v>1</v>
      </c>
      <c r="J8736">
        <v>0</v>
      </c>
      <c r="K8736">
        <v>0</v>
      </c>
      <c r="L8736">
        <v>2</v>
      </c>
      <c r="M8736">
        <v>1</v>
      </c>
      <c r="N8736">
        <v>0.4</v>
      </c>
      <c r="O8736">
        <v>1</v>
      </c>
      <c r="P8736">
        <v>0.05</v>
      </c>
      <c r="Q8736">
        <v>0.5</v>
      </c>
      <c r="R8736">
        <v>0.69374999999999998</v>
      </c>
      <c r="S8736">
        <v>0.74634999999999996</v>
      </c>
    </row>
    <row r="8737" spans="1:21" ht="21" x14ac:dyDescent="0.35">
      <c r="A8737">
        <v>1</v>
      </c>
      <c r="B8737">
        <v>3</v>
      </c>
      <c r="C8737" s="10">
        <v>100</v>
      </c>
      <c r="D8737">
        <v>30</v>
      </c>
      <c r="E8737">
        <v>0</v>
      </c>
      <c r="F8737">
        <v>0</v>
      </c>
      <c r="G8737">
        <v>0</v>
      </c>
      <c r="H8737">
        <v>1</v>
      </c>
      <c r="I8737">
        <v>1</v>
      </c>
      <c r="J8737">
        <v>0</v>
      </c>
      <c r="K8737">
        <v>0</v>
      </c>
      <c r="L8737">
        <v>2</v>
      </c>
      <c r="M8737">
        <v>1</v>
      </c>
      <c r="N8737">
        <v>0.45</v>
      </c>
      <c r="O8737">
        <v>1</v>
      </c>
      <c r="P8737">
        <v>0.05</v>
      </c>
      <c r="Q8737">
        <v>0.5</v>
      </c>
      <c r="R8737">
        <v>0.72426000000000001</v>
      </c>
      <c r="S8737">
        <v>0.76327</v>
      </c>
    </row>
    <row r="8738" spans="1:21" ht="21.75" thickBot="1" x14ac:dyDescent="0.4">
      <c r="A8738">
        <v>1</v>
      </c>
      <c r="B8738">
        <v>3</v>
      </c>
      <c r="C8738" s="10">
        <v>100</v>
      </c>
      <c r="D8738">
        <v>30</v>
      </c>
      <c r="E8738">
        <v>0</v>
      </c>
      <c r="F8738">
        <v>0</v>
      </c>
      <c r="G8738">
        <v>0</v>
      </c>
      <c r="H8738">
        <v>1</v>
      </c>
      <c r="I8738">
        <v>1</v>
      </c>
      <c r="J8738">
        <v>0</v>
      </c>
      <c r="K8738">
        <v>0</v>
      </c>
      <c r="L8738">
        <v>2</v>
      </c>
      <c r="M8738">
        <v>1</v>
      </c>
      <c r="N8738">
        <v>0.5</v>
      </c>
      <c r="O8738">
        <v>1</v>
      </c>
      <c r="P8738">
        <v>0.05</v>
      </c>
      <c r="Q8738">
        <v>0.5</v>
      </c>
      <c r="R8738" s="14">
        <v>0.74904999999999999</v>
      </c>
      <c r="S8738" s="14">
        <v>0.77914000000000005</v>
      </c>
    </row>
    <row r="8739" spans="1:21" ht="21.75" thickTop="1" x14ac:dyDescent="0.35">
      <c r="C8739" s="10"/>
      <c r="R8739" s="15">
        <f>AVERAGE(R8729:R8738)</f>
        <v>0.74336599999999997</v>
      </c>
      <c r="S8739" s="15">
        <f>AVERAGE(S8729:S8738)</f>
        <v>0.54372699999999996</v>
      </c>
    </row>
    <row r="8740" spans="1:21" ht="21" x14ac:dyDescent="0.35">
      <c r="C8740" s="10"/>
    </row>
    <row r="8741" spans="1:21" ht="21" x14ac:dyDescent="0.35">
      <c r="C8741" s="10"/>
      <c r="R8741" s="110" t="s">
        <v>462</v>
      </c>
      <c r="S8741" s="110"/>
    </row>
    <row r="8742" spans="1:21" ht="21" x14ac:dyDescent="0.35">
      <c r="C8742" s="10"/>
      <c r="R8742">
        <v>0.74604000000000004</v>
      </c>
      <c r="S8742">
        <v>8.4029999999999994E-2</v>
      </c>
    </row>
    <row r="8743" spans="1:21" ht="21" x14ac:dyDescent="0.35">
      <c r="C8743" s="10"/>
      <c r="R8743">
        <v>0.77185000000000004</v>
      </c>
      <c r="S8743">
        <v>0.20727000000000001</v>
      </c>
    </row>
    <row r="8744" spans="1:21" ht="21" x14ac:dyDescent="0.35">
      <c r="C8744" s="10"/>
      <c r="R8744">
        <v>0.74726000000000004</v>
      </c>
      <c r="S8744">
        <v>0.39169999999999999</v>
      </c>
      <c r="T8744" s="15"/>
      <c r="U8744" s="15"/>
    </row>
    <row r="8745" spans="1:21" ht="21" x14ac:dyDescent="0.35">
      <c r="C8745" s="10"/>
      <c r="R8745">
        <v>0.71482000000000001</v>
      </c>
      <c r="S8745">
        <v>0.51602000000000003</v>
      </c>
    </row>
    <row r="8746" spans="1:21" ht="21" x14ac:dyDescent="0.35">
      <c r="C8746" s="10"/>
      <c r="R8746">
        <v>0.71880999999999995</v>
      </c>
      <c r="S8746">
        <v>0.61495</v>
      </c>
    </row>
    <row r="8747" spans="1:21" ht="21" x14ac:dyDescent="0.35">
      <c r="C8747" s="10"/>
      <c r="R8747">
        <v>0.74217</v>
      </c>
      <c r="S8747">
        <v>0.66505000000000003</v>
      </c>
    </row>
    <row r="8748" spans="1:21" ht="21" x14ac:dyDescent="0.35">
      <c r="C8748" s="10"/>
      <c r="R8748">
        <v>0.72245999999999999</v>
      </c>
      <c r="S8748">
        <v>0.71484000000000003</v>
      </c>
    </row>
    <row r="8749" spans="1:21" ht="21" x14ac:dyDescent="0.35">
      <c r="C8749" s="10"/>
      <c r="R8749">
        <v>0.73240000000000005</v>
      </c>
      <c r="S8749">
        <v>0.74073</v>
      </c>
    </row>
    <row r="8750" spans="1:21" x14ac:dyDescent="0.25">
      <c r="R8750">
        <v>0.78466000000000002</v>
      </c>
      <c r="S8750">
        <v>0.78183000000000002</v>
      </c>
    </row>
    <row r="8751" spans="1:21" x14ac:dyDescent="0.25">
      <c r="R8751">
        <v>0.77197000000000005</v>
      </c>
      <c r="S8751">
        <v>0.79388000000000003</v>
      </c>
    </row>
    <row r="8755" spans="18:19" x14ac:dyDescent="0.25">
      <c r="R8755" s="111" t="s">
        <v>463</v>
      </c>
      <c r="S8755" s="111"/>
    </row>
    <row r="8756" spans="18:19" x14ac:dyDescent="0.25">
      <c r="R8756">
        <f>AVERAGE(R8729,R8742)</f>
        <v>0.73421500000000006</v>
      </c>
      <c r="S8756">
        <f>AVERAGE(S8729,S8742)</f>
        <v>8.412E-2</v>
      </c>
    </row>
    <row r="8757" spans="18:19" x14ac:dyDescent="0.25">
      <c r="R8757">
        <f t="shared" ref="R8757:S8765" si="78">AVERAGE(R8730,R8743)</f>
        <v>0.74102500000000004</v>
      </c>
      <c r="S8757">
        <f t="shared" si="78"/>
        <v>0.20451000000000003</v>
      </c>
    </row>
    <row r="8758" spans="18:19" x14ac:dyDescent="0.25">
      <c r="R8758">
        <f t="shared" si="78"/>
        <v>0.74761999999999995</v>
      </c>
      <c r="S8758">
        <f t="shared" si="78"/>
        <v>0.39275499999999997</v>
      </c>
    </row>
    <row r="8759" spans="18:19" x14ac:dyDescent="0.25">
      <c r="R8759">
        <f t="shared" si="78"/>
        <v>0.74341499999999994</v>
      </c>
      <c r="S8759">
        <f t="shared" si="78"/>
        <v>0.52628000000000008</v>
      </c>
    </row>
    <row r="8760" spans="18:19" x14ac:dyDescent="0.25">
      <c r="R8760">
        <f t="shared" si="78"/>
        <v>0.74600500000000003</v>
      </c>
      <c r="S8760">
        <f t="shared" si="78"/>
        <v>0.60114000000000001</v>
      </c>
    </row>
    <row r="8761" spans="18:19" x14ac:dyDescent="0.25">
      <c r="R8761">
        <f t="shared" si="78"/>
        <v>0.76648499999999997</v>
      </c>
      <c r="S8761">
        <f t="shared" si="78"/>
        <v>0.66467999999999994</v>
      </c>
    </row>
    <row r="8762" spans="18:19" x14ac:dyDescent="0.25">
      <c r="R8762">
        <f t="shared" si="78"/>
        <v>0.73624000000000001</v>
      </c>
      <c r="S8762">
        <f t="shared" si="78"/>
        <v>0.69769999999999999</v>
      </c>
    </row>
    <row r="8763" spans="18:19" x14ac:dyDescent="0.25">
      <c r="R8763">
        <f t="shared" si="78"/>
        <v>0.71307500000000001</v>
      </c>
      <c r="S8763">
        <f t="shared" si="78"/>
        <v>0.74353999999999998</v>
      </c>
    </row>
    <row r="8764" spans="18:19" x14ac:dyDescent="0.25">
      <c r="R8764">
        <f t="shared" si="78"/>
        <v>0.75446000000000002</v>
      </c>
      <c r="S8764">
        <f t="shared" si="78"/>
        <v>0.77255000000000007</v>
      </c>
    </row>
    <row r="8765" spans="18:19" ht="15.75" thickBot="1" x14ac:dyDescent="0.3">
      <c r="R8765" s="14">
        <f t="shared" si="78"/>
        <v>0.76051000000000002</v>
      </c>
      <c r="S8765" s="14">
        <f>AVERAGE(S8738,S8751)</f>
        <v>0.78651000000000004</v>
      </c>
    </row>
    <row r="8766" spans="18:19" ht="15.75" thickTop="1" x14ac:dyDescent="0.25">
      <c r="R8766">
        <f>AVERAGE(R8756:R8765)</f>
        <v>0.74430499999999999</v>
      </c>
      <c r="S8766">
        <f>AVERAGE(S8756:S8765)</f>
        <v>0.54737849999999999</v>
      </c>
    </row>
    <row r="8770" spans="1:19" ht="147.75" thickBot="1" x14ac:dyDescent="0.4">
      <c r="A8770" s="64" t="s">
        <v>460</v>
      </c>
      <c r="R8770" s="71" t="s">
        <v>461</v>
      </c>
      <c r="S8770" s="17" t="s">
        <v>453</v>
      </c>
    </row>
    <row r="8771" spans="1:19" ht="21.75" thickTop="1" x14ac:dyDescent="0.35">
      <c r="A8771">
        <v>1</v>
      </c>
      <c r="B8771">
        <v>3</v>
      </c>
      <c r="C8771" s="10">
        <v>25</v>
      </c>
      <c r="D8771">
        <v>30</v>
      </c>
      <c r="E8771">
        <v>0</v>
      </c>
      <c r="F8771">
        <v>0</v>
      </c>
      <c r="G8771">
        <v>0</v>
      </c>
      <c r="H8771">
        <v>1</v>
      </c>
      <c r="I8771">
        <v>1</v>
      </c>
      <c r="J8771">
        <v>0</v>
      </c>
      <c r="K8771">
        <v>0</v>
      </c>
      <c r="L8771">
        <v>2</v>
      </c>
      <c r="M8771">
        <v>1</v>
      </c>
      <c r="N8771">
        <v>0.5</v>
      </c>
      <c r="O8771">
        <v>1</v>
      </c>
      <c r="P8771">
        <v>0.05</v>
      </c>
      <c r="Q8771">
        <v>0.5</v>
      </c>
      <c r="R8771">
        <v>0.76368000000000003</v>
      </c>
      <c r="S8771">
        <v>0.79079999999999995</v>
      </c>
    </row>
    <row r="8772" spans="1:19" ht="21" x14ac:dyDescent="0.35">
      <c r="A8772">
        <v>1</v>
      </c>
      <c r="B8772">
        <v>3</v>
      </c>
      <c r="C8772" s="10">
        <v>25</v>
      </c>
      <c r="D8772">
        <v>30</v>
      </c>
      <c r="E8772">
        <v>0</v>
      </c>
      <c r="F8772">
        <v>0</v>
      </c>
      <c r="G8772">
        <v>0</v>
      </c>
      <c r="H8772">
        <v>1</v>
      </c>
      <c r="I8772">
        <v>1</v>
      </c>
      <c r="J8772">
        <v>0</v>
      </c>
      <c r="K8772">
        <v>0</v>
      </c>
      <c r="L8772">
        <v>2</v>
      </c>
      <c r="M8772">
        <v>1</v>
      </c>
      <c r="N8772">
        <v>0.6</v>
      </c>
      <c r="O8772">
        <v>1</v>
      </c>
      <c r="P8772">
        <v>0.05</v>
      </c>
      <c r="Q8772">
        <v>0.5</v>
      </c>
      <c r="R8772">
        <v>0.76119999999999999</v>
      </c>
      <c r="S8772">
        <v>0.82623999999999997</v>
      </c>
    </row>
    <row r="8773" spans="1:19" ht="21" x14ac:dyDescent="0.35">
      <c r="A8773">
        <v>1</v>
      </c>
      <c r="B8773">
        <v>3</v>
      </c>
      <c r="C8773" s="10">
        <v>25</v>
      </c>
      <c r="D8773">
        <v>30</v>
      </c>
      <c r="E8773">
        <v>0</v>
      </c>
      <c r="F8773">
        <v>0</v>
      </c>
      <c r="G8773">
        <v>0</v>
      </c>
      <c r="H8773">
        <v>1</v>
      </c>
      <c r="I8773">
        <v>1</v>
      </c>
      <c r="J8773">
        <v>0</v>
      </c>
      <c r="K8773">
        <v>0</v>
      </c>
      <c r="L8773">
        <v>2</v>
      </c>
      <c r="M8773">
        <v>1</v>
      </c>
      <c r="N8773">
        <v>0.7</v>
      </c>
      <c r="O8773">
        <v>1</v>
      </c>
      <c r="P8773">
        <v>0.05</v>
      </c>
      <c r="Q8773">
        <v>0.5</v>
      </c>
      <c r="R8773">
        <v>0.71496000000000004</v>
      </c>
      <c r="S8773">
        <v>0.85568</v>
      </c>
    </row>
    <row r="8774" spans="1:19" ht="21" x14ac:dyDescent="0.35">
      <c r="A8774">
        <v>1</v>
      </c>
      <c r="B8774">
        <v>3</v>
      </c>
      <c r="C8774" s="10">
        <v>25</v>
      </c>
      <c r="D8774">
        <v>30</v>
      </c>
      <c r="E8774">
        <v>0</v>
      </c>
      <c r="F8774">
        <v>0</v>
      </c>
      <c r="G8774">
        <v>0</v>
      </c>
      <c r="H8774">
        <v>1</v>
      </c>
      <c r="I8774">
        <v>1</v>
      </c>
      <c r="J8774">
        <v>0</v>
      </c>
      <c r="K8774">
        <v>0</v>
      </c>
      <c r="L8774">
        <v>2</v>
      </c>
      <c r="M8774">
        <v>1</v>
      </c>
      <c r="N8774">
        <v>0.8</v>
      </c>
      <c r="O8774">
        <v>1</v>
      </c>
      <c r="P8774">
        <v>0.05</v>
      </c>
      <c r="Q8774">
        <v>0.5</v>
      </c>
      <c r="R8774">
        <v>0.73863999999999996</v>
      </c>
      <c r="S8774">
        <v>0.86268</v>
      </c>
    </row>
    <row r="8775" spans="1:19" ht="21" x14ac:dyDescent="0.35">
      <c r="A8775">
        <v>1</v>
      </c>
      <c r="B8775">
        <v>3</v>
      </c>
      <c r="C8775" s="10">
        <v>25</v>
      </c>
      <c r="D8775">
        <v>30</v>
      </c>
      <c r="E8775">
        <v>0</v>
      </c>
      <c r="F8775">
        <v>0</v>
      </c>
      <c r="G8775">
        <v>0</v>
      </c>
      <c r="H8775">
        <v>1</v>
      </c>
      <c r="I8775">
        <v>1</v>
      </c>
      <c r="J8775">
        <v>0</v>
      </c>
      <c r="K8775">
        <v>0</v>
      </c>
      <c r="L8775">
        <v>2</v>
      </c>
      <c r="M8775">
        <v>1</v>
      </c>
      <c r="N8775">
        <v>0.9</v>
      </c>
      <c r="O8775">
        <v>1</v>
      </c>
      <c r="P8775">
        <v>0.05</v>
      </c>
      <c r="Q8775">
        <v>0.5</v>
      </c>
      <c r="R8775">
        <v>0.75</v>
      </c>
      <c r="S8775">
        <v>0.86816000000000004</v>
      </c>
    </row>
    <row r="8776" spans="1:19" ht="21" x14ac:dyDescent="0.35">
      <c r="A8776">
        <v>1</v>
      </c>
      <c r="B8776">
        <v>3</v>
      </c>
      <c r="C8776" s="10">
        <v>25</v>
      </c>
      <c r="D8776">
        <v>30</v>
      </c>
      <c r="E8776">
        <v>0</v>
      </c>
      <c r="F8776">
        <v>0</v>
      </c>
      <c r="G8776">
        <v>0</v>
      </c>
      <c r="H8776">
        <v>1</v>
      </c>
      <c r="I8776">
        <v>1</v>
      </c>
      <c r="J8776">
        <v>0</v>
      </c>
      <c r="K8776">
        <v>0</v>
      </c>
      <c r="L8776">
        <v>2</v>
      </c>
      <c r="M8776">
        <v>1</v>
      </c>
      <c r="N8776">
        <v>1</v>
      </c>
      <c r="O8776">
        <v>1</v>
      </c>
      <c r="P8776">
        <v>0.05</v>
      </c>
      <c r="Q8776">
        <v>0.5</v>
      </c>
      <c r="R8776">
        <v>0.83287999999999995</v>
      </c>
      <c r="S8776">
        <v>0.87228000000000006</v>
      </c>
    </row>
    <row r="8777" spans="1:19" ht="21" x14ac:dyDescent="0.35">
      <c r="A8777">
        <v>1</v>
      </c>
      <c r="B8777">
        <v>3</v>
      </c>
      <c r="C8777" s="10">
        <v>25</v>
      </c>
      <c r="D8777">
        <v>30</v>
      </c>
      <c r="E8777">
        <v>0</v>
      </c>
      <c r="F8777">
        <v>0</v>
      </c>
      <c r="G8777">
        <v>0</v>
      </c>
      <c r="H8777">
        <v>1</v>
      </c>
      <c r="I8777">
        <v>1</v>
      </c>
      <c r="J8777">
        <v>0</v>
      </c>
      <c r="K8777">
        <v>0</v>
      </c>
      <c r="L8777">
        <v>2</v>
      </c>
      <c r="M8777">
        <v>1</v>
      </c>
      <c r="N8777">
        <v>1.1000000000000001</v>
      </c>
      <c r="O8777">
        <v>1</v>
      </c>
      <c r="P8777">
        <v>0.05</v>
      </c>
      <c r="Q8777">
        <v>0.5</v>
      </c>
      <c r="R8777">
        <v>0.6946</v>
      </c>
      <c r="S8777">
        <v>0.86831999999999998</v>
      </c>
    </row>
    <row r="8778" spans="1:19" ht="21" x14ac:dyDescent="0.35">
      <c r="A8778">
        <v>1</v>
      </c>
      <c r="B8778">
        <v>3</v>
      </c>
      <c r="C8778" s="10">
        <v>25</v>
      </c>
      <c r="D8778">
        <v>30</v>
      </c>
      <c r="E8778">
        <v>0</v>
      </c>
      <c r="F8778">
        <v>0</v>
      </c>
      <c r="G8778">
        <v>0</v>
      </c>
      <c r="H8778">
        <v>1</v>
      </c>
      <c r="I8778">
        <v>1</v>
      </c>
      <c r="J8778">
        <v>0</v>
      </c>
      <c r="K8778">
        <v>0</v>
      </c>
      <c r="L8778">
        <v>2</v>
      </c>
      <c r="M8778">
        <v>1</v>
      </c>
      <c r="N8778">
        <v>1.2</v>
      </c>
      <c r="O8778">
        <v>1</v>
      </c>
      <c r="P8778">
        <v>0.05</v>
      </c>
      <c r="Q8778">
        <v>0.5</v>
      </c>
      <c r="R8778">
        <v>0.82723999999999998</v>
      </c>
      <c r="S8778">
        <v>0.88959999999999995</v>
      </c>
    </row>
    <row r="8779" spans="1:19" ht="21" x14ac:dyDescent="0.35">
      <c r="A8779">
        <v>1</v>
      </c>
      <c r="B8779">
        <v>3</v>
      </c>
      <c r="C8779" s="10">
        <v>25</v>
      </c>
      <c r="D8779">
        <v>30</v>
      </c>
      <c r="E8779">
        <v>0</v>
      </c>
      <c r="F8779">
        <v>0</v>
      </c>
      <c r="G8779">
        <v>0</v>
      </c>
      <c r="H8779">
        <v>1</v>
      </c>
      <c r="I8779">
        <v>1</v>
      </c>
      <c r="J8779">
        <v>0</v>
      </c>
      <c r="K8779">
        <v>0</v>
      </c>
      <c r="L8779">
        <v>2</v>
      </c>
      <c r="M8779">
        <v>1</v>
      </c>
      <c r="N8779">
        <v>1.3</v>
      </c>
      <c r="O8779">
        <v>1</v>
      </c>
      <c r="P8779">
        <v>0.05</v>
      </c>
      <c r="Q8779">
        <v>0.5</v>
      </c>
      <c r="R8779">
        <v>0.79200000000000004</v>
      </c>
      <c r="S8779">
        <v>0.90207999999999999</v>
      </c>
    </row>
    <row r="8780" spans="1:19" ht="21.75" thickBot="1" x14ac:dyDescent="0.4">
      <c r="A8780">
        <v>1</v>
      </c>
      <c r="B8780">
        <v>3</v>
      </c>
      <c r="C8780" s="10">
        <v>25</v>
      </c>
      <c r="D8780">
        <v>30</v>
      </c>
      <c r="E8780">
        <v>0</v>
      </c>
      <c r="F8780">
        <v>0</v>
      </c>
      <c r="G8780">
        <v>0</v>
      </c>
      <c r="H8780">
        <v>1</v>
      </c>
      <c r="I8780">
        <v>1</v>
      </c>
      <c r="J8780">
        <v>0</v>
      </c>
      <c r="K8780">
        <v>0</v>
      </c>
      <c r="L8780">
        <v>2</v>
      </c>
      <c r="M8780">
        <v>1</v>
      </c>
      <c r="N8780">
        <v>1.4</v>
      </c>
      <c r="O8780">
        <v>1</v>
      </c>
      <c r="P8780">
        <v>0.05</v>
      </c>
      <c r="Q8780">
        <v>0.5</v>
      </c>
      <c r="R8780" s="14">
        <v>0.78491999999999995</v>
      </c>
      <c r="S8780" s="14">
        <v>0.90424000000000004</v>
      </c>
    </row>
    <row r="8781" spans="1:19" ht="21.75" thickTop="1" x14ac:dyDescent="0.35">
      <c r="C8781" s="10"/>
      <c r="R8781" s="15">
        <f>AVERAGE(R8771:R8780)</f>
        <v>0.76601200000000003</v>
      </c>
      <c r="S8781" s="15">
        <f>AVERAGE(S8771:S8780)</f>
        <v>0.86400799999999989</v>
      </c>
    </row>
    <row r="8782" spans="1:19" ht="21" x14ac:dyDescent="0.35">
      <c r="C8782" s="10"/>
    </row>
    <row r="8783" spans="1:19" ht="21" x14ac:dyDescent="0.35">
      <c r="C8783" s="10"/>
      <c r="R8783" s="110"/>
      <c r="S8783" s="110"/>
    </row>
    <row r="8784" spans="1:19" ht="21" x14ac:dyDescent="0.35">
      <c r="C8784" s="10"/>
    </row>
    <row r="8785" spans="1:19" ht="21" x14ac:dyDescent="0.35">
      <c r="C8785" s="10"/>
    </row>
    <row r="8791" spans="1:19" ht="168.75" thickBot="1" x14ac:dyDescent="0.4">
      <c r="A8791" s="64" t="s">
        <v>464</v>
      </c>
      <c r="R8791" s="71" t="s">
        <v>461</v>
      </c>
      <c r="S8791" s="17" t="s">
        <v>453</v>
      </c>
    </row>
    <row r="8792" spans="1:19" ht="21.75" thickTop="1" x14ac:dyDescent="0.35">
      <c r="A8792">
        <v>1</v>
      </c>
      <c r="B8792">
        <v>3</v>
      </c>
      <c r="C8792" s="10">
        <v>25</v>
      </c>
      <c r="D8792">
        <v>30</v>
      </c>
      <c r="E8792">
        <v>0</v>
      </c>
      <c r="F8792">
        <v>0</v>
      </c>
      <c r="G8792">
        <v>0</v>
      </c>
      <c r="H8792">
        <v>1</v>
      </c>
      <c r="I8792">
        <v>1</v>
      </c>
      <c r="J8792">
        <v>0</v>
      </c>
      <c r="K8792">
        <v>0</v>
      </c>
      <c r="L8792">
        <v>2</v>
      </c>
      <c r="M8792">
        <v>1</v>
      </c>
      <c r="N8792">
        <v>0.5</v>
      </c>
      <c r="O8792">
        <v>1</v>
      </c>
      <c r="P8792">
        <v>0.05</v>
      </c>
      <c r="Q8792">
        <v>0</v>
      </c>
      <c r="R8792">
        <v>0.05</v>
      </c>
      <c r="S8792">
        <v>0.79723999999999995</v>
      </c>
    </row>
    <row r="8793" spans="1:19" ht="21" x14ac:dyDescent="0.35">
      <c r="A8793">
        <v>1</v>
      </c>
      <c r="B8793">
        <v>3</v>
      </c>
      <c r="C8793" s="10">
        <v>25</v>
      </c>
      <c r="D8793">
        <v>30</v>
      </c>
      <c r="E8793">
        <v>0</v>
      </c>
      <c r="F8793">
        <v>0</v>
      </c>
      <c r="G8793">
        <v>0</v>
      </c>
      <c r="H8793">
        <v>1</v>
      </c>
      <c r="I8793">
        <v>1</v>
      </c>
      <c r="J8793">
        <v>0</v>
      </c>
      <c r="K8793">
        <v>0</v>
      </c>
      <c r="L8793">
        <v>2</v>
      </c>
      <c r="M8793">
        <v>1</v>
      </c>
      <c r="N8793">
        <v>0.6</v>
      </c>
      <c r="O8793">
        <v>1</v>
      </c>
      <c r="P8793">
        <v>0.05</v>
      </c>
      <c r="Q8793">
        <v>0</v>
      </c>
      <c r="R8793">
        <v>0.05</v>
      </c>
      <c r="S8793">
        <v>0.81488000000000005</v>
      </c>
    </row>
    <row r="8794" spans="1:19" ht="21" x14ac:dyDescent="0.35">
      <c r="A8794">
        <v>1</v>
      </c>
      <c r="B8794">
        <v>3</v>
      </c>
      <c r="C8794" s="10">
        <v>25</v>
      </c>
      <c r="D8794">
        <v>30</v>
      </c>
      <c r="E8794">
        <v>0</v>
      </c>
      <c r="F8794">
        <v>0</v>
      </c>
      <c r="G8794">
        <v>0</v>
      </c>
      <c r="H8794">
        <v>1</v>
      </c>
      <c r="I8794">
        <v>1</v>
      </c>
      <c r="J8794">
        <v>0</v>
      </c>
      <c r="K8794">
        <v>0</v>
      </c>
      <c r="L8794">
        <v>2</v>
      </c>
      <c r="M8794">
        <v>1</v>
      </c>
      <c r="N8794">
        <v>0.7</v>
      </c>
      <c r="O8794">
        <v>1</v>
      </c>
      <c r="P8794">
        <v>0.05</v>
      </c>
      <c r="Q8794">
        <v>0</v>
      </c>
      <c r="R8794">
        <v>0.05</v>
      </c>
      <c r="S8794">
        <v>0.82143999999999995</v>
      </c>
    </row>
    <row r="8795" spans="1:19" ht="21" x14ac:dyDescent="0.35">
      <c r="A8795">
        <v>1</v>
      </c>
      <c r="B8795">
        <v>3</v>
      </c>
      <c r="C8795" s="10">
        <v>25</v>
      </c>
      <c r="D8795">
        <v>30</v>
      </c>
      <c r="E8795">
        <v>0</v>
      </c>
      <c r="F8795">
        <v>0</v>
      </c>
      <c r="G8795">
        <v>0</v>
      </c>
      <c r="H8795">
        <v>1</v>
      </c>
      <c r="I8795">
        <v>1</v>
      </c>
      <c r="J8795">
        <v>0</v>
      </c>
      <c r="K8795">
        <v>0</v>
      </c>
      <c r="L8795">
        <v>2</v>
      </c>
      <c r="M8795">
        <v>1</v>
      </c>
      <c r="N8795">
        <v>0.8</v>
      </c>
      <c r="O8795">
        <v>1</v>
      </c>
      <c r="P8795">
        <v>0.05</v>
      </c>
      <c r="Q8795">
        <v>0</v>
      </c>
      <c r="R8795">
        <v>0.05</v>
      </c>
      <c r="S8795">
        <v>0.87207999999999997</v>
      </c>
    </row>
    <row r="8796" spans="1:19" ht="21" x14ac:dyDescent="0.35">
      <c r="A8796">
        <v>1</v>
      </c>
      <c r="B8796">
        <v>3</v>
      </c>
      <c r="C8796" s="10">
        <v>25</v>
      </c>
      <c r="D8796">
        <v>30</v>
      </c>
      <c r="E8796">
        <v>0</v>
      </c>
      <c r="F8796">
        <v>0</v>
      </c>
      <c r="G8796">
        <v>0</v>
      </c>
      <c r="H8796">
        <v>1</v>
      </c>
      <c r="I8796">
        <v>1</v>
      </c>
      <c r="J8796">
        <v>0</v>
      </c>
      <c r="K8796">
        <v>0</v>
      </c>
      <c r="L8796">
        <v>2</v>
      </c>
      <c r="M8796">
        <v>1</v>
      </c>
      <c r="N8796">
        <v>0.9</v>
      </c>
      <c r="O8796">
        <v>1</v>
      </c>
      <c r="P8796">
        <v>0.05</v>
      </c>
      <c r="Q8796">
        <v>0</v>
      </c>
      <c r="R8796">
        <v>0.05</v>
      </c>
      <c r="S8796">
        <v>0.88436000000000003</v>
      </c>
    </row>
    <row r="8797" spans="1:19" ht="21" x14ac:dyDescent="0.35">
      <c r="A8797">
        <v>1</v>
      </c>
      <c r="B8797">
        <v>3</v>
      </c>
      <c r="C8797" s="10">
        <v>25</v>
      </c>
      <c r="D8797">
        <v>30</v>
      </c>
      <c r="E8797">
        <v>0</v>
      </c>
      <c r="F8797">
        <v>0</v>
      </c>
      <c r="G8797">
        <v>0</v>
      </c>
      <c r="H8797">
        <v>1</v>
      </c>
      <c r="I8797">
        <v>1</v>
      </c>
      <c r="J8797">
        <v>0</v>
      </c>
      <c r="K8797">
        <v>0</v>
      </c>
      <c r="L8797">
        <v>2</v>
      </c>
      <c r="M8797">
        <v>1</v>
      </c>
      <c r="N8797">
        <v>1</v>
      </c>
      <c r="O8797">
        <v>1</v>
      </c>
      <c r="P8797">
        <v>0.05</v>
      </c>
      <c r="Q8797">
        <v>0</v>
      </c>
      <c r="R8797">
        <v>0.05</v>
      </c>
      <c r="S8797">
        <v>0.87727999999999995</v>
      </c>
    </row>
    <row r="8798" spans="1:19" ht="21" x14ac:dyDescent="0.35">
      <c r="A8798">
        <v>1</v>
      </c>
      <c r="B8798">
        <v>3</v>
      </c>
      <c r="C8798" s="10">
        <v>25</v>
      </c>
      <c r="D8798">
        <v>30</v>
      </c>
      <c r="E8798">
        <v>0</v>
      </c>
      <c r="F8798">
        <v>0</v>
      </c>
      <c r="G8798">
        <v>0</v>
      </c>
      <c r="H8798">
        <v>1</v>
      </c>
      <c r="I8798">
        <v>1</v>
      </c>
      <c r="J8798">
        <v>0</v>
      </c>
      <c r="K8798">
        <v>0</v>
      </c>
      <c r="L8798">
        <v>2</v>
      </c>
      <c r="M8798">
        <v>1</v>
      </c>
      <c r="N8798">
        <v>1.1000000000000001</v>
      </c>
      <c r="O8798">
        <v>1</v>
      </c>
      <c r="P8798">
        <v>0.05</v>
      </c>
      <c r="Q8798">
        <v>0</v>
      </c>
      <c r="R8798">
        <v>0.05</v>
      </c>
      <c r="S8798">
        <v>0.89176</v>
      </c>
    </row>
    <row r="8799" spans="1:19" ht="21" x14ac:dyDescent="0.35">
      <c r="A8799">
        <v>1</v>
      </c>
      <c r="B8799">
        <v>3</v>
      </c>
      <c r="C8799" s="10">
        <v>25</v>
      </c>
      <c r="D8799">
        <v>30</v>
      </c>
      <c r="E8799">
        <v>0</v>
      </c>
      <c r="F8799">
        <v>0</v>
      </c>
      <c r="G8799">
        <v>0</v>
      </c>
      <c r="H8799">
        <v>1</v>
      </c>
      <c r="I8799">
        <v>1</v>
      </c>
      <c r="J8799">
        <v>0</v>
      </c>
      <c r="K8799">
        <v>0</v>
      </c>
      <c r="L8799">
        <v>2</v>
      </c>
      <c r="M8799">
        <v>1</v>
      </c>
      <c r="N8799">
        <v>1.2</v>
      </c>
      <c r="O8799">
        <v>1</v>
      </c>
      <c r="P8799">
        <v>0.05</v>
      </c>
      <c r="Q8799">
        <v>0</v>
      </c>
      <c r="R8799">
        <v>0.05</v>
      </c>
      <c r="S8799">
        <v>0.87551999999999996</v>
      </c>
    </row>
    <row r="8800" spans="1:19" ht="21" x14ac:dyDescent="0.35">
      <c r="A8800">
        <v>1</v>
      </c>
      <c r="B8800">
        <v>3</v>
      </c>
      <c r="C8800" s="10">
        <v>25</v>
      </c>
      <c r="D8800">
        <v>30</v>
      </c>
      <c r="E8800">
        <v>0</v>
      </c>
      <c r="F8800">
        <v>0</v>
      </c>
      <c r="G8800">
        <v>0</v>
      </c>
      <c r="H8800">
        <v>1</v>
      </c>
      <c r="I8800">
        <v>1</v>
      </c>
      <c r="J8800">
        <v>0</v>
      </c>
      <c r="K8800">
        <v>0</v>
      </c>
      <c r="L8800">
        <v>2</v>
      </c>
      <c r="M8800">
        <v>1</v>
      </c>
      <c r="N8800">
        <v>1.3</v>
      </c>
      <c r="O8800">
        <v>1</v>
      </c>
      <c r="P8800">
        <v>0.05</v>
      </c>
      <c r="Q8800">
        <v>0</v>
      </c>
      <c r="R8800">
        <v>0.05</v>
      </c>
      <c r="S8800">
        <v>0.88524000000000003</v>
      </c>
    </row>
    <row r="8801" spans="1:20" ht="21.75" thickBot="1" x14ac:dyDescent="0.4">
      <c r="A8801">
        <v>1</v>
      </c>
      <c r="B8801">
        <v>3</v>
      </c>
      <c r="C8801" s="10">
        <v>25</v>
      </c>
      <c r="D8801">
        <v>30</v>
      </c>
      <c r="E8801">
        <v>0</v>
      </c>
      <c r="F8801">
        <v>0</v>
      </c>
      <c r="G8801">
        <v>0</v>
      </c>
      <c r="H8801">
        <v>1</v>
      </c>
      <c r="I8801">
        <v>1</v>
      </c>
      <c r="J8801">
        <v>0</v>
      </c>
      <c r="K8801">
        <v>0</v>
      </c>
      <c r="L8801">
        <v>2</v>
      </c>
      <c r="M8801">
        <v>1</v>
      </c>
      <c r="N8801">
        <v>1.4</v>
      </c>
      <c r="O8801">
        <v>1</v>
      </c>
      <c r="P8801">
        <v>0.05</v>
      </c>
      <c r="Q8801">
        <v>0</v>
      </c>
      <c r="R8801" s="14">
        <v>0.05</v>
      </c>
      <c r="S8801" s="14">
        <v>0.90964</v>
      </c>
    </row>
    <row r="8802" spans="1:20" ht="21.75" thickTop="1" x14ac:dyDescent="0.35">
      <c r="C8802" s="10"/>
      <c r="R8802" s="15">
        <f>AVERAGE(R8792:R8801)</f>
        <v>4.9999999999999996E-2</v>
      </c>
      <c r="S8802" s="15">
        <f>AVERAGE(S8792:S8801)</f>
        <v>0.86294399999999993</v>
      </c>
    </row>
    <row r="8803" spans="1:20" ht="21" x14ac:dyDescent="0.35">
      <c r="C8803" s="10"/>
    </row>
    <row r="8804" spans="1:20" ht="21" x14ac:dyDescent="0.35">
      <c r="C8804" s="10"/>
      <c r="R8804" s="110"/>
      <c r="S8804" s="110"/>
    </row>
    <row r="8805" spans="1:20" ht="21" x14ac:dyDescent="0.35">
      <c r="C8805" s="10"/>
    </row>
    <row r="8806" spans="1:20" ht="21" x14ac:dyDescent="0.35">
      <c r="C8806" s="10"/>
    </row>
    <row r="8810" spans="1:20" ht="168.75" thickBot="1" x14ac:dyDescent="0.4">
      <c r="A8810" s="64" t="s">
        <v>465</v>
      </c>
      <c r="R8810" s="71" t="s">
        <v>466</v>
      </c>
      <c r="S8810" s="17" t="s">
        <v>467</v>
      </c>
      <c r="T8810" s="17" t="s">
        <v>468</v>
      </c>
    </row>
    <row r="8811" spans="1:20" ht="21.75" thickTop="1" x14ac:dyDescent="0.35">
      <c r="A8811">
        <v>1</v>
      </c>
      <c r="B8811">
        <v>3</v>
      </c>
      <c r="C8811" s="10">
        <v>25</v>
      </c>
      <c r="D8811">
        <v>30</v>
      </c>
      <c r="E8811">
        <v>0</v>
      </c>
      <c r="F8811">
        <v>0</v>
      </c>
      <c r="G8811">
        <v>0</v>
      </c>
      <c r="H8811">
        <v>1</v>
      </c>
      <c r="I8811">
        <v>1</v>
      </c>
      <c r="J8811">
        <v>0</v>
      </c>
      <c r="K8811">
        <v>0</v>
      </c>
      <c r="L8811">
        <v>2</v>
      </c>
      <c r="M8811">
        <v>1</v>
      </c>
      <c r="N8811">
        <v>0.05</v>
      </c>
      <c r="O8811">
        <v>1</v>
      </c>
      <c r="P8811">
        <v>0.05</v>
      </c>
      <c r="Q8811">
        <v>0.5</v>
      </c>
      <c r="R8811">
        <v>0.49571110000000002</v>
      </c>
      <c r="S8811">
        <v>7.2279999999999997E-2</v>
      </c>
      <c r="T8811">
        <v>0.67303999999999997</v>
      </c>
    </row>
    <row r="8812" spans="1:20" ht="21" x14ac:dyDescent="0.35">
      <c r="A8812">
        <v>1</v>
      </c>
      <c r="B8812">
        <v>3</v>
      </c>
      <c r="C8812" s="10">
        <v>25</v>
      </c>
      <c r="D8812">
        <v>30</v>
      </c>
      <c r="E8812">
        <v>0</v>
      </c>
      <c r="F8812">
        <v>0</v>
      </c>
      <c r="G8812">
        <v>0</v>
      </c>
      <c r="H8812">
        <v>1</v>
      </c>
      <c r="I8812">
        <v>1</v>
      </c>
      <c r="J8812">
        <v>0</v>
      </c>
      <c r="K8812">
        <v>0</v>
      </c>
      <c r="L8812">
        <v>2</v>
      </c>
      <c r="M8812">
        <v>1</v>
      </c>
      <c r="N8812">
        <v>0.1</v>
      </c>
      <c r="O8812">
        <v>1</v>
      </c>
      <c r="P8812">
        <v>0.05</v>
      </c>
      <c r="Q8812">
        <v>0.5</v>
      </c>
      <c r="R8812">
        <v>0.58373330000000001</v>
      </c>
      <c r="S8812">
        <v>0.21659999999999999</v>
      </c>
      <c r="T8812">
        <v>0.74516000000000004</v>
      </c>
    </row>
    <row r="8813" spans="1:20" ht="21" x14ac:dyDescent="0.35">
      <c r="A8813">
        <v>1</v>
      </c>
      <c r="B8813">
        <v>3</v>
      </c>
      <c r="C8813" s="10">
        <v>25</v>
      </c>
      <c r="D8813">
        <v>30</v>
      </c>
      <c r="E8813">
        <v>0</v>
      </c>
      <c r="F8813">
        <v>0</v>
      </c>
      <c r="G8813">
        <v>0</v>
      </c>
      <c r="H8813">
        <v>1</v>
      </c>
      <c r="I8813">
        <v>1</v>
      </c>
      <c r="J8813">
        <v>0</v>
      </c>
      <c r="K8813">
        <v>0</v>
      </c>
      <c r="L8813">
        <v>2</v>
      </c>
      <c r="M8813">
        <v>1</v>
      </c>
      <c r="N8813">
        <v>0.15</v>
      </c>
      <c r="O8813">
        <v>1</v>
      </c>
      <c r="P8813">
        <v>0.05</v>
      </c>
      <c r="Q8813">
        <v>0.5</v>
      </c>
      <c r="R8813">
        <v>0.61153329999999995</v>
      </c>
      <c r="S8813">
        <v>0.32979999999999998</v>
      </c>
      <c r="T8813">
        <v>0.72860000000000003</v>
      </c>
    </row>
    <row r="8814" spans="1:20" ht="21" x14ac:dyDescent="0.35">
      <c r="A8814">
        <v>1</v>
      </c>
      <c r="B8814">
        <v>3</v>
      </c>
      <c r="C8814" s="10">
        <v>25</v>
      </c>
      <c r="D8814">
        <v>30</v>
      </c>
      <c r="E8814">
        <v>0</v>
      </c>
      <c r="F8814">
        <v>0</v>
      </c>
      <c r="G8814">
        <v>0</v>
      </c>
      <c r="H8814">
        <v>1</v>
      </c>
      <c r="I8814">
        <v>1</v>
      </c>
      <c r="J8814">
        <v>0</v>
      </c>
      <c r="K8814">
        <v>0</v>
      </c>
      <c r="L8814">
        <v>2</v>
      </c>
      <c r="M8814">
        <v>1</v>
      </c>
      <c r="N8814">
        <v>0.2</v>
      </c>
      <c r="O8814">
        <v>1</v>
      </c>
      <c r="P8814">
        <v>0.05</v>
      </c>
      <c r="Q8814">
        <v>0.5</v>
      </c>
      <c r="R8814">
        <v>0.65239999999999998</v>
      </c>
      <c r="S8814">
        <v>0.53071999999999997</v>
      </c>
      <c r="T8814">
        <v>0.74836000000000003</v>
      </c>
    </row>
    <row r="8815" spans="1:20" ht="21" x14ac:dyDescent="0.35">
      <c r="A8815">
        <v>1</v>
      </c>
      <c r="B8815">
        <v>3</v>
      </c>
      <c r="C8815" s="10">
        <v>25</v>
      </c>
      <c r="D8815">
        <v>30</v>
      </c>
      <c r="E8815">
        <v>0</v>
      </c>
      <c r="F8815">
        <v>0</v>
      </c>
      <c r="G8815">
        <v>0</v>
      </c>
      <c r="H8815">
        <v>1</v>
      </c>
      <c r="I8815">
        <v>1</v>
      </c>
      <c r="J8815">
        <v>0</v>
      </c>
      <c r="K8815">
        <v>0</v>
      </c>
      <c r="L8815">
        <v>2</v>
      </c>
      <c r="M8815">
        <v>1</v>
      </c>
      <c r="N8815">
        <v>0.25</v>
      </c>
      <c r="O8815">
        <v>1</v>
      </c>
      <c r="P8815">
        <v>0.05</v>
      </c>
      <c r="Q8815">
        <v>0.5</v>
      </c>
      <c r="R8815">
        <v>0.66988890000000001</v>
      </c>
      <c r="S8815">
        <v>0.62012</v>
      </c>
      <c r="T8815">
        <v>0.62180000000000002</v>
      </c>
    </row>
    <row r="8816" spans="1:20" ht="21" x14ac:dyDescent="0.35">
      <c r="A8816">
        <v>1</v>
      </c>
      <c r="B8816">
        <v>3</v>
      </c>
      <c r="C8816" s="10">
        <v>25</v>
      </c>
      <c r="D8816">
        <v>30</v>
      </c>
      <c r="E8816">
        <v>0</v>
      </c>
      <c r="F8816">
        <v>0</v>
      </c>
      <c r="G8816">
        <v>0</v>
      </c>
      <c r="H8816">
        <v>1</v>
      </c>
      <c r="I8816">
        <v>1</v>
      </c>
      <c r="J8816">
        <v>0</v>
      </c>
      <c r="K8816">
        <v>0</v>
      </c>
      <c r="L8816">
        <v>2</v>
      </c>
      <c r="M8816">
        <v>1</v>
      </c>
      <c r="N8816">
        <v>0.3</v>
      </c>
      <c r="O8816">
        <v>1</v>
      </c>
      <c r="P8816">
        <v>0.05</v>
      </c>
      <c r="Q8816">
        <v>0.5</v>
      </c>
      <c r="R8816">
        <v>0.68386670000000005</v>
      </c>
      <c r="S8816">
        <v>0.69196000000000002</v>
      </c>
      <c r="T8816">
        <v>0.71948000000000001</v>
      </c>
    </row>
    <row r="8817" spans="1:20" ht="21" x14ac:dyDescent="0.35">
      <c r="A8817">
        <v>1</v>
      </c>
      <c r="B8817">
        <v>3</v>
      </c>
      <c r="C8817" s="10">
        <v>25</v>
      </c>
      <c r="D8817">
        <v>30</v>
      </c>
      <c r="E8817">
        <v>0</v>
      </c>
      <c r="F8817">
        <v>0</v>
      </c>
      <c r="G8817">
        <v>0</v>
      </c>
      <c r="H8817">
        <v>1</v>
      </c>
      <c r="I8817">
        <v>1</v>
      </c>
      <c r="J8817">
        <v>0</v>
      </c>
      <c r="K8817">
        <v>0</v>
      </c>
      <c r="L8817">
        <v>2</v>
      </c>
      <c r="M8817">
        <v>1</v>
      </c>
      <c r="N8817">
        <v>0.35</v>
      </c>
      <c r="O8817">
        <v>1</v>
      </c>
      <c r="P8817">
        <v>0.05</v>
      </c>
      <c r="Q8817">
        <v>0.5</v>
      </c>
      <c r="R8817">
        <v>0.69211109999999998</v>
      </c>
      <c r="S8817">
        <v>0.73440000000000005</v>
      </c>
      <c r="T8817">
        <v>0.70272000000000001</v>
      </c>
    </row>
    <row r="8818" spans="1:20" ht="21" x14ac:dyDescent="0.35">
      <c r="A8818">
        <v>1</v>
      </c>
      <c r="B8818">
        <v>3</v>
      </c>
      <c r="C8818" s="10">
        <v>25</v>
      </c>
      <c r="D8818">
        <v>30</v>
      </c>
      <c r="E8818">
        <v>0</v>
      </c>
      <c r="F8818">
        <v>0</v>
      </c>
      <c r="G8818">
        <v>0</v>
      </c>
      <c r="H8818">
        <v>1</v>
      </c>
      <c r="I8818">
        <v>1</v>
      </c>
      <c r="J8818">
        <v>0</v>
      </c>
      <c r="K8818">
        <v>0</v>
      </c>
      <c r="L8818">
        <v>2</v>
      </c>
      <c r="M8818">
        <v>1</v>
      </c>
      <c r="N8818">
        <v>0.4</v>
      </c>
      <c r="O8818">
        <v>1</v>
      </c>
      <c r="P8818">
        <v>0.05</v>
      </c>
      <c r="Q8818">
        <v>0.5</v>
      </c>
      <c r="R8818">
        <v>0.69815559999999999</v>
      </c>
      <c r="S8818">
        <v>0.75824000000000003</v>
      </c>
      <c r="T8818">
        <v>0.78808</v>
      </c>
    </row>
    <row r="8819" spans="1:20" ht="21" x14ac:dyDescent="0.35">
      <c r="A8819">
        <v>1</v>
      </c>
      <c r="B8819">
        <v>3</v>
      </c>
      <c r="C8819" s="10">
        <v>25</v>
      </c>
      <c r="D8819">
        <v>30</v>
      </c>
      <c r="E8819">
        <v>0</v>
      </c>
      <c r="F8819">
        <v>0</v>
      </c>
      <c r="G8819">
        <v>0</v>
      </c>
      <c r="H8819">
        <v>1</v>
      </c>
      <c r="I8819">
        <v>1</v>
      </c>
      <c r="J8819">
        <v>0</v>
      </c>
      <c r="K8819">
        <v>0</v>
      </c>
      <c r="L8819">
        <v>2</v>
      </c>
      <c r="M8819">
        <v>1</v>
      </c>
      <c r="N8819">
        <v>0.45</v>
      </c>
      <c r="O8819">
        <v>1</v>
      </c>
      <c r="P8819">
        <v>0.05</v>
      </c>
      <c r="Q8819">
        <v>0.5</v>
      </c>
      <c r="R8819">
        <v>0.70868889999999995</v>
      </c>
      <c r="S8819">
        <v>0.80972</v>
      </c>
      <c r="T8819">
        <v>0.73675999999999997</v>
      </c>
    </row>
    <row r="8820" spans="1:20" ht="21" x14ac:dyDescent="0.35">
      <c r="A8820">
        <v>1</v>
      </c>
      <c r="B8820">
        <v>3</v>
      </c>
      <c r="C8820" s="10">
        <v>25</v>
      </c>
      <c r="D8820">
        <v>30</v>
      </c>
      <c r="E8820">
        <v>0</v>
      </c>
      <c r="F8820">
        <v>0</v>
      </c>
      <c r="G8820">
        <v>0</v>
      </c>
      <c r="H8820">
        <v>1</v>
      </c>
      <c r="I8820">
        <v>1</v>
      </c>
      <c r="J8820">
        <v>0</v>
      </c>
      <c r="K8820">
        <v>0</v>
      </c>
      <c r="L8820">
        <v>2</v>
      </c>
      <c r="M8820">
        <v>1</v>
      </c>
      <c r="N8820">
        <v>0.5</v>
      </c>
      <c r="O8820">
        <v>1</v>
      </c>
      <c r="P8820">
        <v>0.05</v>
      </c>
      <c r="Q8820">
        <v>0.5</v>
      </c>
      <c r="R8820">
        <v>0.70208890000000002</v>
      </c>
      <c r="S8820">
        <v>0.77551999999999999</v>
      </c>
      <c r="T8820">
        <v>0.83299999999999996</v>
      </c>
    </row>
    <row r="8821" spans="1:20" ht="21" x14ac:dyDescent="0.35">
      <c r="A8821">
        <v>1</v>
      </c>
      <c r="B8821">
        <v>3</v>
      </c>
      <c r="C8821" s="10">
        <v>25</v>
      </c>
      <c r="D8821">
        <v>30</v>
      </c>
      <c r="E8821">
        <v>0</v>
      </c>
      <c r="F8821">
        <v>0</v>
      </c>
      <c r="G8821">
        <v>0</v>
      </c>
      <c r="H8821">
        <v>1</v>
      </c>
      <c r="I8821">
        <v>1</v>
      </c>
      <c r="J8821">
        <v>0</v>
      </c>
      <c r="K8821">
        <v>0</v>
      </c>
      <c r="L8821">
        <v>2</v>
      </c>
      <c r="M8821">
        <v>1</v>
      </c>
      <c r="N8821">
        <v>0.6</v>
      </c>
      <c r="O8821">
        <v>1</v>
      </c>
      <c r="P8821">
        <v>0.05</v>
      </c>
      <c r="Q8821">
        <v>0.5</v>
      </c>
      <c r="R8821">
        <v>0.71571110000000004</v>
      </c>
      <c r="S8821">
        <v>0.83364000000000005</v>
      </c>
      <c r="T8821">
        <v>0.74404000000000003</v>
      </c>
    </row>
    <row r="8822" spans="1:20" ht="21" x14ac:dyDescent="0.35">
      <c r="A8822">
        <v>1</v>
      </c>
      <c r="B8822">
        <v>3</v>
      </c>
      <c r="C8822" s="10">
        <v>25</v>
      </c>
      <c r="D8822">
        <v>30</v>
      </c>
      <c r="E8822">
        <v>0</v>
      </c>
      <c r="F8822">
        <v>0</v>
      </c>
      <c r="G8822">
        <v>0</v>
      </c>
      <c r="H8822">
        <v>1</v>
      </c>
      <c r="I8822">
        <v>1</v>
      </c>
      <c r="J8822">
        <v>0</v>
      </c>
      <c r="K8822">
        <v>0</v>
      </c>
      <c r="L8822">
        <v>2</v>
      </c>
      <c r="M8822">
        <v>1</v>
      </c>
      <c r="N8822">
        <v>0.7</v>
      </c>
      <c r="O8822">
        <v>1</v>
      </c>
      <c r="P8822">
        <v>0.05</v>
      </c>
      <c r="Q8822">
        <v>0.5</v>
      </c>
      <c r="R8822">
        <v>0.71008890000000002</v>
      </c>
      <c r="S8822">
        <v>0.81467999999999996</v>
      </c>
      <c r="T8822">
        <v>0.69355999999999995</v>
      </c>
    </row>
    <row r="8823" spans="1:20" ht="21" x14ac:dyDescent="0.35">
      <c r="A8823">
        <v>1</v>
      </c>
      <c r="B8823">
        <v>3</v>
      </c>
      <c r="C8823" s="10">
        <v>25</v>
      </c>
      <c r="D8823">
        <v>30</v>
      </c>
      <c r="E8823">
        <v>0</v>
      </c>
      <c r="F8823">
        <v>0</v>
      </c>
      <c r="G8823">
        <v>0</v>
      </c>
      <c r="H8823">
        <v>1</v>
      </c>
      <c r="I8823">
        <v>1</v>
      </c>
      <c r="J8823">
        <v>0</v>
      </c>
      <c r="K8823">
        <v>0</v>
      </c>
      <c r="L8823">
        <v>2</v>
      </c>
      <c r="M8823">
        <v>1</v>
      </c>
      <c r="N8823">
        <v>0.8</v>
      </c>
      <c r="O8823">
        <v>1</v>
      </c>
      <c r="P8823">
        <v>0.05</v>
      </c>
      <c r="Q8823">
        <v>0.5</v>
      </c>
      <c r="R8823">
        <v>0.71835559999999998</v>
      </c>
      <c r="S8823">
        <v>0.84636</v>
      </c>
      <c r="T8823">
        <v>0.74887999999999999</v>
      </c>
    </row>
    <row r="8824" spans="1:20" ht="21" x14ac:dyDescent="0.35">
      <c r="A8824">
        <v>1</v>
      </c>
      <c r="B8824">
        <v>3</v>
      </c>
      <c r="C8824" s="10">
        <v>25</v>
      </c>
      <c r="D8824">
        <v>30</v>
      </c>
      <c r="E8824">
        <v>0</v>
      </c>
      <c r="F8824">
        <v>0</v>
      </c>
      <c r="G8824">
        <v>0</v>
      </c>
      <c r="H8824">
        <v>1</v>
      </c>
      <c r="I8824">
        <v>1</v>
      </c>
      <c r="J8824">
        <v>0</v>
      </c>
      <c r="K8824">
        <v>0</v>
      </c>
      <c r="L8824">
        <v>2</v>
      </c>
      <c r="M8824">
        <v>1</v>
      </c>
      <c r="N8824">
        <v>0.9</v>
      </c>
      <c r="O8824">
        <v>1</v>
      </c>
      <c r="P8824">
        <v>0.05</v>
      </c>
      <c r="Q8824">
        <v>0.5</v>
      </c>
      <c r="R8824">
        <v>0.72231109999999998</v>
      </c>
      <c r="S8824">
        <v>0.86319999999999997</v>
      </c>
      <c r="T8824">
        <v>0.71128000000000002</v>
      </c>
    </row>
    <row r="8825" spans="1:20" ht="21" x14ac:dyDescent="0.35">
      <c r="A8825">
        <v>1</v>
      </c>
      <c r="B8825">
        <v>3</v>
      </c>
      <c r="C8825" s="10">
        <v>25</v>
      </c>
      <c r="D8825">
        <v>30</v>
      </c>
      <c r="E8825">
        <v>0</v>
      </c>
      <c r="F8825">
        <v>0</v>
      </c>
      <c r="G8825">
        <v>0</v>
      </c>
      <c r="H8825">
        <v>1</v>
      </c>
      <c r="I8825">
        <v>1</v>
      </c>
      <c r="J8825">
        <v>0</v>
      </c>
      <c r="K8825">
        <v>0</v>
      </c>
      <c r="L8825">
        <v>2</v>
      </c>
      <c r="M8825">
        <v>1</v>
      </c>
      <c r="N8825">
        <v>1</v>
      </c>
      <c r="O8825">
        <v>1</v>
      </c>
      <c r="P8825">
        <v>0.05</v>
      </c>
      <c r="Q8825">
        <v>0.5</v>
      </c>
      <c r="R8825">
        <v>0.72495560000000003</v>
      </c>
      <c r="S8825">
        <v>0.87272000000000005</v>
      </c>
      <c r="T8825">
        <v>0.81620000000000004</v>
      </c>
    </row>
    <row r="8826" spans="1:20" ht="21" x14ac:dyDescent="0.35">
      <c r="A8826">
        <v>1</v>
      </c>
      <c r="B8826">
        <v>3</v>
      </c>
      <c r="C8826" s="10">
        <v>25</v>
      </c>
      <c r="D8826">
        <v>30</v>
      </c>
      <c r="E8826">
        <v>0</v>
      </c>
      <c r="F8826">
        <v>0</v>
      </c>
      <c r="G8826">
        <v>0</v>
      </c>
      <c r="H8826">
        <v>1</v>
      </c>
      <c r="I8826">
        <v>1</v>
      </c>
      <c r="J8826">
        <v>0</v>
      </c>
      <c r="K8826">
        <v>0</v>
      </c>
      <c r="L8826">
        <v>2</v>
      </c>
      <c r="M8826">
        <v>1</v>
      </c>
      <c r="N8826">
        <v>1.1000000000000001</v>
      </c>
      <c r="O8826">
        <v>1</v>
      </c>
      <c r="P8826">
        <v>0.05</v>
      </c>
      <c r="Q8826">
        <v>0.5</v>
      </c>
      <c r="R8826">
        <v>0.72724440000000001</v>
      </c>
      <c r="S8826">
        <v>0.87731999999999999</v>
      </c>
      <c r="T8826">
        <v>0.70704</v>
      </c>
    </row>
    <row r="8827" spans="1:20" ht="21" x14ac:dyDescent="0.35">
      <c r="A8827">
        <v>1</v>
      </c>
      <c r="B8827">
        <v>3</v>
      </c>
      <c r="C8827" s="10">
        <v>25</v>
      </c>
      <c r="D8827">
        <v>30</v>
      </c>
      <c r="E8827">
        <v>0</v>
      </c>
      <c r="F8827">
        <v>0</v>
      </c>
      <c r="G8827">
        <v>0</v>
      </c>
      <c r="H8827">
        <v>1</v>
      </c>
      <c r="I8827">
        <v>1</v>
      </c>
      <c r="J8827">
        <v>0</v>
      </c>
      <c r="K8827">
        <v>0</v>
      </c>
      <c r="L8827">
        <v>2</v>
      </c>
      <c r="M8827">
        <v>1</v>
      </c>
      <c r="N8827">
        <v>1.2</v>
      </c>
      <c r="O8827">
        <v>1</v>
      </c>
      <c r="P8827">
        <v>0.05</v>
      </c>
      <c r="Q8827">
        <v>0.5</v>
      </c>
      <c r="R8827">
        <v>0.72882219999999998</v>
      </c>
      <c r="S8827">
        <v>0.88451999999999997</v>
      </c>
      <c r="T8827">
        <v>0.75892000000000004</v>
      </c>
    </row>
    <row r="8828" spans="1:20" ht="21" x14ac:dyDescent="0.35">
      <c r="A8828">
        <v>1</v>
      </c>
      <c r="B8828">
        <v>3</v>
      </c>
      <c r="C8828" s="10">
        <v>25</v>
      </c>
      <c r="D8828">
        <v>30</v>
      </c>
      <c r="E8828">
        <v>0</v>
      </c>
      <c r="F8828">
        <v>0</v>
      </c>
      <c r="G8828">
        <v>0</v>
      </c>
      <c r="H8828">
        <v>1</v>
      </c>
      <c r="I8828">
        <v>1</v>
      </c>
      <c r="J8828">
        <v>0</v>
      </c>
      <c r="K8828">
        <v>0</v>
      </c>
      <c r="L8828">
        <v>2</v>
      </c>
      <c r="M8828">
        <v>1</v>
      </c>
      <c r="N8828">
        <v>1.3</v>
      </c>
      <c r="O8828">
        <v>1</v>
      </c>
      <c r="P8828">
        <v>0.05</v>
      </c>
      <c r="Q8828">
        <v>0.5</v>
      </c>
      <c r="R8828">
        <v>0.73222220000000005</v>
      </c>
      <c r="S8828">
        <v>0.89536000000000004</v>
      </c>
      <c r="T8828">
        <v>0.70008000000000004</v>
      </c>
    </row>
    <row r="8829" spans="1:20" ht="21" x14ac:dyDescent="0.35">
      <c r="A8829">
        <v>1</v>
      </c>
      <c r="B8829">
        <v>3</v>
      </c>
      <c r="C8829" s="10">
        <v>25</v>
      </c>
      <c r="D8829">
        <v>30</v>
      </c>
      <c r="E8829">
        <v>0</v>
      </c>
      <c r="F8829">
        <v>0</v>
      </c>
      <c r="G8829">
        <v>0</v>
      </c>
      <c r="H8829">
        <v>1</v>
      </c>
      <c r="I8829">
        <v>1</v>
      </c>
      <c r="J8829">
        <v>0</v>
      </c>
      <c r="K8829">
        <v>0</v>
      </c>
      <c r="L8829">
        <v>2</v>
      </c>
      <c r="M8829">
        <v>1</v>
      </c>
      <c r="N8829">
        <v>1.4</v>
      </c>
      <c r="O8829">
        <v>1</v>
      </c>
      <c r="P8829">
        <v>0.05</v>
      </c>
      <c r="Q8829">
        <v>0.5</v>
      </c>
      <c r="R8829">
        <v>0.73184439999999995</v>
      </c>
      <c r="S8829">
        <v>0.89268000000000003</v>
      </c>
      <c r="T8829">
        <v>0.74492000000000003</v>
      </c>
    </row>
    <row r="8830" spans="1:20" ht="21.75" thickBot="1" x14ac:dyDescent="0.4">
      <c r="A8830">
        <v>1</v>
      </c>
      <c r="B8830">
        <v>3</v>
      </c>
      <c r="C8830" s="10">
        <v>25</v>
      </c>
      <c r="D8830">
        <v>30</v>
      </c>
      <c r="E8830">
        <v>0</v>
      </c>
      <c r="F8830">
        <v>0</v>
      </c>
      <c r="G8830">
        <v>0</v>
      </c>
      <c r="H8830">
        <v>1</v>
      </c>
      <c r="I8830">
        <v>1</v>
      </c>
      <c r="J8830">
        <v>0</v>
      </c>
      <c r="K8830">
        <v>0</v>
      </c>
      <c r="L8830">
        <v>2</v>
      </c>
      <c r="M8830">
        <v>1</v>
      </c>
      <c r="N8830">
        <v>1.5</v>
      </c>
      <c r="O8830">
        <v>1</v>
      </c>
      <c r="P8830">
        <v>0.05</v>
      </c>
      <c r="Q8830">
        <v>0.5</v>
      </c>
      <c r="R8830" s="14">
        <v>0.73406669999999996</v>
      </c>
      <c r="S8830" s="14">
        <v>0.90012000000000003</v>
      </c>
      <c r="T8830" s="14">
        <v>0.78744000000000003</v>
      </c>
    </row>
    <row r="8831" spans="1:20" ht="15.75" thickTop="1" x14ac:dyDescent="0.25">
      <c r="R8831" s="15">
        <f>AVERAGE(R8811:R8820)</f>
        <v>0.64981778000000001</v>
      </c>
      <c r="S8831" s="15">
        <f>AVERAGE(S8811:S8820)</f>
        <v>0.55393599999999998</v>
      </c>
      <c r="T8831" s="15">
        <f>AVERAGE(T8811:T8820)</f>
        <v>0.72970000000000002</v>
      </c>
    </row>
    <row r="8839" spans="1:20" ht="168.75" thickBot="1" x14ac:dyDescent="0.4">
      <c r="A8839" s="64" t="s">
        <v>469</v>
      </c>
      <c r="R8839" s="71" t="s">
        <v>466</v>
      </c>
      <c r="S8839" s="17" t="s">
        <v>467</v>
      </c>
      <c r="T8839" s="17" t="s">
        <v>468</v>
      </c>
    </row>
    <row r="8840" spans="1:20" ht="21.75" thickTop="1" x14ac:dyDescent="0.35">
      <c r="A8840">
        <v>1</v>
      </c>
      <c r="B8840">
        <v>3</v>
      </c>
      <c r="C8840" s="10">
        <v>200</v>
      </c>
      <c r="D8840">
        <v>30</v>
      </c>
      <c r="E8840">
        <v>0</v>
      </c>
      <c r="F8840">
        <v>0</v>
      </c>
      <c r="G8840">
        <v>0</v>
      </c>
      <c r="H8840">
        <v>1</v>
      </c>
      <c r="I8840">
        <v>1</v>
      </c>
      <c r="J8840">
        <v>0</v>
      </c>
      <c r="K8840">
        <v>0</v>
      </c>
      <c r="L8840">
        <v>2</v>
      </c>
      <c r="M8840">
        <v>1</v>
      </c>
      <c r="N8840">
        <v>0.05</v>
      </c>
      <c r="O8840">
        <v>1</v>
      </c>
      <c r="P8840">
        <v>0.05</v>
      </c>
      <c r="Q8840">
        <v>0.5</v>
      </c>
      <c r="R8840">
        <v>0.49688330000000003</v>
      </c>
      <c r="S8840">
        <v>8.0939999999999998E-2</v>
      </c>
      <c r="T8840">
        <v>0.74572499999999997</v>
      </c>
    </row>
    <row r="8841" spans="1:20" ht="21" x14ac:dyDescent="0.35">
      <c r="A8841">
        <v>1</v>
      </c>
      <c r="B8841">
        <v>3</v>
      </c>
      <c r="C8841" s="10">
        <v>200</v>
      </c>
      <c r="D8841">
        <v>30</v>
      </c>
      <c r="E8841">
        <v>0</v>
      </c>
      <c r="F8841">
        <v>0</v>
      </c>
      <c r="G8841">
        <v>0</v>
      </c>
      <c r="H8841">
        <v>1</v>
      </c>
      <c r="I8841">
        <v>1</v>
      </c>
      <c r="J8841">
        <v>0</v>
      </c>
      <c r="K8841">
        <v>0</v>
      </c>
      <c r="L8841">
        <v>2</v>
      </c>
      <c r="M8841">
        <v>1</v>
      </c>
      <c r="N8841">
        <v>0.1</v>
      </c>
      <c r="O8841">
        <v>1</v>
      </c>
      <c r="P8841">
        <v>0.05</v>
      </c>
      <c r="Q8841">
        <v>0.5</v>
      </c>
      <c r="R8841">
        <v>0.58357219999999999</v>
      </c>
      <c r="S8841">
        <v>0.21873000000000001</v>
      </c>
      <c r="T8841">
        <v>0.73372000000000004</v>
      </c>
    </row>
    <row r="8842" spans="1:20" ht="21" x14ac:dyDescent="0.35">
      <c r="A8842">
        <v>1</v>
      </c>
      <c r="B8842">
        <v>3</v>
      </c>
      <c r="C8842" s="10">
        <v>200</v>
      </c>
      <c r="D8842">
        <v>30</v>
      </c>
      <c r="E8842">
        <v>0</v>
      </c>
      <c r="F8842">
        <v>0</v>
      </c>
      <c r="G8842">
        <v>0</v>
      </c>
      <c r="H8842">
        <v>1</v>
      </c>
      <c r="I8842">
        <v>1</v>
      </c>
      <c r="J8842">
        <v>0</v>
      </c>
      <c r="K8842">
        <v>0</v>
      </c>
      <c r="L8842">
        <v>2</v>
      </c>
      <c r="M8842">
        <v>1</v>
      </c>
      <c r="N8842">
        <v>0.15</v>
      </c>
      <c r="O8842">
        <v>1</v>
      </c>
      <c r="P8842">
        <v>0.05</v>
      </c>
      <c r="Q8842">
        <v>0.5</v>
      </c>
      <c r="R8842">
        <v>0.62514720000000001</v>
      </c>
      <c r="S8842">
        <v>0.39126499999999997</v>
      </c>
      <c r="T8842">
        <v>0.73082999999999998</v>
      </c>
    </row>
    <row r="8843" spans="1:20" ht="21" x14ac:dyDescent="0.35">
      <c r="A8843">
        <v>1</v>
      </c>
      <c r="B8843">
        <v>3</v>
      </c>
      <c r="C8843" s="10">
        <v>200</v>
      </c>
      <c r="D8843">
        <v>30</v>
      </c>
      <c r="E8843">
        <v>0</v>
      </c>
      <c r="F8843">
        <v>0</v>
      </c>
      <c r="G8843">
        <v>0</v>
      </c>
      <c r="H8843">
        <v>1</v>
      </c>
      <c r="I8843">
        <v>1</v>
      </c>
      <c r="J8843">
        <v>0</v>
      </c>
      <c r="K8843">
        <v>0</v>
      </c>
      <c r="L8843">
        <v>2</v>
      </c>
      <c r="M8843">
        <v>1</v>
      </c>
      <c r="N8843">
        <v>0.2</v>
      </c>
      <c r="O8843">
        <v>1</v>
      </c>
      <c r="P8843">
        <v>0.05</v>
      </c>
      <c r="Q8843">
        <v>0.5</v>
      </c>
      <c r="R8843">
        <v>0.64578610000000003</v>
      </c>
      <c r="S8843">
        <v>0.49548500000000001</v>
      </c>
      <c r="T8843">
        <v>0.76145499999999999</v>
      </c>
    </row>
    <row r="8844" spans="1:20" ht="21" x14ac:dyDescent="0.35">
      <c r="A8844">
        <v>1</v>
      </c>
      <c r="B8844">
        <v>3</v>
      </c>
      <c r="C8844" s="10">
        <v>200</v>
      </c>
      <c r="D8844">
        <v>30</v>
      </c>
      <c r="E8844">
        <v>0</v>
      </c>
      <c r="F8844">
        <v>0</v>
      </c>
      <c r="G8844">
        <v>0</v>
      </c>
      <c r="H8844">
        <v>1</v>
      </c>
      <c r="I8844">
        <v>1</v>
      </c>
      <c r="J8844">
        <v>0</v>
      </c>
      <c r="K8844">
        <v>0</v>
      </c>
      <c r="L8844">
        <v>2</v>
      </c>
      <c r="M8844">
        <v>1</v>
      </c>
      <c r="N8844">
        <v>0.25</v>
      </c>
      <c r="O8844">
        <v>1</v>
      </c>
      <c r="P8844">
        <v>0.05</v>
      </c>
      <c r="Q8844">
        <v>0.5</v>
      </c>
      <c r="R8844">
        <v>0.66678890000000002</v>
      </c>
      <c r="S8844">
        <v>0.60577499999999995</v>
      </c>
      <c r="T8844">
        <v>0.74468000000000001</v>
      </c>
    </row>
    <row r="8845" spans="1:20" ht="21" x14ac:dyDescent="0.35">
      <c r="A8845">
        <v>1</v>
      </c>
      <c r="B8845">
        <v>3</v>
      </c>
      <c r="C8845" s="10">
        <v>200</v>
      </c>
      <c r="D8845">
        <v>30</v>
      </c>
      <c r="E8845">
        <v>0</v>
      </c>
      <c r="F8845">
        <v>0</v>
      </c>
      <c r="G8845">
        <v>0</v>
      </c>
      <c r="H8845">
        <v>1</v>
      </c>
      <c r="I8845">
        <v>1</v>
      </c>
      <c r="J8845">
        <v>0</v>
      </c>
      <c r="K8845">
        <v>0</v>
      </c>
      <c r="L8845">
        <v>2</v>
      </c>
      <c r="M8845">
        <v>1</v>
      </c>
      <c r="N8845">
        <v>0.3</v>
      </c>
      <c r="O8845">
        <v>1</v>
      </c>
      <c r="P8845">
        <v>0.05</v>
      </c>
      <c r="Q8845">
        <v>0.5</v>
      </c>
      <c r="R8845">
        <v>0.67744170000000004</v>
      </c>
      <c r="S8845">
        <v>0.66002000000000005</v>
      </c>
      <c r="T8845">
        <v>0.73987000000000003</v>
      </c>
    </row>
    <row r="8846" spans="1:20" ht="21" x14ac:dyDescent="0.35">
      <c r="A8846">
        <v>1</v>
      </c>
      <c r="B8846">
        <v>3</v>
      </c>
      <c r="C8846" s="10">
        <v>200</v>
      </c>
      <c r="D8846">
        <v>30</v>
      </c>
      <c r="E8846">
        <v>0</v>
      </c>
      <c r="F8846">
        <v>0</v>
      </c>
      <c r="G8846">
        <v>0</v>
      </c>
      <c r="H8846">
        <v>1</v>
      </c>
      <c r="I8846">
        <v>1</v>
      </c>
      <c r="J8846">
        <v>0</v>
      </c>
      <c r="K8846">
        <v>0</v>
      </c>
      <c r="L8846">
        <v>2</v>
      </c>
      <c r="M8846">
        <v>1</v>
      </c>
      <c r="N8846">
        <v>0.35</v>
      </c>
      <c r="O8846">
        <v>1</v>
      </c>
      <c r="P8846">
        <v>0.05</v>
      </c>
      <c r="Q8846">
        <v>0.5</v>
      </c>
      <c r="R8846">
        <v>0.68897779999999997</v>
      </c>
      <c r="S8846">
        <v>0.71790500000000002</v>
      </c>
      <c r="T8846">
        <v>0.75222999999999995</v>
      </c>
    </row>
    <row r="8847" spans="1:20" ht="21" x14ac:dyDescent="0.35">
      <c r="A8847">
        <v>1</v>
      </c>
      <c r="B8847">
        <v>3</v>
      </c>
      <c r="C8847" s="10">
        <v>200</v>
      </c>
      <c r="D8847">
        <v>30</v>
      </c>
      <c r="E8847">
        <v>0</v>
      </c>
      <c r="F8847">
        <v>0</v>
      </c>
      <c r="G8847">
        <v>0</v>
      </c>
      <c r="H8847">
        <v>1</v>
      </c>
      <c r="I8847">
        <v>1</v>
      </c>
      <c r="J8847">
        <v>0</v>
      </c>
      <c r="K8847">
        <v>0</v>
      </c>
      <c r="L8847">
        <v>2</v>
      </c>
      <c r="M8847">
        <v>1</v>
      </c>
      <c r="N8847">
        <v>0.4</v>
      </c>
      <c r="O8847">
        <v>1</v>
      </c>
      <c r="P8847">
        <v>0.05</v>
      </c>
      <c r="Q8847">
        <v>0.5</v>
      </c>
      <c r="R8847">
        <v>0.69823610000000003</v>
      </c>
      <c r="S8847">
        <v>0.76170499999999997</v>
      </c>
      <c r="T8847">
        <v>0.75780999999999998</v>
      </c>
    </row>
    <row r="8848" spans="1:20" ht="21" x14ac:dyDescent="0.35">
      <c r="A8848">
        <v>1</v>
      </c>
      <c r="B8848">
        <v>3</v>
      </c>
      <c r="C8848" s="10">
        <v>200</v>
      </c>
      <c r="D8848">
        <v>30</v>
      </c>
      <c r="E8848">
        <v>0</v>
      </c>
      <c r="F8848">
        <v>0</v>
      </c>
      <c r="G8848">
        <v>0</v>
      </c>
      <c r="H8848">
        <v>1</v>
      </c>
      <c r="I8848">
        <v>1</v>
      </c>
      <c r="J8848">
        <v>0</v>
      </c>
      <c r="K8848">
        <v>0</v>
      </c>
      <c r="L8848">
        <v>2</v>
      </c>
      <c r="M8848">
        <v>1</v>
      </c>
      <c r="N8848">
        <v>0.45</v>
      </c>
      <c r="O8848">
        <v>1</v>
      </c>
      <c r="P8848">
        <v>0.05</v>
      </c>
      <c r="Q8848">
        <v>0.5</v>
      </c>
      <c r="R8848">
        <v>0.70217220000000002</v>
      </c>
      <c r="S8848">
        <v>0.77852500000000002</v>
      </c>
      <c r="T8848">
        <v>0.72611999999999999</v>
      </c>
    </row>
    <row r="8849" spans="1:20" ht="21" x14ac:dyDescent="0.35">
      <c r="A8849">
        <v>1</v>
      </c>
      <c r="B8849">
        <v>3</v>
      </c>
      <c r="C8849" s="10">
        <v>200</v>
      </c>
      <c r="D8849">
        <v>30</v>
      </c>
      <c r="E8849">
        <v>0</v>
      </c>
      <c r="F8849">
        <v>0</v>
      </c>
      <c r="G8849">
        <v>0</v>
      </c>
      <c r="H8849">
        <v>1</v>
      </c>
      <c r="I8849">
        <v>1</v>
      </c>
      <c r="J8849">
        <v>0</v>
      </c>
      <c r="K8849">
        <v>0</v>
      </c>
      <c r="L8849">
        <v>2</v>
      </c>
      <c r="M8849">
        <v>1</v>
      </c>
      <c r="N8849">
        <v>0.5</v>
      </c>
      <c r="O8849">
        <v>1</v>
      </c>
      <c r="P8849">
        <v>0.05</v>
      </c>
      <c r="Q8849">
        <v>0.5</v>
      </c>
      <c r="R8849">
        <v>0.70665279999999997</v>
      </c>
      <c r="S8849">
        <v>0.79918500000000003</v>
      </c>
      <c r="T8849">
        <v>0.72054499999999999</v>
      </c>
    </row>
    <row r="8850" spans="1:20" ht="21" x14ac:dyDescent="0.35">
      <c r="A8850">
        <v>1</v>
      </c>
      <c r="B8850">
        <v>3</v>
      </c>
      <c r="C8850" s="10">
        <v>200</v>
      </c>
      <c r="D8850">
        <v>30</v>
      </c>
      <c r="E8850">
        <v>0</v>
      </c>
      <c r="F8850">
        <v>0</v>
      </c>
      <c r="G8850">
        <v>0</v>
      </c>
      <c r="H8850">
        <v>1</v>
      </c>
      <c r="I8850">
        <v>1</v>
      </c>
      <c r="J8850">
        <v>0</v>
      </c>
      <c r="K8850">
        <v>0</v>
      </c>
      <c r="L8850">
        <v>2</v>
      </c>
      <c r="M8850">
        <v>1</v>
      </c>
      <c r="N8850">
        <v>0.6</v>
      </c>
      <c r="O8850">
        <v>1</v>
      </c>
      <c r="P8850">
        <v>0.05</v>
      </c>
      <c r="Q8850">
        <v>0.5</v>
      </c>
      <c r="R8850">
        <v>0.71068330000000002</v>
      </c>
      <c r="S8850">
        <v>0.81665500000000002</v>
      </c>
      <c r="T8850">
        <v>0.76905000000000001</v>
      </c>
    </row>
    <row r="8851" spans="1:20" ht="21" x14ac:dyDescent="0.35">
      <c r="A8851">
        <v>1</v>
      </c>
      <c r="B8851">
        <v>3</v>
      </c>
      <c r="C8851" s="10">
        <v>200</v>
      </c>
      <c r="D8851">
        <v>30</v>
      </c>
      <c r="E8851">
        <v>0</v>
      </c>
      <c r="F8851">
        <v>0</v>
      </c>
      <c r="G8851">
        <v>0</v>
      </c>
      <c r="H8851">
        <v>1</v>
      </c>
      <c r="I8851">
        <v>1</v>
      </c>
      <c r="J8851">
        <v>0</v>
      </c>
      <c r="K8851">
        <v>0</v>
      </c>
      <c r="L8851">
        <v>2</v>
      </c>
      <c r="M8851">
        <v>1</v>
      </c>
      <c r="N8851">
        <v>0.7</v>
      </c>
      <c r="O8851">
        <v>1</v>
      </c>
      <c r="P8851">
        <v>0.05</v>
      </c>
      <c r="Q8851">
        <v>0.5</v>
      </c>
      <c r="R8851">
        <v>0.7169333</v>
      </c>
      <c r="S8851">
        <v>0.84142499999999998</v>
      </c>
      <c r="T8851">
        <v>0.75902000000000003</v>
      </c>
    </row>
    <row r="8852" spans="1:20" ht="21" x14ac:dyDescent="0.35">
      <c r="A8852">
        <v>1</v>
      </c>
      <c r="B8852">
        <v>3</v>
      </c>
      <c r="C8852" s="10">
        <v>200</v>
      </c>
      <c r="D8852">
        <v>30</v>
      </c>
      <c r="E8852">
        <v>0</v>
      </c>
      <c r="F8852">
        <v>0</v>
      </c>
      <c r="G8852">
        <v>0</v>
      </c>
      <c r="H8852">
        <v>1</v>
      </c>
      <c r="I8852">
        <v>1</v>
      </c>
      <c r="J8852">
        <v>0</v>
      </c>
      <c r="K8852">
        <v>0</v>
      </c>
      <c r="L8852">
        <v>2</v>
      </c>
      <c r="M8852">
        <v>1</v>
      </c>
      <c r="N8852">
        <v>0.8</v>
      </c>
      <c r="O8852">
        <v>1</v>
      </c>
      <c r="P8852">
        <v>0.05</v>
      </c>
      <c r="Q8852">
        <v>0.5</v>
      </c>
      <c r="R8852">
        <v>0.71985829999999995</v>
      </c>
      <c r="S8852">
        <v>0.85224</v>
      </c>
      <c r="T8852">
        <v>0.75608500000000001</v>
      </c>
    </row>
    <row r="8853" spans="1:20" ht="21" x14ac:dyDescent="0.35">
      <c r="A8853">
        <v>1</v>
      </c>
      <c r="B8853">
        <v>3</v>
      </c>
      <c r="C8853" s="10">
        <v>200</v>
      </c>
      <c r="D8853">
        <v>30</v>
      </c>
      <c r="E8853">
        <v>0</v>
      </c>
      <c r="F8853">
        <v>0</v>
      </c>
      <c r="G8853">
        <v>0</v>
      </c>
      <c r="H8853">
        <v>1</v>
      </c>
      <c r="I8853">
        <v>1</v>
      </c>
      <c r="J8853">
        <v>0</v>
      </c>
      <c r="K8853">
        <v>0</v>
      </c>
      <c r="L8853">
        <v>2</v>
      </c>
      <c r="M8853">
        <v>1</v>
      </c>
      <c r="N8853">
        <v>0.9</v>
      </c>
      <c r="O8853">
        <v>1</v>
      </c>
      <c r="P8853">
        <v>0.05</v>
      </c>
      <c r="Q8853">
        <v>0.5</v>
      </c>
      <c r="R8853">
        <v>0.72542220000000002</v>
      </c>
      <c r="S8853">
        <v>0.87278</v>
      </c>
      <c r="T8853">
        <v>0.72411999999999999</v>
      </c>
    </row>
    <row r="8854" spans="1:20" ht="21" x14ac:dyDescent="0.35">
      <c r="A8854">
        <v>1</v>
      </c>
      <c r="B8854">
        <v>3</v>
      </c>
      <c r="C8854" s="10">
        <v>200</v>
      </c>
      <c r="D8854">
        <v>30</v>
      </c>
      <c r="E8854">
        <v>0</v>
      </c>
      <c r="F8854">
        <v>0</v>
      </c>
      <c r="G8854">
        <v>0</v>
      </c>
      <c r="H8854">
        <v>1</v>
      </c>
      <c r="I8854">
        <v>1</v>
      </c>
      <c r="J8854">
        <v>0</v>
      </c>
      <c r="K8854">
        <v>0</v>
      </c>
      <c r="L8854">
        <v>2</v>
      </c>
      <c r="M8854">
        <v>1</v>
      </c>
      <c r="N8854">
        <v>1</v>
      </c>
      <c r="O8854">
        <v>1</v>
      </c>
      <c r="P8854">
        <v>0.05</v>
      </c>
      <c r="Q8854">
        <v>0.5</v>
      </c>
      <c r="R8854">
        <v>0.72576669999999999</v>
      </c>
      <c r="S8854">
        <v>0.87416499999999997</v>
      </c>
      <c r="T8854">
        <v>0.74585999999999997</v>
      </c>
    </row>
    <row r="8855" spans="1:20" ht="21" x14ac:dyDescent="0.35">
      <c r="A8855">
        <v>1</v>
      </c>
      <c r="B8855">
        <v>3</v>
      </c>
      <c r="C8855" s="10">
        <v>200</v>
      </c>
      <c r="D8855">
        <v>30</v>
      </c>
      <c r="E8855">
        <v>0</v>
      </c>
      <c r="F8855">
        <v>0</v>
      </c>
      <c r="G8855">
        <v>0</v>
      </c>
      <c r="H8855">
        <v>1</v>
      </c>
      <c r="I8855">
        <v>1</v>
      </c>
      <c r="J8855">
        <v>0</v>
      </c>
      <c r="K8855">
        <v>0</v>
      </c>
      <c r="L8855">
        <v>2</v>
      </c>
      <c r="M8855">
        <v>1</v>
      </c>
      <c r="N8855">
        <v>1.1000000000000001</v>
      </c>
      <c r="O8855">
        <v>1</v>
      </c>
      <c r="P8855">
        <v>0.05</v>
      </c>
      <c r="Q8855">
        <v>0.5</v>
      </c>
      <c r="R8855">
        <v>0.72830280000000003</v>
      </c>
      <c r="S8855">
        <v>0.88216499999999998</v>
      </c>
      <c r="T8855">
        <v>0.76668000000000003</v>
      </c>
    </row>
    <row r="8856" spans="1:20" ht="21" x14ac:dyDescent="0.35">
      <c r="A8856">
        <v>1</v>
      </c>
      <c r="B8856">
        <v>3</v>
      </c>
      <c r="C8856" s="10">
        <v>200</v>
      </c>
      <c r="D8856">
        <v>30</v>
      </c>
      <c r="E8856">
        <v>0</v>
      </c>
      <c r="F8856">
        <v>0</v>
      </c>
      <c r="G8856">
        <v>0</v>
      </c>
      <c r="H8856">
        <v>1</v>
      </c>
      <c r="I8856">
        <v>1</v>
      </c>
      <c r="J8856">
        <v>0</v>
      </c>
      <c r="K8856">
        <v>0</v>
      </c>
      <c r="L8856">
        <v>2</v>
      </c>
      <c r="M8856">
        <v>1</v>
      </c>
      <c r="N8856">
        <v>1.2</v>
      </c>
      <c r="O8856">
        <v>1</v>
      </c>
      <c r="P8856">
        <v>0.05</v>
      </c>
      <c r="Q8856">
        <v>0.5</v>
      </c>
      <c r="R8856">
        <v>0.72990829999999995</v>
      </c>
      <c r="S8856">
        <v>0.88642500000000002</v>
      </c>
      <c r="T8856">
        <v>0.76878999999999997</v>
      </c>
    </row>
    <row r="8857" spans="1:20" ht="21" x14ac:dyDescent="0.35">
      <c r="A8857">
        <v>1</v>
      </c>
      <c r="B8857">
        <v>3</v>
      </c>
      <c r="C8857" s="10">
        <v>200</v>
      </c>
      <c r="D8857">
        <v>30</v>
      </c>
      <c r="E8857">
        <v>0</v>
      </c>
      <c r="F8857">
        <v>0</v>
      </c>
      <c r="G8857">
        <v>0</v>
      </c>
      <c r="H8857">
        <v>1</v>
      </c>
      <c r="I8857">
        <v>1</v>
      </c>
      <c r="J8857">
        <v>0</v>
      </c>
      <c r="K8857">
        <v>0</v>
      </c>
      <c r="L8857">
        <v>2</v>
      </c>
      <c r="M8857">
        <v>1</v>
      </c>
      <c r="N8857">
        <v>1.3</v>
      </c>
      <c r="O8857">
        <v>1</v>
      </c>
      <c r="P8857">
        <v>0.05</v>
      </c>
      <c r="Q8857">
        <v>0.5</v>
      </c>
      <c r="R8857">
        <v>0.73072780000000004</v>
      </c>
      <c r="S8857">
        <v>0.89054500000000003</v>
      </c>
      <c r="T8857">
        <v>0.74833000000000005</v>
      </c>
    </row>
    <row r="8858" spans="1:20" ht="21" x14ac:dyDescent="0.35">
      <c r="A8858">
        <v>1</v>
      </c>
      <c r="B8858">
        <v>3</v>
      </c>
      <c r="C8858" s="10">
        <v>200</v>
      </c>
      <c r="D8858">
        <v>30</v>
      </c>
      <c r="E8858">
        <v>0</v>
      </c>
      <c r="F8858">
        <v>0</v>
      </c>
      <c r="G8858">
        <v>0</v>
      </c>
      <c r="H8858">
        <v>1</v>
      </c>
      <c r="I8858">
        <v>1</v>
      </c>
      <c r="J8858">
        <v>0</v>
      </c>
      <c r="K8858">
        <v>0</v>
      </c>
      <c r="L8858">
        <v>2</v>
      </c>
      <c r="M8858">
        <v>1</v>
      </c>
      <c r="N8858">
        <v>1.4</v>
      </c>
      <c r="O8858">
        <v>1</v>
      </c>
      <c r="P8858">
        <v>0.05</v>
      </c>
      <c r="Q8858">
        <v>0.5</v>
      </c>
      <c r="R8858">
        <v>0.73361390000000004</v>
      </c>
      <c r="S8858">
        <v>0.89898999999999996</v>
      </c>
      <c r="T8858">
        <v>0.75593999999999995</v>
      </c>
    </row>
    <row r="8859" spans="1:20" ht="21.75" thickBot="1" x14ac:dyDescent="0.4">
      <c r="A8859">
        <v>1</v>
      </c>
      <c r="B8859">
        <v>3</v>
      </c>
      <c r="C8859" s="10">
        <v>200</v>
      </c>
      <c r="D8859">
        <v>30</v>
      </c>
      <c r="E8859">
        <v>0</v>
      </c>
      <c r="F8859">
        <v>0</v>
      </c>
      <c r="G8859">
        <v>0</v>
      </c>
      <c r="H8859">
        <v>1</v>
      </c>
      <c r="I8859">
        <v>1</v>
      </c>
      <c r="J8859">
        <v>0</v>
      </c>
      <c r="K8859">
        <v>0</v>
      </c>
      <c r="L8859">
        <v>2</v>
      </c>
      <c r="M8859">
        <v>1</v>
      </c>
      <c r="N8859">
        <v>1.5</v>
      </c>
      <c r="O8859">
        <v>1</v>
      </c>
      <c r="P8859">
        <v>0.05</v>
      </c>
      <c r="Q8859">
        <v>0.5</v>
      </c>
      <c r="R8859" s="14">
        <v>0.73345280000000002</v>
      </c>
      <c r="S8859" s="14">
        <v>0.89844000000000002</v>
      </c>
      <c r="T8859" s="14">
        <v>0.71873500000000001</v>
      </c>
    </row>
    <row r="8860" spans="1:20" ht="15.75" thickTop="1" x14ac:dyDescent="0.25">
      <c r="R8860" s="15">
        <f>AVERAGE(R8840:R8849)</f>
        <v>0.64916582999999994</v>
      </c>
      <c r="S8860" s="15">
        <f>AVERAGE(S8840:S8849)</f>
        <v>0.55095349999999998</v>
      </c>
      <c r="T8860" s="15">
        <f>AVERAGE(T8840:T8849)</f>
        <v>0.74129849999999986</v>
      </c>
    </row>
    <row r="8867" spans="1:20" ht="189.75" thickBot="1" x14ac:dyDescent="0.4">
      <c r="A8867" s="64" t="s">
        <v>470</v>
      </c>
      <c r="R8867" s="71" t="s">
        <v>466</v>
      </c>
      <c r="S8867" s="17" t="s">
        <v>467</v>
      </c>
      <c r="T8867" s="17" t="s">
        <v>468</v>
      </c>
    </row>
    <row r="8868" spans="1:20" ht="21.75" thickTop="1" x14ac:dyDescent="0.35">
      <c r="A8868">
        <v>1</v>
      </c>
      <c r="B8868">
        <v>3</v>
      </c>
      <c r="C8868" s="10">
        <v>25</v>
      </c>
      <c r="D8868">
        <v>30</v>
      </c>
      <c r="E8868">
        <v>0</v>
      </c>
      <c r="F8868">
        <v>0</v>
      </c>
      <c r="G8868">
        <v>0</v>
      </c>
      <c r="H8868">
        <v>1</v>
      </c>
      <c r="I8868">
        <v>1</v>
      </c>
      <c r="J8868">
        <v>0</v>
      </c>
      <c r="K8868">
        <v>0</v>
      </c>
      <c r="L8868">
        <v>2</v>
      </c>
      <c r="M8868">
        <v>1</v>
      </c>
      <c r="N8868">
        <v>0.05</v>
      </c>
      <c r="O8868">
        <v>1</v>
      </c>
      <c r="P8868">
        <v>0.05</v>
      </c>
      <c r="Q8868">
        <v>0.5</v>
      </c>
      <c r="R8868">
        <v>0.50077780000000005</v>
      </c>
      <c r="S8868">
        <v>7.1919999999999998E-2</v>
      </c>
      <c r="T8868">
        <v>0.80359999999999998</v>
      </c>
    </row>
    <row r="8869" spans="1:20" ht="21" x14ac:dyDescent="0.35">
      <c r="A8869">
        <v>1</v>
      </c>
      <c r="B8869">
        <v>3</v>
      </c>
      <c r="C8869" s="10">
        <v>25</v>
      </c>
      <c r="D8869">
        <v>30</v>
      </c>
      <c r="E8869">
        <v>0</v>
      </c>
      <c r="F8869">
        <v>0</v>
      </c>
      <c r="G8869">
        <v>0</v>
      </c>
      <c r="H8869">
        <v>1</v>
      </c>
      <c r="I8869">
        <v>1</v>
      </c>
      <c r="J8869">
        <v>0</v>
      </c>
      <c r="K8869">
        <v>0</v>
      </c>
      <c r="L8869">
        <v>2</v>
      </c>
      <c r="M8869">
        <v>1</v>
      </c>
      <c r="N8869">
        <v>0.1</v>
      </c>
      <c r="O8869">
        <v>1</v>
      </c>
      <c r="P8869">
        <v>0.05</v>
      </c>
      <c r="Q8869">
        <v>0.5</v>
      </c>
      <c r="R8869">
        <v>0.57686669999999995</v>
      </c>
      <c r="S8869">
        <v>0.21084</v>
      </c>
      <c r="T8869">
        <v>0.70591999999999999</v>
      </c>
    </row>
    <row r="8870" spans="1:20" ht="21" x14ac:dyDescent="0.35">
      <c r="A8870">
        <v>1</v>
      </c>
      <c r="B8870">
        <v>3</v>
      </c>
      <c r="C8870" s="10">
        <v>25</v>
      </c>
      <c r="D8870">
        <v>30</v>
      </c>
      <c r="E8870">
        <v>0</v>
      </c>
      <c r="F8870">
        <v>0</v>
      </c>
      <c r="G8870">
        <v>0</v>
      </c>
      <c r="H8870">
        <v>1</v>
      </c>
      <c r="I8870">
        <v>1</v>
      </c>
      <c r="J8870">
        <v>0</v>
      </c>
      <c r="K8870">
        <v>0</v>
      </c>
      <c r="L8870">
        <v>2</v>
      </c>
      <c r="M8870">
        <v>1</v>
      </c>
      <c r="N8870">
        <v>0.15</v>
      </c>
      <c r="O8870">
        <v>1</v>
      </c>
      <c r="P8870">
        <v>0.05</v>
      </c>
      <c r="Q8870">
        <v>0.5</v>
      </c>
      <c r="R8870">
        <v>0.63231110000000001</v>
      </c>
      <c r="S8870">
        <v>0.42468</v>
      </c>
      <c r="T8870">
        <v>0.72104000000000001</v>
      </c>
    </row>
    <row r="8871" spans="1:20" ht="21" x14ac:dyDescent="0.35">
      <c r="A8871">
        <v>1</v>
      </c>
      <c r="B8871">
        <v>3</v>
      </c>
      <c r="C8871" s="10">
        <v>25</v>
      </c>
      <c r="D8871">
        <v>30</v>
      </c>
      <c r="E8871">
        <v>0</v>
      </c>
      <c r="F8871">
        <v>0</v>
      </c>
      <c r="G8871">
        <v>0</v>
      </c>
      <c r="H8871">
        <v>1</v>
      </c>
      <c r="I8871">
        <v>1</v>
      </c>
      <c r="J8871">
        <v>0</v>
      </c>
      <c r="K8871">
        <v>0</v>
      </c>
      <c r="L8871">
        <v>2</v>
      </c>
      <c r="M8871">
        <v>1</v>
      </c>
      <c r="N8871">
        <v>0.2</v>
      </c>
      <c r="O8871">
        <v>1</v>
      </c>
      <c r="P8871">
        <v>0.05</v>
      </c>
      <c r="Q8871">
        <v>0.5</v>
      </c>
      <c r="R8871">
        <v>0.64462220000000003</v>
      </c>
      <c r="S8871">
        <v>0.48824000000000001</v>
      </c>
      <c r="T8871">
        <v>0.79215999999999998</v>
      </c>
    </row>
    <row r="8872" spans="1:20" ht="21" x14ac:dyDescent="0.35">
      <c r="A8872">
        <v>1</v>
      </c>
      <c r="B8872">
        <v>3</v>
      </c>
      <c r="C8872" s="10">
        <v>25</v>
      </c>
      <c r="D8872">
        <v>30</v>
      </c>
      <c r="E8872">
        <v>0</v>
      </c>
      <c r="F8872">
        <v>0</v>
      </c>
      <c r="G8872">
        <v>0</v>
      </c>
      <c r="H8872">
        <v>1</v>
      </c>
      <c r="I8872">
        <v>1</v>
      </c>
      <c r="J8872">
        <v>0</v>
      </c>
      <c r="K8872">
        <v>0</v>
      </c>
      <c r="L8872">
        <v>2</v>
      </c>
      <c r="M8872">
        <v>1</v>
      </c>
      <c r="N8872">
        <v>0.25</v>
      </c>
      <c r="O8872">
        <v>1</v>
      </c>
      <c r="P8872">
        <v>0.05</v>
      </c>
      <c r="Q8872">
        <v>0.5</v>
      </c>
      <c r="R8872">
        <v>0.66673329999999997</v>
      </c>
      <c r="S8872">
        <v>0.60496000000000005</v>
      </c>
      <c r="T8872">
        <v>0.67588000000000004</v>
      </c>
    </row>
    <row r="8873" spans="1:20" ht="21" x14ac:dyDescent="0.35">
      <c r="A8873">
        <v>1</v>
      </c>
      <c r="B8873">
        <v>3</v>
      </c>
      <c r="C8873" s="10">
        <v>25</v>
      </c>
      <c r="D8873">
        <v>30</v>
      </c>
      <c r="E8873">
        <v>0</v>
      </c>
      <c r="F8873">
        <v>0</v>
      </c>
      <c r="G8873">
        <v>0</v>
      </c>
      <c r="H8873">
        <v>1</v>
      </c>
      <c r="I8873">
        <v>1</v>
      </c>
      <c r="J8873">
        <v>0</v>
      </c>
      <c r="K8873">
        <v>0</v>
      </c>
      <c r="L8873">
        <v>2</v>
      </c>
      <c r="M8873">
        <v>1</v>
      </c>
      <c r="N8873">
        <v>0.3</v>
      </c>
      <c r="O8873">
        <v>1</v>
      </c>
      <c r="P8873">
        <v>0.05</v>
      </c>
      <c r="Q8873">
        <v>0.5</v>
      </c>
      <c r="R8873">
        <v>0.67451110000000003</v>
      </c>
      <c r="S8873">
        <v>0.64244000000000001</v>
      </c>
      <c r="T8873">
        <v>0.68147999999999997</v>
      </c>
    </row>
    <row r="8874" spans="1:20" ht="21" x14ac:dyDescent="0.35">
      <c r="A8874">
        <v>1</v>
      </c>
      <c r="B8874">
        <v>3</v>
      </c>
      <c r="C8874" s="10">
        <v>25</v>
      </c>
      <c r="D8874">
        <v>30</v>
      </c>
      <c r="E8874">
        <v>0</v>
      </c>
      <c r="F8874">
        <v>0</v>
      </c>
      <c r="G8874">
        <v>0</v>
      </c>
      <c r="H8874">
        <v>1</v>
      </c>
      <c r="I8874">
        <v>1</v>
      </c>
      <c r="J8874">
        <v>0</v>
      </c>
      <c r="K8874">
        <v>0</v>
      </c>
      <c r="L8874">
        <v>2</v>
      </c>
      <c r="M8874">
        <v>1</v>
      </c>
      <c r="N8874">
        <v>0.35</v>
      </c>
      <c r="O8874">
        <v>1</v>
      </c>
      <c r="P8874">
        <v>0.05</v>
      </c>
      <c r="Q8874">
        <v>0.5</v>
      </c>
      <c r="R8874">
        <v>0.69188890000000003</v>
      </c>
      <c r="S8874">
        <v>0.73180000000000001</v>
      </c>
      <c r="T8874">
        <v>0.73475999999999997</v>
      </c>
    </row>
    <row r="8875" spans="1:20" ht="21" x14ac:dyDescent="0.35">
      <c r="A8875">
        <v>1</v>
      </c>
      <c r="B8875">
        <v>3</v>
      </c>
      <c r="C8875" s="10">
        <v>25</v>
      </c>
      <c r="D8875">
        <v>30</v>
      </c>
      <c r="E8875">
        <v>0</v>
      </c>
      <c r="F8875">
        <v>0</v>
      </c>
      <c r="G8875">
        <v>0</v>
      </c>
      <c r="H8875">
        <v>1</v>
      </c>
      <c r="I8875">
        <v>1</v>
      </c>
      <c r="J8875">
        <v>0</v>
      </c>
      <c r="K8875">
        <v>0</v>
      </c>
      <c r="L8875">
        <v>2</v>
      </c>
      <c r="M8875">
        <v>1</v>
      </c>
      <c r="N8875">
        <v>0.4</v>
      </c>
      <c r="O8875">
        <v>1</v>
      </c>
      <c r="P8875">
        <v>0.05</v>
      </c>
      <c r="Q8875">
        <v>0.5</v>
      </c>
      <c r="R8875">
        <v>0.68135559999999995</v>
      </c>
      <c r="S8875">
        <v>0.68076000000000003</v>
      </c>
      <c r="T8875">
        <v>0.77583999999999997</v>
      </c>
    </row>
    <row r="8876" spans="1:20" ht="21" x14ac:dyDescent="0.35">
      <c r="A8876">
        <v>1</v>
      </c>
      <c r="B8876">
        <v>3</v>
      </c>
      <c r="C8876" s="10">
        <v>25</v>
      </c>
      <c r="D8876">
        <v>30</v>
      </c>
      <c r="E8876">
        <v>0</v>
      </c>
      <c r="F8876">
        <v>0</v>
      </c>
      <c r="G8876">
        <v>0</v>
      </c>
      <c r="H8876">
        <v>1</v>
      </c>
      <c r="I8876">
        <v>1</v>
      </c>
      <c r="J8876">
        <v>0</v>
      </c>
      <c r="K8876">
        <v>0</v>
      </c>
      <c r="L8876">
        <v>2</v>
      </c>
      <c r="M8876">
        <v>1</v>
      </c>
      <c r="N8876">
        <v>0.45</v>
      </c>
      <c r="O8876">
        <v>1</v>
      </c>
      <c r="P8876">
        <v>0.05</v>
      </c>
      <c r="Q8876">
        <v>0.5</v>
      </c>
      <c r="R8876">
        <v>0.6959111</v>
      </c>
      <c r="S8876">
        <v>0.74848000000000003</v>
      </c>
      <c r="T8876">
        <v>0.72524</v>
      </c>
    </row>
    <row r="8877" spans="1:20" ht="21" x14ac:dyDescent="0.35">
      <c r="A8877">
        <v>1</v>
      </c>
      <c r="B8877">
        <v>3</v>
      </c>
      <c r="C8877" s="10">
        <v>25</v>
      </c>
      <c r="D8877">
        <v>30</v>
      </c>
      <c r="E8877">
        <v>0</v>
      </c>
      <c r="F8877">
        <v>0</v>
      </c>
      <c r="G8877">
        <v>0</v>
      </c>
      <c r="H8877">
        <v>1</v>
      </c>
      <c r="I8877">
        <v>1</v>
      </c>
      <c r="J8877">
        <v>0</v>
      </c>
      <c r="K8877">
        <v>0</v>
      </c>
      <c r="L8877">
        <v>2</v>
      </c>
      <c r="M8877">
        <v>1</v>
      </c>
      <c r="N8877">
        <v>0.5</v>
      </c>
      <c r="O8877">
        <v>1</v>
      </c>
      <c r="P8877">
        <v>0.05</v>
      </c>
      <c r="Q8877">
        <v>0.5</v>
      </c>
      <c r="R8877">
        <v>0.70128889999999999</v>
      </c>
      <c r="S8877">
        <v>0.77359999999999995</v>
      </c>
      <c r="T8877">
        <v>0.74628000000000005</v>
      </c>
    </row>
    <row r="8878" spans="1:20" ht="21" x14ac:dyDescent="0.35">
      <c r="A8878">
        <v>1</v>
      </c>
      <c r="B8878">
        <v>3</v>
      </c>
      <c r="C8878" s="10">
        <v>25</v>
      </c>
      <c r="D8878">
        <v>30</v>
      </c>
      <c r="E8878">
        <v>0</v>
      </c>
      <c r="F8878">
        <v>0</v>
      </c>
      <c r="G8878">
        <v>0</v>
      </c>
      <c r="H8878">
        <v>1</v>
      </c>
      <c r="I8878">
        <v>1</v>
      </c>
      <c r="J8878">
        <v>0</v>
      </c>
      <c r="K8878">
        <v>0</v>
      </c>
      <c r="L8878">
        <v>2</v>
      </c>
      <c r="M8878">
        <v>1</v>
      </c>
      <c r="N8878">
        <v>0.6</v>
      </c>
      <c r="O8878">
        <v>1</v>
      </c>
      <c r="P8878">
        <v>0.05</v>
      </c>
      <c r="Q8878">
        <v>0.5</v>
      </c>
      <c r="R8878">
        <v>0.70744439999999997</v>
      </c>
      <c r="S8878">
        <v>0.79759999999999998</v>
      </c>
      <c r="T8878">
        <v>0.80415999999999999</v>
      </c>
    </row>
    <row r="8879" spans="1:20" ht="21" x14ac:dyDescent="0.35">
      <c r="A8879">
        <v>1</v>
      </c>
      <c r="B8879">
        <v>3</v>
      </c>
      <c r="C8879" s="10">
        <v>25</v>
      </c>
      <c r="D8879">
        <v>30</v>
      </c>
      <c r="E8879">
        <v>0</v>
      </c>
      <c r="F8879">
        <v>0</v>
      </c>
      <c r="G8879">
        <v>0</v>
      </c>
      <c r="H8879">
        <v>1</v>
      </c>
      <c r="I8879">
        <v>1</v>
      </c>
      <c r="J8879">
        <v>0</v>
      </c>
      <c r="K8879">
        <v>0</v>
      </c>
      <c r="L8879">
        <v>2</v>
      </c>
      <c r="M8879">
        <v>1</v>
      </c>
      <c r="N8879">
        <v>0.7</v>
      </c>
      <c r="O8879">
        <v>1</v>
      </c>
      <c r="P8879">
        <v>0.05</v>
      </c>
      <c r="Q8879">
        <v>0.5</v>
      </c>
      <c r="R8879">
        <v>0.72073330000000002</v>
      </c>
      <c r="S8879">
        <v>0.85548000000000002</v>
      </c>
      <c r="T8879">
        <v>0.84079999999999999</v>
      </c>
    </row>
    <row r="8880" spans="1:20" ht="21" x14ac:dyDescent="0.35">
      <c r="A8880">
        <v>1</v>
      </c>
      <c r="B8880">
        <v>3</v>
      </c>
      <c r="C8880" s="10">
        <v>25</v>
      </c>
      <c r="D8880">
        <v>30</v>
      </c>
      <c r="E8880">
        <v>0</v>
      </c>
      <c r="F8880">
        <v>0</v>
      </c>
      <c r="G8880">
        <v>0</v>
      </c>
      <c r="H8880">
        <v>1</v>
      </c>
      <c r="I8880">
        <v>1</v>
      </c>
      <c r="J8880">
        <v>0</v>
      </c>
      <c r="K8880">
        <v>0</v>
      </c>
      <c r="L8880">
        <v>2</v>
      </c>
      <c r="M8880">
        <v>1</v>
      </c>
      <c r="N8880">
        <v>0.8</v>
      </c>
      <c r="O8880">
        <v>1</v>
      </c>
      <c r="P8880">
        <v>0.05</v>
      </c>
      <c r="Q8880">
        <v>0.5</v>
      </c>
      <c r="R8880">
        <v>0.71319999999999995</v>
      </c>
      <c r="S8880">
        <v>0.82772000000000001</v>
      </c>
      <c r="T8880">
        <v>0.75588</v>
      </c>
    </row>
    <row r="8881" spans="1:20" ht="21" x14ac:dyDescent="0.35">
      <c r="A8881">
        <v>1</v>
      </c>
      <c r="B8881">
        <v>3</v>
      </c>
      <c r="C8881" s="10">
        <v>25</v>
      </c>
      <c r="D8881">
        <v>30</v>
      </c>
      <c r="E8881">
        <v>0</v>
      </c>
      <c r="F8881">
        <v>0</v>
      </c>
      <c r="G8881">
        <v>0</v>
      </c>
      <c r="H8881">
        <v>1</v>
      </c>
      <c r="I8881">
        <v>1</v>
      </c>
      <c r="J8881">
        <v>0</v>
      </c>
      <c r="K8881">
        <v>0</v>
      </c>
      <c r="L8881">
        <v>2</v>
      </c>
      <c r="M8881">
        <v>1</v>
      </c>
      <c r="N8881">
        <v>0.9</v>
      </c>
      <c r="O8881">
        <v>1</v>
      </c>
      <c r="P8881">
        <v>0.05</v>
      </c>
      <c r="Q8881">
        <v>0.5</v>
      </c>
      <c r="R8881">
        <v>0.71691110000000002</v>
      </c>
      <c r="S8881">
        <v>0.84375999999999995</v>
      </c>
      <c r="T8881">
        <v>0.74404000000000003</v>
      </c>
    </row>
    <row r="8882" spans="1:20" ht="21" x14ac:dyDescent="0.35">
      <c r="A8882">
        <v>1</v>
      </c>
      <c r="B8882">
        <v>3</v>
      </c>
      <c r="C8882" s="10">
        <v>25</v>
      </c>
      <c r="D8882">
        <v>30</v>
      </c>
      <c r="E8882">
        <v>0</v>
      </c>
      <c r="F8882">
        <v>0</v>
      </c>
      <c r="G8882">
        <v>0</v>
      </c>
      <c r="H8882">
        <v>1</v>
      </c>
      <c r="I8882">
        <v>1</v>
      </c>
      <c r="J8882">
        <v>0</v>
      </c>
      <c r="K8882">
        <v>0</v>
      </c>
      <c r="L8882">
        <v>2</v>
      </c>
      <c r="M8882">
        <v>1</v>
      </c>
      <c r="N8882">
        <v>1</v>
      </c>
      <c r="O8882">
        <v>1</v>
      </c>
      <c r="P8882">
        <v>0.05</v>
      </c>
      <c r="Q8882">
        <v>0.5</v>
      </c>
      <c r="R8882">
        <v>0.72322220000000004</v>
      </c>
      <c r="S8882">
        <v>0.86528000000000005</v>
      </c>
      <c r="T8882">
        <v>0.72208000000000006</v>
      </c>
    </row>
    <row r="8883" spans="1:20" ht="21" x14ac:dyDescent="0.35">
      <c r="A8883">
        <v>1</v>
      </c>
      <c r="B8883">
        <v>3</v>
      </c>
      <c r="C8883" s="10">
        <v>25</v>
      </c>
      <c r="D8883">
        <v>30</v>
      </c>
      <c r="E8883">
        <v>0</v>
      </c>
      <c r="F8883">
        <v>0</v>
      </c>
      <c r="G8883">
        <v>0</v>
      </c>
      <c r="H8883">
        <v>1</v>
      </c>
      <c r="I8883">
        <v>1</v>
      </c>
      <c r="J8883">
        <v>0</v>
      </c>
      <c r="K8883">
        <v>0</v>
      </c>
      <c r="L8883">
        <v>2</v>
      </c>
      <c r="M8883">
        <v>1</v>
      </c>
      <c r="N8883">
        <v>1.1000000000000001</v>
      </c>
      <c r="O8883">
        <v>1</v>
      </c>
      <c r="P8883">
        <v>0.05</v>
      </c>
      <c r="Q8883">
        <v>0.5</v>
      </c>
      <c r="R8883">
        <v>0.73091110000000004</v>
      </c>
      <c r="S8883">
        <v>0.89124000000000003</v>
      </c>
      <c r="T8883">
        <v>0.80191999999999997</v>
      </c>
    </row>
    <row r="8884" spans="1:20" ht="21" x14ac:dyDescent="0.35">
      <c r="A8884">
        <v>1</v>
      </c>
      <c r="B8884">
        <v>3</v>
      </c>
      <c r="C8884" s="10">
        <v>25</v>
      </c>
      <c r="D8884">
        <v>30</v>
      </c>
      <c r="E8884">
        <v>0</v>
      </c>
      <c r="F8884">
        <v>0</v>
      </c>
      <c r="G8884">
        <v>0</v>
      </c>
      <c r="H8884">
        <v>1</v>
      </c>
      <c r="I8884">
        <v>1</v>
      </c>
      <c r="J8884">
        <v>0</v>
      </c>
      <c r="K8884">
        <v>0</v>
      </c>
      <c r="L8884">
        <v>2</v>
      </c>
      <c r="M8884">
        <v>1</v>
      </c>
      <c r="N8884">
        <v>1.2</v>
      </c>
      <c r="O8884">
        <v>1</v>
      </c>
      <c r="P8884">
        <v>0.05</v>
      </c>
      <c r="Q8884">
        <v>0.5</v>
      </c>
      <c r="R8884">
        <v>0.73237779999999997</v>
      </c>
      <c r="S8884">
        <v>0.89580000000000004</v>
      </c>
      <c r="T8884">
        <v>0.80108000000000001</v>
      </c>
    </row>
    <row r="8885" spans="1:20" ht="21" x14ac:dyDescent="0.35">
      <c r="A8885">
        <v>1</v>
      </c>
      <c r="B8885">
        <v>3</v>
      </c>
      <c r="C8885" s="10">
        <v>25</v>
      </c>
      <c r="D8885">
        <v>30</v>
      </c>
      <c r="E8885">
        <v>0</v>
      </c>
      <c r="F8885">
        <v>0</v>
      </c>
      <c r="G8885">
        <v>0</v>
      </c>
      <c r="H8885">
        <v>1</v>
      </c>
      <c r="I8885">
        <v>1</v>
      </c>
      <c r="J8885">
        <v>0</v>
      </c>
      <c r="K8885">
        <v>0</v>
      </c>
      <c r="L8885">
        <v>2</v>
      </c>
      <c r="M8885">
        <v>1</v>
      </c>
      <c r="N8885">
        <v>1.3</v>
      </c>
      <c r="O8885">
        <v>1</v>
      </c>
      <c r="P8885">
        <v>0.05</v>
      </c>
      <c r="Q8885">
        <v>0.5</v>
      </c>
      <c r="R8885">
        <v>0.73737779999999997</v>
      </c>
      <c r="S8885">
        <v>0.91024000000000005</v>
      </c>
      <c r="T8885">
        <v>0.74243999999999999</v>
      </c>
    </row>
    <row r="8886" spans="1:20" ht="21" x14ac:dyDescent="0.35">
      <c r="A8886">
        <v>1</v>
      </c>
      <c r="B8886">
        <v>3</v>
      </c>
      <c r="C8886" s="10">
        <v>25</v>
      </c>
      <c r="D8886">
        <v>30</v>
      </c>
      <c r="E8886">
        <v>0</v>
      </c>
      <c r="F8886">
        <v>0</v>
      </c>
      <c r="G8886">
        <v>0</v>
      </c>
      <c r="H8886">
        <v>1</v>
      </c>
      <c r="I8886">
        <v>1</v>
      </c>
      <c r="J8886">
        <v>0</v>
      </c>
      <c r="K8886">
        <v>0</v>
      </c>
      <c r="L8886">
        <v>2</v>
      </c>
      <c r="M8886">
        <v>1</v>
      </c>
      <c r="N8886">
        <v>1.4</v>
      </c>
      <c r="O8886">
        <v>1</v>
      </c>
      <c r="P8886">
        <v>0.05</v>
      </c>
      <c r="Q8886">
        <v>0.5</v>
      </c>
      <c r="R8886">
        <v>0.73511110000000002</v>
      </c>
      <c r="S8886">
        <v>0.90339999999999998</v>
      </c>
      <c r="T8886">
        <v>0.60063999999999995</v>
      </c>
    </row>
    <row r="8887" spans="1:20" ht="21.75" thickBot="1" x14ac:dyDescent="0.4">
      <c r="A8887">
        <v>1</v>
      </c>
      <c r="B8887">
        <v>3</v>
      </c>
      <c r="C8887" s="10">
        <v>25</v>
      </c>
      <c r="D8887">
        <v>30</v>
      </c>
      <c r="E8887">
        <v>0</v>
      </c>
      <c r="F8887">
        <v>0</v>
      </c>
      <c r="G8887">
        <v>0</v>
      </c>
      <c r="H8887">
        <v>1</v>
      </c>
      <c r="I8887">
        <v>1</v>
      </c>
      <c r="J8887">
        <v>0</v>
      </c>
      <c r="K8887">
        <v>0</v>
      </c>
      <c r="L8887">
        <v>2</v>
      </c>
      <c r="M8887">
        <v>1</v>
      </c>
      <c r="N8887">
        <v>1.5</v>
      </c>
      <c r="O8887">
        <v>1</v>
      </c>
      <c r="P8887">
        <v>0.05</v>
      </c>
      <c r="Q8887">
        <v>0.5</v>
      </c>
      <c r="R8887" s="14">
        <v>0.73588889999999996</v>
      </c>
      <c r="S8887" s="14">
        <v>0.90536000000000005</v>
      </c>
      <c r="T8887" s="14">
        <v>0.73675999999999997</v>
      </c>
    </row>
    <row r="8888" spans="1:20" ht="15.75" thickTop="1" x14ac:dyDescent="0.25">
      <c r="R8888" s="15">
        <f>AVERAGE(R8868:R8877)</f>
        <v>0.64662667000000007</v>
      </c>
      <c r="S8888" s="15">
        <f>AVERAGE(S8868:S8877)</f>
        <v>0.53777200000000003</v>
      </c>
      <c r="T8888" s="15">
        <f>AVERAGE(T8868:T8877)</f>
        <v>0.73621999999999999</v>
      </c>
    </row>
    <row r="8893" spans="1:20" ht="189.75" thickBot="1" x14ac:dyDescent="0.4">
      <c r="A8893" s="64" t="s">
        <v>471</v>
      </c>
      <c r="R8893" s="71" t="s">
        <v>466</v>
      </c>
      <c r="S8893" s="17" t="s">
        <v>467</v>
      </c>
      <c r="T8893" s="17" t="s">
        <v>468</v>
      </c>
    </row>
    <row r="8894" spans="1:20" ht="21.75" thickTop="1" x14ac:dyDescent="0.35">
      <c r="A8894">
        <v>1</v>
      </c>
      <c r="B8894">
        <v>3</v>
      </c>
      <c r="C8894" s="10">
        <v>100</v>
      </c>
      <c r="D8894">
        <v>30</v>
      </c>
      <c r="E8894">
        <v>0</v>
      </c>
      <c r="F8894">
        <v>0</v>
      </c>
      <c r="G8894">
        <v>0</v>
      </c>
      <c r="H8894">
        <v>1</v>
      </c>
      <c r="I8894">
        <v>1</v>
      </c>
      <c r="J8894">
        <v>0</v>
      </c>
      <c r="K8894">
        <v>0</v>
      </c>
      <c r="L8894">
        <v>2</v>
      </c>
      <c r="M8894">
        <v>1</v>
      </c>
      <c r="N8894">
        <v>0.05</v>
      </c>
      <c r="O8894">
        <v>1</v>
      </c>
      <c r="P8894">
        <v>0.05</v>
      </c>
      <c r="Q8894">
        <v>0.5</v>
      </c>
      <c r="S8894">
        <v>7.356E-2</v>
      </c>
      <c r="T8894">
        <v>0.76034999999999997</v>
      </c>
    </row>
    <row r="8895" spans="1:20" ht="21" x14ac:dyDescent="0.35">
      <c r="A8895">
        <v>1</v>
      </c>
      <c r="B8895">
        <v>3</v>
      </c>
      <c r="C8895" s="10">
        <v>100</v>
      </c>
      <c r="D8895">
        <v>30</v>
      </c>
      <c r="E8895">
        <v>0</v>
      </c>
      <c r="F8895">
        <v>0</v>
      </c>
      <c r="G8895">
        <v>0</v>
      </c>
      <c r="H8895">
        <v>1</v>
      </c>
      <c r="I8895">
        <v>1</v>
      </c>
      <c r="J8895">
        <v>0</v>
      </c>
      <c r="K8895">
        <v>0</v>
      </c>
      <c r="L8895">
        <v>2</v>
      </c>
      <c r="M8895">
        <v>1</v>
      </c>
      <c r="N8895">
        <v>0.1</v>
      </c>
      <c r="O8895">
        <v>1</v>
      </c>
      <c r="P8895">
        <v>0.05</v>
      </c>
      <c r="Q8895">
        <v>0.5</v>
      </c>
      <c r="S8895">
        <v>0.25563000000000002</v>
      </c>
      <c r="T8895">
        <v>0.73560999999999999</v>
      </c>
    </row>
    <row r="8896" spans="1:20" ht="21" x14ac:dyDescent="0.35">
      <c r="A8896">
        <v>1</v>
      </c>
      <c r="B8896">
        <v>3</v>
      </c>
      <c r="C8896" s="10">
        <v>100</v>
      </c>
      <c r="D8896">
        <v>30</v>
      </c>
      <c r="E8896">
        <v>0</v>
      </c>
      <c r="F8896">
        <v>0</v>
      </c>
      <c r="G8896">
        <v>0</v>
      </c>
      <c r="H8896">
        <v>1</v>
      </c>
      <c r="I8896">
        <v>1</v>
      </c>
      <c r="J8896">
        <v>0</v>
      </c>
      <c r="K8896">
        <v>0</v>
      </c>
      <c r="L8896">
        <v>2</v>
      </c>
      <c r="M8896">
        <v>1</v>
      </c>
      <c r="N8896">
        <v>0.15</v>
      </c>
      <c r="O8896">
        <v>1</v>
      </c>
      <c r="P8896">
        <v>0.05</v>
      </c>
      <c r="Q8896">
        <v>0.5</v>
      </c>
      <c r="S8896">
        <v>0.38818999999999998</v>
      </c>
      <c r="T8896">
        <v>0.77761999999999998</v>
      </c>
    </row>
    <row r="8897" spans="1:20" ht="21" x14ac:dyDescent="0.35">
      <c r="A8897">
        <v>1</v>
      </c>
      <c r="B8897">
        <v>3</v>
      </c>
      <c r="C8897" s="10">
        <v>100</v>
      </c>
      <c r="D8897">
        <v>30</v>
      </c>
      <c r="E8897">
        <v>0</v>
      </c>
      <c r="F8897">
        <v>0</v>
      </c>
      <c r="G8897">
        <v>0</v>
      </c>
      <c r="H8897">
        <v>1</v>
      </c>
      <c r="I8897">
        <v>1</v>
      </c>
      <c r="J8897">
        <v>0</v>
      </c>
      <c r="K8897">
        <v>0</v>
      </c>
      <c r="L8897">
        <v>2</v>
      </c>
      <c r="M8897">
        <v>1</v>
      </c>
      <c r="N8897">
        <v>0.2</v>
      </c>
      <c r="O8897">
        <v>1</v>
      </c>
      <c r="P8897">
        <v>0.05</v>
      </c>
      <c r="Q8897">
        <v>0.5</v>
      </c>
      <c r="S8897">
        <v>0.52688999999999997</v>
      </c>
      <c r="T8897">
        <v>0.77153000000000005</v>
      </c>
    </row>
    <row r="8898" spans="1:20" ht="21" x14ac:dyDescent="0.35">
      <c r="A8898">
        <v>1</v>
      </c>
      <c r="B8898">
        <v>3</v>
      </c>
      <c r="C8898" s="10">
        <v>100</v>
      </c>
      <c r="D8898">
        <v>30</v>
      </c>
      <c r="E8898">
        <v>0</v>
      </c>
      <c r="F8898">
        <v>0</v>
      </c>
      <c r="G8898">
        <v>0</v>
      </c>
      <c r="H8898">
        <v>1</v>
      </c>
      <c r="I8898">
        <v>1</v>
      </c>
      <c r="J8898">
        <v>0</v>
      </c>
      <c r="K8898">
        <v>0</v>
      </c>
      <c r="L8898">
        <v>2</v>
      </c>
      <c r="M8898">
        <v>1</v>
      </c>
      <c r="N8898">
        <v>0.25</v>
      </c>
      <c r="O8898">
        <v>1</v>
      </c>
      <c r="P8898">
        <v>0.05</v>
      </c>
      <c r="Q8898">
        <v>0.5</v>
      </c>
      <c r="S8898">
        <v>0.61407</v>
      </c>
      <c r="T8898">
        <v>0.75051000000000001</v>
      </c>
    </row>
    <row r="8899" spans="1:20" ht="21" x14ac:dyDescent="0.35">
      <c r="A8899">
        <v>1</v>
      </c>
      <c r="B8899">
        <v>3</v>
      </c>
      <c r="C8899" s="10">
        <v>100</v>
      </c>
      <c r="D8899">
        <v>30</v>
      </c>
      <c r="E8899">
        <v>0</v>
      </c>
      <c r="F8899">
        <v>0</v>
      </c>
      <c r="G8899">
        <v>0</v>
      </c>
      <c r="H8899">
        <v>1</v>
      </c>
      <c r="I8899">
        <v>1</v>
      </c>
      <c r="J8899">
        <v>0</v>
      </c>
      <c r="K8899">
        <v>0</v>
      </c>
      <c r="L8899">
        <v>2</v>
      </c>
      <c r="M8899">
        <v>1</v>
      </c>
      <c r="N8899">
        <v>0.3</v>
      </c>
      <c r="O8899">
        <v>1</v>
      </c>
      <c r="P8899">
        <v>0.05</v>
      </c>
      <c r="Q8899">
        <v>0.5</v>
      </c>
      <c r="S8899">
        <v>0.66439999999999999</v>
      </c>
      <c r="T8899">
        <v>0.72772999999999999</v>
      </c>
    </row>
    <row r="8900" spans="1:20" ht="21" x14ac:dyDescent="0.35">
      <c r="A8900">
        <v>1</v>
      </c>
      <c r="B8900">
        <v>3</v>
      </c>
      <c r="C8900" s="10">
        <v>100</v>
      </c>
      <c r="D8900">
        <v>30</v>
      </c>
      <c r="E8900">
        <v>0</v>
      </c>
      <c r="F8900">
        <v>0</v>
      </c>
      <c r="G8900">
        <v>0</v>
      </c>
      <c r="H8900">
        <v>1</v>
      </c>
      <c r="I8900">
        <v>1</v>
      </c>
      <c r="J8900">
        <v>0</v>
      </c>
      <c r="K8900">
        <v>0</v>
      </c>
      <c r="L8900">
        <v>2</v>
      </c>
      <c r="M8900">
        <v>1</v>
      </c>
      <c r="N8900">
        <v>0.35</v>
      </c>
      <c r="O8900">
        <v>1</v>
      </c>
      <c r="P8900">
        <v>0.05</v>
      </c>
      <c r="Q8900">
        <v>0.5</v>
      </c>
      <c r="S8900">
        <v>0.71750000000000003</v>
      </c>
      <c r="T8900">
        <v>0.79000999999999999</v>
      </c>
    </row>
    <row r="8901" spans="1:20" ht="21" x14ac:dyDescent="0.35">
      <c r="A8901">
        <v>1</v>
      </c>
      <c r="B8901">
        <v>3</v>
      </c>
      <c r="C8901" s="10">
        <v>100</v>
      </c>
      <c r="D8901">
        <v>30</v>
      </c>
      <c r="E8901">
        <v>0</v>
      </c>
      <c r="F8901">
        <v>0</v>
      </c>
      <c r="G8901">
        <v>0</v>
      </c>
      <c r="H8901">
        <v>1</v>
      </c>
      <c r="I8901">
        <v>1</v>
      </c>
      <c r="J8901">
        <v>0</v>
      </c>
      <c r="K8901">
        <v>0</v>
      </c>
      <c r="L8901">
        <v>2</v>
      </c>
      <c r="M8901">
        <v>1</v>
      </c>
      <c r="N8901">
        <v>0.4</v>
      </c>
      <c r="O8901">
        <v>1</v>
      </c>
      <c r="P8901">
        <v>0.05</v>
      </c>
      <c r="Q8901">
        <v>0.5</v>
      </c>
      <c r="S8901">
        <v>0.73563000000000001</v>
      </c>
      <c r="T8901">
        <v>0.74406000000000005</v>
      </c>
    </row>
    <row r="8902" spans="1:20" ht="21" x14ac:dyDescent="0.35">
      <c r="A8902">
        <v>1</v>
      </c>
      <c r="B8902">
        <v>3</v>
      </c>
      <c r="C8902" s="10">
        <v>100</v>
      </c>
      <c r="D8902">
        <v>30</v>
      </c>
      <c r="E8902">
        <v>0</v>
      </c>
      <c r="F8902">
        <v>0</v>
      </c>
      <c r="G8902">
        <v>0</v>
      </c>
      <c r="H8902">
        <v>1</v>
      </c>
      <c r="I8902">
        <v>1</v>
      </c>
      <c r="J8902">
        <v>0</v>
      </c>
      <c r="K8902">
        <v>0</v>
      </c>
      <c r="L8902">
        <v>2</v>
      </c>
      <c r="M8902">
        <v>1</v>
      </c>
      <c r="N8902">
        <v>0.45</v>
      </c>
      <c r="O8902">
        <v>1</v>
      </c>
      <c r="P8902">
        <v>0.05</v>
      </c>
      <c r="Q8902">
        <v>0.5</v>
      </c>
      <c r="S8902">
        <v>0.78137999999999996</v>
      </c>
      <c r="T8902">
        <v>0.77254</v>
      </c>
    </row>
    <row r="8903" spans="1:20" ht="21" x14ac:dyDescent="0.35">
      <c r="A8903">
        <v>1</v>
      </c>
      <c r="B8903">
        <v>3</v>
      </c>
      <c r="C8903" s="10">
        <v>100</v>
      </c>
      <c r="D8903">
        <v>30</v>
      </c>
      <c r="E8903">
        <v>0</v>
      </c>
      <c r="F8903">
        <v>0</v>
      </c>
      <c r="G8903">
        <v>0</v>
      </c>
      <c r="H8903">
        <v>1</v>
      </c>
      <c r="I8903">
        <v>1</v>
      </c>
      <c r="J8903">
        <v>0</v>
      </c>
      <c r="K8903">
        <v>0</v>
      </c>
      <c r="L8903">
        <v>2</v>
      </c>
      <c r="M8903">
        <v>1</v>
      </c>
      <c r="N8903">
        <v>0.5</v>
      </c>
      <c r="O8903">
        <v>1</v>
      </c>
      <c r="P8903">
        <v>0.05</v>
      </c>
      <c r="Q8903">
        <v>0.5</v>
      </c>
      <c r="S8903">
        <v>0.78071999999999997</v>
      </c>
      <c r="T8903">
        <v>0.73202999999999996</v>
      </c>
    </row>
    <row r="8904" spans="1:20" ht="21" x14ac:dyDescent="0.35">
      <c r="A8904">
        <v>1</v>
      </c>
      <c r="B8904">
        <v>3</v>
      </c>
      <c r="C8904" s="10">
        <v>100</v>
      </c>
      <c r="D8904">
        <v>30</v>
      </c>
      <c r="E8904">
        <v>0</v>
      </c>
      <c r="F8904">
        <v>0</v>
      </c>
      <c r="G8904">
        <v>0</v>
      </c>
      <c r="H8904">
        <v>1</v>
      </c>
      <c r="I8904">
        <v>1</v>
      </c>
      <c r="J8904">
        <v>0</v>
      </c>
      <c r="K8904">
        <v>0</v>
      </c>
      <c r="L8904">
        <v>2</v>
      </c>
      <c r="M8904">
        <v>1</v>
      </c>
      <c r="N8904">
        <v>0.6</v>
      </c>
      <c r="O8904">
        <v>1</v>
      </c>
      <c r="P8904">
        <v>0.05</v>
      </c>
      <c r="Q8904">
        <v>0.5</v>
      </c>
      <c r="S8904">
        <v>0.81457000000000002</v>
      </c>
      <c r="T8904">
        <v>0.77668999999999999</v>
      </c>
    </row>
    <row r="8905" spans="1:20" ht="21" x14ac:dyDescent="0.35">
      <c r="A8905">
        <v>1</v>
      </c>
      <c r="B8905">
        <v>3</v>
      </c>
      <c r="C8905" s="10">
        <v>100</v>
      </c>
      <c r="D8905">
        <v>30</v>
      </c>
      <c r="E8905">
        <v>0</v>
      </c>
      <c r="F8905">
        <v>0</v>
      </c>
      <c r="G8905">
        <v>0</v>
      </c>
      <c r="H8905">
        <v>1</v>
      </c>
      <c r="I8905">
        <v>1</v>
      </c>
      <c r="J8905">
        <v>0</v>
      </c>
      <c r="K8905">
        <v>0</v>
      </c>
      <c r="L8905">
        <v>2</v>
      </c>
      <c r="M8905">
        <v>1</v>
      </c>
      <c r="N8905">
        <v>0.7</v>
      </c>
      <c r="O8905">
        <v>1</v>
      </c>
      <c r="P8905">
        <v>0.05</v>
      </c>
      <c r="Q8905">
        <v>0.5</v>
      </c>
    </row>
    <row r="8906" spans="1:20" ht="21" x14ac:dyDescent="0.35">
      <c r="A8906">
        <v>1</v>
      </c>
      <c r="B8906">
        <v>3</v>
      </c>
      <c r="C8906" s="10">
        <v>100</v>
      </c>
      <c r="D8906">
        <v>30</v>
      </c>
      <c r="E8906">
        <v>0</v>
      </c>
      <c r="F8906">
        <v>0</v>
      </c>
      <c r="G8906">
        <v>0</v>
      </c>
      <c r="H8906">
        <v>1</v>
      </c>
      <c r="I8906">
        <v>1</v>
      </c>
      <c r="J8906">
        <v>0</v>
      </c>
      <c r="K8906">
        <v>0</v>
      </c>
      <c r="L8906">
        <v>2</v>
      </c>
      <c r="M8906">
        <v>1</v>
      </c>
      <c r="N8906">
        <v>0.8</v>
      </c>
      <c r="O8906">
        <v>1</v>
      </c>
      <c r="P8906">
        <v>0.05</v>
      </c>
      <c r="Q8906">
        <v>0.5</v>
      </c>
    </row>
    <row r="8907" spans="1:20" ht="21" x14ac:dyDescent="0.35">
      <c r="A8907">
        <v>1</v>
      </c>
      <c r="B8907">
        <v>3</v>
      </c>
      <c r="C8907" s="10">
        <v>100</v>
      </c>
      <c r="D8907">
        <v>30</v>
      </c>
      <c r="E8907">
        <v>0</v>
      </c>
      <c r="F8907">
        <v>0</v>
      </c>
      <c r="G8907">
        <v>0</v>
      </c>
      <c r="H8907">
        <v>1</v>
      </c>
      <c r="I8907">
        <v>1</v>
      </c>
      <c r="J8907">
        <v>0</v>
      </c>
      <c r="K8907">
        <v>0</v>
      </c>
      <c r="L8907">
        <v>2</v>
      </c>
      <c r="M8907">
        <v>1</v>
      </c>
      <c r="N8907">
        <v>0.9</v>
      </c>
      <c r="O8907">
        <v>1</v>
      </c>
      <c r="P8907">
        <v>0.05</v>
      </c>
      <c r="Q8907">
        <v>0.5</v>
      </c>
    </row>
    <row r="8908" spans="1:20" ht="21" x14ac:dyDescent="0.35">
      <c r="A8908">
        <v>1</v>
      </c>
      <c r="B8908">
        <v>3</v>
      </c>
      <c r="C8908" s="10">
        <v>100</v>
      </c>
      <c r="D8908">
        <v>30</v>
      </c>
      <c r="E8908">
        <v>0</v>
      </c>
      <c r="F8908">
        <v>0</v>
      </c>
      <c r="G8908">
        <v>0</v>
      </c>
      <c r="H8908">
        <v>1</v>
      </c>
      <c r="I8908">
        <v>1</v>
      </c>
      <c r="J8908">
        <v>0</v>
      </c>
      <c r="K8908">
        <v>0</v>
      </c>
      <c r="L8908">
        <v>2</v>
      </c>
      <c r="M8908">
        <v>1</v>
      </c>
      <c r="N8908">
        <v>1</v>
      </c>
      <c r="O8908">
        <v>1</v>
      </c>
      <c r="P8908">
        <v>0.05</v>
      </c>
      <c r="Q8908">
        <v>0.5</v>
      </c>
    </row>
    <row r="8909" spans="1:20" ht="21" x14ac:dyDescent="0.35">
      <c r="A8909">
        <v>1</v>
      </c>
      <c r="B8909">
        <v>3</v>
      </c>
      <c r="C8909" s="10">
        <v>100</v>
      </c>
      <c r="D8909">
        <v>30</v>
      </c>
      <c r="E8909">
        <v>0</v>
      </c>
      <c r="F8909">
        <v>0</v>
      </c>
      <c r="G8909">
        <v>0</v>
      </c>
      <c r="H8909">
        <v>1</v>
      </c>
      <c r="I8909">
        <v>1</v>
      </c>
      <c r="J8909">
        <v>0</v>
      </c>
      <c r="K8909">
        <v>0</v>
      </c>
      <c r="L8909">
        <v>2</v>
      </c>
      <c r="M8909">
        <v>1</v>
      </c>
      <c r="N8909">
        <v>1.1000000000000001</v>
      </c>
      <c r="O8909">
        <v>1</v>
      </c>
      <c r="P8909">
        <v>0.05</v>
      </c>
      <c r="Q8909">
        <v>0.5</v>
      </c>
    </row>
    <row r="8910" spans="1:20" ht="21" x14ac:dyDescent="0.35">
      <c r="A8910">
        <v>1</v>
      </c>
      <c r="B8910">
        <v>3</v>
      </c>
      <c r="C8910" s="10">
        <v>100</v>
      </c>
      <c r="D8910">
        <v>30</v>
      </c>
      <c r="E8910">
        <v>0</v>
      </c>
      <c r="F8910">
        <v>0</v>
      </c>
      <c r="G8910">
        <v>0</v>
      </c>
      <c r="H8910">
        <v>1</v>
      </c>
      <c r="I8910">
        <v>1</v>
      </c>
      <c r="J8910">
        <v>0</v>
      </c>
      <c r="K8910">
        <v>0</v>
      </c>
      <c r="L8910">
        <v>2</v>
      </c>
      <c r="M8910">
        <v>1</v>
      </c>
      <c r="N8910">
        <v>1.2</v>
      </c>
      <c r="O8910">
        <v>1</v>
      </c>
      <c r="P8910">
        <v>0.05</v>
      </c>
      <c r="Q8910">
        <v>0.5</v>
      </c>
    </row>
    <row r="8911" spans="1:20" ht="21" x14ac:dyDescent="0.35">
      <c r="A8911">
        <v>1</v>
      </c>
      <c r="B8911">
        <v>3</v>
      </c>
      <c r="C8911" s="10">
        <v>100</v>
      </c>
      <c r="D8911">
        <v>30</v>
      </c>
      <c r="E8911">
        <v>0</v>
      </c>
      <c r="F8911">
        <v>0</v>
      </c>
      <c r="G8911">
        <v>0</v>
      </c>
      <c r="H8911">
        <v>1</v>
      </c>
      <c r="I8911">
        <v>1</v>
      </c>
      <c r="J8911">
        <v>0</v>
      </c>
      <c r="K8911">
        <v>0</v>
      </c>
      <c r="L8911">
        <v>2</v>
      </c>
      <c r="M8911">
        <v>1</v>
      </c>
      <c r="N8911">
        <v>1.3</v>
      </c>
      <c r="O8911">
        <v>1</v>
      </c>
      <c r="P8911">
        <v>0.05</v>
      </c>
      <c r="Q8911">
        <v>0.5</v>
      </c>
    </row>
    <row r="8912" spans="1:20" ht="21" x14ac:dyDescent="0.35">
      <c r="A8912">
        <v>1</v>
      </c>
      <c r="B8912">
        <v>3</v>
      </c>
      <c r="C8912" s="10">
        <v>100</v>
      </c>
      <c r="D8912">
        <v>30</v>
      </c>
      <c r="E8912">
        <v>0</v>
      </c>
      <c r="F8912">
        <v>0</v>
      </c>
      <c r="G8912">
        <v>0</v>
      </c>
      <c r="H8912">
        <v>1</v>
      </c>
      <c r="I8912">
        <v>1</v>
      </c>
      <c r="J8912">
        <v>0</v>
      </c>
      <c r="K8912">
        <v>0</v>
      </c>
      <c r="L8912">
        <v>2</v>
      </c>
      <c r="M8912">
        <v>1</v>
      </c>
      <c r="N8912">
        <v>1.4</v>
      </c>
      <c r="O8912">
        <v>1</v>
      </c>
      <c r="P8912">
        <v>0.05</v>
      </c>
      <c r="Q8912">
        <v>0.5</v>
      </c>
    </row>
    <row r="8913" spans="1:20" ht="21.75" thickBot="1" x14ac:dyDescent="0.4">
      <c r="A8913">
        <v>1</v>
      </c>
      <c r="B8913">
        <v>3</v>
      </c>
      <c r="C8913" s="10">
        <v>100</v>
      </c>
      <c r="D8913">
        <v>30</v>
      </c>
      <c r="E8913">
        <v>0</v>
      </c>
      <c r="F8913">
        <v>0</v>
      </c>
      <c r="G8913">
        <v>0</v>
      </c>
      <c r="H8913">
        <v>1</v>
      </c>
      <c r="I8913">
        <v>1</v>
      </c>
      <c r="J8913">
        <v>0</v>
      </c>
      <c r="K8913">
        <v>0</v>
      </c>
      <c r="L8913">
        <v>2</v>
      </c>
      <c r="M8913">
        <v>1</v>
      </c>
      <c r="N8913">
        <v>1.5</v>
      </c>
      <c r="O8913">
        <v>1</v>
      </c>
      <c r="P8913">
        <v>0.05</v>
      </c>
      <c r="Q8913">
        <v>0.5</v>
      </c>
      <c r="R8913" s="14"/>
      <c r="S8913" s="14"/>
      <c r="T8913" s="14"/>
    </row>
    <row r="8914" spans="1:20" ht="15.75" thickTop="1" x14ac:dyDescent="0.25">
      <c r="R8914" s="15" t="e">
        <f>AVERAGE(R8894:R8903)</f>
        <v>#DIV/0!</v>
      </c>
      <c r="S8914" s="15">
        <f>AVERAGE(S8894:S8903)</f>
        <v>0.55379699999999998</v>
      </c>
      <c r="T8914" s="15">
        <f>AVERAGE(T8894:T8903)</f>
        <v>0.75619900000000007</v>
      </c>
    </row>
    <row r="8918" spans="1:20" ht="189.75" thickBot="1" x14ac:dyDescent="0.4">
      <c r="A8918" s="64" t="s">
        <v>471</v>
      </c>
      <c r="R8918" s="71" t="s">
        <v>466</v>
      </c>
      <c r="S8918" s="17" t="s">
        <v>467</v>
      </c>
      <c r="T8918" s="17" t="s">
        <v>468</v>
      </c>
    </row>
    <row r="8919" spans="1:20" ht="21.75" thickTop="1" x14ac:dyDescent="0.35">
      <c r="A8919">
        <v>1</v>
      </c>
      <c r="B8919">
        <v>3</v>
      </c>
      <c r="C8919" s="10">
        <v>10</v>
      </c>
      <c r="D8919">
        <v>30</v>
      </c>
      <c r="E8919">
        <v>0</v>
      </c>
      <c r="F8919">
        <v>0</v>
      </c>
      <c r="G8919">
        <v>0</v>
      </c>
      <c r="H8919">
        <v>1</v>
      </c>
      <c r="I8919">
        <v>1</v>
      </c>
      <c r="J8919">
        <v>0</v>
      </c>
      <c r="K8919">
        <v>0</v>
      </c>
      <c r="L8919">
        <v>2</v>
      </c>
      <c r="M8919">
        <v>1</v>
      </c>
      <c r="N8919">
        <v>0.05</v>
      </c>
      <c r="O8919">
        <v>1</v>
      </c>
      <c r="P8919">
        <v>0.05</v>
      </c>
      <c r="Q8919" s="10">
        <v>1</v>
      </c>
      <c r="S8919">
        <v>7.4200000000000002E-2</v>
      </c>
      <c r="T8919">
        <v>0.95289999999999997</v>
      </c>
    </row>
    <row r="8920" spans="1:20" ht="21" x14ac:dyDescent="0.35">
      <c r="A8920">
        <v>1</v>
      </c>
      <c r="B8920">
        <v>3</v>
      </c>
      <c r="C8920" s="10">
        <v>10</v>
      </c>
      <c r="D8920">
        <v>30</v>
      </c>
      <c r="E8920">
        <v>0</v>
      </c>
      <c r="F8920">
        <v>0</v>
      </c>
      <c r="G8920">
        <v>0</v>
      </c>
      <c r="H8920">
        <v>1</v>
      </c>
      <c r="I8920">
        <v>1</v>
      </c>
      <c r="J8920">
        <v>0</v>
      </c>
      <c r="K8920">
        <v>0</v>
      </c>
      <c r="L8920">
        <v>2</v>
      </c>
      <c r="M8920">
        <v>1</v>
      </c>
      <c r="N8920">
        <v>0.1</v>
      </c>
      <c r="O8920">
        <v>1</v>
      </c>
      <c r="P8920">
        <v>0.05</v>
      </c>
      <c r="Q8920" s="10">
        <v>1</v>
      </c>
      <c r="S8920">
        <v>0.24049999999999999</v>
      </c>
      <c r="T8920">
        <v>0.88549999999999995</v>
      </c>
    </row>
    <row r="8921" spans="1:20" ht="21" x14ac:dyDescent="0.35">
      <c r="A8921">
        <v>1</v>
      </c>
      <c r="B8921">
        <v>3</v>
      </c>
      <c r="C8921" s="10">
        <v>10</v>
      </c>
      <c r="D8921">
        <v>30</v>
      </c>
      <c r="E8921">
        <v>0</v>
      </c>
      <c r="F8921">
        <v>0</v>
      </c>
      <c r="G8921">
        <v>0</v>
      </c>
      <c r="H8921">
        <v>1</v>
      </c>
      <c r="I8921">
        <v>1</v>
      </c>
      <c r="J8921">
        <v>0</v>
      </c>
      <c r="K8921">
        <v>0</v>
      </c>
      <c r="L8921">
        <v>2</v>
      </c>
      <c r="M8921">
        <v>1</v>
      </c>
      <c r="N8921">
        <v>0.15</v>
      </c>
      <c r="O8921">
        <v>1</v>
      </c>
      <c r="P8921">
        <v>0.05</v>
      </c>
      <c r="Q8921" s="10">
        <v>1</v>
      </c>
      <c r="S8921">
        <v>0.39629999999999999</v>
      </c>
      <c r="T8921">
        <v>0.94750000000000001</v>
      </c>
    </row>
    <row r="8922" spans="1:20" ht="21" x14ac:dyDescent="0.35">
      <c r="A8922">
        <v>1</v>
      </c>
      <c r="B8922">
        <v>3</v>
      </c>
      <c r="C8922" s="10">
        <v>10</v>
      </c>
      <c r="D8922">
        <v>30</v>
      </c>
      <c r="E8922">
        <v>0</v>
      </c>
      <c r="F8922">
        <v>0</v>
      </c>
      <c r="G8922">
        <v>0</v>
      </c>
      <c r="H8922">
        <v>1</v>
      </c>
      <c r="I8922">
        <v>1</v>
      </c>
      <c r="J8922">
        <v>0</v>
      </c>
      <c r="K8922">
        <v>0</v>
      </c>
      <c r="L8922">
        <v>2</v>
      </c>
      <c r="M8922">
        <v>1</v>
      </c>
      <c r="N8922">
        <v>0.2</v>
      </c>
      <c r="O8922">
        <v>1</v>
      </c>
      <c r="P8922">
        <v>0.05</v>
      </c>
      <c r="Q8922" s="10">
        <v>1</v>
      </c>
      <c r="S8922">
        <v>0.5605</v>
      </c>
      <c r="T8922">
        <v>0.96760000000000002</v>
      </c>
    </row>
    <row r="8923" spans="1:20" ht="21" x14ac:dyDescent="0.35">
      <c r="A8923">
        <v>1</v>
      </c>
      <c r="B8923">
        <v>3</v>
      </c>
      <c r="C8923" s="10">
        <v>10</v>
      </c>
      <c r="D8923">
        <v>30</v>
      </c>
      <c r="E8923">
        <v>0</v>
      </c>
      <c r="F8923">
        <v>0</v>
      </c>
      <c r="G8923">
        <v>0</v>
      </c>
      <c r="H8923">
        <v>1</v>
      </c>
      <c r="I8923">
        <v>1</v>
      </c>
      <c r="J8923">
        <v>0</v>
      </c>
      <c r="K8923">
        <v>0</v>
      </c>
      <c r="L8923">
        <v>2</v>
      </c>
      <c r="M8923">
        <v>1</v>
      </c>
      <c r="N8923">
        <v>0.25</v>
      </c>
      <c r="O8923">
        <v>1</v>
      </c>
      <c r="P8923">
        <v>0.05</v>
      </c>
      <c r="Q8923" s="10">
        <v>1</v>
      </c>
      <c r="S8923">
        <v>0.63890000000000002</v>
      </c>
      <c r="T8923">
        <v>0.97470000000000001</v>
      </c>
    </row>
    <row r="8924" spans="1:20" ht="21" x14ac:dyDescent="0.35">
      <c r="A8924">
        <v>1</v>
      </c>
      <c r="B8924">
        <v>3</v>
      </c>
      <c r="C8924" s="10">
        <v>10</v>
      </c>
      <c r="D8924">
        <v>30</v>
      </c>
      <c r="E8924">
        <v>0</v>
      </c>
      <c r="F8924">
        <v>0</v>
      </c>
      <c r="G8924">
        <v>0</v>
      </c>
      <c r="H8924">
        <v>1</v>
      </c>
      <c r="I8924">
        <v>1</v>
      </c>
      <c r="J8924">
        <v>0</v>
      </c>
      <c r="K8924">
        <v>0</v>
      </c>
      <c r="L8924">
        <v>2</v>
      </c>
      <c r="M8924">
        <v>1</v>
      </c>
      <c r="N8924">
        <v>0.3</v>
      </c>
      <c r="O8924">
        <v>1</v>
      </c>
      <c r="P8924">
        <v>0.05</v>
      </c>
      <c r="Q8924" s="10">
        <v>1</v>
      </c>
      <c r="S8924">
        <v>0.64510000000000001</v>
      </c>
      <c r="T8924">
        <v>0.92020000000000002</v>
      </c>
    </row>
    <row r="8925" spans="1:20" ht="21" x14ac:dyDescent="0.35">
      <c r="A8925">
        <v>1</v>
      </c>
      <c r="B8925">
        <v>3</v>
      </c>
      <c r="C8925" s="10">
        <v>10</v>
      </c>
      <c r="D8925">
        <v>30</v>
      </c>
      <c r="E8925">
        <v>0</v>
      </c>
      <c r="F8925">
        <v>0</v>
      </c>
      <c r="G8925">
        <v>0</v>
      </c>
      <c r="H8925">
        <v>1</v>
      </c>
      <c r="I8925">
        <v>1</v>
      </c>
      <c r="J8925">
        <v>0</v>
      </c>
      <c r="K8925">
        <v>0</v>
      </c>
      <c r="L8925">
        <v>2</v>
      </c>
      <c r="M8925">
        <v>1</v>
      </c>
      <c r="N8925">
        <v>0.35</v>
      </c>
      <c r="O8925">
        <v>1</v>
      </c>
      <c r="P8925">
        <v>0.05</v>
      </c>
      <c r="Q8925" s="10">
        <v>1</v>
      </c>
      <c r="S8925">
        <v>0.66990000000000005</v>
      </c>
      <c r="T8925">
        <v>0.98560000000000003</v>
      </c>
    </row>
    <row r="8926" spans="1:20" ht="21" x14ac:dyDescent="0.35">
      <c r="A8926">
        <v>1</v>
      </c>
      <c r="B8926">
        <v>3</v>
      </c>
      <c r="C8926" s="10">
        <v>10</v>
      </c>
      <c r="D8926">
        <v>30</v>
      </c>
      <c r="E8926">
        <v>0</v>
      </c>
      <c r="F8926">
        <v>0</v>
      </c>
      <c r="G8926">
        <v>0</v>
      </c>
      <c r="H8926">
        <v>1</v>
      </c>
      <c r="I8926">
        <v>1</v>
      </c>
      <c r="J8926">
        <v>0</v>
      </c>
      <c r="K8926">
        <v>0</v>
      </c>
      <c r="L8926">
        <v>2</v>
      </c>
      <c r="M8926">
        <v>1</v>
      </c>
      <c r="N8926">
        <v>0.4</v>
      </c>
      <c r="O8926">
        <v>1</v>
      </c>
      <c r="P8926">
        <v>0.05</v>
      </c>
      <c r="Q8926" s="10">
        <v>1</v>
      </c>
      <c r="S8926">
        <v>0.73919999999999997</v>
      </c>
      <c r="T8926">
        <v>0.95599999999999996</v>
      </c>
    </row>
    <row r="8927" spans="1:20" ht="21" x14ac:dyDescent="0.35">
      <c r="A8927">
        <v>1</v>
      </c>
      <c r="B8927">
        <v>3</v>
      </c>
      <c r="C8927" s="10">
        <v>10</v>
      </c>
      <c r="D8927">
        <v>30</v>
      </c>
      <c r="E8927">
        <v>0</v>
      </c>
      <c r="F8927">
        <v>0</v>
      </c>
      <c r="G8927">
        <v>0</v>
      </c>
      <c r="H8927">
        <v>1</v>
      </c>
      <c r="I8927">
        <v>1</v>
      </c>
      <c r="J8927">
        <v>0</v>
      </c>
      <c r="K8927">
        <v>0</v>
      </c>
      <c r="L8927">
        <v>2</v>
      </c>
      <c r="M8927">
        <v>1</v>
      </c>
      <c r="N8927">
        <v>0.45</v>
      </c>
      <c r="O8927">
        <v>1</v>
      </c>
      <c r="P8927">
        <v>0.05</v>
      </c>
      <c r="Q8927" s="10">
        <v>1</v>
      </c>
      <c r="S8927">
        <v>0.72399999999999998</v>
      </c>
      <c r="T8927">
        <v>0.93310000000000004</v>
      </c>
    </row>
    <row r="8928" spans="1:20" ht="21" x14ac:dyDescent="0.35">
      <c r="A8928">
        <v>1</v>
      </c>
      <c r="B8928">
        <v>3</v>
      </c>
      <c r="C8928" s="10">
        <v>10</v>
      </c>
      <c r="D8928">
        <v>30</v>
      </c>
      <c r="E8928">
        <v>0</v>
      </c>
      <c r="F8928">
        <v>0</v>
      </c>
      <c r="G8928">
        <v>0</v>
      </c>
      <c r="H8928">
        <v>1</v>
      </c>
      <c r="I8928">
        <v>1</v>
      </c>
      <c r="J8928">
        <v>0</v>
      </c>
      <c r="K8928">
        <v>0</v>
      </c>
      <c r="L8928">
        <v>2</v>
      </c>
      <c r="M8928">
        <v>1</v>
      </c>
      <c r="N8928">
        <v>0.5</v>
      </c>
      <c r="O8928">
        <v>1</v>
      </c>
      <c r="P8928">
        <v>0.05</v>
      </c>
      <c r="Q8928" s="10">
        <v>1</v>
      </c>
      <c r="S8928">
        <v>0.75600000000000001</v>
      </c>
      <c r="T8928">
        <v>0.97499999999999998</v>
      </c>
    </row>
    <row r="8929" spans="1:20" ht="21" x14ac:dyDescent="0.35">
      <c r="A8929">
        <v>1</v>
      </c>
      <c r="B8929">
        <v>3</v>
      </c>
      <c r="C8929" s="10">
        <v>10</v>
      </c>
      <c r="D8929">
        <v>30</v>
      </c>
      <c r="E8929">
        <v>0</v>
      </c>
      <c r="F8929">
        <v>0</v>
      </c>
      <c r="G8929">
        <v>0</v>
      </c>
      <c r="H8929">
        <v>1</v>
      </c>
      <c r="I8929">
        <v>1</v>
      </c>
      <c r="J8929">
        <v>0</v>
      </c>
      <c r="K8929">
        <v>0</v>
      </c>
      <c r="L8929">
        <v>2</v>
      </c>
      <c r="M8929">
        <v>1</v>
      </c>
      <c r="N8929">
        <v>0.6</v>
      </c>
      <c r="O8929">
        <v>1</v>
      </c>
      <c r="P8929">
        <v>0.05</v>
      </c>
      <c r="Q8929" s="10">
        <v>1</v>
      </c>
      <c r="S8929">
        <v>0.82809999999999995</v>
      </c>
      <c r="T8929">
        <v>0.9274</v>
      </c>
    </row>
    <row r="8930" spans="1:20" ht="21" x14ac:dyDescent="0.35">
      <c r="A8930">
        <v>1</v>
      </c>
      <c r="B8930">
        <v>3</v>
      </c>
      <c r="C8930" s="10">
        <v>10</v>
      </c>
      <c r="D8930">
        <v>30</v>
      </c>
      <c r="E8930">
        <v>0</v>
      </c>
      <c r="F8930">
        <v>0</v>
      </c>
      <c r="G8930">
        <v>0</v>
      </c>
      <c r="H8930">
        <v>1</v>
      </c>
      <c r="I8930">
        <v>1</v>
      </c>
      <c r="J8930">
        <v>0</v>
      </c>
      <c r="K8930">
        <v>0</v>
      </c>
      <c r="L8930">
        <v>2</v>
      </c>
      <c r="M8930">
        <v>1</v>
      </c>
      <c r="N8930">
        <v>0.7</v>
      </c>
      <c r="O8930">
        <v>1</v>
      </c>
      <c r="P8930">
        <v>0.05</v>
      </c>
      <c r="Q8930" s="10">
        <v>1</v>
      </c>
      <c r="S8930">
        <v>0.84889999999999999</v>
      </c>
      <c r="T8930">
        <v>0.99319999999999997</v>
      </c>
    </row>
    <row r="8931" spans="1:20" ht="21" x14ac:dyDescent="0.35">
      <c r="A8931">
        <v>1</v>
      </c>
      <c r="B8931">
        <v>3</v>
      </c>
      <c r="C8931" s="10">
        <v>10</v>
      </c>
      <c r="D8931">
        <v>30</v>
      </c>
      <c r="E8931">
        <v>0</v>
      </c>
      <c r="F8931">
        <v>0</v>
      </c>
      <c r="G8931">
        <v>0</v>
      </c>
      <c r="H8931">
        <v>1</v>
      </c>
      <c r="I8931">
        <v>1</v>
      </c>
      <c r="J8931">
        <v>0</v>
      </c>
      <c r="K8931">
        <v>0</v>
      </c>
      <c r="L8931">
        <v>2</v>
      </c>
      <c r="M8931">
        <v>1</v>
      </c>
      <c r="N8931">
        <v>0.8</v>
      </c>
      <c r="O8931">
        <v>1</v>
      </c>
      <c r="P8931">
        <v>0.05</v>
      </c>
      <c r="Q8931" s="10">
        <v>1</v>
      </c>
      <c r="S8931">
        <v>0.83540000000000003</v>
      </c>
      <c r="T8931">
        <v>0.96089999999999998</v>
      </c>
    </row>
    <row r="8932" spans="1:20" ht="21" x14ac:dyDescent="0.35">
      <c r="A8932">
        <v>1</v>
      </c>
      <c r="B8932">
        <v>3</v>
      </c>
      <c r="C8932" s="10">
        <v>10</v>
      </c>
      <c r="D8932">
        <v>30</v>
      </c>
      <c r="E8932">
        <v>0</v>
      </c>
      <c r="F8932">
        <v>0</v>
      </c>
      <c r="G8932">
        <v>0</v>
      </c>
      <c r="H8932">
        <v>1</v>
      </c>
      <c r="I8932">
        <v>1</v>
      </c>
      <c r="J8932">
        <v>0</v>
      </c>
      <c r="K8932">
        <v>0</v>
      </c>
      <c r="L8932">
        <v>2</v>
      </c>
      <c r="M8932">
        <v>1</v>
      </c>
      <c r="N8932">
        <v>0.9</v>
      </c>
      <c r="O8932">
        <v>1</v>
      </c>
      <c r="P8932">
        <v>0.05</v>
      </c>
      <c r="Q8932" s="10">
        <v>1</v>
      </c>
      <c r="S8932">
        <v>0.87949999999999995</v>
      </c>
      <c r="T8932">
        <v>1</v>
      </c>
    </row>
    <row r="8933" spans="1:20" ht="21" x14ac:dyDescent="0.35">
      <c r="A8933">
        <v>1</v>
      </c>
      <c r="B8933">
        <v>3</v>
      </c>
      <c r="C8933" s="10">
        <v>10</v>
      </c>
      <c r="D8933">
        <v>30</v>
      </c>
      <c r="E8933">
        <v>0</v>
      </c>
      <c r="F8933">
        <v>0</v>
      </c>
      <c r="G8933">
        <v>0</v>
      </c>
      <c r="H8933">
        <v>1</v>
      </c>
      <c r="I8933">
        <v>1</v>
      </c>
      <c r="J8933">
        <v>0</v>
      </c>
      <c r="K8933">
        <v>0</v>
      </c>
      <c r="L8933">
        <v>2</v>
      </c>
      <c r="M8933">
        <v>1</v>
      </c>
      <c r="N8933">
        <v>1</v>
      </c>
      <c r="O8933">
        <v>1</v>
      </c>
      <c r="P8933">
        <v>0.05</v>
      </c>
      <c r="Q8933" s="10">
        <v>1</v>
      </c>
      <c r="S8933">
        <v>0.88580000000000003</v>
      </c>
      <c r="T8933">
        <v>0.96440000000000003</v>
      </c>
    </row>
    <row r="8934" spans="1:20" ht="21" x14ac:dyDescent="0.35">
      <c r="A8934">
        <v>1</v>
      </c>
      <c r="B8934">
        <v>3</v>
      </c>
      <c r="C8934" s="10">
        <v>10</v>
      </c>
      <c r="D8934">
        <v>30</v>
      </c>
      <c r="E8934">
        <v>0</v>
      </c>
      <c r="F8934">
        <v>0</v>
      </c>
      <c r="G8934">
        <v>0</v>
      </c>
      <c r="H8934">
        <v>1</v>
      </c>
      <c r="I8934">
        <v>1</v>
      </c>
      <c r="J8934">
        <v>0</v>
      </c>
      <c r="K8934">
        <v>0</v>
      </c>
      <c r="L8934">
        <v>2</v>
      </c>
      <c r="M8934">
        <v>1</v>
      </c>
      <c r="N8934">
        <v>1.1000000000000001</v>
      </c>
      <c r="O8934">
        <v>1</v>
      </c>
      <c r="P8934">
        <v>0.05</v>
      </c>
      <c r="Q8934" s="10">
        <v>1</v>
      </c>
      <c r="S8934">
        <v>0.87549999999999994</v>
      </c>
      <c r="T8934">
        <v>0.94099999999999995</v>
      </c>
    </row>
    <row r="8935" spans="1:20" ht="21" x14ac:dyDescent="0.35">
      <c r="A8935">
        <v>1</v>
      </c>
      <c r="B8935">
        <v>3</v>
      </c>
      <c r="C8935" s="10">
        <v>10</v>
      </c>
      <c r="D8935">
        <v>30</v>
      </c>
      <c r="E8935">
        <v>0</v>
      </c>
      <c r="F8935">
        <v>0</v>
      </c>
      <c r="G8935">
        <v>0</v>
      </c>
      <c r="H8935">
        <v>1</v>
      </c>
      <c r="I8935">
        <v>1</v>
      </c>
      <c r="J8935">
        <v>0</v>
      </c>
      <c r="K8935">
        <v>0</v>
      </c>
      <c r="L8935">
        <v>2</v>
      </c>
      <c r="M8935">
        <v>1</v>
      </c>
      <c r="N8935">
        <v>1.2</v>
      </c>
      <c r="O8935">
        <v>1</v>
      </c>
      <c r="P8935">
        <v>0.05</v>
      </c>
      <c r="Q8935" s="10">
        <v>1</v>
      </c>
      <c r="S8935">
        <v>0.88090000000000002</v>
      </c>
      <c r="T8935">
        <v>0.98480000000000001</v>
      </c>
    </row>
    <row r="8936" spans="1:20" ht="21" x14ac:dyDescent="0.35">
      <c r="A8936">
        <v>1</v>
      </c>
      <c r="B8936">
        <v>3</v>
      </c>
      <c r="C8936" s="10">
        <v>10</v>
      </c>
      <c r="D8936">
        <v>30</v>
      </c>
      <c r="E8936">
        <v>0</v>
      </c>
      <c r="F8936">
        <v>0</v>
      </c>
      <c r="G8936">
        <v>0</v>
      </c>
      <c r="H8936">
        <v>1</v>
      </c>
      <c r="I8936">
        <v>1</v>
      </c>
      <c r="J8936">
        <v>0</v>
      </c>
      <c r="K8936">
        <v>0</v>
      </c>
      <c r="L8936">
        <v>2</v>
      </c>
      <c r="M8936">
        <v>1</v>
      </c>
      <c r="N8936">
        <v>1.3</v>
      </c>
      <c r="O8936">
        <v>1</v>
      </c>
      <c r="P8936">
        <v>0.05</v>
      </c>
      <c r="Q8936" s="10">
        <v>1</v>
      </c>
      <c r="S8936">
        <v>0.90349999999999997</v>
      </c>
      <c r="T8936">
        <v>0.95140000000000002</v>
      </c>
    </row>
    <row r="8937" spans="1:20" ht="21" x14ac:dyDescent="0.35">
      <c r="A8937">
        <v>1</v>
      </c>
      <c r="B8937">
        <v>3</v>
      </c>
      <c r="C8937" s="10">
        <v>10</v>
      </c>
      <c r="D8937">
        <v>30</v>
      </c>
      <c r="E8937">
        <v>0</v>
      </c>
      <c r="F8937">
        <v>0</v>
      </c>
      <c r="G8937">
        <v>0</v>
      </c>
      <c r="H8937">
        <v>1</v>
      </c>
      <c r="I8937">
        <v>1</v>
      </c>
      <c r="J8937">
        <v>0</v>
      </c>
      <c r="K8937">
        <v>0</v>
      </c>
      <c r="L8937">
        <v>2</v>
      </c>
      <c r="M8937">
        <v>1</v>
      </c>
      <c r="N8937">
        <v>1.4</v>
      </c>
      <c r="O8937">
        <v>1</v>
      </c>
      <c r="P8937">
        <v>0.05</v>
      </c>
      <c r="Q8937" s="10">
        <v>1</v>
      </c>
      <c r="S8937">
        <v>0.8962</v>
      </c>
      <c r="T8937">
        <v>0.94289999999999996</v>
      </c>
    </row>
    <row r="8938" spans="1:20" ht="21.75" thickBot="1" x14ac:dyDescent="0.4">
      <c r="A8938">
        <v>1</v>
      </c>
      <c r="B8938">
        <v>3</v>
      </c>
      <c r="C8938" s="10">
        <v>10</v>
      </c>
      <c r="D8938">
        <v>30</v>
      </c>
      <c r="E8938">
        <v>0</v>
      </c>
      <c r="F8938">
        <v>0</v>
      </c>
      <c r="G8938">
        <v>0</v>
      </c>
      <c r="H8938">
        <v>1</v>
      </c>
      <c r="I8938">
        <v>1</v>
      </c>
      <c r="J8938">
        <v>0</v>
      </c>
      <c r="K8938">
        <v>0</v>
      </c>
      <c r="L8938">
        <v>2</v>
      </c>
      <c r="M8938">
        <v>1</v>
      </c>
      <c r="N8938">
        <v>1.5</v>
      </c>
      <c r="O8938">
        <v>1</v>
      </c>
      <c r="P8938">
        <v>0.05</v>
      </c>
      <c r="Q8938" s="10">
        <v>1</v>
      </c>
      <c r="R8938" s="14"/>
      <c r="S8938" s="14">
        <v>0.90669999999999995</v>
      </c>
      <c r="T8938" s="14">
        <v>0.98670000000000002</v>
      </c>
    </row>
    <row r="8939" spans="1:20" ht="15.75" thickTop="1" x14ac:dyDescent="0.25">
      <c r="R8939" s="15" t="e">
        <f>AVERAGE(R8919:R8928)</f>
        <v>#DIV/0!</v>
      </c>
      <c r="S8939" s="15">
        <f>AVERAGE(S8919:S8928)</f>
        <v>0.54446000000000006</v>
      </c>
      <c r="T8939" s="15">
        <f>AVERAGE(T8919:T8928)</f>
        <v>0.94980999999999993</v>
      </c>
    </row>
    <row r="8945" spans="1:20" ht="189.75" thickBot="1" x14ac:dyDescent="0.4">
      <c r="A8945" s="64" t="s">
        <v>471</v>
      </c>
      <c r="R8945" s="71" t="s">
        <v>466</v>
      </c>
      <c r="S8945" s="17" t="s">
        <v>467</v>
      </c>
      <c r="T8945" s="17" t="s">
        <v>468</v>
      </c>
    </row>
    <row r="8946" spans="1:20" ht="21.75" thickTop="1" x14ac:dyDescent="0.35">
      <c r="A8946">
        <v>1</v>
      </c>
      <c r="B8946">
        <v>3</v>
      </c>
      <c r="C8946" s="10">
        <v>10</v>
      </c>
      <c r="D8946">
        <v>30</v>
      </c>
      <c r="E8946">
        <v>0</v>
      </c>
      <c r="F8946">
        <v>0</v>
      </c>
      <c r="G8946">
        <v>0</v>
      </c>
      <c r="H8946">
        <v>1</v>
      </c>
      <c r="I8946">
        <v>1</v>
      </c>
      <c r="J8946">
        <v>0</v>
      </c>
      <c r="K8946">
        <v>0</v>
      </c>
      <c r="L8946">
        <v>2</v>
      </c>
      <c r="M8946">
        <v>1</v>
      </c>
      <c r="N8946">
        <v>0.05</v>
      </c>
      <c r="O8946">
        <v>1</v>
      </c>
      <c r="P8946">
        <v>0.05</v>
      </c>
      <c r="Q8946" s="10">
        <v>0.25</v>
      </c>
      <c r="S8946">
        <v>6.9800000000000001E-2</v>
      </c>
      <c r="T8946">
        <v>0.30409999999999998</v>
      </c>
    </row>
    <row r="8947" spans="1:20" ht="21" x14ac:dyDescent="0.35">
      <c r="A8947">
        <v>1</v>
      </c>
      <c r="B8947">
        <v>3</v>
      </c>
      <c r="C8947" s="10">
        <v>10</v>
      </c>
      <c r="D8947">
        <v>30</v>
      </c>
      <c r="E8947">
        <v>0</v>
      </c>
      <c r="F8947">
        <v>0</v>
      </c>
      <c r="G8947">
        <v>0</v>
      </c>
      <c r="H8947">
        <v>1</v>
      </c>
      <c r="I8947">
        <v>1</v>
      </c>
      <c r="J8947">
        <v>0</v>
      </c>
      <c r="K8947">
        <v>0</v>
      </c>
      <c r="L8947">
        <v>2</v>
      </c>
      <c r="M8947">
        <v>1</v>
      </c>
      <c r="N8947">
        <v>0.1</v>
      </c>
      <c r="O8947">
        <v>1</v>
      </c>
      <c r="P8947">
        <v>0.05</v>
      </c>
      <c r="Q8947" s="10">
        <v>0.25</v>
      </c>
      <c r="S8947">
        <v>0.2321</v>
      </c>
      <c r="T8947">
        <v>0.35880000000000001</v>
      </c>
    </row>
    <row r="8948" spans="1:20" ht="21" x14ac:dyDescent="0.35">
      <c r="A8948">
        <v>1</v>
      </c>
      <c r="B8948">
        <v>3</v>
      </c>
      <c r="C8948" s="10">
        <v>10</v>
      </c>
      <c r="D8948">
        <v>30</v>
      </c>
      <c r="E8948">
        <v>0</v>
      </c>
      <c r="F8948">
        <v>0</v>
      </c>
      <c r="G8948">
        <v>0</v>
      </c>
      <c r="H8948">
        <v>1</v>
      </c>
      <c r="I8948">
        <v>1</v>
      </c>
      <c r="J8948">
        <v>0</v>
      </c>
      <c r="K8948">
        <v>0</v>
      </c>
      <c r="L8948">
        <v>2</v>
      </c>
      <c r="M8948">
        <v>1</v>
      </c>
      <c r="N8948">
        <v>0.15</v>
      </c>
      <c r="O8948">
        <v>1</v>
      </c>
      <c r="P8948">
        <v>0.05</v>
      </c>
      <c r="Q8948" s="10">
        <v>0.25</v>
      </c>
      <c r="S8948">
        <v>0.36840000000000001</v>
      </c>
      <c r="T8948">
        <v>0.32750000000000001</v>
      </c>
    </row>
    <row r="8949" spans="1:20" ht="21" x14ac:dyDescent="0.35">
      <c r="A8949">
        <v>1</v>
      </c>
      <c r="B8949">
        <v>3</v>
      </c>
      <c r="C8949" s="10">
        <v>10</v>
      </c>
      <c r="D8949">
        <v>30</v>
      </c>
      <c r="E8949">
        <v>0</v>
      </c>
      <c r="F8949">
        <v>0</v>
      </c>
      <c r="G8949">
        <v>0</v>
      </c>
      <c r="H8949">
        <v>1</v>
      </c>
      <c r="I8949">
        <v>1</v>
      </c>
      <c r="J8949">
        <v>0</v>
      </c>
      <c r="K8949">
        <v>0</v>
      </c>
      <c r="L8949">
        <v>2</v>
      </c>
      <c r="M8949">
        <v>1</v>
      </c>
      <c r="N8949">
        <v>0.2</v>
      </c>
      <c r="O8949">
        <v>1</v>
      </c>
      <c r="P8949">
        <v>0.05</v>
      </c>
      <c r="Q8949" s="10">
        <v>0.25</v>
      </c>
      <c r="S8949">
        <v>0.47599999999999998</v>
      </c>
      <c r="T8949">
        <v>0.34100000000000003</v>
      </c>
    </row>
    <row r="8950" spans="1:20" ht="21" x14ac:dyDescent="0.35">
      <c r="A8950">
        <v>1</v>
      </c>
      <c r="B8950">
        <v>3</v>
      </c>
      <c r="C8950" s="10">
        <v>10</v>
      </c>
      <c r="D8950">
        <v>30</v>
      </c>
      <c r="E8950">
        <v>0</v>
      </c>
      <c r="F8950">
        <v>0</v>
      </c>
      <c r="G8950">
        <v>0</v>
      </c>
      <c r="H8950">
        <v>1</v>
      </c>
      <c r="I8950">
        <v>1</v>
      </c>
      <c r="J8950">
        <v>0</v>
      </c>
      <c r="K8950">
        <v>0</v>
      </c>
      <c r="L8950">
        <v>2</v>
      </c>
      <c r="M8950">
        <v>1</v>
      </c>
      <c r="N8950">
        <v>0.25</v>
      </c>
      <c r="O8950">
        <v>1</v>
      </c>
      <c r="P8950">
        <v>0.05</v>
      </c>
      <c r="Q8950" s="10">
        <v>0.25</v>
      </c>
      <c r="S8950">
        <v>0.57199999999999995</v>
      </c>
      <c r="T8950">
        <v>0.2369</v>
      </c>
    </row>
    <row r="8951" spans="1:20" ht="21" x14ac:dyDescent="0.35">
      <c r="A8951">
        <v>1</v>
      </c>
      <c r="B8951">
        <v>3</v>
      </c>
      <c r="C8951" s="10">
        <v>10</v>
      </c>
      <c r="D8951">
        <v>30</v>
      </c>
      <c r="E8951">
        <v>0</v>
      </c>
      <c r="F8951">
        <v>0</v>
      </c>
      <c r="G8951">
        <v>0</v>
      </c>
      <c r="H8951">
        <v>1</v>
      </c>
      <c r="I8951">
        <v>1</v>
      </c>
      <c r="J8951">
        <v>0</v>
      </c>
      <c r="K8951">
        <v>0</v>
      </c>
      <c r="L8951">
        <v>2</v>
      </c>
      <c r="M8951">
        <v>1</v>
      </c>
      <c r="N8951">
        <v>0.3</v>
      </c>
      <c r="O8951">
        <v>1</v>
      </c>
      <c r="P8951">
        <v>0.05</v>
      </c>
      <c r="Q8951" s="10">
        <v>0.25</v>
      </c>
      <c r="S8951">
        <v>0.70960000000000001</v>
      </c>
      <c r="T8951">
        <v>0.29239999999999999</v>
      </c>
    </row>
    <row r="8952" spans="1:20" ht="21" x14ac:dyDescent="0.35">
      <c r="A8952">
        <v>1</v>
      </c>
      <c r="B8952">
        <v>3</v>
      </c>
      <c r="C8952" s="10">
        <v>10</v>
      </c>
      <c r="D8952">
        <v>30</v>
      </c>
      <c r="E8952">
        <v>0</v>
      </c>
      <c r="F8952">
        <v>0</v>
      </c>
      <c r="G8952">
        <v>0</v>
      </c>
      <c r="H8952">
        <v>1</v>
      </c>
      <c r="I8952">
        <v>1</v>
      </c>
      <c r="J8952">
        <v>0</v>
      </c>
      <c r="K8952">
        <v>0</v>
      </c>
      <c r="L8952">
        <v>2</v>
      </c>
      <c r="M8952">
        <v>1</v>
      </c>
      <c r="N8952">
        <v>0.35</v>
      </c>
      <c r="O8952">
        <v>1</v>
      </c>
      <c r="P8952">
        <v>0.05</v>
      </c>
      <c r="Q8952" s="10">
        <v>0.25</v>
      </c>
      <c r="S8952">
        <v>0.69889999999999997</v>
      </c>
      <c r="T8952">
        <v>0.27329999999999999</v>
      </c>
    </row>
    <row r="8953" spans="1:20" ht="21" x14ac:dyDescent="0.35">
      <c r="A8953">
        <v>1</v>
      </c>
      <c r="B8953">
        <v>3</v>
      </c>
      <c r="C8953" s="10">
        <v>10</v>
      </c>
      <c r="D8953">
        <v>30</v>
      </c>
      <c r="E8953">
        <v>0</v>
      </c>
      <c r="F8953">
        <v>0</v>
      </c>
      <c r="G8953">
        <v>0</v>
      </c>
      <c r="H8953">
        <v>1</v>
      </c>
      <c r="I8953">
        <v>1</v>
      </c>
      <c r="J8953">
        <v>0</v>
      </c>
      <c r="K8953">
        <v>0</v>
      </c>
      <c r="L8953">
        <v>2</v>
      </c>
      <c r="M8953">
        <v>1</v>
      </c>
      <c r="N8953">
        <v>0.4</v>
      </c>
      <c r="O8953">
        <v>1</v>
      </c>
      <c r="P8953">
        <v>0.05</v>
      </c>
      <c r="Q8953" s="10">
        <v>0.25</v>
      </c>
      <c r="S8953">
        <v>0.75070000000000003</v>
      </c>
      <c r="T8953">
        <v>0.29980000000000001</v>
      </c>
    </row>
    <row r="8954" spans="1:20" ht="21" x14ac:dyDescent="0.35">
      <c r="A8954">
        <v>1</v>
      </c>
      <c r="B8954">
        <v>3</v>
      </c>
      <c r="C8954" s="10">
        <v>10</v>
      </c>
      <c r="D8954">
        <v>30</v>
      </c>
      <c r="E8954">
        <v>0</v>
      </c>
      <c r="F8954">
        <v>0</v>
      </c>
      <c r="G8954">
        <v>0</v>
      </c>
      <c r="H8954">
        <v>1</v>
      </c>
      <c r="I8954">
        <v>1</v>
      </c>
      <c r="J8954">
        <v>0</v>
      </c>
      <c r="K8954">
        <v>0</v>
      </c>
      <c r="L8954">
        <v>2</v>
      </c>
      <c r="M8954">
        <v>1</v>
      </c>
      <c r="N8954">
        <v>0.45</v>
      </c>
      <c r="O8954">
        <v>1</v>
      </c>
      <c r="P8954">
        <v>0.05</v>
      </c>
      <c r="Q8954" s="10">
        <v>0.25</v>
      </c>
      <c r="S8954">
        <v>0.76819999999999999</v>
      </c>
      <c r="T8954">
        <v>0.2717</v>
      </c>
    </row>
    <row r="8955" spans="1:20" ht="21" x14ac:dyDescent="0.35">
      <c r="A8955">
        <v>1</v>
      </c>
      <c r="B8955">
        <v>3</v>
      </c>
      <c r="C8955" s="10">
        <v>10</v>
      </c>
      <c r="D8955">
        <v>30</v>
      </c>
      <c r="E8955">
        <v>0</v>
      </c>
      <c r="F8955">
        <v>0</v>
      </c>
      <c r="G8955">
        <v>0</v>
      </c>
      <c r="H8955">
        <v>1</v>
      </c>
      <c r="I8955">
        <v>1</v>
      </c>
      <c r="J8955">
        <v>0</v>
      </c>
      <c r="K8955">
        <v>0</v>
      </c>
      <c r="L8955">
        <v>2</v>
      </c>
      <c r="M8955">
        <v>1</v>
      </c>
      <c r="N8955">
        <v>0.5</v>
      </c>
      <c r="O8955">
        <v>1</v>
      </c>
      <c r="P8955">
        <v>0.05</v>
      </c>
      <c r="Q8955" s="10">
        <v>0.25</v>
      </c>
      <c r="S8955">
        <v>0.84160000000000001</v>
      </c>
      <c r="T8955">
        <v>0.30980000000000002</v>
      </c>
    </row>
    <row r="8956" spans="1:20" ht="21" x14ac:dyDescent="0.35">
      <c r="A8956">
        <v>1</v>
      </c>
      <c r="B8956">
        <v>3</v>
      </c>
      <c r="C8956" s="10">
        <v>10</v>
      </c>
      <c r="D8956">
        <v>30</v>
      </c>
      <c r="E8956">
        <v>0</v>
      </c>
      <c r="F8956">
        <v>0</v>
      </c>
      <c r="G8956">
        <v>0</v>
      </c>
      <c r="H8956">
        <v>1</v>
      </c>
      <c r="I8956">
        <v>1</v>
      </c>
      <c r="J8956">
        <v>0</v>
      </c>
      <c r="K8956">
        <v>0</v>
      </c>
      <c r="L8956">
        <v>2</v>
      </c>
      <c r="M8956">
        <v>1</v>
      </c>
      <c r="N8956">
        <v>0.6</v>
      </c>
      <c r="O8956">
        <v>1</v>
      </c>
      <c r="P8956">
        <v>0.05</v>
      </c>
      <c r="Q8956" s="10">
        <v>0.25</v>
      </c>
      <c r="S8956">
        <v>0.82909999999999995</v>
      </c>
      <c r="T8956">
        <v>0.35630000000000001</v>
      </c>
    </row>
    <row r="8957" spans="1:20" ht="21" x14ac:dyDescent="0.35">
      <c r="A8957">
        <v>1</v>
      </c>
      <c r="B8957">
        <v>3</v>
      </c>
      <c r="C8957" s="10">
        <v>10</v>
      </c>
      <c r="D8957">
        <v>30</v>
      </c>
      <c r="E8957">
        <v>0</v>
      </c>
      <c r="F8957">
        <v>0</v>
      </c>
      <c r="G8957">
        <v>0</v>
      </c>
      <c r="H8957">
        <v>1</v>
      </c>
      <c r="I8957">
        <v>1</v>
      </c>
      <c r="J8957">
        <v>0</v>
      </c>
      <c r="K8957">
        <v>0</v>
      </c>
      <c r="L8957">
        <v>2</v>
      </c>
      <c r="M8957">
        <v>1</v>
      </c>
      <c r="N8957">
        <v>0.7</v>
      </c>
      <c r="O8957">
        <v>1</v>
      </c>
      <c r="P8957">
        <v>0.05</v>
      </c>
      <c r="Q8957" s="10">
        <v>0.25</v>
      </c>
      <c r="S8957">
        <v>0.84470000000000001</v>
      </c>
      <c r="T8957">
        <v>0.32719999999999999</v>
      </c>
    </row>
    <row r="8958" spans="1:20" ht="21" x14ac:dyDescent="0.35">
      <c r="A8958">
        <v>1</v>
      </c>
      <c r="B8958">
        <v>3</v>
      </c>
      <c r="C8958" s="10">
        <v>10</v>
      </c>
      <c r="D8958">
        <v>30</v>
      </c>
      <c r="E8958">
        <v>0</v>
      </c>
      <c r="F8958">
        <v>0</v>
      </c>
      <c r="G8958">
        <v>0</v>
      </c>
      <c r="H8958">
        <v>1</v>
      </c>
      <c r="I8958">
        <v>1</v>
      </c>
      <c r="J8958">
        <v>0</v>
      </c>
      <c r="K8958">
        <v>0</v>
      </c>
      <c r="L8958">
        <v>2</v>
      </c>
      <c r="M8958">
        <v>1</v>
      </c>
      <c r="N8958">
        <v>0.8</v>
      </c>
      <c r="O8958">
        <v>1</v>
      </c>
      <c r="P8958">
        <v>0.05</v>
      </c>
      <c r="Q8958" s="10">
        <v>0.25</v>
      </c>
      <c r="S8958">
        <v>0.85519999999999996</v>
      </c>
      <c r="T8958">
        <v>0.30959999999999999</v>
      </c>
    </row>
    <row r="8959" spans="1:20" ht="21" x14ac:dyDescent="0.35">
      <c r="A8959">
        <v>1</v>
      </c>
      <c r="B8959">
        <v>3</v>
      </c>
      <c r="C8959" s="10">
        <v>10</v>
      </c>
      <c r="D8959">
        <v>30</v>
      </c>
      <c r="E8959">
        <v>0</v>
      </c>
      <c r="F8959">
        <v>0</v>
      </c>
      <c r="G8959">
        <v>0</v>
      </c>
      <c r="H8959">
        <v>1</v>
      </c>
      <c r="I8959">
        <v>1</v>
      </c>
      <c r="J8959">
        <v>0</v>
      </c>
      <c r="K8959">
        <v>0</v>
      </c>
      <c r="L8959">
        <v>2</v>
      </c>
      <c r="M8959">
        <v>1</v>
      </c>
      <c r="N8959">
        <v>0.9</v>
      </c>
      <c r="O8959">
        <v>1</v>
      </c>
      <c r="P8959">
        <v>0.05</v>
      </c>
      <c r="Q8959" s="10">
        <v>0.25</v>
      </c>
      <c r="S8959">
        <v>0.87180000000000002</v>
      </c>
      <c r="T8959">
        <v>0.31259999999999999</v>
      </c>
    </row>
    <row r="8960" spans="1:20" ht="21" x14ac:dyDescent="0.35">
      <c r="A8960">
        <v>1</v>
      </c>
      <c r="B8960">
        <v>3</v>
      </c>
      <c r="C8960" s="10">
        <v>10</v>
      </c>
      <c r="D8960">
        <v>30</v>
      </c>
      <c r="E8960">
        <v>0</v>
      </c>
      <c r="F8960">
        <v>0</v>
      </c>
      <c r="G8960">
        <v>0</v>
      </c>
      <c r="H8960">
        <v>1</v>
      </c>
      <c r="I8960">
        <v>1</v>
      </c>
      <c r="J8960">
        <v>0</v>
      </c>
      <c r="K8960">
        <v>0</v>
      </c>
      <c r="L8960">
        <v>2</v>
      </c>
      <c r="M8960">
        <v>1</v>
      </c>
      <c r="N8960">
        <v>1</v>
      </c>
      <c r="O8960">
        <v>1</v>
      </c>
      <c r="P8960">
        <v>0.05</v>
      </c>
      <c r="Q8960" s="10">
        <v>0.25</v>
      </c>
      <c r="S8960">
        <v>0.86929999999999996</v>
      </c>
      <c r="T8960">
        <v>0.29220000000000002</v>
      </c>
    </row>
    <row r="8961" spans="1:20" ht="21" x14ac:dyDescent="0.35">
      <c r="A8961">
        <v>1</v>
      </c>
      <c r="B8961">
        <v>3</v>
      </c>
      <c r="C8961" s="10">
        <v>10</v>
      </c>
      <c r="D8961">
        <v>30</v>
      </c>
      <c r="E8961">
        <v>0</v>
      </c>
      <c r="F8961">
        <v>0</v>
      </c>
      <c r="G8961">
        <v>0</v>
      </c>
      <c r="H8961">
        <v>1</v>
      </c>
      <c r="I8961">
        <v>1</v>
      </c>
      <c r="J8961">
        <v>0</v>
      </c>
      <c r="K8961">
        <v>0</v>
      </c>
      <c r="L8961">
        <v>2</v>
      </c>
      <c r="M8961">
        <v>1</v>
      </c>
      <c r="N8961">
        <v>1.1000000000000001</v>
      </c>
      <c r="O8961">
        <v>1</v>
      </c>
      <c r="P8961">
        <v>0.05</v>
      </c>
      <c r="Q8961" s="10">
        <v>0.25</v>
      </c>
      <c r="S8961">
        <v>0.88849999999999996</v>
      </c>
      <c r="T8961">
        <v>0.21940000000000001</v>
      </c>
    </row>
    <row r="8962" spans="1:20" ht="21" x14ac:dyDescent="0.35">
      <c r="A8962">
        <v>1</v>
      </c>
      <c r="B8962">
        <v>3</v>
      </c>
      <c r="C8962" s="10">
        <v>10</v>
      </c>
      <c r="D8962">
        <v>30</v>
      </c>
      <c r="E8962">
        <v>0</v>
      </c>
      <c r="F8962">
        <v>0</v>
      </c>
      <c r="G8962">
        <v>0</v>
      </c>
      <c r="H8962">
        <v>1</v>
      </c>
      <c r="I8962">
        <v>1</v>
      </c>
      <c r="J8962">
        <v>0</v>
      </c>
      <c r="K8962">
        <v>0</v>
      </c>
      <c r="L8962">
        <v>2</v>
      </c>
      <c r="M8962">
        <v>1</v>
      </c>
      <c r="N8962">
        <v>1.2</v>
      </c>
      <c r="O8962">
        <v>1</v>
      </c>
      <c r="P8962">
        <v>0.05</v>
      </c>
      <c r="Q8962" s="10">
        <v>0.25</v>
      </c>
      <c r="S8962">
        <v>0.90529999999999999</v>
      </c>
      <c r="T8962">
        <v>0.308</v>
      </c>
    </row>
    <row r="8963" spans="1:20" ht="21" x14ac:dyDescent="0.35">
      <c r="A8963">
        <v>1</v>
      </c>
      <c r="B8963">
        <v>3</v>
      </c>
      <c r="C8963" s="10">
        <v>10</v>
      </c>
      <c r="D8963">
        <v>30</v>
      </c>
      <c r="E8963">
        <v>0</v>
      </c>
      <c r="F8963">
        <v>0</v>
      </c>
      <c r="G8963">
        <v>0</v>
      </c>
      <c r="H8963">
        <v>1</v>
      </c>
      <c r="I8963">
        <v>1</v>
      </c>
      <c r="J8963">
        <v>0</v>
      </c>
      <c r="K8963">
        <v>0</v>
      </c>
      <c r="L8963">
        <v>2</v>
      </c>
      <c r="M8963">
        <v>1</v>
      </c>
      <c r="N8963">
        <v>1.3</v>
      </c>
      <c r="O8963">
        <v>1</v>
      </c>
      <c r="P8963">
        <v>0.05</v>
      </c>
      <c r="Q8963" s="10">
        <v>0.25</v>
      </c>
      <c r="S8963">
        <v>0.89549999999999996</v>
      </c>
      <c r="T8963">
        <v>0.34139999999999998</v>
      </c>
    </row>
    <row r="8964" spans="1:20" ht="21" x14ac:dyDescent="0.35">
      <c r="A8964">
        <v>1</v>
      </c>
      <c r="B8964">
        <v>3</v>
      </c>
      <c r="C8964" s="10">
        <v>10</v>
      </c>
      <c r="D8964">
        <v>30</v>
      </c>
      <c r="E8964">
        <v>0</v>
      </c>
      <c r="F8964">
        <v>0</v>
      </c>
      <c r="G8964">
        <v>0</v>
      </c>
      <c r="H8964">
        <v>1</v>
      </c>
      <c r="I8964">
        <v>1</v>
      </c>
      <c r="J8964">
        <v>0</v>
      </c>
      <c r="K8964">
        <v>0</v>
      </c>
      <c r="L8964">
        <v>2</v>
      </c>
      <c r="M8964">
        <v>1</v>
      </c>
      <c r="N8964">
        <v>1.4</v>
      </c>
      <c r="O8964">
        <v>1</v>
      </c>
      <c r="P8964">
        <v>0.05</v>
      </c>
      <c r="Q8964" s="10">
        <v>0.25</v>
      </c>
      <c r="S8964">
        <v>0.88239999999999996</v>
      </c>
      <c r="T8964">
        <v>0.36170000000000002</v>
      </c>
    </row>
    <row r="8965" spans="1:20" ht="21.75" thickBot="1" x14ac:dyDescent="0.4">
      <c r="A8965">
        <v>1</v>
      </c>
      <c r="B8965">
        <v>3</v>
      </c>
      <c r="C8965" s="10">
        <v>10</v>
      </c>
      <c r="D8965">
        <v>30</v>
      </c>
      <c r="E8965">
        <v>0</v>
      </c>
      <c r="F8965">
        <v>0</v>
      </c>
      <c r="G8965">
        <v>0</v>
      </c>
      <c r="H8965">
        <v>1</v>
      </c>
      <c r="I8965">
        <v>1</v>
      </c>
      <c r="J8965">
        <v>0</v>
      </c>
      <c r="K8965">
        <v>0</v>
      </c>
      <c r="L8965">
        <v>2</v>
      </c>
      <c r="M8965">
        <v>1</v>
      </c>
      <c r="N8965">
        <v>1.5</v>
      </c>
      <c r="O8965">
        <v>1</v>
      </c>
      <c r="P8965">
        <v>0.05</v>
      </c>
      <c r="Q8965" s="10">
        <v>0.25</v>
      </c>
      <c r="R8965" s="14"/>
      <c r="S8965" s="14">
        <v>0.90159999999999996</v>
      </c>
      <c r="T8965" s="14">
        <v>0.2883</v>
      </c>
    </row>
    <row r="8966" spans="1:20" ht="15.75" thickTop="1" x14ac:dyDescent="0.25">
      <c r="R8966" s="15" t="e">
        <f>AVERAGE(R8946:R8955)</f>
        <v>#DIV/0!</v>
      </c>
      <c r="S8966" s="15">
        <f>AVERAGE(S8946:S8955)</f>
        <v>0.54873000000000005</v>
      </c>
      <c r="T8966" s="15">
        <f>AVERAGE(T8946:T8955)</f>
        <v>0.30153000000000002</v>
      </c>
    </row>
    <row r="8972" spans="1:20" ht="189.75" thickBot="1" x14ac:dyDescent="0.4">
      <c r="A8972" s="64" t="s">
        <v>471</v>
      </c>
      <c r="R8972" s="71" t="s">
        <v>466</v>
      </c>
      <c r="S8972" s="17" t="s">
        <v>467</v>
      </c>
      <c r="T8972" s="17" t="s">
        <v>468</v>
      </c>
    </row>
    <row r="8973" spans="1:20" ht="21.75" thickTop="1" x14ac:dyDescent="0.35">
      <c r="A8973">
        <v>1</v>
      </c>
      <c r="B8973">
        <v>3</v>
      </c>
      <c r="C8973" s="10">
        <v>10</v>
      </c>
      <c r="D8973">
        <v>30</v>
      </c>
      <c r="E8973">
        <v>0</v>
      </c>
      <c r="F8973">
        <v>0</v>
      </c>
      <c r="G8973">
        <v>0</v>
      </c>
      <c r="H8973">
        <v>1</v>
      </c>
      <c r="I8973">
        <v>1</v>
      </c>
      <c r="J8973">
        <v>0</v>
      </c>
      <c r="K8973">
        <v>0</v>
      </c>
      <c r="L8973">
        <v>2</v>
      </c>
      <c r="M8973">
        <v>1</v>
      </c>
      <c r="N8973">
        <v>0.05</v>
      </c>
      <c r="O8973">
        <v>1</v>
      </c>
      <c r="P8973">
        <v>0.05</v>
      </c>
      <c r="Q8973" s="10">
        <v>3</v>
      </c>
      <c r="R8973">
        <v>0.50255559999999999</v>
      </c>
      <c r="S8973">
        <v>8.8099999999999998E-2</v>
      </c>
      <c r="T8973">
        <v>1</v>
      </c>
    </row>
    <row r="8974" spans="1:20" ht="21" x14ac:dyDescent="0.35">
      <c r="A8974">
        <v>1</v>
      </c>
      <c r="B8974">
        <v>3</v>
      </c>
      <c r="C8974" s="10">
        <v>10</v>
      </c>
      <c r="D8974">
        <v>30</v>
      </c>
      <c r="E8974">
        <v>0</v>
      </c>
      <c r="F8974">
        <v>0</v>
      </c>
      <c r="G8974">
        <v>0</v>
      </c>
      <c r="H8974">
        <v>1</v>
      </c>
      <c r="I8974">
        <v>1</v>
      </c>
      <c r="J8974">
        <v>0</v>
      </c>
      <c r="K8974">
        <v>0</v>
      </c>
      <c r="L8974">
        <v>2</v>
      </c>
      <c r="M8974">
        <v>1</v>
      </c>
      <c r="N8974">
        <v>0.1</v>
      </c>
      <c r="O8974">
        <v>1</v>
      </c>
      <c r="P8974">
        <v>0.05</v>
      </c>
      <c r="Q8974" s="10">
        <v>3</v>
      </c>
      <c r="R8974">
        <v>0.58138889999999999</v>
      </c>
      <c r="S8974">
        <v>0.21290000000000001</v>
      </c>
      <c r="T8974">
        <v>1</v>
      </c>
    </row>
    <row r="8975" spans="1:20" ht="21" x14ac:dyDescent="0.35">
      <c r="A8975">
        <v>1</v>
      </c>
      <c r="B8975">
        <v>3</v>
      </c>
      <c r="C8975" s="10">
        <v>10</v>
      </c>
      <c r="D8975">
        <v>30</v>
      </c>
      <c r="E8975">
        <v>0</v>
      </c>
      <c r="F8975">
        <v>0</v>
      </c>
      <c r="G8975">
        <v>0</v>
      </c>
      <c r="H8975">
        <v>1</v>
      </c>
      <c r="I8975">
        <v>1</v>
      </c>
      <c r="J8975">
        <v>0</v>
      </c>
      <c r="K8975">
        <v>0</v>
      </c>
      <c r="L8975">
        <v>2</v>
      </c>
      <c r="M8975">
        <v>1</v>
      </c>
      <c r="N8975">
        <v>0.15</v>
      </c>
      <c r="O8975">
        <v>1</v>
      </c>
      <c r="P8975">
        <v>0.05</v>
      </c>
      <c r="Q8975" s="10">
        <v>3</v>
      </c>
      <c r="R8975">
        <v>0.63155559999999999</v>
      </c>
      <c r="S8975">
        <v>0.42149999999999999</v>
      </c>
      <c r="T8975">
        <v>1</v>
      </c>
    </row>
    <row r="8976" spans="1:20" ht="21" x14ac:dyDescent="0.35">
      <c r="A8976">
        <v>1</v>
      </c>
      <c r="B8976">
        <v>3</v>
      </c>
      <c r="C8976" s="10">
        <v>10</v>
      </c>
      <c r="D8976">
        <v>30</v>
      </c>
      <c r="E8976">
        <v>0</v>
      </c>
      <c r="F8976">
        <v>0</v>
      </c>
      <c r="G8976">
        <v>0</v>
      </c>
      <c r="H8976">
        <v>1</v>
      </c>
      <c r="I8976">
        <v>1</v>
      </c>
      <c r="J8976">
        <v>0</v>
      </c>
      <c r="K8976">
        <v>0</v>
      </c>
      <c r="L8976">
        <v>2</v>
      </c>
      <c r="M8976">
        <v>1</v>
      </c>
      <c r="N8976">
        <v>0.2</v>
      </c>
      <c r="O8976">
        <v>1</v>
      </c>
      <c r="P8976">
        <v>0.05</v>
      </c>
      <c r="Q8976" s="10">
        <v>3</v>
      </c>
      <c r="R8976">
        <v>0.64572220000000002</v>
      </c>
      <c r="S8976">
        <v>0.49619999999999997</v>
      </c>
      <c r="T8976">
        <v>1</v>
      </c>
    </row>
    <row r="8977" spans="1:20" ht="21" x14ac:dyDescent="0.35">
      <c r="A8977">
        <v>1</v>
      </c>
      <c r="B8977">
        <v>3</v>
      </c>
      <c r="C8977" s="10">
        <v>10</v>
      </c>
      <c r="D8977">
        <v>30</v>
      </c>
      <c r="E8977">
        <v>0</v>
      </c>
      <c r="F8977">
        <v>0</v>
      </c>
      <c r="G8977">
        <v>0</v>
      </c>
      <c r="H8977">
        <v>1</v>
      </c>
      <c r="I8977">
        <v>1</v>
      </c>
      <c r="J8977">
        <v>0</v>
      </c>
      <c r="K8977">
        <v>0</v>
      </c>
      <c r="L8977">
        <v>2</v>
      </c>
      <c r="M8977">
        <v>1</v>
      </c>
      <c r="N8977">
        <v>0.25</v>
      </c>
      <c r="O8977">
        <v>1</v>
      </c>
      <c r="P8977">
        <v>0.05</v>
      </c>
      <c r="Q8977" s="10">
        <v>3</v>
      </c>
      <c r="R8977">
        <v>0.67111109999999996</v>
      </c>
      <c r="S8977">
        <v>0.62990000000000002</v>
      </c>
      <c r="T8977">
        <v>1</v>
      </c>
    </row>
    <row r="8978" spans="1:20" ht="21" x14ac:dyDescent="0.35">
      <c r="A8978">
        <v>1</v>
      </c>
      <c r="B8978">
        <v>3</v>
      </c>
      <c r="C8978" s="10">
        <v>10</v>
      </c>
      <c r="D8978">
        <v>30</v>
      </c>
      <c r="E8978">
        <v>0</v>
      </c>
      <c r="F8978">
        <v>0</v>
      </c>
      <c r="G8978">
        <v>0</v>
      </c>
      <c r="H8978">
        <v>1</v>
      </c>
      <c r="I8978">
        <v>1</v>
      </c>
      <c r="J8978">
        <v>0</v>
      </c>
      <c r="K8978">
        <v>0</v>
      </c>
      <c r="L8978">
        <v>2</v>
      </c>
      <c r="M8978">
        <v>1</v>
      </c>
      <c r="N8978">
        <v>0.3</v>
      </c>
      <c r="O8978">
        <v>1</v>
      </c>
      <c r="P8978">
        <v>0.05</v>
      </c>
      <c r="Q8978" s="10">
        <v>3</v>
      </c>
      <c r="R8978">
        <v>0.66283329999999996</v>
      </c>
      <c r="S8978">
        <v>0.58479999999999999</v>
      </c>
      <c r="T8978">
        <v>1</v>
      </c>
    </row>
    <row r="8979" spans="1:20" ht="21" x14ac:dyDescent="0.35">
      <c r="A8979">
        <v>1</v>
      </c>
      <c r="B8979">
        <v>3</v>
      </c>
      <c r="C8979" s="10">
        <v>10</v>
      </c>
      <c r="D8979">
        <v>30</v>
      </c>
      <c r="E8979">
        <v>0</v>
      </c>
      <c r="F8979">
        <v>0</v>
      </c>
      <c r="G8979">
        <v>0</v>
      </c>
      <c r="H8979">
        <v>1</v>
      </c>
      <c r="I8979">
        <v>1</v>
      </c>
      <c r="J8979">
        <v>0</v>
      </c>
      <c r="K8979">
        <v>0</v>
      </c>
      <c r="L8979">
        <v>2</v>
      </c>
      <c r="M8979">
        <v>1</v>
      </c>
      <c r="N8979">
        <v>0.35</v>
      </c>
      <c r="O8979">
        <v>1</v>
      </c>
      <c r="P8979">
        <v>0.05</v>
      </c>
      <c r="Q8979" s="10">
        <v>3</v>
      </c>
      <c r="R8979">
        <v>0.68100000000000005</v>
      </c>
      <c r="S8979">
        <v>0.67989999999999995</v>
      </c>
      <c r="T8979">
        <v>1</v>
      </c>
    </row>
    <row r="8980" spans="1:20" ht="21" x14ac:dyDescent="0.35">
      <c r="A8980">
        <v>1</v>
      </c>
      <c r="B8980">
        <v>3</v>
      </c>
      <c r="C8980" s="10">
        <v>10</v>
      </c>
      <c r="D8980">
        <v>30</v>
      </c>
      <c r="E8980">
        <v>0</v>
      </c>
      <c r="F8980">
        <v>0</v>
      </c>
      <c r="G8980">
        <v>0</v>
      </c>
      <c r="H8980">
        <v>1</v>
      </c>
      <c r="I8980">
        <v>1</v>
      </c>
      <c r="J8980">
        <v>0</v>
      </c>
      <c r="K8980">
        <v>0</v>
      </c>
      <c r="L8980">
        <v>2</v>
      </c>
      <c r="M8980">
        <v>1</v>
      </c>
      <c r="N8980">
        <v>0.4</v>
      </c>
      <c r="O8980">
        <v>1</v>
      </c>
      <c r="P8980">
        <v>0.05</v>
      </c>
      <c r="Q8980" s="10">
        <v>3</v>
      </c>
      <c r="R8980">
        <v>0.69872219999999996</v>
      </c>
      <c r="S8980">
        <v>0.76600000000000001</v>
      </c>
      <c r="T8980">
        <v>1</v>
      </c>
    </row>
    <row r="8981" spans="1:20" ht="21" x14ac:dyDescent="0.35">
      <c r="A8981">
        <v>1</v>
      </c>
      <c r="B8981">
        <v>3</v>
      </c>
      <c r="C8981" s="10">
        <v>10</v>
      </c>
      <c r="D8981">
        <v>30</v>
      </c>
      <c r="E8981">
        <v>0</v>
      </c>
      <c r="F8981">
        <v>0</v>
      </c>
      <c r="G8981">
        <v>0</v>
      </c>
      <c r="H8981">
        <v>1</v>
      </c>
      <c r="I8981">
        <v>1</v>
      </c>
      <c r="J8981">
        <v>0</v>
      </c>
      <c r="K8981">
        <v>0</v>
      </c>
      <c r="L8981">
        <v>2</v>
      </c>
      <c r="M8981">
        <v>1</v>
      </c>
      <c r="N8981">
        <v>0.45</v>
      </c>
      <c r="O8981">
        <v>1</v>
      </c>
      <c r="P8981">
        <v>0.05</v>
      </c>
      <c r="Q8981" s="10">
        <v>3</v>
      </c>
      <c r="R8981">
        <v>0.69683329999999999</v>
      </c>
      <c r="S8981">
        <v>0.752</v>
      </c>
      <c r="T8981">
        <v>1</v>
      </c>
    </row>
    <row r="8982" spans="1:20" ht="21" x14ac:dyDescent="0.35">
      <c r="A8982">
        <v>1</v>
      </c>
      <c r="B8982">
        <v>3</v>
      </c>
      <c r="C8982" s="10">
        <v>10</v>
      </c>
      <c r="D8982">
        <v>30</v>
      </c>
      <c r="E8982">
        <v>0</v>
      </c>
      <c r="F8982">
        <v>0</v>
      </c>
      <c r="G8982">
        <v>0</v>
      </c>
      <c r="H8982">
        <v>1</v>
      </c>
      <c r="I8982">
        <v>1</v>
      </c>
      <c r="J8982">
        <v>0</v>
      </c>
      <c r="K8982">
        <v>0</v>
      </c>
      <c r="L8982">
        <v>2</v>
      </c>
      <c r="M8982">
        <v>1</v>
      </c>
      <c r="N8982">
        <v>0.5</v>
      </c>
      <c r="O8982">
        <v>1</v>
      </c>
      <c r="P8982">
        <v>0.05</v>
      </c>
      <c r="Q8982" s="10">
        <v>3</v>
      </c>
      <c r="R8982">
        <v>0.70677780000000001</v>
      </c>
      <c r="S8982">
        <v>0.80069999999999997</v>
      </c>
      <c r="T8982">
        <v>1</v>
      </c>
    </row>
    <row r="8983" spans="1:20" ht="21" x14ac:dyDescent="0.35">
      <c r="A8983">
        <v>1</v>
      </c>
      <c r="B8983">
        <v>3</v>
      </c>
      <c r="C8983" s="10">
        <v>10</v>
      </c>
      <c r="D8983">
        <v>30</v>
      </c>
      <c r="E8983">
        <v>0</v>
      </c>
      <c r="F8983">
        <v>0</v>
      </c>
      <c r="G8983">
        <v>0</v>
      </c>
      <c r="H8983">
        <v>1</v>
      </c>
      <c r="I8983">
        <v>1</v>
      </c>
      <c r="J8983">
        <v>0</v>
      </c>
      <c r="K8983">
        <v>0</v>
      </c>
      <c r="L8983">
        <v>2</v>
      </c>
      <c r="M8983">
        <v>1</v>
      </c>
      <c r="N8983">
        <v>0.6</v>
      </c>
      <c r="O8983">
        <v>1</v>
      </c>
      <c r="P8983">
        <v>0.05</v>
      </c>
      <c r="Q8983" s="10">
        <v>3</v>
      </c>
      <c r="R8983">
        <v>0.6990556</v>
      </c>
      <c r="S8983">
        <v>0.77010000000000001</v>
      </c>
      <c r="T8983">
        <v>1</v>
      </c>
    </row>
    <row r="8984" spans="1:20" ht="21" x14ac:dyDescent="0.35">
      <c r="A8984">
        <v>1</v>
      </c>
      <c r="B8984">
        <v>3</v>
      </c>
      <c r="C8984" s="10">
        <v>10</v>
      </c>
      <c r="D8984">
        <v>30</v>
      </c>
      <c r="E8984">
        <v>0</v>
      </c>
      <c r="F8984">
        <v>0</v>
      </c>
      <c r="G8984">
        <v>0</v>
      </c>
      <c r="H8984">
        <v>1</v>
      </c>
      <c r="I8984">
        <v>1</v>
      </c>
      <c r="J8984">
        <v>0</v>
      </c>
      <c r="K8984">
        <v>0</v>
      </c>
      <c r="L8984">
        <v>2</v>
      </c>
      <c r="M8984">
        <v>1</v>
      </c>
      <c r="N8984">
        <v>0.7</v>
      </c>
      <c r="O8984">
        <v>1</v>
      </c>
      <c r="P8984">
        <v>0.05</v>
      </c>
      <c r="Q8984" s="10">
        <v>3</v>
      </c>
      <c r="S8984">
        <v>0.85170000000000001</v>
      </c>
      <c r="T8984">
        <v>1</v>
      </c>
    </row>
    <row r="8985" spans="1:20" ht="21" x14ac:dyDescent="0.35">
      <c r="A8985">
        <v>1</v>
      </c>
      <c r="B8985">
        <v>3</v>
      </c>
      <c r="C8985" s="10">
        <v>10</v>
      </c>
      <c r="D8985">
        <v>30</v>
      </c>
      <c r="E8985">
        <v>0</v>
      </c>
      <c r="F8985">
        <v>0</v>
      </c>
      <c r="G8985">
        <v>0</v>
      </c>
      <c r="H8985">
        <v>1</v>
      </c>
      <c r="I8985">
        <v>1</v>
      </c>
      <c r="J8985">
        <v>0</v>
      </c>
      <c r="K8985">
        <v>0</v>
      </c>
      <c r="L8985">
        <v>2</v>
      </c>
      <c r="M8985">
        <v>1</v>
      </c>
      <c r="N8985">
        <v>0.8</v>
      </c>
      <c r="O8985">
        <v>1</v>
      </c>
      <c r="P8985">
        <v>0.05</v>
      </c>
      <c r="Q8985" s="10">
        <v>3</v>
      </c>
      <c r="S8985">
        <v>0.85640000000000005</v>
      </c>
      <c r="T8985">
        <v>1</v>
      </c>
    </row>
    <row r="8986" spans="1:20" ht="21" x14ac:dyDescent="0.35">
      <c r="A8986">
        <v>1</v>
      </c>
      <c r="B8986">
        <v>3</v>
      </c>
      <c r="C8986" s="10">
        <v>10</v>
      </c>
      <c r="D8986">
        <v>30</v>
      </c>
      <c r="E8986">
        <v>0</v>
      </c>
      <c r="F8986">
        <v>0</v>
      </c>
      <c r="G8986">
        <v>0</v>
      </c>
      <c r="H8986">
        <v>1</v>
      </c>
      <c r="I8986">
        <v>1</v>
      </c>
      <c r="J8986">
        <v>0</v>
      </c>
      <c r="K8986">
        <v>0</v>
      </c>
      <c r="L8986">
        <v>2</v>
      </c>
      <c r="M8986">
        <v>1</v>
      </c>
      <c r="N8986">
        <v>0.9</v>
      </c>
      <c r="O8986">
        <v>1</v>
      </c>
      <c r="P8986">
        <v>0.05</v>
      </c>
      <c r="Q8986" s="10">
        <v>3</v>
      </c>
      <c r="S8986">
        <v>0.8881</v>
      </c>
      <c r="T8986">
        <v>1</v>
      </c>
    </row>
    <row r="8987" spans="1:20" ht="21" x14ac:dyDescent="0.35">
      <c r="A8987">
        <v>1</v>
      </c>
      <c r="B8987">
        <v>3</v>
      </c>
      <c r="C8987" s="10">
        <v>10</v>
      </c>
      <c r="D8987">
        <v>30</v>
      </c>
      <c r="E8987">
        <v>0</v>
      </c>
      <c r="F8987">
        <v>0</v>
      </c>
      <c r="G8987">
        <v>0</v>
      </c>
      <c r="H8987">
        <v>1</v>
      </c>
      <c r="I8987">
        <v>1</v>
      </c>
      <c r="J8987">
        <v>0</v>
      </c>
      <c r="K8987">
        <v>0</v>
      </c>
      <c r="L8987">
        <v>2</v>
      </c>
      <c r="M8987">
        <v>1</v>
      </c>
      <c r="N8987">
        <v>1</v>
      </c>
      <c r="O8987">
        <v>1</v>
      </c>
      <c r="P8987">
        <v>0.05</v>
      </c>
      <c r="Q8987" s="10">
        <v>3</v>
      </c>
      <c r="S8987">
        <v>0.87590000000000001</v>
      </c>
      <c r="T8987">
        <v>1</v>
      </c>
    </row>
    <row r="8988" spans="1:20" ht="21" x14ac:dyDescent="0.35">
      <c r="A8988">
        <v>1</v>
      </c>
      <c r="B8988">
        <v>3</v>
      </c>
      <c r="C8988" s="10">
        <v>10</v>
      </c>
      <c r="D8988">
        <v>30</v>
      </c>
      <c r="E8988">
        <v>0</v>
      </c>
      <c r="F8988">
        <v>0</v>
      </c>
      <c r="G8988">
        <v>0</v>
      </c>
      <c r="H8988">
        <v>1</v>
      </c>
      <c r="I8988">
        <v>1</v>
      </c>
      <c r="J8988">
        <v>0</v>
      </c>
      <c r="K8988">
        <v>0</v>
      </c>
      <c r="L8988">
        <v>2</v>
      </c>
      <c r="M8988">
        <v>1</v>
      </c>
      <c r="N8988">
        <v>1.1000000000000001</v>
      </c>
      <c r="O8988">
        <v>1</v>
      </c>
      <c r="P8988">
        <v>0.05</v>
      </c>
      <c r="Q8988" s="10">
        <v>3</v>
      </c>
      <c r="S8988">
        <v>0.86350000000000005</v>
      </c>
      <c r="T8988">
        <v>1</v>
      </c>
    </row>
    <row r="8989" spans="1:20" ht="21" x14ac:dyDescent="0.35">
      <c r="A8989">
        <v>1</v>
      </c>
      <c r="B8989">
        <v>3</v>
      </c>
      <c r="C8989" s="10">
        <v>10</v>
      </c>
      <c r="D8989">
        <v>30</v>
      </c>
      <c r="E8989">
        <v>0</v>
      </c>
      <c r="F8989">
        <v>0</v>
      </c>
      <c r="G8989">
        <v>0</v>
      </c>
      <c r="H8989">
        <v>1</v>
      </c>
      <c r="I8989">
        <v>1</v>
      </c>
      <c r="J8989">
        <v>0</v>
      </c>
      <c r="K8989">
        <v>0</v>
      </c>
      <c r="L8989">
        <v>2</v>
      </c>
      <c r="M8989">
        <v>1</v>
      </c>
      <c r="N8989">
        <v>1.2</v>
      </c>
      <c r="O8989">
        <v>1</v>
      </c>
      <c r="P8989">
        <v>0.05</v>
      </c>
      <c r="Q8989" s="10">
        <v>3</v>
      </c>
      <c r="S8989">
        <v>0.89170000000000005</v>
      </c>
      <c r="T8989">
        <v>1</v>
      </c>
    </row>
    <row r="8990" spans="1:20" ht="21" x14ac:dyDescent="0.35">
      <c r="A8990">
        <v>1</v>
      </c>
      <c r="B8990">
        <v>3</v>
      </c>
      <c r="C8990" s="10">
        <v>10</v>
      </c>
      <c r="D8990">
        <v>30</v>
      </c>
      <c r="E8990">
        <v>0</v>
      </c>
      <c r="F8990">
        <v>0</v>
      </c>
      <c r="G8990">
        <v>0</v>
      </c>
      <c r="H8990">
        <v>1</v>
      </c>
      <c r="I8990">
        <v>1</v>
      </c>
      <c r="J8990">
        <v>0</v>
      </c>
      <c r="K8990">
        <v>0</v>
      </c>
      <c r="L8990">
        <v>2</v>
      </c>
      <c r="M8990">
        <v>1</v>
      </c>
      <c r="N8990">
        <v>1.3</v>
      </c>
      <c r="O8990">
        <v>1</v>
      </c>
      <c r="P8990">
        <v>0.05</v>
      </c>
      <c r="Q8990" s="10">
        <v>3</v>
      </c>
      <c r="S8990">
        <v>0.90580000000000005</v>
      </c>
      <c r="T8990">
        <v>1</v>
      </c>
    </row>
    <row r="8991" spans="1:20" ht="21" x14ac:dyDescent="0.35">
      <c r="A8991">
        <v>1</v>
      </c>
      <c r="B8991">
        <v>3</v>
      </c>
      <c r="C8991" s="10">
        <v>10</v>
      </c>
      <c r="D8991">
        <v>30</v>
      </c>
      <c r="E8991">
        <v>0</v>
      </c>
      <c r="F8991">
        <v>0</v>
      </c>
      <c r="G8991">
        <v>0</v>
      </c>
      <c r="H8991">
        <v>1</v>
      </c>
      <c r="I8991">
        <v>1</v>
      </c>
      <c r="J8991">
        <v>0</v>
      </c>
      <c r="K8991">
        <v>0</v>
      </c>
      <c r="L8991">
        <v>2</v>
      </c>
      <c r="M8991">
        <v>1</v>
      </c>
      <c r="N8991">
        <v>1.4</v>
      </c>
      <c r="O8991">
        <v>1</v>
      </c>
      <c r="P8991">
        <v>0.05</v>
      </c>
      <c r="Q8991" s="10">
        <v>3</v>
      </c>
      <c r="S8991">
        <v>0.90180000000000005</v>
      </c>
      <c r="T8991">
        <v>1</v>
      </c>
    </row>
    <row r="8992" spans="1:20" ht="21.75" thickBot="1" x14ac:dyDescent="0.4">
      <c r="A8992">
        <v>1</v>
      </c>
      <c r="B8992">
        <v>3</v>
      </c>
      <c r="C8992" s="10">
        <v>10</v>
      </c>
      <c r="D8992">
        <v>30</v>
      </c>
      <c r="E8992">
        <v>0</v>
      </c>
      <c r="F8992">
        <v>0</v>
      </c>
      <c r="G8992">
        <v>0</v>
      </c>
      <c r="H8992">
        <v>1</v>
      </c>
      <c r="I8992">
        <v>1</v>
      </c>
      <c r="J8992">
        <v>0</v>
      </c>
      <c r="K8992">
        <v>0</v>
      </c>
      <c r="L8992">
        <v>2</v>
      </c>
      <c r="M8992">
        <v>1</v>
      </c>
      <c r="N8992">
        <v>1.5</v>
      </c>
      <c r="O8992">
        <v>1</v>
      </c>
      <c r="P8992">
        <v>0.05</v>
      </c>
      <c r="Q8992" s="10">
        <v>3</v>
      </c>
      <c r="R8992" s="14"/>
      <c r="S8992" s="14">
        <v>0.90090000000000003</v>
      </c>
      <c r="T8992" s="14">
        <v>1</v>
      </c>
    </row>
    <row r="8993" spans="1:20" ht="15.75" thickTop="1" x14ac:dyDescent="0.25">
      <c r="R8993" s="15">
        <f>AVERAGE(R8973:R8982)</f>
        <v>0.64784999999999993</v>
      </c>
      <c r="S8993" s="15">
        <f>AVERAGE(S8973:S8982)</f>
        <v>0.54319999999999991</v>
      </c>
      <c r="T8993" s="15">
        <f>AVERAGE(T8973:T8982)</f>
        <v>1</v>
      </c>
    </row>
    <row r="8995" spans="1:20" ht="189.75" thickBot="1" x14ac:dyDescent="0.4">
      <c r="A8995" s="64" t="s">
        <v>471</v>
      </c>
      <c r="R8995" s="71" t="s">
        <v>466</v>
      </c>
      <c r="S8995" s="17" t="s">
        <v>467</v>
      </c>
      <c r="T8995" s="17" t="s">
        <v>468</v>
      </c>
    </row>
    <row r="8996" spans="1:20" ht="21.75" thickTop="1" x14ac:dyDescent="0.35">
      <c r="A8996">
        <v>1</v>
      </c>
      <c r="B8996">
        <v>3</v>
      </c>
      <c r="C8996" s="10">
        <v>10</v>
      </c>
      <c r="D8996">
        <v>30</v>
      </c>
      <c r="E8996">
        <v>0</v>
      </c>
      <c r="F8996">
        <v>0</v>
      </c>
      <c r="G8996">
        <v>0</v>
      </c>
      <c r="H8996">
        <v>1</v>
      </c>
      <c r="I8996">
        <v>1</v>
      </c>
      <c r="J8996">
        <v>0</v>
      </c>
      <c r="K8996">
        <v>0</v>
      </c>
      <c r="L8996">
        <v>2</v>
      </c>
      <c r="M8996">
        <v>1</v>
      </c>
      <c r="N8996">
        <v>0.05</v>
      </c>
      <c r="O8996">
        <v>1</v>
      </c>
      <c r="P8996">
        <v>0.05</v>
      </c>
      <c r="Q8996" s="10">
        <v>0.5</v>
      </c>
      <c r="S8996">
        <v>8.1299999999999997E-2</v>
      </c>
      <c r="T8996">
        <v>0.64280000000000004</v>
      </c>
    </row>
    <row r="8997" spans="1:20" ht="21" x14ac:dyDescent="0.35">
      <c r="A8997">
        <v>1</v>
      </c>
      <c r="B8997">
        <v>3</v>
      </c>
      <c r="C8997" s="10">
        <v>10</v>
      </c>
      <c r="D8997">
        <v>30</v>
      </c>
      <c r="E8997">
        <v>0</v>
      </c>
      <c r="F8997">
        <v>0</v>
      </c>
      <c r="G8997">
        <v>0</v>
      </c>
      <c r="H8997">
        <v>1</v>
      </c>
      <c r="I8997">
        <v>1</v>
      </c>
      <c r="J8997">
        <v>0</v>
      </c>
      <c r="K8997">
        <v>0</v>
      </c>
      <c r="L8997">
        <v>2</v>
      </c>
      <c r="M8997">
        <v>1</v>
      </c>
      <c r="N8997">
        <v>0.1</v>
      </c>
      <c r="O8997">
        <v>1</v>
      </c>
      <c r="P8997">
        <v>0.05</v>
      </c>
      <c r="Q8997" s="10">
        <v>0.5</v>
      </c>
      <c r="S8997">
        <v>0.27129999999999999</v>
      </c>
      <c r="T8997">
        <v>0.84299999999999997</v>
      </c>
    </row>
    <row r="8998" spans="1:20" ht="21" x14ac:dyDescent="0.35">
      <c r="A8998">
        <v>1</v>
      </c>
      <c r="B8998">
        <v>3</v>
      </c>
      <c r="C8998" s="10">
        <v>10</v>
      </c>
      <c r="D8998">
        <v>30</v>
      </c>
      <c r="E8998">
        <v>0</v>
      </c>
      <c r="F8998">
        <v>0</v>
      </c>
      <c r="G8998">
        <v>0</v>
      </c>
      <c r="H8998">
        <v>1</v>
      </c>
      <c r="I8998">
        <v>1</v>
      </c>
      <c r="J8998">
        <v>0</v>
      </c>
      <c r="K8998">
        <v>0</v>
      </c>
      <c r="L8998">
        <v>2</v>
      </c>
      <c r="M8998">
        <v>1</v>
      </c>
      <c r="N8998">
        <v>0.15</v>
      </c>
      <c r="O8998">
        <v>1</v>
      </c>
      <c r="P8998">
        <v>0.05</v>
      </c>
      <c r="Q8998" s="10">
        <v>0.5</v>
      </c>
      <c r="S8998">
        <v>0.40539999999999998</v>
      </c>
      <c r="T8998">
        <v>0.81120000000000003</v>
      </c>
    </row>
    <row r="8999" spans="1:20" ht="21" x14ac:dyDescent="0.35">
      <c r="A8999">
        <v>1</v>
      </c>
      <c r="B8999">
        <v>3</v>
      </c>
      <c r="C8999" s="10">
        <v>10</v>
      </c>
      <c r="D8999">
        <v>30</v>
      </c>
      <c r="E8999">
        <v>0</v>
      </c>
      <c r="F8999">
        <v>0</v>
      </c>
      <c r="G8999">
        <v>0</v>
      </c>
      <c r="H8999">
        <v>1</v>
      </c>
      <c r="I8999">
        <v>1</v>
      </c>
      <c r="J8999">
        <v>0</v>
      </c>
      <c r="K8999">
        <v>0</v>
      </c>
      <c r="L8999">
        <v>2</v>
      </c>
      <c r="M8999">
        <v>1</v>
      </c>
      <c r="N8999">
        <v>0.2</v>
      </c>
      <c r="O8999">
        <v>1</v>
      </c>
      <c r="P8999">
        <v>0.05</v>
      </c>
      <c r="Q8999" s="10">
        <v>0.5</v>
      </c>
      <c r="S8999">
        <v>0.52310000000000001</v>
      </c>
      <c r="T8999">
        <v>0.74070000000000003</v>
      </c>
    </row>
    <row r="9000" spans="1:20" ht="21" x14ac:dyDescent="0.35">
      <c r="A9000">
        <v>1</v>
      </c>
      <c r="B9000">
        <v>3</v>
      </c>
      <c r="C9000" s="10">
        <v>10</v>
      </c>
      <c r="D9000">
        <v>30</v>
      </c>
      <c r="E9000">
        <v>0</v>
      </c>
      <c r="F9000">
        <v>0</v>
      </c>
      <c r="G9000">
        <v>0</v>
      </c>
      <c r="H9000">
        <v>1</v>
      </c>
      <c r="I9000">
        <v>1</v>
      </c>
      <c r="J9000">
        <v>0</v>
      </c>
      <c r="K9000">
        <v>0</v>
      </c>
      <c r="L9000">
        <v>2</v>
      </c>
      <c r="M9000">
        <v>1</v>
      </c>
      <c r="N9000">
        <v>0.25</v>
      </c>
      <c r="O9000">
        <v>1</v>
      </c>
      <c r="P9000">
        <v>0.05</v>
      </c>
      <c r="Q9000" s="10">
        <v>0.5</v>
      </c>
      <c r="S9000">
        <v>0.53239999999999998</v>
      </c>
      <c r="T9000">
        <v>0.80010000000000003</v>
      </c>
    </row>
    <row r="9001" spans="1:20" ht="21" x14ac:dyDescent="0.35">
      <c r="A9001">
        <v>1</v>
      </c>
      <c r="B9001">
        <v>3</v>
      </c>
      <c r="C9001" s="10">
        <v>10</v>
      </c>
      <c r="D9001">
        <v>30</v>
      </c>
      <c r="E9001">
        <v>0</v>
      </c>
      <c r="F9001">
        <v>0</v>
      </c>
      <c r="G9001">
        <v>0</v>
      </c>
      <c r="H9001">
        <v>1</v>
      </c>
      <c r="I9001">
        <v>1</v>
      </c>
      <c r="J9001">
        <v>0</v>
      </c>
      <c r="K9001">
        <v>0</v>
      </c>
      <c r="L9001">
        <v>2</v>
      </c>
      <c r="M9001">
        <v>1</v>
      </c>
      <c r="N9001">
        <v>0.3</v>
      </c>
      <c r="O9001">
        <v>1</v>
      </c>
      <c r="P9001">
        <v>0.05</v>
      </c>
      <c r="Q9001" s="10">
        <v>0.5</v>
      </c>
      <c r="S9001">
        <v>0.7</v>
      </c>
      <c r="T9001">
        <v>0.56030000000000002</v>
      </c>
    </row>
    <row r="9002" spans="1:20" ht="21" x14ac:dyDescent="0.35">
      <c r="A9002">
        <v>1</v>
      </c>
      <c r="B9002">
        <v>3</v>
      </c>
      <c r="C9002" s="10">
        <v>10</v>
      </c>
      <c r="D9002">
        <v>30</v>
      </c>
      <c r="E9002">
        <v>0</v>
      </c>
      <c r="F9002">
        <v>0</v>
      </c>
      <c r="G9002">
        <v>0</v>
      </c>
      <c r="H9002">
        <v>1</v>
      </c>
      <c r="I9002">
        <v>1</v>
      </c>
      <c r="J9002">
        <v>0</v>
      </c>
      <c r="K9002">
        <v>0</v>
      </c>
      <c r="L9002">
        <v>2</v>
      </c>
      <c r="M9002">
        <v>1</v>
      </c>
      <c r="N9002">
        <v>0.35</v>
      </c>
      <c r="O9002">
        <v>1</v>
      </c>
      <c r="P9002">
        <v>0.05</v>
      </c>
      <c r="Q9002" s="10">
        <v>0.5</v>
      </c>
      <c r="S9002">
        <v>0.72330000000000005</v>
      </c>
      <c r="T9002">
        <v>0.57879999999999998</v>
      </c>
    </row>
    <row r="9003" spans="1:20" ht="21" x14ac:dyDescent="0.35">
      <c r="A9003">
        <v>1</v>
      </c>
      <c r="B9003">
        <v>3</v>
      </c>
      <c r="C9003" s="10">
        <v>10</v>
      </c>
      <c r="D9003">
        <v>30</v>
      </c>
      <c r="E9003">
        <v>0</v>
      </c>
      <c r="F9003">
        <v>0</v>
      </c>
      <c r="G9003">
        <v>0</v>
      </c>
      <c r="H9003">
        <v>1</v>
      </c>
      <c r="I9003">
        <v>1</v>
      </c>
      <c r="J9003">
        <v>0</v>
      </c>
      <c r="K9003">
        <v>0</v>
      </c>
      <c r="L9003">
        <v>2</v>
      </c>
      <c r="M9003">
        <v>1</v>
      </c>
      <c r="N9003">
        <v>0.4</v>
      </c>
      <c r="O9003">
        <v>1</v>
      </c>
      <c r="P9003">
        <v>0.05</v>
      </c>
      <c r="Q9003" s="10">
        <v>0.5</v>
      </c>
      <c r="S9003">
        <v>0.76770000000000005</v>
      </c>
      <c r="T9003">
        <v>0.70689999999999997</v>
      </c>
    </row>
    <row r="9004" spans="1:20" ht="21" x14ac:dyDescent="0.35">
      <c r="A9004">
        <v>1</v>
      </c>
      <c r="B9004">
        <v>3</v>
      </c>
      <c r="C9004" s="10">
        <v>10</v>
      </c>
      <c r="D9004">
        <v>30</v>
      </c>
      <c r="E9004">
        <v>0</v>
      </c>
      <c r="F9004">
        <v>0</v>
      </c>
      <c r="G9004">
        <v>0</v>
      </c>
      <c r="H9004">
        <v>1</v>
      </c>
      <c r="I9004">
        <v>1</v>
      </c>
      <c r="J9004">
        <v>0</v>
      </c>
      <c r="K9004">
        <v>0</v>
      </c>
      <c r="L9004">
        <v>2</v>
      </c>
      <c r="M9004">
        <v>1</v>
      </c>
      <c r="N9004">
        <v>0.45</v>
      </c>
      <c r="O9004">
        <v>1</v>
      </c>
      <c r="P9004">
        <v>0.05</v>
      </c>
      <c r="Q9004" s="10">
        <v>0.5</v>
      </c>
      <c r="S9004">
        <v>0.80640000000000001</v>
      </c>
      <c r="T9004">
        <v>0.72270000000000001</v>
      </c>
    </row>
    <row r="9005" spans="1:20" ht="21" x14ac:dyDescent="0.35">
      <c r="A9005">
        <v>1</v>
      </c>
      <c r="B9005">
        <v>3</v>
      </c>
      <c r="C9005" s="10">
        <v>10</v>
      </c>
      <c r="D9005">
        <v>30</v>
      </c>
      <c r="E9005">
        <v>0</v>
      </c>
      <c r="F9005">
        <v>0</v>
      </c>
      <c r="G9005">
        <v>0</v>
      </c>
      <c r="H9005">
        <v>1</v>
      </c>
      <c r="I9005">
        <v>1</v>
      </c>
      <c r="J9005">
        <v>0</v>
      </c>
      <c r="K9005">
        <v>0</v>
      </c>
      <c r="L9005">
        <v>2</v>
      </c>
      <c r="M9005">
        <v>1</v>
      </c>
      <c r="N9005">
        <v>0.5</v>
      </c>
      <c r="O9005">
        <v>1</v>
      </c>
      <c r="P9005">
        <v>0.05</v>
      </c>
      <c r="Q9005" s="10">
        <v>0.5</v>
      </c>
      <c r="S9005">
        <v>0.80249999999999999</v>
      </c>
      <c r="T9005">
        <v>0.74990000000000001</v>
      </c>
    </row>
    <row r="9006" spans="1:20" ht="21" x14ac:dyDescent="0.35">
      <c r="A9006">
        <v>1</v>
      </c>
      <c r="B9006">
        <v>3</v>
      </c>
      <c r="C9006" s="10">
        <v>10</v>
      </c>
      <c r="D9006">
        <v>30</v>
      </c>
      <c r="E9006">
        <v>0</v>
      </c>
      <c r="F9006">
        <v>0</v>
      </c>
      <c r="G9006">
        <v>0</v>
      </c>
      <c r="H9006">
        <v>1</v>
      </c>
      <c r="I9006">
        <v>1</v>
      </c>
      <c r="J9006">
        <v>0</v>
      </c>
      <c r="K9006">
        <v>0</v>
      </c>
      <c r="L9006">
        <v>2</v>
      </c>
      <c r="M9006">
        <v>1</v>
      </c>
      <c r="N9006">
        <v>0.6</v>
      </c>
      <c r="O9006">
        <v>1</v>
      </c>
      <c r="P9006">
        <v>0.05</v>
      </c>
      <c r="Q9006" s="10">
        <v>0.5</v>
      </c>
      <c r="S9006">
        <v>0.87450000000000006</v>
      </c>
      <c r="T9006">
        <v>0.66710000000000003</v>
      </c>
    </row>
    <row r="9007" spans="1:20" ht="21" x14ac:dyDescent="0.35">
      <c r="A9007">
        <v>1</v>
      </c>
      <c r="B9007">
        <v>3</v>
      </c>
      <c r="C9007" s="10">
        <v>10</v>
      </c>
      <c r="D9007">
        <v>30</v>
      </c>
      <c r="E9007">
        <v>0</v>
      </c>
      <c r="F9007">
        <v>0</v>
      </c>
      <c r="G9007">
        <v>0</v>
      </c>
      <c r="H9007">
        <v>1</v>
      </c>
      <c r="I9007">
        <v>1</v>
      </c>
      <c r="J9007">
        <v>0</v>
      </c>
      <c r="K9007">
        <v>0</v>
      </c>
      <c r="L9007">
        <v>2</v>
      </c>
      <c r="M9007">
        <v>1</v>
      </c>
      <c r="N9007">
        <v>0.7</v>
      </c>
      <c r="O9007">
        <v>1</v>
      </c>
      <c r="P9007">
        <v>0.05</v>
      </c>
      <c r="Q9007" s="10">
        <v>0.5</v>
      </c>
      <c r="S9007">
        <v>0.83989999999999998</v>
      </c>
      <c r="T9007">
        <v>0.71430000000000005</v>
      </c>
    </row>
    <row r="9008" spans="1:20" ht="21" x14ac:dyDescent="0.35">
      <c r="A9008">
        <v>1</v>
      </c>
      <c r="B9008">
        <v>3</v>
      </c>
      <c r="C9008" s="10">
        <v>10</v>
      </c>
      <c r="D9008">
        <v>30</v>
      </c>
      <c r="E9008">
        <v>0</v>
      </c>
      <c r="F9008">
        <v>0</v>
      </c>
      <c r="G9008">
        <v>0</v>
      </c>
      <c r="H9008">
        <v>1</v>
      </c>
      <c r="I9008">
        <v>1</v>
      </c>
      <c r="J9008">
        <v>0</v>
      </c>
      <c r="K9008">
        <v>0</v>
      </c>
      <c r="L9008">
        <v>2</v>
      </c>
      <c r="M9008">
        <v>1</v>
      </c>
      <c r="N9008">
        <v>0.8</v>
      </c>
      <c r="O9008">
        <v>1</v>
      </c>
      <c r="P9008">
        <v>0.05</v>
      </c>
      <c r="Q9008" s="10">
        <v>0.5</v>
      </c>
      <c r="S9008">
        <v>0.86750000000000005</v>
      </c>
      <c r="T9008">
        <v>0.81669999999999998</v>
      </c>
    </row>
    <row r="9009" spans="1:20" ht="21" x14ac:dyDescent="0.35">
      <c r="A9009">
        <v>1</v>
      </c>
      <c r="B9009">
        <v>3</v>
      </c>
      <c r="C9009" s="10">
        <v>10</v>
      </c>
      <c r="D9009">
        <v>30</v>
      </c>
      <c r="E9009">
        <v>0</v>
      </c>
      <c r="F9009">
        <v>0</v>
      </c>
      <c r="G9009">
        <v>0</v>
      </c>
      <c r="H9009">
        <v>1</v>
      </c>
      <c r="I9009">
        <v>1</v>
      </c>
      <c r="J9009">
        <v>0</v>
      </c>
      <c r="K9009">
        <v>0</v>
      </c>
      <c r="L9009">
        <v>2</v>
      </c>
      <c r="M9009">
        <v>1</v>
      </c>
      <c r="N9009">
        <v>0.9</v>
      </c>
      <c r="O9009">
        <v>1</v>
      </c>
      <c r="P9009">
        <v>0.05</v>
      </c>
      <c r="Q9009" s="10">
        <v>0.5</v>
      </c>
      <c r="S9009">
        <v>0.83860000000000001</v>
      </c>
      <c r="T9009">
        <v>0.65539999999999998</v>
      </c>
    </row>
    <row r="9010" spans="1:20" ht="21" x14ac:dyDescent="0.35">
      <c r="A9010">
        <v>1</v>
      </c>
      <c r="B9010">
        <v>3</v>
      </c>
      <c r="C9010" s="10">
        <v>10</v>
      </c>
      <c r="D9010">
        <v>30</v>
      </c>
      <c r="E9010">
        <v>0</v>
      </c>
      <c r="F9010">
        <v>0</v>
      </c>
      <c r="G9010">
        <v>0</v>
      </c>
      <c r="H9010">
        <v>1</v>
      </c>
      <c r="I9010">
        <v>1</v>
      </c>
      <c r="J9010">
        <v>0</v>
      </c>
      <c r="K9010">
        <v>0</v>
      </c>
      <c r="L9010">
        <v>2</v>
      </c>
      <c r="M9010">
        <v>1</v>
      </c>
      <c r="N9010">
        <v>1</v>
      </c>
      <c r="O9010">
        <v>1</v>
      </c>
      <c r="P9010">
        <v>0.05</v>
      </c>
      <c r="Q9010" s="10">
        <v>0.5</v>
      </c>
      <c r="S9010">
        <v>0.86660000000000004</v>
      </c>
      <c r="T9010">
        <v>0.79510000000000003</v>
      </c>
    </row>
    <row r="9011" spans="1:20" ht="21" x14ac:dyDescent="0.35">
      <c r="A9011">
        <v>1</v>
      </c>
      <c r="B9011">
        <v>3</v>
      </c>
      <c r="C9011" s="10">
        <v>10</v>
      </c>
      <c r="D9011">
        <v>30</v>
      </c>
      <c r="E9011">
        <v>0</v>
      </c>
      <c r="F9011">
        <v>0</v>
      </c>
      <c r="G9011">
        <v>0</v>
      </c>
      <c r="H9011">
        <v>1</v>
      </c>
      <c r="I9011">
        <v>1</v>
      </c>
      <c r="J9011">
        <v>0</v>
      </c>
      <c r="K9011">
        <v>0</v>
      </c>
      <c r="L9011">
        <v>2</v>
      </c>
      <c r="M9011">
        <v>1</v>
      </c>
      <c r="N9011">
        <v>1.1000000000000001</v>
      </c>
      <c r="O9011">
        <v>1</v>
      </c>
      <c r="P9011">
        <v>0.05</v>
      </c>
      <c r="Q9011" s="10">
        <v>0.5</v>
      </c>
      <c r="S9011">
        <v>0.86990000000000001</v>
      </c>
      <c r="T9011">
        <v>0.78380000000000005</v>
      </c>
    </row>
    <row r="9012" spans="1:20" ht="21" x14ac:dyDescent="0.35">
      <c r="A9012">
        <v>1</v>
      </c>
      <c r="B9012">
        <v>3</v>
      </c>
      <c r="C9012" s="10">
        <v>10</v>
      </c>
      <c r="D9012">
        <v>30</v>
      </c>
      <c r="E9012">
        <v>0</v>
      </c>
      <c r="F9012">
        <v>0</v>
      </c>
      <c r="G9012">
        <v>0</v>
      </c>
      <c r="H9012">
        <v>1</v>
      </c>
      <c r="I9012">
        <v>1</v>
      </c>
      <c r="J9012">
        <v>0</v>
      </c>
      <c r="K9012">
        <v>0</v>
      </c>
      <c r="L9012">
        <v>2</v>
      </c>
      <c r="M9012">
        <v>1</v>
      </c>
      <c r="N9012">
        <v>1.2</v>
      </c>
      <c r="O9012">
        <v>1</v>
      </c>
      <c r="P9012">
        <v>0.05</v>
      </c>
      <c r="Q9012" s="10">
        <v>0.5</v>
      </c>
      <c r="S9012">
        <v>0.87590000000000001</v>
      </c>
      <c r="T9012">
        <v>0.83879999999999999</v>
      </c>
    </row>
    <row r="9013" spans="1:20" ht="21" x14ac:dyDescent="0.35">
      <c r="A9013">
        <v>1</v>
      </c>
      <c r="B9013">
        <v>3</v>
      </c>
      <c r="C9013" s="10">
        <v>10</v>
      </c>
      <c r="D9013">
        <v>30</v>
      </c>
      <c r="E9013">
        <v>0</v>
      </c>
      <c r="F9013">
        <v>0</v>
      </c>
      <c r="G9013">
        <v>0</v>
      </c>
      <c r="H9013">
        <v>1</v>
      </c>
      <c r="I9013">
        <v>1</v>
      </c>
      <c r="J9013">
        <v>0</v>
      </c>
      <c r="K9013">
        <v>0</v>
      </c>
      <c r="L9013">
        <v>2</v>
      </c>
      <c r="M9013">
        <v>1</v>
      </c>
      <c r="N9013">
        <v>1.3</v>
      </c>
      <c r="O9013">
        <v>1</v>
      </c>
      <c r="P9013">
        <v>0.05</v>
      </c>
      <c r="Q9013" s="10">
        <v>0.5</v>
      </c>
      <c r="S9013">
        <v>0.87519999999999998</v>
      </c>
      <c r="T9013">
        <v>0.81169999999999998</v>
      </c>
    </row>
    <row r="9014" spans="1:20" ht="21" x14ac:dyDescent="0.35">
      <c r="A9014">
        <v>1</v>
      </c>
      <c r="B9014">
        <v>3</v>
      </c>
      <c r="C9014" s="10">
        <v>10</v>
      </c>
      <c r="D9014">
        <v>30</v>
      </c>
      <c r="E9014">
        <v>0</v>
      </c>
      <c r="F9014">
        <v>0</v>
      </c>
      <c r="G9014">
        <v>0</v>
      </c>
      <c r="H9014">
        <v>1</v>
      </c>
      <c r="I9014">
        <v>1</v>
      </c>
      <c r="J9014">
        <v>0</v>
      </c>
      <c r="K9014">
        <v>0</v>
      </c>
      <c r="L9014">
        <v>2</v>
      </c>
      <c r="M9014">
        <v>1</v>
      </c>
      <c r="N9014">
        <v>1.4</v>
      </c>
      <c r="O9014">
        <v>1</v>
      </c>
      <c r="P9014">
        <v>0.05</v>
      </c>
      <c r="Q9014" s="10">
        <v>0.5</v>
      </c>
      <c r="S9014">
        <v>0.89380000000000004</v>
      </c>
      <c r="T9014">
        <v>0.875</v>
      </c>
    </row>
    <row r="9015" spans="1:20" ht="21.75" thickBot="1" x14ac:dyDescent="0.4">
      <c r="A9015">
        <v>1</v>
      </c>
      <c r="B9015">
        <v>3</v>
      </c>
      <c r="C9015" s="10">
        <v>10</v>
      </c>
      <c r="D9015">
        <v>30</v>
      </c>
      <c r="E9015">
        <v>0</v>
      </c>
      <c r="F9015">
        <v>0</v>
      </c>
      <c r="G9015">
        <v>0</v>
      </c>
      <c r="H9015">
        <v>1</v>
      </c>
      <c r="I9015">
        <v>1</v>
      </c>
      <c r="J9015">
        <v>0</v>
      </c>
      <c r="K9015">
        <v>0</v>
      </c>
      <c r="L9015">
        <v>2</v>
      </c>
      <c r="M9015">
        <v>1</v>
      </c>
      <c r="N9015">
        <v>1.5</v>
      </c>
      <c r="O9015">
        <v>1</v>
      </c>
      <c r="P9015">
        <v>0.05</v>
      </c>
      <c r="Q9015" s="10">
        <v>0.5</v>
      </c>
      <c r="R9015" s="14"/>
      <c r="S9015" s="14">
        <v>0.90710000000000002</v>
      </c>
      <c r="T9015" s="14">
        <v>0.69820000000000004</v>
      </c>
    </row>
    <row r="9016" spans="1:20" ht="15.75" thickTop="1" x14ac:dyDescent="0.25">
      <c r="S9016">
        <f>AVERAGE(S8996:S9015)</f>
        <v>0.71611999999999998</v>
      </c>
      <c r="T9016">
        <f>AVERAGE(T8996:T9015)</f>
        <v>0.74062500000000009</v>
      </c>
    </row>
    <row r="9025" spans="1:20" ht="189.75" thickBot="1" x14ac:dyDescent="0.4">
      <c r="A9025" s="64" t="s">
        <v>471</v>
      </c>
      <c r="R9025" s="71" t="s">
        <v>466</v>
      </c>
      <c r="S9025" s="17" t="s">
        <v>467</v>
      </c>
      <c r="T9025" s="17" t="s">
        <v>468</v>
      </c>
    </row>
    <row r="9026" spans="1:20" ht="21.75" thickTop="1" x14ac:dyDescent="0.35">
      <c r="A9026">
        <v>1</v>
      </c>
      <c r="B9026">
        <v>3</v>
      </c>
      <c r="C9026" s="10">
        <v>10</v>
      </c>
      <c r="D9026">
        <v>30</v>
      </c>
      <c r="E9026">
        <v>0</v>
      </c>
      <c r="F9026">
        <v>0</v>
      </c>
      <c r="G9026">
        <v>0</v>
      </c>
      <c r="H9026">
        <v>1</v>
      </c>
      <c r="I9026">
        <v>1</v>
      </c>
      <c r="J9026">
        <v>0</v>
      </c>
      <c r="K9026">
        <v>0</v>
      </c>
      <c r="L9026">
        <v>2</v>
      </c>
      <c r="M9026">
        <v>1</v>
      </c>
      <c r="N9026">
        <v>0.05</v>
      </c>
      <c r="O9026">
        <v>1</v>
      </c>
      <c r="P9026">
        <v>0.05</v>
      </c>
      <c r="Q9026" s="10">
        <v>0.25</v>
      </c>
      <c r="S9026">
        <v>0.30149999999999999</v>
      </c>
      <c r="T9026">
        <v>0.28189999999999998</v>
      </c>
    </row>
    <row r="9027" spans="1:20" ht="21" x14ac:dyDescent="0.35">
      <c r="A9027">
        <v>1</v>
      </c>
      <c r="B9027">
        <v>3</v>
      </c>
      <c r="C9027" s="10">
        <v>10</v>
      </c>
      <c r="D9027">
        <v>30</v>
      </c>
      <c r="E9027">
        <v>0</v>
      </c>
      <c r="F9027">
        <v>0</v>
      </c>
      <c r="G9027">
        <v>0</v>
      </c>
      <c r="H9027">
        <v>1</v>
      </c>
      <c r="I9027">
        <v>1</v>
      </c>
      <c r="J9027">
        <v>0</v>
      </c>
      <c r="K9027">
        <v>0</v>
      </c>
      <c r="L9027">
        <v>2</v>
      </c>
      <c r="M9027">
        <v>1</v>
      </c>
      <c r="N9027">
        <v>0.1</v>
      </c>
      <c r="O9027">
        <v>1</v>
      </c>
      <c r="P9027">
        <v>0.05</v>
      </c>
      <c r="Q9027" s="10">
        <v>0.25</v>
      </c>
      <c r="S9027">
        <v>0.30309999999999998</v>
      </c>
      <c r="T9027">
        <v>0.2984</v>
      </c>
    </row>
    <row r="9028" spans="1:20" ht="21" x14ac:dyDescent="0.35">
      <c r="A9028">
        <v>1</v>
      </c>
      <c r="B9028">
        <v>3</v>
      </c>
      <c r="C9028" s="10">
        <v>10</v>
      </c>
      <c r="D9028">
        <v>30</v>
      </c>
      <c r="E9028">
        <v>0</v>
      </c>
      <c r="F9028">
        <v>0</v>
      </c>
      <c r="G9028">
        <v>0</v>
      </c>
      <c r="H9028">
        <v>1</v>
      </c>
      <c r="I9028">
        <v>1</v>
      </c>
      <c r="J9028">
        <v>0</v>
      </c>
      <c r="K9028">
        <v>0</v>
      </c>
      <c r="L9028">
        <v>2</v>
      </c>
      <c r="M9028">
        <v>1</v>
      </c>
      <c r="N9028">
        <v>0.15</v>
      </c>
      <c r="O9028">
        <v>1</v>
      </c>
      <c r="P9028">
        <v>0.05</v>
      </c>
      <c r="Q9028" s="10">
        <v>0.25</v>
      </c>
      <c r="S9028">
        <v>0.29170000000000001</v>
      </c>
      <c r="T9028">
        <v>0.25140000000000001</v>
      </c>
    </row>
    <row r="9029" spans="1:20" ht="21" x14ac:dyDescent="0.35">
      <c r="A9029">
        <v>1</v>
      </c>
      <c r="B9029">
        <v>3</v>
      </c>
      <c r="C9029" s="10">
        <v>10</v>
      </c>
      <c r="D9029">
        <v>30</v>
      </c>
      <c r="E9029">
        <v>0</v>
      </c>
      <c r="F9029">
        <v>0</v>
      </c>
      <c r="G9029">
        <v>0</v>
      </c>
      <c r="H9029">
        <v>1</v>
      </c>
      <c r="I9029">
        <v>1</v>
      </c>
      <c r="J9029">
        <v>0</v>
      </c>
      <c r="K9029">
        <v>0</v>
      </c>
      <c r="L9029">
        <v>2</v>
      </c>
      <c r="M9029">
        <v>1</v>
      </c>
      <c r="N9029">
        <v>0.2</v>
      </c>
      <c r="O9029">
        <v>1</v>
      </c>
      <c r="P9029">
        <v>0.05</v>
      </c>
      <c r="Q9029" s="10">
        <v>0.25</v>
      </c>
      <c r="S9029">
        <v>0.26889999999999997</v>
      </c>
      <c r="T9029">
        <v>0.22739999999999999</v>
      </c>
    </row>
    <row r="9030" spans="1:20" ht="21" x14ac:dyDescent="0.35">
      <c r="A9030">
        <v>1</v>
      </c>
      <c r="B9030">
        <v>3</v>
      </c>
      <c r="C9030" s="10">
        <v>10</v>
      </c>
      <c r="D9030">
        <v>30</v>
      </c>
      <c r="E9030">
        <v>0</v>
      </c>
      <c r="F9030">
        <v>0</v>
      </c>
      <c r="G9030">
        <v>0</v>
      </c>
      <c r="H9030">
        <v>1</v>
      </c>
      <c r="I9030">
        <v>1</v>
      </c>
      <c r="J9030">
        <v>0</v>
      </c>
      <c r="K9030">
        <v>0</v>
      </c>
      <c r="L9030">
        <v>2</v>
      </c>
      <c r="M9030">
        <v>1</v>
      </c>
      <c r="N9030">
        <v>0.25</v>
      </c>
      <c r="O9030">
        <v>1</v>
      </c>
      <c r="P9030">
        <v>0.05</v>
      </c>
      <c r="Q9030" s="10">
        <v>0.25</v>
      </c>
      <c r="S9030">
        <v>0.29509999999999997</v>
      </c>
      <c r="T9030">
        <v>0.33560000000000001</v>
      </c>
    </row>
    <row r="9031" spans="1:20" ht="21" x14ac:dyDescent="0.35">
      <c r="A9031">
        <v>1</v>
      </c>
      <c r="B9031">
        <v>3</v>
      </c>
      <c r="C9031" s="10">
        <v>10</v>
      </c>
      <c r="D9031">
        <v>30</v>
      </c>
      <c r="E9031">
        <v>0</v>
      </c>
      <c r="F9031">
        <v>0</v>
      </c>
      <c r="G9031">
        <v>0</v>
      </c>
      <c r="H9031">
        <v>1</v>
      </c>
      <c r="I9031">
        <v>1</v>
      </c>
      <c r="J9031">
        <v>0</v>
      </c>
      <c r="K9031">
        <v>0</v>
      </c>
      <c r="L9031">
        <v>2</v>
      </c>
      <c r="M9031">
        <v>1</v>
      </c>
      <c r="N9031">
        <v>0.3</v>
      </c>
      <c r="O9031">
        <v>1</v>
      </c>
      <c r="P9031">
        <v>0.05</v>
      </c>
      <c r="Q9031" s="10">
        <v>0.25</v>
      </c>
      <c r="S9031">
        <v>0.3251</v>
      </c>
      <c r="T9031">
        <v>0.31940000000000002</v>
      </c>
    </row>
    <row r="9032" spans="1:20" ht="21" x14ac:dyDescent="0.35">
      <c r="A9032">
        <v>1</v>
      </c>
      <c r="B9032">
        <v>3</v>
      </c>
      <c r="C9032" s="10">
        <v>10</v>
      </c>
      <c r="D9032">
        <v>30</v>
      </c>
      <c r="E9032">
        <v>0</v>
      </c>
      <c r="F9032">
        <v>0</v>
      </c>
      <c r="G9032">
        <v>0</v>
      </c>
      <c r="H9032">
        <v>1</v>
      </c>
      <c r="I9032">
        <v>1</v>
      </c>
      <c r="J9032">
        <v>0</v>
      </c>
      <c r="K9032">
        <v>0</v>
      </c>
      <c r="L9032">
        <v>2</v>
      </c>
      <c r="M9032">
        <v>1</v>
      </c>
      <c r="N9032">
        <v>0.35</v>
      </c>
      <c r="O9032">
        <v>1</v>
      </c>
      <c r="P9032">
        <v>0.05</v>
      </c>
      <c r="Q9032" s="10">
        <v>0.25</v>
      </c>
      <c r="S9032">
        <v>0.28349999999999997</v>
      </c>
      <c r="T9032">
        <v>0.22439999999999999</v>
      </c>
    </row>
    <row r="9033" spans="1:20" ht="21" x14ac:dyDescent="0.35">
      <c r="A9033">
        <v>1</v>
      </c>
      <c r="B9033">
        <v>3</v>
      </c>
      <c r="C9033" s="10">
        <v>10</v>
      </c>
      <c r="D9033">
        <v>30</v>
      </c>
      <c r="E9033">
        <v>0</v>
      </c>
      <c r="F9033">
        <v>0</v>
      </c>
      <c r="G9033">
        <v>0</v>
      </c>
      <c r="H9033">
        <v>1</v>
      </c>
      <c r="I9033">
        <v>1</v>
      </c>
      <c r="J9033">
        <v>0</v>
      </c>
      <c r="K9033">
        <v>0</v>
      </c>
      <c r="L9033">
        <v>2</v>
      </c>
      <c r="M9033">
        <v>1</v>
      </c>
      <c r="N9033">
        <v>0.4</v>
      </c>
      <c r="O9033">
        <v>1</v>
      </c>
      <c r="P9033">
        <v>0.05</v>
      </c>
      <c r="Q9033" s="10">
        <v>0.25</v>
      </c>
      <c r="S9033">
        <v>0.27629999999999999</v>
      </c>
      <c r="T9033">
        <v>0.32119999999999999</v>
      </c>
    </row>
    <row r="9034" spans="1:20" ht="21" x14ac:dyDescent="0.35">
      <c r="A9034">
        <v>1</v>
      </c>
      <c r="B9034">
        <v>3</v>
      </c>
      <c r="C9034" s="10">
        <v>10</v>
      </c>
      <c r="D9034">
        <v>30</v>
      </c>
      <c r="E9034">
        <v>0</v>
      </c>
      <c r="F9034">
        <v>0</v>
      </c>
      <c r="G9034">
        <v>0</v>
      </c>
      <c r="H9034">
        <v>1</v>
      </c>
      <c r="I9034">
        <v>1</v>
      </c>
      <c r="J9034">
        <v>0</v>
      </c>
      <c r="K9034">
        <v>0</v>
      </c>
      <c r="L9034">
        <v>2</v>
      </c>
      <c r="M9034">
        <v>1</v>
      </c>
      <c r="N9034">
        <v>0.45</v>
      </c>
      <c r="O9034">
        <v>1</v>
      </c>
      <c r="P9034">
        <v>0.05</v>
      </c>
      <c r="Q9034" s="10">
        <v>0.25</v>
      </c>
      <c r="S9034">
        <v>0.32369999999999999</v>
      </c>
      <c r="T9034">
        <v>0.31309999999999999</v>
      </c>
    </row>
    <row r="9035" spans="1:20" ht="21" x14ac:dyDescent="0.35">
      <c r="A9035">
        <v>1</v>
      </c>
      <c r="B9035">
        <v>3</v>
      </c>
      <c r="C9035" s="10">
        <v>10</v>
      </c>
      <c r="D9035">
        <v>30</v>
      </c>
      <c r="E9035">
        <v>0</v>
      </c>
      <c r="F9035">
        <v>0</v>
      </c>
      <c r="G9035">
        <v>0</v>
      </c>
      <c r="H9035">
        <v>1</v>
      </c>
      <c r="I9035">
        <v>1</v>
      </c>
      <c r="J9035">
        <v>0</v>
      </c>
      <c r="K9035">
        <v>0</v>
      </c>
      <c r="L9035">
        <v>2</v>
      </c>
      <c r="M9035">
        <v>1</v>
      </c>
      <c r="N9035">
        <v>0.5</v>
      </c>
      <c r="O9035">
        <v>1</v>
      </c>
      <c r="P9035">
        <v>0.05</v>
      </c>
      <c r="Q9035" s="10">
        <v>0.25</v>
      </c>
      <c r="S9035">
        <v>0.31140000000000001</v>
      </c>
      <c r="T9035">
        <v>0.308</v>
      </c>
    </row>
    <row r="9036" spans="1:20" ht="21" x14ac:dyDescent="0.35">
      <c r="A9036">
        <v>1</v>
      </c>
      <c r="B9036">
        <v>3</v>
      </c>
      <c r="C9036" s="10">
        <v>10</v>
      </c>
      <c r="D9036">
        <v>30</v>
      </c>
      <c r="E9036">
        <v>0</v>
      </c>
      <c r="F9036">
        <v>0</v>
      </c>
      <c r="G9036">
        <v>0</v>
      </c>
      <c r="H9036">
        <v>1</v>
      </c>
      <c r="I9036">
        <v>1</v>
      </c>
      <c r="J9036">
        <v>0</v>
      </c>
      <c r="K9036">
        <v>0</v>
      </c>
      <c r="L9036">
        <v>2</v>
      </c>
      <c r="M9036">
        <v>1</v>
      </c>
      <c r="N9036">
        <v>0.6</v>
      </c>
      <c r="O9036">
        <v>1</v>
      </c>
      <c r="P9036">
        <v>0.05</v>
      </c>
      <c r="Q9036" s="10">
        <v>0.25</v>
      </c>
      <c r="S9036">
        <v>0.33800000000000002</v>
      </c>
      <c r="T9036">
        <v>0.31390000000000001</v>
      </c>
    </row>
    <row r="9037" spans="1:20" ht="21" x14ac:dyDescent="0.35">
      <c r="A9037">
        <v>1</v>
      </c>
      <c r="B9037">
        <v>3</v>
      </c>
      <c r="C9037" s="10">
        <v>10</v>
      </c>
      <c r="D9037">
        <v>30</v>
      </c>
      <c r="E9037">
        <v>0</v>
      </c>
      <c r="F9037">
        <v>0</v>
      </c>
      <c r="G9037">
        <v>0</v>
      </c>
      <c r="H9037">
        <v>1</v>
      </c>
      <c r="I9037">
        <v>1</v>
      </c>
      <c r="J9037">
        <v>0</v>
      </c>
      <c r="K9037">
        <v>0</v>
      </c>
      <c r="L9037">
        <v>2</v>
      </c>
      <c r="M9037">
        <v>1</v>
      </c>
      <c r="N9037">
        <v>0.7</v>
      </c>
      <c r="O9037">
        <v>1</v>
      </c>
      <c r="P9037">
        <v>0.05</v>
      </c>
      <c r="Q9037" s="10">
        <v>0.25</v>
      </c>
      <c r="S9037">
        <v>0.32769999999999999</v>
      </c>
      <c r="T9037">
        <v>0.28949999999999998</v>
      </c>
    </row>
    <row r="9038" spans="1:20" ht="21" x14ac:dyDescent="0.35">
      <c r="A9038">
        <v>1</v>
      </c>
      <c r="B9038">
        <v>3</v>
      </c>
      <c r="C9038" s="10">
        <v>10</v>
      </c>
      <c r="D9038">
        <v>30</v>
      </c>
      <c r="E9038">
        <v>0</v>
      </c>
      <c r="F9038">
        <v>0</v>
      </c>
      <c r="G9038">
        <v>0</v>
      </c>
      <c r="H9038">
        <v>1</v>
      </c>
      <c r="I9038">
        <v>1</v>
      </c>
      <c r="J9038">
        <v>0</v>
      </c>
      <c r="K9038">
        <v>0</v>
      </c>
      <c r="L9038">
        <v>2</v>
      </c>
      <c r="M9038">
        <v>1</v>
      </c>
      <c r="N9038">
        <v>0.8</v>
      </c>
      <c r="O9038">
        <v>1</v>
      </c>
      <c r="P9038">
        <v>0.05</v>
      </c>
      <c r="Q9038" s="10">
        <v>0.25</v>
      </c>
      <c r="S9038">
        <v>0.35699999999999998</v>
      </c>
      <c r="T9038">
        <v>0.27860000000000001</v>
      </c>
    </row>
    <row r="9039" spans="1:20" ht="21" x14ac:dyDescent="0.35">
      <c r="A9039">
        <v>1</v>
      </c>
      <c r="B9039">
        <v>3</v>
      </c>
      <c r="C9039" s="10">
        <v>10</v>
      </c>
      <c r="D9039">
        <v>30</v>
      </c>
      <c r="E9039">
        <v>0</v>
      </c>
      <c r="F9039">
        <v>0</v>
      </c>
      <c r="G9039">
        <v>0</v>
      </c>
      <c r="H9039">
        <v>1</v>
      </c>
      <c r="I9039">
        <v>1</v>
      </c>
      <c r="J9039">
        <v>0</v>
      </c>
      <c r="K9039">
        <v>0</v>
      </c>
      <c r="L9039">
        <v>2</v>
      </c>
      <c r="M9039">
        <v>1</v>
      </c>
      <c r="N9039">
        <v>0.9</v>
      </c>
      <c r="O9039">
        <v>1</v>
      </c>
      <c r="P9039">
        <v>0.05</v>
      </c>
      <c r="Q9039" s="10">
        <v>0.25</v>
      </c>
      <c r="S9039">
        <v>0.28649999999999998</v>
      </c>
      <c r="T9039">
        <v>0.28510000000000002</v>
      </c>
    </row>
    <row r="9040" spans="1:20" ht="21" x14ac:dyDescent="0.35">
      <c r="A9040">
        <v>1</v>
      </c>
      <c r="B9040">
        <v>3</v>
      </c>
      <c r="C9040" s="10">
        <v>10</v>
      </c>
      <c r="D9040">
        <v>30</v>
      </c>
      <c r="E9040">
        <v>0</v>
      </c>
      <c r="F9040">
        <v>0</v>
      </c>
      <c r="G9040">
        <v>0</v>
      </c>
      <c r="H9040">
        <v>1</v>
      </c>
      <c r="I9040">
        <v>1</v>
      </c>
      <c r="J9040">
        <v>0</v>
      </c>
      <c r="K9040">
        <v>0</v>
      </c>
      <c r="L9040">
        <v>2</v>
      </c>
      <c r="M9040">
        <v>1</v>
      </c>
      <c r="N9040">
        <v>1</v>
      </c>
      <c r="O9040">
        <v>1</v>
      </c>
      <c r="P9040">
        <v>0.05</v>
      </c>
      <c r="Q9040" s="10">
        <v>0.25</v>
      </c>
      <c r="S9040">
        <v>0.28770000000000001</v>
      </c>
      <c r="T9040">
        <v>0.26650000000000001</v>
      </c>
    </row>
    <row r="9041" spans="1:20" ht="21" x14ac:dyDescent="0.35">
      <c r="A9041">
        <v>1</v>
      </c>
      <c r="B9041">
        <v>3</v>
      </c>
      <c r="C9041" s="10">
        <v>10</v>
      </c>
      <c r="D9041">
        <v>30</v>
      </c>
      <c r="E9041">
        <v>0</v>
      </c>
      <c r="F9041">
        <v>0</v>
      </c>
      <c r="G9041">
        <v>0</v>
      </c>
      <c r="H9041">
        <v>1</v>
      </c>
      <c r="I9041">
        <v>1</v>
      </c>
      <c r="J9041">
        <v>0</v>
      </c>
      <c r="K9041">
        <v>0</v>
      </c>
      <c r="L9041">
        <v>2</v>
      </c>
      <c r="M9041">
        <v>1</v>
      </c>
      <c r="N9041">
        <v>1.1000000000000001</v>
      </c>
      <c r="O9041">
        <v>1</v>
      </c>
      <c r="P9041">
        <v>0.05</v>
      </c>
      <c r="Q9041" s="10">
        <v>0.25</v>
      </c>
      <c r="S9041">
        <v>0.31130000000000002</v>
      </c>
      <c r="T9041">
        <v>0.31380000000000002</v>
      </c>
    </row>
    <row r="9042" spans="1:20" ht="21" x14ac:dyDescent="0.35">
      <c r="A9042">
        <v>1</v>
      </c>
      <c r="B9042">
        <v>3</v>
      </c>
      <c r="C9042" s="10">
        <v>10</v>
      </c>
      <c r="D9042">
        <v>30</v>
      </c>
      <c r="E9042">
        <v>0</v>
      </c>
      <c r="F9042">
        <v>0</v>
      </c>
      <c r="G9042">
        <v>0</v>
      </c>
      <c r="H9042">
        <v>1</v>
      </c>
      <c r="I9042">
        <v>1</v>
      </c>
      <c r="J9042">
        <v>0</v>
      </c>
      <c r="K9042">
        <v>0</v>
      </c>
      <c r="L9042">
        <v>2</v>
      </c>
      <c r="M9042">
        <v>1</v>
      </c>
      <c r="N9042">
        <v>1.2</v>
      </c>
      <c r="O9042">
        <v>1</v>
      </c>
      <c r="P9042">
        <v>0.05</v>
      </c>
      <c r="Q9042" s="10">
        <v>0.25</v>
      </c>
      <c r="S9042">
        <v>0.32069999999999999</v>
      </c>
      <c r="T9042">
        <v>0.28789999999999999</v>
      </c>
    </row>
    <row r="9043" spans="1:20" ht="21" x14ac:dyDescent="0.35">
      <c r="A9043">
        <v>1</v>
      </c>
      <c r="B9043">
        <v>3</v>
      </c>
      <c r="C9043" s="10">
        <v>10</v>
      </c>
      <c r="D9043">
        <v>30</v>
      </c>
      <c r="E9043">
        <v>0</v>
      </c>
      <c r="F9043">
        <v>0</v>
      </c>
      <c r="G9043">
        <v>0</v>
      </c>
      <c r="H9043">
        <v>1</v>
      </c>
      <c r="I9043">
        <v>1</v>
      </c>
      <c r="J9043">
        <v>0</v>
      </c>
      <c r="K9043">
        <v>0</v>
      </c>
      <c r="L9043">
        <v>2</v>
      </c>
      <c r="M9043">
        <v>1</v>
      </c>
      <c r="N9043">
        <v>1.3</v>
      </c>
      <c r="O9043">
        <v>1</v>
      </c>
      <c r="P9043">
        <v>0.05</v>
      </c>
      <c r="Q9043" s="10">
        <v>0.25</v>
      </c>
      <c r="S9043">
        <v>0.29249999999999998</v>
      </c>
      <c r="T9043">
        <v>0.32029999999999997</v>
      </c>
    </row>
    <row r="9044" spans="1:20" ht="21" x14ac:dyDescent="0.35">
      <c r="A9044">
        <v>1</v>
      </c>
      <c r="B9044">
        <v>3</v>
      </c>
      <c r="C9044" s="10">
        <v>10</v>
      </c>
      <c r="D9044">
        <v>30</v>
      </c>
      <c r="E9044">
        <v>0</v>
      </c>
      <c r="F9044">
        <v>0</v>
      </c>
      <c r="G9044">
        <v>0</v>
      </c>
      <c r="H9044">
        <v>1</v>
      </c>
      <c r="I9044">
        <v>1</v>
      </c>
      <c r="J9044">
        <v>0</v>
      </c>
      <c r="K9044">
        <v>0</v>
      </c>
      <c r="L9044">
        <v>2</v>
      </c>
      <c r="M9044">
        <v>1</v>
      </c>
      <c r="N9044">
        <v>1.4</v>
      </c>
      <c r="O9044">
        <v>1</v>
      </c>
      <c r="P9044">
        <v>0.05</v>
      </c>
      <c r="Q9044" s="10">
        <v>0.25</v>
      </c>
      <c r="S9044">
        <v>0.3478</v>
      </c>
      <c r="T9044">
        <v>0.24249999999999999</v>
      </c>
    </row>
    <row r="9045" spans="1:20" ht="21.75" thickBot="1" x14ac:dyDescent="0.4">
      <c r="A9045">
        <v>1</v>
      </c>
      <c r="B9045">
        <v>3</v>
      </c>
      <c r="C9045" s="10">
        <v>10</v>
      </c>
      <c r="D9045">
        <v>30</v>
      </c>
      <c r="E9045">
        <v>0</v>
      </c>
      <c r="F9045">
        <v>0</v>
      </c>
      <c r="G9045">
        <v>0</v>
      </c>
      <c r="H9045">
        <v>1</v>
      </c>
      <c r="I9045">
        <v>1</v>
      </c>
      <c r="J9045">
        <v>0</v>
      </c>
      <c r="K9045">
        <v>0</v>
      </c>
      <c r="L9045">
        <v>2</v>
      </c>
      <c r="M9045">
        <v>1</v>
      </c>
      <c r="N9045">
        <v>1.5</v>
      </c>
      <c r="O9045">
        <v>1</v>
      </c>
      <c r="P9045">
        <v>0.05</v>
      </c>
      <c r="Q9045" s="10">
        <v>0.25</v>
      </c>
      <c r="R9045" s="14"/>
      <c r="S9045" s="14">
        <v>0.31109999999999999</v>
      </c>
      <c r="T9045" s="14">
        <v>0.29530000000000001</v>
      </c>
    </row>
    <row r="9046" spans="1:20" ht="15.75" thickTop="1" x14ac:dyDescent="0.25">
      <c r="S9046">
        <f>AVERAGE(S9026:S9045)</f>
        <v>0.30803000000000008</v>
      </c>
      <c r="T9046">
        <f>AVERAGE(T9026:T9045)</f>
        <v>0.28870999999999991</v>
      </c>
    </row>
    <row r="9051" spans="1:20" ht="21" x14ac:dyDescent="0.35">
      <c r="S9051" s="126" t="s">
        <v>472</v>
      </c>
      <c r="T9051" s="126"/>
    </row>
    <row r="9052" spans="1:20" ht="189.75" thickBot="1" x14ac:dyDescent="0.4">
      <c r="A9052" s="64" t="s">
        <v>471</v>
      </c>
      <c r="R9052" s="71" t="s">
        <v>466</v>
      </c>
      <c r="S9052" s="17" t="s">
        <v>467</v>
      </c>
      <c r="T9052" s="17" t="s">
        <v>468</v>
      </c>
    </row>
    <row r="9053" spans="1:20" ht="21.75" thickTop="1" x14ac:dyDescent="0.35">
      <c r="A9053">
        <v>1</v>
      </c>
      <c r="B9053">
        <v>3</v>
      </c>
      <c r="C9053" s="10">
        <v>10</v>
      </c>
      <c r="D9053">
        <v>30</v>
      </c>
      <c r="E9053">
        <v>0</v>
      </c>
      <c r="F9053">
        <v>0</v>
      </c>
      <c r="G9053">
        <v>0</v>
      </c>
      <c r="H9053">
        <v>1</v>
      </c>
      <c r="I9053">
        <v>1</v>
      </c>
      <c r="J9053">
        <v>0</v>
      </c>
      <c r="K9053">
        <v>0</v>
      </c>
      <c r="L9053">
        <v>2</v>
      </c>
      <c r="M9053">
        <v>1</v>
      </c>
      <c r="N9053">
        <v>0.05</v>
      </c>
      <c r="O9053">
        <v>1</v>
      </c>
      <c r="P9053">
        <v>0.05</v>
      </c>
      <c r="Q9053" s="10">
        <v>0.5</v>
      </c>
      <c r="S9053">
        <v>0.99829999999999997</v>
      </c>
      <c r="T9053">
        <v>0.87450000000000006</v>
      </c>
    </row>
    <row r="9054" spans="1:20" ht="21" x14ac:dyDescent="0.35">
      <c r="A9054">
        <v>1</v>
      </c>
      <c r="B9054">
        <v>3</v>
      </c>
      <c r="C9054" s="10">
        <v>10</v>
      </c>
      <c r="D9054">
        <v>30</v>
      </c>
      <c r="E9054">
        <v>0</v>
      </c>
      <c r="F9054">
        <v>0</v>
      </c>
      <c r="G9054">
        <v>0</v>
      </c>
      <c r="H9054">
        <v>1</v>
      </c>
      <c r="I9054">
        <v>1</v>
      </c>
      <c r="J9054">
        <v>0</v>
      </c>
      <c r="K9054">
        <v>0</v>
      </c>
      <c r="L9054">
        <v>2</v>
      </c>
      <c r="M9054">
        <v>1</v>
      </c>
      <c r="N9054">
        <v>0.1</v>
      </c>
      <c r="O9054">
        <v>1</v>
      </c>
      <c r="P9054">
        <v>0.05</v>
      </c>
      <c r="Q9054" s="10">
        <v>0.5</v>
      </c>
      <c r="S9054">
        <v>0.88400000000000001</v>
      </c>
      <c r="T9054">
        <v>0.70830000000000004</v>
      </c>
    </row>
    <row r="9055" spans="1:20" ht="21" x14ac:dyDescent="0.35">
      <c r="A9055">
        <v>1</v>
      </c>
      <c r="B9055">
        <v>3</v>
      </c>
      <c r="C9055" s="10">
        <v>10</v>
      </c>
      <c r="D9055">
        <v>30</v>
      </c>
      <c r="E9055">
        <v>0</v>
      </c>
      <c r="F9055">
        <v>0</v>
      </c>
      <c r="G9055">
        <v>0</v>
      </c>
      <c r="H9055">
        <v>1</v>
      </c>
      <c r="I9055">
        <v>1</v>
      </c>
      <c r="J9055">
        <v>0</v>
      </c>
      <c r="K9055">
        <v>0</v>
      </c>
      <c r="L9055">
        <v>2</v>
      </c>
      <c r="M9055">
        <v>1</v>
      </c>
      <c r="N9055">
        <v>0.15</v>
      </c>
      <c r="O9055">
        <v>1</v>
      </c>
      <c r="P9055">
        <v>0.05</v>
      </c>
      <c r="Q9055" s="10">
        <v>0.5</v>
      </c>
      <c r="S9055">
        <v>0.9738</v>
      </c>
      <c r="T9055">
        <v>0.73089999999999999</v>
      </c>
    </row>
    <row r="9056" spans="1:20" ht="21" x14ac:dyDescent="0.35">
      <c r="A9056">
        <v>1</v>
      </c>
      <c r="B9056">
        <v>3</v>
      </c>
      <c r="C9056" s="10">
        <v>10</v>
      </c>
      <c r="D9056">
        <v>30</v>
      </c>
      <c r="E9056">
        <v>0</v>
      </c>
      <c r="F9056">
        <v>0</v>
      </c>
      <c r="G9056">
        <v>0</v>
      </c>
      <c r="H9056">
        <v>1</v>
      </c>
      <c r="I9056">
        <v>1</v>
      </c>
      <c r="J9056">
        <v>0</v>
      </c>
      <c r="K9056">
        <v>0</v>
      </c>
      <c r="L9056">
        <v>2</v>
      </c>
      <c r="M9056">
        <v>1</v>
      </c>
      <c r="N9056">
        <v>0.2</v>
      </c>
      <c r="O9056">
        <v>1</v>
      </c>
      <c r="P9056">
        <v>0.05</v>
      </c>
      <c r="Q9056" s="10">
        <v>0.5</v>
      </c>
      <c r="S9056">
        <v>0.92589999999999995</v>
      </c>
      <c r="T9056">
        <v>0.57399999999999995</v>
      </c>
    </row>
    <row r="9057" spans="1:20" ht="21" x14ac:dyDescent="0.35">
      <c r="A9057">
        <v>1</v>
      </c>
      <c r="B9057">
        <v>3</v>
      </c>
      <c r="C9057" s="10">
        <v>10</v>
      </c>
      <c r="D9057">
        <v>30</v>
      </c>
      <c r="E9057">
        <v>0</v>
      </c>
      <c r="F9057">
        <v>0</v>
      </c>
      <c r="G9057">
        <v>0</v>
      </c>
      <c r="H9057">
        <v>1</v>
      </c>
      <c r="I9057">
        <v>1</v>
      </c>
      <c r="J9057">
        <v>0</v>
      </c>
      <c r="K9057">
        <v>0</v>
      </c>
      <c r="L9057">
        <v>2</v>
      </c>
      <c r="M9057">
        <v>1</v>
      </c>
      <c r="N9057">
        <v>0.25</v>
      </c>
      <c r="O9057">
        <v>1</v>
      </c>
      <c r="P9057">
        <v>0.05</v>
      </c>
      <c r="Q9057" s="10">
        <v>0.5</v>
      </c>
      <c r="S9057">
        <v>0.99170000000000003</v>
      </c>
      <c r="T9057">
        <v>0.77159999999999995</v>
      </c>
    </row>
    <row r="9058" spans="1:20" ht="21" x14ac:dyDescent="0.35">
      <c r="A9058">
        <v>1</v>
      </c>
      <c r="B9058">
        <v>3</v>
      </c>
      <c r="C9058" s="10">
        <v>10</v>
      </c>
      <c r="D9058">
        <v>30</v>
      </c>
      <c r="E9058">
        <v>0</v>
      </c>
      <c r="F9058">
        <v>0</v>
      </c>
      <c r="G9058">
        <v>0</v>
      </c>
      <c r="H9058">
        <v>1</v>
      </c>
      <c r="I9058">
        <v>1</v>
      </c>
      <c r="J9058">
        <v>0</v>
      </c>
      <c r="K9058">
        <v>0</v>
      </c>
      <c r="L9058">
        <v>2</v>
      </c>
      <c r="M9058">
        <v>1</v>
      </c>
      <c r="N9058">
        <v>0.3</v>
      </c>
      <c r="O9058">
        <v>1</v>
      </c>
      <c r="P9058">
        <v>0.05</v>
      </c>
      <c r="Q9058" s="10">
        <v>0.5</v>
      </c>
      <c r="S9058">
        <v>0.89229999999999998</v>
      </c>
      <c r="T9058">
        <v>0.70279999999999998</v>
      </c>
    </row>
    <row r="9059" spans="1:20" ht="21" x14ac:dyDescent="0.35">
      <c r="A9059">
        <v>1</v>
      </c>
      <c r="B9059">
        <v>3</v>
      </c>
      <c r="C9059" s="10">
        <v>10</v>
      </c>
      <c r="D9059">
        <v>30</v>
      </c>
      <c r="E9059">
        <v>0</v>
      </c>
      <c r="F9059">
        <v>0</v>
      </c>
      <c r="G9059">
        <v>0</v>
      </c>
      <c r="H9059">
        <v>1</v>
      </c>
      <c r="I9059">
        <v>1</v>
      </c>
      <c r="J9059">
        <v>0</v>
      </c>
      <c r="K9059">
        <v>0</v>
      </c>
      <c r="L9059">
        <v>2</v>
      </c>
      <c r="M9059">
        <v>1</v>
      </c>
      <c r="N9059">
        <v>0.35</v>
      </c>
      <c r="O9059">
        <v>1</v>
      </c>
      <c r="P9059">
        <v>0.05</v>
      </c>
      <c r="Q9059" s="10">
        <v>0.5</v>
      </c>
      <c r="S9059">
        <v>0.89129999999999998</v>
      </c>
      <c r="T9059">
        <v>0.75749999999999995</v>
      </c>
    </row>
    <row r="9060" spans="1:20" ht="21" x14ac:dyDescent="0.35">
      <c r="A9060">
        <v>1</v>
      </c>
      <c r="B9060">
        <v>3</v>
      </c>
      <c r="C9060" s="10">
        <v>10</v>
      </c>
      <c r="D9060">
        <v>30</v>
      </c>
      <c r="E9060">
        <v>0</v>
      </c>
      <c r="F9060">
        <v>0</v>
      </c>
      <c r="G9060">
        <v>0</v>
      </c>
      <c r="H9060">
        <v>1</v>
      </c>
      <c r="I9060">
        <v>1</v>
      </c>
      <c r="J9060">
        <v>0</v>
      </c>
      <c r="K9060">
        <v>0</v>
      </c>
      <c r="L9060">
        <v>2</v>
      </c>
      <c r="M9060">
        <v>1</v>
      </c>
      <c r="N9060">
        <v>0.4</v>
      </c>
      <c r="O9060">
        <v>1</v>
      </c>
      <c r="P9060">
        <v>0.05</v>
      </c>
      <c r="Q9060" s="10">
        <v>0.5</v>
      </c>
      <c r="S9060">
        <v>0.9919</v>
      </c>
      <c r="T9060">
        <v>0.68569999999999998</v>
      </c>
    </row>
    <row r="9061" spans="1:20" ht="21" x14ac:dyDescent="0.35">
      <c r="A9061">
        <v>1</v>
      </c>
      <c r="B9061">
        <v>3</v>
      </c>
      <c r="C9061" s="10">
        <v>10</v>
      </c>
      <c r="D9061">
        <v>30</v>
      </c>
      <c r="E9061">
        <v>0</v>
      </c>
      <c r="F9061">
        <v>0</v>
      </c>
      <c r="G9061">
        <v>0</v>
      </c>
      <c r="H9061">
        <v>1</v>
      </c>
      <c r="I9061">
        <v>1</v>
      </c>
      <c r="J9061">
        <v>0</v>
      </c>
      <c r="K9061">
        <v>0</v>
      </c>
      <c r="L9061">
        <v>2</v>
      </c>
      <c r="M9061">
        <v>1</v>
      </c>
      <c r="N9061">
        <v>0.45</v>
      </c>
      <c r="O9061">
        <v>1</v>
      </c>
      <c r="P9061">
        <v>0.05</v>
      </c>
      <c r="Q9061" s="10">
        <v>0.5</v>
      </c>
      <c r="S9061">
        <v>0.86629999999999996</v>
      </c>
      <c r="T9061">
        <v>0.62319999999999998</v>
      </c>
    </row>
    <row r="9062" spans="1:20" ht="21" x14ac:dyDescent="0.35">
      <c r="A9062">
        <v>1</v>
      </c>
      <c r="B9062">
        <v>3</v>
      </c>
      <c r="C9062" s="10">
        <v>10</v>
      </c>
      <c r="D9062">
        <v>30</v>
      </c>
      <c r="E9062">
        <v>0</v>
      </c>
      <c r="F9062">
        <v>0</v>
      </c>
      <c r="G9062">
        <v>0</v>
      </c>
      <c r="H9062">
        <v>1</v>
      </c>
      <c r="I9062">
        <v>1</v>
      </c>
      <c r="J9062">
        <v>0</v>
      </c>
      <c r="K9062">
        <v>0</v>
      </c>
      <c r="L9062">
        <v>2</v>
      </c>
      <c r="M9062">
        <v>1</v>
      </c>
      <c r="N9062">
        <v>0.5</v>
      </c>
      <c r="O9062">
        <v>1</v>
      </c>
      <c r="P9062">
        <v>0.05</v>
      </c>
      <c r="Q9062" s="10">
        <v>0.5</v>
      </c>
      <c r="S9062">
        <v>0.99670000000000003</v>
      </c>
      <c r="T9062">
        <v>0.73229999999999995</v>
      </c>
    </row>
    <row r="9063" spans="1:20" ht="21" x14ac:dyDescent="0.35">
      <c r="A9063">
        <v>1</v>
      </c>
      <c r="B9063">
        <v>3</v>
      </c>
      <c r="C9063" s="10">
        <v>10</v>
      </c>
      <c r="D9063">
        <v>30</v>
      </c>
      <c r="E9063">
        <v>0</v>
      </c>
      <c r="F9063">
        <v>0</v>
      </c>
      <c r="G9063">
        <v>0</v>
      </c>
      <c r="H9063">
        <v>1</v>
      </c>
      <c r="I9063">
        <v>1</v>
      </c>
      <c r="J9063">
        <v>0</v>
      </c>
      <c r="K9063">
        <v>0</v>
      </c>
      <c r="L9063">
        <v>2</v>
      </c>
      <c r="M9063">
        <v>1</v>
      </c>
      <c r="N9063">
        <v>0.6</v>
      </c>
      <c r="O9063">
        <v>1</v>
      </c>
      <c r="P9063">
        <v>0.05</v>
      </c>
      <c r="Q9063" s="10">
        <v>0.5</v>
      </c>
      <c r="S9063">
        <v>0.99209999999999998</v>
      </c>
      <c r="T9063">
        <v>0.76419999999999999</v>
      </c>
    </row>
    <row r="9064" spans="1:20" ht="21" x14ac:dyDescent="0.35">
      <c r="A9064">
        <v>1</v>
      </c>
      <c r="B9064">
        <v>3</v>
      </c>
      <c r="C9064" s="10">
        <v>10</v>
      </c>
      <c r="D9064">
        <v>30</v>
      </c>
      <c r="E9064">
        <v>0</v>
      </c>
      <c r="F9064">
        <v>0</v>
      </c>
      <c r="G9064">
        <v>0</v>
      </c>
      <c r="H9064">
        <v>1</v>
      </c>
      <c r="I9064">
        <v>1</v>
      </c>
      <c r="J9064">
        <v>0</v>
      </c>
      <c r="K9064">
        <v>0</v>
      </c>
      <c r="L9064">
        <v>2</v>
      </c>
      <c r="M9064">
        <v>1</v>
      </c>
      <c r="N9064">
        <v>0.7</v>
      </c>
      <c r="O9064">
        <v>1</v>
      </c>
      <c r="P9064">
        <v>0.05</v>
      </c>
      <c r="Q9064" s="10">
        <v>0.5</v>
      </c>
      <c r="S9064">
        <v>0.99809999999999999</v>
      </c>
      <c r="T9064">
        <v>0.86529999999999996</v>
      </c>
    </row>
    <row r="9065" spans="1:20" ht="21" x14ac:dyDescent="0.35">
      <c r="A9065">
        <v>1</v>
      </c>
      <c r="B9065">
        <v>3</v>
      </c>
      <c r="C9065" s="10">
        <v>10</v>
      </c>
      <c r="D9065">
        <v>30</v>
      </c>
      <c r="E9065">
        <v>0</v>
      </c>
      <c r="F9065">
        <v>0</v>
      </c>
      <c r="G9065">
        <v>0</v>
      </c>
      <c r="H9065">
        <v>1</v>
      </c>
      <c r="I9065">
        <v>1</v>
      </c>
      <c r="J9065">
        <v>0</v>
      </c>
      <c r="K9065">
        <v>0</v>
      </c>
      <c r="L9065">
        <v>2</v>
      </c>
      <c r="M9065">
        <v>1</v>
      </c>
      <c r="N9065">
        <v>0.8</v>
      </c>
      <c r="O9065">
        <v>1</v>
      </c>
      <c r="P9065">
        <v>0.05</v>
      </c>
      <c r="Q9065" s="10">
        <v>0.5</v>
      </c>
      <c r="S9065">
        <v>0.99750000000000005</v>
      </c>
      <c r="T9065">
        <v>0.79769999999999996</v>
      </c>
    </row>
    <row r="9066" spans="1:20" ht="21" x14ac:dyDescent="0.35">
      <c r="A9066">
        <v>1</v>
      </c>
      <c r="B9066">
        <v>3</v>
      </c>
      <c r="C9066" s="10">
        <v>10</v>
      </c>
      <c r="D9066">
        <v>30</v>
      </c>
      <c r="E9066">
        <v>0</v>
      </c>
      <c r="F9066">
        <v>0</v>
      </c>
      <c r="G9066">
        <v>0</v>
      </c>
      <c r="H9066">
        <v>1</v>
      </c>
      <c r="I9066">
        <v>1</v>
      </c>
      <c r="J9066">
        <v>0</v>
      </c>
      <c r="K9066">
        <v>0</v>
      </c>
      <c r="L9066">
        <v>2</v>
      </c>
      <c r="M9066">
        <v>1</v>
      </c>
      <c r="N9066">
        <v>0.9</v>
      </c>
      <c r="O9066">
        <v>1</v>
      </c>
      <c r="P9066">
        <v>0.05</v>
      </c>
      <c r="Q9066" s="10">
        <v>0.5</v>
      </c>
      <c r="S9066">
        <v>0.99539999999999995</v>
      </c>
      <c r="T9066">
        <v>0.77280000000000004</v>
      </c>
    </row>
    <row r="9067" spans="1:20" ht="21" x14ac:dyDescent="0.35">
      <c r="A9067">
        <v>1</v>
      </c>
      <c r="B9067">
        <v>3</v>
      </c>
      <c r="C9067" s="10">
        <v>10</v>
      </c>
      <c r="D9067">
        <v>30</v>
      </c>
      <c r="E9067">
        <v>0</v>
      </c>
      <c r="F9067">
        <v>0</v>
      </c>
      <c r="G9067">
        <v>0</v>
      </c>
      <c r="H9067">
        <v>1</v>
      </c>
      <c r="I9067">
        <v>1</v>
      </c>
      <c r="J9067">
        <v>0</v>
      </c>
      <c r="K9067">
        <v>0</v>
      </c>
      <c r="L9067">
        <v>2</v>
      </c>
      <c r="M9067">
        <v>1</v>
      </c>
      <c r="N9067">
        <v>1</v>
      </c>
      <c r="O9067">
        <v>1</v>
      </c>
      <c r="P9067">
        <v>0.05</v>
      </c>
      <c r="Q9067" s="10">
        <v>0.5</v>
      </c>
      <c r="S9067">
        <v>0.96199999999999997</v>
      </c>
      <c r="T9067">
        <v>0.61809999999999998</v>
      </c>
    </row>
    <row r="9068" spans="1:20" ht="21" x14ac:dyDescent="0.35">
      <c r="A9068">
        <v>1</v>
      </c>
      <c r="B9068">
        <v>3</v>
      </c>
      <c r="C9068" s="10">
        <v>10</v>
      </c>
      <c r="D9068">
        <v>30</v>
      </c>
      <c r="E9068">
        <v>0</v>
      </c>
      <c r="F9068">
        <v>0</v>
      </c>
      <c r="G9068">
        <v>0</v>
      </c>
      <c r="H9068">
        <v>1</v>
      </c>
      <c r="I9068">
        <v>1</v>
      </c>
      <c r="J9068">
        <v>0</v>
      </c>
      <c r="K9068">
        <v>0</v>
      </c>
      <c r="L9068">
        <v>2</v>
      </c>
      <c r="M9068">
        <v>1</v>
      </c>
      <c r="N9068">
        <v>1.1000000000000001</v>
      </c>
      <c r="O9068">
        <v>1</v>
      </c>
      <c r="P9068">
        <v>0.05</v>
      </c>
      <c r="Q9068" s="10">
        <v>0.5</v>
      </c>
      <c r="S9068">
        <v>0.96299999999999997</v>
      </c>
      <c r="T9068">
        <v>0.78820000000000001</v>
      </c>
    </row>
    <row r="9069" spans="1:20" ht="21" x14ac:dyDescent="0.35">
      <c r="A9069">
        <v>1</v>
      </c>
      <c r="B9069">
        <v>3</v>
      </c>
      <c r="C9069" s="10">
        <v>10</v>
      </c>
      <c r="D9069">
        <v>30</v>
      </c>
      <c r="E9069">
        <v>0</v>
      </c>
      <c r="F9069">
        <v>0</v>
      </c>
      <c r="G9069">
        <v>0</v>
      </c>
      <c r="H9069">
        <v>1</v>
      </c>
      <c r="I9069">
        <v>1</v>
      </c>
      <c r="J9069">
        <v>0</v>
      </c>
      <c r="K9069">
        <v>0</v>
      </c>
      <c r="L9069">
        <v>2</v>
      </c>
      <c r="M9069">
        <v>1</v>
      </c>
      <c r="N9069">
        <v>1.2</v>
      </c>
      <c r="O9069">
        <v>1</v>
      </c>
      <c r="P9069">
        <v>0.05</v>
      </c>
      <c r="Q9069" s="10">
        <v>0.5</v>
      </c>
      <c r="S9069">
        <v>0.88980000000000004</v>
      </c>
      <c r="T9069">
        <v>0.78400000000000003</v>
      </c>
    </row>
    <row r="9070" spans="1:20" ht="21" x14ac:dyDescent="0.35">
      <c r="A9070">
        <v>1</v>
      </c>
      <c r="B9070">
        <v>3</v>
      </c>
      <c r="C9070" s="10">
        <v>10</v>
      </c>
      <c r="D9070">
        <v>30</v>
      </c>
      <c r="E9070">
        <v>0</v>
      </c>
      <c r="F9070">
        <v>0</v>
      </c>
      <c r="G9070">
        <v>0</v>
      </c>
      <c r="H9070">
        <v>1</v>
      </c>
      <c r="I9070">
        <v>1</v>
      </c>
      <c r="J9070">
        <v>0</v>
      </c>
      <c r="K9070">
        <v>0</v>
      </c>
      <c r="L9070">
        <v>2</v>
      </c>
      <c r="M9070">
        <v>1</v>
      </c>
      <c r="N9070">
        <v>1.3</v>
      </c>
      <c r="O9070">
        <v>1</v>
      </c>
      <c r="P9070">
        <v>0.05</v>
      </c>
      <c r="Q9070" s="10">
        <v>0.5</v>
      </c>
      <c r="S9070">
        <v>0.99519999999999997</v>
      </c>
      <c r="T9070">
        <v>0.75860000000000005</v>
      </c>
    </row>
    <row r="9071" spans="1:20" ht="21" x14ac:dyDescent="0.35">
      <c r="A9071">
        <v>1</v>
      </c>
      <c r="B9071">
        <v>3</v>
      </c>
      <c r="C9071" s="10">
        <v>10</v>
      </c>
      <c r="D9071">
        <v>30</v>
      </c>
      <c r="E9071">
        <v>0</v>
      </c>
      <c r="F9071">
        <v>0</v>
      </c>
      <c r="G9071">
        <v>0</v>
      </c>
      <c r="H9071">
        <v>1</v>
      </c>
      <c r="I9071">
        <v>1</v>
      </c>
      <c r="J9071">
        <v>0</v>
      </c>
      <c r="K9071">
        <v>0</v>
      </c>
      <c r="L9071">
        <v>2</v>
      </c>
      <c r="M9071">
        <v>1</v>
      </c>
      <c r="N9071">
        <v>1.4</v>
      </c>
      <c r="O9071">
        <v>1</v>
      </c>
      <c r="P9071">
        <v>0.05</v>
      </c>
      <c r="Q9071" s="10">
        <v>0.5</v>
      </c>
      <c r="S9071">
        <v>0.97460000000000002</v>
      </c>
      <c r="T9071">
        <v>0.63460000000000005</v>
      </c>
    </row>
    <row r="9072" spans="1:20" ht="21.75" thickBot="1" x14ac:dyDescent="0.4">
      <c r="A9072">
        <v>1</v>
      </c>
      <c r="B9072">
        <v>3</v>
      </c>
      <c r="C9072" s="10">
        <v>10</v>
      </c>
      <c r="D9072">
        <v>30</v>
      </c>
      <c r="E9072">
        <v>0</v>
      </c>
      <c r="F9072">
        <v>0</v>
      </c>
      <c r="G9072">
        <v>0</v>
      </c>
      <c r="H9072">
        <v>1</v>
      </c>
      <c r="I9072">
        <v>1</v>
      </c>
      <c r="J9072">
        <v>0</v>
      </c>
      <c r="K9072">
        <v>0</v>
      </c>
      <c r="L9072">
        <v>2</v>
      </c>
      <c r="M9072">
        <v>1</v>
      </c>
      <c r="N9072">
        <v>1.5</v>
      </c>
      <c r="O9072">
        <v>1</v>
      </c>
      <c r="P9072">
        <v>0.05</v>
      </c>
      <c r="Q9072" s="10">
        <v>0.5</v>
      </c>
      <c r="R9072" s="14"/>
      <c r="S9072" s="14">
        <v>0.98480000000000001</v>
      </c>
      <c r="T9072" s="14">
        <v>0.81950000000000001</v>
      </c>
    </row>
    <row r="9073" spans="1:20" ht="19.5" thickTop="1" x14ac:dyDescent="0.3">
      <c r="S9073" s="65">
        <f>AVERAGE(S9053:S9072)</f>
        <v>0.95823499999999995</v>
      </c>
      <c r="T9073" s="65">
        <f>AVERAGE(T9053:T9072)</f>
        <v>0.73819000000000012</v>
      </c>
    </row>
    <row r="9075" spans="1:20" ht="21" x14ac:dyDescent="0.35">
      <c r="Q9075" s="10"/>
    </row>
    <row r="9076" spans="1:20" ht="21" x14ac:dyDescent="0.35">
      <c r="A9076">
        <v>1</v>
      </c>
      <c r="B9076">
        <v>3</v>
      </c>
      <c r="C9076" s="10">
        <v>10</v>
      </c>
      <c r="D9076">
        <v>30</v>
      </c>
      <c r="E9076">
        <v>0</v>
      </c>
      <c r="F9076">
        <v>0</v>
      </c>
      <c r="G9076">
        <v>0</v>
      </c>
      <c r="H9076">
        <v>1</v>
      </c>
      <c r="I9076">
        <v>1</v>
      </c>
      <c r="J9076">
        <v>0</v>
      </c>
      <c r="K9076">
        <v>0</v>
      </c>
      <c r="L9076">
        <v>2</v>
      </c>
      <c r="M9076">
        <v>1</v>
      </c>
      <c r="N9076">
        <v>0.05</v>
      </c>
      <c r="O9076">
        <v>1</v>
      </c>
      <c r="P9076">
        <v>0.05</v>
      </c>
      <c r="Q9076" s="10">
        <v>0.25</v>
      </c>
      <c r="S9076" s="126" t="s">
        <v>473</v>
      </c>
      <c r="T9076" s="126"/>
    </row>
    <row r="9077" spans="1:20" ht="21.75" thickBot="1" x14ac:dyDescent="0.4">
      <c r="A9077">
        <v>1</v>
      </c>
      <c r="B9077">
        <v>3</v>
      </c>
      <c r="C9077" s="10">
        <v>10</v>
      </c>
      <c r="D9077">
        <v>30</v>
      </c>
      <c r="E9077">
        <v>0</v>
      </c>
      <c r="F9077">
        <v>0</v>
      </c>
      <c r="G9077">
        <v>0</v>
      </c>
      <c r="H9077">
        <v>1</v>
      </c>
      <c r="I9077">
        <v>1</v>
      </c>
      <c r="J9077">
        <v>0</v>
      </c>
      <c r="K9077">
        <v>0</v>
      </c>
      <c r="L9077">
        <v>2</v>
      </c>
      <c r="M9077">
        <v>1</v>
      </c>
      <c r="N9077">
        <v>0.1</v>
      </c>
      <c r="O9077">
        <v>1</v>
      </c>
      <c r="P9077">
        <v>0.05</v>
      </c>
      <c r="Q9077" s="10">
        <v>0.25</v>
      </c>
      <c r="S9077" s="17"/>
      <c r="T9077" s="17"/>
    </row>
    <row r="9078" spans="1:20" ht="21.75" thickTop="1" x14ac:dyDescent="0.35">
      <c r="A9078">
        <v>1</v>
      </c>
      <c r="B9078">
        <v>3</v>
      </c>
      <c r="C9078" s="10">
        <v>10</v>
      </c>
      <c r="D9078">
        <v>30</v>
      </c>
      <c r="E9078">
        <v>0</v>
      </c>
      <c r="F9078">
        <v>0</v>
      </c>
      <c r="G9078">
        <v>0</v>
      </c>
      <c r="H9078">
        <v>1</v>
      </c>
      <c r="I9078">
        <v>1</v>
      </c>
      <c r="J9078">
        <v>0</v>
      </c>
      <c r="K9078">
        <v>0</v>
      </c>
      <c r="L9078">
        <v>2</v>
      </c>
      <c r="M9078">
        <v>1</v>
      </c>
      <c r="N9078">
        <v>0.15</v>
      </c>
      <c r="O9078">
        <v>1</v>
      </c>
      <c r="P9078">
        <v>0.05</v>
      </c>
      <c r="Q9078" s="10">
        <v>0.25</v>
      </c>
      <c r="R9078">
        <v>0.05</v>
      </c>
      <c r="S9078">
        <v>0.93069999999999997</v>
      </c>
      <c r="T9078">
        <v>0.33160000000000001</v>
      </c>
    </row>
    <row r="9079" spans="1:20" ht="21" x14ac:dyDescent="0.35">
      <c r="A9079">
        <v>1</v>
      </c>
      <c r="B9079">
        <v>3</v>
      </c>
      <c r="C9079" s="10">
        <v>10</v>
      </c>
      <c r="D9079">
        <v>30</v>
      </c>
      <c r="E9079">
        <v>0</v>
      </c>
      <c r="F9079">
        <v>0</v>
      </c>
      <c r="G9079">
        <v>0</v>
      </c>
      <c r="H9079">
        <v>1</v>
      </c>
      <c r="I9079">
        <v>1</v>
      </c>
      <c r="J9079">
        <v>0</v>
      </c>
      <c r="K9079">
        <v>0</v>
      </c>
      <c r="L9079">
        <v>2</v>
      </c>
      <c r="M9079">
        <v>1</v>
      </c>
      <c r="N9079">
        <v>0.2</v>
      </c>
      <c r="O9079">
        <v>1</v>
      </c>
      <c r="P9079">
        <v>0.05</v>
      </c>
      <c r="Q9079" s="10">
        <v>0.25</v>
      </c>
      <c r="R9079">
        <v>0.1</v>
      </c>
      <c r="S9079">
        <v>0.57250000000000001</v>
      </c>
      <c r="T9079">
        <v>0.26169999999999999</v>
      </c>
    </row>
    <row r="9080" spans="1:20" ht="21" x14ac:dyDescent="0.35">
      <c r="A9080">
        <v>1</v>
      </c>
      <c r="B9080">
        <v>3</v>
      </c>
      <c r="C9080" s="10">
        <v>10</v>
      </c>
      <c r="D9080">
        <v>30</v>
      </c>
      <c r="E9080">
        <v>0</v>
      </c>
      <c r="F9080">
        <v>0</v>
      </c>
      <c r="G9080">
        <v>0</v>
      </c>
      <c r="H9080">
        <v>1</v>
      </c>
      <c r="I9080">
        <v>1</v>
      </c>
      <c r="J9080">
        <v>0</v>
      </c>
      <c r="K9080">
        <v>0</v>
      </c>
      <c r="L9080">
        <v>2</v>
      </c>
      <c r="M9080">
        <v>1</v>
      </c>
      <c r="N9080">
        <v>0.25</v>
      </c>
      <c r="O9080">
        <v>1</v>
      </c>
      <c r="P9080">
        <v>0.05</v>
      </c>
      <c r="Q9080" s="10">
        <v>0.25</v>
      </c>
      <c r="R9080">
        <v>0.15</v>
      </c>
      <c r="S9080">
        <v>0.85009999999999997</v>
      </c>
      <c r="T9080">
        <v>0.27679999999999999</v>
      </c>
    </row>
    <row r="9081" spans="1:20" ht="21" x14ac:dyDescent="0.35">
      <c r="A9081">
        <v>1</v>
      </c>
      <c r="B9081">
        <v>3</v>
      </c>
      <c r="C9081" s="10">
        <v>10</v>
      </c>
      <c r="D9081">
        <v>30</v>
      </c>
      <c r="E9081">
        <v>0</v>
      </c>
      <c r="F9081">
        <v>0</v>
      </c>
      <c r="G9081">
        <v>0</v>
      </c>
      <c r="H9081">
        <v>1</v>
      </c>
      <c r="I9081">
        <v>1</v>
      </c>
      <c r="J9081">
        <v>0</v>
      </c>
      <c r="K9081">
        <v>0</v>
      </c>
      <c r="L9081">
        <v>2</v>
      </c>
      <c r="M9081">
        <v>1</v>
      </c>
      <c r="N9081">
        <v>0.3</v>
      </c>
      <c r="O9081">
        <v>1</v>
      </c>
      <c r="P9081">
        <v>0.05</v>
      </c>
      <c r="Q9081" s="10">
        <v>0.25</v>
      </c>
      <c r="R9081">
        <v>0.2</v>
      </c>
      <c r="S9081">
        <v>0.71279999999999999</v>
      </c>
      <c r="T9081">
        <v>0.31569999999999998</v>
      </c>
    </row>
    <row r="9082" spans="1:20" ht="21" x14ac:dyDescent="0.35">
      <c r="A9082">
        <v>1</v>
      </c>
      <c r="B9082">
        <v>3</v>
      </c>
      <c r="C9082" s="10">
        <v>10</v>
      </c>
      <c r="D9082">
        <v>30</v>
      </c>
      <c r="E9082">
        <v>0</v>
      </c>
      <c r="F9082">
        <v>0</v>
      </c>
      <c r="G9082">
        <v>0</v>
      </c>
      <c r="H9082">
        <v>1</v>
      </c>
      <c r="I9082">
        <v>1</v>
      </c>
      <c r="J9082">
        <v>0</v>
      </c>
      <c r="K9082">
        <v>0</v>
      </c>
      <c r="L9082">
        <v>2</v>
      </c>
      <c r="M9082">
        <v>1</v>
      </c>
      <c r="N9082">
        <v>0.35</v>
      </c>
      <c r="O9082">
        <v>1</v>
      </c>
      <c r="P9082">
        <v>0.05</v>
      </c>
      <c r="Q9082" s="10">
        <v>0.25</v>
      </c>
      <c r="R9082">
        <v>0.25</v>
      </c>
      <c r="S9082">
        <v>0.71330000000000005</v>
      </c>
      <c r="T9082">
        <v>0.32269999999999999</v>
      </c>
    </row>
    <row r="9083" spans="1:20" ht="21" x14ac:dyDescent="0.35">
      <c r="A9083">
        <v>1</v>
      </c>
      <c r="B9083">
        <v>3</v>
      </c>
      <c r="C9083" s="10">
        <v>10</v>
      </c>
      <c r="D9083">
        <v>30</v>
      </c>
      <c r="E9083">
        <v>0</v>
      </c>
      <c r="F9083">
        <v>0</v>
      </c>
      <c r="G9083">
        <v>0</v>
      </c>
      <c r="H9083">
        <v>1</v>
      </c>
      <c r="I9083">
        <v>1</v>
      </c>
      <c r="J9083">
        <v>0</v>
      </c>
      <c r="K9083">
        <v>0</v>
      </c>
      <c r="L9083">
        <v>2</v>
      </c>
      <c r="M9083">
        <v>1</v>
      </c>
      <c r="N9083">
        <v>0.4</v>
      </c>
      <c r="O9083">
        <v>1</v>
      </c>
      <c r="P9083">
        <v>0.05</v>
      </c>
      <c r="Q9083" s="10">
        <v>0.25</v>
      </c>
      <c r="R9083">
        <v>0.3</v>
      </c>
      <c r="S9083">
        <v>0.81869999999999998</v>
      </c>
      <c r="T9083">
        <v>0.27329999999999999</v>
      </c>
    </row>
    <row r="9084" spans="1:20" ht="21" x14ac:dyDescent="0.35">
      <c r="A9084">
        <v>1</v>
      </c>
      <c r="B9084">
        <v>3</v>
      </c>
      <c r="C9084" s="10">
        <v>10</v>
      </c>
      <c r="D9084">
        <v>30</v>
      </c>
      <c r="E9084">
        <v>0</v>
      </c>
      <c r="F9084">
        <v>0</v>
      </c>
      <c r="G9084">
        <v>0</v>
      </c>
      <c r="H9084">
        <v>1</v>
      </c>
      <c r="I9084">
        <v>1</v>
      </c>
      <c r="J9084">
        <v>0</v>
      </c>
      <c r="K9084">
        <v>0</v>
      </c>
      <c r="L9084">
        <v>2</v>
      </c>
      <c r="M9084">
        <v>1</v>
      </c>
      <c r="N9084">
        <v>0.45</v>
      </c>
      <c r="O9084">
        <v>1</v>
      </c>
      <c r="P9084">
        <v>0.05</v>
      </c>
      <c r="Q9084" s="10">
        <v>0.25</v>
      </c>
      <c r="R9084">
        <v>0.35</v>
      </c>
      <c r="S9084">
        <v>0.78049999999999997</v>
      </c>
      <c r="T9084">
        <v>0.30649999999999999</v>
      </c>
    </row>
    <row r="9085" spans="1:20" ht="21" x14ac:dyDescent="0.35">
      <c r="A9085">
        <v>1</v>
      </c>
      <c r="B9085">
        <v>3</v>
      </c>
      <c r="C9085" s="10">
        <v>10</v>
      </c>
      <c r="D9085">
        <v>30</v>
      </c>
      <c r="E9085">
        <v>0</v>
      </c>
      <c r="F9085">
        <v>0</v>
      </c>
      <c r="G9085">
        <v>0</v>
      </c>
      <c r="H9085">
        <v>1</v>
      </c>
      <c r="I9085">
        <v>1</v>
      </c>
      <c r="J9085">
        <v>0</v>
      </c>
      <c r="K9085">
        <v>0</v>
      </c>
      <c r="L9085">
        <v>2</v>
      </c>
      <c r="M9085">
        <v>1</v>
      </c>
      <c r="N9085">
        <v>0.5</v>
      </c>
      <c r="O9085">
        <v>1</v>
      </c>
      <c r="P9085">
        <v>0.05</v>
      </c>
      <c r="Q9085" s="10">
        <v>0.25</v>
      </c>
      <c r="R9085">
        <v>0.4</v>
      </c>
      <c r="S9085">
        <v>0.66520000000000001</v>
      </c>
      <c r="T9085">
        <v>0.2954</v>
      </c>
    </row>
    <row r="9086" spans="1:20" ht="21" x14ac:dyDescent="0.35">
      <c r="A9086">
        <v>1</v>
      </c>
      <c r="B9086">
        <v>3</v>
      </c>
      <c r="C9086" s="10">
        <v>10</v>
      </c>
      <c r="D9086">
        <v>30</v>
      </c>
      <c r="E9086">
        <v>0</v>
      </c>
      <c r="F9086">
        <v>0</v>
      </c>
      <c r="G9086">
        <v>0</v>
      </c>
      <c r="H9086">
        <v>1</v>
      </c>
      <c r="I9086">
        <v>1</v>
      </c>
      <c r="J9086">
        <v>0</v>
      </c>
      <c r="K9086">
        <v>0</v>
      </c>
      <c r="L9086">
        <v>2</v>
      </c>
      <c r="M9086">
        <v>1</v>
      </c>
      <c r="N9086">
        <v>0.6</v>
      </c>
      <c r="O9086">
        <v>1</v>
      </c>
      <c r="P9086">
        <v>0.05</v>
      </c>
      <c r="Q9086" s="10">
        <v>0.25</v>
      </c>
      <c r="R9086">
        <v>0.45</v>
      </c>
      <c r="S9086">
        <v>0.57279999999999998</v>
      </c>
      <c r="T9086">
        <v>0.26679999999999998</v>
      </c>
    </row>
    <row r="9087" spans="1:20" ht="21" x14ac:dyDescent="0.35">
      <c r="A9087">
        <v>1</v>
      </c>
      <c r="B9087">
        <v>3</v>
      </c>
      <c r="C9087" s="10">
        <v>10</v>
      </c>
      <c r="D9087">
        <v>30</v>
      </c>
      <c r="E9087">
        <v>0</v>
      </c>
      <c r="F9087">
        <v>0</v>
      </c>
      <c r="G9087">
        <v>0</v>
      </c>
      <c r="H9087">
        <v>1</v>
      </c>
      <c r="I9087">
        <v>1</v>
      </c>
      <c r="J9087">
        <v>0</v>
      </c>
      <c r="K9087">
        <v>0</v>
      </c>
      <c r="L9087">
        <v>2</v>
      </c>
      <c r="M9087">
        <v>1</v>
      </c>
      <c r="N9087">
        <v>0.7</v>
      </c>
      <c r="O9087">
        <v>1</v>
      </c>
      <c r="P9087">
        <v>0.05</v>
      </c>
      <c r="Q9087" s="10">
        <v>0.25</v>
      </c>
      <c r="R9087">
        <v>0.5</v>
      </c>
      <c r="S9087">
        <v>0.67490000000000006</v>
      </c>
      <c r="T9087">
        <v>0.33679999999999999</v>
      </c>
    </row>
    <row r="9088" spans="1:20" ht="21" x14ac:dyDescent="0.35">
      <c r="A9088">
        <v>1</v>
      </c>
      <c r="B9088">
        <v>3</v>
      </c>
      <c r="C9088" s="10">
        <v>10</v>
      </c>
      <c r="D9088">
        <v>30</v>
      </c>
      <c r="E9088">
        <v>0</v>
      </c>
      <c r="F9088">
        <v>0</v>
      </c>
      <c r="G9088">
        <v>0</v>
      </c>
      <c r="H9088">
        <v>1</v>
      </c>
      <c r="I9088">
        <v>1</v>
      </c>
      <c r="J9088">
        <v>0</v>
      </c>
      <c r="K9088">
        <v>0</v>
      </c>
      <c r="L9088">
        <v>2</v>
      </c>
      <c r="M9088">
        <v>1</v>
      </c>
      <c r="N9088">
        <v>0.8</v>
      </c>
      <c r="O9088">
        <v>1</v>
      </c>
      <c r="P9088">
        <v>0.05</v>
      </c>
      <c r="Q9088" s="10">
        <v>0.25</v>
      </c>
      <c r="R9088">
        <v>0.6</v>
      </c>
      <c r="S9088">
        <v>0.84889999999999999</v>
      </c>
      <c r="T9088">
        <v>0.2838</v>
      </c>
    </row>
    <row r="9089" spans="1:20" ht="21" x14ac:dyDescent="0.35">
      <c r="A9089">
        <v>1</v>
      </c>
      <c r="B9089">
        <v>3</v>
      </c>
      <c r="C9089" s="10">
        <v>10</v>
      </c>
      <c r="D9089">
        <v>30</v>
      </c>
      <c r="E9089">
        <v>0</v>
      </c>
      <c r="F9089">
        <v>0</v>
      </c>
      <c r="G9089">
        <v>0</v>
      </c>
      <c r="H9089">
        <v>1</v>
      </c>
      <c r="I9089">
        <v>1</v>
      </c>
      <c r="J9089">
        <v>0</v>
      </c>
      <c r="K9089">
        <v>0</v>
      </c>
      <c r="L9089">
        <v>2</v>
      </c>
      <c r="M9089">
        <v>1</v>
      </c>
      <c r="N9089">
        <v>0.9</v>
      </c>
      <c r="O9089">
        <v>1</v>
      </c>
      <c r="P9089">
        <v>0.05</v>
      </c>
      <c r="Q9089" s="10">
        <v>0.25</v>
      </c>
      <c r="R9089">
        <v>0.7</v>
      </c>
      <c r="S9089">
        <v>0.56359999999999999</v>
      </c>
      <c r="T9089">
        <v>0.23749999999999999</v>
      </c>
    </row>
    <row r="9090" spans="1:20" ht="21" x14ac:dyDescent="0.35">
      <c r="A9090">
        <v>1</v>
      </c>
      <c r="B9090">
        <v>3</v>
      </c>
      <c r="C9090" s="10">
        <v>10</v>
      </c>
      <c r="D9090">
        <v>30</v>
      </c>
      <c r="E9090">
        <v>0</v>
      </c>
      <c r="F9090">
        <v>0</v>
      </c>
      <c r="G9090">
        <v>0</v>
      </c>
      <c r="H9090">
        <v>1</v>
      </c>
      <c r="I9090">
        <v>1</v>
      </c>
      <c r="J9090">
        <v>0</v>
      </c>
      <c r="K9090">
        <v>0</v>
      </c>
      <c r="L9090">
        <v>2</v>
      </c>
      <c r="M9090">
        <v>1</v>
      </c>
      <c r="N9090">
        <v>1</v>
      </c>
      <c r="O9090">
        <v>1</v>
      </c>
      <c r="P9090">
        <v>0.05</v>
      </c>
      <c r="Q9090" s="10">
        <v>0.25</v>
      </c>
      <c r="R9090">
        <v>0.8</v>
      </c>
      <c r="S9090">
        <v>0.65190000000000003</v>
      </c>
      <c r="T9090">
        <v>0.27810000000000001</v>
      </c>
    </row>
    <row r="9091" spans="1:20" ht="21" x14ac:dyDescent="0.35">
      <c r="A9091">
        <v>1</v>
      </c>
      <c r="B9091">
        <v>3</v>
      </c>
      <c r="C9091" s="10">
        <v>10</v>
      </c>
      <c r="D9091">
        <v>30</v>
      </c>
      <c r="E9091">
        <v>0</v>
      </c>
      <c r="F9091">
        <v>0</v>
      </c>
      <c r="G9091">
        <v>0</v>
      </c>
      <c r="H9091">
        <v>1</v>
      </c>
      <c r="I9091">
        <v>1</v>
      </c>
      <c r="J9091">
        <v>0</v>
      </c>
      <c r="K9091">
        <v>0</v>
      </c>
      <c r="L9091">
        <v>2</v>
      </c>
      <c r="M9091">
        <v>1</v>
      </c>
      <c r="N9091">
        <v>1.1000000000000001</v>
      </c>
      <c r="O9091">
        <v>1</v>
      </c>
      <c r="P9091">
        <v>0.05</v>
      </c>
      <c r="Q9091" s="10">
        <v>0.25</v>
      </c>
      <c r="R9091">
        <v>0.9</v>
      </c>
      <c r="S9091">
        <v>0.90610000000000002</v>
      </c>
      <c r="T9091">
        <v>0.29220000000000002</v>
      </c>
    </row>
    <row r="9092" spans="1:20" ht="21" x14ac:dyDescent="0.35">
      <c r="A9092">
        <v>1</v>
      </c>
      <c r="B9092">
        <v>3</v>
      </c>
      <c r="C9092" s="10">
        <v>10</v>
      </c>
      <c r="D9092">
        <v>30</v>
      </c>
      <c r="E9092">
        <v>0</v>
      </c>
      <c r="F9092">
        <v>0</v>
      </c>
      <c r="G9092">
        <v>0</v>
      </c>
      <c r="H9092">
        <v>1</v>
      </c>
      <c r="I9092">
        <v>1</v>
      </c>
      <c r="J9092">
        <v>0</v>
      </c>
      <c r="K9092">
        <v>0</v>
      </c>
      <c r="L9092">
        <v>2</v>
      </c>
      <c r="M9092">
        <v>1</v>
      </c>
      <c r="N9092">
        <v>1.2</v>
      </c>
      <c r="O9092">
        <v>1</v>
      </c>
      <c r="P9092">
        <v>0.05</v>
      </c>
      <c r="Q9092" s="10">
        <v>0.25</v>
      </c>
      <c r="R9092">
        <v>1</v>
      </c>
      <c r="S9092">
        <v>0.74219999999999997</v>
      </c>
      <c r="T9092">
        <v>0.31040000000000001</v>
      </c>
    </row>
    <row r="9093" spans="1:20" ht="21" x14ac:dyDescent="0.35">
      <c r="A9093">
        <v>1</v>
      </c>
      <c r="B9093">
        <v>3</v>
      </c>
      <c r="C9093" s="10">
        <v>10</v>
      </c>
      <c r="D9093">
        <v>30</v>
      </c>
      <c r="E9093">
        <v>0</v>
      </c>
      <c r="F9093">
        <v>0</v>
      </c>
      <c r="G9093">
        <v>0</v>
      </c>
      <c r="H9093">
        <v>1</v>
      </c>
      <c r="I9093">
        <v>1</v>
      </c>
      <c r="J9093">
        <v>0</v>
      </c>
      <c r="K9093">
        <v>0</v>
      </c>
      <c r="L9093">
        <v>2</v>
      </c>
      <c r="M9093">
        <v>1</v>
      </c>
      <c r="N9093">
        <v>1.3</v>
      </c>
      <c r="O9093">
        <v>1</v>
      </c>
      <c r="P9093">
        <v>0.05</v>
      </c>
      <c r="Q9093" s="10">
        <v>0.25</v>
      </c>
      <c r="R9093">
        <v>1.1000000000000001</v>
      </c>
      <c r="S9093">
        <v>0.82599999999999996</v>
      </c>
      <c r="T9093">
        <v>0.34760000000000002</v>
      </c>
    </row>
    <row r="9094" spans="1:20" ht="21" x14ac:dyDescent="0.35">
      <c r="A9094">
        <v>1</v>
      </c>
      <c r="B9094">
        <v>3</v>
      </c>
      <c r="C9094" s="10">
        <v>10</v>
      </c>
      <c r="D9094">
        <v>30</v>
      </c>
      <c r="E9094">
        <v>0</v>
      </c>
      <c r="F9094">
        <v>0</v>
      </c>
      <c r="G9094">
        <v>0</v>
      </c>
      <c r="H9094">
        <v>1</v>
      </c>
      <c r="I9094">
        <v>1</v>
      </c>
      <c r="J9094">
        <v>0</v>
      </c>
      <c r="K9094">
        <v>0</v>
      </c>
      <c r="L9094">
        <v>2</v>
      </c>
      <c r="M9094">
        <v>1</v>
      </c>
      <c r="N9094">
        <v>1.4</v>
      </c>
      <c r="O9094">
        <v>1</v>
      </c>
      <c r="P9094">
        <v>0.05</v>
      </c>
      <c r="Q9094" s="10">
        <v>0.25</v>
      </c>
      <c r="R9094">
        <v>1.2</v>
      </c>
      <c r="S9094">
        <v>0.81079999999999997</v>
      </c>
      <c r="T9094">
        <v>0.25169999999999998</v>
      </c>
    </row>
    <row r="9095" spans="1:20" ht="21" x14ac:dyDescent="0.35">
      <c r="A9095">
        <v>1</v>
      </c>
      <c r="B9095">
        <v>3</v>
      </c>
      <c r="C9095" s="10">
        <v>10</v>
      </c>
      <c r="D9095">
        <v>30</v>
      </c>
      <c r="E9095">
        <v>0</v>
      </c>
      <c r="F9095">
        <v>0</v>
      </c>
      <c r="G9095">
        <v>0</v>
      </c>
      <c r="H9095">
        <v>1</v>
      </c>
      <c r="I9095">
        <v>1</v>
      </c>
      <c r="J9095">
        <v>0</v>
      </c>
      <c r="K9095">
        <v>0</v>
      </c>
      <c r="L9095">
        <v>2</v>
      </c>
      <c r="M9095">
        <v>1</v>
      </c>
      <c r="N9095">
        <v>1.5</v>
      </c>
      <c r="O9095">
        <v>1</v>
      </c>
      <c r="P9095">
        <v>0.05</v>
      </c>
      <c r="Q9095" s="10">
        <v>0.25</v>
      </c>
      <c r="R9095">
        <v>1.3</v>
      </c>
      <c r="S9095">
        <v>0.72360000000000002</v>
      </c>
      <c r="T9095">
        <v>0.29620000000000002</v>
      </c>
    </row>
    <row r="9096" spans="1:20" x14ac:dyDescent="0.25">
      <c r="R9096">
        <v>1.4</v>
      </c>
      <c r="S9096">
        <v>0.95289999999999997</v>
      </c>
      <c r="T9096">
        <v>0.37580000000000002</v>
      </c>
    </row>
    <row r="9097" spans="1:20" ht="15.75" thickBot="1" x14ac:dyDescent="0.3">
      <c r="R9097">
        <v>1.5</v>
      </c>
      <c r="S9097" s="14">
        <v>0.73250000000000004</v>
      </c>
      <c r="T9097" s="14">
        <v>0.30520000000000003</v>
      </c>
    </row>
    <row r="9098" spans="1:20" ht="21.75" thickTop="1" x14ac:dyDescent="0.35">
      <c r="A9098">
        <v>1</v>
      </c>
      <c r="B9098">
        <v>3</v>
      </c>
      <c r="C9098" s="10">
        <v>10</v>
      </c>
      <c r="D9098">
        <v>30</v>
      </c>
      <c r="E9098">
        <v>0</v>
      </c>
      <c r="F9098">
        <v>0</v>
      </c>
      <c r="G9098">
        <v>0</v>
      </c>
      <c r="H9098">
        <v>1</v>
      </c>
      <c r="I9098">
        <v>1</v>
      </c>
      <c r="J9098">
        <v>0</v>
      </c>
      <c r="K9098">
        <v>0</v>
      </c>
      <c r="L9098">
        <v>2</v>
      </c>
      <c r="M9098">
        <v>1</v>
      </c>
      <c r="N9098">
        <v>0.05</v>
      </c>
      <c r="O9098">
        <v>1</v>
      </c>
      <c r="P9098">
        <v>0.05</v>
      </c>
      <c r="Q9098" s="10">
        <v>0.5</v>
      </c>
    </row>
    <row r="9099" spans="1:20" ht="21" x14ac:dyDescent="0.35">
      <c r="A9099">
        <v>1</v>
      </c>
      <c r="B9099">
        <v>3</v>
      </c>
      <c r="C9099" s="10">
        <v>10</v>
      </c>
      <c r="D9099">
        <v>30</v>
      </c>
      <c r="E9099">
        <v>0</v>
      </c>
      <c r="F9099">
        <v>0</v>
      </c>
      <c r="G9099">
        <v>0</v>
      </c>
      <c r="H9099">
        <v>1</v>
      </c>
      <c r="I9099">
        <v>1</v>
      </c>
      <c r="J9099">
        <v>0</v>
      </c>
      <c r="K9099">
        <v>0</v>
      </c>
      <c r="L9099">
        <v>2</v>
      </c>
      <c r="M9099">
        <v>1</v>
      </c>
      <c r="N9099">
        <v>0.1</v>
      </c>
      <c r="O9099">
        <v>1</v>
      </c>
      <c r="P9099">
        <v>0.05</v>
      </c>
      <c r="Q9099" s="10">
        <v>0.5</v>
      </c>
      <c r="S9099" s="126" t="s">
        <v>474</v>
      </c>
      <c r="T9099" s="126"/>
    </row>
    <row r="9100" spans="1:20" ht="21" x14ac:dyDescent="0.35">
      <c r="A9100">
        <v>1</v>
      </c>
      <c r="B9100">
        <v>3</v>
      </c>
      <c r="C9100" s="10">
        <v>10</v>
      </c>
      <c r="D9100">
        <v>30</v>
      </c>
      <c r="E9100">
        <v>0</v>
      </c>
      <c r="F9100">
        <v>0</v>
      </c>
      <c r="G9100">
        <v>0</v>
      </c>
      <c r="H9100">
        <v>1</v>
      </c>
      <c r="I9100">
        <v>1</v>
      </c>
      <c r="J9100">
        <v>0</v>
      </c>
      <c r="K9100">
        <v>0</v>
      </c>
      <c r="L9100">
        <v>2</v>
      </c>
      <c r="M9100">
        <v>1</v>
      </c>
      <c r="N9100">
        <v>0.15</v>
      </c>
      <c r="O9100">
        <v>1</v>
      </c>
      <c r="P9100">
        <v>0.05</v>
      </c>
      <c r="Q9100" s="10">
        <v>0.5</v>
      </c>
      <c r="R9100">
        <v>0.05</v>
      </c>
      <c r="S9100">
        <v>0.65600000000000003</v>
      </c>
      <c r="T9100">
        <v>0.67510000000000003</v>
      </c>
    </row>
    <row r="9101" spans="1:20" ht="21" x14ac:dyDescent="0.35">
      <c r="A9101">
        <v>1</v>
      </c>
      <c r="B9101">
        <v>3</v>
      </c>
      <c r="C9101" s="10">
        <v>10</v>
      </c>
      <c r="D9101">
        <v>30</v>
      </c>
      <c r="E9101">
        <v>0</v>
      </c>
      <c r="F9101">
        <v>0</v>
      </c>
      <c r="G9101">
        <v>0</v>
      </c>
      <c r="H9101">
        <v>1</v>
      </c>
      <c r="I9101">
        <v>1</v>
      </c>
      <c r="J9101">
        <v>0</v>
      </c>
      <c r="K9101">
        <v>0</v>
      </c>
      <c r="L9101">
        <v>2</v>
      </c>
      <c r="M9101">
        <v>1</v>
      </c>
      <c r="N9101">
        <v>0.2</v>
      </c>
      <c r="O9101">
        <v>1</v>
      </c>
      <c r="P9101">
        <v>0.05</v>
      </c>
      <c r="Q9101" s="10">
        <v>0.5</v>
      </c>
      <c r="R9101">
        <v>0.1</v>
      </c>
      <c r="S9101">
        <v>0.53759999999999997</v>
      </c>
      <c r="T9101">
        <v>0.72430000000000005</v>
      </c>
    </row>
    <row r="9102" spans="1:20" ht="21" x14ac:dyDescent="0.35">
      <c r="A9102">
        <v>1</v>
      </c>
      <c r="B9102">
        <v>3</v>
      </c>
      <c r="C9102" s="10">
        <v>10</v>
      </c>
      <c r="D9102">
        <v>30</v>
      </c>
      <c r="E9102">
        <v>0</v>
      </c>
      <c r="F9102">
        <v>0</v>
      </c>
      <c r="G9102">
        <v>0</v>
      </c>
      <c r="H9102">
        <v>1</v>
      </c>
      <c r="I9102">
        <v>1</v>
      </c>
      <c r="J9102">
        <v>0</v>
      </c>
      <c r="K9102">
        <v>0</v>
      </c>
      <c r="L9102">
        <v>2</v>
      </c>
      <c r="M9102">
        <v>1</v>
      </c>
      <c r="N9102">
        <v>0.25</v>
      </c>
      <c r="O9102">
        <v>1</v>
      </c>
      <c r="P9102">
        <v>0.05</v>
      </c>
      <c r="Q9102" s="10">
        <v>0.5</v>
      </c>
      <c r="R9102">
        <v>0.15</v>
      </c>
      <c r="S9102">
        <v>0.53339999999999999</v>
      </c>
      <c r="T9102">
        <v>0.60460000000000003</v>
      </c>
    </row>
    <row r="9103" spans="1:20" ht="21" x14ac:dyDescent="0.35">
      <c r="A9103">
        <v>1</v>
      </c>
      <c r="B9103">
        <v>3</v>
      </c>
      <c r="C9103" s="10">
        <v>10</v>
      </c>
      <c r="D9103">
        <v>30</v>
      </c>
      <c r="E9103">
        <v>0</v>
      </c>
      <c r="F9103">
        <v>0</v>
      </c>
      <c r="G9103">
        <v>0</v>
      </c>
      <c r="H9103">
        <v>1</v>
      </c>
      <c r="I9103">
        <v>1</v>
      </c>
      <c r="J9103">
        <v>0</v>
      </c>
      <c r="K9103">
        <v>0</v>
      </c>
      <c r="L9103">
        <v>2</v>
      </c>
      <c r="M9103">
        <v>1</v>
      </c>
      <c r="N9103">
        <v>0.3</v>
      </c>
      <c r="O9103">
        <v>1</v>
      </c>
      <c r="P9103">
        <v>0.05</v>
      </c>
      <c r="Q9103" s="10">
        <v>0.5</v>
      </c>
      <c r="R9103">
        <v>0.2</v>
      </c>
      <c r="S9103">
        <v>0.58620000000000005</v>
      </c>
      <c r="T9103">
        <v>0.65869999999999995</v>
      </c>
    </row>
    <row r="9104" spans="1:20" ht="21" x14ac:dyDescent="0.35">
      <c r="A9104">
        <v>1</v>
      </c>
      <c r="B9104">
        <v>3</v>
      </c>
      <c r="C9104" s="10">
        <v>10</v>
      </c>
      <c r="D9104">
        <v>30</v>
      </c>
      <c r="E9104">
        <v>0</v>
      </c>
      <c r="F9104">
        <v>0</v>
      </c>
      <c r="G9104">
        <v>0</v>
      </c>
      <c r="H9104">
        <v>1</v>
      </c>
      <c r="I9104">
        <v>1</v>
      </c>
      <c r="J9104">
        <v>0</v>
      </c>
      <c r="K9104">
        <v>0</v>
      </c>
      <c r="L9104">
        <v>2</v>
      </c>
      <c r="M9104">
        <v>1</v>
      </c>
      <c r="N9104">
        <v>0.35</v>
      </c>
      <c r="O9104">
        <v>1</v>
      </c>
      <c r="P9104">
        <v>0.05</v>
      </c>
      <c r="Q9104" s="10">
        <v>0.5</v>
      </c>
      <c r="R9104">
        <v>0.25</v>
      </c>
      <c r="S9104">
        <v>0.56259999999999999</v>
      </c>
      <c r="T9104">
        <v>0.77070000000000005</v>
      </c>
    </row>
    <row r="9105" spans="1:20" ht="21" x14ac:dyDescent="0.35">
      <c r="A9105">
        <v>1</v>
      </c>
      <c r="B9105">
        <v>3</v>
      </c>
      <c r="C9105" s="10">
        <v>10</v>
      </c>
      <c r="D9105">
        <v>30</v>
      </c>
      <c r="E9105">
        <v>0</v>
      </c>
      <c r="F9105">
        <v>0</v>
      </c>
      <c r="G9105">
        <v>0</v>
      </c>
      <c r="H9105">
        <v>1</v>
      </c>
      <c r="I9105">
        <v>1</v>
      </c>
      <c r="J9105">
        <v>0</v>
      </c>
      <c r="K9105">
        <v>0</v>
      </c>
      <c r="L9105">
        <v>2</v>
      </c>
      <c r="M9105">
        <v>1</v>
      </c>
      <c r="N9105">
        <v>0.4</v>
      </c>
      <c r="O9105">
        <v>1</v>
      </c>
      <c r="P9105">
        <v>0.05</v>
      </c>
      <c r="Q9105" s="10">
        <v>0.5</v>
      </c>
      <c r="R9105">
        <v>0.3</v>
      </c>
      <c r="S9105">
        <v>0.56759999999999999</v>
      </c>
      <c r="T9105">
        <v>0.81010000000000004</v>
      </c>
    </row>
    <row r="9106" spans="1:20" ht="21" x14ac:dyDescent="0.35">
      <c r="A9106">
        <v>1</v>
      </c>
      <c r="B9106">
        <v>3</v>
      </c>
      <c r="C9106" s="10">
        <v>10</v>
      </c>
      <c r="D9106">
        <v>30</v>
      </c>
      <c r="E9106">
        <v>0</v>
      </c>
      <c r="F9106">
        <v>0</v>
      </c>
      <c r="G9106">
        <v>0</v>
      </c>
      <c r="H9106">
        <v>1</v>
      </c>
      <c r="I9106">
        <v>1</v>
      </c>
      <c r="J9106">
        <v>0</v>
      </c>
      <c r="K9106">
        <v>0</v>
      </c>
      <c r="L9106">
        <v>2</v>
      </c>
      <c r="M9106">
        <v>1</v>
      </c>
      <c r="N9106">
        <v>0.45</v>
      </c>
      <c r="O9106">
        <v>1</v>
      </c>
      <c r="P9106">
        <v>0.05</v>
      </c>
      <c r="Q9106" s="10">
        <v>0.5</v>
      </c>
      <c r="R9106">
        <v>0.35</v>
      </c>
      <c r="S9106">
        <v>0.62050000000000005</v>
      </c>
      <c r="T9106">
        <v>0.85170000000000001</v>
      </c>
    </row>
    <row r="9107" spans="1:20" ht="21" x14ac:dyDescent="0.35">
      <c r="A9107">
        <v>1</v>
      </c>
      <c r="B9107">
        <v>3</v>
      </c>
      <c r="C9107" s="10">
        <v>10</v>
      </c>
      <c r="D9107">
        <v>30</v>
      </c>
      <c r="E9107">
        <v>0</v>
      </c>
      <c r="F9107">
        <v>0</v>
      </c>
      <c r="G9107">
        <v>0</v>
      </c>
      <c r="H9107">
        <v>1</v>
      </c>
      <c r="I9107">
        <v>1</v>
      </c>
      <c r="J9107">
        <v>0</v>
      </c>
      <c r="K9107">
        <v>0</v>
      </c>
      <c r="L9107">
        <v>2</v>
      </c>
      <c r="M9107">
        <v>1</v>
      </c>
      <c r="N9107">
        <v>0.5</v>
      </c>
      <c r="O9107">
        <v>1</v>
      </c>
      <c r="P9107">
        <v>0.05</v>
      </c>
      <c r="Q9107" s="10">
        <v>0.5</v>
      </c>
      <c r="R9107">
        <v>0.4</v>
      </c>
      <c r="S9107">
        <v>0.5484</v>
      </c>
      <c r="T9107">
        <v>0.78090000000000004</v>
      </c>
    </row>
    <row r="9108" spans="1:20" ht="21" x14ac:dyDescent="0.35">
      <c r="A9108">
        <v>1</v>
      </c>
      <c r="B9108">
        <v>3</v>
      </c>
      <c r="C9108" s="10">
        <v>10</v>
      </c>
      <c r="D9108">
        <v>30</v>
      </c>
      <c r="E9108">
        <v>0</v>
      </c>
      <c r="F9108">
        <v>0</v>
      </c>
      <c r="G9108">
        <v>0</v>
      </c>
      <c r="H9108">
        <v>1</v>
      </c>
      <c r="I9108">
        <v>1</v>
      </c>
      <c r="J9108">
        <v>0</v>
      </c>
      <c r="K9108">
        <v>0</v>
      </c>
      <c r="L9108">
        <v>2</v>
      </c>
      <c r="M9108">
        <v>1</v>
      </c>
      <c r="N9108">
        <v>0.6</v>
      </c>
      <c r="O9108">
        <v>1</v>
      </c>
      <c r="P9108">
        <v>0.05</v>
      </c>
      <c r="Q9108" s="10">
        <v>0.5</v>
      </c>
      <c r="R9108">
        <v>0.45</v>
      </c>
      <c r="S9108">
        <v>0.64400000000000002</v>
      </c>
      <c r="T9108">
        <v>0.64580000000000004</v>
      </c>
    </row>
    <row r="9109" spans="1:20" ht="21" x14ac:dyDescent="0.35">
      <c r="A9109">
        <v>1</v>
      </c>
      <c r="B9109">
        <v>3</v>
      </c>
      <c r="C9109" s="10">
        <v>10</v>
      </c>
      <c r="D9109">
        <v>30</v>
      </c>
      <c r="E9109">
        <v>0</v>
      </c>
      <c r="F9109">
        <v>0</v>
      </c>
      <c r="G9109">
        <v>0</v>
      </c>
      <c r="H9109">
        <v>1</v>
      </c>
      <c r="I9109">
        <v>1</v>
      </c>
      <c r="J9109">
        <v>0</v>
      </c>
      <c r="K9109">
        <v>0</v>
      </c>
      <c r="L9109">
        <v>2</v>
      </c>
      <c r="M9109">
        <v>1</v>
      </c>
      <c r="N9109">
        <v>0.7</v>
      </c>
      <c r="O9109">
        <v>1</v>
      </c>
      <c r="P9109">
        <v>0.05</v>
      </c>
      <c r="Q9109" s="10">
        <v>0.5</v>
      </c>
      <c r="R9109">
        <v>0.5</v>
      </c>
      <c r="S9109">
        <v>0.57940000000000003</v>
      </c>
      <c r="T9109">
        <v>0.89459999999999995</v>
      </c>
    </row>
    <row r="9110" spans="1:20" ht="21" x14ac:dyDescent="0.35">
      <c r="A9110">
        <v>1</v>
      </c>
      <c r="B9110">
        <v>3</v>
      </c>
      <c r="C9110" s="10">
        <v>10</v>
      </c>
      <c r="D9110">
        <v>30</v>
      </c>
      <c r="E9110">
        <v>0</v>
      </c>
      <c r="F9110">
        <v>0</v>
      </c>
      <c r="G9110">
        <v>0</v>
      </c>
      <c r="H9110">
        <v>1</v>
      </c>
      <c r="I9110">
        <v>1</v>
      </c>
      <c r="J9110">
        <v>0</v>
      </c>
      <c r="K9110">
        <v>0</v>
      </c>
      <c r="L9110">
        <v>2</v>
      </c>
      <c r="M9110">
        <v>1</v>
      </c>
      <c r="N9110">
        <v>0.8</v>
      </c>
      <c r="O9110">
        <v>1</v>
      </c>
      <c r="P9110">
        <v>0.05</v>
      </c>
      <c r="Q9110" s="10">
        <v>0.5</v>
      </c>
      <c r="R9110">
        <v>0.6</v>
      </c>
      <c r="S9110">
        <v>0.59309999999999996</v>
      </c>
      <c r="T9110">
        <v>0.72150000000000003</v>
      </c>
    </row>
    <row r="9111" spans="1:20" ht="21" x14ac:dyDescent="0.35">
      <c r="A9111">
        <v>1</v>
      </c>
      <c r="B9111">
        <v>3</v>
      </c>
      <c r="C9111" s="10">
        <v>10</v>
      </c>
      <c r="D9111">
        <v>30</v>
      </c>
      <c r="E9111">
        <v>0</v>
      </c>
      <c r="F9111">
        <v>0</v>
      </c>
      <c r="G9111">
        <v>0</v>
      </c>
      <c r="H9111">
        <v>1</v>
      </c>
      <c r="I9111">
        <v>1</v>
      </c>
      <c r="J9111">
        <v>0</v>
      </c>
      <c r="K9111">
        <v>0</v>
      </c>
      <c r="L9111">
        <v>2</v>
      </c>
      <c r="M9111">
        <v>1</v>
      </c>
      <c r="N9111">
        <v>0.9</v>
      </c>
      <c r="O9111">
        <v>1</v>
      </c>
      <c r="P9111">
        <v>0.05</v>
      </c>
      <c r="Q9111" s="10">
        <v>0.5</v>
      </c>
      <c r="R9111">
        <v>0.7</v>
      </c>
      <c r="S9111">
        <v>0.62880000000000003</v>
      </c>
      <c r="T9111">
        <v>0.87480000000000002</v>
      </c>
    </row>
    <row r="9112" spans="1:20" ht="21" x14ac:dyDescent="0.35">
      <c r="A9112">
        <v>1</v>
      </c>
      <c r="B9112">
        <v>3</v>
      </c>
      <c r="C9112" s="10">
        <v>10</v>
      </c>
      <c r="D9112">
        <v>30</v>
      </c>
      <c r="E9112">
        <v>0</v>
      </c>
      <c r="F9112">
        <v>0</v>
      </c>
      <c r="G9112">
        <v>0</v>
      </c>
      <c r="H9112">
        <v>1</v>
      </c>
      <c r="I9112">
        <v>1</v>
      </c>
      <c r="J9112">
        <v>0</v>
      </c>
      <c r="K9112">
        <v>0</v>
      </c>
      <c r="L9112">
        <v>2</v>
      </c>
      <c r="M9112">
        <v>1</v>
      </c>
      <c r="N9112">
        <v>1</v>
      </c>
      <c r="O9112">
        <v>1</v>
      </c>
      <c r="P9112">
        <v>0.05</v>
      </c>
      <c r="Q9112" s="10">
        <v>0.5</v>
      </c>
      <c r="R9112">
        <v>0.8</v>
      </c>
      <c r="S9112">
        <v>0.55289999999999995</v>
      </c>
      <c r="T9112">
        <v>0.76319999999999999</v>
      </c>
    </row>
    <row r="9113" spans="1:20" ht="21" x14ac:dyDescent="0.35">
      <c r="A9113">
        <v>1</v>
      </c>
      <c r="B9113">
        <v>3</v>
      </c>
      <c r="C9113" s="10">
        <v>10</v>
      </c>
      <c r="D9113">
        <v>30</v>
      </c>
      <c r="E9113">
        <v>0</v>
      </c>
      <c r="F9113">
        <v>0</v>
      </c>
      <c r="G9113">
        <v>0</v>
      </c>
      <c r="H9113">
        <v>1</v>
      </c>
      <c r="I9113">
        <v>1</v>
      </c>
      <c r="J9113">
        <v>0</v>
      </c>
      <c r="K9113">
        <v>0</v>
      </c>
      <c r="L9113">
        <v>2</v>
      </c>
      <c r="M9113">
        <v>1</v>
      </c>
      <c r="N9113">
        <v>1.1000000000000001</v>
      </c>
      <c r="O9113">
        <v>1</v>
      </c>
      <c r="P9113">
        <v>0.05</v>
      </c>
      <c r="Q9113" s="10">
        <v>0.5</v>
      </c>
      <c r="R9113">
        <v>0.9</v>
      </c>
      <c r="S9113">
        <v>0.56259999999999999</v>
      </c>
      <c r="T9113">
        <v>0.74850000000000005</v>
      </c>
    </row>
    <row r="9114" spans="1:20" ht="21" x14ac:dyDescent="0.35">
      <c r="A9114">
        <v>1</v>
      </c>
      <c r="B9114">
        <v>3</v>
      </c>
      <c r="C9114" s="10">
        <v>10</v>
      </c>
      <c r="D9114">
        <v>30</v>
      </c>
      <c r="E9114">
        <v>0</v>
      </c>
      <c r="F9114">
        <v>0</v>
      </c>
      <c r="G9114">
        <v>0</v>
      </c>
      <c r="H9114">
        <v>1</v>
      </c>
      <c r="I9114">
        <v>1</v>
      </c>
      <c r="J9114">
        <v>0</v>
      </c>
      <c r="K9114">
        <v>0</v>
      </c>
      <c r="L9114">
        <v>2</v>
      </c>
      <c r="M9114">
        <v>1</v>
      </c>
      <c r="N9114">
        <v>1.2</v>
      </c>
      <c r="O9114">
        <v>1</v>
      </c>
      <c r="P9114">
        <v>0.05</v>
      </c>
      <c r="Q9114" s="10">
        <v>0.5</v>
      </c>
      <c r="R9114">
        <v>1</v>
      </c>
      <c r="S9114">
        <v>0.5111</v>
      </c>
      <c r="T9114">
        <v>0.55640000000000001</v>
      </c>
    </row>
    <row r="9115" spans="1:20" ht="21" x14ac:dyDescent="0.35">
      <c r="A9115">
        <v>1</v>
      </c>
      <c r="B9115">
        <v>3</v>
      </c>
      <c r="C9115" s="10">
        <v>10</v>
      </c>
      <c r="D9115">
        <v>30</v>
      </c>
      <c r="E9115">
        <v>0</v>
      </c>
      <c r="F9115">
        <v>0</v>
      </c>
      <c r="G9115">
        <v>0</v>
      </c>
      <c r="H9115">
        <v>1</v>
      </c>
      <c r="I9115">
        <v>1</v>
      </c>
      <c r="J9115">
        <v>0</v>
      </c>
      <c r="K9115">
        <v>0</v>
      </c>
      <c r="L9115">
        <v>2</v>
      </c>
      <c r="M9115">
        <v>1</v>
      </c>
      <c r="N9115">
        <v>1.3</v>
      </c>
      <c r="O9115">
        <v>1</v>
      </c>
      <c r="P9115">
        <v>0.05</v>
      </c>
      <c r="Q9115" s="10">
        <v>0.5</v>
      </c>
      <c r="R9115">
        <v>1.1000000000000001</v>
      </c>
      <c r="S9115">
        <v>0.63900000000000001</v>
      </c>
      <c r="T9115">
        <v>0.62829999999999997</v>
      </c>
    </row>
    <row r="9116" spans="1:20" ht="21" x14ac:dyDescent="0.35">
      <c r="A9116">
        <v>1</v>
      </c>
      <c r="B9116">
        <v>3</v>
      </c>
      <c r="C9116" s="10">
        <v>10</v>
      </c>
      <c r="D9116">
        <v>30</v>
      </c>
      <c r="E9116">
        <v>0</v>
      </c>
      <c r="F9116">
        <v>0</v>
      </c>
      <c r="G9116">
        <v>0</v>
      </c>
      <c r="H9116">
        <v>1</v>
      </c>
      <c r="I9116">
        <v>1</v>
      </c>
      <c r="J9116">
        <v>0</v>
      </c>
      <c r="K9116">
        <v>0</v>
      </c>
      <c r="L9116">
        <v>2</v>
      </c>
      <c r="M9116">
        <v>1</v>
      </c>
      <c r="N9116">
        <v>1.4</v>
      </c>
      <c r="O9116">
        <v>1</v>
      </c>
      <c r="P9116">
        <v>0.05</v>
      </c>
      <c r="Q9116" s="10">
        <v>0.5</v>
      </c>
      <c r="R9116">
        <v>1.2</v>
      </c>
      <c r="S9116">
        <v>0.54810000000000003</v>
      </c>
      <c r="T9116">
        <v>0.85489999999999999</v>
      </c>
    </row>
    <row r="9117" spans="1:20" ht="21" x14ac:dyDescent="0.35">
      <c r="A9117">
        <v>1</v>
      </c>
      <c r="B9117">
        <v>3</v>
      </c>
      <c r="C9117" s="10">
        <v>10</v>
      </c>
      <c r="D9117">
        <v>30</v>
      </c>
      <c r="E9117">
        <v>0</v>
      </c>
      <c r="F9117">
        <v>0</v>
      </c>
      <c r="G9117">
        <v>0</v>
      </c>
      <c r="H9117">
        <v>1</v>
      </c>
      <c r="I9117">
        <v>1</v>
      </c>
      <c r="J9117">
        <v>0</v>
      </c>
      <c r="K9117">
        <v>0</v>
      </c>
      <c r="L9117">
        <v>2</v>
      </c>
      <c r="M9117">
        <v>1</v>
      </c>
      <c r="N9117">
        <v>1.5</v>
      </c>
      <c r="O9117">
        <v>1</v>
      </c>
      <c r="P9117">
        <v>0.05</v>
      </c>
      <c r="Q9117" s="10">
        <v>0.5</v>
      </c>
      <c r="R9117">
        <v>1.3</v>
      </c>
      <c r="S9117">
        <v>0.46550000000000002</v>
      </c>
      <c r="T9117">
        <v>0.84640000000000004</v>
      </c>
    </row>
    <row r="9118" spans="1:20" x14ac:dyDescent="0.25">
      <c r="R9118">
        <v>1.4</v>
      </c>
      <c r="T9118">
        <v>0.71479999999999999</v>
      </c>
    </row>
    <row r="9119" spans="1:20" x14ac:dyDescent="0.25">
      <c r="R9119">
        <v>1.5</v>
      </c>
    </row>
    <row r="9120" spans="1:20" ht="15.75" thickBot="1" x14ac:dyDescent="0.3">
      <c r="S9120" s="14"/>
      <c r="T9120" s="14"/>
    </row>
    <row r="9121" spans="1:20" ht="19.5" thickTop="1" x14ac:dyDescent="0.3">
      <c r="S9121" s="65">
        <f>AVERAGE(S9100:S9119)</f>
        <v>0.5742666666666667</v>
      </c>
      <c r="T9121" s="65">
        <f>AVERAGE(T9100:T9119)</f>
        <v>0.74343684210526317</v>
      </c>
    </row>
    <row r="9125" spans="1:20" ht="21" x14ac:dyDescent="0.35">
      <c r="A9125">
        <v>1</v>
      </c>
      <c r="B9125">
        <v>3</v>
      </c>
      <c r="C9125" s="10">
        <v>10</v>
      </c>
      <c r="D9125">
        <v>30</v>
      </c>
      <c r="E9125">
        <v>0</v>
      </c>
      <c r="F9125">
        <v>0</v>
      </c>
      <c r="G9125">
        <v>0</v>
      </c>
      <c r="H9125">
        <v>1</v>
      </c>
      <c r="I9125">
        <v>1</v>
      </c>
      <c r="J9125">
        <v>0</v>
      </c>
      <c r="K9125">
        <v>0</v>
      </c>
      <c r="L9125">
        <v>2</v>
      </c>
      <c r="M9125">
        <v>1</v>
      </c>
      <c r="N9125">
        <v>0.05</v>
      </c>
      <c r="O9125">
        <v>1</v>
      </c>
      <c r="P9125">
        <v>0.05</v>
      </c>
      <c r="Q9125" s="10">
        <v>0</v>
      </c>
    </row>
    <row r="9126" spans="1:20" ht="21" x14ac:dyDescent="0.35">
      <c r="A9126">
        <v>1</v>
      </c>
      <c r="B9126">
        <v>3</v>
      </c>
      <c r="C9126" s="10">
        <v>10</v>
      </c>
      <c r="D9126">
        <v>30</v>
      </c>
      <c r="E9126">
        <v>0</v>
      </c>
      <c r="F9126">
        <v>0</v>
      </c>
      <c r="G9126">
        <v>0</v>
      </c>
      <c r="H9126">
        <v>1</v>
      </c>
      <c r="I9126">
        <v>1</v>
      </c>
      <c r="J9126">
        <v>0</v>
      </c>
      <c r="K9126">
        <v>0</v>
      </c>
      <c r="L9126">
        <v>2</v>
      </c>
      <c r="M9126">
        <v>1</v>
      </c>
      <c r="N9126">
        <v>0.05</v>
      </c>
      <c r="O9126">
        <v>1</v>
      </c>
      <c r="P9126">
        <v>0.05</v>
      </c>
      <c r="Q9126" s="10">
        <v>1</v>
      </c>
      <c r="S9126" s="126" t="s">
        <v>475</v>
      </c>
      <c r="T9126" s="126"/>
    </row>
    <row r="9127" spans="1:20" ht="21" x14ac:dyDescent="0.35">
      <c r="A9127">
        <v>1</v>
      </c>
      <c r="B9127">
        <v>3</v>
      </c>
      <c r="C9127" s="10">
        <v>10</v>
      </c>
      <c r="D9127">
        <v>30</v>
      </c>
      <c r="E9127">
        <v>0</v>
      </c>
      <c r="F9127">
        <v>0</v>
      </c>
      <c r="G9127">
        <v>0</v>
      </c>
      <c r="H9127">
        <v>1</v>
      </c>
      <c r="I9127">
        <v>1</v>
      </c>
      <c r="J9127">
        <v>0</v>
      </c>
      <c r="K9127">
        <v>0</v>
      </c>
      <c r="L9127">
        <v>2</v>
      </c>
      <c r="M9127">
        <v>1</v>
      </c>
      <c r="N9127">
        <v>0.05</v>
      </c>
      <c r="O9127">
        <v>1</v>
      </c>
      <c r="P9127">
        <v>0.05</v>
      </c>
      <c r="Q9127" s="10">
        <v>2</v>
      </c>
      <c r="R9127">
        <v>0.05</v>
      </c>
      <c r="S9127">
        <v>0.189</v>
      </c>
      <c r="T9127">
        <v>0.05</v>
      </c>
    </row>
    <row r="9128" spans="1:20" ht="21" x14ac:dyDescent="0.35">
      <c r="A9128">
        <v>1</v>
      </c>
      <c r="B9128">
        <v>3</v>
      </c>
      <c r="C9128" s="10">
        <v>10</v>
      </c>
      <c r="D9128">
        <v>30</v>
      </c>
      <c r="E9128">
        <v>0</v>
      </c>
      <c r="F9128">
        <v>0</v>
      </c>
      <c r="G9128">
        <v>0</v>
      </c>
      <c r="H9128">
        <v>1</v>
      </c>
      <c r="I9128">
        <v>1</v>
      </c>
      <c r="J9128">
        <v>0</v>
      </c>
      <c r="K9128">
        <v>0</v>
      </c>
      <c r="L9128">
        <v>2</v>
      </c>
      <c r="M9128">
        <v>1</v>
      </c>
      <c r="N9128">
        <v>0.05</v>
      </c>
      <c r="O9128">
        <v>1</v>
      </c>
      <c r="P9128">
        <v>0.05</v>
      </c>
      <c r="Q9128" s="10">
        <v>3</v>
      </c>
      <c r="R9128">
        <v>0.1</v>
      </c>
      <c r="S9128">
        <v>0.23449999999999999</v>
      </c>
      <c r="T9128">
        <v>0.05</v>
      </c>
    </row>
    <row r="9129" spans="1:20" ht="21" x14ac:dyDescent="0.35">
      <c r="A9129">
        <v>1</v>
      </c>
      <c r="B9129">
        <v>3</v>
      </c>
      <c r="C9129" s="10">
        <v>10</v>
      </c>
      <c r="D9129">
        <v>30</v>
      </c>
      <c r="E9129">
        <v>0</v>
      </c>
      <c r="F9129">
        <v>0</v>
      </c>
      <c r="G9129">
        <v>0</v>
      </c>
      <c r="H9129">
        <v>1</v>
      </c>
      <c r="I9129">
        <v>1</v>
      </c>
      <c r="J9129">
        <v>0</v>
      </c>
      <c r="K9129">
        <v>0</v>
      </c>
      <c r="L9129">
        <v>2</v>
      </c>
      <c r="M9129">
        <v>1</v>
      </c>
      <c r="N9129">
        <v>0.05</v>
      </c>
      <c r="O9129">
        <v>1</v>
      </c>
      <c r="P9129">
        <v>0.05</v>
      </c>
      <c r="Q9129" s="10">
        <v>4</v>
      </c>
      <c r="R9129">
        <v>0.15</v>
      </c>
      <c r="S9129">
        <v>0.17050000000000001</v>
      </c>
      <c r="T9129">
        <v>0.05</v>
      </c>
    </row>
    <row r="9130" spans="1:20" ht="21" x14ac:dyDescent="0.35">
      <c r="A9130">
        <v>1</v>
      </c>
      <c r="B9130">
        <v>3</v>
      </c>
      <c r="C9130" s="10">
        <v>10</v>
      </c>
      <c r="D9130">
        <v>30</v>
      </c>
      <c r="E9130">
        <v>0</v>
      </c>
      <c r="F9130">
        <v>0</v>
      </c>
      <c r="G9130">
        <v>0</v>
      </c>
      <c r="H9130">
        <v>1</v>
      </c>
      <c r="I9130">
        <v>1</v>
      </c>
      <c r="J9130">
        <v>0</v>
      </c>
      <c r="K9130">
        <v>0</v>
      </c>
      <c r="L9130">
        <v>2</v>
      </c>
      <c r="M9130">
        <v>1</v>
      </c>
      <c r="N9130">
        <v>0.05</v>
      </c>
      <c r="O9130">
        <v>1</v>
      </c>
      <c r="P9130">
        <v>0.05</v>
      </c>
      <c r="Q9130" s="10">
        <v>5</v>
      </c>
      <c r="R9130">
        <v>0.2</v>
      </c>
      <c r="S9130">
        <v>0.14510000000000001</v>
      </c>
      <c r="T9130">
        <v>0.05</v>
      </c>
    </row>
    <row r="9131" spans="1:20" ht="21" x14ac:dyDescent="0.35">
      <c r="A9131">
        <v>1</v>
      </c>
      <c r="B9131">
        <v>3</v>
      </c>
      <c r="C9131" s="10">
        <v>10</v>
      </c>
      <c r="D9131">
        <v>30</v>
      </c>
      <c r="E9131">
        <v>0</v>
      </c>
      <c r="F9131">
        <v>0</v>
      </c>
      <c r="G9131">
        <v>0</v>
      </c>
      <c r="H9131">
        <v>1</v>
      </c>
      <c r="I9131">
        <v>1</v>
      </c>
      <c r="J9131">
        <v>0</v>
      </c>
      <c r="K9131">
        <v>0</v>
      </c>
      <c r="L9131">
        <v>2</v>
      </c>
      <c r="M9131">
        <v>1</v>
      </c>
      <c r="N9131">
        <v>0.05</v>
      </c>
      <c r="O9131">
        <v>1</v>
      </c>
      <c r="P9131">
        <v>0.05</v>
      </c>
      <c r="Q9131" s="10">
        <v>6</v>
      </c>
      <c r="R9131">
        <v>0.25</v>
      </c>
      <c r="S9131">
        <v>0.20830000000000001</v>
      </c>
      <c r="T9131">
        <v>0.05</v>
      </c>
    </row>
    <row r="9132" spans="1:20" ht="21" x14ac:dyDescent="0.35">
      <c r="A9132">
        <v>1</v>
      </c>
      <c r="B9132">
        <v>3</v>
      </c>
      <c r="C9132" s="10">
        <v>10</v>
      </c>
      <c r="D9132">
        <v>30</v>
      </c>
      <c r="E9132">
        <v>0</v>
      </c>
      <c r="F9132">
        <v>0</v>
      </c>
      <c r="G9132">
        <v>0</v>
      </c>
      <c r="H9132">
        <v>1</v>
      </c>
      <c r="I9132">
        <v>1</v>
      </c>
      <c r="J9132">
        <v>0</v>
      </c>
      <c r="K9132">
        <v>0</v>
      </c>
      <c r="L9132">
        <v>2</v>
      </c>
      <c r="M9132">
        <v>1</v>
      </c>
      <c r="N9132">
        <v>0.05</v>
      </c>
      <c r="O9132">
        <v>1</v>
      </c>
      <c r="P9132">
        <v>0.05</v>
      </c>
      <c r="Q9132" s="10">
        <v>7</v>
      </c>
      <c r="R9132">
        <v>0.3</v>
      </c>
      <c r="S9132">
        <v>0.17330000000000001</v>
      </c>
      <c r="T9132">
        <v>0.05</v>
      </c>
    </row>
    <row r="9133" spans="1:20" ht="21" x14ac:dyDescent="0.35">
      <c r="A9133">
        <v>1</v>
      </c>
      <c r="B9133">
        <v>3</v>
      </c>
      <c r="C9133" s="10">
        <v>10</v>
      </c>
      <c r="D9133">
        <v>30</v>
      </c>
      <c r="E9133">
        <v>0</v>
      </c>
      <c r="F9133">
        <v>0</v>
      </c>
      <c r="G9133">
        <v>0</v>
      </c>
      <c r="H9133">
        <v>1</v>
      </c>
      <c r="I9133">
        <v>1</v>
      </c>
      <c r="J9133">
        <v>0</v>
      </c>
      <c r="K9133">
        <v>0</v>
      </c>
      <c r="L9133">
        <v>2</v>
      </c>
      <c r="M9133">
        <v>1</v>
      </c>
      <c r="N9133">
        <v>0.05</v>
      </c>
      <c r="O9133">
        <v>1</v>
      </c>
      <c r="P9133">
        <v>0.05</v>
      </c>
      <c r="Q9133" s="10">
        <v>8</v>
      </c>
      <c r="R9133">
        <v>0.35</v>
      </c>
      <c r="S9133">
        <v>0.29820000000000002</v>
      </c>
      <c r="T9133">
        <v>0.05</v>
      </c>
    </row>
    <row r="9134" spans="1:20" ht="21" x14ac:dyDescent="0.35">
      <c r="A9134">
        <v>1</v>
      </c>
      <c r="B9134">
        <v>3</v>
      </c>
      <c r="C9134" s="10">
        <v>10</v>
      </c>
      <c r="D9134">
        <v>30</v>
      </c>
      <c r="E9134">
        <v>0</v>
      </c>
      <c r="F9134">
        <v>0</v>
      </c>
      <c r="G9134">
        <v>0</v>
      </c>
      <c r="H9134">
        <v>1</v>
      </c>
      <c r="I9134">
        <v>1</v>
      </c>
      <c r="J9134">
        <v>0</v>
      </c>
      <c r="K9134">
        <v>0</v>
      </c>
      <c r="L9134">
        <v>2</v>
      </c>
      <c r="M9134">
        <v>1</v>
      </c>
      <c r="N9134">
        <v>0.05</v>
      </c>
      <c r="O9134">
        <v>1</v>
      </c>
      <c r="P9134">
        <v>0.05</v>
      </c>
      <c r="Q9134" s="10">
        <v>9</v>
      </c>
      <c r="R9134">
        <v>0.4</v>
      </c>
      <c r="S9134">
        <v>0.1404</v>
      </c>
      <c r="T9134">
        <v>0.05</v>
      </c>
    </row>
    <row r="9135" spans="1:20" ht="21" x14ac:dyDescent="0.35">
      <c r="A9135">
        <v>1</v>
      </c>
      <c r="B9135">
        <v>3</v>
      </c>
      <c r="C9135" s="10">
        <v>10</v>
      </c>
      <c r="D9135">
        <v>30</v>
      </c>
      <c r="E9135">
        <v>0</v>
      </c>
      <c r="F9135">
        <v>0</v>
      </c>
      <c r="G9135">
        <v>0</v>
      </c>
      <c r="H9135">
        <v>1</v>
      </c>
      <c r="I9135">
        <v>1</v>
      </c>
      <c r="J9135">
        <v>0</v>
      </c>
      <c r="K9135">
        <v>0</v>
      </c>
      <c r="L9135">
        <v>2</v>
      </c>
      <c r="M9135">
        <v>1</v>
      </c>
      <c r="N9135">
        <v>0.05</v>
      </c>
      <c r="O9135">
        <v>1</v>
      </c>
      <c r="P9135">
        <v>0.05</v>
      </c>
      <c r="Q9135" s="10">
        <v>10</v>
      </c>
      <c r="R9135">
        <v>0.45</v>
      </c>
      <c r="S9135">
        <v>0.1532</v>
      </c>
      <c r="T9135">
        <v>0.05</v>
      </c>
    </row>
    <row r="9136" spans="1:20" ht="21" x14ac:dyDescent="0.35">
      <c r="A9136">
        <v>1</v>
      </c>
      <c r="B9136">
        <v>3</v>
      </c>
      <c r="C9136" s="10">
        <v>10</v>
      </c>
      <c r="D9136">
        <v>30</v>
      </c>
      <c r="E9136">
        <v>0</v>
      </c>
      <c r="F9136">
        <v>0</v>
      </c>
      <c r="G9136">
        <v>0</v>
      </c>
      <c r="H9136">
        <v>1</v>
      </c>
      <c r="I9136">
        <v>1</v>
      </c>
      <c r="J9136">
        <v>0</v>
      </c>
      <c r="K9136">
        <v>0</v>
      </c>
      <c r="L9136">
        <v>2</v>
      </c>
      <c r="M9136">
        <v>1</v>
      </c>
      <c r="N9136">
        <v>0.05</v>
      </c>
      <c r="O9136">
        <v>1</v>
      </c>
      <c r="P9136">
        <v>0.05</v>
      </c>
      <c r="Q9136" s="10">
        <v>11</v>
      </c>
      <c r="R9136">
        <v>0.5</v>
      </c>
      <c r="S9136">
        <v>0.2218</v>
      </c>
      <c r="T9136">
        <v>0.05</v>
      </c>
    </row>
    <row r="9137" spans="1:20" ht="21" x14ac:dyDescent="0.35">
      <c r="A9137">
        <v>1</v>
      </c>
      <c r="B9137">
        <v>3</v>
      </c>
      <c r="C9137" s="10">
        <v>10</v>
      </c>
      <c r="D9137">
        <v>30</v>
      </c>
      <c r="E9137">
        <v>0</v>
      </c>
      <c r="F9137">
        <v>0</v>
      </c>
      <c r="G9137">
        <v>0</v>
      </c>
      <c r="H9137">
        <v>1</v>
      </c>
      <c r="I9137">
        <v>1</v>
      </c>
      <c r="J9137">
        <v>0</v>
      </c>
      <c r="K9137">
        <v>0</v>
      </c>
      <c r="L9137">
        <v>2</v>
      </c>
      <c r="M9137">
        <v>1</v>
      </c>
      <c r="N9137">
        <v>0.05</v>
      </c>
      <c r="O9137">
        <v>1</v>
      </c>
      <c r="P9137">
        <v>0.05</v>
      </c>
      <c r="Q9137" s="10">
        <v>12</v>
      </c>
      <c r="R9137">
        <v>0.6</v>
      </c>
      <c r="S9137">
        <v>0.19089999999999999</v>
      </c>
      <c r="T9137">
        <v>0.05</v>
      </c>
    </row>
    <row r="9138" spans="1:20" ht="21" x14ac:dyDescent="0.35">
      <c r="A9138">
        <v>1</v>
      </c>
      <c r="B9138">
        <v>3</v>
      </c>
      <c r="C9138" s="10">
        <v>10</v>
      </c>
      <c r="D9138">
        <v>30</v>
      </c>
      <c r="E9138">
        <v>0</v>
      </c>
      <c r="F9138">
        <v>0</v>
      </c>
      <c r="G9138">
        <v>0</v>
      </c>
      <c r="H9138">
        <v>1</v>
      </c>
      <c r="I9138">
        <v>1</v>
      </c>
      <c r="J9138">
        <v>0</v>
      </c>
      <c r="K9138">
        <v>0</v>
      </c>
      <c r="L9138">
        <v>2</v>
      </c>
      <c r="M9138">
        <v>1</v>
      </c>
      <c r="N9138">
        <v>0.05</v>
      </c>
      <c r="O9138">
        <v>1</v>
      </c>
      <c r="P9138">
        <v>0.05</v>
      </c>
      <c r="Q9138" s="10">
        <v>13</v>
      </c>
      <c r="R9138">
        <v>0.7</v>
      </c>
      <c r="S9138">
        <v>0.17449999999999999</v>
      </c>
      <c r="T9138">
        <v>0.05</v>
      </c>
    </row>
    <row r="9139" spans="1:20" ht="21" x14ac:dyDescent="0.35">
      <c r="A9139">
        <v>1</v>
      </c>
      <c r="B9139">
        <v>3</v>
      </c>
      <c r="C9139" s="10">
        <v>10</v>
      </c>
      <c r="D9139">
        <v>30</v>
      </c>
      <c r="E9139">
        <v>0</v>
      </c>
      <c r="F9139">
        <v>0</v>
      </c>
      <c r="G9139">
        <v>0</v>
      </c>
      <c r="H9139">
        <v>1</v>
      </c>
      <c r="I9139">
        <v>1</v>
      </c>
      <c r="J9139">
        <v>0</v>
      </c>
      <c r="K9139">
        <v>0</v>
      </c>
      <c r="L9139">
        <v>2</v>
      </c>
      <c r="M9139">
        <v>1</v>
      </c>
      <c r="N9139">
        <v>0.05</v>
      </c>
      <c r="O9139">
        <v>1</v>
      </c>
      <c r="P9139">
        <v>0.05</v>
      </c>
      <c r="Q9139" s="10">
        <v>14</v>
      </c>
      <c r="R9139">
        <v>0.8</v>
      </c>
      <c r="S9139">
        <v>0.21240000000000001</v>
      </c>
      <c r="T9139">
        <v>0.05</v>
      </c>
    </row>
    <row r="9140" spans="1:20" ht="21" x14ac:dyDescent="0.35">
      <c r="A9140">
        <v>1</v>
      </c>
      <c r="B9140">
        <v>3</v>
      </c>
      <c r="C9140" s="10">
        <v>10</v>
      </c>
      <c r="D9140">
        <v>30</v>
      </c>
      <c r="E9140">
        <v>0</v>
      </c>
      <c r="F9140">
        <v>0</v>
      </c>
      <c r="G9140">
        <v>0</v>
      </c>
      <c r="H9140">
        <v>1</v>
      </c>
      <c r="I9140">
        <v>1</v>
      </c>
      <c r="J9140">
        <v>0</v>
      </c>
      <c r="K9140">
        <v>0</v>
      </c>
      <c r="L9140">
        <v>2</v>
      </c>
      <c r="M9140">
        <v>1</v>
      </c>
      <c r="N9140">
        <v>0.05</v>
      </c>
      <c r="O9140">
        <v>1</v>
      </c>
      <c r="P9140">
        <v>0.05</v>
      </c>
      <c r="Q9140" s="10">
        <v>15</v>
      </c>
      <c r="R9140">
        <v>0.9</v>
      </c>
      <c r="S9140">
        <v>0.28449999999999998</v>
      </c>
      <c r="T9140">
        <v>0.05</v>
      </c>
    </row>
    <row r="9141" spans="1:20" ht="21" x14ac:dyDescent="0.35">
      <c r="A9141">
        <v>1</v>
      </c>
      <c r="B9141">
        <v>3</v>
      </c>
      <c r="C9141" s="10">
        <v>10</v>
      </c>
      <c r="D9141">
        <v>30</v>
      </c>
      <c r="E9141">
        <v>0</v>
      </c>
      <c r="F9141">
        <v>0</v>
      </c>
      <c r="G9141">
        <v>0</v>
      </c>
      <c r="H9141">
        <v>1</v>
      </c>
      <c r="I9141">
        <v>1</v>
      </c>
      <c r="J9141">
        <v>0</v>
      </c>
      <c r="K9141">
        <v>0</v>
      </c>
      <c r="L9141">
        <v>2</v>
      </c>
      <c r="M9141">
        <v>1</v>
      </c>
      <c r="N9141">
        <v>0.05</v>
      </c>
      <c r="O9141">
        <v>1</v>
      </c>
      <c r="P9141">
        <v>0.05</v>
      </c>
      <c r="Q9141" s="10">
        <v>16</v>
      </c>
      <c r="R9141">
        <v>1</v>
      </c>
      <c r="S9141">
        <v>0.2697</v>
      </c>
      <c r="T9141">
        <v>0.05</v>
      </c>
    </row>
    <row r="9142" spans="1:20" ht="21" x14ac:dyDescent="0.35">
      <c r="A9142">
        <v>1</v>
      </c>
      <c r="B9142">
        <v>3</v>
      </c>
      <c r="C9142" s="10">
        <v>10</v>
      </c>
      <c r="D9142">
        <v>30</v>
      </c>
      <c r="E9142">
        <v>0</v>
      </c>
      <c r="F9142">
        <v>0</v>
      </c>
      <c r="G9142">
        <v>0</v>
      </c>
      <c r="H9142">
        <v>1</v>
      </c>
      <c r="I9142">
        <v>1</v>
      </c>
      <c r="J9142">
        <v>0</v>
      </c>
      <c r="K9142">
        <v>0</v>
      </c>
      <c r="L9142">
        <v>2</v>
      </c>
      <c r="M9142">
        <v>1</v>
      </c>
      <c r="N9142">
        <v>0.05</v>
      </c>
      <c r="O9142">
        <v>1</v>
      </c>
      <c r="P9142">
        <v>0.05</v>
      </c>
      <c r="Q9142" s="10">
        <v>17</v>
      </c>
      <c r="R9142">
        <v>1.1000000000000001</v>
      </c>
      <c r="S9142">
        <v>0.20880000000000001</v>
      </c>
      <c r="T9142">
        <v>0.05</v>
      </c>
    </row>
    <row r="9143" spans="1:20" ht="21" x14ac:dyDescent="0.35">
      <c r="A9143">
        <v>1</v>
      </c>
      <c r="B9143">
        <v>3</v>
      </c>
      <c r="C9143" s="10">
        <v>10</v>
      </c>
      <c r="D9143">
        <v>30</v>
      </c>
      <c r="E9143">
        <v>0</v>
      </c>
      <c r="F9143">
        <v>0</v>
      </c>
      <c r="G9143">
        <v>0</v>
      </c>
      <c r="H9143">
        <v>1</v>
      </c>
      <c r="I9143">
        <v>1</v>
      </c>
      <c r="J9143">
        <v>0</v>
      </c>
      <c r="K9143">
        <v>0</v>
      </c>
      <c r="L9143">
        <v>2</v>
      </c>
      <c r="M9143">
        <v>1</v>
      </c>
      <c r="N9143">
        <v>0.05</v>
      </c>
      <c r="O9143">
        <v>1</v>
      </c>
      <c r="P9143">
        <v>0.05</v>
      </c>
      <c r="Q9143" s="10">
        <v>18</v>
      </c>
      <c r="R9143">
        <v>1.2</v>
      </c>
      <c r="S9143">
        <v>0.24890000000000001</v>
      </c>
      <c r="T9143">
        <v>0.05</v>
      </c>
    </row>
    <row r="9144" spans="1:20" ht="21" x14ac:dyDescent="0.35">
      <c r="A9144">
        <v>1</v>
      </c>
      <c r="B9144">
        <v>3</v>
      </c>
      <c r="C9144" s="10">
        <v>10</v>
      </c>
      <c r="D9144">
        <v>30</v>
      </c>
      <c r="E9144">
        <v>0</v>
      </c>
      <c r="F9144">
        <v>0</v>
      </c>
      <c r="G9144">
        <v>0</v>
      </c>
      <c r="H9144">
        <v>1</v>
      </c>
      <c r="I9144">
        <v>1</v>
      </c>
      <c r="J9144">
        <v>0</v>
      </c>
      <c r="K9144">
        <v>0</v>
      </c>
      <c r="L9144">
        <v>2</v>
      </c>
      <c r="M9144">
        <v>1</v>
      </c>
      <c r="N9144">
        <v>0.05</v>
      </c>
      <c r="O9144">
        <v>1</v>
      </c>
      <c r="P9144">
        <v>0.05</v>
      </c>
      <c r="Q9144" s="10">
        <v>19</v>
      </c>
      <c r="R9144">
        <v>1.3</v>
      </c>
      <c r="S9144">
        <v>0.26200000000000001</v>
      </c>
      <c r="T9144">
        <v>0.05</v>
      </c>
    </row>
    <row r="9145" spans="1:20" x14ac:dyDescent="0.25">
      <c r="R9145">
        <v>1.4</v>
      </c>
      <c r="S9145">
        <v>0.1628</v>
      </c>
    </row>
    <row r="9146" spans="1:20" x14ac:dyDescent="0.25">
      <c r="R9146">
        <v>1.5</v>
      </c>
      <c r="S9146">
        <v>0.13589999999999999</v>
      </c>
    </row>
    <row r="9147" spans="1:20" ht="15.75" thickBot="1" x14ac:dyDescent="0.3">
      <c r="S9147" s="14"/>
      <c r="T9147" s="14"/>
    </row>
    <row r="9148" spans="1:20" ht="19.5" thickTop="1" x14ac:dyDescent="0.3">
      <c r="S9148" s="65">
        <f>AVERAGE(S9127:S9146)</f>
        <v>0.204235</v>
      </c>
      <c r="T9148" s="65">
        <f>AVERAGE(T9127:T9146)</f>
        <v>5.0000000000000017E-2</v>
      </c>
    </row>
    <row r="9151" spans="1:20" ht="21" x14ac:dyDescent="0.35">
      <c r="S9151" s="126" t="s">
        <v>476</v>
      </c>
      <c r="T9151" s="126"/>
    </row>
    <row r="9152" spans="1:20" x14ac:dyDescent="0.25">
      <c r="S9152">
        <v>0.55469999999999997</v>
      </c>
      <c r="T9152">
        <v>0.05</v>
      </c>
    </row>
    <row r="9153" spans="19:20" x14ac:dyDescent="0.25">
      <c r="S9153">
        <v>0.56899999999999995</v>
      </c>
      <c r="T9153">
        <v>0.05</v>
      </c>
    </row>
    <row r="9154" spans="19:20" x14ac:dyDescent="0.25">
      <c r="S9154">
        <v>0.62190000000000001</v>
      </c>
    </row>
    <row r="9155" spans="19:20" x14ac:dyDescent="0.25">
      <c r="S9155">
        <v>0.75770000000000004</v>
      </c>
    </row>
    <row r="9172" spans="19:21" ht="15.75" thickBot="1" x14ac:dyDescent="0.3">
      <c r="S9172" s="14"/>
      <c r="T9172" s="14"/>
    </row>
    <row r="9173" spans="19:21" ht="19.5" thickTop="1" x14ac:dyDescent="0.3">
      <c r="S9173" s="65">
        <f>AVERAGE(S9152:S9171)</f>
        <v>0.62582500000000008</v>
      </c>
      <c r="T9173" s="65">
        <f>AVERAGE(T9152:T9171)</f>
        <v>0.05</v>
      </c>
    </row>
    <row r="9176" spans="19:21" ht="21" x14ac:dyDescent="0.35">
      <c r="S9176" s="126"/>
      <c r="T9176" s="126"/>
    </row>
    <row r="9179" spans="19:21" ht="21" x14ac:dyDescent="0.35">
      <c r="T9179" s="126" t="s">
        <v>478</v>
      </c>
      <c r="U9179" s="126"/>
    </row>
    <row r="9180" spans="19:21" ht="21" x14ac:dyDescent="0.35">
      <c r="S9180" s="10">
        <v>0</v>
      </c>
      <c r="T9180">
        <v>0.15110000000000001</v>
      </c>
      <c r="U9180">
        <v>0.05</v>
      </c>
    </row>
    <row r="9181" spans="19:21" ht="21" x14ac:dyDescent="0.35">
      <c r="S9181" s="10">
        <v>1</v>
      </c>
      <c r="T9181">
        <v>0.12820000000000001</v>
      </c>
    </row>
    <row r="9182" spans="19:21" ht="21" x14ac:dyDescent="0.35">
      <c r="S9182" s="10">
        <v>2</v>
      </c>
      <c r="T9182">
        <v>0.245</v>
      </c>
    </row>
    <row r="9183" spans="19:21" ht="21" x14ac:dyDescent="0.35">
      <c r="S9183" s="10">
        <v>3</v>
      </c>
      <c r="T9183">
        <v>0.1673</v>
      </c>
    </row>
    <row r="9184" spans="19:21" ht="21" x14ac:dyDescent="0.35">
      <c r="S9184" s="10">
        <v>4</v>
      </c>
      <c r="T9184">
        <v>0.32890000000000003</v>
      </c>
    </row>
    <row r="9185" spans="19:21" ht="21" x14ac:dyDescent="0.35">
      <c r="S9185" s="10">
        <v>5</v>
      </c>
      <c r="T9185">
        <v>0.40379999999999999</v>
      </c>
    </row>
    <row r="9186" spans="19:21" ht="21" x14ac:dyDescent="0.35">
      <c r="S9186" s="10">
        <v>6</v>
      </c>
      <c r="T9186">
        <v>0.33079999999999998</v>
      </c>
    </row>
    <row r="9187" spans="19:21" ht="21" x14ac:dyDescent="0.35">
      <c r="S9187" s="10">
        <v>7</v>
      </c>
      <c r="T9187">
        <v>0.6109</v>
      </c>
    </row>
    <row r="9188" spans="19:21" ht="21" x14ac:dyDescent="0.35">
      <c r="S9188" s="10">
        <v>8</v>
      </c>
      <c r="T9188">
        <v>0.72189999999999999</v>
      </c>
    </row>
    <row r="9189" spans="19:21" ht="21" x14ac:dyDescent="0.35">
      <c r="S9189" s="10">
        <v>9</v>
      </c>
      <c r="T9189">
        <v>0.64649999999999996</v>
      </c>
    </row>
    <row r="9190" spans="19:21" ht="21" x14ac:dyDescent="0.35">
      <c r="S9190" s="10">
        <v>10</v>
      </c>
      <c r="T9190">
        <v>0.68220000000000003</v>
      </c>
    </row>
    <row r="9191" spans="19:21" ht="21" x14ac:dyDescent="0.35">
      <c r="S9191" s="10">
        <v>11</v>
      </c>
      <c r="T9191">
        <v>0.80379999999999996</v>
      </c>
    </row>
    <row r="9192" spans="19:21" ht="21" x14ac:dyDescent="0.35">
      <c r="S9192" s="10">
        <v>12</v>
      </c>
      <c r="T9192">
        <v>0.88360000000000005</v>
      </c>
    </row>
    <row r="9193" spans="19:21" ht="21" x14ac:dyDescent="0.35">
      <c r="S9193" s="10">
        <v>13</v>
      </c>
      <c r="T9193">
        <v>0.95789999999999997</v>
      </c>
    </row>
    <row r="9194" spans="19:21" ht="21" x14ac:dyDescent="0.35">
      <c r="S9194" s="10">
        <v>14</v>
      </c>
      <c r="T9194">
        <v>0.9123</v>
      </c>
    </row>
    <row r="9195" spans="19:21" ht="21" x14ac:dyDescent="0.35">
      <c r="S9195" s="10">
        <v>15</v>
      </c>
      <c r="T9195">
        <v>0.91239999999999999</v>
      </c>
    </row>
    <row r="9196" spans="19:21" ht="21" x14ac:dyDescent="0.35">
      <c r="S9196" s="10">
        <v>16</v>
      </c>
      <c r="T9196">
        <v>0.94930000000000003</v>
      </c>
    </row>
    <row r="9197" spans="19:21" ht="21" x14ac:dyDescent="0.35">
      <c r="S9197" s="10">
        <v>17</v>
      </c>
      <c r="T9197">
        <v>0.94179999999999997</v>
      </c>
    </row>
    <row r="9198" spans="19:21" ht="21" x14ac:dyDescent="0.35">
      <c r="S9198" s="10">
        <v>18</v>
      </c>
      <c r="T9198">
        <v>0.93240000000000001</v>
      </c>
    </row>
    <row r="9199" spans="19:21" ht="21" x14ac:dyDescent="0.35">
      <c r="S9199" s="10">
        <v>19</v>
      </c>
      <c r="T9199">
        <v>0.97809999999999997</v>
      </c>
    </row>
    <row r="9200" spans="19:21" ht="15.75" thickBot="1" x14ac:dyDescent="0.3">
      <c r="T9200" s="14"/>
      <c r="U9200" s="14"/>
    </row>
    <row r="9201" spans="1:21" ht="19.5" thickTop="1" x14ac:dyDescent="0.3">
      <c r="T9201" s="65">
        <f>AVERAGE(T9180:T9199)</f>
        <v>0.63440999999999992</v>
      </c>
      <c r="U9201" s="65">
        <f>AVERAGE(U9180:U9199)</f>
        <v>0.05</v>
      </c>
    </row>
    <row r="9203" spans="1:21" ht="21.75" thickBot="1" x14ac:dyDescent="0.4">
      <c r="R9203" s="129" t="s">
        <v>477</v>
      </c>
      <c r="S9203" s="129"/>
    </row>
    <row r="9204" spans="1:21" ht="15.75" thickTop="1" x14ac:dyDescent="0.25">
      <c r="A9204" t="s">
        <v>479</v>
      </c>
      <c r="R9204" s="103" t="s">
        <v>480</v>
      </c>
      <c r="S9204" s="103" t="s">
        <v>482</v>
      </c>
    </row>
    <row r="9205" spans="1:21" ht="21" x14ac:dyDescent="0.35">
      <c r="A9205">
        <v>1</v>
      </c>
      <c r="B9205">
        <v>3</v>
      </c>
      <c r="C9205" s="10">
        <v>10</v>
      </c>
      <c r="D9205">
        <v>30</v>
      </c>
      <c r="E9205">
        <v>0</v>
      </c>
      <c r="F9205">
        <v>0</v>
      </c>
      <c r="G9205">
        <v>0</v>
      </c>
      <c r="H9205">
        <v>1</v>
      </c>
      <c r="I9205">
        <v>1</v>
      </c>
      <c r="J9205">
        <v>0</v>
      </c>
      <c r="K9205">
        <v>0</v>
      </c>
      <c r="L9205">
        <v>2</v>
      </c>
      <c r="M9205">
        <v>1</v>
      </c>
      <c r="N9205">
        <v>0.05</v>
      </c>
      <c r="O9205">
        <v>1</v>
      </c>
      <c r="P9205">
        <v>0.05</v>
      </c>
      <c r="Q9205" s="10">
        <v>0</v>
      </c>
      <c r="R9205">
        <v>9.5600000000000004E-2</v>
      </c>
    </row>
    <row r="9206" spans="1:21" ht="21" x14ac:dyDescent="0.35">
      <c r="A9206">
        <v>1</v>
      </c>
      <c r="B9206">
        <v>3</v>
      </c>
      <c r="C9206" s="10">
        <v>10</v>
      </c>
      <c r="D9206">
        <v>30</v>
      </c>
      <c r="E9206">
        <v>0</v>
      </c>
      <c r="F9206">
        <v>0</v>
      </c>
      <c r="G9206">
        <v>0</v>
      </c>
      <c r="H9206">
        <v>1</v>
      </c>
      <c r="I9206">
        <v>1</v>
      </c>
      <c r="J9206">
        <v>0</v>
      </c>
      <c r="K9206">
        <v>0</v>
      </c>
      <c r="L9206">
        <v>2</v>
      </c>
      <c r="M9206">
        <v>1</v>
      </c>
      <c r="N9206">
        <v>0.05</v>
      </c>
      <c r="O9206">
        <v>1</v>
      </c>
      <c r="P9206">
        <v>0.05</v>
      </c>
      <c r="Q9206" s="10">
        <v>1</v>
      </c>
      <c r="R9206">
        <v>0.1085</v>
      </c>
    </row>
    <row r="9207" spans="1:21" ht="21" x14ac:dyDescent="0.35">
      <c r="A9207">
        <v>1</v>
      </c>
      <c r="B9207">
        <v>3</v>
      </c>
      <c r="C9207" s="10">
        <v>10</v>
      </c>
      <c r="D9207">
        <v>30</v>
      </c>
      <c r="E9207">
        <v>0</v>
      </c>
      <c r="F9207">
        <v>0</v>
      </c>
      <c r="G9207">
        <v>0</v>
      </c>
      <c r="H9207">
        <v>1</v>
      </c>
      <c r="I9207">
        <v>1</v>
      </c>
      <c r="J9207">
        <v>0</v>
      </c>
      <c r="K9207">
        <v>0</v>
      </c>
      <c r="L9207">
        <v>2</v>
      </c>
      <c r="M9207">
        <v>1</v>
      </c>
      <c r="N9207">
        <v>0.05</v>
      </c>
      <c r="O9207">
        <v>1</v>
      </c>
      <c r="P9207">
        <v>0.05</v>
      </c>
      <c r="Q9207" s="10">
        <v>2</v>
      </c>
      <c r="R9207">
        <v>0.18970000000000001</v>
      </c>
    </row>
    <row r="9208" spans="1:21" ht="21" x14ac:dyDescent="0.35">
      <c r="A9208">
        <v>1</v>
      </c>
      <c r="B9208">
        <v>3</v>
      </c>
      <c r="C9208" s="10">
        <v>10</v>
      </c>
      <c r="D9208">
        <v>30</v>
      </c>
      <c r="E9208">
        <v>0</v>
      </c>
      <c r="F9208">
        <v>0</v>
      </c>
      <c r="G9208">
        <v>0</v>
      </c>
      <c r="H9208">
        <v>1</v>
      </c>
      <c r="I9208">
        <v>1</v>
      </c>
      <c r="J9208">
        <v>0</v>
      </c>
      <c r="K9208">
        <v>0</v>
      </c>
      <c r="L9208">
        <v>2</v>
      </c>
      <c r="M9208">
        <v>1</v>
      </c>
      <c r="N9208">
        <v>0.05</v>
      </c>
      <c r="O9208">
        <v>1</v>
      </c>
      <c r="P9208">
        <v>0.05</v>
      </c>
      <c r="Q9208" s="10">
        <v>3</v>
      </c>
      <c r="R9208">
        <v>0.1694</v>
      </c>
    </row>
    <row r="9209" spans="1:21" ht="21" x14ac:dyDescent="0.35">
      <c r="A9209">
        <v>1</v>
      </c>
      <c r="B9209">
        <v>3</v>
      </c>
      <c r="C9209" s="10">
        <v>10</v>
      </c>
      <c r="D9209">
        <v>30</v>
      </c>
      <c r="E9209">
        <v>0</v>
      </c>
      <c r="F9209">
        <v>0</v>
      </c>
      <c r="G9209">
        <v>0</v>
      </c>
      <c r="H9209">
        <v>1</v>
      </c>
      <c r="I9209">
        <v>1</v>
      </c>
      <c r="J9209">
        <v>0</v>
      </c>
      <c r="K9209">
        <v>0</v>
      </c>
      <c r="L9209">
        <v>2</v>
      </c>
      <c r="M9209">
        <v>1</v>
      </c>
      <c r="N9209">
        <v>0.05</v>
      </c>
      <c r="O9209">
        <v>1</v>
      </c>
      <c r="P9209">
        <v>0.05</v>
      </c>
      <c r="Q9209" s="10">
        <v>4</v>
      </c>
      <c r="R9209">
        <v>0.37790000000000001</v>
      </c>
    </row>
    <row r="9210" spans="1:21" ht="21" x14ac:dyDescent="0.35">
      <c r="A9210">
        <v>1</v>
      </c>
      <c r="B9210">
        <v>3</v>
      </c>
      <c r="C9210" s="10">
        <v>10</v>
      </c>
      <c r="D9210">
        <v>30</v>
      </c>
      <c r="E9210">
        <v>0</v>
      </c>
      <c r="F9210">
        <v>0</v>
      </c>
      <c r="G9210">
        <v>0</v>
      </c>
      <c r="H9210">
        <v>1</v>
      </c>
      <c r="I9210">
        <v>1</v>
      </c>
      <c r="J9210">
        <v>0</v>
      </c>
      <c r="K9210">
        <v>0</v>
      </c>
      <c r="L9210">
        <v>2</v>
      </c>
      <c r="M9210">
        <v>1</v>
      </c>
      <c r="N9210">
        <v>0.05</v>
      </c>
      <c r="O9210">
        <v>1</v>
      </c>
      <c r="P9210">
        <v>0.05</v>
      </c>
      <c r="Q9210" s="10">
        <v>5</v>
      </c>
      <c r="R9210">
        <v>0.50229999999999997</v>
      </c>
    </row>
    <row r="9211" spans="1:21" ht="21" x14ac:dyDescent="0.35">
      <c r="A9211">
        <v>1</v>
      </c>
      <c r="B9211">
        <v>3</v>
      </c>
      <c r="C9211" s="10">
        <v>10</v>
      </c>
      <c r="D9211">
        <v>30</v>
      </c>
      <c r="E9211">
        <v>0</v>
      </c>
      <c r="F9211">
        <v>0</v>
      </c>
      <c r="G9211">
        <v>0</v>
      </c>
      <c r="H9211">
        <v>1</v>
      </c>
      <c r="I9211">
        <v>1</v>
      </c>
      <c r="J9211">
        <v>0</v>
      </c>
      <c r="K9211">
        <v>0</v>
      </c>
      <c r="L9211">
        <v>2</v>
      </c>
      <c r="M9211">
        <v>1</v>
      </c>
      <c r="N9211">
        <v>0.05</v>
      </c>
      <c r="O9211">
        <v>1</v>
      </c>
      <c r="P9211">
        <v>0.05</v>
      </c>
      <c r="Q9211" s="10">
        <v>6</v>
      </c>
      <c r="R9211">
        <v>0.40810000000000002</v>
      </c>
    </row>
    <row r="9212" spans="1:21" ht="21" x14ac:dyDescent="0.35">
      <c r="A9212">
        <v>1</v>
      </c>
      <c r="B9212">
        <v>3</v>
      </c>
      <c r="C9212" s="10">
        <v>10</v>
      </c>
      <c r="D9212">
        <v>30</v>
      </c>
      <c r="E9212">
        <v>0</v>
      </c>
      <c r="F9212">
        <v>0</v>
      </c>
      <c r="G9212">
        <v>0</v>
      </c>
      <c r="H9212">
        <v>1</v>
      </c>
      <c r="I9212">
        <v>1</v>
      </c>
      <c r="J9212">
        <v>0</v>
      </c>
      <c r="K9212">
        <v>0</v>
      </c>
      <c r="L9212">
        <v>2</v>
      </c>
      <c r="M9212">
        <v>1</v>
      </c>
      <c r="N9212">
        <v>0.05</v>
      </c>
      <c r="O9212">
        <v>1</v>
      </c>
      <c r="P9212">
        <v>0.05</v>
      </c>
      <c r="Q9212" s="10">
        <v>7</v>
      </c>
      <c r="R9212">
        <v>0.57509999999999994</v>
      </c>
    </row>
    <row r="9213" spans="1:21" ht="21" x14ac:dyDescent="0.35">
      <c r="A9213">
        <v>1</v>
      </c>
      <c r="B9213">
        <v>3</v>
      </c>
      <c r="C9213" s="10">
        <v>10</v>
      </c>
      <c r="D9213">
        <v>30</v>
      </c>
      <c r="E9213">
        <v>0</v>
      </c>
      <c r="F9213">
        <v>0</v>
      </c>
      <c r="G9213">
        <v>0</v>
      </c>
      <c r="H9213">
        <v>1</v>
      </c>
      <c r="I9213">
        <v>1</v>
      </c>
      <c r="J9213">
        <v>0</v>
      </c>
      <c r="K9213">
        <v>0</v>
      </c>
      <c r="L9213">
        <v>2</v>
      </c>
      <c r="M9213">
        <v>1</v>
      </c>
      <c r="N9213">
        <v>0.05</v>
      </c>
      <c r="O9213">
        <v>1</v>
      </c>
      <c r="P9213">
        <v>0.05</v>
      </c>
      <c r="Q9213" s="10">
        <v>8</v>
      </c>
      <c r="R9213">
        <v>0.43730000000000002</v>
      </c>
    </row>
    <row r="9214" spans="1:21" ht="21" x14ac:dyDescent="0.35">
      <c r="A9214">
        <v>1</v>
      </c>
      <c r="B9214">
        <v>3</v>
      </c>
      <c r="C9214" s="10">
        <v>10</v>
      </c>
      <c r="D9214">
        <v>30</v>
      </c>
      <c r="E9214">
        <v>0</v>
      </c>
      <c r="F9214">
        <v>0</v>
      </c>
      <c r="G9214">
        <v>0</v>
      </c>
      <c r="H9214">
        <v>1</v>
      </c>
      <c r="I9214">
        <v>1</v>
      </c>
      <c r="J9214">
        <v>0</v>
      </c>
      <c r="K9214">
        <v>0</v>
      </c>
      <c r="L9214">
        <v>2</v>
      </c>
      <c r="M9214">
        <v>1</v>
      </c>
      <c r="N9214">
        <v>0.05</v>
      </c>
      <c r="O9214">
        <v>1</v>
      </c>
      <c r="P9214">
        <v>0.05</v>
      </c>
      <c r="Q9214" s="10">
        <v>9</v>
      </c>
      <c r="R9214">
        <v>0.7419</v>
      </c>
    </row>
    <row r="9215" spans="1:21" ht="21" x14ac:dyDescent="0.35">
      <c r="A9215">
        <v>1</v>
      </c>
      <c r="B9215">
        <v>3</v>
      </c>
      <c r="C9215" s="10">
        <v>10</v>
      </c>
      <c r="D9215">
        <v>30</v>
      </c>
      <c r="E9215">
        <v>0</v>
      </c>
      <c r="F9215">
        <v>0</v>
      </c>
      <c r="G9215">
        <v>0</v>
      </c>
      <c r="H9215">
        <v>1</v>
      </c>
      <c r="I9215">
        <v>1</v>
      </c>
      <c r="J9215">
        <v>0</v>
      </c>
      <c r="K9215">
        <v>0</v>
      </c>
      <c r="L9215">
        <v>2</v>
      </c>
      <c r="M9215">
        <v>1</v>
      </c>
      <c r="N9215">
        <v>0.05</v>
      </c>
      <c r="O9215">
        <v>1</v>
      </c>
      <c r="P9215">
        <v>0.05</v>
      </c>
      <c r="Q9215" s="10">
        <v>10</v>
      </c>
      <c r="R9215">
        <v>0.71099999999999997</v>
      </c>
    </row>
    <row r="9216" spans="1:21" ht="21" x14ac:dyDescent="0.35">
      <c r="A9216">
        <v>1</v>
      </c>
      <c r="B9216">
        <v>3</v>
      </c>
      <c r="C9216" s="10">
        <v>10</v>
      </c>
      <c r="D9216">
        <v>30</v>
      </c>
      <c r="E9216">
        <v>0</v>
      </c>
      <c r="F9216">
        <v>0</v>
      </c>
      <c r="G9216">
        <v>0</v>
      </c>
      <c r="H9216">
        <v>1</v>
      </c>
      <c r="I9216">
        <v>1</v>
      </c>
      <c r="J9216">
        <v>0</v>
      </c>
      <c r="K9216">
        <v>0</v>
      </c>
      <c r="L9216">
        <v>2</v>
      </c>
      <c r="M9216">
        <v>1</v>
      </c>
      <c r="N9216">
        <v>0.05</v>
      </c>
      <c r="O9216">
        <v>1</v>
      </c>
      <c r="P9216">
        <v>0.05</v>
      </c>
      <c r="Q9216" s="10">
        <v>11</v>
      </c>
      <c r="R9216">
        <v>0.74929999999999997</v>
      </c>
    </row>
    <row r="9217" spans="1:18" ht="21" x14ac:dyDescent="0.35">
      <c r="A9217">
        <v>1</v>
      </c>
      <c r="B9217">
        <v>3</v>
      </c>
      <c r="C9217" s="10">
        <v>10</v>
      </c>
      <c r="D9217">
        <v>30</v>
      </c>
      <c r="E9217">
        <v>0</v>
      </c>
      <c r="F9217">
        <v>0</v>
      </c>
      <c r="G9217">
        <v>0</v>
      </c>
      <c r="H9217">
        <v>1</v>
      </c>
      <c r="I9217">
        <v>1</v>
      </c>
      <c r="J9217">
        <v>0</v>
      </c>
      <c r="K9217">
        <v>0</v>
      </c>
      <c r="L9217">
        <v>2</v>
      </c>
      <c r="M9217">
        <v>1</v>
      </c>
      <c r="N9217">
        <v>0.05</v>
      </c>
      <c r="O9217">
        <v>1</v>
      </c>
      <c r="P9217">
        <v>0.05</v>
      </c>
      <c r="Q9217" s="10">
        <v>12</v>
      </c>
      <c r="R9217">
        <v>0.77639999999999998</v>
      </c>
    </row>
    <row r="9218" spans="1:18" ht="21" x14ac:dyDescent="0.35">
      <c r="A9218">
        <v>1</v>
      </c>
      <c r="B9218">
        <v>3</v>
      </c>
      <c r="C9218" s="10">
        <v>10</v>
      </c>
      <c r="D9218">
        <v>30</v>
      </c>
      <c r="E9218">
        <v>0</v>
      </c>
      <c r="F9218">
        <v>0</v>
      </c>
      <c r="G9218">
        <v>0</v>
      </c>
      <c r="H9218">
        <v>1</v>
      </c>
      <c r="I9218">
        <v>1</v>
      </c>
      <c r="J9218">
        <v>0</v>
      </c>
      <c r="K9218">
        <v>0</v>
      </c>
      <c r="L9218">
        <v>2</v>
      </c>
      <c r="M9218">
        <v>1</v>
      </c>
      <c r="N9218">
        <v>0.05</v>
      </c>
      <c r="O9218">
        <v>1</v>
      </c>
      <c r="P9218">
        <v>0.05</v>
      </c>
      <c r="Q9218" s="10">
        <v>13</v>
      </c>
      <c r="R9218">
        <v>0.88170000000000004</v>
      </c>
    </row>
    <row r="9219" spans="1:18" ht="21" x14ac:dyDescent="0.35">
      <c r="A9219">
        <v>1</v>
      </c>
      <c r="B9219">
        <v>3</v>
      </c>
      <c r="C9219" s="10">
        <v>10</v>
      </c>
      <c r="D9219">
        <v>30</v>
      </c>
      <c r="E9219">
        <v>0</v>
      </c>
      <c r="F9219">
        <v>0</v>
      </c>
      <c r="G9219">
        <v>0</v>
      </c>
      <c r="H9219">
        <v>1</v>
      </c>
      <c r="I9219">
        <v>1</v>
      </c>
      <c r="J9219">
        <v>0</v>
      </c>
      <c r="K9219">
        <v>0</v>
      </c>
      <c r="L9219">
        <v>2</v>
      </c>
      <c r="M9219">
        <v>1</v>
      </c>
      <c r="N9219">
        <v>0.05</v>
      </c>
      <c r="O9219">
        <v>1</v>
      </c>
      <c r="P9219">
        <v>0.05</v>
      </c>
      <c r="Q9219" s="10">
        <v>14</v>
      </c>
      <c r="R9219">
        <v>0.8548</v>
      </c>
    </row>
    <row r="9220" spans="1:18" ht="21" x14ac:dyDescent="0.35">
      <c r="A9220">
        <v>1</v>
      </c>
      <c r="B9220">
        <v>3</v>
      </c>
      <c r="C9220" s="10">
        <v>10</v>
      </c>
      <c r="D9220">
        <v>30</v>
      </c>
      <c r="E9220">
        <v>0</v>
      </c>
      <c r="F9220">
        <v>0</v>
      </c>
      <c r="G9220">
        <v>0</v>
      </c>
      <c r="H9220">
        <v>1</v>
      </c>
      <c r="I9220">
        <v>1</v>
      </c>
      <c r="J9220">
        <v>0</v>
      </c>
      <c r="K9220">
        <v>0</v>
      </c>
      <c r="L9220">
        <v>2</v>
      </c>
      <c r="M9220">
        <v>1</v>
      </c>
      <c r="N9220">
        <v>0.05</v>
      </c>
      <c r="O9220">
        <v>1</v>
      </c>
      <c r="P9220">
        <v>0.05</v>
      </c>
      <c r="Q9220" s="10">
        <v>15</v>
      </c>
      <c r="R9220">
        <v>0.91080000000000005</v>
      </c>
    </row>
    <row r="9221" spans="1:18" ht="21" x14ac:dyDescent="0.35">
      <c r="A9221">
        <v>1</v>
      </c>
      <c r="B9221">
        <v>3</v>
      </c>
      <c r="C9221" s="10">
        <v>10</v>
      </c>
      <c r="D9221">
        <v>30</v>
      </c>
      <c r="E9221">
        <v>0</v>
      </c>
      <c r="F9221">
        <v>0</v>
      </c>
      <c r="G9221">
        <v>0</v>
      </c>
      <c r="H9221">
        <v>1</v>
      </c>
      <c r="I9221">
        <v>1</v>
      </c>
      <c r="J9221">
        <v>0</v>
      </c>
      <c r="K9221">
        <v>0</v>
      </c>
      <c r="L9221">
        <v>2</v>
      </c>
      <c r="M9221">
        <v>1</v>
      </c>
      <c r="N9221">
        <v>0.05</v>
      </c>
      <c r="O9221">
        <v>1</v>
      </c>
      <c r="P9221">
        <v>0.05</v>
      </c>
      <c r="Q9221" s="10">
        <v>16</v>
      </c>
      <c r="R9221">
        <v>0.9405</v>
      </c>
    </row>
    <row r="9222" spans="1:18" ht="21" x14ac:dyDescent="0.35">
      <c r="A9222">
        <v>1</v>
      </c>
      <c r="B9222">
        <v>3</v>
      </c>
      <c r="C9222" s="10">
        <v>10</v>
      </c>
      <c r="D9222">
        <v>30</v>
      </c>
      <c r="E9222">
        <v>0</v>
      </c>
      <c r="F9222">
        <v>0</v>
      </c>
      <c r="G9222">
        <v>0</v>
      </c>
      <c r="H9222">
        <v>1</v>
      </c>
      <c r="I9222">
        <v>1</v>
      </c>
      <c r="J9222">
        <v>0</v>
      </c>
      <c r="K9222">
        <v>0</v>
      </c>
      <c r="L9222">
        <v>2</v>
      </c>
      <c r="M9222">
        <v>1</v>
      </c>
      <c r="N9222">
        <v>0.05</v>
      </c>
      <c r="O9222">
        <v>1</v>
      </c>
      <c r="P9222">
        <v>0.05</v>
      </c>
      <c r="Q9222" s="10">
        <v>17</v>
      </c>
      <c r="R9222">
        <v>0.96099999999999997</v>
      </c>
    </row>
    <row r="9223" spans="1:18" ht="21" x14ac:dyDescent="0.35">
      <c r="A9223">
        <v>1</v>
      </c>
      <c r="B9223">
        <v>3</v>
      </c>
      <c r="C9223" s="10">
        <v>10</v>
      </c>
      <c r="D9223">
        <v>30</v>
      </c>
      <c r="E9223">
        <v>0</v>
      </c>
      <c r="F9223">
        <v>0</v>
      </c>
      <c r="G9223">
        <v>0</v>
      </c>
      <c r="H9223">
        <v>1</v>
      </c>
      <c r="I9223">
        <v>1</v>
      </c>
      <c r="J9223">
        <v>0</v>
      </c>
      <c r="K9223">
        <v>0</v>
      </c>
      <c r="L9223">
        <v>2</v>
      </c>
      <c r="M9223">
        <v>1</v>
      </c>
      <c r="N9223">
        <v>0.05</v>
      </c>
      <c r="O9223">
        <v>1</v>
      </c>
      <c r="P9223">
        <v>0.05</v>
      </c>
      <c r="Q9223" s="10">
        <v>18</v>
      </c>
      <c r="R9223">
        <v>0.98409999999999997</v>
      </c>
    </row>
    <row r="9224" spans="1:18" ht="21.75" thickBot="1" x14ac:dyDescent="0.4">
      <c r="A9224">
        <v>1</v>
      </c>
      <c r="B9224">
        <v>3</v>
      </c>
      <c r="C9224" s="10">
        <v>10</v>
      </c>
      <c r="D9224">
        <v>30</v>
      </c>
      <c r="E9224">
        <v>0</v>
      </c>
      <c r="F9224">
        <v>0</v>
      </c>
      <c r="G9224">
        <v>0</v>
      </c>
      <c r="H9224">
        <v>1</v>
      </c>
      <c r="I9224">
        <v>1</v>
      </c>
      <c r="J9224">
        <v>0</v>
      </c>
      <c r="K9224">
        <v>0</v>
      </c>
      <c r="L9224">
        <v>2</v>
      </c>
      <c r="M9224">
        <v>1</v>
      </c>
      <c r="N9224">
        <v>0.05</v>
      </c>
      <c r="O9224">
        <v>1</v>
      </c>
      <c r="P9224">
        <v>0.05</v>
      </c>
      <c r="Q9224" s="10">
        <v>19</v>
      </c>
      <c r="R9224" s="14">
        <v>0.94630000000000003</v>
      </c>
    </row>
    <row r="9225" spans="1:18" ht="21.75" thickTop="1" x14ac:dyDescent="0.35">
      <c r="A9225">
        <v>1</v>
      </c>
      <c r="B9225">
        <v>3</v>
      </c>
      <c r="C9225" s="10">
        <v>10</v>
      </c>
      <c r="D9225">
        <v>30</v>
      </c>
      <c r="E9225">
        <v>0</v>
      </c>
      <c r="F9225">
        <v>0</v>
      </c>
      <c r="G9225">
        <v>0</v>
      </c>
      <c r="H9225">
        <v>1</v>
      </c>
      <c r="I9225">
        <v>1</v>
      </c>
      <c r="J9225">
        <v>0</v>
      </c>
      <c r="K9225">
        <v>0</v>
      </c>
      <c r="L9225">
        <v>2</v>
      </c>
      <c r="M9225">
        <v>1</v>
      </c>
      <c r="N9225">
        <v>0.25</v>
      </c>
      <c r="O9225">
        <v>1</v>
      </c>
      <c r="P9225">
        <v>0.05</v>
      </c>
      <c r="Q9225" s="10">
        <v>0</v>
      </c>
      <c r="R9225">
        <v>0.98970000000000002</v>
      </c>
    </row>
    <row r="9226" spans="1:18" ht="21" x14ac:dyDescent="0.35">
      <c r="A9226">
        <v>1</v>
      </c>
      <c r="B9226">
        <v>3</v>
      </c>
      <c r="C9226" s="10">
        <v>10</v>
      </c>
      <c r="D9226">
        <v>30</v>
      </c>
      <c r="E9226">
        <v>0</v>
      </c>
      <c r="F9226">
        <v>0</v>
      </c>
      <c r="G9226">
        <v>0</v>
      </c>
      <c r="H9226">
        <v>1</v>
      </c>
      <c r="I9226">
        <v>1</v>
      </c>
      <c r="J9226">
        <v>0</v>
      </c>
      <c r="K9226">
        <v>0</v>
      </c>
      <c r="L9226">
        <v>2</v>
      </c>
      <c r="M9226">
        <v>1</v>
      </c>
      <c r="N9226">
        <v>0.25</v>
      </c>
      <c r="O9226">
        <v>1</v>
      </c>
      <c r="P9226">
        <v>0.05</v>
      </c>
      <c r="Q9226" s="10">
        <v>1</v>
      </c>
      <c r="R9226">
        <v>0.96760000000000002</v>
      </c>
    </row>
    <row r="9227" spans="1:18" ht="21" x14ac:dyDescent="0.35">
      <c r="A9227">
        <v>1</v>
      </c>
      <c r="B9227">
        <v>3</v>
      </c>
      <c r="C9227" s="10">
        <v>10</v>
      </c>
      <c r="D9227">
        <v>30</v>
      </c>
      <c r="E9227">
        <v>0</v>
      </c>
      <c r="F9227">
        <v>0</v>
      </c>
      <c r="G9227">
        <v>0</v>
      </c>
      <c r="H9227">
        <v>1</v>
      </c>
      <c r="I9227">
        <v>1</v>
      </c>
      <c r="J9227">
        <v>0</v>
      </c>
      <c r="K9227">
        <v>0</v>
      </c>
      <c r="L9227">
        <v>2</v>
      </c>
      <c r="M9227">
        <v>1</v>
      </c>
      <c r="N9227">
        <v>0.25</v>
      </c>
      <c r="O9227">
        <v>1</v>
      </c>
      <c r="P9227">
        <v>0.05</v>
      </c>
      <c r="Q9227" s="10">
        <v>2</v>
      </c>
      <c r="R9227">
        <v>0.91669999999999996</v>
      </c>
    </row>
    <row r="9228" spans="1:18" ht="21" x14ac:dyDescent="0.35">
      <c r="A9228">
        <v>1</v>
      </c>
      <c r="B9228">
        <v>3</v>
      </c>
      <c r="C9228" s="10">
        <v>10</v>
      </c>
      <c r="D9228">
        <v>30</v>
      </c>
      <c r="E9228">
        <v>0</v>
      </c>
      <c r="F9228">
        <v>0</v>
      </c>
      <c r="G9228">
        <v>0</v>
      </c>
      <c r="H9228">
        <v>1</v>
      </c>
      <c r="I9228">
        <v>1</v>
      </c>
      <c r="J9228">
        <v>0</v>
      </c>
      <c r="K9228">
        <v>0</v>
      </c>
      <c r="L9228">
        <v>2</v>
      </c>
      <c r="M9228">
        <v>1</v>
      </c>
      <c r="N9228">
        <v>0.25</v>
      </c>
      <c r="O9228">
        <v>1</v>
      </c>
      <c r="P9228">
        <v>0.05</v>
      </c>
      <c r="Q9228" s="10">
        <v>3</v>
      </c>
      <c r="R9228">
        <v>0.76629999999999998</v>
      </c>
    </row>
    <row r="9229" spans="1:18" ht="21" x14ac:dyDescent="0.35">
      <c r="A9229">
        <v>1</v>
      </c>
      <c r="B9229">
        <v>3</v>
      </c>
      <c r="C9229" s="10">
        <v>10</v>
      </c>
      <c r="D9229">
        <v>30</v>
      </c>
      <c r="E9229">
        <v>0</v>
      </c>
      <c r="F9229">
        <v>0</v>
      </c>
      <c r="G9229">
        <v>0</v>
      </c>
      <c r="H9229">
        <v>1</v>
      </c>
      <c r="I9229">
        <v>1</v>
      </c>
      <c r="J9229">
        <v>0</v>
      </c>
      <c r="K9229">
        <v>0</v>
      </c>
      <c r="L9229">
        <v>2</v>
      </c>
      <c r="M9229">
        <v>1</v>
      </c>
      <c r="N9229">
        <v>0.25</v>
      </c>
      <c r="O9229">
        <v>1</v>
      </c>
      <c r="P9229">
        <v>0.05</v>
      </c>
      <c r="Q9229" s="10">
        <v>4</v>
      </c>
      <c r="R9229">
        <v>0.69040000000000001</v>
      </c>
    </row>
    <row r="9230" spans="1:18" ht="21" x14ac:dyDescent="0.35">
      <c r="A9230">
        <v>1</v>
      </c>
      <c r="B9230">
        <v>3</v>
      </c>
      <c r="C9230" s="10">
        <v>10</v>
      </c>
      <c r="D9230">
        <v>30</v>
      </c>
      <c r="E9230">
        <v>0</v>
      </c>
      <c r="F9230">
        <v>0</v>
      </c>
      <c r="G9230">
        <v>0</v>
      </c>
      <c r="H9230">
        <v>1</v>
      </c>
      <c r="I9230">
        <v>1</v>
      </c>
      <c r="J9230">
        <v>0</v>
      </c>
      <c r="K9230">
        <v>0</v>
      </c>
      <c r="L9230">
        <v>2</v>
      </c>
      <c r="M9230">
        <v>1</v>
      </c>
      <c r="N9230">
        <v>0.25</v>
      </c>
      <c r="O9230">
        <v>1</v>
      </c>
      <c r="P9230">
        <v>0.05</v>
      </c>
      <c r="Q9230" s="10">
        <v>5</v>
      </c>
      <c r="R9230">
        <v>0.55430000000000001</v>
      </c>
    </row>
    <row r="9231" spans="1:18" ht="21" x14ac:dyDescent="0.35">
      <c r="A9231">
        <v>1</v>
      </c>
      <c r="B9231">
        <v>3</v>
      </c>
      <c r="C9231" s="10">
        <v>10</v>
      </c>
      <c r="D9231">
        <v>30</v>
      </c>
      <c r="E9231">
        <v>0</v>
      </c>
      <c r="F9231">
        <v>0</v>
      </c>
      <c r="G9231">
        <v>0</v>
      </c>
      <c r="H9231">
        <v>1</v>
      </c>
      <c r="I9231">
        <v>1</v>
      </c>
      <c r="J9231">
        <v>0</v>
      </c>
      <c r="K9231">
        <v>0</v>
      </c>
      <c r="L9231">
        <v>2</v>
      </c>
      <c r="M9231">
        <v>1</v>
      </c>
      <c r="N9231">
        <v>0.25</v>
      </c>
      <c r="O9231">
        <v>1</v>
      </c>
      <c r="P9231">
        <v>0.05</v>
      </c>
      <c r="Q9231" s="10">
        <v>6</v>
      </c>
      <c r="R9231">
        <v>0.45760000000000001</v>
      </c>
    </row>
    <row r="9232" spans="1:18" ht="21" x14ac:dyDescent="0.35">
      <c r="A9232">
        <v>1</v>
      </c>
      <c r="B9232">
        <v>3</v>
      </c>
      <c r="C9232" s="10">
        <v>10</v>
      </c>
      <c r="D9232">
        <v>30</v>
      </c>
      <c r="E9232">
        <v>0</v>
      </c>
      <c r="F9232">
        <v>0</v>
      </c>
      <c r="G9232">
        <v>0</v>
      </c>
      <c r="H9232">
        <v>1</v>
      </c>
      <c r="I9232">
        <v>1</v>
      </c>
      <c r="J9232">
        <v>0</v>
      </c>
      <c r="K9232">
        <v>0</v>
      </c>
      <c r="L9232">
        <v>2</v>
      </c>
      <c r="M9232">
        <v>1</v>
      </c>
      <c r="N9232">
        <v>0.25</v>
      </c>
      <c r="O9232">
        <v>1</v>
      </c>
      <c r="P9232">
        <v>0.05</v>
      </c>
      <c r="Q9232" s="10">
        <v>7</v>
      </c>
      <c r="R9232">
        <v>0.2281</v>
      </c>
    </row>
    <row r="9233" spans="1:18" ht="21" x14ac:dyDescent="0.35">
      <c r="A9233">
        <v>1</v>
      </c>
      <c r="B9233">
        <v>3</v>
      </c>
      <c r="C9233" s="10">
        <v>10</v>
      </c>
      <c r="D9233">
        <v>30</v>
      </c>
      <c r="E9233">
        <v>0</v>
      </c>
      <c r="F9233">
        <v>0</v>
      </c>
      <c r="G9233">
        <v>0</v>
      </c>
      <c r="H9233">
        <v>1</v>
      </c>
      <c r="I9233">
        <v>1</v>
      </c>
      <c r="J9233">
        <v>0</v>
      </c>
      <c r="K9233">
        <v>0</v>
      </c>
      <c r="L9233">
        <v>2</v>
      </c>
      <c r="M9233">
        <v>1</v>
      </c>
      <c r="N9233">
        <v>0.25</v>
      </c>
      <c r="O9233">
        <v>1</v>
      </c>
      <c r="P9233">
        <v>0.05</v>
      </c>
      <c r="Q9233" s="10">
        <v>8</v>
      </c>
      <c r="R9233">
        <v>0.28029999999999999</v>
      </c>
    </row>
    <row r="9234" spans="1:18" ht="21" x14ac:dyDescent="0.35">
      <c r="A9234">
        <v>1</v>
      </c>
      <c r="B9234">
        <v>3</v>
      </c>
      <c r="C9234" s="10">
        <v>10</v>
      </c>
      <c r="D9234">
        <v>30</v>
      </c>
      <c r="E9234">
        <v>0</v>
      </c>
      <c r="F9234">
        <v>0</v>
      </c>
      <c r="G9234">
        <v>0</v>
      </c>
      <c r="H9234">
        <v>1</v>
      </c>
      <c r="I9234">
        <v>1</v>
      </c>
      <c r="J9234">
        <v>0</v>
      </c>
      <c r="K9234">
        <v>0</v>
      </c>
      <c r="L9234">
        <v>2</v>
      </c>
      <c r="M9234">
        <v>1</v>
      </c>
      <c r="N9234">
        <v>0.25</v>
      </c>
      <c r="O9234">
        <v>1</v>
      </c>
      <c r="P9234">
        <v>0.05</v>
      </c>
      <c r="Q9234" s="10">
        <v>9</v>
      </c>
      <c r="R9234">
        <v>0.1037</v>
      </c>
    </row>
    <row r="9235" spans="1:18" ht="21" x14ac:dyDescent="0.35">
      <c r="A9235">
        <v>1</v>
      </c>
      <c r="B9235">
        <v>3</v>
      </c>
      <c r="C9235" s="10">
        <v>10</v>
      </c>
      <c r="D9235">
        <v>30</v>
      </c>
      <c r="E9235">
        <v>0</v>
      </c>
      <c r="F9235">
        <v>0</v>
      </c>
      <c r="G9235">
        <v>0</v>
      </c>
      <c r="H9235">
        <v>1</v>
      </c>
      <c r="I9235">
        <v>1</v>
      </c>
      <c r="J9235">
        <v>0</v>
      </c>
      <c r="K9235">
        <v>0</v>
      </c>
      <c r="L9235">
        <v>2</v>
      </c>
      <c r="M9235">
        <v>1</v>
      </c>
      <c r="N9235">
        <v>0.25</v>
      </c>
      <c r="O9235">
        <v>1</v>
      </c>
      <c r="P9235">
        <v>0.05</v>
      </c>
      <c r="Q9235" s="10">
        <v>10</v>
      </c>
      <c r="R9235">
        <v>0.152</v>
      </c>
    </row>
    <row r="9236" spans="1:18" ht="21" x14ac:dyDescent="0.35">
      <c r="A9236">
        <v>1</v>
      </c>
      <c r="B9236">
        <v>3</v>
      </c>
      <c r="C9236" s="10">
        <v>10</v>
      </c>
      <c r="D9236">
        <v>30</v>
      </c>
      <c r="E9236">
        <v>0</v>
      </c>
      <c r="F9236">
        <v>0</v>
      </c>
      <c r="G9236">
        <v>0</v>
      </c>
      <c r="H9236">
        <v>1</v>
      </c>
      <c r="I9236">
        <v>1</v>
      </c>
      <c r="J9236">
        <v>0</v>
      </c>
      <c r="K9236">
        <v>0</v>
      </c>
      <c r="L9236">
        <v>2</v>
      </c>
      <c r="M9236">
        <v>1</v>
      </c>
      <c r="N9236">
        <v>0.25</v>
      </c>
      <c r="O9236">
        <v>1</v>
      </c>
      <c r="P9236">
        <v>0.05</v>
      </c>
      <c r="Q9236" s="10">
        <v>11</v>
      </c>
      <c r="R9236">
        <v>0.16120000000000001</v>
      </c>
    </row>
    <row r="9237" spans="1:18" ht="21" x14ac:dyDescent="0.35">
      <c r="A9237">
        <v>1</v>
      </c>
      <c r="B9237">
        <v>3</v>
      </c>
      <c r="C9237" s="10">
        <v>10</v>
      </c>
      <c r="D9237">
        <v>30</v>
      </c>
      <c r="E9237">
        <v>0</v>
      </c>
      <c r="F9237">
        <v>0</v>
      </c>
      <c r="G9237">
        <v>0</v>
      </c>
      <c r="H9237">
        <v>1</v>
      </c>
      <c r="I9237">
        <v>1</v>
      </c>
      <c r="J9237">
        <v>0</v>
      </c>
      <c r="K9237">
        <v>0</v>
      </c>
      <c r="L9237">
        <v>2</v>
      </c>
      <c r="M9237">
        <v>1</v>
      </c>
      <c r="N9237">
        <v>0.25</v>
      </c>
      <c r="O9237">
        <v>1</v>
      </c>
      <c r="P9237">
        <v>0.05</v>
      </c>
      <c r="Q9237" s="10">
        <v>12</v>
      </c>
      <c r="R9237">
        <v>0.26669999999999999</v>
      </c>
    </row>
    <row r="9238" spans="1:18" ht="21" x14ac:dyDescent="0.35">
      <c r="A9238">
        <v>1</v>
      </c>
      <c r="B9238">
        <v>3</v>
      </c>
      <c r="C9238" s="10">
        <v>10</v>
      </c>
      <c r="D9238">
        <v>30</v>
      </c>
      <c r="E9238">
        <v>0</v>
      </c>
      <c r="F9238">
        <v>0</v>
      </c>
      <c r="G9238">
        <v>0</v>
      </c>
      <c r="H9238">
        <v>1</v>
      </c>
      <c r="I9238">
        <v>1</v>
      </c>
      <c r="J9238">
        <v>0</v>
      </c>
      <c r="K9238">
        <v>0</v>
      </c>
      <c r="L9238">
        <v>2</v>
      </c>
      <c r="M9238">
        <v>1</v>
      </c>
      <c r="N9238">
        <v>0.25</v>
      </c>
      <c r="O9238">
        <v>1</v>
      </c>
      <c r="P9238">
        <v>0.05</v>
      </c>
      <c r="Q9238" s="10">
        <v>13</v>
      </c>
      <c r="R9238">
        <v>0.31340000000000001</v>
      </c>
    </row>
    <row r="9239" spans="1:18" ht="21" x14ac:dyDescent="0.35">
      <c r="A9239">
        <v>1</v>
      </c>
      <c r="B9239">
        <v>3</v>
      </c>
      <c r="C9239" s="10">
        <v>10</v>
      </c>
      <c r="D9239">
        <v>30</v>
      </c>
      <c r="E9239">
        <v>0</v>
      </c>
      <c r="F9239">
        <v>0</v>
      </c>
      <c r="G9239">
        <v>0</v>
      </c>
      <c r="H9239">
        <v>1</v>
      </c>
      <c r="I9239">
        <v>1</v>
      </c>
      <c r="J9239">
        <v>0</v>
      </c>
      <c r="K9239">
        <v>0</v>
      </c>
      <c r="L9239">
        <v>2</v>
      </c>
      <c r="M9239">
        <v>1</v>
      </c>
      <c r="N9239">
        <v>0.25</v>
      </c>
      <c r="O9239">
        <v>1</v>
      </c>
      <c r="P9239">
        <v>0.05</v>
      </c>
      <c r="Q9239" s="10">
        <v>14</v>
      </c>
      <c r="R9239">
        <v>0.37580000000000002</v>
      </c>
    </row>
    <row r="9240" spans="1:18" ht="21" x14ac:dyDescent="0.35">
      <c r="A9240">
        <v>1</v>
      </c>
      <c r="B9240">
        <v>3</v>
      </c>
      <c r="C9240" s="10">
        <v>10</v>
      </c>
      <c r="D9240">
        <v>30</v>
      </c>
      <c r="E9240">
        <v>0</v>
      </c>
      <c r="F9240">
        <v>0</v>
      </c>
      <c r="G9240">
        <v>0</v>
      </c>
      <c r="H9240">
        <v>1</v>
      </c>
      <c r="I9240">
        <v>1</v>
      </c>
      <c r="J9240">
        <v>0</v>
      </c>
      <c r="K9240">
        <v>0</v>
      </c>
      <c r="L9240">
        <v>2</v>
      </c>
      <c r="M9240">
        <v>1</v>
      </c>
      <c r="N9240">
        <v>0.25</v>
      </c>
      <c r="O9240">
        <v>1</v>
      </c>
      <c r="P9240">
        <v>0.05</v>
      </c>
      <c r="Q9240" s="10">
        <v>15</v>
      </c>
      <c r="R9240">
        <v>0.26340000000000002</v>
      </c>
    </row>
    <row r="9241" spans="1:18" ht="21" x14ac:dyDescent="0.35">
      <c r="A9241">
        <v>1</v>
      </c>
      <c r="B9241">
        <v>3</v>
      </c>
      <c r="C9241" s="10">
        <v>10</v>
      </c>
      <c r="D9241">
        <v>30</v>
      </c>
      <c r="E9241">
        <v>0</v>
      </c>
      <c r="F9241">
        <v>0</v>
      </c>
      <c r="G9241">
        <v>0</v>
      </c>
      <c r="H9241">
        <v>1</v>
      </c>
      <c r="I9241">
        <v>1</v>
      </c>
      <c r="J9241">
        <v>0</v>
      </c>
      <c r="K9241">
        <v>0</v>
      </c>
      <c r="L9241">
        <v>2</v>
      </c>
      <c r="M9241">
        <v>1</v>
      </c>
      <c r="N9241">
        <v>0.25</v>
      </c>
      <c r="O9241">
        <v>1</v>
      </c>
      <c r="P9241">
        <v>0.05</v>
      </c>
      <c r="Q9241" s="10">
        <v>16</v>
      </c>
      <c r="R9241">
        <v>0.40560000000000002</v>
      </c>
    </row>
    <row r="9242" spans="1:18" ht="21" x14ac:dyDescent="0.35">
      <c r="A9242">
        <v>1</v>
      </c>
      <c r="B9242">
        <v>3</v>
      </c>
      <c r="C9242" s="10">
        <v>10</v>
      </c>
      <c r="D9242">
        <v>30</v>
      </c>
      <c r="E9242">
        <v>0</v>
      </c>
      <c r="F9242">
        <v>0</v>
      </c>
      <c r="G9242">
        <v>0</v>
      </c>
      <c r="H9242">
        <v>1</v>
      </c>
      <c r="I9242">
        <v>1</v>
      </c>
      <c r="J9242">
        <v>0</v>
      </c>
      <c r="K9242">
        <v>0</v>
      </c>
      <c r="L9242">
        <v>2</v>
      </c>
      <c r="M9242">
        <v>1</v>
      </c>
      <c r="N9242">
        <v>0.25</v>
      </c>
      <c r="O9242">
        <v>1</v>
      </c>
      <c r="P9242">
        <v>0.05</v>
      </c>
      <c r="Q9242" s="10">
        <v>17</v>
      </c>
      <c r="R9242">
        <v>0.70089999999999997</v>
      </c>
    </row>
    <row r="9243" spans="1:18" ht="21" x14ac:dyDescent="0.35">
      <c r="A9243">
        <v>1</v>
      </c>
      <c r="B9243">
        <v>3</v>
      </c>
      <c r="C9243" s="10">
        <v>10</v>
      </c>
      <c r="D9243">
        <v>30</v>
      </c>
      <c r="E9243">
        <v>0</v>
      </c>
      <c r="F9243">
        <v>0</v>
      </c>
      <c r="G9243">
        <v>0</v>
      </c>
      <c r="H9243">
        <v>1</v>
      </c>
      <c r="I9243">
        <v>1</v>
      </c>
      <c r="J9243">
        <v>0</v>
      </c>
      <c r="K9243">
        <v>0</v>
      </c>
      <c r="L9243">
        <v>2</v>
      </c>
      <c r="M9243">
        <v>1</v>
      </c>
      <c r="N9243">
        <v>0.25</v>
      </c>
      <c r="O9243">
        <v>1</v>
      </c>
      <c r="P9243">
        <v>0.05</v>
      </c>
      <c r="Q9243" s="10">
        <v>18</v>
      </c>
      <c r="R9243">
        <v>0.47360000000000002</v>
      </c>
    </row>
    <row r="9244" spans="1:18" ht="21.75" thickBot="1" x14ac:dyDescent="0.4">
      <c r="A9244">
        <v>1</v>
      </c>
      <c r="B9244">
        <v>3</v>
      </c>
      <c r="C9244" s="10">
        <v>10</v>
      </c>
      <c r="D9244">
        <v>30</v>
      </c>
      <c r="E9244">
        <v>0</v>
      </c>
      <c r="F9244">
        <v>0</v>
      </c>
      <c r="G9244">
        <v>0</v>
      </c>
      <c r="H9244">
        <v>1</v>
      </c>
      <c r="I9244">
        <v>1</v>
      </c>
      <c r="J9244">
        <v>0</v>
      </c>
      <c r="K9244">
        <v>0</v>
      </c>
      <c r="L9244">
        <v>2</v>
      </c>
      <c r="M9244">
        <v>1</v>
      </c>
      <c r="N9244">
        <v>0.25</v>
      </c>
      <c r="O9244">
        <v>1</v>
      </c>
      <c r="P9244">
        <v>0.05</v>
      </c>
      <c r="Q9244" s="10">
        <v>19</v>
      </c>
      <c r="R9244" s="14">
        <v>0.62319999999999998</v>
      </c>
    </row>
    <row r="9245" spans="1:18" ht="21.75" thickTop="1" x14ac:dyDescent="0.35">
      <c r="A9245">
        <v>1</v>
      </c>
      <c r="B9245">
        <v>3</v>
      </c>
      <c r="C9245" s="10">
        <v>10</v>
      </c>
      <c r="D9245">
        <v>30</v>
      </c>
      <c r="E9245">
        <v>0</v>
      </c>
      <c r="F9245">
        <v>0</v>
      </c>
      <c r="G9245">
        <v>0</v>
      </c>
      <c r="H9245">
        <v>1</v>
      </c>
      <c r="I9245">
        <v>1</v>
      </c>
      <c r="J9245">
        <v>0</v>
      </c>
      <c r="K9245">
        <v>0</v>
      </c>
      <c r="L9245">
        <v>2</v>
      </c>
      <c r="M9245">
        <v>1</v>
      </c>
      <c r="N9245">
        <v>0.5</v>
      </c>
      <c r="O9245">
        <v>1</v>
      </c>
      <c r="P9245">
        <v>0.05</v>
      </c>
      <c r="Q9245" s="10">
        <v>0</v>
      </c>
      <c r="R9245">
        <v>0.99890000000000001</v>
      </c>
    </row>
    <row r="9246" spans="1:18" ht="21" x14ac:dyDescent="0.35">
      <c r="A9246">
        <v>1</v>
      </c>
      <c r="B9246">
        <v>3</v>
      </c>
      <c r="C9246" s="10">
        <v>10</v>
      </c>
      <c r="D9246">
        <v>30</v>
      </c>
      <c r="E9246">
        <v>0</v>
      </c>
      <c r="F9246">
        <v>0</v>
      </c>
      <c r="G9246">
        <v>0</v>
      </c>
      <c r="H9246">
        <v>1</v>
      </c>
      <c r="I9246">
        <v>1</v>
      </c>
      <c r="J9246">
        <v>0</v>
      </c>
      <c r="K9246">
        <v>0</v>
      </c>
      <c r="L9246">
        <v>2</v>
      </c>
      <c r="M9246">
        <v>1</v>
      </c>
      <c r="N9246">
        <v>0.5</v>
      </c>
      <c r="O9246">
        <v>1</v>
      </c>
      <c r="P9246">
        <v>0.05</v>
      </c>
      <c r="Q9246" s="10">
        <v>1</v>
      </c>
      <c r="R9246">
        <v>0.99409999999999998</v>
      </c>
    </row>
    <row r="9247" spans="1:18" ht="21" x14ac:dyDescent="0.35">
      <c r="A9247">
        <v>1</v>
      </c>
      <c r="B9247">
        <v>3</v>
      </c>
      <c r="C9247" s="10">
        <v>10</v>
      </c>
      <c r="D9247">
        <v>30</v>
      </c>
      <c r="E9247">
        <v>0</v>
      </c>
      <c r="F9247">
        <v>0</v>
      </c>
      <c r="G9247">
        <v>0</v>
      </c>
      <c r="H9247">
        <v>1</v>
      </c>
      <c r="I9247">
        <v>1</v>
      </c>
      <c r="J9247">
        <v>0</v>
      </c>
      <c r="K9247">
        <v>0</v>
      </c>
      <c r="L9247">
        <v>2</v>
      </c>
      <c r="M9247">
        <v>1</v>
      </c>
      <c r="N9247">
        <v>0.5</v>
      </c>
      <c r="O9247">
        <v>1</v>
      </c>
      <c r="P9247">
        <v>0.05</v>
      </c>
      <c r="Q9247" s="10">
        <v>2</v>
      </c>
      <c r="R9247">
        <v>0.99560000000000004</v>
      </c>
    </row>
    <row r="9248" spans="1:18" ht="21" x14ac:dyDescent="0.35">
      <c r="A9248">
        <v>1</v>
      </c>
      <c r="B9248">
        <v>3</v>
      </c>
      <c r="C9248" s="10">
        <v>10</v>
      </c>
      <c r="D9248">
        <v>30</v>
      </c>
      <c r="E9248">
        <v>0</v>
      </c>
      <c r="F9248">
        <v>0</v>
      </c>
      <c r="G9248">
        <v>0</v>
      </c>
      <c r="H9248">
        <v>1</v>
      </c>
      <c r="I9248">
        <v>1</v>
      </c>
      <c r="J9248">
        <v>0</v>
      </c>
      <c r="K9248">
        <v>0</v>
      </c>
      <c r="L9248">
        <v>2</v>
      </c>
      <c r="M9248">
        <v>1</v>
      </c>
      <c r="N9248">
        <v>0.5</v>
      </c>
      <c r="O9248">
        <v>1</v>
      </c>
      <c r="P9248">
        <v>0.05</v>
      </c>
      <c r="Q9248" s="10">
        <v>3</v>
      </c>
      <c r="R9248">
        <v>0.92810000000000004</v>
      </c>
    </row>
    <row r="9249" spans="1:19" ht="21" x14ac:dyDescent="0.35">
      <c r="A9249">
        <v>1</v>
      </c>
      <c r="B9249">
        <v>3</v>
      </c>
      <c r="C9249" s="10">
        <v>10</v>
      </c>
      <c r="D9249">
        <v>30</v>
      </c>
      <c r="E9249">
        <v>0</v>
      </c>
      <c r="F9249">
        <v>0</v>
      </c>
      <c r="G9249">
        <v>0</v>
      </c>
      <c r="H9249">
        <v>1</v>
      </c>
      <c r="I9249">
        <v>1</v>
      </c>
      <c r="J9249">
        <v>0</v>
      </c>
      <c r="K9249">
        <v>0</v>
      </c>
      <c r="L9249">
        <v>2</v>
      </c>
      <c r="M9249">
        <v>1</v>
      </c>
      <c r="N9249">
        <v>0.5</v>
      </c>
      <c r="O9249">
        <v>1</v>
      </c>
      <c r="P9249">
        <v>0.05</v>
      </c>
      <c r="Q9249" s="10">
        <v>4</v>
      </c>
      <c r="R9249">
        <v>0.83789999999999998</v>
      </c>
    </row>
    <row r="9250" spans="1:19" ht="21" x14ac:dyDescent="0.35">
      <c r="A9250">
        <v>1</v>
      </c>
      <c r="B9250">
        <v>3</v>
      </c>
      <c r="C9250" s="10">
        <v>10</v>
      </c>
      <c r="D9250">
        <v>30</v>
      </c>
      <c r="E9250">
        <v>0</v>
      </c>
      <c r="F9250">
        <v>0</v>
      </c>
      <c r="G9250">
        <v>0</v>
      </c>
      <c r="H9250">
        <v>1</v>
      </c>
      <c r="I9250">
        <v>1</v>
      </c>
      <c r="J9250">
        <v>0</v>
      </c>
      <c r="K9250">
        <v>0</v>
      </c>
      <c r="L9250">
        <v>2</v>
      </c>
      <c r="M9250">
        <v>1</v>
      </c>
      <c r="N9250">
        <v>0.5</v>
      </c>
      <c r="O9250">
        <v>1</v>
      </c>
      <c r="P9250">
        <v>0.05</v>
      </c>
      <c r="Q9250" s="10">
        <v>5</v>
      </c>
      <c r="R9250">
        <v>0.64419999999999999</v>
      </c>
    </row>
    <row r="9251" spans="1:19" ht="21" x14ac:dyDescent="0.35">
      <c r="A9251">
        <v>1</v>
      </c>
      <c r="B9251">
        <v>3</v>
      </c>
      <c r="C9251" s="10">
        <v>10</v>
      </c>
      <c r="D9251">
        <v>30</v>
      </c>
      <c r="E9251">
        <v>0</v>
      </c>
      <c r="F9251">
        <v>0</v>
      </c>
      <c r="G9251">
        <v>0</v>
      </c>
      <c r="H9251">
        <v>1</v>
      </c>
      <c r="I9251">
        <v>1</v>
      </c>
      <c r="J9251">
        <v>0</v>
      </c>
      <c r="K9251">
        <v>0</v>
      </c>
      <c r="L9251">
        <v>2</v>
      </c>
      <c r="M9251">
        <v>1</v>
      </c>
      <c r="N9251">
        <v>0.5</v>
      </c>
      <c r="O9251">
        <v>1</v>
      </c>
      <c r="P9251">
        <v>0.05</v>
      </c>
      <c r="Q9251" s="10">
        <v>6</v>
      </c>
      <c r="R9251">
        <v>0.41399999999999998</v>
      </c>
    </row>
    <row r="9252" spans="1:19" ht="21" x14ac:dyDescent="0.35">
      <c r="A9252">
        <v>1</v>
      </c>
      <c r="B9252">
        <v>3</v>
      </c>
      <c r="C9252" s="10">
        <v>10</v>
      </c>
      <c r="D9252">
        <v>30</v>
      </c>
      <c r="E9252">
        <v>0</v>
      </c>
      <c r="F9252">
        <v>0</v>
      </c>
      <c r="G9252">
        <v>0</v>
      </c>
      <c r="H9252">
        <v>1</v>
      </c>
      <c r="I9252">
        <v>1</v>
      </c>
      <c r="J9252">
        <v>0</v>
      </c>
      <c r="K9252">
        <v>0</v>
      </c>
      <c r="L9252">
        <v>2</v>
      </c>
      <c r="M9252">
        <v>1</v>
      </c>
      <c r="N9252">
        <v>0.5</v>
      </c>
      <c r="O9252">
        <v>1</v>
      </c>
      <c r="P9252">
        <v>0.05</v>
      </c>
      <c r="Q9252" s="10">
        <v>7</v>
      </c>
      <c r="R9252">
        <v>0.65510000000000002</v>
      </c>
    </row>
    <row r="9253" spans="1:19" ht="21" x14ac:dyDescent="0.35">
      <c r="A9253">
        <v>1</v>
      </c>
      <c r="B9253">
        <v>3</v>
      </c>
      <c r="C9253" s="10">
        <v>10</v>
      </c>
      <c r="D9253">
        <v>30</v>
      </c>
      <c r="E9253">
        <v>0</v>
      </c>
      <c r="F9253">
        <v>0</v>
      </c>
      <c r="G9253">
        <v>0</v>
      </c>
      <c r="H9253">
        <v>1</v>
      </c>
      <c r="I9253">
        <v>1</v>
      </c>
      <c r="J9253">
        <v>0</v>
      </c>
      <c r="K9253">
        <v>0</v>
      </c>
      <c r="L9253">
        <v>2</v>
      </c>
      <c r="M9253">
        <v>1</v>
      </c>
      <c r="N9253">
        <v>0.5</v>
      </c>
      <c r="O9253">
        <v>1</v>
      </c>
      <c r="P9253">
        <v>0.05</v>
      </c>
      <c r="Q9253" s="10">
        <v>8</v>
      </c>
      <c r="R9253">
        <v>0.34320000000000001</v>
      </c>
    </row>
    <row r="9254" spans="1:19" ht="21" x14ac:dyDescent="0.35">
      <c r="A9254">
        <v>1</v>
      </c>
      <c r="B9254">
        <v>3</v>
      </c>
      <c r="C9254" s="10">
        <v>10</v>
      </c>
      <c r="D9254">
        <v>30</v>
      </c>
      <c r="E9254">
        <v>0</v>
      </c>
      <c r="F9254">
        <v>0</v>
      </c>
      <c r="G9254">
        <v>0</v>
      </c>
      <c r="H9254">
        <v>1</v>
      </c>
      <c r="I9254">
        <v>1</v>
      </c>
      <c r="J9254">
        <v>0</v>
      </c>
      <c r="K9254">
        <v>0</v>
      </c>
      <c r="L9254">
        <v>2</v>
      </c>
      <c r="M9254">
        <v>1</v>
      </c>
      <c r="N9254">
        <v>0.5</v>
      </c>
      <c r="O9254">
        <v>1</v>
      </c>
      <c r="P9254">
        <v>0.05</v>
      </c>
      <c r="Q9254" s="10">
        <v>9</v>
      </c>
      <c r="R9254">
        <v>0.3251</v>
      </c>
    </row>
    <row r="9255" spans="1:19" ht="21" x14ac:dyDescent="0.35">
      <c r="A9255">
        <v>1</v>
      </c>
      <c r="B9255">
        <v>3</v>
      </c>
      <c r="C9255" s="10">
        <v>10</v>
      </c>
      <c r="D9255">
        <v>30</v>
      </c>
      <c r="E9255">
        <v>0</v>
      </c>
      <c r="F9255">
        <v>0</v>
      </c>
      <c r="G9255">
        <v>0</v>
      </c>
      <c r="H9255">
        <v>1</v>
      </c>
      <c r="I9255">
        <v>1</v>
      </c>
      <c r="J9255">
        <v>0</v>
      </c>
      <c r="K9255">
        <v>0</v>
      </c>
      <c r="L9255">
        <v>2</v>
      </c>
      <c r="M9255">
        <v>1</v>
      </c>
      <c r="N9255">
        <v>0.5</v>
      </c>
      <c r="O9255">
        <v>1</v>
      </c>
      <c r="P9255">
        <v>0.05</v>
      </c>
      <c r="Q9255" s="10">
        <v>10</v>
      </c>
      <c r="R9255">
        <v>0.15809999999999999</v>
      </c>
    </row>
    <row r="9256" spans="1:19" ht="21" x14ac:dyDescent="0.35">
      <c r="A9256">
        <v>1</v>
      </c>
      <c r="B9256">
        <v>3</v>
      </c>
      <c r="C9256" s="10">
        <v>10</v>
      </c>
      <c r="D9256">
        <v>30</v>
      </c>
      <c r="E9256">
        <v>0</v>
      </c>
      <c r="F9256">
        <v>0</v>
      </c>
      <c r="G9256">
        <v>0</v>
      </c>
      <c r="H9256">
        <v>1</v>
      </c>
      <c r="I9256">
        <v>1</v>
      </c>
      <c r="J9256">
        <v>0</v>
      </c>
      <c r="K9256">
        <v>0</v>
      </c>
      <c r="L9256">
        <v>2</v>
      </c>
      <c r="M9256">
        <v>1</v>
      </c>
      <c r="N9256">
        <v>0.5</v>
      </c>
      <c r="O9256">
        <v>1</v>
      </c>
      <c r="P9256">
        <v>0.05</v>
      </c>
      <c r="Q9256" s="10">
        <v>11</v>
      </c>
      <c r="R9256">
        <v>0.18759999999999999</v>
      </c>
    </row>
    <row r="9257" spans="1:19" ht="21" x14ac:dyDescent="0.35">
      <c r="A9257">
        <v>1</v>
      </c>
      <c r="B9257">
        <v>3</v>
      </c>
      <c r="C9257" s="10">
        <v>10</v>
      </c>
      <c r="D9257">
        <v>30</v>
      </c>
      <c r="E9257">
        <v>0</v>
      </c>
      <c r="F9257">
        <v>0</v>
      </c>
      <c r="G9257">
        <v>0</v>
      </c>
      <c r="H9257">
        <v>1</v>
      </c>
      <c r="I9257">
        <v>1</v>
      </c>
      <c r="J9257">
        <v>0</v>
      </c>
      <c r="K9257">
        <v>0</v>
      </c>
      <c r="L9257">
        <v>2</v>
      </c>
      <c r="M9257">
        <v>1</v>
      </c>
      <c r="N9257">
        <v>0.5</v>
      </c>
      <c r="O9257">
        <v>1</v>
      </c>
      <c r="P9257">
        <v>0.05</v>
      </c>
      <c r="Q9257" s="10">
        <v>12</v>
      </c>
      <c r="R9257">
        <v>0.1699</v>
      </c>
    </row>
    <row r="9258" spans="1:19" ht="21" x14ac:dyDescent="0.35">
      <c r="A9258">
        <v>1</v>
      </c>
      <c r="B9258">
        <v>3</v>
      </c>
      <c r="C9258" s="10">
        <v>10</v>
      </c>
      <c r="D9258">
        <v>30</v>
      </c>
      <c r="E9258">
        <v>0</v>
      </c>
      <c r="F9258">
        <v>0</v>
      </c>
      <c r="G9258">
        <v>0</v>
      </c>
      <c r="H9258">
        <v>1</v>
      </c>
      <c r="I9258">
        <v>1</v>
      </c>
      <c r="J9258">
        <v>0</v>
      </c>
      <c r="K9258">
        <v>0</v>
      </c>
      <c r="L9258">
        <v>2</v>
      </c>
      <c r="M9258">
        <v>1</v>
      </c>
      <c r="N9258">
        <v>0.5</v>
      </c>
      <c r="O9258">
        <v>1</v>
      </c>
      <c r="P9258">
        <v>0.05</v>
      </c>
      <c r="Q9258" s="10">
        <v>13</v>
      </c>
      <c r="R9258">
        <v>0.1757</v>
      </c>
    </row>
    <row r="9259" spans="1:19" ht="21" x14ac:dyDescent="0.35">
      <c r="A9259">
        <v>1</v>
      </c>
      <c r="B9259">
        <v>3</v>
      </c>
      <c r="C9259" s="10">
        <v>10</v>
      </c>
      <c r="D9259">
        <v>30</v>
      </c>
      <c r="E9259">
        <v>0</v>
      </c>
      <c r="F9259">
        <v>0</v>
      </c>
      <c r="G9259">
        <v>0</v>
      </c>
      <c r="H9259">
        <v>1</v>
      </c>
      <c r="I9259">
        <v>1</v>
      </c>
      <c r="J9259">
        <v>0</v>
      </c>
      <c r="K9259">
        <v>0</v>
      </c>
      <c r="L9259">
        <v>2</v>
      </c>
      <c r="M9259">
        <v>1</v>
      </c>
      <c r="N9259">
        <v>0.5</v>
      </c>
      <c r="O9259">
        <v>1</v>
      </c>
      <c r="P9259">
        <v>0.05</v>
      </c>
      <c r="Q9259" s="10">
        <v>14</v>
      </c>
      <c r="R9259">
        <v>0.27429999999999999</v>
      </c>
    </row>
    <row r="9260" spans="1:19" ht="21" x14ac:dyDescent="0.35">
      <c r="A9260">
        <v>1</v>
      </c>
      <c r="B9260">
        <v>3</v>
      </c>
      <c r="C9260" s="10">
        <v>10</v>
      </c>
      <c r="D9260">
        <v>30</v>
      </c>
      <c r="E9260">
        <v>0</v>
      </c>
      <c r="F9260">
        <v>0</v>
      </c>
      <c r="G9260">
        <v>0</v>
      </c>
      <c r="H9260">
        <v>1</v>
      </c>
      <c r="I9260">
        <v>1</v>
      </c>
      <c r="J9260">
        <v>0</v>
      </c>
      <c r="K9260">
        <v>0</v>
      </c>
      <c r="L9260">
        <v>2</v>
      </c>
      <c r="M9260">
        <v>1</v>
      </c>
      <c r="N9260">
        <v>0.5</v>
      </c>
      <c r="O9260">
        <v>1</v>
      </c>
      <c r="P9260">
        <v>0.05</v>
      </c>
      <c r="Q9260" s="10">
        <v>15</v>
      </c>
      <c r="R9260">
        <v>0.2424</v>
      </c>
    </row>
    <row r="9261" spans="1:19" ht="21" x14ac:dyDescent="0.35">
      <c r="A9261">
        <v>1</v>
      </c>
      <c r="B9261">
        <v>3</v>
      </c>
      <c r="C9261" s="10">
        <v>10</v>
      </c>
      <c r="D9261">
        <v>30</v>
      </c>
      <c r="E9261">
        <v>0</v>
      </c>
      <c r="F9261">
        <v>0</v>
      </c>
      <c r="G9261">
        <v>0</v>
      </c>
      <c r="H9261">
        <v>1</v>
      </c>
      <c r="I9261">
        <v>1</v>
      </c>
      <c r="J9261">
        <v>0</v>
      </c>
      <c r="K9261">
        <v>0</v>
      </c>
      <c r="L9261">
        <v>2</v>
      </c>
      <c r="M9261">
        <v>1</v>
      </c>
      <c r="N9261">
        <v>0.5</v>
      </c>
      <c r="O9261">
        <v>1</v>
      </c>
      <c r="P9261">
        <v>0.05</v>
      </c>
      <c r="Q9261" s="10">
        <v>16</v>
      </c>
      <c r="R9261">
        <v>0.4098</v>
      </c>
    </row>
    <row r="9262" spans="1:19" ht="21" x14ac:dyDescent="0.35">
      <c r="A9262">
        <v>1</v>
      </c>
      <c r="B9262">
        <v>3</v>
      </c>
      <c r="C9262" s="10">
        <v>10</v>
      </c>
      <c r="D9262">
        <v>30</v>
      </c>
      <c r="E9262">
        <v>0</v>
      </c>
      <c r="F9262">
        <v>0</v>
      </c>
      <c r="G9262">
        <v>0</v>
      </c>
      <c r="H9262">
        <v>1</v>
      </c>
      <c r="I9262">
        <v>1</v>
      </c>
      <c r="J9262">
        <v>0</v>
      </c>
      <c r="K9262">
        <v>0</v>
      </c>
      <c r="L9262">
        <v>2</v>
      </c>
      <c r="M9262">
        <v>1</v>
      </c>
      <c r="N9262">
        <v>0.5</v>
      </c>
      <c r="O9262">
        <v>1</v>
      </c>
      <c r="P9262">
        <v>0.05</v>
      </c>
      <c r="Q9262" s="10">
        <v>17</v>
      </c>
      <c r="R9262">
        <v>0.3962</v>
      </c>
    </row>
    <row r="9263" spans="1:19" ht="21" x14ac:dyDescent="0.35">
      <c r="A9263">
        <v>1</v>
      </c>
      <c r="B9263">
        <v>3</v>
      </c>
      <c r="C9263" s="10">
        <v>10</v>
      </c>
      <c r="D9263">
        <v>30</v>
      </c>
      <c r="E9263">
        <v>0</v>
      </c>
      <c r="F9263">
        <v>0</v>
      </c>
      <c r="G9263">
        <v>0</v>
      </c>
      <c r="H9263">
        <v>1</v>
      </c>
      <c r="I9263">
        <v>1</v>
      </c>
      <c r="J9263">
        <v>0</v>
      </c>
      <c r="K9263">
        <v>0</v>
      </c>
      <c r="L9263">
        <v>2</v>
      </c>
      <c r="M9263">
        <v>1</v>
      </c>
      <c r="N9263">
        <v>0.5</v>
      </c>
      <c r="O9263">
        <v>1</v>
      </c>
      <c r="P9263">
        <v>0.05</v>
      </c>
      <c r="Q9263" s="10">
        <v>18</v>
      </c>
      <c r="R9263">
        <v>0.67449999999999999</v>
      </c>
    </row>
    <row r="9264" spans="1:19" ht="21.75" thickBot="1" x14ac:dyDescent="0.4">
      <c r="A9264">
        <v>1</v>
      </c>
      <c r="B9264">
        <v>3</v>
      </c>
      <c r="C9264" s="10">
        <v>10</v>
      </c>
      <c r="D9264">
        <v>30</v>
      </c>
      <c r="E9264">
        <v>0</v>
      </c>
      <c r="F9264">
        <v>0</v>
      </c>
      <c r="G9264">
        <v>0</v>
      </c>
      <c r="H9264">
        <v>1</v>
      </c>
      <c r="I9264">
        <v>1</v>
      </c>
      <c r="J9264">
        <v>0</v>
      </c>
      <c r="K9264">
        <v>0</v>
      </c>
      <c r="L9264">
        <v>2</v>
      </c>
      <c r="M9264">
        <v>1</v>
      </c>
      <c r="N9264">
        <v>0.5</v>
      </c>
      <c r="O9264">
        <v>1</v>
      </c>
      <c r="P9264">
        <v>0.05</v>
      </c>
      <c r="Q9264" s="10">
        <v>19</v>
      </c>
      <c r="R9264" s="14">
        <v>0.49359999999999998</v>
      </c>
      <c r="S9264" s="14"/>
    </row>
    <row r="9265" spans="1:19" ht="19.5" thickTop="1" x14ac:dyDescent="0.3">
      <c r="R9265" s="65" t="e">
        <f>AVERAGE(S9207:S9226)</f>
        <v>#DIV/0!</v>
      </c>
      <c r="S9265" s="65" t="e">
        <f>AVERAGE(T9207:T9226)</f>
        <v>#DIV/0!</v>
      </c>
    </row>
    <row r="9269" spans="1:19" ht="21.75" thickBot="1" x14ac:dyDescent="0.4">
      <c r="R9269" s="129" t="s">
        <v>477</v>
      </c>
      <c r="S9269" s="129"/>
    </row>
    <row r="9270" spans="1:19" ht="15.75" thickTop="1" x14ac:dyDescent="0.25">
      <c r="A9270" t="s">
        <v>479</v>
      </c>
      <c r="R9270" s="103" t="s">
        <v>480</v>
      </c>
      <c r="S9270" s="103" t="s">
        <v>482</v>
      </c>
    </row>
    <row r="9271" spans="1:19" ht="21" x14ac:dyDescent="0.35">
      <c r="A9271">
        <v>1</v>
      </c>
      <c r="B9271">
        <v>3</v>
      </c>
      <c r="C9271" s="10">
        <v>10</v>
      </c>
      <c r="D9271">
        <v>30</v>
      </c>
      <c r="E9271">
        <v>0</v>
      </c>
      <c r="F9271">
        <v>0</v>
      </c>
      <c r="G9271">
        <v>0</v>
      </c>
      <c r="H9271">
        <v>1</v>
      </c>
      <c r="I9271">
        <v>1</v>
      </c>
      <c r="J9271">
        <v>0</v>
      </c>
      <c r="K9271">
        <v>0</v>
      </c>
      <c r="L9271">
        <v>2</v>
      </c>
      <c r="M9271">
        <v>1</v>
      </c>
      <c r="N9271">
        <v>0.05</v>
      </c>
      <c r="O9271">
        <v>1</v>
      </c>
      <c r="P9271">
        <v>0.05</v>
      </c>
      <c r="Q9271" s="10">
        <v>0</v>
      </c>
      <c r="R9271">
        <v>0.56089999999999995</v>
      </c>
      <c r="S9271">
        <v>0.05</v>
      </c>
    </row>
    <row r="9272" spans="1:19" ht="21" x14ac:dyDescent="0.35">
      <c r="A9272">
        <v>1</v>
      </c>
      <c r="B9272">
        <v>3</v>
      </c>
      <c r="C9272" s="10">
        <v>10</v>
      </c>
      <c r="D9272">
        <v>30</v>
      </c>
      <c r="E9272">
        <v>0</v>
      </c>
      <c r="F9272">
        <v>0</v>
      </c>
      <c r="G9272">
        <v>0</v>
      </c>
      <c r="H9272">
        <v>1</v>
      </c>
      <c r="I9272">
        <v>1</v>
      </c>
      <c r="J9272">
        <v>0</v>
      </c>
      <c r="K9272">
        <v>0</v>
      </c>
      <c r="L9272">
        <v>2</v>
      </c>
      <c r="M9272">
        <v>1</v>
      </c>
      <c r="N9272">
        <v>0.05</v>
      </c>
      <c r="O9272">
        <v>1</v>
      </c>
      <c r="P9272">
        <v>0.05</v>
      </c>
      <c r="Q9272" s="10">
        <v>0.01</v>
      </c>
      <c r="R9272">
        <v>0.6694</v>
      </c>
      <c r="S9272">
        <v>4.99E-2</v>
      </c>
    </row>
    <row r="9273" spans="1:19" ht="21" x14ac:dyDescent="0.35">
      <c r="A9273">
        <v>1</v>
      </c>
      <c r="B9273">
        <v>3</v>
      </c>
      <c r="C9273" s="10">
        <v>10</v>
      </c>
      <c r="D9273">
        <v>30</v>
      </c>
      <c r="E9273">
        <v>0</v>
      </c>
      <c r="F9273">
        <v>0</v>
      </c>
      <c r="G9273">
        <v>0</v>
      </c>
      <c r="H9273">
        <v>1</v>
      </c>
      <c r="I9273">
        <v>1</v>
      </c>
      <c r="J9273">
        <v>0</v>
      </c>
      <c r="K9273">
        <v>0</v>
      </c>
      <c r="L9273">
        <v>2</v>
      </c>
      <c r="M9273">
        <v>1</v>
      </c>
      <c r="N9273">
        <v>0.05</v>
      </c>
      <c r="O9273">
        <v>1</v>
      </c>
      <c r="P9273">
        <v>0.05</v>
      </c>
      <c r="Q9273" s="10">
        <v>0.02</v>
      </c>
      <c r="R9273">
        <v>0.61250000000000004</v>
      </c>
      <c r="S9273">
        <v>0.05</v>
      </c>
    </row>
    <row r="9274" spans="1:19" ht="21" x14ac:dyDescent="0.35">
      <c r="A9274">
        <v>1</v>
      </c>
      <c r="B9274">
        <v>3</v>
      </c>
      <c r="C9274" s="10">
        <v>10</v>
      </c>
      <c r="D9274">
        <v>30</v>
      </c>
      <c r="E9274">
        <v>0</v>
      </c>
      <c r="F9274">
        <v>0</v>
      </c>
      <c r="G9274">
        <v>0</v>
      </c>
      <c r="H9274">
        <v>1</v>
      </c>
      <c r="I9274">
        <v>1</v>
      </c>
      <c r="J9274">
        <v>0</v>
      </c>
      <c r="K9274">
        <v>0</v>
      </c>
      <c r="L9274">
        <v>2</v>
      </c>
      <c r="M9274">
        <v>1</v>
      </c>
      <c r="N9274">
        <v>0.05</v>
      </c>
      <c r="O9274">
        <v>1</v>
      </c>
      <c r="P9274">
        <v>0.05</v>
      </c>
      <c r="Q9274" s="10">
        <v>0.03</v>
      </c>
      <c r="R9274">
        <v>0.69979999999999998</v>
      </c>
      <c r="S9274">
        <v>4.9799999999999997E-2</v>
      </c>
    </row>
    <row r="9275" spans="1:19" ht="21" x14ac:dyDescent="0.35">
      <c r="A9275">
        <v>1</v>
      </c>
      <c r="B9275">
        <v>3</v>
      </c>
      <c r="C9275" s="10">
        <v>10</v>
      </c>
      <c r="D9275">
        <v>30</v>
      </c>
      <c r="E9275">
        <v>0</v>
      </c>
      <c r="F9275">
        <v>0</v>
      </c>
      <c r="G9275">
        <v>0</v>
      </c>
      <c r="H9275">
        <v>1</v>
      </c>
      <c r="I9275">
        <v>1</v>
      </c>
      <c r="J9275">
        <v>0</v>
      </c>
      <c r="K9275">
        <v>0</v>
      </c>
      <c r="L9275">
        <v>2</v>
      </c>
      <c r="M9275">
        <v>1</v>
      </c>
      <c r="N9275">
        <v>0.05</v>
      </c>
      <c r="O9275">
        <v>1</v>
      </c>
      <c r="P9275">
        <v>0.05</v>
      </c>
      <c r="Q9275" s="10">
        <v>0.04</v>
      </c>
      <c r="R9275">
        <v>0.50629999999999997</v>
      </c>
      <c r="S9275">
        <v>5.3400000000000003E-2</v>
      </c>
    </row>
    <row r="9276" spans="1:19" ht="21" x14ac:dyDescent="0.35">
      <c r="A9276">
        <v>1</v>
      </c>
      <c r="B9276">
        <v>3</v>
      </c>
      <c r="C9276" s="10">
        <v>10</v>
      </c>
      <c r="D9276">
        <v>30</v>
      </c>
      <c r="E9276">
        <v>0</v>
      </c>
      <c r="F9276">
        <v>0</v>
      </c>
      <c r="G9276">
        <v>0</v>
      </c>
      <c r="H9276">
        <v>1</v>
      </c>
      <c r="I9276">
        <v>1</v>
      </c>
      <c r="J9276">
        <v>0</v>
      </c>
      <c r="K9276">
        <v>0</v>
      </c>
      <c r="L9276">
        <v>2</v>
      </c>
      <c r="M9276">
        <v>1</v>
      </c>
      <c r="N9276">
        <v>0.05</v>
      </c>
      <c r="O9276">
        <v>1</v>
      </c>
      <c r="P9276">
        <v>0.05</v>
      </c>
      <c r="Q9276" s="10">
        <v>0.05</v>
      </c>
      <c r="R9276">
        <v>0.42930000000000001</v>
      </c>
      <c r="S9276">
        <v>5.7000000000000002E-2</v>
      </c>
    </row>
    <row r="9277" spans="1:19" ht="21" x14ac:dyDescent="0.35">
      <c r="A9277">
        <v>1</v>
      </c>
      <c r="B9277">
        <v>3</v>
      </c>
      <c r="C9277" s="10">
        <v>10</v>
      </c>
      <c r="D9277">
        <v>30</v>
      </c>
      <c r="E9277">
        <v>0</v>
      </c>
      <c r="F9277">
        <v>0</v>
      </c>
      <c r="G9277">
        <v>0</v>
      </c>
      <c r="H9277">
        <v>1</v>
      </c>
      <c r="I9277">
        <v>1</v>
      </c>
      <c r="J9277">
        <v>0</v>
      </c>
      <c r="K9277">
        <v>0</v>
      </c>
      <c r="L9277">
        <v>2</v>
      </c>
      <c r="M9277">
        <v>1</v>
      </c>
      <c r="N9277">
        <v>0.05</v>
      </c>
      <c r="O9277">
        <v>1</v>
      </c>
      <c r="P9277">
        <v>0.05</v>
      </c>
      <c r="Q9277" s="10">
        <v>0.06</v>
      </c>
      <c r="R9277">
        <v>0.49070000000000003</v>
      </c>
      <c r="S9277">
        <v>5.6000000000000001E-2</v>
      </c>
    </row>
    <row r="9278" spans="1:19" ht="21" x14ac:dyDescent="0.35">
      <c r="A9278">
        <v>1</v>
      </c>
      <c r="B9278">
        <v>3</v>
      </c>
      <c r="C9278" s="10">
        <v>10</v>
      </c>
      <c r="D9278">
        <v>30</v>
      </c>
      <c r="E9278">
        <v>0</v>
      </c>
      <c r="F9278">
        <v>0</v>
      </c>
      <c r="G9278">
        <v>0</v>
      </c>
      <c r="H9278">
        <v>1</v>
      </c>
      <c r="I9278">
        <v>1</v>
      </c>
      <c r="J9278">
        <v>0</v>
      </c>
      <c r="K9278">
        <v>0</v>
      </c>
      <c r="L9278">
        <v>2</v>
      </c>
      <c r="M9278">
        <v>1</v>
      </c>
      <c r="N9278">
        <v>0.05</v>
      </c>
      <c r="O9278">
        <v>1</v>
      </c>
      <c r="P9278">
        <v>0.05</v>
      </c>
      <c r="Q9278" s="10">
        <v>7.0000000000000007E-2</v>
      </c>
      <c r="R9278">
        <v>0.74399999999999999</v>
      </c>
      <c r="S9278">
        <v>6.0299999999999999E-2</v>
      </c>
    </row>
    <row r="9279" spans="1:19" ht="21" x14ac:dyDescent="0.35">
      <c r="A9279">
        <v>1</v>
      </c>
      <c r="B9279">
        <v>3</v>
      </c>
      <c r="C9279" s="10">
        <v>10</v>
      </c>
      <c r="D9279">
        <v>30</v>
      </c>
      <c r="E9279">
        <v>0</v>
      </c>
      <c r="F9279">
        <v>0</v>
      </c>
      <c r="G9279">
        <v>0</v>
      </c>
      <c r="H9279">
        <v>1</v>
      </c>
      <c r="I9279">
        <v>1</v>
      </c>
      <c r="J9279">
        <v>0</v>
      </c>
      <c r="K9279">
        <v>0</v>
      </c>
      <c r="L9279">
        <v>2</v>
      </c>
      <c r="M9279">
        <v>1</v>
      </c>
      <c r="N9279">
        <v>0.05</v>
      </c>
      <c r="O9279">
        <v>1</v>
      </c>
      <c r="P9279">
        <v>0.05</v>
      </c>
      <c r="Q9279" s="10">
        <v>0.08</v>
      </c>
      <c r="R9279">
        <v>0.55359999999999998</v>
      </c>
      <c r="S9279">
        <v>7.9100000000000004E-2</v>
      </c>
    </row>
    <row r="9280" spans="1:19" ht="21" x14ac:dyDescent="0.35">
      <c r="A9280">
        <v>1</v>
      </c>
      <c r="B9280">
        <v>3</v>
      </c>
      <c r="C9280" s="10">
        <v>10</v>
      </c>
      <c r="D9280">
        <v>30</v>
      </c>
      <c r="E9280">
        <v>0</v>
      </c>
      <c r="F9280">
        <v>0</v>
      </c>
      <c r="G9280">
        <v>0</v>
      </c>
      <c r="H9280">
        <v>1</v>
      </c>
      <c r="I9280">
        <v>1</v>
      </c>
      <c r="J9280">
        <v>0</v>
      </c>
      <c r="K9280">
        <v>0</v>
      </c>
      <c r="L9280">
        <v>2</v>
      </c>
      <c r="M9280">
        <v>1</v>
      </c>
      <c r="N9280">
        <v>0.05</v>
      </c>
      <c r="O9280">
        <v>1</v>
      </c>
      <c r="P9280">
        <v>0.05</v>
      </c>
      <c r="Q9280" s="10">
        <v>0.09</v>
      </c>
      <c r="R9280">
        <v>0.62919999999999998</v>
      </c>
      <c r="S9280">
        <v>7.2300000000000003E-2</v>
      </c>
    </row>
    <row r="9281" spans="1:19" ht="21" x14ac:dyDescent="0.35">
      <c r="A9281">
        <v>1</v>
      </c>
      <c r="B9281">
        <v>3</v>
      </c>
      <c r="C9281" s="10">
        <v>10</v>
      </c>
      <c r="D9281">
        <v>30</v>
      </c>
      <c r="E9281">
        <v>0</v>
      </c>
      <c r="F9281">
        <v>0</v>
      </c>
      <c r="G9281">
        <v>0</v>
      </c>
      <c r="H9281">
        <v>1</v>
      </c>
      <c r="I9281">
        <v>1</v>
      </c>
      <c r="J9281">
        <v>0</v>
      </c>
      <c r="K9281">
        <v>0</v>
      </c>
      <c r="L9281">
        <v>2</v>
      </c>
      <c r="M9281">
        <v>1</v>
      </c>
      <c r="N9281">
        <v>0.05</v>
      </c>
      <c r="O9281">
        <v>1</v>
      </c>
      <c r="P9281">
        <v>0.05</v>
      </c>
      <c r="Q9281" s="10">
        <v>0.1</v>
      </c>
      <c r="R9281">
        <v>0.46179999999999999</v>
      </c>
      <c r="S9281">
        <v>8.1600000000000006E-2</v>
      </c>
    </row>
    <row r="9282" spans="1:19" ht="21" x14ac:dyDescent="0.35">
      <c r="A9282">
        <v>1</v>
      </c>
      <c r="B9282">
        <v>3</v>
      </c>
      <c r="C9282" s="10">
        <v>10</v>
      </c>
      <c r="D9282">
        <v>30</v>
      </c>
      <c r="E9282">
        <v>0</v>
      </c>
      <c r="F9282">
        <v>0</v>
      </c>
      <c r="G9282">
        <v>0</v>
      </c>
      <c r="H9282">
        <v>1</v>
      </c>
      <c r="I9282">
        <v>1</v>
      </c>
      <c r="J9282">
        <v>0</v>
      </c>
      <c r="K9282">
        <v>0</v>
      </c>
      <c r="L9282">
        <v>2</v>
      </c>
      <c r="M9282">
        <v>1</v>
      </c>
      <c r="N9282">
        <v>0.05</v>
      </c>
      <c r="O9282">
        <v>1</v>
      </c>
      <c r="P9282">
        <v>0.05</v>
      </c>
      <c r="Q9282" s="10">
        <v>0.11</v>
      </c>
      <c r="R9282">
        <v>0.52290000000000003</v>
      </c>
      <c r="S9282">
        <v>9.2100000000000001E-2</v>
      </c>
    </row>
    <row r="9283" spans="1:19" ht="21" x14ac:dyDescent="0.35">
      <c r="A9283">
        <v>1</v>
      </c>
      <c r="B9283">
        <v>3</v>
      </c>
      <c r="C9283" s="10">
        <v>10</v>
      </c>
      <c r="D9283">
        <v>30</v>
      </c>
      <c r="E9283">
        <v>0</v>
      </c>
      <c r="F9283">
        <v>0</v>
      </c>
      <c r="G9283">
        <v>0</v>
      </c>
      <c r="H9283">
        <v>1</v>
      </c>
      <c r="I9283">
        <v>1</v>
      </c>
      <c r="J9283">
        <v>0</v>
      </c>
      <c r="K9283">
        <v>0</v>
      </c>
      <c r="L9283">
        <v>2</v>
      </c>
      <c r="M9283">
        <v>1</v>
      </c>
      <c r="N9283">
        <v>0.05</v>
      </c>
      <c r="O9283">
        <v>1</v>
      </c>
      <c r="P9283">
        <v>0.05</v>
      </c>
      <c r="Q9283" s="10">
        <v>0.12</v>
      </c>
      <c r="R9283">
        <v>0.71299999999999997</v>
      </c>
      <c r="S9283">
        <v>0.1188</v>
      </c>
    </row>
    <row r="9284" spans="1:19" ht="21" x14ac:dyDescent="0.35">
      <c r="A9284">
        <v>1</v>
      </c>
      <c r="B9284">
        <v>3</v>
      </c>
      <c r="C9284" s="10">
        <v>10</v>
      </c>
      <c r="D9284">
        <v>30</v>
      </c>
      <c r="E9284">
        <v>0</v>
      </c>
      <c r="F9284">
        <v>0</v>
      </c>
      <c r="G9284">
        <v>0</v>
      </c>
      <c r="H9284">
        <v>1</v>
      </c>
      <c r="I9284">
        <v>1</v>
      </c>
      <c r="J9284">
        <v>0</v>
      </c>
      <c r="K9284">
        <v>0</v>
      </c>
      <c r="L9284">
        <v>2</v>
      </c>
      <c r="M9284">
        <v>1</v>
      </c>
      <c r="N9284">
        <v>0.05</v>
      </c>
      <c r="O9284">
        <v>1</v>
      </c>
      <c r="P9284">
        <v>0.05</v>
      </c>
      <c r="Q9284" s="10">
        <v>0.13</v>
      </c>
      <c r="R9284">
        <v>0.77500000000000002</v>
      </c>
      <c r="S9284">
        <v>8.5099999999999995E-2</v>
      </c>
    </row>
    <row r="9285" spans="1:19" ht="21" x14ac:dyDescent="0.35">
      <c r="A9285">
        <v>1</v>
      </c>
      <c r="B9285">
        <v>3</v>
      </c>
      <c r="C9285" s="10">
        <v>10</v>
      </c>
      <c r="D9285">
        <v>30</v>
      </c>
      <c r="E9285">
        <v>0</v>
      </c>
      <c r="F9285">
        <v>0</v>
      </c>
      <c r="G9285">
        <v>0</v>
      </c>
      <c r="H9285">
        <v>1</v>
      </c>
      <c r="I9285">
        <v>1</v>
      </c>
      <c r="J9285">
        <v>0</v>
      </c>
      <c r="K9285">
        <v>0</v>
      </c>
      <c r="L9285">
        <v>2</v>
      </c>
      <c r="M9285">
        <v>1</v>
      </c>
      <c r="N9285">
        <v>0.05</v>
      </c>
      <c r="O9285">
        <v>1</v>
      </c>
      <c r="P9285">
        <v>0.05</v>
      </c>
      <c r="Q9285" s="10">
        <v>0.14000000000000001</v>
      </c>
      <c r="R9285">
        <v>0.64670000000000005</v>
      </c>
      <c r="S9285">
        <v>0.10589999999999999</v>
      </c>
    </row>
    <row r="9286" spans="1:19" ht="21" x14ac:dyDescent="0.35">
      <c r="A9286">
        <v>1</v>
      </c>
      <c r="B9286">
        <v>3</v>
      </c>
      <c r="C9286" s="10">
        <v>10</v>
      </c>
      <c r="D9286">
        <v>30</v>
      </c>
      <c r="E9286">
        <v>0</v>
      </c>
      <c r="F9286">
        <v>0</v>
      </c>
      <c r="G9286">
        <v>0</v>
      </c>
      <c r="H9286">
        <v>1</v>
      </c>
      <c r="I9286">
        <v>1</v>
      </c>
      <c r="J9286">
        <v>0</v>
      </c>
      <c r="K9286">
        <v>0</v>
      </c>
      <c r="L9286">
        <v>2</v>
      </c>
      <c r="M9286">
        <v>1</v>
      </c>
      <c r="N9286">
        <v>0.05</v>
      </c>
      <c r="O9286">
        <v>1</v>
      </c>
      <c r="P9286">
        <v>0.05</v>
      </c>
      <c r="Q9286" s="10">
        <v>0.15</v>
      </c>
      <c r="R9286">
        <v>0.6573</v>
      </c>
      <c r="S9286">
        <v>0.1361</v>
      </c>
    </row>
    <row r="9287" spans="1:19" ht="21" x14ac:dyDescent="0.35">
      <c r="A9287">
        <v>1</v>
      </c>
      <c r="B9287">
        <v>3</v>
      </c>
      <c r="C9287" s="10">
        <v>10</v>
      </c>
      <c r="D9287">
        <v>30</v>
      </c>
      <c r="E9287">
        <v>0</v>
      </c>
      <c r="F9287">
        <v>0</v>
      </c>
      <c r="G9287">
        <v>0</v>
      </c>
      <c r="H9287">
        <v>1</v>
      </c>
      <c r="I9287">
        <v>1</v>
      </c>
      <c r="J9287">
        <v>0</v>
      </c>
      <c r="K9287">
        <v>0</v>
      </c>
      <c r="L9287">
        <v>2</v>
      </c>
      <c r="M9287">
        <v>1</v>
      </c>
      <c r="N9287">
        <v>0.05</v>
      </c>
      <c r="O9287">
        <v>1</v>
      </c>
      <c r="P9287">
        <v>0.05</v>
      </c>
      <c r="Q9287" s="10">
        <v>0.16</v>
      </c>
      <c r="R9287">
        <v>0.89300000000000002</v>
      </c>
      <c r="S9287">
        <v>0.1278</v>
      </c>
    </row>
    <row r="9288" spans="1:19" ht="21" x14ac:dyDescent="0.35">
      <c r="A9288">
        <v>1</v>
      </c>
      <c r="B9288">
        <v>3</v>
      </c>
      <c r="C9288" s="10">
        <v>10</v>
      </c>
      <c r="D9288">
        <v>30</v>
      </c>
      <c r="E9288">
        <v>0</v>
      </c>
      <c r="F9288">
        <v>0</v>
      </c>
      <c r="G9288">
        <v>0</v>
      </c>
      <c r="H9288">
        <v>1</v>
      </c>
      <c r="I9288">
        <v>1</v>
      </c>
      <c r="J9288">
        <v>0</v>
      </c>
      <c r="K9288">
        <v>0</v>
      </c>
      <c r="L9288">
        <v>2</v>
      </c>
      <c r="M9288">
        <v>1</v>
      </c>
      <c r="N9288">
        <v>0.05</v>
      </c>
      <c r="O9288">
        <v>1</v>
      </c>
      <c r="P9288">
        <v>0.05</v>
      </c>
      <c r="Q9288" s="10">
        <v>0.17</v>
      </c>
      <c r="R9288">
        <v>0.62809999999999999</v>
      </c>
      <c r="S9288">
        <v>0.1406</v>
      </c>
    </row>
    <row r="9289" spans="1:19" ht="21" x14ac:dyDescent="0.35">
      <c r="A9289">
        <v>1</v>
      </c>
      <c r="B9289">
        <v>3</v>
      </c>
      <c r="C9289" s="10">
        <v>10</v>
      </c>
      <c r="D9289">
        <v>30</v>
      </c>
      <c r="E9289">
        <v>0</v>
      </c>
      <c r="F9289">
        <v>0</v>
      </c>
      <c r="G9289">
        <v>0</v>
      </c>
      <c r="H9289">
        <v>1</v>
      </c>
      <c r="I9289">
        <v>1</v>
      </c>
      <c r="J9289">
        <v>0</v>
      </c>
      <c r="K9289">
        <v>0</v>
      </c>
      <c r="L9289">
        <v>2</v>
      </c>
      <c r="M9289">
        <v>1</v>
      </c>
      <c r="N9289">
        <v>0.05</v>
      </c>
      <c r="O9289">
        <v>1</v>
      </c>
      <c r="P9289">
        <v>0.05</v>
      </c>
      <c r="Q9289" s="10">
        <v>0.18</v>
      </c>
      <c r="R9289">
        <v>0.93789999999999996</v>
      </c>
      <c r="S9289">
        <v>0.18679999999999999</v>
      </c>
    </row>
    <row r="9290" spans="1:19" ht="21.75" thickBot="1" x14ac:dyDescent="0.4">
      <c r="A9290">
        <v>1</v>
      </c>
      <c r="B9290">
        <v>3</v>
      </c>
      <c r="C9290" s="10">
        <v>10</v>
      </c>
      <c r="D9290">
        <v>30</v>
      </c>
      <c r="E9290">
        <v>0</v>
      </c>
      <c r="F9290">
        <v>0</v>
      </c>
      <c r="G9290">
        <v>0</v>
      </c>
      <c r="H9290">
        <v>1</v>
      </c>
      <c r="I9290">
        <v>1</v>
      </c>
      <c r="J9290">
        <v>0</v>
      </c>
      <c r="K9290">
        <v>0</v>
      </c>
      <c r="L9290">
        <v>2</v>
      </c>
      <c r="M9290">
        <v>1</v>
      </c>
      <c r="N9290">
        <v>0.05</v>
      </c>
      <c r="O9290">
        <v>1</v>
      </c>
      <c r="P9290">
        <v>0.05</v>
      </c>
      <c r="Q9290" s="10">
        <v>0.19</v>
      </c>
      <c r="R9290" s="14">
        <v>0.6905</v>
      </c>
      <c r="S9290" s="14">
        <v>0.1978</v>
      </c>
    </row>
    <row r="9291" spans="1:19" ht="21.75" thickTop="1" x14ac:dyDescent="0.35">
      <c r="A9291">
        <v>1</v>
      </c>
      <c r="B9291">
        <v>3</v>
      </c>
      <c r="C9291" s="10">
        <v>10</v>
      </c>
      <c r="D9291">
        <v>30</v>
      </c>
      <c r="E9291">
        <v>0</v>
      </c>
      <c r="F9291">
        <v>0</v>
      </c>
      <c r="G9291">
        <v>0</v>
      </c>
      <c r="H9291">
        <v>1</v>
      </c>
      <c r="I9291">
        <v>1</v>
      </c>
      <c r="J9291">
        <v>0</v>
      </c>
      <c r="K9291">
        <v>0</v>
      </c>
      <c r="L9291">
        <v>2</v>
      </c>
      <c r="M9291">
        <v>1</v>
      </c>
      <c r="N9291">
        <v>0.25</v>
      </c>
      <c r="O9291">
        <v>1</v>
      </c>
      <c r="P9291">
        <v>0.05</v>
      </c>
      <c r="Q9291" s="10">
        <v>0</v>
      </c>
      <c r="R9291">
        <v>0.53800000000000003</v>
      </c>
      <c r="S9291">
        <v>0.05</v>
      </c>
    </row>
    <row r="9292" spans="1:19" ht="21" x14ac:dyDescent="0.35">
      <c r="A9292">
        <v>1</v>
      </c>
      <c r="B9292">
        <v>3</v>
      </c>
      <c r="C9292" s="10">
        <v>10</v>
      </c>
      <c r="D9292">
        <v>30</v>
      </c>
      <c r="E9292">
        <v>0</v>
      </c>
      <c r="F9292">
        <v>0</v>
      </c>
      <c r="G9292">
        <v>0</v>
      </c>
      <c r="H9292">
        <v>1</v>
      </c>
      <c r="I9292">
        <v>1</v>
      </c>
      <c r="J9292">
        <v>0</v>
      </c>
      <c r="K9292">
        <v>0</v>
      </c>
      <c r="L9292">
        <v>2</v>
      </c>
      <c r="M9292">
        <v>1</v>
      </c>
      <c r="N9292">
        <v>0.25</v>
      </c>
      <c r="O9292">
        <v>1</v>
      </c>
      <c r="P9292">
        <v>0.05</v>
      </c>
      <c r="Q9292" s="10">
        <v>0.01</v>
      </c>
      <c r="R9292">
        <v>0.46929999999999999</v>
      </c>
      <c r="S9292">
        <v>5.04E-2</v>
      </c>
    </row>
    <row r="9293" spans="1:19" ht="21" x14ac:dyDescent="0.35">
      <c r="A9293">
        <v>1</v>
      </c>
      <c r="B9293">
        <v>3</v>
      </c>
      <c r="C9293" s="10">
        <v>10</v>
      </c>
      <c r="D9293">
        <v>30</v>
      </c>
      <c r="E9293">
        <v>0</v>
      </c>
      <c r="F9293">
        <v>0</v>
      </c>
      <c r="G9293">
        <v>0</v>
      </c>
      <c r="H9293">
        <v>1</v>
      </c>
      <c r="I9293">
        <v>1</v>
      </c>
      <c r="J9293">
        <v>0</v>
      </c>
      <c r="K9293">
        <v>0</v>
      </c>
      <c r="L9293">
        <v>2</v>
      </c>
      <c r="M9293">
        <v>1</v>
      </c>
      <c r="N9293">
        <v>0.25</v>
      </c>
      <c r="O9293">
        <v>1</v>
      </c>
      <c r="P9293">
        <v>0.05</v>
      </c>
      <c r="Q9293" s="10">
        <v>0.02</v>
      </c>
      <c r="R9293">
        <v>0.5786</v>
      </c>
      <c r="S9293">
        <v>4.9399999999999999E-2</v>
      </c>
    </row>
    <row r="9294" spans="1:19" ht="21" x14ac:dyDescent="0.35">
      <c r="A9294">
        <v>1</v>
      </c>
      <c r="B9294">
        <v>3</v>
      </c>
      <c r="C9294" s="10">
        <v>10</v>
      </c>
      <c r="D9294">
        <v>30</v>
      </c>
      <c r="E9294">
        <v>0</v>
      </c>
      <c r="F9294">
        <v>0</v>
      </c>
      <c r="G9294">
        <v>0</v>
      </c>
      <c r="H9294">
        <v>1</v>
      </c>
      <c r="I9294">
        <v>1</v>
      </c>
      <c r="J9294">
        <v>0</v>
      </c>
      <c r="K9294">
        <v>0</v>
      </c>
      <c r="L9294">
        <v>2</v>
      </c>
      <c r="M9294">
        <v>1</v>
      </c>
      <c r="N9294">
        <v>0.25</v>
      </c>
      <c r="O9294">
        <v>1</v>
      </c>
      <c r="P9294">
        <v>0.05</v>
      </c>
      <c r="Q9294" s="10">
        <v>0.03</v>
      </c>
      <c r="R9294">
        <v>0.52239999999999998</v>
      </c>
      <c r="S9294">
        <v>4.99E-2</v>
      </c>
    </row>
    <row r="9295" spans="1:19" ht="21" x14ac:dyDescent="0.35">
      <c r="A9295">
        <v>1</v>
      </c>
      <c r="B9295">
        <v>3</v>
      </c>
      <c r="C9295" s="10">
        <v>10</v>
      </c>
      <c r="D9295">
        <v>30</v>
      </c>
      <c r="E9295">
        <v>0</v>
      </c>
      <c r="F9295">
        <v>0</v>
      </c>
      <c r="G9295">
        <v>0</v>
      </c>
      <c r="H9295">
        <v>1</v>
      </c>
      <c r="I9295">
        <v>1</v>
      </c>
      <c r="J9295">
        <v>0</v>
      </c>
      <c r="K9295">
        <v>0</v>
      </c>
      <c r="L9295">
        <v>2</v>
      </c>
      <c r="M9295">
        <v>1</v>
      </c>
      <c r="N9295">
        <v>0.25</v>
      </c>
      <c r="O9295">
        <v>1</v>
      </c>
      <c r="P9295">
        <v>0.05</v>
      </c>
      <c r="Q9295" s="10">
        <v>0.04</v>
      </c>
      <c r="R9295">
        <v>0.4325</v>
      </c>
      <c r="S9295">
        <v>5.5100000000000003E-2</v>
      </c>
    </row>
    <row r="9296" spans="1:19" ht="21" x14ac:dyDescent="0.35">
      <c r="A9296">
        <v>1</v>
      </c>
      <c r="B9296">
        <v>3</v>
      </c>
      <c r="C9296" s="10">
        <v>10</v>
      </c>
      <c r="D9296">
        <v>30</v>
      </c>
      <c r="E9296">
        <v>0</v>
      </c>
      <c r="F9296">
        <v>0</v>
      </c>
      <c r="G9296">
        <v>0</v>
      </c>
      <c r="H9296">
        <v>1</v>
      </c>
      <c r="I9296">
        <v>1</v>
      </c>
      <c r="J9296">
        <v>0</v>
      </c>
      <c r="K9296">
        <v>0</v>
      </c>
      <c r="L9296">
        <v>2</v>
      </c>
      <c r="M9296">
        <v>1</v>
      </c>
      <c r="N9296">
        <v>0.25</v>
      </c>
      <c r="O9296">
        <v>1</v>
      </c>
      <c r="P9296">
        <v>0.05</v>
      </c>
      <c r="Q9296" s="10">
        <v>0.05</v>
      </c>
      <c r="R9296">
        <v>0.76459999999999995</v>
      </c>
      <c r="S9296">
        <v>5.4399999999999997E-2</v>
      </c>
    </row>
    <row r="9297" spans="1:19" ht="21" x14ac:dyDescent="0.35">
      <c r="A9297">
        <v>1</v>
      </c>
      <c r="B9297">
        <v>3</v>
      </c>
      <c r="C9297" s="10">
        <v>10</v>
      </c>
      <c r="D9297">
        <v>30</v>
      </c>
      <c r="E9297">
        <v>0</v>
      </c>
      <c r="F9297">
        <v>0</v>
      </c>
      <c r="G9297">
        <v>0</v>
      </c>
      <c r="H9297">
        <v>1</v>
      </c>
      <c r="I9297">
        <v>1</v>
      </c>
      <c r="J9297">
        <v>0</v>
      </c>
      <c r="K9297">
        <v>0</v>
      </c>
      <c r="L9297">
        <v>2</v>
      </c>
      <c r="M9297">
        <v>1</v>
      </c>
      <c r="N9297">
        <v>0.25</v>
      </c>
      <c r="O9297">
        <v>1</v>
      </c>
      <c r="P9297">
        <v>0.05</v>
      </c>
      <c r="Q9297" s="10">
        <v>0.06</v>
      </c>
      <c r="R9297">
        <v>0.59809999999999997</v>
      </c>
      <c r="S9297">
        <v>5.8500000000000003E-2</v>
      </c>
    </row>
    <row r="9298" spans="1:19" ht="21" x14ac:dyDescent="0.35">
      <c r="A9298">
        <v>1</v>
      </c>
      <c r="B9298">
        <v>3</v>
      </c>
      <c r="C9298" s="10">
        <v>10</v>
      </c>
      <c r="D9298">
        <v>30</v>
      </c>
      <c r="E9298">
        <v>0</v>
      </c>
      <c r="F9298">
        <v>0</v>
      </c>
      <c r="G9298">
        <v>0</v>
      </c>
      <c r="H9298">
        <v>1</v>
      </c>
      <c r="I9298">
        <v>1</v>
      </c>
      <c r="J9298">
        <v>0</v>
      </c>
      <c r="K9298">
        <v>0</v>
      </c>
      <c r="L9298">
        <v>2</v>
      </c>
      <c r="M9298">
        <v>1</v>
      </c>
      <c r="N9298">
        <v>0.25</v>
      </c>
      <c r="O9298">
        <v>1</v>
      </c>
      <c r="P9298">
        <v>0.05</v>
      </c>
      <c r="Q9298" s="10">
        <v>7.0000000000000007E-2</v>
      </c>
      <c r="R9298">
        <v>0.78239999999999998</v>
      </c>
      <c r="S9298">
        <v>7.1400000000000005E-2</v>
      </c>
    </row>
    <row r="9299" spans="1:19" ht="21" x14ac:dyDescent="0.35">
      <c r="A9299">
        <v>1</v>
      </c>
      <c r="B9299">
        <v>3</v>
      </c>
      <c r="C9299" s="10">
        <v>10</v>
      </c>
      <c r="D9299">
        <v>30</v>
      </c>
      <c r="E9299">
        <v>0</v>
      </c>
      <c r="F9299">
        <v>0</v>
      </c>
      <c r="G9299">
        <v>0</v>
      </c>
      <c r="H9299">
        <v>1</v>
      </c>
      <c r="I9299">
        <v>1</v>
      </c>
      <c r="J9299">
        <v>0</v>
      </c>
      <c r="K9299">
        <v>0</v>
      </c>
      <c r="L9299">
        <v>2</v>
      </c>
      <c r="M9299">
        <v>1</v>
      </c>
      <c r="N9299">
        <v>0.25</v>
      </c>
      <c r="O9299">
        <v>1</v>
      </c>
      <c r="P9299">
        <v>0.05</v>
      </c>
      <c r="Q9299" s="10">
        <v>0.08</v>
      </c>
      <c r="R9299">
        <v>0.6643</v>
      </c>
      <c r="S9299">
        <v>6.5699999999999995E-2</v>
      </c>
    </row>
    <row r="9300" spans="1:19" ht="21" x14ac:dyDescent="0.35">
      <c r="A9300">
        <v>1</v>
      </c>
      <c r="B9300">
        <v>3</v>
      </c>
      <c r="C9300" s="10">
        <v>10</v>
      </c>
      <c r="D9300">
        <v>30</v>
      </c>
      <c r="E9300">
        <v>0</v>
      </c>
      <c r="F9300">
        <v>0</v>
      </c>
      <c r="G9300">
        <v>0</v>
      </c>
      <c r="H9300">
        <v>1</v>
      </c>
      <c r="I9300">
        <v>1</v>
      </c>
      <c r="J9300">
        <v>0</v>
      </c>
      <c r="K9300">
        <v>0</v>
      </c>
      <c r="L9300">
        <v>2</v>
      </c>
      <c r="M9300">
        <v>1</v>
      </c>
      <c r="N9300">
        <v>0.25</v>
      </c>
      <c r="O9300">
        <v>1</v>
      </c>
      <c r="P9300">
        <v>0.05</v>
      </c>
      <c r="Q9300" s="10">
        <v>0.09</v>
      </c>
      <c r="R9300">
        <v>0.62739999999999996</v>
      </c>
      <c r="S9300">
        <v>7.0699999999999999E-2</v>
      </c>
    </row>
    <row r="9301" spans="1:19" ht="21" x14ac:dyDescent="0.35">
      <c r="A9301">
        <v>1</v>
      </c>
      <c r="B9301">
        <v>3</v>
      </c>
      <c r="C9301" s="10">
        <v>10</v>
      </c>
      <c r="D9301">
        <v>30</v>
      </c>
      <c r="E9301">
        <v>0</v>
      </c>
      <c r="F9301">
        <v>0</v>
      </c>
      <c r="G9301">
        <v>0</v>
      </c>
      <c r="H9301">
        <v>1</v>
      </c>
      <c r="I9301">
        <v>1</v>
      </c>
      <c r="J9301">
        <v>0</v>
      </c>
      <c r="K9301">
        <v>0</v>
      </c>
      <c r="L9301">
        <v>2</v>
      </c>
      <c r="M9301">
        <v>1</v>
      </c>
      <c r="N9301">
        <v>0.25</v>
      </c>
      <c r="O9301">
        <v>1</v>
      </c>
      <c r="P9301">
        <v>0.05</v>
      </c>
      <c r="Q9301" s="10">
        <v>0.1</v>
      </c>
      <c r="R9301">
        <v>0.68799999999999994</v>
      </c>
      <c r="S9301">
        <v>8.6599999999999996E-2</v>
      </c>
    </row>
    <row r="9302" spans="1:19" ht="21" x14ac:dyDescent="0.35">
      <c r="A9302">
        <v>1</v>
      </c>
      <c r="B9302">
        <v>3</v>
      </c>
      <c r="C9302" s="10">
        <v>10</v>
      </c>
      <c r="D9302">
        <v>30</v>
      </c>
      <c r="E9302">
        <v>0</v>
      </c>
      <c r="F9302">
        <v>0</v>
      </c>
      <c r="G9302">
        <v>0</v>
      </c>
      <c r="H9302">
        <v>1</v>
      </c>
      <c r="I9302">
        <v>1</v>
      </c>
      <c r="J9302">
        <v>0</v>
      </c>
      <c r="K9302">
        <v>0</v>
      </c>
      <c r="L9302">
        <v>2</v>
      </c>
      <c r="M9302">
        <v>1</v>
      </c>
      <c r="N9302">
        <v>0.25</v>
      </c>
      <c r="O9302">
        <v>1</v>
      </c>
      <c r="P9302">
        <v>0.05</v>
      </c>
      <c r="Q9302" s="10">
        <v>0.11</v>
      </c>
      <c r="R9302">
        <v>0.85970000000000002</v>
      </c>
      <c r="S9302">
        <v>9.3899999999999997E-2</v>
      </c>
    </row>
    <row r="9303" spans="1:19" ht="21" x14ac:dyDescent="0.35">
      <c r="A9303">
        <v>1</v>
      </c>
      <c r="B9303">
        <v>3</v>
      </c>
      <c r="C9303" s="10">
        <v>10</v>
      </c>
      <c r="D9303">
        <v>30</v>
      </c>
      <c r="E9303">
        <v>0</v>
      </c>
      <c r="F9303">
        <v>0</v>
      </c>
      <c r="G9303">
        <v>0</v>
      </c>
      <c r="H9303">
        <v>1</v>
      </c>
      <c r="I9303">
        <v>1</v>
      </c>
      <c r="J9303">
        <v>0</v>
      </c>
      <c r="K9303">
        <v>0</v>
      </c>
      <c r="L9303">
        <v>2</v>
      </c>
      <c r="M9303">
        <v>1</v>
      </c>
      <c r="N9303">
        <v>0.25</v>
      </c>
      <c r="O9303">
        <v>1</v>
      </c>
      <c r="P9303">
        <v>0.05</v>
      </c>
      <c r="Q9303" s="10">
        <v>0.12</v>
      </c>
      <c r="R9303">
        <v>0.80800000000000005</v>
      </c>
      <c r="S9303">
        <v>0.1052</v>
      </c>
    </row>
    <row r="9304" spans="1:19" ht="21" x14ac:dyDescent="0.35">
      <c r="A9304">
        <v>1</v>
      </c>
      <c r="B9304">
        <v>3</v>
      </c>
      <c r="C9304" s="10">
        <v>10</v>
      </c>
      <c r="D9304">
        <v>30</v>
      </c>
      <c r="E9304">
        <v>0</v>
      </c>
      <c r="F9304">
        <v>0</v>
      </c>
      <c r="G9304">
        <v>0</v>
      </c>
      <c r="H9304">
        <v>1</v>
      </c>
      <c r="I9304">
        <v>1</v>
      </c>
      <c r="J9304">
        <v>0</v>
      </c>
      <c r="K9304">
        <v>0</v>
      </c>
      <c r="L9304">
        <v>2</v>
      </c>
      <c r="M9304">
        <v>1</v>
      </c>
      <c r="N9304">
        <v>0.25</v>
      </c>
      <c r="O9304">
        <v>1</v>
      </c>
      <c r="P9304">
        <v>0.05</v>
      </c>
      <c r="Q9304" s="10">
        <v>0.13</v>
      </c>
      <c r="R9304">
        <v>0.71509999999999996</v>
      </c>
      <c r="S9304">
        <v>0.12139999999999999</v>
      </c>
    </row>
    <row r="9305" spans="1:19" ht="21" x14ac:dyDescent="0.35">
      <c r="A9305">
        <v>1</v>
      </c>
      <c r="B9305">
        <v>3</v>
      </c>
      <c r="C9305" s="10">
        <v>10</v>
      </c>
      <c r="D9305">
        <v>30</v>
      </c>
      <c r="E9305">
        <v>0</v>
      </c>
      <c r="F9305">
        <v>0</v>
      </c>
      <c r="G9305">
        <v>0</v>
      </c>
      <c r="H9305">
        <v>1</v>
      </c>
      <c r="I9305">
        <v>1</v>
      </c>
      <c r="J9305">
        <v>0</v>
      </c>
      <c r="K9305">
        <v>0</v>
      </c>
      <c r="L9305">
        <v>2</v>
      </c>
      <c r="M9305">
        <v>1</v>
      </c>
      <c r="N9305">
        <v>0.25</v>
      </c>
      <c r="O9305">
        <v>1</v>
      </c>
      <c r="P9305">
        <v>0.05</v>
      </c>
      <c r="Q9305" s="10">
        <v>0.14000000000000001</v>
      </c>
      <c r="R9305">
        <v>0.63800000000000001</v>
      </c>
      <c r="S9305">
        <v>0.1132</v>
      </c>
    </row>
    <row r="9306" spans="1:19" ht="21" x14ac:dyDescent="0.35">
      <c r="A9306">
        <v>1</v>
      </c>
      <c r="B9306">
        <v>3</v>
      </c>
      <c r="C9306" s="10">
        <v>10</v>
      </c>
      <c r="D9306">
        <v>30</v>
      </c>
      <c r="E9306">
        <v>0</v>
      </c>
      <c r="F9306">
        <v>0</v>
      </c>
      <c r="G9306">
        <v>0</v>
      </c>
      <c r="H9306">
        <v>1</v>
      </c>
      <c r="I9306">
        <v>1</v>
      </c>
      <c r="J9306">
        <v>0</v>
      </c>
      <c r="K9306">
        <v>0</v>
      </c>
      <c r="L9306">
        <v>2</v>
      </c>
      <c r="M9306">
        <v>1</v>
      </c>
      <c r="N9306">
        <v>0.25</v>
      </c>
      <c r="O9306">
        <v>1</v>
      </c>
      <c r="P9306">
        <v>0.05</v>
      </c>
      <c r="Q9306" s="10">
        <v>0.15</v>
      </c>
      <c r="R9306">
        <v>0.77249999999999996</v>
      </c>
      <c r="S9306">
        <v>0.15440000000000001</v>
      </c>
    </row>
    <row r="9307" spans="1:19" ht="21" x14ac:dyDescent="0.35">
      <c r="A9307">
        <v>1</v>
      </c>
      <c r="B9307">
        <v>3</v>
      </c>
      <c r="C9307" s="10">
        <v>10</v>
      </c>
      <c r="D9307">
        <v>30</v>
      </c>
      <c r="E9307">
        <v>0</v>
      </c>
      <c r="F9307">
        <v>0</v>
      </c>
      <c r="G9307">
        <v>0</v>
      </c>
      <c r="H9307">
        <v>1</v>
      </c>
      <c r="I9307">
        <v>1</v>
      </c>
      <c r="J9307">
        <v>0</v>
      </c>
      <c r="K9307">
        <v>0</v>
      </c>
      <c r="L9307">
        <v>2</v>
      </c>
      <c r="M9307">
        <v>1</v>
      </c>
      <c r="N9307">
        <v>0.25</v>
      </c>
      <c r="O9307">
        <v>1</v>
      </c>
      <c r="P9307">
        <v>0.05</v>
      </c>
      <c r="Q9307" s="10">
        <v>0.16</v>
      </c>
      <c r="R9307">
        <v>0.8377</v>
      </c>
      <c r="S9307">
        <v>0.12640000000000001</v>
      </c>
    </row>
    <row r="9308" spans="1:19" ht="21" x14ac:dyDescent="0.35">
      <c r="A9308">
        <v>1</v>
      </c>
      <c r="B9308">
        <v>3</v>
      </c>
      <c r="C9308" s="10">
        <v>10</v>
      </c>
      <c r="D9308">
        <v>30</v>
      </c>
      <c r="E9308">
        <v>0</v>
      </c>
      <c r="F9308">
        <v>0</v>
      </c>
      <c r="G9308">
        <v>0</v>
      </c>
      <c r="H9308">
        <v>1</v>
      </c>
      <c r="I9308">
        <v>1</v>
      </c>
      <c r="J9308">
        <v>0</v>
      </c>
      <c r="K9308">
        <v>0</v>
      </c>
      <c r="L9308">
        <v>2</v>
      </c>
      <c r="M9308">
        <v>1</v>
      </c>
      <c r="N9308">
        <v>0.25</v>
      </c>
      <c r="O9308">
        <v>1</v>
      </c>
      <c r="P9308">
        <v>0.05</v>
      </c>
      <c r="Q9308" s="10">
        <v>0.17</v>
      </c>
      <c r="R9308">
        <v>0.69450000000000001</v>
      </c>
      <c r="S9308">
        <v>0.13370000000000001</v>
      </c>
    </row>
    <row r="9309" spans="1:19" ht="21" x14ac:dyDescent="0.35">
      <c r="A9309">
        <v>1</v>
      </c>
      <c r="B9309">
        <v>3</v>
      </c>
      <c r="C9309" s="10">
        <v>10</v>
      </c>
      <c r="D9309">
        <v>30</v>
      </c>
      <c r="E9309">
        <v>0</v>
      </c>
      <c r="F9309">
        <v>0</v>
      </c>
      <c r="G9309">
        <v>0</v>
      </c>
      <c r="H9309">
        <v>1</v>
      </c>
      <c r="I9309">
        <v>1</v>
      </c>
      <c r="J9309">
        <v>0</v>
      </c>
      <c r="K9309">
        <v>0</v>
      </c>
      <c r="L9309">
        <v>2</v>
      </c>
      <c r="M9309">
        <v>1</v>
      </c>
      <c r="N9309">
        <v>0.25</v>
      </c>
      <c r="O9309">
        <v>1</v>
      </c>
      <c r="P9309">
        <v>0.05</v>
      </c>
      <c r="Q9309" s="10">
        <v>0.18</v>
      </c>
      <c r="R9309">
        <v>0.73570000000000002</v>
      </c>
      <c r="S9309">
        <v>0.16350000000000001</v>
      </c>
    </row>
    <row r="9310" spans="1:19" ht="21.75" thickBot="1" x14ac:dyDescent="0.4">
      <c r="A9310">
        <v>1</v>
      </c>
      <c r="B9310">
        <v>3</v>
      </c>
      <c r="C9310" s="10">
        <v>10</v>
      </c>
      <c r="D9310">
        <v>30</v>
      </c>
      <c r="E9310">
        <v>0</v>
      </c>
      <c r="F9310">
        <v>0</v>
      </c>
      <c r="G9310">
        <v>0</v>
      </c>
      <c r="H9310">
        <v>1</v>
      </c>
      <c r="I9310">
        <v>1</v>
      </c>
      <c r="J9310">
        <v>0</v>
      </c>
      <c r="K9310">
        <v>0</v>
      </c>
      <c r="L9310">
        <v>2</v>
      </c>
      <c r="M9310">
        <v>1</v>
      </c>
      <c r="N9310">
        <v>0.25</v>
      </c>
      <c r="O9310">
        <v>1</v>
      </c>
      <c r="P9310">
        <v>0.05</v>
      </c>
      <c r="Q9310" s="10">
        <v>0.19</v>
      </c>
      <c r="R9310" s="14">
        <v>0.76400000000000001</v>
      </c>
      <c r="S9310" s="14">
        <v>0.18579999999999999</v>
      </c>
    </row>
    <row r="9311" spans="1:19" ht="21.75" thickTop="1" x14ac:dyDescent="0.35">
      <c r="A9311">
        <v>1</v>
      </c>
      <c r="B9311">
        <v>3</v>
      </c>
      <c r="C9311" s="10">
        <v>10</v>
      </c>
      <c r="D9311">
        <v>30</v>
      </c>
      <c r="E9311">
        <v>0</v>
      </c>
      <c r="F9311">
        <v>0</v>
      </c>
      <c r="G9311">
        <v>0</v>
      </c>
      <c r="H9311">
        <v>1</v>
      </c>
      <c r="I9311">
        <v>1</v>
      </c>
      <c r="J9311">
        <v>0</v>
      </c>
      <c r="K9311">
        <v>0</v>
      </c>
      <c r="L9311">
        <v>2</v>
      </c>
      <c r="M9311">
        <v>1</v>
      </c>
      <c r="N9311">
        <v>0.5</v>
      </c>
      <c r="O9311">
        <v>1</v>
      </c>
      <c r="P9311">
        <v>0.05</v>
      </c>
      <c r="Q9311" s="10">
        <v>0</v>
      </c>
      <c r="R9311">
        <v>0.57240000000000002</v>
      </c>
      <c r="S9311">
        <v>0.05</v>
      </c>
    </row>
    <row r="9312" spans="1:19" ht="21" x14ac:dyDescent="0.35">
      <c r="A9312">
        <v>1</v>
      </c>
      <c r="B9312">
        <v>3</v>
      </c>
      <c r="C9312" s="10">
        <v>10</v>
      </c>
      <c r="D9312">
        <v>30</v>
      </c>
      <c r="E9312">
        <v>0</v>
      </c>
      <c r="F9312">
        <v>0</v>
      </c>
      <c r="G9312">
        <v>0</v>
      </c>
      <c r="H9312">
        <v>1</v>
      </c>
      <c r="I9312">
        <v>1</v>
      </c>
      <c r="J9312">
        <v>0</v>
      </c>
      <c r="K9312">
        <v>0</v>
      </c>
      <c r="L9312">
        <v>2</v>
      </c>
      <c r="M9312">
        <v>1</v>
      </c>
      <c r="N9312">
        <v>0.5</v>
      </c>
      <c r="O9312">
        <v>1</v>
      </c>
      <c r="P9312">
        <v>0.05</v>
      </c>
      <c r="Q9312" s="10">
        <v>0.01</v>
      </c>
      <c r="R9312">
        <v>0.58909999999999996</v>
      </c>
      <c r="S9312">
        <v>4.9200000000000001E-2</v>
      </c>
    </row>
    <row r="9313" spans="1:19" ht="21" x14ac:dyDescent="0.35">
      <c r="A9313">
        <v>1</v>
      </c>
      <c r="B9313">
        <v>3</v>
      </c>
      <c r="C9313" s="10">
        <v>10</v>
      </c>
      <c r="D9313">
        <v>30</v>
      </c>
      <c r="E9313">
        <v>0</v>
      </c>
      <c r="F9313">
        <v>0</v>
      </c>
      <c r="G9313">
        <v>0</v>
      </c>
      <c r="H9313">
        <v>1</v>
      </c>
      <c r="I9313">
        <v>1</v>
      </c>
      <c r="J9313">
        <v>0</v>
      </c>
      <c r="K9313">
        <v>0</v>
      </c>
      <c r="L9313">
        <v>2</v>
      </c>
      <c r="M9313">
        <v>1</v>
      </c>
      <c r="N9313">
        <v>0.5</v>
      </c>
      <c r="O9313">
        <v>1</v>
      </c>
      <c r="P9313">
        <v>0.05</v>
      </c>
      <c r="Q9313" s="10">
        <v>0.02</v>
      </c>
      <c r="R9313">
        <v>0.64400000000000002</v>
      </c>
      <c r="S9313">
        <v>5.0900000000000001E-2</v>
      </c>
    </row>
    <row r="9314" spans="1:19" ht="21" x14ac:dyDescent="0.35">
      <c r="A9314">
        <v>1</v>
      </c>
      <c r="B9314">
        <v>3</v>
      </c>
      <c r="C9314" s="10">
        <v>10</v>
      </c>
      <c r="D9314">
        <v>30</v>
      </c>
      <c r="E9314">
        <v>0</v>
      </c>
      <c r="F9314">
        <v>0</v>
      </c>
      <c r="G9314">
        <v>0</v>
      </c>
      <c r="H9314">
        <v>1</v>
      </c>
      <c r="I9314">
        <v>1</v>
      </c>
      <c r="J9314">
        <v>0</v>
      </c>
      <c r="K9314">
        <v>0</v>
      </c>
      <c r="L9314">
        <v>2</v>
      </c>
      <c r="M9314">
        <v>1</v>
      </c>
      <c r="N9314">
        <v>0.5</v>
      </c>
      <c r="O9314">
        <v>1</v>
      </c>
      <c r="P9314">
        <v>0.05</v>
      </c>
      <c r="Q9314" s="10">
        <v>0.03</v>
      </c>
      <c r="R9314">
        <v>0.6109</v>
      </c>
      <c r="S9314">
        <v>5.1400000000000001E-2</v>
      </c>
    </row>
    <row r="9315" spans="1:19" ht="21" x14ac:dyDescent="0.35">
      <c r="A9315">
        <v>1</v>
      </c>
      <c r="B9315">
        <v>3</v>
      </c>
      <c r="C9315" s="10">
        <v>10</v>
      </c>
      <c r="D9315">
        <v>30</v>
      </c>
      <c r="E9315">
        <v>0</v>
      </c>
      <c r="F9315">
        <v>0</v>
      </c>
      <c r="G9315">
        <v>0</v>
      </c>
      <c r="H9315">
        <v>1</v>
      </c>
      <c r="I9315">
        <v>1</v>
      </c>
      <c r="J9315">
        <v>0</v>
      </c>
      <c r="K9315">
        <v>0</v>
      </c>
      <c r="L9315">
        <v>2</v>
      </c>
      <c r="M9315">
        <v>1</v>
      </c>
      <c r="N9315">
        <v>0.5</v>
      </c>
      <c r="O9315">
        <v>1</v>
      </c>
      <c r="P9315">
        <v>0.05</v>
      </c>
      <c r="Q9315" s="10">
        <v>0.04</v>
      </c>
      <c r="R9315">
        <v>0.70350000000000001</v>
      </c>
      <c r="S9315">
        <v>5.8000000000000003E-2</v>
      </c>
    </row>
    <row r="9316" spans="1:19" ht="21" x14ac:dyDescent="0.35">
      <c r="A9316">
        <v>1</v>
      </c>
      <c r="B9316">
        <v>3</v>
      </c>
      <c r="C9316" s="10">
        <v>10</v>
      </c>
      <c r="D9316">
        <v>30</v>
      </c>
      <c r="E9316">
        <v>0</v>
      </c>
      <c r="F9316">
        <v>0</v>
      </c>
      <c r="G9316">
        <v>0</v>
      </c>
      <c r="H9316">
        <v>1</v>
      </c>
      <c r="I9316">
        <v>1</v>
      </c>
      <c r="J9316">
        <v>0</v>
      </c>
      <c r="K9316">
        <v>0</v>
      </c>
      <c r="L9316">
        <v>2</v>
      </c>
      <c r="M9316">
        <v>1</v>
      </c>
      <c r="N9316">
        <v>0.5</v>
      </c>
      <c r="O9316">
        <v>1</v>
      </c>
      <c r="P9316">
        <v>0.05</v>
      </c>
      <c r="Q9316" s="10">
        <v>0.05</v>
      </c>
      <c r="R9316">
        <v>0.56230000000000002</v>
      </c>
      <c r="S9316">
        <v>5.91E-2</v>
      </c>
    </row>
    <row r="9317" spans="1:19" ht="21" x14ac:dyDescent="0.35">
      <c r="A9317">
        <v>1</v>
      </c>
      <c r="B9317">
        <v>3</v>
      </c>
      <c r="C9317" s="10">
        <v>10</v>
      </c>
      <c r="D9317">
        <v>30</v>
      </c>
      <c r="E9317">
        <v>0</v>
      </c>
      <c r="F9317">
        <v>0</v>
      </c>
      <c r="G9317">
        <v>0</v>
      </c>
      <c r="H9317">
        <v>1</v>
      </c>
      <c r="I9317">
        <v>1</v>
      </c>
      <c r="J9317">
        <v>0</v>
      </c>
      <c r="K9317">
        <v>0</v>
      </c>
      <c r="L9317">
        <v>2</v>
      </c>
      <c r="M9317">
        <v>1</v>
      </c>
      <c r="N9317">
        <v>0.5</v>
      </c>
      <c r="O9317">
        <v>1</v>
      </c>
      <c r="P9317">
        <v>0.05</v>
      </c>
      <c r="Q9317" s="10">
        <v>0.06</v>
      </c>
      <c r="R9317">
        <v>0.69369999999999998</v>
      </c>
      <c r="S9317">
        <v>5.7599999999999998E-2</v>
      </c>
    </row>
    <row r="9318" spans="1:19" ht="21" x14ac:dyDescent="0.35">
      <c r="A9318">
        <v>1</v>
      </c>
      <c r="B9318">
        <v>3</v>
      </c>
      <c r="C9318" s="10">
        <v>10</v>
      </c>
      <c r="D9318">
        <v>30</v>
      </c>
      <c r="E9318">
        <v>0</v>
      </c>
      <c r="F9318">
        <v>0</v>
      </c>
      <c r="G9318">
        <v>0</v>
      </c>
      <c r="H9318">
        <v>1</v>
      </c>
      <c r="I9318">
        <v>1</v>
      </c>
      <c r="J9318">
        <v>0</v>
      </c>
      <c r="K9318">
        <v>0</v>
      </c>
      <c r="L9318">
        <v>2</v>
      </c>
      <c r="M9318">
        <v>1</v>
      </c>
      <c r="N9318">
        <v>0.5</v>
      </c>
      <c r="O9318">
        <v>1</v>
      </c>
      <c r="P9318">
        <v>0.05</v>
      </c>
      <c r="Q9318" s="10">
        <v>7.0000000000000007E-2</v>
      </c>
      <c r="R9318">
        <v>0.66610000000000003</v>
      </c>
      <c r="S9318">
        <v>7.3599999999999999E-2</v>
      </c>
    </row>
    <row r="9319" spans="1:19" ht="21" x14ac:dyDescent="0.35">
      <c r="A9319">
        <v>1</v>
      </c>
      <c r="B9319">
        <v>3</v>
      </c>
      <c r="C9319" s="10">
        <v>10</v>
      </c>
      <c r="D9319">
        <v>30</v>
      </c>
      <c r="E9319">
        <v>0</v>
      </c>
      <c r="F9319">
        <v>0</v>
      </c>
      <c r="G9319">
        <v>0</v>
      </c>
      <c r="H9319">
        <v>1</v>
      </c>
      <c r="I9319">
        <v>1</v>
      </c>
      <c r="J9319">
        <v>0</v>
      </c>
      <c r="K9319">
        <v>0</v>
      </c>
      <c r="L9319">
        <v>2</v>
      </c>
      <c r="M9319">
        <v>1</v>
      </c>
      <c r="N9319">
        <v>0.5</v>
      </c>
      <c r="O9319">
        <v>1</v>
      </c>
      <c r="P9319">
        <v>0.05</v>
      </c>
      <c r="Q9319" s="10">
        <v>0.08</v>
      </c>
      <c r="R9319">
        <v>0.54569999999999996</v>
      </c>
      <c r="S9319">
        <v>7.4099999999999999E-2</v>
      </c>
    </row>
    <row r="9320" spans="1:19" ht="21" x14ac:dyDescent="0.35">
      <c r="A9320">
        <v>1</v>
      </c>
      <c r="B9320">
        <v>3</v>
      </c>
      <c r="C9320" s="10">
        <v>10</v>
      </c>
      <c r="D9320">
        <v>30</v>
      </c>
      <c r="E9320">
        <v>0</v>
      </c>
      <c r="F9320">
        <v>0</v>
      </c>
      <c r="G9320">
        <v>0</v>
      </c>
      <c r="H9320">
        <v>1</v>
      </c>
      <c r="I9320">
        <v>1</v>
      </c>
      <c r="J9320">
        <v>0</v>
      </c>
      <c r="K9320">
        <v>0</v>
      </c>
      <c r="L9320">
        <v>2</v>
      </c>
      <c r="M9320">
        <v>1</v>
      </c>
      <c r="N9320">
        <v>0.5</v>
      </c>
      <c r="O9320">
        <v>1</v>
      </c>
      <c r="P9320">
        <v>0.05</v>
      </c>
      <c r="Q9320" s="10">
        <v>0.09</v>
      </c>
      <c r="R9320">
        <v>0.60019999999999996</v>
      </c>
      <c r="S9320">
        <v>7.9200000000000007E-2</v>
      </c>
    </row>
    <row r="9321" spans="1:19" ht="21" x14ac:dyDescent="0.35">
      <c r="A9321">
        <v>1</v>
      </c>
      <c r="B9321">
        <v>3</v>
      </c>
      <c r="C9321" s="10">
        <v>10</v>
      </c>
      <c r="D9321">
        <v>30</v>
      </c>
      <c r="E9321">
        <v>0</v>
      </c>
      <c r="F9321">
        <v>0</v>
      </c>
      <c r="G9321">
        <v>0</v>
      </c>
      <c r="H9321">
        <v>1</v>
      </c>
      <c r="I9321">
        <v>1</v>
      </c>
      <c r="J9321">
        <v>0</v>
      </c>
      <c r="K9321">
        <v>0</v>
      </c>
      <c r="L9321">
        <v>2</v>
      </c>
      <c r="M9321">
        <v>1</v>
      </c>
      <c r="N9321">
        <v>0.5</v>
      </c>
      <c r="O9321">
        <v>1</v>
      </c>
      <c r="P9321">
        <v>0.05</v>
      </c>
      <c r="Q9321" s="10">
        <v>0.1</v>
      </c>
      <c r="R9321">
        <v>0.68459999999999999</v>
      </c>
      <c r="S9321">
        <v>7.8299999999999995E-2</v>
      </c>
    </row>
    <row r="9322" spans="1:19" ht="21" x14ac:dyDescent="0.35">
      <c r="A9322">
        <v>1</v>
      </c>
      <c r="B9322">
        <v>3</v>
      </c>
      <c r="C9322" s="10">
        <v>10</v>
      </c>
      <c r="D9322">
        <v>30</v>
      </c>
      <c r="E9322">
        <v>0</v>
      </c>
      <c r="F9322">
        <v>0</v>
      </c>
      <c r="G9322">
        <v>0</v>
      </c>
      <c r="H9322">
        <v>1</v>
      </c>
      <c r="I9322">
        <v>1</v>
      </c>
      <c r="J9322">
        <v>0</v>
      </c>
      <c r="K9322">
        <v>0</v>
      </c>
      <c r="L9322">
        <v>2</v>
      </c>
      <c r="M9322">
        <v>1</v>
      </c>
      <c r="N9322">
        <v>0.5</v>
      </c>
      <c r="O9322">
        <v>1</v>
      </c>
      <c r="P9322">
        <v>0.05</v>
      </c>
      <c r="Q9322" s="10">
        <v>0.11</v>
      </c>
      <c r="R9322">
        <v>0.71750000000000003</v>
      </c>
      <c r="S9322">
        <v>9.4E-2</v>
      </c>
    </row>
    <row r="9323" spans="1:19" ht="21" x14ac:dyDescent="0.35">
      <c r="A9323">
        <v>1</v>
      </c>
      <c r="B9323">
        <v>3</v>
      </c>
      <c r="C9323" s="10">
        <v>10</v>
      </c>
      <c r="D9323">
        <v>30</v>
      </c>
      <c r="E9323">
        <v>0</v>
      </c>
      <c r="F9323">
        <v>0</v>
      </c>
      <c r="G9323">
        <v>0</v>
      </c>
      <c r="H9323">
        <v>1</v>
      </c>
      <c r="I9323">
        <v>1</v>
      </c>
      <c r="J9323">
        <v>0</v>
      </c>
      <c r="K9323">
        <v>0</v>
      </c>
      <c r="L9323">
        <v>2</v>
      </c>
      <c r="M9323">
        <v>1</v>
      </c>
      <c r="N9323">
        <v>0.5</v>
      </c>
      <c r="O9323">
        <v>1</v>
      </c>
      <c r="P9323">
        <v>0.05</v>
      </c>
      <c r="Q9323" s="10">
        <v>0.12</v>
      </c>
      <c r="R9323">
        <v>0.60240000000000005</v>
      </c>
      <c r="S9323">
        <v>9.6000000000000002E-2</v>
      </c>
    </row>
    <row r="9324" spans="1:19" ht="21" x14ac:dyDescent="0.35">
      <c r="A9324">
        <v>1</v>
      </c>
      <c r="B9324">
        <v>3</v>
      </c>
      <c r="C9324" s="10">
        <v>10</v>
      </c>
      <c r="D9324">
        <v>30</v>
      </c>
      <c r="E9324">
        <v>0</v>
      </c>
      <c r="F9324">
        <v>0</v>
      </c>
      <c r="G9324">
        <v>0</v>
      </c>
      <c r="H9324">
        <v>1</v>
      </c>
      <c r="I9324">
        <v>1</v>
      </c>
      <c r="J9324">
        <v>0</v>
      </c>
      <c r="K9324">
        <v>0</v>
      </c>
      <c r="L9324">
        <v>2</v>
      </c>
      <c r="M9324">
        <v>1</v>
      </c>
      <c r="N9324">
        <v>0.5</v>
      </c>
      <c r="O9324">
        <v>1</v>
      </c>
      <c r="P9324">
        <v>0.05</v>
      </c>
      <c r="Q9324" s="10">
        <v>0.13</v>
      </c>
      <c r="R9324">
        <v>0.504</v>
      </c>
      <c r="S9324">
        <v>8.6999999999999994E-2</v>
      </c>
    </row>
    <row r="9325" spans="1:19" ht="21" x14ac:dyDescent="0.35">
      <c r="A9325">
        <v>1</v>
      </c>
      <c r="B9325">
        <v>3</v>
      </c>
      <c r="C9325" s="10">
        <v>10</v>
      </c>
      <c r="D9325">
        <v>30</v>
      </c>
      <c r="E9325">
        <v>0</v>
      </c>
      <c r="F9325">
        <v>0</v>
      </c>
      <c r="G9325">
        <v>0</v>
      </c>
      <c r="H9325">
        <v>1</v>
      </c>
      <c r="I9325">
        <v>1</v>
      </c>
      <c r="J9325">
        <v>0</v>
      </c>
      <c r="K9325">
        <v>0</v>
      </c>
      <c r="L9325">
        <v>2</v>
      </c>
      <c r="M9325">
        <v>1</v>
      </c>
      <c r="N9325">
        <v>0.5</v>
      </c>
      <c r="O9325">
        <v>1</v>
      </c>
      <c r="P9325">
        <v>0.05</v>
      </c>
      <c r="Q9325" s="10">
        <v>0.14000000000000001</v>
      </c>
      <c r="R9325">
        <v>0.68489999999999995</v>
      </c>
      <c r="S9325">
        <v>0.12620000000000001</v>
      </c>
    </row>
    <row r="9326" spans="1:19" ht="21" x14ac:dyDescent="0.35">
      <c r="A9326">
        <v>1</v>
      </c>
      <c r="B9326">
        <v>3</v>
      </c>
      <c r="C9326" s="10">
        <v>10</v>
      </c>
      <c r="D9326">
        <v>30</v>
      </c>
      <c r="E9326">
        <v>0</v>
      </c>
      <c r="F9326">
        <v>0</v>
      </c>
      <c r="G9326">
        <v>0</v>
      </c>
      <c r="H9326">
        <v>1</v>
      </c>
      <c r="I9326">
        <v>1</v>
      </c>
      <c r="J9326">
        <v>0</v>
      </c>
      <c r="K9326">
        <v>0</v>
      </c>
      <c r="L9326">
        <v>2</v>
      </c>
      <c r="M9326">
        <v>1</v>
      </c>
      <c r="N9326">
        <v>0.5</v>
      </c>
      <c r="O9326">
        <v>1</v>
      </c>
      <c r="P9326">
        <v>0.05</v>
      </c>
      <c r="Q9326" s="10">
        <v>0.15</v>
      </c>
      <c r="R9326">
        <v>0.54259999999999997</v>
      </c>
      <c r="S9326">
        <v>0.1081</v>
      </c>
    </row>
    <row r="9327" spans="1:19" ht="21" x14ac:dyDescent="0.35">
      <c r="A9327">
        <v>1</v>
      </c>
      <c r="B9327">
        <v>3</v>
      </c>
      <c r="C9327" s="10">
        <v>10</v>
      </c>
      <c r="D9327">
        <v>30</v>
      </c>
      <c r="E9327">
        <v>0</v>
      </c>
      <c r="F9327">
        <v>0</v>
      </c>
      <c r="G9327">
        <v>0</v>
      </c>
      <c r="H9327">
        <v>1</v>
      </c>
      <c r="I9327">
        <v>1</v>
      </c>
      <c r="J9327">
        <v>0</v>
      </c>
      <c r="K9327">
        <v>0</v>
      </c>
      <c r="L9327">
        <v>2</v>
      </c>
      <c r="M9327">
        <v>1</v>
      </c>
      <c r="N9327">
        <v>0.5</v>
      </c>
      <c r="O9327">
        <v>1</v>
      </c>
      <c r="P9327">
        <v>0.05</v>
      </c>
      <c r="Q9327" s="10">
        <v>0.16</v>
      </c>
      <c r="R9327">
        <v>0.62909999999999999</v>
      </c>
      <c r="S9327">
        <v>0.1489</v>
      </c>
    </row>
    <row r="9328" spans="1:19" ht="21" x14ac:dyDescent="0.35">
      <c r="A9328">
        <v>1</v>
      </c>
      <c r="B9328">
        <v>3</v>
      </c>
      <c r="C9328" s="10">
        <v>10</v>
      </c>
      <c r="D9328">
        <v>30</v>
      </c>
      <c r="E9328">
        <v>0</v>
      </c>
      <c r="F9328">
        <v>0</v>
      </c>
      <c r="G9328">
        <v>0</v>
      </c>
      <c r="H9328">
        <v>1</v>
      </c>
      <c r="I9328">
        <v>1</v>
      </c>
      <c r="J9328">
        <v>0</v>
      </c>
      <c r="K9328">
        <v>0</v>
      </c>
      <c r="L9328">
        <v>2</v>
      </c>
      <c r="M9328">
        <v>1</v>
      </c>
      <c r="N9328">
        <v>0.5</v>
      </c>
      <c r="O9328">
        <v>1</v>
      </c>
      <c r="P9328">
        <v>0.05</v>
      </c>
      <c r="Q9328" s="10">
        <v>0.17</v>
      </c>
      <c r="R9328">
        <v>0.81789999999999996</v>
      </c>
      <c r="S9328">
        <v>0.15559999999999999</v>
      </c>
    </row>
    <row r="9329" spans="1:19" ht="21" x14ac:dyDescent="0.35">
      <c r="A9329">
        <v>1</v>
      </c>
      <c r="B9329">
        <v>3</v>
      </c>
      <c r="C9329" s="10">
        <v>10</v>
      </c>
      <c r="D9329">
        <v>30</v>
      </c>
      <c r="E9329">
        <v>0</v>
      </c>
      <c r="F9329">
        <v>0</v>
      </c>
      <c r="G9329">
        <v>0</v>
      </c>
      <c r="H9329">
        <v>1</v>
      </c>
      <c r="I9329">
        <v>1</v>
      </c>
      <c r="J9329">
        <v>0</v>
      </c>
      <c r="K9329">
        <v>0</v>
      </c>
      <c r="L9329">
        <v>2</v>
      </c>
      <c r="M9329">
        <v>1</v>
      </c>
      <c r="N9329">
        <v>0.5</v>
      </c>
      <c r="O9329">
        <v>1</v>
      </c>
      <c r="P9329">
        <v>0.05</v>
      </c>
      <c r="Q9329" s="10">
        <v>0.18</v>
      </c>
      <c r="R9329">
        <v>0.53959999999999997</v>
      </c>
      <c r="S9329">
        <v>0.18049999999999999</v>
      </c>
    </row>
    <row r="9330" spans="1:19" ht="21.75" thickBot="1" x14ac:dyDescent="0.4">
      <c r="A9330">
        <v>1</v>
      </c>
      <c r="B9330">
        <v>3</v>
      </c>
      <c r="C9330" s="10">
        <v>10</v>
      </c>
      <c r="D9330">
        <v>30</v>
      </c>
      <c r="E9330">
        <v>0</v>
      </c>
      <c r="F9330">
        <v>0</v>
      </c>
      <c r="G9330">
        <v>0</v>
      </c>
      <c r="H9330">
        <v>1</v>
      </c>
      <c r="I9330">
        <v>1</v>
      </c>
      <c r="J9330">
        <v>0</v>
      </c>
      <c r="K9330">
        <v>0</v>
      </c>
      <c r="L9330">
        <v>2</v>
      </c>
      <c r="M9330">
        <v>1</v>
      </c>
      <c r="N9330">
        <v>0.5</v>
      </c>
      <c r="O9330">
        <v>1</v>
      </c>
      <c r="P9330">
        <v>0.05</v>
      </c>
      <c r="Q9330" s="10">
        <v>0.19</v>
      </c>
      <c r="R9330" s="14">
        <v>0.77229999999999999</v>
      </c>
      <c r="S9330" s="14">
        <v>0.17760000000000001</v>
      </c>
    </row>
    <row r="9331" spans="1:19" ht="19.5" thickTop="1" x14ac:dyDescent="0.3">
      <c r="R9331" s="65"/>
      <c r="S9331" s="65"/>
    </row>
    <row r="9339" spans="1:19" ht="15.75" thickBot="1" x14ac:dyDescent="0.3"/>
    <row r="9340" spans="1:19" ht="15.75" thickTop="1" x14ac:dyDescent="0.25">
      <c r="A9340" t="s">
        <v>479</v>
      </c>
      <c r="R9340" s="103" t="s">
        <v>480</v>
      </c>
      <c r="S9340" s="103" t="s">
        <v>482</v>
      </c>
    </row>
    <row r="9341" spans="1:19" ht="21" x14ac:dyDescent="0.35">
      <c r="A9341">
        <v>1</v>
      </c>
      <c r="B9341">
        <v>3</v>
      </c>
      <c r="C9341" s="10">
        <v>10</v>
      </c>
      <c r="D9341">
        <v>30</v>
      </c>
      <c r="E9341">
        <v>0</v>
      </c>
      <c r="F9341">
        <v>0</v>
      </c>
      <c r="G9341">
        <v>0</v>
      </c>
      <c r="H9341">
        <v>1</v>
      </c>
      <c r="I9341">
        <v>1</v>
      </c>
      <c r="J9341">
        <v>0</v>
      </c>
      <c r="K9341">
        <v>0</v>
      </c>
      <c r="L9341">
        <v>2</v>
      </c>
      <c r="M9341">
        <v>1</v>
      </c>
      <c r="N9341">
        <v>0.05</v>
      </c>
      <c r="O9341">
        <v>1</v>
      </c>
      <c r="P9341">
        <v>0.05</v>
      </c>
      <c r="Q9341" s="10">
        <v>0</v>
      </c>
      <c r="R9341">
        <v>0.85950000000000004</v>
      </c>
      <c r="S9341">
        <v>0.05</v>
      </c>
    </row>
    <row r="9342" spans="1:19" ht="21" x14ac:dyDescent="0.35">
      <c r="A9342">
        <v>1</v>
      </c>
      <c r="B9342">
        <v>3</v>
      </c>
      <c r="C9342" s="10">
        <v>10</v>
      </c>
      <c r="D9342">
        <v>30</v>
      </c>
      <c r="E9342">
        <v>0</v>
      </c>
      <c r="F9342">
        <v>0</v>
      </c>
      <c r="G9342">
        <v>0</v>
      </c>
      <c r="H9342">
        <v>1</v>
      </c>
      <c r="I9342">
        <v>1</v>
      </c>
      <c r="J9342">
        <v>0</v>
      </c>
      <c r="K9342">
        <v>0</v>
      </c>
      <c r="L9342">
        <v>2</v>
      </c>
      <c r="M9342">
        <v>1</v>
      </c>
      <c r="N9342">
        <v>0.05</v>
      </c>
      <c r="O9342">
        <v>1</v>
      </c>
      <c r="P9342">
        <v>0.05</v>
      </c>
      <c r="Q9342" s="10">
        <v>0.1</v>
      </c>
      <c r="R9342">
        <v>0.55369999999999997</v>
      </c>
      <c r="S9342">
        <v>4.9500000000000002E-2</v>
      </c>
    </row>
    <row r="9343" spans="1:19" ht="21" x14ac:dyDescent="0.35">
      <c r="A9343">
        <v>1</v>
      </c>
      <c r="B9343">
        <v>3</v>
      </c>
      <c r="C9343" s="10">
        <v>10</v>
      </c>
      <c r="D9343">
        <v>30</v>
      </c>
      <c r="E9343">
        <v>0</v>
      </c>
      <c r="F9343">
        <v>0</v>
      </c>
      <c r="G9343">
        <v>0</v>
      </c>
      <c r="H9343">
        <v>1</v>
      </c>
      <c r="I9343">
        <v>1</v>
      </c>
      <c r="J9343">
        <v>0</v>
      </c>
      <c r="K9343">
        <v>0</v>
      </c>
      <c r="L9343">
        <v>2</v>
      </c>
      <c r="M9343">
        <v>1</v>
      </c>
      <c r="N9343">
        <v>0.05</v>
      </c>
      <c r="O9343">
        <v>1</v>
      </c>
      <c r="P9343">
        <v>0.05</v>
      </c>
      <c r="Q9343" s="10">
        <v>0.2</v>
      </c>
      <c r="R9343">
        <v>0.54469999999999996</v>
      </c>
      <c r="S9343">
        <v>4.9099999999999998E-2</v>
      </c>
    </row>
    <row r="9344" spans="1:19" ht="21" x14ac:dyDescent="0.35">
      <c r="A9344">
        <v>1</v>
      </c>
      <c r="B9344">
        <v>3</v>
      </c>
      <c r="C9344" s="10">
        <v>10</v>
      </c>
      <c r="D9344">
        <v>30</v>
      </c>
      <c r="E9344">
        <v>0</v>
      </c>
      <c r="F9344">
        <v>0</v>
      </c>
      <c r="G9344">
        <v>0</v>
      </c>
      <c r="H9344">
        <v>1</v>
      </c>
      <c r="I9344">
        <v>1</v>
      </c>
      <c r="J9344">
        <v>0</v>
      </c>
      <c r="K9344">
        <v>0</v>
      </c>
      <c r="L9344">
        <v>2</v>
      </c>
      <c r="M9344">
        <v>1</v>
      </c>
      <c r="N9344">
        <v>0.05</v>
      </c>
      <c r="O9344">
        <v>1</v>
      </c>
      <c r="P9344">
        <v>0.05</v>
      </c>
      <c r="Q9344" s="10">
        <v>0.3</v>
      </c>
      <c r="R9344">
        <v>0.82330000000000003</v>
      </c>
      <c r="S9344">
        <v>5.1900000000000002E-2</v>
      </c>
    </row>
    <row r="9345" spans="1:19" ht="21" x14ac:dyDescent="0.35">
      <c r="A9345">
        <v>1</v>
      </c>
      <c r="B9345">
        <v>3</v>
      </c>
      <c r="C9345" s="10">
        <v>10</v>
      </c>
      <c r="D9345">
        <v>30</v>
      </c>
      <c r="E9345">
        <v>0</v>
      </c>
      <c r="F9345">
        <v>0</v>
      </c>
      <c r="G9345">
        <v>0</v>
      </c>
      <c r="H9345">
        <v>1</v>
      </c>
      <c r="I9345">
        <v>1</v>
      </c>
      <c r="J9345">
        <v>0</v>
      </c>
      <c r="K9345">
        <v>0</v>
      </c>
      <c r="L9345">
        <v>2</v>
      </c>
      <c r="M9345">
        <v>1</v>
      </c>
      <c r="N9345">
        <v>0.05</v>
      </c>
      <c r="O9345">
        <v>1</v>
      </c>
      <c r="P9345">
        <v>0.05</v>
      </c>
      <c r="Q9345" s="10">
        <v>0.4</v>
      </c>
      <c r="R9345">
        <v>0.38890000000000002</v>
      </c>
      <c r="S9345">
        <v>5.3900000000000003E-2</v>
      </c>
    </row>
    <row r="9346" spans="1:19" ht="21" x14ac:dyDescent="0.35">
      <c r="A9346">
        <v>1</v>
      </c>
      <c r="B9346">
        <v>3</v>
      </c>
      <c r="C9346" s="10">
        <v>10</v>
      </c>
      <c r="D9346">
        <v>30</v>
      </c>
      <c r="E9346">
        <v>0</v>
      </c>
      <c r="F9346">
        <v>0</v>
      </c>
      <c r="G9346">
        <v>0</v>
      </c>
      <c r="H9346">
        <v>1</v>
      </c>
      <c r="I9346">
        <v>1</v>
      </c>
      <c r="J9346">
        <v>0</v>
      </c>
      <c r="K9346">
        <v>0</v>
      </c>
      <c r="L9346">
        <v>2</v>
      </c>
      <c r="M9346">
        <v>1</v>
      </c>
      <c r="N9346">
        <v>0.05</v>
      </c>
      <c r="O9346">
        <v>1</v>
      </c>
      <c r="P9346">
        <v>0.05</v>
      </c>
      <c r="Q9346" s="10">
        <v>0.5</v>
      </c>
      <c r="R9346">
        <v>0.77569999999999995</v>
      </c>
      <c r="S9346">
        <v>5.3199999999999997E-2</v>
      </c>
    </row>
    <row r="9347" spans="1:19" ht="21" x14ac:dyDescent="0.35">
      <c r="A9347">
        <v>1</v>
      </c>
      <c r="B9347">
        <v>3</v>
      </c>
      <c r="C9347" s="10">
        <v>10</v>
      </c>
      <c r="D9347">
        <v>30</v>
      </c>
      <c r="E9347">
        <v>0</v>
      </c>
      <c r="F9347">
        <v>0</v>
      </c>
      <c r="G9347">
        <v>0</v>
      </c>
      <c r="H9347">
        <v>1</v>
      </c>
      <c r="I9347">
        <v>1</v>
      </c>
      <c r="J9347">
        <v>0</v>
      </c>
      <c r="K9347">
        <v>0</v>
      </c>
      <c r="L9347">
        <v>2</v>
      </c>
      <c r="M9347">
        <v>1</v>
      </c>
      <c r="N9347">
        <v>0.05</v>
      </c>
      <c r="O9347">
        <v>1</v>
      </c>
      <c r="P9347">
        <v>0.05</v>
      </c>
      <c r="Q9347" s="10">
        <v>0.6</v>
      </c>
      <c r="R9347">
        <v>0.70660000000000001</v>
      </c>
      <c r="S9347">
        <v>5.9299999999999999E-2</v>
      </c>
    </row>
    <row r="9348" spans="1:19" ht="21" x14ac:dyDescent="0.35">
      <c r="A9348">
        <v>1</v>
      </c>
      <c r="B9348">
        <v>3</v>
      </c>
      <c r="C9348" s="10">
        <v>10</v>
      </c>
      <c r="D9348">
        <v>30</v>
      </c>
      <c r="E9348">
        <v>0</v>
      </c>
      <c r="F9348">
        <v>0</v>
      </c>
      <c r="G9348">
        <v>0</v>
      </c>
      <c r="H9348">
        <v>1</v>
      </c>
      <c r="I9348">
        <v>1</v>
      </c>
      <c r="J9348">
        <v>0</v>
      </c>
      <c r="K9348">
        <v>0</v>
      </c>
      <c r="L9348">
        <v>2</v>
      </c>
      <c r="M9348">
        <v>1</v>
      </c>
      <c r="N9348">
        <v>0.05</v>
      </c>
      <c r="O9348">
        <v>1</v>
      </c>
      <c r="P9348">
        <v>0.05</v>
      </c>
      <c r="Q9348" s="10">
        <v>0.7</v>
      </c>
      <c r="R9348">
        <v>0.68940000000000001</v>
      </c>
      <c r="S9348">
        <v>6.54E-2</v>
      </c>
    </row>
    <row r="9349" spans="1:19" ht="21" x14ac:dyDescent="0.35">
      <c r="A9349">
        <v>1</v>
      </c>
      <c r="B9349">
        <v>3</v>
      </c>
      <c r="C9349" s="10">
        <v>10</v>
      </c>
      <c r="D9349">
        <v>30</v>
      </c>
      <c r="E9349">
        <v>0</v>
      </c>
      <c r="F9349">
        <v>0</v>
      </c>
      <c r="G9349">
        <v>0</v>
      </c>
      <c r="H9349">
        <v>1</v>
      </c>
      <c r="I9349">
        <v>1</v>
      </c>
      <c r="J9349">
        <v>0</v>
      </c>
      <c r="K9349">
        <v>0</v>
      </c>
      <c r="L9349">
        <v>2</v>
      </c>
      <c r="M9349">
        <v>1</v>
      </c>
      <c r="N9349">
        <v>0.05</v>
      </c>
      <c r="O9349">
        <v>1</v>
      </c>
      <c r="P9349">
        <v>0.05</v>
      </c>
      <c r="Q9349" s="10">
        <v>0.8</v>
      </c>
      <c r="R9349">
        <v>0.78120000000000001</v>
      </c>
      <c r="S9349">
        <v>7.4700000000000003E-2</v>
      </c>
    </row>
    <row r="9350" spans="1:19" ht="21" x14ac:dyDescent="0.35">
      <c r="A9350">
        <v>1</v>
      </c>
      <c r="B9350">
        <v>3</v>
      </c>
      <c r="C9350" s="10">
        <v>10</v>
      </c>
      <c r="D9350">
        <v>30</v>
      </c>
      <c r="E9350">
        <v>0</v>
      </c>
      <c r="F9350">
        <v>0</v>
      </c>
      <c r="G9350">
        <v>0</v>
      </c>
      <c r="H9350">
        <v>1</v>
      </c>
      <c r="I9350">
        <v>1</v>
      </c>
      <c r="J9350">
        <v>0</v>
      </c>
      <c r="K9350">
        <v>0</v>
      </c>
      <c r="L9350">
        <v>2</v>
      </c>
      <c r="M9350">
        <v>1</v>
      </c>
      <c r="N9350">
        <v>0.05</v>
      </c>
      <c r="O9350">
        <v>1</v>
      </c>
      <c r="P9350">
        <v>0.05</v>
      </c>
      <c r="Q9350" s="10">
        <v>0.9</v>
      </c>
      <c r="R9350">
        <v>0.61419999999999997</v>
      </c>
      <c r="S9350">
        <v>7.0300000000000001E-2</v>
      </c>
    </row>
    <row r="9351" spans="1:19" ht="21" x14ac:dyDescent="0.35">
      <c r="A9351">
        <v>1</v>
      </c>
      <c r="B9351">
        <v>3</v>
      </c>
      <c r="C9351" s="10">
        <v>10</v>
      </c>
      <c r="D9351">
        <v>30</v>
      </c>
      <c r="E9351">
        <v>0</v>
      </c>
      <c r="F9351">
        <v>0</v>
      </c>
      <c r="G9351">
        <v>0</v>
      </c>
      <c r="H9351">
        <v>1</v>
      </c>
      <c r="I9351">
        <v>1</v>
      </c>
      <c r="J9351">
        <v>0</v>
      </c>
      <c r="K9351">
        <v>0</v>
      </c>
      <c r="L9351">
        <v>2</v>
      </c>
      <c r="M9351">
        <v>1</v>
      </c>
      <c r="N9351">
        <v>0.05</v>
      </c>
      <c r="O9351">
        <v>1</v>
      </c>
      <c r="P9351">
        <v>0.05</v>
      </c>
      <c r="Q9351" s="10">
        <v>1</v>
      </c>
      <c r="R9351">
        <v>0.50780000000000003</v>
      </c>
      <c r="S9351">
        <v>7.8299999999999995E-2</v>
      </c>
    </row>
    <row r="9352" spans="1:19" ht="21" x14ac:dyDescent="0.35">
      <c r="A9352">
        <v>1</v>
      </c>
      <c r="B9352">
        <v>3</v>
      </c>
      <c r="C9352" s="10">
        <v>10</v>
      </c>
      <c r="D9352">
        <v>30</v>
      </c>
      <c r="E9352">
        <v>0</v>
      </c>
      <c r="F9352">
        <v>0</v>
      </c>
      <c r="G9352">
        <v>0</v>
      </c>
      <c r="H9352">
        <v>1</v>
      </c>
      <c r="I9352">
        <v>1</v>
      </c>
      <c r="J9352">
        <v>0</v>
      </c>
      <c r="K9352">
        <v>0</v>
      </c>
      <c r="L9352">
        <v>2</v>
      </c>
      <c r="M9352">
        <v>1</v>
      </c>
      <c r="N9352">
        <v>0.05</v>
      </c>
      <c r="O9352">
        <v>1</v>
      </c>
      <c r="P9352">
        <v>0.05</v>
      </c>
      <c r="Q9352" s="10">
        <v>1.1000000000000001</v>
      </c>
      <c r="R9352">
        <v>0.85109999999999997</v>
      </c>
      <c r="S9352">
        <v>8.1699999999999995E-2</v>
      </c>
    </row>
    <row r="9353" spans="1:19" ht="21" x14ac:dyDescent="0.35">
      <c r="A9353">
        <v>1</v>
      </c>
      <c r="B9353">
        <v>3</v>
      </c>
      <c r="C9353" s="10">
        <v>10</v>
      </c>
      <c r="D9353">
        <v>30</v>
      </c>
      <c r="E9353">
        <v>0</v>
      </c>
      <c r="F9353">
        <v>0</v>
      </c>
      <c r="G9353">
        <v>0</v>
      </c>
      <c r="H9353">
        <v>1</v>
      </c>
      <c r="I9353">
        <v>1</v>
      </c>
      <c r="J9353">
        <v>0</v>
      </c>
      <c r="K9353">
        <v>0</v>
      </c>
      <c r="L9353">
        <v>2</v>
      </c>
      <c r="M9353">
        <v>1</v>
      </c>
      <c r="N9353">
        <v>0.05</v>
      </c>
      <c r="O9353">
        <v>1</v>
      </c>
      <c r="P9353">
        <v>0.05</v>
      </c>
      <c r="Q9353" s="10">
        <v>1.2</v>
      </c>
      <c r="R9353">
        <v>0.70850000000000002</v>
      </c>
      <c r="S9353">
        <v>0.1027</v>
      </c>
    </row>
    <row r="9354" spans="1:19" ht="21" x14ac:dyDescent="0.35">
      <c r="A9354">
        <v>1</v>
      </c>
      <c r="B9354">
        <v>3</v>
      </c>
      <c r="C9354" s="10">
        <v>10</v>
      </c>
      <c r="D9354">
        <v>30</v>
      </c>
      <c r="E9354">
        <v>0</v>
      </c>
      <c r="F9354">
        <v>0</v>
      </c>
      <c r="G9354">
        <v>0</v>
      </c>
      <c r="H9354">
        <v>1</v>
      </c>
      <c r="I9354">
        <v>1</v>
      </c>
      <c r="J9354">
        <v>0</v>
      </c>
      <c r="K9354">
        <v>0</v>
      </c>
      <c r="L9354">
        <v>2</v>
      </c>
      <c r="M9354">
        <v>1</v>
      </c>
      <c r="N9354">
        <v>0.05</v>
      </c>
      <c r="O9354">
        <v>1</v>
      </c>
      <c r="P9354">
        <v>0.05</v>
      </c>
      <c r="Q9354" s="10">
        <v>1.3</v>
      </c>
      <c r="R9354">
        <v>0.43240000000000001</v>
      </c>
      <c r="S9354">
        <v>0.05</v>
      </c>
    </row>
    <row r="9355" spans="1:19" ht="21" x14ac:dyDescent="0.35">
      <c r="A9355">
        <v>1</v>
      </c>
      <c r="B9355">
        <v>3</v>
      </c>
      <c r="C9355" s="10">
        <v>10</v>
      </c>
      <c r="D9355">
        <v>30</v>
      </c>
      <c r="E9355">
        <v>0</v>
      </c>
      <c r="F9355">
        <v>0</v>
      </c>
      <c r="G9355">
        <v>0</v>
      </c>
      <c r="H9355">
        <v>1</v>
      </c>
      <c r="I9355">
        <v>1</v>
      </c>
      <c r="J9355">
        <v>0</v>
      </c>
      <c r="K9355">
        <v>0</v>
      </c>
      <c r="L9355">
        <v>2</v>
      </c>
      <c r="M9355">
        <v>1</v>
      </c>
      <c r="N9355">
        <v>0.05</v>
      </c>
      <c r="O9355">
        <v>1</v>
      </c>
      <c r="P9355">
        <v>0.05</v>
      </c>
      <c r="Q9355" s="10">
        <v>1.4</v>
      </c>
      <c r="R9355">
        <v>0.61040000000000005</v>
      </c>
      <c r="S9355">
        <v>9.1600000000000001E-2</v>
      </c>
    </row>
    <row r="9356" spans="1:19" ht="21" x14ac:dyDescent="0.35">
      <c r="A9356">
        <v>1</v>
      </c>
      <c r="B9356">
        <v>3</v>
      </c>
      <c r="C9356" s="10">
        <v>10</v>
      </c>
      <c r="D9356">
        <v>30</v>
      </c>
      <c r="E9356">
        <v>0</v>
      </c>
      <c r="F9356">
        <v>0</v>
      </c>
      <c r="G9356">
        <v>0</v>
      </c>
      <c r="H9356">
        <v>1</v>
      </c>
      <c r="I9356">
        <v>1</v>
      </c>
      <c r="J9356">
        <v>0</v>
      </c>
      <c r="K9356">
        <v>0</v>
      </c>
      <c r="L9356">
        <v>2</v>
      </c>
      <c r="M9356">
        <v>1</v>
      </c>
      <c r="N9356">
        <v>0.05</v>
      </c>
      <c r="O9356">
        <v>1</v>
      </c>
      <c r="P9356">
        <v>0.05</v>
      </c>
      <c r="Q9356" s="10">
        <v>1.5</v>
      </c>
      <c r="R9356">
        <v>0.84489999999999998</v>
      </c>
      <c r="S9356">
        <v>0.1764</v>
      </c>
    </row>
    <row r="9357" spans="1:19" ht="21" x14ac:dyDescent="0.35">
      <c r="A9357">
        <v>1</v>
      </c>
      <c r="B9357">
        <v>3</v>
      </c>
      <c r="C9357" s="10">
        <v>10</v>
      </c>
      <c r="D9357">
        <v>30</v>
      </c>
      <c r="E9357">
        <v>0</v>
      </c>
      <c r="F9357">
        <v>0</v>
      </c>
      <c r="G9357">
        <v>0</v>
      </c>
      <c r="H9357">
        <v>1</v>
      </c>
      <c r="I9357">
        <v>1</v>
      </c>
      <c r="J9357">
        <v>0</v>
      </c>
      <c r="K9357">
        <v>0</v>
      </c>
      <c r="L9357">
        <v>2</v>
      </c>
      <c r="M9357">
        <v>1</v>
      </c>
      <c r="N9357">
        <v>0.05</v>
      </c>
      <c r="O9357">
        <v>1</v>
      </c>
      <c r="P9357">
        <v>0.05</v>
      </c>
      <c r="Q9357" s="10">
        <v>1.6</v>
      </c>
      <c r="R9357">
        <v>0.91739999999999999</v>
      </c>
      <c r="S9357">
        <v>0.39800000000000002</v>
      </c>
    </row>
    <row r="9358" spans="1:19" ht="21" x14ac:dyDescent="0.35">
      <c r="A9358">
        <v>1</v>
      </c>
      <c r="B9358">
        <v>3</v>
      </c>
      <c r="C9358" s="10">
        <v>10</v>
      </c>
      <c r="D9358">
        <v>30</v>
      </c>
      <c r="E9358">
        <v>0</v>
      </c>
      <c r="F9358">
        <v>0</v>
      </c>
      <c r="G9358">
        <v>0</v>
      </c>
      <c r="H9358">
        <v>1</v>
      </c>
      <c r="I9358">
        <v>1</v>
      </c>
      <c r="J9358">
        <v>0</v>
      </c>
      <c r="K9358">
        <v>0</v>
      </c>
      <c r="L9358">
        <v>2</v>
      </c>
      <c r="M9358">
        <v>1</v>
      </c>
      <c r="N9358">
        <v>0.05</v>
      </c>
      <c r="O9358">
        <v>1</v>
      </c>
      <c r="P9358">
        <v>0.05</v>
      </c>
      <c r="Q9358" s="10">
        <v>1.7</v>
      </c>
      <c r="R9358">
        <v>0.97719999999999996</v>
      </c>
      <c r="S9358">
        <v>0.42180000000000001</v>
      </c>
    </row>
    <row r="9359" spans="1:19" ht="21" x14ac:dyDescent="0.35">
      <c r="A9359">
        <v>1</v>
      </c>
      <c r="B9359">
        <v>3</v>
      </c>
      <c r="C9359" s="10">
        <v>10</v>
      </c>
      <c r="D9359">
        <v>30</v>
      </c>
      <c r="E9359">
        <v>0</v>
      </c>
      <c r="F9359">
        <v>0</v>
      </c>
      <c r="G9359">
        <v>0</v>
      </c>
      <c r="H9359">
        <v>1</v>
      </c>
      <c r="I9359">
        <v>1</v>
      </c>
      <c r="J9359">
        <v>0</v>
      </c>
      <c r="K9359">
        <v>0</v>
      </c>
      <c r="L9359">
        <v>2</v>
      </c>
      <c r="M9359">
        <v>1</v>
      </c>
      <c r="N9359">
        <v>0.05</v>
      </c>
      <c r="O9359">
        <v>1</v>
      </c>
      <c r="P9359">
        <v>0.05</v>
      </c>
      <c r="Q9359" s="10">
        <v>1.8</v>
      </c>
      <c r="R9359">
        <v>1</v>
      </c>
      <c r="S9359">
        <v>0.69320000000000004</v>
      </c>
    </row>
    <row r="9360" spans="1:19" ht="21.75" thickBot="1" x14ac:dyDescent="0.4">
      <c r="A9360">
        <v>1</v>
      </c>
      <c r="B9360">
        <v>3</v>
      </c>
      <c r="C9360" s="10">
        <v>10</v>
      </c>
      <c r="D9360">
        <v>30</v>
      </c>
      <c r="E9360">
        <v>0</v>
      </c>
      <c r="F9360">
        <v>0</v>
      </c>
      <c r="G9360">
        <v>0</v>
      </c>
      <c r="H9360">
        <v>1</v>
      </c>
      <c r="I9360">
        <v>1</v>
      </c>
      <c r="J9360">
        <v>0</v>
      </c>
      <c r="K9360">
        <v>0</v>
      </c>
      <c r="L9360">
        <v>2</v>
      </c>
      <c r="M9360">
        <v>1</v>
      </c>
      <c r="N9360">
        <v>0.05</v>
      </c>
      <c r="O9360">
        <v>1</v>
      </c>
      <c r="P9360">
        <v>0.05</v>
      </c>
      <c r="Q9360" s="10">
        <v>1.9</v>
      </c>
      <c r="R9360" s="14">
        <v>1</v>
      </c>
      <c r="S9360" s="14">
        <v>0.76480000000000004</v>
      </c>
    </row>
    <row r="9361" spans="1:19" ht="21.75" thickTop="1" x14ac:dyDescent="0.35">
      <c r="A9361">
        <v>1</v>
      </c>
      <c r="B9361">
        <v>3</v>
      </c>
      <c r="C9361" s="10">
        <v>10</v>
      </c>
      <c r="D9361">
        <v>30</v>
      </c>
      <c r="E9361">
        <v>0</v>
      </c>
      <c r="F9361">
        <v>0</v>
      </c>
      <c r="G9361">
        <v>0</v>
      </c>
      <c r="H9361">
        <v>1</v>
      </c>
      <c r="I9361">
        <v>1</v>
      </c>
      <c r="J9361">
        <v>0</v>
      </c>
      <c r="K9361">
        <v>0</v>
      </c>
      <c r="L9361">
        <v>2</v>
      </c>
      <c r="M9361">
        <v>1</v>
      </c>
      <c r="N9361">
        <v>0.25</v>
      </c>
      <c r="O9361">
        <v>1</v>
      </c>
      <c r="P9361">
        <v>0.05</v>
      </c>
      <c r="Q9361" s="10">
        <v>0</v>
      </c>
      <c r="R9361">
        <v>1</v>
      </c>
      <c r="S9361">
        <v>0.7319</v>
      </c>
    </row>
    <row r="9362" spans="1:19" ht="21" x14ac:dyDescent="0.35">
      <c r="A9362">
        <v>1</v>
      </c>
      <c r="B9362">
        <v>3</v>
      </c>
      <c r="C9362" s="10">
        <v>10</v>
      </c>
      <c r="D9362">
        <v>30</v>
      </c>
      <c r="E9362">
        <v>0</v>
      </c>
      <c r="F9362">
        <v>0</v>
      </c>
      <c r="G9362">
        <v>0</v>
      </c>
      <c r="H9362">
        <v>1</v>
      </c>
      <c r="I9362">
        <v>1</v>
      </c>
      <c r="J9362">
        <v>0</v>
      </c>
      <c r="K9362">
        <v>0</v>
      </c>
      <c r="L9362">
        <v>2</v>
      </c>
      <c r="M9362">
        <v>1</v>
      </c>
      <c r="N9362">
        <v>0.25</v>
      </c>
      <c r="O9362">
        <v>1</v>
      </c>
      <c r="P9362">
        <v>0.05</v>
      </c>
      <c r="Q9362" s="10">
        <v>0.1</v>
      </c>
      <c r="R9362">
        <v>1</v>
      </c>
      <c r="S9362">
        <v>0.94679999999999997</v>
      </c>
    </row>
    <row r="9363" spans="1:19" ht="21" x14ac:dyDescent="0.35">
      <c r="A9363">
        <v>1</v>
      </c>
      <c r="B9363">
        <v>3</v>
      </c>
      <c r="C9363" s="10">
        <v>10</v>
      </c>
      <c r="D9363">
        <v>30</v>
      </c>
      <c r="E9363">
        <v>0</v>
      </c>
      <c r="F9363">
        <v>0</v>
      </c>
      <c r="G9363">
        <v>0</v>
      </c>
      <c r="H9363">
        <v>1</v>
      </c>
      <c r="I9363">
        <v>1</v>
      </c>
      <c r="J9363">
        <v>0</v>
      </c>
      <c r="K9363">
        <v>0</v>
      </c>
      <c r="L9363">
        <v>2</v>
      </c>
      <c r="M9363">
        <v>1</v>
      </c>
      <c r="N9363">
        <v>0.25</v>
      </c>
      <c r="O9363">
        <v>1</v>
      </c>
      <c r="P9363">
        <v>0.05</v>
      </c>
      <c r="Q9363" s="10">
        <v>0.2</v>
      </c>
      <c r="R9363">
        <v>1</v>
      </c>
      <c r="S9363">
        <v>0.83930000000000005</v>
      </c>
    </row>
    <row r="9364" spans="1:19" ht="21" x14ac:dyDescent="0.35">
      <c r="A9364">
        <v>1</v>
      </c>
      <c r="B9364">
        <v>3</v>
      </c>
      <c r="C9364" s="10">
        <v>10</v>
      </c>
      <c r="D9364">
        <v>30</v>
      </c>
      <c r="E9364">
        <v>0</v>
      </c>
      <c r="F9364">
        <v>0</v>
      </c>
      <c r="G9364">
        <v>0</v>
      </c>
      <c r="H9364">
        <v>1</v>
      </c>
      <c r="I9364">
        <v>1</v>
      </c>
      <c r="J9364">
        <v>0</v>
      </c>
      <c r="K9364">
        <v>0</v>
      </c>
      <c r="L9364">
        <v>2</v>
      </c>
      <c r="M9364">
        <v>1</v>
      </c>
      <c r="N9364">
        <v>0.25</v>
      </c>
      <c r="O9364">
        <v>1</v>
      </c>
      <c r="P9364">
        <v>0.05</v>
      </c>
      <c r="Q9364" s="10">
        <v>0.3</v>
      </c>
      <c r="R9364">
        <v>1</v>
      </c>
      <c r="S9364">
        <v>0.99409999999999998</v>
      </c>
    </row>
    <row r="9365" spans="1:19" ht="21" x14ac:dyDescent="0.35">
      <c r="A9365">
        <v>1</v>
      </c>
      <c r="B9365">
        <v>3</v>
      </c>
      <c r="C9365" s="10">
        <v>10</v>
      </c>
      <c r="D9365">
        <v>30</v>
      </c>
      <c r="E9365">
        <v>0</v>
      </c>
      <c r="F9365">
        <v>0</v>
      </c>
      <c r="G9365">
        <v>0</v>
      </c>
      <c r="H9365">
        <v>1</v>
      </c>
      <c r="I9365">
        <v>1</v>
      </c>
      <c r="J9365">
        <v>0</v>
      </c>
      <c r="K9365">
        <v>0</v>
      </c>
      <c r="L9365">
        <v>2</v>
      </c>
      <c r="M9365">
        <v>1</v>
      </c>
      <c r="N9365">
        <v>0.25</v>
      </c>
      <c r="O9365">
        <v>1</v>
      </c>
      <c r="P9365">
        <v>0.05</v>
      </c>
      <c r="Q9365" s="10">
        <v>0.4</v>
      </c>
      <c r="R9365">
        <v>1</v>
      </c>
      <c r="S9365">
        <v>0.94679999999999997</v>
      </c>
    </row>
    <row r="9366" spans="1:19" ht="21" x14ac:dyDescent="0.35">
      <c r="A9366">
        <v>1</v>
      </c>
      <c r="B9366">
        <v>3</v>
      </c>
      <c r="C9366" s="10">
        <v>10</v>
      </c>
      <c r="D9366">
        <v>30</v>
      </c>
      <c r="E9366">
        <v>0</v>
      </c>
      <c r="F9366">
        <v>0</v>
      </c>
      <c r="G9366">
        <v>0</v>
      </c>
      <c r="H9366">
        <v>1</v>
      </c>
      <c r="I9366">
        <v>1</v>
      </c>
      <c r="J9366">
        <v>0</v>
      </c>
      <c r="K9366">
        <v>0</v>
      </c>
      <c r="L9366">
        <v>2</v>
      </c>
      <c r="M9366">
        <v>1</v>
      </c>
      <c r="N9366">
        <v>0.25</v>
      </c>
      <c r="O9366">
        <v>1</v>
      </c>
      <c r="P9366">
        <v>0.05</v>
      </c>
      <c r="Q9366" s="10">
        <v>0.5</v>
      </c>
      <c r="R9366">
        <v>1</v>
      </c>
      <c r="S9366">
        <v>0.99819999999999998</v>
      </c>
    </row>
    <row r="9367" spans="1:19" ht="21" x14ac:dyDescent="0.35">
      <c r="A9367">
        <v>1</v>
      </c>
      <c r="B9367">
        <v>3</v>
      </c>
      <c r="C9367" s="10">
        <v>10</v>
      </c>
      <c r="D9367">
        <v>30</v>
      </c>
      <c r="E9367">
        <v>0</v>
      </c>
      <c r="F9367">
        <v>0</v>
      </c>
      <c r="G9367">
        <v>0</v>
      </c>
      <c r="H9367">
        <v>1</v>
      </c>
      <c r="I9367">
        <v>1</v>
      </c>
      <c r="J9367">
        <v>0</v>
      </c>
      <c r="K9367">
        <v>0</v>
      </c>
      <c r="L9367">
        <v>2</v>
      </c>
      <c r="M9367">
        <v>1</v>
      </c>
      <c r="N9367">
        <v>0.25</v>
      </c>
      <c r="O9367">
        <v>1</v>
      </c>
      <c r="P9367">
        <v>0.05</v>
      </c>
      <c r="Q9367" s="10">
        <v>0.6</v>
      </c>
      <c r="R9367">
        <v>1</v>
      </c>
      <c r="S9367">
        <v>0.98540000000000005</v>
      </c>
    </row>
    <row r="9368" spans="1:19" ht="21" x14ac:dyDescent="0.35">
      <c r="A9368">
        <v>1</v>
      </c>
      <c r="B9368">
        <v>3</v>
      </c>
      <c r="C9368" s="10">
        <v>10</v>
      </c>
      <c r="D9368">
        <v>30</v>
      </c>
      <c r="E9368">
        <v>0</v>
      </c>
      <c r="F9368">
        <v>0</v>
      </c>
      <c r="G9368">
        <v>0</v>
      </c>
      <c r="H9368">
        <v>1</v>
      </c>
      <c r="I9368">
        <v>1</v>
      </c>
      <c r="J9368">
        <v>0</v>
      </c>
      <c r="K9368">
        <v>0</v>
      </c>
      <c r="L9368">
        <v>2</v>
      </c>
      <c r="M9368">
        <v>1</v>
      </c>
      <c r="N9368">
        <v>0.25</v>
      </c>
      <c r="O9368">
        <v>1</v>
      </c>
      <c r="P9368">
        <v>0.05</v>
      </c>
      <c r="Q9368" s="10">
        <v>0.7</v>
      </c>
      <c r="R9368">
        <v>1</v>
      </c>
      <c r="S9368">
        <v>1</v>
      </c>
    </row>
    <row r="9369" spans="1:19" ht="21" x14ac:dyDescent="0.35">
      <c r="A9369">
        <v>1</v>
      </c>
      <c r="B9369">
        <v>3</v>
      </c>
      <c r="C9369" s="10">
        <v>10</v>
      </c>
      <c r="D9369">
        <v>30</v>
      </c>
      <c r="E9369">
        <v>0</v>
      </c>
      <c r="F9369">
        <v>0</v>
      </c>
      <c r="G9369">
        <v>0</v>
      </c>
      <c r="H9369">
        <v>1</v>
      </c>
      <c r="I9369">
        <v>1</v>
      </c>
      <c r="J9369">
        <v>0</v>
      </c>
      <c r="K9369">
        <v>0</v>
      </c>
      <c r="L9369">
        <v>2</v>
      </c>
      <c r="M9369">
        <v>1</v>
      </c>
      <c r="N9369">
        <v>0.25</v>
      </c>
      <c r="O9369">
        <v>1</v>
      </c>
      <c r="P9369">
        <v>0.05</v>
      </c>
      <c r="Q9369" s="10">
        <v>0.8</v>
      </c>
      <c r="R9369">
        <v>1</v>
      </c>
      <c r="S9369">
        <v>1</v>
      </c>
    </row>
    <row r="9370" spans="1:19" ht="21" x14ac:dyDescent="0.35">
      <c r="A9370">
        <v>1</v>
      </c>
      <c r="B9370">
        <v>3</v>
      </c>
      <c r="C9370" s="10">
        <v>10</v>
      </c>
      <c r="D9370">
        <v>30</v>
      </c>
      <c r="E9370">
        <v>0</v>
      </c>
      <c r="F9370">
        <v>0</v>
      </c>
      <c r="G9370">
        <v>0</v>
      </c>
      <c r="H9370">
        <v>1</v>
      </c>
      <c r="I9370">
        <v>1</v>
      </c>
      <c r="J9370">
        <v>0</v>
      </c>
      <c r="K9370">
        <v>0</v>
      </c>
      <c r="L9370">
        <v>2</v>
      </c>
      <c r="M9370">
        <v>1</v>
      </c>
      <c r="N9370">
        <v>0.25</v>
      </c>
      <c r="O9370">
        <v>1</v>
      </c>
      <c r="P9370">
        <v>0.05</v>
      </c>
      <c r="Q9370" s="10">
        <v>0.9</v>
      </c>
      <c r="R9370">
        <v>1</v>
      </c>
      <c r="S9370">
        <v>0.99350000000000005</v>
      </c>
    </row>
    <row r="9371" spans="1:19" ht="21" x14ac:dyDescent="0.35">
      <c r="A9371">
        <v>1</v>
      </c>
      <c r="B9371">
        <v>3</v>
      </c>
      <c r="C9371" s="10">
        <v>10</v>
      </c>
      <c r="D9371">
        <v>30</v>
      </c>
      <c r="E9371">
        <v>0</v>
      </c>
      <c r="F9371">
        <v>0</v>
      </c>
      <c r="G9371">
        <v>0</v>
      </c>
      <c r="H9371">
        <v>1</v>
      </c>
      <c r="I9371">
        <v>1</v>
      </c>
      <c r="J9371">
        <v>0</v>
      </c>
      <c r="K9371">
        <v>0</v>
      </c>
      <c r="L9371">
        <v>2</v>
      </c>
      <c r="M9371">
        <v>1</v>
      </c>
      <c r="N9371">
        <v>0.25</v>
      </c>
      <c r="O9371">
        <v>1</v>
      </c>
      <c r="P9371">
        <v>0.05</v>
      </c>
      <c r="Q9371" s="10">
        <v>1</v>
      </c>
      <c r="R9371">
        <v>1</v>
      </c>
      <c r="S9371">
        <v>0.99990000000000001</v>
      </c>
    </row>
    <row r="9372" spans="1:19" ht="21" x14ac:dyDescent="0.35">
      <c r="A9372">
        <v>1</v>
      </c>
      <c r="B9372">
        <v>3</v>
      </c>
      <c r="C9372" s="10">
        <v>10</v>
      </c>
      <c r="D9372">
        <v>30</v>
      </c>
      <c r="E9372">
        <v>0</v>
      </c>
      <c r="F9372">
        <v>0</v>
      </c>
      <c r="G9372">
        <v>0</v>
      </c>
      <c r="H9372">
        <v>1</v>
      </c>
      <c r="I9372">
        <v>1</v>
      </c>
      <c r="J9372">
        <v>0</v>
      </c>
      <c r="K9372">
        <v>0</v>
      </c>
      <c r="L9372">
        <v>2</v>
      </c>
      <c r="M9372">
        <v>1</v>
      </c>
      <c r="N9372">
        <v>0.25</v>
      </c>
      <c r="O9372">
        <v>1</v>
      </c>
      <c r="P9372">
        <v>0.05</v>
      </c>
      <c r="Q9372" s="10">
        <v>1.1000000000000001</v>
      </c>
      <c r="R9372">
        <v>1</v>
      </c>
      <c r="S9372">
        <v>1</v>
      </c>
    </row>
    <row r="9373" spans="1:19" ht="21" x14ac:dyDescent="0.35">
      <c r="A9373">
        <v>1</v>
      </c>
      <c r="B9373">
        <v>3</v>
      </c>
      <c r="C9373" s="10">
        <v>10</v>
      </c>
      <c r="D9373">
        <v>30</v>
      </c>
      <c r="E9373">
        <v>0</v>
      </c>
      <c r="F9373">
        <v>0</v>
      </c>
      <c r="G9373">
        <v>0</v>
      </c>
      <c r="H9373">
        <v>1</v>
      </c>
      <c r="I9373">
        <v>1</v>
      </c>
      <c r="J9373">
        <v>0</v>
      </c>
      <c r="K9373">
        <v>0</v>
      </c>
      <c r="L9373">
        <v>2</v>
      </c>
      <c r="M9373">
        <v>1</v>
      </c>
      <c r="N9373">
        <v>0.25</v>
      </c>
      <c r="O9373">
        <v>1</v>
      </c>
      <c r="P9373">
        <v>0.05</v>
      </c>
      <c r="Q9373" s="10">
        <v>1.2</v>
      </c>
      <c r="R9373">
        <v>1</v>
      </c>
      <c r="S9373">
        <v>1</v>
      </c>
    </row>
    <row r="9374" spans="1:19" ht="21" x14ac:dyDescent="0.35">
      <c r="A9374">
        <v>1</v>
      </c>
      <c r="B9374">
        <v>3</v>
      </c>
      <c r="C9374" s="10">
        <v>10</v>
      </c>
      <c r="D9374">
        <v>30</v>
      </c>
      <c r="E9374">
        <v>0</v>
      </c>
      <c r="F9374">
        <v>0</v>
      </c>
      <c r="G9374">
        <v>0</v>
      </c>
      <c r="H9374">
        <v>1</v>
      </c>
      <c r="I9374">
        <v>1</v>
      </c>
      <c r="J9374">
        <v>0</v>
      </c>
      <c r="K9374">
        <v>0</v>
      </c>
      <c r="L9374">
        <v>2</v>
      </c>
      <c r="M9374">
        <v>1</v>
      </c>
      <c r="N9374">
        <v>0.25</v>
      </c>
      <c r="O9374">
        <v>1</v>
      </c>
      <c r="P9374">
        <v>0.05</v>
      </c>
      <c r="Q9374" s="10">
        <v>1.3</v>
      </c>
      <c r="R9374">
        <v>0.59099999999999997</v>
      </c>
      <c r="S9374">
        <v>0.05</v>
      </c>
    </row>
    <row r="9375" spans="1:19" ht="21" x14ac:dyDescent="0.35">
      <c r="A9375">
        <v>1</v>
      </c>
      <c r="B9375">
        <v>3</v>
      </c>
      <c r="C9375" s="10">
        <v>10</v>
      </c>
      <c r="D9375">
        <v>30</v>
      </c>
      <c r="E9375">
        <v>0</v>
      </c>
      <c r="F9375">
        <v>0</v>
      </c>
      <c r="G9375">
        <v>0</v>
      </c>
      <c r="H9375">
        <v>1</v>
      </c>
      <c r="I9375">
        <v>1</v>
      </c>
      <c r="J9375">
        <v>0</v>
      </c>
      <c r="K9375">
        <v>0</v>
      </c>
      <c r="L9375">
        <v>2</v>
      </c>
      <c r="M9375">
        <v>1</v>
      </c>
      <c r="N9375">
        <v>0.25</v>
      </c>
      <c r="O9375">
        <v>1</v>
      </c>
      <c r="P9375">
        <v>0.05</v>
      </c>
      <c r="Q9375" s="10">
        <v>1.4</v>
      </c>
      <c r="R9375">
        <v>0.4425</v>
      </c>
      <c r="S9375">
        <v>8.6400000000000005E-2</v>
      </c>
    </row>
    <row r="9376" spans="1:19" ht="21" x14ac:dyDescent="0.35">
      <c r="A9376">
        <v>1</v>
      </c>
      <c r="B9376">
        <v>3</v>
      </c>
      <c r="C9376" s="10">
        <v>10</v>
      </c>
      <c r="D9376">
        <v>30</v>
      </c>
      <c r="E9376">
        <v>0</v>
      </c>
      <c r="F9376">
        <v>0</v>
      </c>
      <c r="G9376">
        <v>0</v>
      </c>
      <c r="H9376">
        <v>1</v>
      </c>
      <c r="I9376">
        <v>1</v>
      </c>
      <c r="J9376">
        <v>0</v>
      </c>
      <c r="K9376">
        <v>0</v>
      </c>
      <c r="L9376">
        <v>2</v>
      </c>
      <c r="M9376">
        <v>1</v>
      </c>
      <c r="N9376">
        <v>0.25</v>
      </c>
      <c r="O9376">
        <v>1</v>
      </c>
      <c r="P9376">
        <v>0.05</v>
      </c>
      <c r="Q9376" s="10">
        <v>1.5</v>
      </c>
      <c r="R9376">
        <v>0.83760000000000001</v>
      </c>
      <c r="S9376">
        <v>0.185</v>
      </c>
    </row>
    <row r="9377" spans="1:19" ht="21" x14ac:dyDescent="0.35">
      <c r="A9377">
        <v>1</v>
      </c>
      <c r="B9377">
        <v>3</v>
      </c>
      <c r="C9377" s="10">
        <v>10</v>
      </c>
      <c r="D9377">
        <v>30</v>
      </c>
      <c r="E9377">
        <v>0</v>
      </c>
      <c r="F9377">
        <v>0</v>
      </c>
      <c r="G9377">
        <v>0</v>
      </c>
      <c r="H9377">
        <v>1</v>
      </c>
      <c r="I9377">
        <v>1</v>
      </c>
      <c r="J9377">
        <v>0</v>
      </c>
      <c r="K9377">
        <v>0</v>
      </c>
      <c r="L9377">
        <v>2</v>
      </c>
      <c r="M9377">
        <v>1</v>
      </c>
      <c r="N9377">
        <v>0.25</v>
      </c>
      <c r="O9377">
        <v>1</v>
      </c>
      <c r="P9377">
        <v>0.05</v>
      </c>
      <c r="Q9377" s="10">
        <v>1.6</v>
      </c>
      <c r="R9377">
        <v>0.77249999999999996</v>
      </c>
      <c r="S9377">
        <v>0.47299999999999998</v>
      </c>
    </row>
    <row r="9378" spans="1:19" ht="21" x14ac:dyDescent="0.35">
      <c r="A9378">
        <v>1</v>
      </c>
      <c r="B9378">
        <v>3</v>
      </c>
      <c r="C9378" s="10">
        <v>10</v>
      </c>
      <c r="D9378">
        <v>30</v>
      </c>
      <c r="E9378">
        <v>0</v>
      </c>
      <c r="F9378">
        <v>0</v>
      </c>
      <c r="G9378">
        <v>0</v>
      </c>
      <c r="H9378">
        <v>1</v>
      </c>
      <c r="I9378">
        <v>1</v>
      </c>
      <c r="J9378">
        <v>0</v>
      </c>
      <c r="K9378">
        <v>0</v>
      </c>
      <c r="L9378">
        <v>2</v>
      </c>
      <c r="M9378">
        <v>1</v>
      </c>
      <c r="N9378">
        <v>0.25</v>
      </c>
      <c r="O9378">
        <v>1</v>
      </c>
      <c r="P9378">
        <v>0.05</v>
      </c>
      <c r="Q9378" s="10">
        <v>1.7</v>
      </c>
      <c r="R9378">
        <v>0.99719999999999998</v>
      </c>
      <c r="S9378">
        <v>0.67190000000000005</v>
      </c>
    </row>
    <row r="9379" spans="1:19" ht="21" x14ac:dyDescent="0.35">
      <c r="A9379">
        <v>1</v>
      </c>
      <c r="B9379">
        <v>3</v>
      </c>
      <c r="C9379" s="10">
        <v>10</v>
      </c>
      <c r="D9379">
        <v>30</v>
      </c>
      <c r="E9379">
        <v>0</v>
      </c>
      <c r="F9379">
        <v>0</v>
      </c>
      <c r="G9379">
        <v>0</v>
      </c>
      <c r="H9379">
        <v>1</v>
      </c>
      <c r="I9379">
        <v>1</v>
      </c>
      <c r="J9379">
        <v>0</v>
      </c>
      <c r="K9379">
        <v>0</v>
      </c>
      <c r="L9379">
        <v>2</v>
      </c>
      <c r="M9379">
        <v>1</v>
      </c>
      <c r="N9379">
        <v>0.25</v>
      </c>
      <c r="O9379">
        <v>1</v>
      </c>
      <c r="P9379">
        <v>0.05</v>
      </c>
      <c r="Q9379" s="10">
        <v>1.8</v>
      </c>
      <c r="R9379">
        <v>0.99509999999999998</v>
      </c>
      <c r="S9379">
        <v>0.71399999999999997</v>
      </c>
    </row>
    <row r="9380" spans="1:19" ht="21.75" thickBot="1" x14ac:dyDescent="0.4">
      <c r="A9380">
        <v>1</v>
      </c>
      <c r="B9380">
        <v>3</v>
      </c>
      <c r="C9380" s="10">
        <v>10</v>
      </c>
      <c r="D9380">
        <v>30</v>
      </c>
      <c r="E9380">
        <v>0</v>
      </c>
      <c r="F9380">
        <v>0</v>
      </c>
      <c r="G9380">
        <v>0</v>
      </c>
      <c r="H9380">
        <v>1</v>
      </c>
      <c r="I9380">
        <v>1</v>
      </c>
      <c r="J9380">
        <v>0</v>
      </c>
      <c r="K9380">
        <v>0</v>
      </c>
      <c r="L9380">
        <v>2</v>
      </c>
      <c r="M9380">
        <v>1</v>
      </c>
      <c r="N9380">
        <v>0.25</v>
      </c>
      <c r="O9380">
        <v>1</v>
      </c>
      <c r="P9380">
        <v>0.05</v>
      </c>
      <c r="Q9380" s="10">
        <v>1.9</v>
      </c>
      <c r="R9380" s="14">
        <v>1</v>
      </c>
      <c r="S9380" s="14">
        <v>0.88300000000000001</v>
      </c>
    </row>
    <row r="9381" spans="1:19" ht="21.75" thickTop="1" x14ac:dyDescent="0.35">
      <c r="A9381">
        <v>1</v>
      </c>
      <c r="B9381">
        <v>3</v>
      </c>
      <c r="C9381" s="10">
        <v>10</v>
      </c>
      <c r="D9381">
        <v>30</v>
      </c>
      <c r="E9381">
        <v>0</v>
      </c>
      <c r="F9381">
        <v>0</v>
      </c>
      <c r="G9381">
        <v>0</v>
      </c>
      <c r="H9381">
        <v>1</v>
      </c>
      <c r="I9381">
        <v>1</v>
      </c>
      <c r="J9381">
        <v>0</v>
      </c>
      <c r="K9381">
        <v>0</v>
      </c>
      <c r="L9381">
        <v>2</v>
      </c>
      <c r="M9381">
        <v>1</v>
      </c>
      <c r="N9381">
        <v>0.5</v>
      </c>
      <c r="O9381">
        <v>1</v>
      </c>
      <c r="P9381">
        <v>0.05</v>
      </c>
      <c r="Q9381" s="10">
        <v>0</v>
      </c>
      <c r="R9381">
        <v>1</v>
      </c>
      <c r="S9381">
        <v>0.68569999999999998</v>
      </c>
    </row>
    <row r="9382" spans="1:19" ht="21" x14ac:dyDescent="0.35">
      <c r="A9382">
        <v>1</v>
      </c>
      <c r="B9382">
        <v>3</v>
      </c>
      <c r="C9382" s="10">
        <v>10</v>
      </c>
      <c r="D9382">
        <v>30</v>
      </c>
      <c r="E9382">
        <v>0</v>
      </c>
      <c r="F9382">
        <v>0</v>
      </c>
      <c r="G9382">
        <v>0</v>
      </c>
      <c r="H9382">
        <v>1</v>
      </c>
      <c r="I9382">
        <v>1</v>
      </c>
      <c r="J9382">
        <v>0</v>
      </c>
      <c r="K9382">
        <v>0</v>
      </c>
      <c r="L9382">
        <v>2</v>
      </c>
      <c r="M9382">
        <v>1</v>
      </c>
      <c r="N9382">
        <v>0.5</v>
      </c>
      <c r="O9382">
        <v>1</v>
      </c>
      <c r="P9382">
        <v>0.05</v>
      </c>
      <c r="Q9382" s="10">
        <v>0.1</v>
      </c>
      <c r="R9382">
        <v>1</v>
      </c>
      <c r="S9382">
        <v>0.98870000000000002</v>
      </c>
    </row>
    <row r="9383" spans="1:19" ht="21" x14ac:dyDescent="0.35">
      <c r="A9383">
        <v>1</v>
      </c>
      <c r="B9383">
        <v>3</v>
      </c>
      <c r="C9383" s="10">
        <v>10</v>
      </c>
      <c r="D9383">
        <v>30</v>
      </c>
      <c r="E9383">
        <v>0</v>
      </c>
      <c r="F9383">
        <v>0</v>
      </c>
      <c r="G9383">
        <v>0</v>
      </c>
      <c r="H9383">
        <v>1</v>
      </c>
      <c r="I9383">
        <v>1</v>
      </c>
      <c r="J9383">
        <v>0</v>
      </c>
      <c r="K9383">
        <v>0</v>
      </c>
      <c r="L9383">
        <v>2</v>
      </c>
      <c r="M9383">
        <v>1</v>
      </c>
      <c r="N9383">
        <v>0.5</v>
      </c>
      <c r="O9383">
        <v>1</v>
      </c>
      <c r="P9383">
        <v>0.05</v>
      </c>
      <c r="Q9383" s="10">
        <v>0.2</v>
      </c>
      <c r="R9383">
        <v>1</v>
      </c>
      <c r="S9383">
        <v>0.92430000000000001</v>
      </c>
    </row>
    <row r="9384" spans="1:19" ht="21" x14ac:dyDescent="0.35">
      <c r="A9384">
        <v>1</v>
      </c>
      <c r="B9384">
        <v>3</v>
      </c>
      <c r="C9384" s="10">
        <v>10</v>
      </c>
      <c r="D9384">
        <v>30</v>
      </c>
      <c r="E9384">
        <v>0</v>
      </c>
      <c r="F9384">
        <v>0</v>
      </c>
      <c r="G9384">
        <v>0</v>
      </c>
      <c r="H9384">
        <v>1</v>
      </c>
      <c r="I9384">
        <v>1</v>
      </c>
      <c r="J9384">
        <v>0</v>
      </c>
      <c r="K9384">
        <v>0</v>
      </c>
      <c r="L9384">
        <v>2</v>
      </c>
      <c r="M9384">
        <v>1</v>
      </c>
      <c r="N9384">
        <v>0.5</v>
      </c>
      <c r="O9384">
        <v>1</v>
      </c>
      <c r="P9384">
        <v>0.05</v>
      </c>
      <c r="Q9384" s="10">
        <v>0.3</v>
      </c>
      <c r="R9384">
        <v>1</v>
      </c>
      <c r="S9384">
        <v>0.95209999999999995</v>
      </c>
    </row>
    <row r="9385" spans="1:19" ht="21" x14ac:dyDescent="0.35">
      <c r="A9385">
        <v>1</v>
      </c>
      <c r="B9385">
        <v>3</v>
      </c>
      <c r="C9385" s="10">
        <v>10</v>
      </c>
      <c r="D9385">
        <v>30</v>
      </c>
      <c r="E9385">
        <v>0</v>
      </c>
      <c r="F9385">
        <v>0</v>
      </c>
      <c r="G9385">
        <v>0</v>
      </c>
      <c r="H9385">
        <v>1</v>
      </c>
      <c r="I9385">
        <v>1</v>
      </c>
      <c r="J9385">
        <v>0</v>
      </c>
      <c r="K9385">
        <v>0</v>
      </c>
      <c r="L9385">
        <v>2</v>
      </c>
      <c r="M9385">
        <v>1</v>
      </c>
      <c r="N9385">
        <v>0.5</v>
      </c>
      <c r="O9385">
        <v>1</v>
      </c>
      <c r="P9385">
        <v>0.05</v>
      </c>
      <c r="Q9385" s="10">
        <v>0.4</v>
      </c>
      <c r="R9385">
        <v>1</v>
      </c>
      <c r="S9385">
        <v>0.99319999999999997</v>
      </c>
    </row>
    <row r="9386" spans="1:19" ht="21" x14ac:dyDescent="0.35">
      <c r="A9386">
        <v>1</v>
      </c>
      <c r="B9386">
        <v>3</v>
      </c>
      <c r="C9386" s="10">
        <v>10</v>
      </c>
      <c r="D9386">
        <v>30</v>
      </c>
      <c r="E9386">
        <v>0</v>
      </c>
      <c r="F9386">
        <v>0</v>
      </c>
      <c r="G9386">
        <v>0</v>
      </c>
      <c r="H9386">
        <v>1</v>
      </c>
      <c r="I9386">
        <v>1</v>
      </c>
      <c r="J9386">
        <v>0</v>
      </c>
      <c r="K9386">
        <v>0</v>
      </c>
      <c r="L9386">
        <v>2</v>
      </c>
      <c r="M9386">
        <v>1</v>
      </c>
      <c r="N9386">
        <v>0.5</v>
      </c>
      <c r="O9386">
        <v>1</v>
      </c>
      <c r="P9386">
        <v>0.05</v>
      </c>
      <c r="Q9386" s="10">
        <v>0.5</v>
      </c>
      <c r="R9386">
        <v>1</v>
      </c>
      <c r="S9386">
        <v>0.99250000000000005</v>
      </c>
    </row>
    <row r="9387" spans="1:19" ht="21" x14ac:dyDescent="0.35">
      <c r="A9387">
        <v>1</v>
      </c>
      <c r="B9387">
        <v>3</v>
      </c>
      <c r="C9387" s="10">
        <v>10</v>
      </c>
      <c r="D9387">
        <v>30</v>
      </c>
      <c r="E9387">
        <v>0</v>
      </c>
      <c r="F9387">
        <v>0</v>
      </c>
      <c r="G9387">
        <v>0</v>
      </c>
      <c r="H9387">
        <v>1</v>
      </c>
      <c r="I9387">
        <v>1</v>
      </c>
      <c r="J9387">
        <v>0</v>
      </c>
      <c r="K9387">
        <v>0</v>
      </c>
      <c r="L9387">
        <v>2</v>
      </c>
      <c r="M9387">
        <v>1</v>
      </c>
      <c r="N9387">
        <v>0.5</v>
      </c>
      <c r="O9387">
        <v>1</v>
      </c>
      <c r="P9387">
        <v>0.05</v>
      </c>
      <c r="Q9387" s="10">
        <v>0.6</v>
      </c>
      <c r="R9387">
        <v>1</v>
      </c>
      <c r="S9387">
        <v>0.97350000000000003</v>
      </c>
    </row>
    <row r="9388" spans="1:19" ht="21" x14ac:dyDescent="0.35">
      <c r="A9388">
        <v>1</v>
      </c>
      <c r="B9388">
        <v>3</v>
      </c>
      <c r="C9388" s="10">
        <v>10</v>
      </c>
      <c r="D9388">
        <v>30</v>
      </c>
      <c r="E9388">
        <v>0</v>
      </c>
      <c r="F9388">
        <v>0</v>
      </c>
      <c r="G9388">
        <v>0</v>
      </c>
      <c r="H9388">
        <v>1</v>
      </c>
      <c r="I9388">
        <v>1</v>
      </c>
      <c r="J9388">
        <v>0</v>
      </c>
      <c r="K9388">
        <v>0</v>
      </c>
      <c r="L9388">
        <v>2</v>
      </c>
      <c r="M9388">
        <v>1</v>
      </c>
      <c r="N9388">
        <v>0.5</v>
      </c>
      <c r="O9388">
        <v>1</v>
      </c>
      <c r="P9388">
        <v>0.05</v>
      </c>
      <c r="Q9388" s="10">
        <v>0.7</v>
      </c>
      <c r="R9388">
        <v>1</v>
      </c>
      <c r="S9388">
        <v>0.99860000000000004</v>
      </c>
    </row>
    <row r="9389" spans="1:19" ht="21" x14ac:dyDescent="0.35">
      <c r="A9389">
        <v>1</v>
      </c>
      <c r="B9389">
        <v>3</v>
      </c>
      <c r="C9389" s="10">
        <v>10</v>
      </c>
      <c r="D9389">
        <v>30</v>
      </c>
      <c r="E9389">
        <v>0</v>
      </c>
      <c r="F9389">
        <v>0</v>
      </c>
      <c r="G9389">
        <v>0</v>
      </c>
      <c r="H9389">
        <v>1</v>
      </c>
      <c r="I9389">
        <v>1</v>
      </c>
      <c r="J9389">
        <v>0</v>
      </c>
      <c r="K9389">
        <v>0</v>
      </c>
      <c r="L9389">
        <v>2</v>
      </c>
      <c r="M9389">
        <v>1</v>
      </c>
      <c r="N9389">
        <v>0.5</v>
      </c>
      <c r="O9389">
        <v>1</v>
      </c>
      <c r="P9389">
        <v>0.05</v>
      </c>
      <c r="Q9389" s="10">
        <v>0.8</v>
      </c>
      <c r="R9389">
        <v>1</v>
      </c>
      <c r="S9389">
        <v>0.99639999999999995</v>
      </c>
    </row>
    <row r="9390" spans="1:19" ht="21" x14ac:dyDescent="0.35">
      <c r="A9390">
        <v>1</v>
      </c>
      <c r="B9390">
        <v>3</v>
      </c>
      <c r="C9390" s="10">
        <v>10</v>
      </c>
      <c r="D9390">
        <v>30</v>
      </c>
      <c r="E9390">
        <v>0</v>
      </c>
      <c r="F9390">
        <v>0</v>
      </c>
      <c r="G9390">
        <v>0</v>
      </c>
      <c r="H9390">
        <v>1</v>
      </c>
      <c r="I9390">
        <v>1</v>
      </c>
      <c r="J9390">
        <v>0</v>
      </c>
      <c r="K9390">
        <v>0</v>
      </c>
      <c r="L9390">
        <v>2</v>
      </c>
      <c r="M9390">
        <v>1</v>
      </c>
      <c r="N9390">
        <v>0.5</v>
      </c>
      <c r="O9390">
        <v>1</v>
      </c>
      <c r="P9390">
        <v>0.05</v>
      </c>
      <c r="Q9390" s="10">
        <v>0.9</v>
      </c>
      <c r="R9390">
        <v>1</v>
      </c>
      <c r="S9390">
        <v>1</v>
      </c>
    </row>
    <row r="9391" spans="1:19" ht="21" x14ac:dyDescent="0.35">
      <c r="A9391">
        <v>1</v>
      </c>
      <c r="B9391">
        <v>3</v>
      </c>
      <c r="C9391" s="10">
        <v>10</v>
      </c>
      <c r="D9391">
        <v>30</v>
      </c>
      <c r="E9391">
        <v>0</v>
      </c>
      <c r="F9391">
        <v>0</v>
      </c>
      <c r="G9391">
        <v>0</v>
      </c>
      <c r="H9391">
        <v>1</v>
      </c>
      <c r="I9391">
        <v>1</v>
      </c>
      <c r="J9391">
        <v>0</v>
      </c>
      <c r="K9391">
        <v>0</v>
      </c>
      <c r="L9391">
        <v>2</v>
      </c>
      <c r="M9391">
        <v>1</v>
      </c>
      <c r="N9391">
        <v>0.5</v>
      </c>
      <c r="O9391">
        <v>1</v>
      </c>
      <c r="P9391">
        <v>0.05</v>
      </c>
      <c r="Q9391" s="10">
        <v>1</v>
      </c>
      <c r="R9391">
        <v>1</v>
      </c>
      <c r="S9391">
        <v>1</v>
      </c>
    </row>
    <row r="9392" spans="1:19" ht="21" x14ac:dyDescent="0.35">
      <c r="A9392">
        <v>1</v>
      </c>
      <c r="B9392">
        <v>3</v>
      </c>
      <c r="C9392" s="10">
        <v>10</v>
      </c>
      <c r="D9392">
        <v>30</v>
      </c>
      <c r="E9392">
        <v>0</v>
      </c>
      <c r="F9392">
        <v>0</v>
      </c>
      <c r="G9392">
        <v>0</v>
      </c>
      <c r="H9392">
        <v>1</v>
      </c>
      <c r="I9392">
        <v>1</v>
      </c>
      <c r="J9392">
        <v>0</v>
      </c>
      <c r="K9392">
        <v>0</v>
      </c>
      <c r="L9392">
        <v>2</v>
      </c>
      <c r="M9392">
        <v>1</v>
      </c>
      <c r="N9392">
        <v>0.5</v>
      </c>
      <c r="O9392">
        <v>1</v>
      </c>
      <c r="P9392">
        <v>0.05</v>
      </c>
      <c r="Q9392" s="10">
        <v>1.1000000000000001</v>
      </c>
      <c r="R9392">
        <v>1</v>
      </c>
      <c r="S9392">
        <v>1</v>
      </c>
    </row>
    <row r="9393" spans="1:19" ht="21" x14ac:dyDescent="0.35">
      <c r="A9393">
        <v>1</v>
      </c>
      <c r="B9393">
        <v>3</v>
      </c>
      <c r="C9393" s="10">
        <v>10</v>
      </c>
      <c r="D9393">
        <v>30</v>
      </c>
      <c r="E9393">
        <v>0</v>
      </c>
      <c r="F9393">
        <v>0</v>
      </c>
      <c r="G9393">
        <v>0</v>
      </c>
      <c r="H9393">
        <v>1</v>
      </c>
      <c r="I9393">
        <v>1</v>
      </c>
      <c r="J9393">
        <v>0</v>
      </c>
      <c r="K9393">
        <v>0</v>
      </c>
      <c r="L9393">
        <v>2</v>
      </c>
      <c r="M9393">
        <v>1</v>
      </c>
      <c r="N9393">
        <v>0.5</v>
      </c>
      <c r="O9393">
        <v>1</v>
      </c>
      <c r="P9393">
        <v>0.05</v>
      </c>
      <c r="Q9393" s="10">
        <v>1.2</v>
      </c>
      <c r="R9393">
        <v>1</v>
      </c>
      <c r="S9393">
        <v>1</v>
      </c>
    </row>
    <row r="9394" spans="1:19" ht="21" x14ac:dyDescent="0.35">
      <c r="A9394">
        <v>1</v>
      </c>
      <c r="B9394">
        <v>3</v>
      </c>
      <c r="C9394" s="10">
        <v>10</v>
      </c>
      <c r="D9394">
        <v>30</v>
      </c>
      <c r="E9394">
        <v>0</v>
      </c>
      <c r="F9394">
        <v>0</v>
      </c>
      <c r="G9394">
        <v>0</v>
      </c>
      <c r="H9394">
        <v>1</v>
      </c>
      <c r="I9394">
        <v>1</v>
      </c>
      <c r="J9394">
        <v>0</v>
      </c>
      <c r="K9394">
        <v>0</v>
      </c>
      <c r="L9394">
        <v>2</v>
      </c>
      <c r="M9394">
        <v>1</v>
      </c>
      <c r="N9394">
        <v>0.5</v>
      </c>
      <c r="O9394">
        <v>1</v>
      </c>
      <c r="P9394">
        <v>0.05</v>
      </c>
      <c r="Q9394" s="10">
        <v>1.3</v>
      </c>
      <c r="R9394">
        <v>0.36899999999999999</v>
      </c>
      <c r="S9394">
        <v>0.05</v>
      </c>
    </row>
    <row r="9395" spans="1:19" ht="21" x14ac:dyDescent="0.35">
      <c r="A9395">
        <v>1</v>
      </c>
      <c r="B9395">
        <v>3</v>
      </c>
      <c r="C9395" s="10">
        <v>10</v>
      </c>
      <c r="D9395">
        <v>30</v>
      </c>
      <c r="E9395">
        <v>0</v>
      </c>
      <c r="F9395">
        <v>0</v>
      </c>
      <c r="G9395">
        <v>0</v>
      </c>
      <c r="H9395">
        <v>1</v>
      </c>
      <c r="I9395">
        <v>1</v>
      </c>
      <c r="J9395">
        <v>0</v>
      </c>
      <c r="K9395">
        <v>0</v>
      </c>
      <c r="L9395">
        <v>2</v>
      </c>
      <c r="M9395">
        <v>1</v>
      </c>
      <c r="N9395">
        <v>0.5</v>
      </c>
      <c r="O9395">
        <v>1</v>
      </c>
      <c r="P9395">
        <v>0.05</v>
      </c>
      <c r="Q9395" s="10">
        <v>1.4</v>
      </c>
      <c r="R9395">
        <v>0.69279999999999997</v>
      </c>
      <c r="S9395">
        <v>8.9499999999999996E-2</v>
      </c>
    </row>
    <row r="9396" spans="1:19" ht="21" x14ac:dyDescent="0.35">
      <c r="A9396">
        <v>1</v>
      </c>
      <c r="B9396">
        <v>3</v>
      </c>
      <c r="C9396" s="10">
        <v>10</v>
      </c>
      <c r="D9396">
        <v>30</v>
      </c>
      <c r="E9396">
        <v>0</v>
      </c>
      <c r="F9396">
        <v>0</v>
      </c>
      <c r="G9396">
        <v>0</v>
      </c>
      <c r="H9396">
        <v>1</v>
      </c>
      <c r="I9396">
        <v>1</v>
      </c>
      <c r="J9396">
        <v>0</v>
      </c>
      <c r="K9396">
        <v>0</v>
      </c>
      <c r="L9396">
        <v>2</v>
      </c>
      <c r="M9396">
        <v>1</v>
      </c>
      <c r="N9396">
        <v>0.5</v>
      </c>
      <c r="O9396">
        <v>1</v>
      </c>
      <c r="P9396">
        <v>0.05</v>
      </c>
      <c r="Q9396" s="10">
        <v>1.5</v>
      </c>
      <c r="R9396">
        <v>0.77580000000000005</v>
      </c>
      <c r="S9396">
        <v>0.19159999999999999</v>
      </c>
    </row>
    <row r="9397" spans="1:19" ht="21" x14ac:dyDescent="0.35">
      <c r="A9397">
        <v>1</v>
      </c>
      <c r="B9397">
        <v>3</v>
      </c>
      <c r="C9397" s="10">
        <v>10</v>
      </c>
      <c r="D9397">
        <v>30</v>
      </c>
      <c r="E9397">
        <v>0</v>
      </c>
      <c r="F9397">
        <v>0</v>
      </c>
      <c r="G9397">
        <v>0</v>
      </c>
      <c r="H9397">
        <v>1</v>
      </c>
      <c r="I9397">
        <v>1</v>
      </c>
      <c r="J9397">
        <v>0</v>
      </c>
      <c r="K9397">
        <v>0</v>
      </c>
      <c r="L9397">
        <v>2</v>
      </c>
      <c r="M9397">
        <v>1</v>
      </c>
      <c r="N9397">
        <v>0.5</v>
      </c>
      <c r="O9397">
        <v>1</v>
      </c>
      <c r="P9397">
        <v>0.05</v>
      </c>
      <c r="Q9397" s="10">
        <v>1.6</v>
      </c>
      <c r="R9397">
        <v>0.96189999999999998</v>
      </c>
      <c r="S9397">
        <v>0.46479999999999999</v>
      </c>
    </row>
    <row r="9398" spans="1:19" ht="21" x14ac:dyDescent="0.35">
      <c r="A9398">
        <v>1</v>
      </c>
      <c r="B9398">
        <v>3</v>
      </c>
      <c r="C9398" s="10">
        <v>10</v>
      </c>
      <c r="D9398">
        <v>30</v>
      </c>
      <c r="E9398">
        <v>0</v>
      </c>
      <c r="F9398">
        <v>0</v>
      </c>
      <c r="G9398">
        <v>0</v>
      </c>
      <c r="H9398">
        <v>1</v>
      </c>
      <c r="I9398">
        <v>1</v>
      </c>
      <c r="J9398">
        <v>0</v>
      </c>
      <c r="K9398">
        <v>0</v>
      </c>
      <c r="L9398">
        <v>2</v>
      </c>
      <c r="M9398">
        <v>1</v>
      </c>
      <c r="N9398">
        <v>0.5</v>
      </c>
      <c r="O9398">
        <v>1</v>
      </c>
      <c r="P9398">
        <v>0.05</v>
      </c>
      <c r="Q9398" s="10">
        <v>1.7</v>
      </c>
      <c r="R9398">
        <v>0.99270000000000003</v>
      </c>
      <c r="S9398">
        <v>0.65880000000000005</v>
      </c>
    </row>
    <row r="9399" spans="1:19" ht="21" x14ac:dyDescent="0.35">
      <c r="A9399">
        <v>1</v>
      </c>
      <c r="B9399">
        <v>3</v>
      </c>
      <c r="C9399" s="10">
        <v>10</v>
      </c>
      <c r="D9399">
        <v>30</v>
      </c>
      <c r="E9399">
        <v>0</v>
      </c>
      <c r="F9399">
        <v>0</v>
      </c>
      <c r="G9399">
        <v>0</v>
      </c>
      <c r="H9399">
        <v>1</v>
      </c>
      <c r="I9399">
        <v>1</v>
      </c>
      <c r="J9399">
        <v>0</v>
      </c>
      <c r="K9399">
        <v>0</v>
      </c>
      <c r="L9399">
        <v>2</v>
      </c>
      <c r="M9399">
        <v>1</v>
      </c>
      <c r="N9399">
        <v>0.5</v>
      </c>
      <c r="O9399">
        <v>1</v>
      </c>
      <c r="P9399">
        <v>0.05</v>
      </c>
      <c r="Q9399" s="10">
        <v>1.8</v>
      </c>
      <c r="R9399">
        <v>0.97940000000000005</v>
      </c>
      <c r="S9399">
        <v>0.78090000000000004</v>
      </c>
    </row>
    <row r="9400" spans="1:19" ht="21.75" thickBot="1" x14ac:dyDescent="0.4">
      <c r="A9400">
        <v>1</v>
      </c>
      <c r="B9400">
        <v>3</v>
      </c>
      <c r="C9400" s="10">
        <v>10</v>
      </c>
      <c r="D9400">
        <v>30</v>
      </c>
      <c r="E9400">
        <v>0</v>
      </c>
      <c r="F9400">
        <v>0</v>
      </c>
      <c r="G9400">
        <v>0</v>
      </c>
      <c r="H9400">
        <v>1</v>
      </c>
      <c r="I9400">
        <v>1</v>
      </c>
      <c r="J9400">
        <v>0</v>
      </c>
      <c r="K9400">
        <v>0</v>
      </c>
      <c r="L9400">
        <v>2</v>
      </c>
      <c r="M9400">
        <v>1</v>
      </c>
      <c r="N9400">
        <v>0.5</v>
      </c>
      <c r="O9400">
        <v>1</v>
      </c>
      <c r="P9400">
        <v>0.05</v>
      </c>
      <c r="Q9400" s="10">
        <v>1.9</v>
      </c>
      <c r="R9400" s="14">
        <v>1</v>
      </c>
      <c r="S9400" s="14">
        <v>0.74139999999999995</v>
      </c>
    </row>
    <row r="9401" spans="1:19" ht="19.5" thickTop="1" x14ac:dyDescent="0.3">
      <c r="R9401" s="65"/>
      <c r="S9401" s="65"/>
    </row>
    <row r="9408" spans="1:19" ht="15.75" thickBot="1" x14ac:dyDescent="0.3"/>
    <row r="9409" spans="1:19" ht="15.75" thickTop="1" x14ac:dyDescent="0.25">
      <c r="A9409" t="s">
        <v>483</v>
      </c>
      <c r="R9409" s="103" t="s">
        <v>480</v>
      </c>
      <c r="S9409" s="103" t="s">
        <v>484</v>
      </c>
    </row>
    <row r="9410" spans="1:19" ht="21" x14ac:dyDescent="0.35">
      <c r="A9410">
        <v>1</v>
      </c>
      <c r="B9410">
        <v>3</v>
      </c>
      <c r="C9410" s="10">
        <v>10</v>
      </c>
      <c r="D9410">
        <v>30</v>
      </c>
      <c r="E9410">
        <v>0</v>
      </c>
      <c r="F9410">
        <v>0</v>
      </c>
      <c r="G9410">
        <v>0</v>
      </c>
      <c r="H9410">
        <v>1</v>
      </c>
      <c r="I9410">
        <v>1</v>
      </c>
      <c r="J9410">
        <v>0</v>
      </c>
      <c r="K9410">
        <v>0</v>
      </c>
      <c r="L9410">
        <v>2</v>
      </c>
      <c r="M9410">
        <v>1</v>
      </c>
      <c r="N9410">
        <v>0.05</v>
      </c>
      <c r="O9410">
        <v>1</v>
      </c>
      <c r="P9410">
        <v>0.05</v>
      </c>
      <c r="Q9410" s="10">
        <v>0</v>
      </c>
      <c r="R9410">
        <v>0.57669999999999999</v>
      </c>
      <c r="S9410">
        <v>0.05</v>
      </c>
    </row>
    <row r="9411" spans="1:19" ht="21" x14ac:dyDescent="0.35">
      <c r="A9411">
        <v>1</v>
      </c>
      <c r="B9411">
        <v>3</v>
      </c>
      <c r="C9411" s="10">
        <v>10</v>
      </c>
      <c r="D9411">
        <v>30</v>
      </c>
      <c r="E9411">
        <v>0</v>
      </c>
      <c r="F9411">
        <v>0</v>
      </c>
      <c r="G9411">
        <v>0</v>
      </c>
      <c r="H9411">
        <v>1</v>
      </c>
      <c r="I9411">
        <v>1</v>
      </c>
      <c r="J9411">
        <v>0</v>
      </c>
      <c r="K9411">
        <v>0</v>
      </c>
      <c r="L9411">
        <v>2</v>
      </c>
      <c r="M9411">
        <v>1</v>
      </c>
      <c r="N9411">
        <v>0.05</v>
      </c>
      <c r="O9411">
        <v>1</v>
      </c>
      <c r="P9411">
        <v>0.05</v>
      </c>
      <c r="Q9411" s="10">
        <v>-0.1</v>
      </c>
      <c r="R9411">
        <v>0.77329999999999999</v>
      </c>
      <c r="S9411">
        <v>9.01E-2</v>
      </c>
    </row>
    <row r="9412" spans="1:19" ht="21" x14ac:dyDescent="0.35">
      <c r="A9412">
        <v>1</v>
      </c>
      <c r="B9412">
        <v>3</v>
      </c>
      <c r="C9412" s="10">
        <v>10</v>
      </c>
      <c r="D9412">
        <v>30</v>
      </c>
      <c r="E9412">
        <v>0</v>
      </c>
      <c r="F9412">
        <v>0</v>
      </c>
      <c r="G9412">
        <v>0</v>
      </c>
      <c r="H9412">
        <v>1</v>
      </c>
      <c r="I9412">
        <v>1</v>
      </c>
      <c r="J9412">
        <v>0</v>
      </c>
      <c r="K9412">
        <v>0</v>
      </c>
      <c r="L9412">
        <v>2</v>
      </c>
      <c r="M9412">
        <v>1</v>
      </c>
      <c r="N9412">
        <v>0.05</v>
      </c>
      <c r="O9412">
        <v>1</v>
      </c>
      <c r="P9412">
        <v>0.05</v>
      </c>
      <c r="Q9412" s="10">
        <v>-0.2</v>
      </c>
      <c r="R9412">
        <v>0.71430000000000005</v>
      </c>
      <c r="S9412">
        <v>0.26350000000000001</v>
      </c>
    </row>
    <row r="9413" spans="1:19" ht="21" x14ac:dyDescent="0.35">
      <c r="A9413">
        <v>1</v>
      </c>
      <c r="B9413">
        <v>3</v>
      </c>
      <c r="C9413" s="10">
        <v>10</v>
      </c>
      <c r="D9413">
        <v>30</v>
      </c>
      <c r="E9413">
        <v>0</v>
      </c>
      <c r="F9413">
        <v>0</v>
      </c>
      <c r="G9413">
        <v>0</v>
      </c>
      <c r="H9413">
        <v>1</v>
      </c>
      <c r="I9413">
        <v>1</v>
      </c>
      <c r="J9413">
        <v>0</v>
      </c>
      <c r="K9413">
        <v>0</v>
      </c>
      <c r="L9413">
        <v>2</v>
      </c>
      <c r="M9413">
        <v>1</v>
      </c>
      <c r="N9413">
        <v>0.05</v>
      </c>
      <c r="O9413">
        <v>1</v>
      </c>
      <c r="P9413">
        <v>0.05</v>
      </c>
      <c r="Q9413" s="10">
        <v>-0.3</v>
      </c>
      <c r="R9413">
        <v>0.88580000000000003</v>
      </c>
      <c r="S9413">
        <v>0.4289</v>
      </c>
    </row>
    <row r="9414" spans="1:19" ht="21" x14ac:dyDescent="0.35">
      <c r="A9414">
        <v>1</v>
      </c>
      <c r="B9414">
        <v>3</v>
      </c>
      <c r="C9414" s="10">
        <v>10</v>
      </c>
      <c r="D9414">
        <v>30</v>
      </c>
      <c r="E9414">
        <v>0</v>
      </c>
      <c r="F9414">
        <v>0</v>
      </c>
      <c r="G9414">
        <v>0</v>
      </c>
      <c r="H9414">
        <v>1</v>
      </c>
      <c r="I9414">
        <v>1</v>
      </c>
      <c r="J9414">
        <v>0</v>
      </c>
      <c r="K9414">
        <v>0</v>
      </c>
      <c r="L9414">
        <v>2</v>
      </c>
      <c r="M9414">
        <v>1</v>
      </c>
      <c r="N9414">
        <v>0.05</v>
      </c>
      <c r="O9414">
        <v>1</v>
      </c>
      <c r="P9414">
        <v>0.05</v>
      </c>
      <c r="Q9414" s="10">
        <v>-0.4</v>
      </c>
      <c r="R9414">
        <v>0.98419999999999996</v>
      </c>
      <c r="S9414">
        <v>0.498</v>
      </c>
    </row>
    <row r="9415" spans="1:19" ht="21" x14ac:dyDescent="0.35">
      <c r="A9415">
        <v>1</v>
      </c>
      <c r="B9415">
        <v>3</v>
      </c>
      <c r="C9415" s="10">
        <v>10</v>
      </c>
      <c r="D9415">
        <v>30</v>
      </c>
      <c r="E9415">
        <v>0</v>
      </c>
      <c r="F9415">
        <v>0</v>
      </c>
      <c r="G9415">
        <v>0</v>
      </c>
      <c r="H9415">
        <v>1</v>
      </c>
      <c r="I9415">
        <v>1</v>
      </c>
      <c r="J9415">
        <v>0</v>
      </c>
      <c r="K9415">
        <v>0</v>
      </c>
      <c r="L9415">
        <v>2</v>
      </c>
      <c r="M9415">
        <v>1</v>
      </c>
      <c r="N9415">
        <v>0.05</v>
      </c>
      <c r="O9415">
        <v>1</v>
      </c>
      <c r="P9415">
        <v>0.05</v>
      </c>
      <c r="Q9415" s="10">
        <v>-0.5</v>
      </c>
      <c r="R9415">
        <v>0.99870000000000003</v>
      </c>
      <c r="S9415">
        <v>0.74990000000000001</v>
      </c>
    </row>
    <row r="9416" spans="1:19" ht="21" x14ac:dyDescent="0.35">
      <c r="A9416">
        <v>1</v>
      </c>
      <c r="B9416">
        <v>3</v>
      </c>
      <c r="C9416" s="10">
        <v>10</v>
      </c>
      <c r="D9416">
        <v>30</v>
      </c>
      <c r="E9416">
        <v>0</v>
      </c>
      <c r="F9416">
        <v>0</v>
      </c>
      <c r="G9416">
        <v>0</v>
      </c>
      <c r="H9416">
        <v>1</v>
      </c>
      <c r="I9416">
        <v>1</v>
      </c>
      <c r="J9416">
        <v>0</v>
      </c>
      <c r="K9416">
        <v>0</v>
      </c>
      <c r="L9416">
        <v>2</v>
      </c>
      <c r="M9416">
        <v>1</v>
      </c>
      <c r="N9416">
        <v>0.05</v>
      </c>
      <c r="O9416">
        <v>1</v>
      </c>
      <c r="P9416">
        <v>0.05</v>
      </c>
      <c r="Q9416" s="10">
        <v>-0.6</v>
      </c>
      <c r="R9416">
        <v>0.99350000000000005</v>
      </c>
      <c r="S9416">
        <v>0.83009999999999995</v>
      </c>
    </row>
    <row r="9417" spans="1:19" ht="21" x14ac:dyDescent="0.35">
      <c r="A9417">
        <v>1</v>
      </c>
      <c r="B9417">
        <v>3</v>
      </c>
      <c r="C9417" s="10">
        <v>10</v>
      </c>
      <c r="D9417">
        <v>30</v>
      </c>
      <c r="E9417">
        <v>0</v>
      </c>
      <c r="F9417">
        <v>0</v>
      </c>
      <c r="G9417">
        <v>0</v>
      </c>
      <c r="H9417">
        <v>1</v>
      </c>
      <c r="I9417">
        <v>1</v>
      </c>
      <c r="J9417">
        <v>0</v>
      </c>
      <c r="K9417">
        <v>0</v>
      </c>
      <c r="L9417">
        <v>2</v>
      </c>
      <c r="M9417">
        <v>1</v>
      </c>
      <c r="N9417">
        <v>0.05</v>
      </c>
      <c r="O9417">
        <v>1</v>
      </c>
      <c r="P9417">
        <v>0.05</v>
      </c>
      <c r="Q9417" s="10">
        <v>-0.7</v>
      </c>
      <c r="R9417">
        <v>1</v>
      </c>
      <c r="S9417">
        <v>0.81699999999999995</v>
      </c>
    </row>
    <row r="9418" spans="1:19" ht="21" x14ac:dyDescent="0.35">
      <c r="A9418">
        <v>1</v>
      </c>
      <c r="B9418">
        <v>3</v>
      </c>
      <c r="C9418" s="10">
        <v>10</v>
      </c>
      <c r="D9418">
        <v>30</v>
      </c>
      <c r="E9418">
        <v>0</v>
      </c>
      <c r="F9418">
        <v>0</v>
      </c>
      <c r="G9418">
        <v>0</v>
      </c>
      <c r="H9418">
        <v>1</v>
      </c>
      <c r="I9418">
        <v>1</v>
      </c>
      <c r="J9418">
        <v>0</v>
      </c>
      <c r="K9418">
        <v>0</v>
      </c>
      <c r="L9418">
        <v>2</v>
      </c>
      <c r="M9418">
        <v>1</v>
      </c>
      <c r="N9418">
        <v>0.05</v>
      </c>
      <c r="O9418">
        <v>1</v>
      </c>
      <c r="P9418">
        <v>0.05</v>
      </c>
      <c r="Q9418" s="10">
        <v>-0.8</v>
      </c>
      <c r="R9418">
        <v>1</v>
      </c>
      <c r="S9418">
        <v>0.87860000000000005</v>
      </c>
    </row>
    <row r="9419" spans="1:19" ht="21" x14ac:dyDescent="0.35">
      <c r="A9419">
        <v>1</v>
      </c>
      <c r="B9419">
        <v>3</v>
      </c>
      <c r="C9419" s="10">
        <v>10</v>
      </c>
      <c r="D9419">
        <v>30</v>
      </c>
      <c r="E9419">
        <v>0</v>
      </c>
      <c r="F9419">
        <v>0</v>
      </c>
      <c r="G9419">
        <v>0</v>
      </c>
      <c r="H9419">
        <v>1</v>
      </c>
      <c r="I9419">
        <v>1</v>
      </c>
      <c r="J9419">
        <v>0</v>
      </c>
      <c r="K9419">
        <v>0</v>
      </c>
      <c r="L9419">
        <v>2</v>
      </c>
      <c r="M9419">
        <v>1</v>
      </c>
      <c r="N9419">
        <v>0.05</v>
      </c>
      <c r="O9419">
        <v>1</v>
      </c>
      <c r="P9419">
        <v>0.05</v>
      </c>
      <c r="Q9419" s="10">
        <v>-0.9</v>
      </c>
      <c r="R9419">
        <v>1</v>
      </c>
      <c r="S9419">
        <v>0.95269999999999999</v>
      </c>
    </row>
    <row r="9420" spans="1:19" ht="21" x14ac:dyDescent="0.35">
      <c r="A9420">
        <v>1</v>
      </c>
      <c r="B9420">
        <v>3</v>
      </c>
      <c r="C9420" s="10">
        <v>10</v>
      </c>
      <c r="D9420">
        <v>30</v>
      </c>
      <c r="E9420">
        <v>0</v>
      </c>
      <c r="F9420">
        <v>0</v>
      </c>
      <c r="G9420">
        <v>0</v>
      </c>
      <c r="H9420">
        <v>1</v>
      </c>
      <c r="I9420">
        <v>1</v>
      </c>
      <c r="J9420">
        <v>0</v>
      </c>
      <c r="K9420">
        <v>0</v>
      </c>
      <c r="L9420">
        <v>2</v>
      </c>
      <c r="M9420">
        <v>1</v>
      </c>
      <c r="N9420">
        <v>0.05</v>
      </c>
      <c r="O9420">
        <v>1</v>
      </c>
      <c r="P9420">
        <v>0.05</v>
      </c>
      <c r="Q9420" s="10">
        <v>-1</v>
      </c>
      <c r="R9420">
        <v>1</v>
      </c>
      <c r="S9420">
        <v>0.94010000000000005</v>
      </c>
    </row>
    <row r="9421" spans="1:19" ht="21" x14ac:dyDescent="0.35">
      <c r="A9421">
        <v>1</v>
      </c>
      <c r="B9421">
        <v>3</v>
      </c>
      <c r="C9421" s="10">
        <v>10</v>
      </c>
      <c r="D9421">
        <v>30</v>
      </c>
      <c r="E9421">
        <v>0</v>
      </c>
      <c r="F9421">
        <v>0</v>
      </c>
      <c r="G9421">
        <v>0</v>
      </c>
      <c r="H9421">
        <v>1</v>
      </c>
      <c r="I9421">
        <v>1</v>
      </c>
      <c r="J9421">
        <v>0</v>
      </c>
      <c r="K9421">
        <v>0</v>
      </c>
      <c r="L9421">
        <v>2</v>
      </c>
      <c r="M9421">
        <v>1</v>
      </c>
      <c r="N9421">
        <v>0.05</v>
      </c>
      <c r="O9421">
        <v>1</v>
      </c>
      <c r="P9421">
        <v>0.05</v>
      </c>
      <c r="Q9421" s="10">
        <v>-1.1000000000000001</v>
      </c>
      <c r="R9421">
        <v>1</v>
      </c>
      <c r="S9421">
        <v>0.96189999999999998</v>
      </c>
    </row>
    <row r="9422" spans="1:19" ht="21" x14ac:dyDescent="0.35">
      <c r="A9422">
        <v>1</v>
      </c>
      <c r="B9422">
        <v>3</v>
      </c>
      <c r="C9422" s="10">
        <v>10</v>
      </c>
      <c r="D9422">
        <v>30</v>
      </c>
      <c r="E9422">
        <v>0</v>
      </c>
      <c r="F9422">
        <v>0</v>
      </c>
      <c r="G9422">
        <v>0</v>
      </c>
      <c r="H9422">
        <v>1</v>
      </c>
      <c r="I9422">
        <v>1</v>
      </c>
      <c r="J9422">
        <v>0</v>
      </c>
      <c r="K9422">
        <v>0</v>
      </c>
      <c r="L9422">
        <v>2</v>
      </c>
      <c r="M9422">
        <v>1</v>
      </c>
      <c r="N9422">
        <v>0.05</v>
      </c>
      <c r="O9422">
        <v>1</v>
      </c>
      <c r="P9422">
        <v>0.05</v>
      </c>
      <c r="Q9422" s="10">
        <v>-1.2</v>
      </c>
      <c r="R9422">
        <v>1</v>
      </c>
      <c r="S9422">
        <v>0.99939999999999996</v>
      </c>
    </row>
    <row r="9423" spans="1:19" ht="21" x14ac:dyDescent="0.35">
      <c r="A9423">
        <v>1</v>
      </c>
      <c r="B9423">
        <v>3</v>
      </c>
      <c r="C9423" s="10">
        <v>10</v>
      </c>
      <c r="D9423">
        <v>30</v>
      </c>
      <c r="E9423">
        <v>0</v>
      </c>
      <c r="F9423">
        <v>0</v>
      </c>
      <c r="G9423">
        <v>0</v>
      </c>
      <c r="H9423">
        <v>1</v>
      </c>
      <c r="I9423">
        <v>1</v>
      </c>
      <c r="J9423">
        <v>0</v>
      </c>
      <c r="K9423">
        <v>0</v>
      </c>
      <c r="L9423">
        <v>2</v>
      </c>
      <c r="M9423">
        <v>1</v>
      </c>
      <c r="N9423">
        <v>0.05</v>
      </c>
      <c r="O9423">
        <v>1</v>
      </c>
      <c r="P9423">
        <v>0.05</v>
      </c>
      <c r="Q9423" s="10">
        <v>-1.3</v>
      </c>
      <c r="R9423">
        <v>1</v>
      </c>
      <c r="S9423">
        <v>0.99380000000000002</v>
      </c>
    </row>
    <row r="9424" spans="1:19" ht="21" x14ac:dyDescent="0.35">
      <c r="A9424">
        <v>1</v>
      </c>
      <c r="B9424">
        <v>3</v>
      </c>
      <c r="C9424" s="10">
        <v>10</v>
      </c>
      <c r="D9424">
        <v>30</v>
      </c>
      <c r="E9424">
        <v>0</v>
      </c>
      <c r="F9424">
        <v>0</v>
      </c>
      <c r="G9424">
        <v>0</v>
      </c>
      <c r="H9424">
        <v>1</v>
      </c>
      <c r="I9424">
        <v>1</v>
      </c>
      <c r="J9424">
        <v>0</v>
      </c>
      <c r="K9424">
        <v>0</v>
      </c>
      <c r="L9424">
        <v>2</v>
      </c>
      <c r="M9424">
        <v>1</v>
      </c>
      <c r="N9424">
        <v>0.05</v>
      </c>
      <c r="O9424">
        <v>1</v>
      </c>
      <c r="P9424">
        <v>0.05</v>
      </c>
      <c r="Q9424" s="10">
        <v>-1.4</v>
      </c>
      <c r="R9424">
        <v>1</v>
      </c>
      <c r="S9424">
        <v>0.99439999999999995</v>
      </c>
    </row>
    <row r="9425" spans="1:19" ht="21" x14ac:dyDescent="0.35">
      <c r="A9425">
        <v>1</v>
      </c>
      <c r="B9425">
        <v>3</v>
      </c>
      <c r="C9425" s="10">
        <v>10</v>
      </c>
      <c r="D9425">
        <v>30</v>
      </c>
      <c r="E9425">
        <v>0</v>
      </c>
      <c r="F9425">
        <v>0</v>
      </c>
      <c r="G9425">
        <v>0</v>
      </c>
      <c r="H9425">
        <v>1</v>
      </c>
      <c r="I9425">
        <v>1</v>
      </c>
      <c r="J9425">
        <v>0</v>
      </c>
      <c r="K9425">
        <v>0</v>
      </c>
      <c r="L9425">
        <v>2</v>
      </c>
      <c r="M9425">
        <v>1</v>
      </c>
      <c r="N9425">
        <v>0.05</v>
      </c>
      <c r="O9425">
        <v>1</v>
      </c>
      <c r="P9425">
        <v>0.05</v>
      </c>
      <c r="Q9425" s="10">
        <v>-1.5</v>
      </c>
      <c r="R9425">
        <v>1</v>
      </c>
      <c r="S9425">
        <v>0.99860000000000004</v>
      </c>
    </row>
    <row r="9426" spans="1:19" ht="21" x14ac:dyDescent="0.35">
      <c r="A9426">
        <v>1</v>
      </c>
      <c r="B9426">
        <v>3</v>
      </c>
      <c r="C9426" s="10">
        <v>10</v>
      </c>
      <c r="D9426">
        <v>30</v>
      </c>
      <c r="E9426">
        <v>0</v>
      </c>
      <c r="F9426">
        <v>0</v>
      </c>
      <c r="G9426">
        <v>0</v>
      </c>
      <c r="H9426">
        <v>1</v>
      </c>
      <c r="I9426">
        <v>1</v>
      </c>
      <c r="J9426">
        <v>0</v>
      </c>
      <c r="K9426">
        <v>0</v>
      </c>
      <c r="L9426">
        <v>2</v>
      </c>
      <c r="M9426">
        <v>1</v>
      </c>
      <c r="N9426">
        <v>0.05</v>
      </c>
      <c r="O9426">
        <v>1</v>
      </c>
      <c r="P9426">
        <v>0.05</v>
      </c>
      <c r="Q9426" s="10">
        <v>-1.6</v>
      </c>
      <c r="R9426">
        <v>1</v>
      </c>
      <c r="S9426">
        <v>0.99990000000000001</v>
      </c>
    </row>
    <row r="9427" spans="1:19" ht="21" x14ac:dyDescent="0.35">
      <c r="A9427">
        <v>1</v>
      </c>
      <c r="B9427">
        <v>3</v>
      </c>
      <c r="C9427" s="10">
        <v>10</v>
      </c>
      <c r="D9427">
        <v>30</v>
      </c>
      <c r="E9427">
        <v>0</v>
      </c>
      <c r="F9427">
        <v>0</v>
      </c>
      <c r="G9427">
        <v>0</v>
      </c>
      <c r="H9427">
        <v>1</v>
      </c>
      <c r="I9427">
        <v>1</v>
      </c>
      <c r="J9427">
        <v>0</v>
      </c>
      <c r="K9427">
        <v>0</v>
      </c>
      <c r="L9427">
        <v>2</v>
      </c>
      <c r="M9427">
        <v>1</v>
      </c>
      <c r="N9427">
        <v>0.05</v>
      </c>
      <c r="O9427">
        <v>1</v>
      </c>
      <c r="P9427">
        <v>0.05</v>
      </c>
      <c r="Q9427" s="10">
        <v>-1.7</v>
      </c>
      <c r="R9427">
        <v>1</v>
      </c>
      <c r="S9427">
        <v>1</v>
      </c>
    </row>
    <row r="9428" spans="1:19" ht="21" x14ac:dyDescent="0.35">
      <c r="A9428">
        <v>1</v>
      </c>
      <c r="B9428">
        <v>3</v>
      </c>
      <c r="C9428" s="10">
        <v>10</v>
      </c>
      <c r="D9428">
        <v>30</v>
      </c>
      <c r="E9428">
        <v>0</v>
      </c>
      <c r="F9428">
        <v>0</v>
      </c>
      <c r="G9428">
        <v>0</v>
      </c>
      <c r="H9428">
        <v>1</v>
      </c>
      <c r="I9428">
        <v>1</v>
      </c>
      <c r="J9428">
        <v>0</v>
      </c>
      <c r="K9428">
        <v>0</v>
      </c>
      <c r="L9428">
        <v>2</v>
      </c>
      <c r="M9428">
        <v>1</v>
      </c>
      <c r="N9428">
        <v>0.05</v>
      </c>
      <c r="O9428">
        <v>1</v>
      </c>
      <c r="P9428">
        <v>0.05</v>
      </c>
      <c r="Q9428" s="10">
        <v>-1.8</v>
      </c>
      <c r="R9428">
        <v>1</v>
      </c>
      <c r="S9428">
        <v>0.99929999999999997</v>
      </c>
    </row>
    <row r="9429" spans="1:19" ht="21.75" thickBot="1" x14ac:dyDescent="0.4">
      <c r="A9429">
        <v>1</v>
      </c>
      <c r="B9429">
        <v>3</v>
      </c>
      <c r="C9429" s="10">
        <v>10</v>
      </c>
      <c r="D9429">
        <v>30</v>
      </c>
      <c r="E9429">
        <v>0</v>
      </c>
      <c r="F9429">
        <v>0</v>
      </c>
      <c r="G9429">
        <v>0</v>
      </c>
      <c r="H9429">
        <v>1</v>
      </c>
      <c r="I9429">
        <v>1</v>
      </c>
      <c r="J9429">
        <v>0</v>
      </c>
      <c r="K9429">
        <v>0</v>
      </c>
      <c r="L9429">
        <v>2</v>
      </c>
      <c r="M9429">
        <v>1</v>
      </c>
      <c r="N9429">
        <v>0.05</v>
      </c>
      <c r="O9429">
        <v>1</v>
      </c>
      <c r="P9429">
        <v>0.05</v>
      </c>
      <c r="Q9429" s="10">
        <v>-1.9</v>
      </c>
      <c r="R9429" s="14">
        <v>1</v>
      </c>
      <c r="S9429" s="14">
        <v>1</v>
      </c>
    </row>
    <row r="9430" spans="1:19" ht="21.75" thickTop="1" x14ac:dyDescent="0.35">
      <c r="A9430">
        <v>1</v>
      </c>
      <c r="B9430">
        <v>3</v>
      </c>
      <c r="C9430" s="10">
        <v>10</v>
      </c>
      <c r="D9430">
        <v>30</v>
      </c>
      <c r="E9430">
        <v>0</v>
      </c>
      <c r="F9430">
        <v>0</v>
      </c>
      <c r="G9430">
        <v>0</v>
      </c>
      <c r="H9430">
        <v>1</v>
      </c>
      <c r="I9430">
        <v>1</v>
      </c>
      <c r="J9430">
        <v>0</v>
      </c>
      <c r="K9430">
        <v>0</v>
      </c>
      <c r="L9430">
        <v>2</v>
      </c>
      <c r="M9430">
        <v>1</v>
      </c>
      <c r="N9430">
        <v>0.25</v>
      </c>
      <c r="O9430">
        <v>1</v>
      </c>
      <c r="P9430">
        <v>0.05</v>
      </c>
      <c r="Q9430" s="10">
        <v>0</v>
      </c>
      <c r="R9430">
        <v>0.4718</v>
      </c>
      <c r="S9430">
        <v>0.05</v>
      </c>
    </row>
    <row r="9431" spans="1:19" ht="21" x14ac:dyDescent="0.35">
      <c r="A9431">
        <v>1</v>
      </c>
      <c r="B9431">
        <v>3</v>
      </c>
      <c r="C9431" s="10">
        <v>10</v>
      </c>
      <c r="D9431">
        <v>30</v>
      </c>
      <c r="E9431">
        <v>0</v>
      </c>
      <c r="F9431">
        <v>0</v>
      </c>
      <c r="G9431">
        <v>0</v>
      </c>
      <c r="H9431">
        <v>1</v>
      </c>
      <c r="I9431">
        <v>1</v>
      </c>
      <c r="J9431">
        <v>0</v>
      </c>
      <c r="K9431">
        <v>0</v>
      </c>
      <c r="L9431">
        <v>2</v>
      </c>
      <c r="M9431">
        <v>1</v>
      </c>
      <c r="N9431">
        <v>0.25</v>
      </c>
      <c r="O9431">
        <v>1</v>
      </c>
      <c r="P9431">
        <v>0.05</v>
      </c>
      <c r="Q9431" s="10">
        <v>-0.1</v>
      </c>
      <c r="R9431">
        <v>0.6492</v>
      </c>
      <c r="S9431">
        <v>9.1499999999999998E-2</v>
      </c>
    </row>
    <row r="9432" spans="1:19" ht="21" x14ac:dyDescent="0.35">
      <c r="A9432">
        <v>1</v>
      </c>
      <c r="B9432">
        <v>3</v>
      </c>
      <c r="C9432" s="10">
        <v>10</v>
      </c>
      <c r="D9432">
        <v>30</v>
      </c>
      <c r="E9432">
        <v>0</v>
      </c>
      <c r="F9432">
        <v>0</v>
      </c>
      <c r="G9432">
        <v>0</v>
      </c>
      <c r="H9432">
        <v>1</v>
      </c>
      <c r="I9432">
        <v>1</v>
      </c>
      <c r="J9432">
        <v>0</v>
      </c>
      <c r="K9432">
        <v>0</v>
      </c>
      <c r="L9432">
        <v>2</v>
      </c>
      <c r="M9432">
        <v>1</v>
      </c>
      <c r="N9432">
        <v>0.25</v>
      </c>
      <c r="O9432">
        <v>1</v>
      </c>
      <c r="P9432">
        <v>0.05</v>
      </c>
      <c r="Q9432" s="10">
        <v>-0.2</v>
      </c>
      <c r="R9432">
        <v>0.83179999999999998</v>
      </c>
      <c r="S9432">
        <v>0.26740000000000003</v>
      </c>
    </row>
    <row r="9433" spans="1:19" ht="21" x14ac:dyDescent="0.35">
      <c r="A9433">
        <v>1</v>
      </c>
      <c r="B9433">
        <v>3</v>
      </c>
      <c r="C9433" s="10">
        <v>10</v>
      </c>
      <c r="D9433">
        <v>30</v>
      </c>
      <c r="E9433">
        <v>0</v>
      </c>
      <c r="F9433">
        <v>0</v>
      </c>
      <c r="G9433">
        <v>0</v>
      </c>
      <c r="H9433">
        <v>1</v>
      </c>
      <c r="I9433">
        <v>1</v>
      </c>
      <c r="J9433">
        <v>0</v>
      </c>
      <c r="K9433">
        <v>0</v>
      </c>
      <c r="L9433">
        <v>2</v>
      </c>
      <c r="M9433">
        <v>1</v>
      </c>
      <c r="N9433">
        <v>0.25</v>
      </c>
      <c r="O9433">
        <v>1</v>
      </c>
      <c r="P9433">
        <v>0.05</v>
      </c>
      <c r="Q9433" s="10">
        <v>-0.3</v>
      </c>
      <c r="R9433">
        <v>0.98599999999999999</v>
      </c>
      <c r="S9433">
        <v>0.42609999999999998</v>
      </c>
    </row>
    <row r="9434" spans="1:19" ht="21" x14ac:dyDescent="0.35">
      <c r="A9434">
        <v>1</v>
      </c>
      <c r="B9434">
        <v>3</v>
      </c>
      <c r="C9434" s="10">
        <v>10</v>
      </c>
      <c r="D9434">
        <v>30</v>
      </c>
      <c r="E9434">
        <v>0</v>
      </c>
      <c r="F9434">
        <v>0</v>
      </c>
      <c r="G9434">
        <v>0</v>
      </c>
      <c r="H9434">
        <v>1</v>
      </c>
      <c r="I9434">
        <v>1</v>
      </c>
      <c r="J9434">
        <v>0</v>
      </c>
      <c r="K9434">
        <v>0</v>
      </c>
      <c r="L9434">
        <v>2</v>
      </c>
      <c r="M9434">
        <v>1</v>
      </c>
      <c r="N9434">
        <v>0.25</v>
      </c>
      <c r="O9434">
        <v>1</v>
      </c>
      <c r="P9434">
        <v>0.05</v>
      </c>
      <c r="Q9434" s="10">
        <v>-0.4</v>
      </c>
      <c r="R9434">
        <v>0.99209999999999998</v>
      </c>
      <c r="S9434">
        <v>0.68810000000000004</v>
      </c>
    </row>
    <row r="9435" spans="1:19" ht="21" x14ac:dyDescent="0.35">
      <c r="A9435">
        <v>1</v>
      </c>
      <c r="B9435">
        <v>3</v>
      </c>
      <c r="C9435" s="10">
        <v>10</v>
      </c>
      <c r="D9435">
        <v>30</v>
      </c>
      <c r="E9435">
        <v>0</v>
      </c>
      <c r="F9435">
        <v>0</v>
      </c>
      <c r="G9435">
        <v>0</v>
      </c>
      <c r="H9435">
        <v>1</v>
      </c>
      <c r="I9435">
        <v>1</v>
      </c>
      <c r="J9435">
        <v>0</v>
      </c>
      <c r="K9435">
        <v>0</v>
      </c>
      <c r="L9435">
        <v>2</v>
      </c>
      <c r="M9435">
        <v>1</v>
      </c>
      <c r="N9435">
        <v>0.25</v>
      </c>
      <c r="O9435">
        <v>1</v>
      </c>
      <c r="P9435">
        <v>0.05</v>
      </c>
      <c r="Q9435" s="10">
        <v>-0.5</v>
      </c>
      <c r="R9435">
        <v>0.95979999999999999</v>
      </c>
      <c r="S9435">
        <v>0.75470000000000004</v>
      </c>
    </row>
    <row r="9436" spans="1:19" ht="21" x14ac:dyDescent="0.35">
      <c r="A9436">
        <v>1</v>
      </c>
      <c r="B9436">
        <v>3</v>
      </c>
      <c r="C9436" s="10">
        <v>10</v>
      </c>
      <c r="D9436">
        <v>30</v>
      </c>
      <c r="E9436">
        <v>0</v>
      </c>
      <c r="F9436">
        <v>0</v>
      </c>
      <c r="G9436">
        <v>0</v>
      </c>
      <c r="H9436">
        <v>1</v>
      </c>
      <c r="I9436">
        <v>1</v>
      </c>
      <c r="J9436">
        <v>0</v>
      </c>
      <c r="K9436">
        <v>0</v>
      </c>
      <c r="L9436">
        <v>2</v>
      </c>
      <c r="M9436">
        <v>1</v>
      </c>
      <c r="N9436">
        <v>0.25</v>
      </c>
      <c r="O9436">
        <v>1</v>
      </c>
      <c r="P9436">
        <v>0.05</v>
      </c>
      <c r="Q9436" s="10">
        <v>-0.6</v>
      </c>
      <c r="R9436">
        <v>1</v>
      </c>
      <c r="S9436">
        <v>0.92130000000000001</v>
      </c>
    </row>
    <row r="9437" spans="1:19" ht="21" x14ac:dyDescent="0.35">
      <c r="A9437">
        <v>1</v>
      </c>
      <c r="B9437">
        <v>3</v>
      </c>
      <c r="C9437" s="10">
        <v>10</v>
      </c>
      <c r="D9437">
        <v>30</v>
      </c>
      <c r="E9437">
        <v>0</v>
      </c>
      <c r="F9437">
        <v>0</v>
      </c>
      <c r="G9437">
        <v>0</v>
      </c>
      <c r="H9437">
        <v>1</v>
      </c>
      <c r="I9437">
        <v>1</v>
      </c>
      <c r="J9437">
        <v>0</v>
      </c>
      <c r="K9437">
        <v>0</v>
      </c>
      <c r="L9437">
        <v>2</v>
      </c>
      <c r="M9437">
        <v>1</v>
      </c>
      <c r="N9437">
        <v>0.25</v>
      </c>
      <c r="O9437">
        <v>1</v>
      </c>
      <c r="P9437">
        <v>0.05</v>
      </c>
      <c r="Q9437" s="10">
        <v>-0.7</v>
      </c>
      <c r="R9437">
        <v>1</v>
      </c>
      <c r="S9437">
        <v>0.90300000000000002</v>
      </c>
    </row>
    <row r="9438" spans="1:19" ht="21" x14ac:dyDescent="0.35">
      <c r="A9438">
        <v>1</v>
      </c>
      <c r="B9438">
        <v>3</v>
      </c>
      <c r="C9438" s="10">
        <v>10</v>
      </c>
      <c r="D9438">
        <v>30</v>
      </c>
      <c r="E9438">
        <v>0</v>
      </c>
      <c r="F9438">
        <v>0</v>
      </c>
      <c r="G9438">
        <v>0</v>
      </c>
      <c r="H9438">
        <v>1</v>
      </c>
      <c r="I9438">
        <v>1</v>
      </c>
      <c r="J9438">
        <v>0</v>
      </c>
      <c r="K9438">
        <v>0</v>
      </c>
      <c r="L9438">
        <v>2</v>
      </c>
      <c r="M9438">
        <v>1</v>
      </c>
      <c r="N9438">
        <v>0.25</v>
      </c>
      <c r="O9438">
        <v>1</v>
      </c>
      <c r="P9438">
        <v>0.05</v>
      </c>
      <c r="Q9438" s="10">
        <v>-0.8</v>
      </c>
      <c r="R9438">
        <v>1</v>
      </c>
      <c r="S9438">
        <v>0.9254</v>
      </c>
    </row>
    <row r="9439" spans="1:19" ht="21" x14ac:dyDescent="0.35">
      <c r="A9439">
        <v>1</v>
      </c>
      <c r="B9439">
        <v>3</v>
      </c>
      <c r="C9439" s="10">
        <v>10</v>
      </c>
      <c r="D9439">
        <v>30</v>
      </c>
      <c r="E9439">
        <v>0</v>
      </c>
      <c r="F9439">
        <v>0</v>
      </c>
      <c r="G9439">
        <v>0</v>
      </c>
      <c r="H9439">
        <v>1</v>
      </c>
      <c r="I9439">
        <v>1</v>
      </c>
      <c r="J9439">
        <v>0</v>
      </c>
      <c r="K9439">
        <v>0</v>
      </c>
      <c r="L9439">
        <v>2</v>
      </c>
      <c r="M9439">
        <v>1</v>
      </c>
      <c r="N9439">
        <v>0.25</v>
      </c>
      <c r="O9439">
        <v>1</v>
      </c>
      <c r="P9439">
        <v>0.05</v>
      </c>
      <c r="Q9439" s="10">
        <v>-0.9</v>
      </c>
      <c r="R9439">
        <v>1</v>
      </c>
      <c r="S9439">
        <v>0.91300000000000003</v>
      </c>
    </row>
    <row r="9440" spans="1:19" ht="21" x14ac:dyDescent="0.35">
      <c r="A9440">
        <v>1</v>
      </c>
      <c r="B9440">
        <v>3</v>
      </c>
      <c r="C9440" s="10">
        <v>10</v>
      </c>
      <c r="D9440">
        <v>30</v>
      </c>
      <c r="E9440">
        <v>0</v>
      </c>
      <c r="F9440">
        <v>0</v>
      </c>
      <c r="G9440">
        <v>0</v>
      </c>
      <c r="H9440">
        <v>1</v>
      </c>
      <c r="I9440">
        <v>1</v>
      </c>
      <c r="J9440">
        <v>0</v>
      </c>
      <c r="K9440">
        <v>0</v>
      </c>
      <c r="L9440">
        <v>2</v>
      </c>
      <c r="M9440">
        <v>1</v>
      </c>
      <c r="N9440">
        <v>0.25</v>
      </c>
      <c r="O9440">
        <v>1</v>
      </c>
      <c r="P9440">
        <v>0.05</v>
      </c>
      <c r="Q9440" s="10">
        <v>-1</v>
      </c>
      <c r="R9440">
        <v>1</v>
      </c>
      <c r="S9440">
        <v>0.90869999999999995</v>
      </c>
    </row>
    <row r="9441" spans="1:19" ht="21" x14ac:dyDescent="0.35">
      <c r="A9441">
        <v>1</v>
      </c>
      <c r="B9441">
        <v>3</v>
      </c>
      <c r="C9441" s="10">
        <v>10</v>
      </c>
      <c r="D9441">
        <v>30</v>
      </c>
      <c r="E9441">
        <v>0</v>
      </c>
      <c r="F9441">
        <v>0</v>
      </c>
      <c r="G9441">
        <v>0</v>
      </c>
      <c r="H9441">
        <v>1</v>
      </c>
      <c r="I9441">
        <v>1</v>
      </c>
      <c r="J9441">
        <v>0</v>
      </c>
      <c r="K9441">
        <v>0</v>
      </c>
      <c r="L9441">
        <v>2</v>
      </c>
      <c r="M9441">
        <v>1</v>
      </c>
      <c r="N9441">
        <v>0.25</v>
      </c>
      <c r="O9441">
        <v>1</v>
      </c>
      <c r="P9441">
        <v>0.05</v>
      </c>
      <c r="Q9441" s="10">
        <v>-1.1000000000000001</v>
      </c>
      <c r="R9441">
        <v>1</v>
      </c>
      <c r="S9441">
        <v>0.98740000000000006</v>
      </c>
    </row>
    <row r="9442" spans="1:19" ht="21" x14ac:dyDescent="0.35">
      <c r="A9442">
        <v>1</v>
      </c>
      <c r="B9442">
        <v>3</v>
      </c>
      <c r="C9442" s="10">
        <v>10</v>
      </c>
      <c r="D9442">
        <v>30</v>
      </c>
      <c r="E9442">
        <v>0</v>
      </c>
      <c r="F9442">
        <v>0</v>
      </c>
      <c r="G9442">
        <v>0</v>
      </c>
      <c r="H9442">
        <v>1</v>
      </c>
      <c r="I9442">
        <v>1</v>
      </c>
      <c r="J9442">
        <v>0</v>
      </c>
      <c r="K9442">
        <v>0</v>
      </c>
      <c r="L9442">
        <v>2</v>
      </c>
      <c r="M9442">
        <v>1</v>
      </c>
      <c r="N9442">
        <v>0.25</v>
      </c>
      <c r="O9442">
        <v>1</v>
      </c>
      <c r="P9442">
        <v>0.05</v>
      </c>
      <c r="Q9442" s="10">
        <v>-1.2</v>
      </c>
      <c r="R9442">
        <v>1</v>
      </c>
      <c r="S9442">
        <v>0.99070000000000003</v>
      </c>
    </row>
    <row r="9443" spans="1:19" ht="21" x14ac:dyDescent="0.35">
      <c r="A9443">
        <v>1</v>
      </c>
      <c r="B9443">
        <v>3</v>
      </c>
      <c r="C9443" s="10">
        <v>10</v>
      </c>
      <c r="D9443">
        <v>30</v>
      </c>
      <c r="E9443">
        <v>0</v>
      </c>
      <c r="F9443">
        <v>0</v>
      </c>
      <c r="G9443">
        <v>0</v>
      </c>
      <c r="H9443">
        <v>1</v>
      </c>
      <c r="I9443">
        <v>1</v>
      </c>
      <c r="J9443">
        <v>0</v>
      </c>
      <c r="K9443">
        <v>0</v>
      </c>
      <c r="L9443">
        <v>2</v>
      </c>
      <c r="M9443">
        <v>1</v>
      </c>
      <c r="N9443">
        <v>0.25</v>
      </c>
      <c r="O9443">
        <v>1</v>
      </c>
      <c r="P9443">
        <v>0.05</v>
      </c>
      <c r="Q9443" s="10">
        <v>-1.3</v>
      </c>
      <c r="R9443">
        <v>1</v>
      </c>
      <c r="S9443">
        <v>0.99209999999999998</v>
      </c>
    </row>
    <row r="9444" spans="1:19" ht="21" x14ac:dyDescent="0.35">
      <c r="A9444">
        <v>1</v>
      </c>
      <c r="B9444">
        <v>3</v>
      </c>
      <c r="C9444" s="10">
        <v>10</v>
      </c>
      <c r="D9444">
        <v>30</v>
      </c>
      <c r="E9444">
        <v>0</v>
      </c>
      <c r="F9444">
        <v>0</v>
      </c>
      <c r="G9444">
        <v>0</v>
      </c>
      <c r="H9444">
        <v>1</v>
      </c>
      <c r="I9444">
        <v>1</v>
      </c>
      <c r="J9444">
        <v>0</v>
      </c>
      <c r="K9444">
        <v>0</v>
      </c>
      <c r="L9444">
        <v>2</v>
      </c>
      <c r="M9444">
        <v>1</v>
      </c>
      <c r="N9444">
        <v>0.25</v>
      </c>
      <c r="O9444">
        <v>1</v>
      </c>
      <c r="P9444">
        <v>0.05</v>
      </c>
      <c r="Q9444" s="10">
        <v>-1.4</v>
      </c>
      <c r="R9444">
        <v>1</v>
      </c>
      <c r="S9444">
        <v>1</v>
      </c>
    </row>
    <row r="9445" spans="1:19" ht="21" x14ac:dyDescent="0.35">
      <c r="A9445">
        <v>1</v>
      </c>
      <c r="B9445">
        <v>3</v>
      </c>
      <c r="C9445" s="10">
        <v>10</v>
      </c>
      <c r="D9445">
        <v>30</v>
      </c>
      <c r="E9445">
        <v>0</v>
      </c>
      <c r="F9445">
        <v>0</v>
      </c>
      <c r="G9445">
        <v>0</v>
      </c>
      <c r="H9445">
        <v>1</v>
      </c>
      <c r="I9445">
        <v>1</v>
      </c>
      <c r="J9445">
        <v>0</v>
      </c>
      <c r="K9445">
        <v>0</v>
      </c>
      <c r="L9445">
        <v>2</v>
      </c>
      <c r="M9445">
        <v>1</v>
      </c>
      <c r="N9445">
        <v>0.25</v>
      </c>
      <c r="O9445">
        <v>1</v>
      </c>
      <c r="P9445">
        <v>0.05</v>
      </c>
      <c r="Q9445" s="10">
        <v>-1.5</v>
      </c>
      <c r="R9445">
        <v>1</v>
      </c>
      <c r="S9445">
        <v>0.99729999999999996</v>
      </c>
    </row>
    <row r="9446" spans="1:19" ht="21" x14ac:dyDescent="0.35">
      <c r="A9446">
        <v>1</v>
      </c>
      <c r="B9446">
        <v>3</v>
      </c>
      <c r="C9446" s="10">
        <v>10</v>
      </c>
      <c r="D9446">
        <v>30</v>
      </c>
      <c r="E9446">
        <v>0</v>
      </c>
      <c r="F9446">
        <v>0</v>
      </c>
      <c r="G9446">
        <v>0</v>
      </c>
      <c r="H9446">
        <v>1</v>
      </c>
      <c r="I9446">
        <v>1</v>
      </c>
      <c r="J9446">
        <v>0</v>
      </c>
      <c r="K9446">
        <v>0</v>
      </c>
      <c r="L9446">
        <v>2</v>
      </c>
      <c r="M9446">
        <v>1</v>
      </c>
      <c r="N9446">
        <v>0.25</v>
      </c>
      <c r="O9446">
        <v>1</v>
      </c>
      <c r="P9446">
        <v>0.05</v>
      </c>
      <c r="Q9446" s="10">
        <v>-1.6</v>
      </c>
      <c r="R9446">
        <v>1</v>
      </c>
      <c r="S9446">
        <v>0.99970000000000003</v>
      </c>
    </row>
    <row r="9447" spans="1:19" ht="21" x14ac:dyDescent="0.35">
      <c r="A9447">
        <v>1</v>
      </c>
      <c r="B9447">
        <v>3</v>
      </c>
      <c r="C9447" s="10">
        <v>10</v>
      </c>
      <c r="D9447">
        <v>30</v>
      </c>
      <c r="E9447">
        <v>0</v>
      </c>
      <c r="F9447">
        <v>0</v>
      </c>
      <c r="G9447">
        <v>0</v>
      </c>
      <c r="H9447">
        <v>1</v>
      </c>
      <c r="I9447">
        <v>1</v>
      </c>
      <c r="J9447">
        <v>0</v>
      </c>
      <c r="K9447">
        <v>0</v>
      </c>
      <c r="L9447">
        <v>2</v>
      </c>
      <c r="M9447">
        <v>1</v>
      </c>
      <c r="N9447">
        <v>0.25</v>
      </c>
      <c r="O9447">
        <v>1</v>
      </c>
      <c r="P9447">
        <v>0.05</v>
      </c>
      <c r="Q9447" s="10">
        <v>-1.7</v>
      </c>
      <c r="R9447">
        <v>1</v>
      </c>
      <c r="S9447">
        <v>1</v>
      </c>
    </row>
    <row r="9448" spans="1:19" ht="21" x14ac:dyDescent="0.35">
      <c r="A9448">
        <v>1</v>
      </c>
      <c r="B9448">
        <v>3</v>
      </c>
      <c r="C9448" s="10">
        <v>10</v>
      </c>
      <c r="D9448">
        <v>30</v>
      </c>
      <c r="E9448">
        <v>0</v>
      </c>
      <c r="F9448">
        <v>0</v>
      </c>
      <c r="G9448">
        <v>0</v>
      </c>
      <c r="H9448">
        <v>1</v>
      </c>
      <c r="I9448">
        <v>1</v>
      </c>
      <c r="J9448">
        <v>0</v>
      </c>
      <c r="K9448">
        <v>0</v>
      </c>
      <c r="L9448">
        <v>2</v>
      </c>
      <c r="M9448">
        <v>1</v>
      </c>
      <c r="N9448">
        <v>0.25</v>
      </c>
      <c r="O9448">
        <v>1</v>
      </c>
      <c r="P9448">
        <v>0.05</v>
      </c>
      <c r="Q9448" s="10">
        <v>-1.8</v>
      </c>
      <c r="R9448">
        <v>1</v>
      </c>
      <c r="S9448">
        <v>1</v>
      </c>
    </row>
    <row r="9449" spans="1:19" ht="21.75" thickBot="1" x14ac:dyDescent="0.4">
      <c r="A9449">
        <v>1</v>
      </c>
      <c r="B9449">
        <v>3</v>
      </c>
      <c r="C9449" s="10">
        <v>10</v>
      </c>
      <c r="D9449">
        <v>30</v>
      </c>
      <c r="E9449">
        <v>0</v>
      </c>
      <c r="F9449">
        <v>0</v>
      </c>
      <c r="G9449">
        <v>0</v>
      </c>
      <c r="H9449">
        <v>1</v>
      </c>
      <c r="I9449">
        <v>1</v>
      </c>
      <c r="J9449">
        <v>0</v>
      </c>
      <c r="K9449">
        <v>0</v>
      </c>
      <c r="L9449">
        <v>2</v>
      </c>
      <c r="M9449">
        <v>1</v>
      </c>
      <c r="N9449">
        <v>0.25</v>
      </c>
      <c r="O9449">
        <v>1</v>
      </c>
      <c r="P9449">
        <v>0.05</v>
      </c>
      <c r="Q9449" s="10">
        <v>-1.9</v>
      </c>
      <c r="R9449" s="14">
        <v>1</v>
      </c>
      <c r="S9449" s="14">
        <v>1</v>
      </c>
    </row>
    <row r="9450" spans="1:19" ht="21.75" thickTop="1" x14ac:dyDescent="0.35">
      <c r="A9450">
        <v>1</v>
      </c>
      <c r="B9450">
        <v>3</v>
      </c>
      <c r="C9450" s="10">
        <v>10</v>
      </c>
      <c r="D9450">
        <v>30</v>
      </c>
      <c r="E9450">
        <v>0</v>
      </c>
      <c r="F9450">
        <v>0</v>
      </c>
      <c r="G9450">
        <v>0</v>
      </c>
      <c r="H9450">
        <v>1</v>
      </c>
      <c r="I9450">
        <v>1</v>
      </c>
      <c r="J9450">
        <v>0</v>
      </c>
      <c r="K9450">
        <v>0</v>
      </c>
      <c r="L9450">
        <v>2</v>
      </c>
      <c r="M9450">
        <v>1</v>
      </c>
      <c r="N9450">
        <v>0.5</v>
      </c>
      <c r="O9450">
        <v>1</v>
      </c>
      <c r="P9450">
        <v>0.05</v>
      </c>
      <c r="Q9450" s="10">
        <v>0</v>
      </c>
      <c r="R9450">
        <v>0.65759999999999996</v>
      </c>
      <c r="S9450">
        <v>0.05</v>
      </c>
    </row>
    <row r="9451" spans="1:19" ht="21" x14ac:dyDescent="0.35">
      <c r="A9451">
        <v>1</v>
      </c>
      <c r="B9451">
        <v>3</v>
      </c>
      <c r="C9451" s="10">
        <v>10</v>
      </c>
      <c r="D9451">
        <v>30</v>
      </c>
      <c r="E9451">
        <v>0</v>
      </c>
      <c r="F9451">
        <v>0</v>
      </c>
      <c r="G9451">
        <v>0</v>
      </c>
      <c r="H9451">
        <v>1</v>
      </c>
      <c r="I9451">
        <v>1</v>
      </c>
      <c r="J9451">
        <v>0</v>
      </c>
      <c r="K9451">
        <v>0</v>
      </c>
      <c r="L9451">
        <v>2</v>
      </c>
      <c r="M9451">
        <v>1</v>
      </c>
      <c r="N9451">
        <v>0.5</v>
      </c>
      <c r="O9451">
        <v>1</v>
      </c>
      <c r="P9451">
        <v>0.05</v>
      </c>
      <c r="Q9451" s="10">
        <v>-0.1</v>
      </c>
      <c r="R9451">
        <v>0.58230000000000004</v>
      </c>
      <c r="S9451">
        <v>0.1091</v>
      </c>
    </row>
    <row r="9452" spans="1:19" ht="21" x14ac:dyDescent="0.35">
      <c r="A9452">
        <v>1</v>
      </c>
      <c r="B9452">
        <v>3</v>
      </c>
      <c r="C9452" s="10">
        <v>10</v>
      </c>
      <c r="D9452">
        <v>30</v>
      </c>
      <c r="E9452">
        <v>0</v>
      </c>
      <c r="F9452">
        <v>0</v>
      </c>
      <c r="G9452">
        <v>0</v>
      </c>
      <c r="H9452">
        <v>1</v>
      </c>
      <c r="I9452">
        <v>1</v>
      </c>
      <c r="J9452">
        <v>0</v>
      </c>
      <c r="K9452">
        <v>0</v>
      </c>
      <c r="L9452">
        <v>2</v>
      </c>
      <c r="M9452">
        <v>1</v>
      </c>
      <c r="N9452">
        <v>0.5</v>
      </c>
      <c r="O9452">
        <v>1</v>
      </c>
      <c r="P9452">
        <v>0.05</v>
      </c>
      <c r="Q9452" s="10">
        <v>-0.2</v>
      </c>
      <c r="R9452">
        <v>0.62480000000000002</v>
      </c>
      <c r="S9452">
        <v>0.189</v>
      </c>
    </row>
    <row r="9453" spans="1:19" ht="21" x14ac:dyDescent="0.35">
      <c r="A9453">
        <v>1</v>
      </c>
      <c r="B9453">
        <v>3</v>
      </c>
      <c r="C9453" s="10">
        <v>10</v>
      </c>
      <c r="D9453">
        <v>30</v>
      </c>
      <c r="E9453">
        <v>0</v>
      </c>
      <c r="F9453">
        <v>0</v>
      </c>
      <c r="G9453">
        <v>0</v>
      </c>
      <c r="H9453">
        <v>1</v>
      </c>
      <c r="I9453">
        <v>1</v>
      </c>
      <c r="J9453">
        <v>0</v>
      </c>
      <c r="K9453">
        <v>0</v>
      </c>
      <c r="L9453">
        <v>2</v>
      </c>
      <c r="M9453">
        <v>1</v>
      </c>
      <c r="N9453">
        <v>0.5</v>
      </c>
      <c r="O9453">
        <v>1</v>
      </c>
      <c r="P9453">
        <v>0.05</v>
      </c>
      <c r="Q9453" s="10">
        <v>-0.3</v>
      </c>
      <c r="R9453">
        <v>0.9</v>
      </c>
      <c r="S9453">
        <v>0.4224</v>
      </c>
    </row>
    <row r="9454" spans="1:19" ht="21" x14ac:dyDescent="0.35">
      <c r="A9454">
        <v>1</v>
      </c>
      <c r="B9454">
        <v>3</v>
      </c>
      <c r="C9454" s="10">
        <v>10</v>
      </c>
      <c r="D9454">
        <v>30</v>
      </c>
      <c r="E9454">
        <v>0</v>
      </c>
      <c r="F9454">
        <v>0</v>
      </c>
      <c r="G9454">
        <v>0</v>
      </c>
      <c r="H9454">
        <v>1</v>
      </c>
      <c r="I9454">
        <v>1</v>
      </c>
      <c r="J9454">
        <v>0</v>
      </c>
      <c r="K9454">
        <v>0</v>
      </c>
      <c r="L9454">
        <v>2</v>
      </c>
      <c r="M9454">
        <v>1</v>
      </c>
      <c r="N9454">
        <v>0.5</v>
      </c>
      <c r="O9454">
        <v>1</v>
      </c>
      <c r="P9454">
        <v>0.05</v>
      </c>
      <c r="Q9454" s="10">
        <v>-0.4</v>
      </c>
      <c r="R9454">
        <v>0.91400000000000003</v>
      </c>
      <c r="S9454">
        <v>0.83789999999999998</v>
      </c>
    </row>
    <row r="9455" spans="1:19" ht="21" x14ac:dyDescent="0.35">
      <c r="A9455">
        <v>1</v>
      </c>
      <c r="B9455">
        <v>3</v>
      </c>
      <c r="C9455" s="10">
        <v>10</v>
      </c>
      <c r="D9455">
        <v>30</v>
      </c>
      <c r="E9455">
        <v>0</v>
      </c>
      <c r="F9455">
        <v>0</v>
      </c>
      <c r="G9455">
        <v>0</v>
      </c>
      <c r="H9455">
        <v>1</v>
      </c>
      <c r="I9455">
        <v>1</v>
      </c>
      <c r="J9455">
        <v>0</v>
      </c>
      <c r="K9455">
        <v>0</v>
      </c>
      <c r="L9455">
        <v>2</v>
      </c>
      <c r="M9455">
        <v>1</v>
      </c>
      <c r="N9455">
        <v>0.5</v>
      </c>
      <c r="O9455">
        <v>1</v>
      </c>
      <c r="P9455">
        <v>0.05</v>
      </c>
      <c r="Q9455" s="10">
        <v>-0.5</v>
      </c>
      <c r="R9455">
        <v>0.99850000000000005</v>
      </c>
      <c r="S9455">
        <v>0.73799999999999999</v>
      </c>
    </row>
    <row r="9456" spans="1:19" ht="21" x14ac:dyDescent="0.35">
      <c r="A9456">
        <v>1</v>
      </c>
      <c r="B9456">
        <v>3</v>
      </c>
      <c r="C9456" s="10">
        <v>10</v>
      </c>
      <c r="D9456">
        <v>30</v>
      </c>
      <c r="E9456">
        <v>0</v>
      </c>
      <c r="F9456">
        <v>0</v>
      </c>
      <c r="G9456">
        <v>0</v>
      </c>
      <c r="H9456">
        <v>1</v>
      </c>
      <c r="I9456">
        <v>1</v>
      </c>
      <c r="J9456">
        <v>0</v>
      </c>
      <c r="K9456">
        <v>0</v>
      </c>
      <c r="L9456">
        <v>2</v>
      </c>
      <c r="M9456">
        <v>1</v>
      </c>
      <c r="N9456">
        <v>0.5</v>
      </c>
      <c r="O9456">
        <v>1</v>
      </c>
      <c r="P9456">
        <v>0.05</v>
      </c>
      <c r="Q9456" s="10">
        <v>-0.6</v>
      </c>
      <c r="R9456">
        <v>0.99970000000000003</v>
      </c>
      <c r="S9456">
        <v>0.73970000000000002</v>
      </c>
    </row>
    <row r="9457" spans="1:19" ht="21" x14ac:dyDescent="0.35">
      <c r="A9457">
        <v>1</v>
      </c>
      <c r="B9457">
        <v>3</v>
      </c>
      <c r="C9457" s="10">
        <v>10</v>
      </c>
      <c r="D9457">
        <v>30</v>
      </c>
      <c r="E9457">
        <v>0</v>
      </c>
      <c r="F9457">
        <v>0</v>
      </c>
      <c r="G9457">
        <v>0</v>
      </c>
      <c r="H9457">
        <v>1</v>
      </c>
      <c r="I9457">
        <v>1</v>
      </c>
      <c r="J9457">
        <v>0</v>
      </c>
      <c r="K9457">
        <v>0</v>
      </c>
      <c r="L9457">
        <v>2</v>
      </c>
      <c r="M9457">
        <v>1</v>
      </c>
      <c r="N9457">
        <v>0.5</v>
      </c>
      <c r="O9457">
        <v>1</v>
      </c>
      <c r="P9457">
        <v>0.05</v>
      </c>
      <c r="Q9457" s="10">
        <v>-0.7</v>
      </c>
      <c r="R9457">
        <v>0.99919999999999998</v>
      </c>
      <c r="S9457">
        <v>0.81950000000000001</v>
      </c>
    </row>
    <row r="9458" spans="1:19" ht="21" x14ac:dyDescent="0.35">
      <c r="A9458">
        <v>1</v>
      </c>
      <c r="B9458">
        <v>3</v>
      </c>
      <c r="C9458" s="10">
        <v>10</v>
      </c>
      <c r="D9458">
        <v>30</v>
      </c>
      <c r="E9458">
        <v>0</v>
      </c>
      <c r="F9458">
        <v>0</v>
      </c>
      <c r="G9458">
        <v>0</v>
      </c>
      <c r="H9458">
        <v>1</v>
      </c>
      <c r="I9458">
        <v>1</v>
      </c>
      <c r="J9458">
        <v>0</v>
      </c>
      <c r="K9458">
        <v>0</v>
      </c>
      <c r="L9458">
        <v>2</v>
      </c>
      <c r="M9458">
        <v>1</v>
      </c>
      <c r="N9458">
        <v>0.5</v>
      </c>
      <c r="O9458">
        <v>1</v>
      </c>
      <c r="P9458">
        <v>0.05</v>
      </c>
      <c r="Q9458" s="10">
        <v>-0.8</v>
      </c>
      <c r="R9458">
        <v>1</v>
      </c>
      <c r="S9458">
        <v>0.997</v>
      </c>
    </row>
    <row r="9459" spans="1:19" ht="21" x14ac:dyDescent="0.35">
      <c r="A9459">
        <v>1</v>
      </c>
      <c r="B9459">
        <v>3</v>
      </c>
      <c r="C9459" s="10">
        <v>10</v>
      </c>
      <c r="D9459">
        <v>30</v>
      </c>
      <c r="E9459">
        <v>0</v>
      </c>
      <c r="F9459">
        <v>0</v>
      </c>
      <c r="G9459">
        <v>0</v>
      </c>
      <c r="H9459">
        <v>1</v>
      </c>
      <c r="I9459">
        <v>1</v>
      </c>
      <c r="J9459">
        <v>0</v>
      </c>
      <c r="K9459">
        <v>0</v>
      </c>
      <c r="L9459">
        <v>2</v>
      </c>
      <c r="M9459">
        <v>1</v>
      </c>
      <c r="N9459">
        <v>0.5</v>
      </c>
      <c r="O9459">
        <v>1</v>
      </c>
      <c r="P9459">
        <v>0.05</v>
      </c>
      <c r="Q9459" s="10">
        <v>-0.9</v>
      </c>
      <c r="R9459">
        <v>1</v>
      </c>
      <c r="S9459">
        <v>0.95630000000000004</v>
      </c>
    </row>
    <row r="9460" spans="1:19" ht="21" x14ac:dyDescent="0.35">
      <c r="A9460">
        <v>1</v>
      </c>
      <c r="B9460">
        <v>3</v>
      </c>
      <c r="C9460" s="10">
        <v>10</v>
      </c>
      <c r="D9460">
        <v>30</v>
      </c>
      <c r="E9460">
        <v>0</v>
      </c>
      <c r="F9460">
        <v>0</v>
      </c>
      <c r="G9460">
        <v>0</v>
      </c>
      <c r="H9460">
        <v>1</v>
      </c>
      <c r="I9460">
        <v>1</v>
      </c>
      <c r="J9460">
        <v>0</v>
      </c>
      <c r="K9460">
        <v>0</v>
      </c>
      <c r="L9460">
        <v>2</v>
      </c>
      <c r="M9460">
        <v>1</v>
      </c>
      <c r="N9460">
        <v>0.5</v>
      </c>
      <c r="O9460">
        <v>1</v>
      </c>
      <c r="P9460">
        <v>0.05</v>
      </c>
      <c r="Q9460" s="10">
        <v>-1</v>
      </c>
      <c r="R9460">
        <v>1</v>
      </c>
      <c r="S9460">
        <v>0.95150000000000001</v>
      </c>
    </row>
    <row r="9461" spans="1:19" ht="21" x14ac:dyDescent="0.35">
      <c r="A9461">
        <v>1</v>
      </c>
      <c r="B9461">
        <v>3</v>
      </c>
      <c r="C9461" s="10">
        <v>10</v>
      </c>
      <c r="D9461">
        <v>30</v>
      </c>
      <c r="E9461">
        <v>0</v>
      </c>
      <c r="F9461">
        <v>0</v>
      </c>
      <c r="G9461">
        <v>0</v>
      </c>
      <c r="H9461">
        <v>1</v>
      </c>
      <c r="I9461">
        <v>1</v>
      </c>
      <c r="J9461">
        <v>0</v>
      </c>
      <c r="K9461">
        <v>0</v>
      </c>
      <c r="L9461">
        <v>2</v>
      </c>
      <c r="M9461">
        <v>1</v>
      </c>
      <c r="N9461">
        <v>0.5</v>
      </c>
      <c r="O9461">
        <v>1</v>
      </c>
      <c r="P9461">
        <v>0.05</v>
      </c>
      <c r="Q9461" s="10">
        <v>-1.1000000000000001</v>
      </c>
      <c r="R9461">
        <v>1</v>
      </c>
      <c r="S9461">
        <v>0.9768</v>
      </c>
    </row>
    <row r="9462" spans="1:19" ht="21" x14ac:dyDescent="0.35">
      <c r="A9462">
        <v>1</v>
      </c>
      <c r="B9462">
        <v>3</v>
      </c>
      <c r="C9462" s="10">
        <v>10</v>
      </c>
      <c r="D9462">
        <v>30</v>
      </c>
      <c r="E9462">
        <v>0</v>
      </c>
      <c r="F9462">
        <v>0</v>
      </c>
      <c r="G9462">
        <v>0</v>
      </c>
      <c r="H9462">
        <v>1</v>
      </c>
      <c r="I9462">
        <v>1</v>
      </c>
      <c r="J9462">
        <v>0</v>
      </c>
      <c r="K9462">
        <v>0</v>
      </c>
      <c r="L9462">
        <v>2</v>
      </c>
      <c r="M9462">
        <v>1</v>
      </c>
      <c r="N9462">
        <v>0.5</v>
      </c>
      <c r="O9462">
        <v>1</v>
      </c>
      <c r="P9462">
        <v>0.05</v>
      </c>
      <c r="Q9462" s="10">
        <v>-1.2</v>
      </c>
      <c r="R9462">
        <v>1</v>
      </c>
      <c r="S9462">
        <v>0.99490000000000001</v>
      </c>
    </row>
    <row r="9463" spans="1:19" ht="21" x14ac:dyDescent="0.35">
      <c r="A9463">
        <v>1</v>
      </c>
      <c r="B9463">
        <v>3</v>
      </c>
      <c r="C9463" s="10">
        <v>10</v>
      </c>
      <c r="D9463">
        <v>30</v>
      </c>
      <c r="E9463">
        <v>0</v>
      </c>
      <c r="F9463">
        <v>0</v>
      </c>
      <c r="G9463">
        <v>0</v>
      </c>
      <c r="H9463">
        <v>1</v>
      </c>
      <c r="I9463">
        <v>1</v>
      </c>
      <c r="J9463">
        <v>0</v>
      </c>
      <c r="K9463">
        <v>0</v>
      </c>
      <c r="L9463">
        <v>2</v>
      </c>
      <c r="M9463">
        <v>1</v>
      </c>
      <c r="N9463">
        <v>0.5</v>
      </c>
      <c r="O9463">
        <v>1</v>
      </c>
      <c r="P9463">
        <v>0.05</v>
      </c>
      <c r="Q9463" s="10">
        <v>-1.3</v>
      </c>
      <c r="R9463">
        <v>1</v>
      </c>
      <c r="S9463">
        <v>0.96360000000000001</v>
      </c>
    </row>
    <row r="9464" spans="1:19" ht="21" x14ac:dyDescent="0.35">
      <c r="A9464">
        <v>1</v>
      </c>
      <c r="B9464">
        <v>3</v>
      </c>
      <c r="C9464" s="10">
        <v>10</v>
      </c>
      <c r="D9464">
        <v>30</v>
      </c>
      <c r="E9464">
        <v>0</v>
      </c>
      <c r="F9464">
        <v>0</v>
      </c>
      <c r="G9464">
        <v>0</v>
      </c>
      <c r="H9464">
        <v>1</v>
      </c>
      <c r="I9464">
        <v>1</v>
      </c>
      <c r="J9464">
        <v>0</v>
      </c>
      <c r="K9464">
        <v>0</v>
      </c>
      <c r="L9464">
        <v>2</v>
      </c>
      <c r="M9464">
        <v>1</v>
      </c>
      <c r="N9464">
        <v>0.5</v>
      </c>
      <c r="O9464">
        <v>1</v>
      </c>
      <c r="P9464">
        <v>0.05</v>
      </c>
      <c r="Q9464" s="10">
        <v>-1.4</v>
      </c>
      <c r="R9464">
        <v>1</v>
      </c>
      <c r="S9464">
        <v>0.99980000000000002</v>
      </c>
    </row>
    <row r="9465" spans="1:19" ht="21" x14ac:dyDescent="0.35">
      <c r="A9465">
        <v>1</v>
      </c>
      <c r="B9465">
        <v>3</v>
      </c>
      <c r="C9465" s="10">
        <v>10</v>
      </c>
      <c r="D9465">
        <v>30</v>
      </c>
      <c r="E9465">
        <v>0</v>
      </c>
      <c r="F9465">
        <v>0</v>
      </c>
      <c r="G9465">
        <v>0</v>
      </c>
      <c r="H9465">
        <v>1</v>
      </c>
      <c r="I9465">
        <v>1</v>
      </c>
      <c r="J9465">
        <v>0</v>
      </c>
      <c r="K9465">
        <v>0</v>
      </c>
      <c r="L9465">
        <v>2</v>
      </c>
      <c r="M9465">
        <v>1</v>
      </c>
      <c r="N9465">
        <v>0.5</v>
      </c>
      <c r="O9465">
        <v>1</v>
      </c>
      <c r="P9465">
        <v>0.05</v>
      </c>
      <c r="Q9465" s="10">
        <v>-1.5</v>
      </c>
      <c r="R9465">
        <v>1</v>
      </c>
      <c r="S9465">
        <v>0.99770000000000003</v>
      </c>
    </row>
    <row r="9466" spans="1:19" ht="21" x14ac:dyDescent="0.35">
      <c r="A9466">
        <v>1</v>
      </c>
      <c r="B9466">
        <v>3</v>
      </c>
      <c r="C9466" s="10">
        <v>10</v>
      </c>
      <c r="D9466">
        <v>30</v>
      </c>
      <c r="E9466">
        <v>0</v>
      </c>
      <c r="F9466">
        <v>0</v>
      </c>
      <c r="G9466">
        <v>0</v>
      </c>
      <c r="H9466">
        <v>1</v>
      </c>
      <c r="I9466">
        <v>1</v>
      </c>
      <c r="J9466">
        <v>0</v>
      </c>
      <c r="K9466">
        <v>0</v>
      </c>
      <c r="L9466">
        <v>2</v>
      </c>
      <c r="M9466">
        <v>1</v>
      </c>
      <c r="N9466">
        <v>0.5</v>
      </c>
      <c r="O9466">
        <v>1</v>
      </c>
      <c r="P9466">
        <v>0.05</v>
      </c>
      <c r="Q9466" s="10">
        <v>-1.6</v>
      </c>
      <c r="R9466">
        <v>1</v>
      </c>
      <c r="S9466">
        <v>1</v>
      </c>
    </row>
    <row r="9467" spans="1:19" ht="21" x14ac:dyDescent="0.35">
      <c r="A9467">
        <v>1</v>
      </c>
      <c r="B9467">
        <v>3</v>
      </c>
      <c r="C9467" s="10">
        <v>10</v>
      </c>
      <c r="D9467">
        <v>30</v>
      </c>
      <c r="E9467">
        <v>0</v>
      </c>
      <c r="F9467">
        <v>0</v>
      </c>
      <c r="G9467">
        <v>0</v>
      </c>
      <c r="H9467">
        <v>1</v>
      </c>
      <c r="I9467">
        <v>1</v>
      </c>
      <c r="J9467">
        <v>0</v>
      </c>
      <c r="K9467">
        <v>0</v>
      </c>
      <c r="L9467">
        <v>2</v>
      </c>
      <c r="M9467">
        <v>1</v>
      </c>
      <c r="N9467">
        <v>0.5</v>
      </c>
      <c r="O9467">
        <v>1</v>
      </c>
      <c r="P9467">
        <v>0.05</v>
      </c>
      <c r="Q9467" s="10">
        <v>-1.7</v>
      </c>
      <c r="R9467">
        <v>1</v>
      </c>
      <c r="S9467">
        <v>1</v>
      </c>
    </row>
    <row r="9468" spans="1:19" ht="21" x14ac:dyDescent="0.35">
      <c r="A9468">
        <v>1</v>
      </c>
      <c r="B9468">
        <v>3</v>
      </c>
      <c r="C9468" s="10">
        <v>10</v>
      </c>
      <c r="D9468">
        <v>30</v>
      </c>
      <c r="E9468">
        <v>0</v>
      </c>
      <c r="F9468">
        <v>0</v>
      </c>
      <c r="G9468">
        <v>0</v>
      </c>
      <c r="H9468">
        <v>1</v>
      </c>
      <c r="I9468">
        <v>1</v>
      </c>
      <c r="J9468">
        <v>0</v>
      </c>
      <c r="K9468">
        <v>0</v>
      </c>
      <c r="L9468">
        <v>2</v>
      </c>
      <c r="M9468">
        <v>1</v>
      </c>
      <c r="N9468">
        <v>0.5</v>
      </c>
      <c r="O9468">
        <v>1</v>
      </c>
      <c r="P9468">
        <v>0.05</v>
      </c>
      <c r="Q9468" s="10">
        <v>-1.8</v>
      </c>
      <c r="R9468">
        <v>1</v>
      </c>
      <c r="S9468">
        <v>0.99970000000000003</v>
      </c>
    </row>
    <row r="9469" spans="1:19" ht="21.75" thickBot="1" x14ac:dyDescent="0.4">
      <c r="A9469">
        <v>1</v>
      </c>
      <c r="B9469">
        <v>3</v>
      </c>
      <c r="C9469" s="10">
        <v>10</v>
      </c>
      <c r="D9469">
        <v>30</v>
      </c>
      <c r="E9469">
        <v>0</v>
      </c>
      <c r="F9469">
        <v>0</v>
      </c>
      <c r="G9469">
        <v>0</v>
      </c>
      <c r="H9469">
        <v>1</v>
      </c>
      <c r="I9469">
        <v>1</v>
      </c>
      <c r="J9469">
        <v>0</v>
      </c>
      <c r="K9469">
        <v>0</v>
      </c>
      <c r="L9469">
        <v>2</v>
      </c>
      <c r="M9469">
        <v>1</v>
      </c>
      <c r="N9469">
        <v>0.5</v>
      </c>
      <c r="O9469">
        <v>1</v>
      </c>
      <c r="P9469">
        <v>0.05</v>
      </c>
      <c r="Q9469" s="10">
        <v>-1.9</v>
      </c>
      <c r="R9469" s="14">
        <v>1</v>
      </c>
      <c r="S9469" s="14">
        <v>1</v>
      </c>
    </row>
    <row r="9470" spans="1:19" ht="19.5" thickTop="1" x14ac:dyDescent="0.3">
      <c r="R9470" s="65"/>
      <c r="S9470" s="65"/>
    </row>
    <row r="9474" spans="1:19" ht="18.75" x14ac:dyDescent="0.3">
      <c r="R9474" s="65"/>
      <c r="S9474" s="65"/>
    </row>
    <row r="9477" spans="1:19" ht="75.75" thickBot="1" x14ac:dyDescent="0.35">
      <c r="A9477" s="7" t="s">
        <v>485</v>
      </c>
      <c r="J9477" s="1"/>
      <c r="K9477" s="1"/>
      <c r="L9477" s="1"/>
      <c r="M9477" s="1"/>
      <c r="N9477" s="1"/>
      <c r="R9477" s="35" t="s">
        <v>486</v>
      </c>
      <c r="S9477" s="35" t="s">
        <v>481</v>
      </c>
    </row>
    <row r="9478" spans="1:19" ht="24" thickTop="1" x14ac:dyDescent="0.35">
      <c r="A9478">
        <v>1</v>
      </c>
      <c r="B9478">
        <v>3</v>
      </c>
      <c r="C9478">
        <v>10</v>
      </c>
      <c r="D9478" s="11">
        <v>30</v>
      </c>
      <c r="E9478">
        <v>0</v>
      </c>
      <c r="F9478">
        <v>0</v>
      </c>
      <c r="G9478">
        <v>0</v>
      </c>
      <c r="H9478">
        <v>1</v>
      </c>
      <c r="I9478">
        <v>1</v>
      </c>
      <c r="J9478" s="10">
        <v>0</v>
      </c>
      <c r="K9478">
        <v>0</v>
      </c>
      <c r="L9478">
        <v>3</v>
      </c>
      <c r="M9478">
        <v>0</v>
      </c>
      <c r="N9478">
        <v>0.05</v>
      </c>
      <c r="O9478">
        <v>0</v>
      </c>
      <c r="P9478">
        <v>0.05</v>
      </c>
      <c r="Q9478" s="10">
        <v>0</v>
      </c>
      <c r="R9478">
        <v>0.51229999999999998</v>
      </c>
      <c r="S9478">
        <v>0.05</v>
      </c>
    </row>
    <row r="9479" spans="1:19" ht="23.25" x14ac:dyDescent="0.35">
      <c r="A9479">
        <v>1</v>
      </c>
      <c r="B9479">
        <v>3</v>
      </c>
      <c r="C9479">
        <v>10</v>
      </c>
      <c r="D9479" s="11">
        <v>30</v>
      </c>
      <c r="E9479">
        <v>0</v>
      </c>
      <c r="F9479">
        <v>0</v>
      </c>
      <c r="G9479">
        <v>0</v>
      </c>
      <c r="H9479">
        <v>1</v>
      </c>
      <c r="I9479">
        <v>1</v>
      </c>
      <c r="J9479" s="10">
        <v>0</v>
      </c>
      <c r="K9479">
        <v>0</v>
      </c>
      <c r="L9479">
        <v>3</v>
      </c>
      <c r="M9479">
        <v>0</v>
      </c>
      <c r="N9479">
        <v>0.05</v>
      </c>
      <c r="O9479">
        <v>0</v>
      </c>
      <c r="P9479">
        <v>0.05</v>
      </c>
      <c r="Q9479" s="10">
        <v>0.1</v>
      </c>
      <c r="R9479">
        <v>0.6129</v>
      </c>
      <c r="S9479">
        <v>9.0399999999999994E-2</v>
      </c>
    </row>
    <row r="9480" spans="1:19" ht="23.25" x14ac:dyDescent="0.35">
      <c r="A9480">
        <v>1</v>
      </c>
      <c r="B9480">
        <v>3</v>
      </c>
      <c r="C9480">
        <v>10</v>
      </c>
      <c r="D9480" s="11">
        <v>30</v>
      </c>
      <c r="E9480">
        <v>0</v>
      </c>
      <c r="F9480">
        <v>0</v>
      </c>
      <c r="G9480">
        <v>0</v>
      </c>
      <c r="H9480">
        <v>1</v>
      </c>
      <c r="I9480">
        <v>1</v>
      </c>
      <c r="J9480" s="10">
        <v>0</v>
      </c>
      <c r="K9480">
        <v>0</v>
      </c>
      <c r="L9480">
        <v>3</v>
      </c>
      <c r="M9480">
        <v>0</v>
      </c>
      <c r="N9480">
        <v>0.05</v>
      </c>
      <c r="O9480">
        <v>0</v>
      </c>
      <c r="P9480">
        <v>0.05</v>
      </c>
      <c r="Q9480" s="10">
        <v>0.2</v>
      </c>
      <c r="R9480">
        <v>0.75080000000000002</v>
      </c>
      <c r="S9480">
        <v>0.1903</v>
      </c>
    </row>
    <row r="9481" spans="1:19" ht="23.25" x14ac:dyDescent="0.35">
      <c r="A9481">
        <v>1</v>
      </c>
      <c r="B9481">
        <v>3</v>
      </c>
      <c r="C9481">
        <v>10</v>
      </c>
      <c r="D9481" s="11">
        <v>30</v>
      </c>
      <c r="E9481">
        <v>0</v>
      </c>
      <c r="F9481">
        <v>0</v>
      </c>
      <c r="G9481">
        <v>0</v>
      </c>
      <c r="H9481">
        <v>1</v>
      </c>
      <c r="I9481">
        <v>1</v>
      </c>
      <c r="J9481" s="10">
        <v>0</v>
      </c>
      <c r="K9481">
        <v>0</v>
      </c>
      <c r="L9481">
        <v>3</v>
      </c>
      <c r="M9481">
        <v>0</v>
      </c>
      <c r="N9481">
        <v>0.05</v>
      </c>
      <c r="O9481">
        <v>0</v>
      </c>
      <c r="P9481">
        <v>0.05</v>
      </c>
      <c r="Q9481" s="10">
        <v>0.3</v>
      </c>
      <c r="R9481">
        <v>0.7984</v>
      </c>
      <c r="S9481">
        <v>0.42149999999999999</v>
      </c>
    </row>
    <row r="9482" spans="1:19" ht="23.25" x14ac:dyDescent="0.35">
      <c r="A9482">
        <v>1</v>
      </c>
      <c r="B9482">
        <v>3</v>
      </c>
      <c r="C9482">
        <v>10</v>
      </c>
      <c r="D9482" s="11">
        <v>30</v>
      </c>
      <c r="E9482">
        <v>0</v>
      </c>
      <c r="F9482">
        <v>0</v>
      </c>
      <c r="G9482">
        <v>0</v>
      </c>
      <c r="H9482">
        <v>1</v>
      </c>
      <c r="I9482">
        <v>1</v>
      </c>
      <c r="J9482" s="10">
        <v>0</v>
      </c>
      <c r="K9482">
        <v>0</v>
      </c>
      <c r="L9482">
        <v>3</v>
      </c>
      <c r="M9482">
        <v>0</v>
      </c>
      <c r="N9482">
        <v>0.05</v>
      </c>
      <c r="O9482">
        <v>0</v>
      </c>
      <c r="P9482">
        <v>0.05</v>
      </c>
      <c r="Q9482" s="10">
        <v>0.4</v>
      </c>
      <c r="R9482">
        <v>0.90010000000000001</v>
      </c>
      <c r="S9482">
        <v>0.73970000000000002</v>
      </c>
    </row>
    <row r="9483" spans="1:19" ht="23.25" x14ac:dyDescent="0.35">
      <c r="A9483">
        <v>1</v>
      </c>
      <c r="B9483">
        <v>3</v>
      </c>
      <c r="C9483">
        <v>10</v>
      </c>
      <c r="D9483" s="11">
        <v>30</v>
      </c>
      <c r="E9483">
        <v>0</v>
      </c>
      <c r="F9483">
        <v>0</v>
      </c>
      <c r="G9483">
        <v>0</v>
      </c>
      <c r="H9483">
        <v>1</v>
      </c>
      <c r="I9483">
        <v>1</v>
      </c>
      <c r="J9483" s="10">
        <v>0</v>
      </c>
      <c r="K9483">
        <v>0</v>
      </c>
      <c r="L9483">
        <v>3</v>
      </c>
      <c r="M9483">
        <v>0</v>
      </c>
      <c r="N9483">
        <v>0.05</v>
      </c>
      <c r="O9483">
        <v>0</v>
      </c>
      <c r="P9483">
        <v>0.05</v>
      </c>
      <c r="Q9483" s="10">
        <v>0.5</v>
      </c>
      <c r="R9483">
        <v>0.93269999999999997</v>
      </c>
      <c r="S9483">
        <v>0.81589999999999996</v>
      </c>
    </row>
    <row r="9484" spans="1:19" ht="23.25" x14ac:dyDescent="0.35">
      <c r="A9484">
        <v>1</v>
      </c>
      <c r="B9484">
        <v>3</v>
      </c>
      <c r="C9484">
        <v>10</v>
      </c>
      <c r="D9484" s="11">
        <v>30</v>
      </c>
      <c r="E9484">
        <v>0</v>
      </c>
      <c r="F9484">
        <v>0</v>
      </c>
      <c r="G9484">
        <v>0</v>
      </c>
      <c r="H9484">
        <v>1</v>
      </c>
      <c r="I9484">
        <v>1</v>
      </c>
      <c r="J9484" s="10">
        <v>0</v>
      </c>
      <c r="K9484">
        <v>0</v>
      </c>
      <c r="L9484">
        <v>3</v>
      </c>
      <c r="M9484">
        <v>0</v>
      </c>
      <c r="N9484">
        <v>0.05</v>
      </c>
      <c r="O9484">
        <v>0</v>
      </c>
      <c r="P9484">
        <v>0.05</v>
      </c>
      <c r="Q9484" s="10">
        <v>0.6</v>
      </c>
      <c r="R9484">
        <v>1</v>
      </c>
      <c r="S9484">
        <v>0.87180000000000002</v>
      </c>
    </row>
    <row r="9485" spans="1:19" ht="23.25" x14ac:dyDescent="0.35">
      <c r="A9485">
        <v>1</v>
      </c>
      <c r="B9485">
        <v>3</v>
      </c>
      <c r="C9485">
        <v>10</v>
      </c>
      <c r="D9485" s="11">
        <v>30</v>
      </c>
      <c r="E9485">
        <v>0</v>
      </c>
      <c r="F9485">
        <v>0</v>
      </c>
      <c r="G9485">
        <v>0</v>
      </c>
      <c r="H9485">
        <v>1</v>
      </c>
      <c r="I9485">
        <v>1</v>
      </c>
      <c r="J9485" s="10">
        <v>0</v>
      </c>
      <c r="K9485">
        <v>0</v>
      </c>
      <c r="L9485">
        <v>3</v>
      </c>
      <c r="M9485">
        <v>0</v>
      </c>
      <c r="N9485">
        <v>0.05</v>
      </c>
      <c r="O9485">
        <v>0</v>
      </c>
      <c r="P9485">
        <v>0.05</v>
      </c>
      <c r="Q9485" s="10">
        <v>0.7</v>
      </c>
      <c r="R9485">
        <v>1</v>
      </c>
      <c r="S9485">
        <v>0.97840000000000005</v>
      </c>
    </row>
    <row r="9486" spans="1:19" ht="23.25" x14ac:dyDescent="0.35">
      <c r="A9486">
        <v>1</v>
      </c>
      <c r="B9486">
        <v>3</v>
      </c>
      <c r="C9486">
        <v>10</v>
      </c>
      <c r="D9486" s="11">
        <v>30</v>
      </c>
      <c r="E9486">
        <v>0</v>
      </c>
      <c r="F9486">
        <v>0</v>
      </c>
      <c r="G9486">
        <v>0</v>
      </c>
      <c r="H9486">
        <v>1</v>
      </c>
      <c r="I9486">
        <v>1</v>
      </c>
      <c r="J9486" s="10">
        <v>0</v>
      </c>
      <c r="K9486">
        <v>0</v>
      </c>
      <c r="L9486">
        <v>3</v>
      </c>
      <c r="M9486">
        <v>0</v>
      </c>
      <c r="N9486">
        <v>0.05</v>
      </c>
      <c r="O9486">
        <v>0</v>
      </c>
      <c r="P9486">
        <v>0.05</v>
      </c>
      <c r="Q9486" s="10">
        <v>0.8</v>
      </c>
      <c r="R9486">
        <v>1</v>
      </c>
      <c r="S9486">
        <v>0.97399999999999998</v>
      </c>
    </row>
    <row r="9487" spans="1:19" ht="23.25" x14ac:dyDescent="0.35">
      <c r="A9487">
        <v>1</v>
      </c>
      <c r="B9487">
        <v>3</v>
      </c>
      <c r="C9487">
        <v>10</v>
      </c>
      <c r="D9487" s="11">
        <v>30</v>
      </c>
      <c r="E9487">
        <v>0</v>
      </c>
      <c r="F9487">
        <v>0</v>
      </c>
      <c r="G9487">
        <v>0</v>
      </c>
      <c r="H9487">
        <v>1</v>
      </c>
      <c r="I9487">
        <v>1</v>
      </c>
      <c r="J9487" s="10">
        <v>0</v>
      </c>
      <c r="K9487">
        <v>0</v>
      </c>
      <c r="L9487">
        <v>3</v>
      </c>
      <c r="M9487">
        <v>0</v>
      </c>
      <c r="N9487">
        <v>0.05</v>
      </c>
      <c r="O9487">
        <v>0</v>
      </c>
      <c r="P9487">
        <v>0.05</v>
      </c>
      <c r="Q9487" s="10">
        <v>0.9</v>
      </c>
      <c r="R9487">
        <v>1</v>
      </c>
      <c r="S9487">
        <v>0.99690000000000001</v>
      </c>
    </row>
    <row r="9488" spans="1:19" ht="23.25" x14ac:dyDescent="0.35">
      <c r="A9488">
        <v>1</v>
      </c>
      <c r="B9488">
        <v>3</v>
      </c>
      <c r="C9488">
        <v>10</v>
      </c>
      <c r="D9488" s="11">
        <v>30</v>
      </c>
      <c r="E9488">
        <v>0</v>
      </c>
      <c r="F9488">
        <v>0</v>
      </c>
      <c r="G9488">
        <v>0</v>
      </c>
      <c r="H9488">
        <v>1</v>
      </c>
      <c r="I9488">
        <v>1</v>
      </c>
      <c r="J9488" s="10">
        <v>0</v>
      </c>
      <c r="K9488">
        <v>0</v>
      </c>
      <c r="L9488">
        <v>3</v>
      </c>
      <c r="M9488">
        <v>0</v>
      </c>
      <c r="N9488">
        <v>0.05</v>
      </c>
      <c r="O9488">
        <v>0</v>
      </c>
      <c r="P9488">
        <v>0.05</v>
      </c>
      <c r="Q9488" s="10">
        <v>1</v>
      </c>
      <c r="R9488">
        <v>1</v>
      </c>
      <c r="S9488">
        <v>0.998</v>
      </c>
    </row>
    <row r="9489" spans="1:19" ht="23.25" x14ac:dyDescent="0.35">
      <c r="A9489">
        <v>1</v>
      </c>
      <c r="B9489">
        <v>3</v>
      </c>
      <c r="C9489">
        <v>10</v>
      </c>
      <c r="D9489" s="11">
        <v>30</v>
      </c>
      <c r="E9489">
        <v>0</v>
      </c>
      <c r="F9489">
        <v>0</v>
      </c>
      <c r="G9489">
        <v>0</v>
      </c>
      <c r="H9489">
        <v>1</v>
      </c>
      <c r="I9489">
        <v>1</v>
      </c>
      <c r="J9489" s="10">
        <v>0</v>
      </c>
      <c r="K9489">
        <v>0</v>
      </c>
      <c r="L9489">
        <v>3</v>
      </c>
      <c r="M9489">
        <v>0</v>
      </c>
      <c r="N9489">
        <v>0.05</v>
      </c>
      <c r="O9489">
        <v>0</v>
      </c>
      <c r="P9489">
        <v>0.05</v>
      </c>
      <c r="Q9489" s="10">
        <v>1.1000000000000001</v>
      </c>
      <c r="R9489">
        <v>1</v>
      </c>
      <c r="S9489">
        <v>1</v>
      </c>
    </row>
    <row r="9490" spans="1:19" ht="23.25" x14ac:dyDescent="0.35">
      <c r="A9490">
        <v>1</v>
      </c>
      <c r="B9490">
        <v>3</v>
      </c>
      <c r="C9490">
        <v>10</v>
      </c>
      <c r="D9490" s="11">
        <v>30</v>
      </c>
      <c r="E9490">
        <v>0</v>
      </c>
      <c r="F9490">
        <v>0</v>
      </c>
      <c r="G9490">
        <v>0</v>
      </c>
      <c r="H9490">
        <v>1</v>
      </c>
      <c r="I9490">
        <v>1</v>
      </c>
      <c r="J9490" s="10">
        <v>0</v>
      </c>
      <c r="K9490">
        <v>0</v>
      </c>
      <c r="L9490">
        <v>3</v>
      </c>
      <c r="M9490">
        <v>0</v>
      </c>
      <c r="N9490">
        <v>0.05</v>
      </c>
      <c r="O9490">
        <v>0</v>
      </c>
      <c r="P9490">
        <v>0.05</v>
      </c>
      <c r="Q9490" s="10">
        <v>1.2</v>
      </c>
      <c r="R9490">
        <v>1</v>
      </c>
      <c r="S9490">
        <v>1</v>
      </c>
    </row>
    <row r="9491" spans="1:19" ht="23.25" x14ac:dyDescent="0.35">
      <c r="A9491">
        <v>1</v>
      </c>
      <c r="B9491">
        <v>3</v>
      </c>
      <c r="C9491">
        <v>10</v>
      </c>
      <c r="D9491" s="11">
        <v>30</v>
      </c>
      <c r="E9491">
        <v>0</v>
      </c>
      <c r="F9491">
        <v>0</v>
      </c>
      <c r="G9491">
        <v>0</v>
      </c>
      <c r="H9491">
        <v>1</v>
      </c>
      <c r="I9491">
        <v>1</v>
      </c>
      <c r="J9491" s="10">
        <v>0</v>
      </c>
      <c r="K9491">
        <v>0</v>
      </c>
      <c r="L9491">
        <v>3</v>
      </c>
      <c r="M9491">
        <v>0</v>
      </c>
      <c r="N9491">
        <v>0.05</v>
      </c>
      <c r="O9491">
        <v>0</v>
      </c>
      <c r="P9491">
        <v>0.05</v>
      </c>
      <c r="Q9491" s="10">
        <v>1.3</v>
      </c>
      <c r="R9491">
        <v>1</v>
      </c>
      <c r="S9491">
        <v>0.99890000000000001</v>
      </c>
    </row>
    <row r="9492" spans="1:19" ht="23.25" x14ac:dyDescent="0.35">
      <c r="A9492">
        <v>1</v>
      </c>
      <c r="B9492">
        <v>3</v>
      </c>
      <c r="C9492">
        <v>10</v>
      </c>
      <c r="D9492" s="11">
        <v>30</v>
      </c>
      <c r="E9492">
        <v>0</v>
      </c>
      <c r="F9492">
        <v>0</v>
      </c>
      <c r="G9492">
        <v>0</v>
      </c>
      <c r="H9492">
        <v>1</v>
      </c>
      <c r="I9492">
        <v>1</v>
      </c>
      <c r="J9492" s="10">
        <v>0</v>
      </c>
      <c r="K9492">
        <v>0</v>
      </c>
      <c r="L9492">
        <v>3</v>
      </c>
      <c r="M9492">
        <v>0</v>
      </c>
      <c r="N9492">
        <v>0.05</v>
      </c>
      <c r="O9492">
        <v>0</v>
      </c>
      <c r="P9492">
        <v>0.05</v>
      </c>
      <c r="Q9492" s="10">
        <v>1.4</v>
      </c>
      <c r="R9492">
        <v>1</v>
      </c>
      <c r="S9492">
        <v>1</v>
      </c>
    </row>
    <row r="9493" spans="1:19" ht="23.25" x14ac:dyDescent="0.35">
      <c r="A9493">
        <v>1</v>
      </c>
      <c r="B9493">
        <v>3</v>
      </c>
      <c r="C9493">
        <v>10</v>
      </c>
      <c r="D9493" s="11">
        <v>30</v>
      </c>
      <c r="E9493">
        <v>0</v>
      </c>
      <c r="F9493">
        <v>0</v>
      </c>
      <c r="G9493">
        <v>0</v>
      </c>
      <c r="H9493">
        <v>1</v>
      </c>
      <c r="I9493">
        <v>1</v>
      </c>
      <c r="J9493" s="10">
        <v>0</v>
      </c>
      <c r="K9493">
        <v>0</v>
      </c>
      <c r="L9493">
        <v>3</v>
      </c>
      <c r="M9493">
        <v>0</v>
      </c>
      <c r="N9493">
        <v>0.05</v>
      </c>
      <c r="O9493">
        <v>0</v>
      </c>
      <c r="P9493">
        <v>0.05</v>
      </c>
      <c r="Q9493" s="10">
        <v>1.5</v>
      </c>
      <c r="R9493">
        <v>1</v>
      </c>
      <c r="S9493">
        <v>1</v>
      </c>
    </row>
    <row r="9494" spans="1:19" ht="23.25" x14ac:dyDescent="0.35">
      <c r="A9494">
        <v>1</v>
      </c>
      <c r="B9494">
        <v>3</v>
      </c>
      <c r="C9494">
        <v>10</v>
      </c>
      <c r="D9494" s="11">
        <v>30</v>
      </c>
      <c r="E9494">
        <v>0</v>
      </c>
      <c r="F9494">
        <v>0</v>
      </c>
      <c r="G9494">
        <v>0</v>
      </c>
      <c r="H9494">
        <v>1</v>
      </c>
      <c r="I9494">
        <v>1</v>
      </c>
      <c r="J9494" s="10">
        <v>0</v>
      </c>
      <c r="K9494">
        <v>0</v>
      </c>
      <c r="L9494">
        <v>3</v>
      </c>
      <c r="M9494">
        <v>0</v>
      </c>
      <c r="N9494">
        <v>0.05</v>
      </c>
      <c r="O9494">
        <v>0</v>
      </c>
      <c r="P9494">
        <v>0.05</v>
      </c>
      <c r="Q9494" s="10">
        <v>1.6</v>
      </c>
      <c r="R9494">
        <v>1</v>
      </c>
      <c r="S9494">
        <v>1</v>
      </c>
    </row>
    <row r="9495" spans="1:19" ht="23.25" x14ac:dyDescent="0.35">
      <c r="A9495">
        <v>1</v>
      </c>
      <c r="B9495">
        <v>3</v>
      </c>
      <c r="C9495">
        <v>10</v>
      </c>
      <c r="D9495" s="11">
        <v>30</v>
      </c>
      <c r="E9495">
        <v>0</v>
      </c>
      <c r="F9495">
        <v>0</v>
      </c>
      <c r="G9495">
        <v>0</v>
      </c>
      <c r="H9495">
        <v>1</v>
      </c>
      <c r="I9495">
        <v>1</v>
      </c>
      <c r="J9495" s="10">
        <v>0</v>
      </c>
      <c r="K9495">
        <v>0</v>
      </c>
      <c r="L9495">
        <v>3</v>
      </c>
      <c r="M9495">
        <v>0</v>
      </c>
      <c r="N9495">
        <v>0.05</v>
      </c>
      <c r="O9495">
        <v>0</v>
      </c>
      <c r="P9495">
        <v>0.05</v>
      </c>
      <c r="Q9495" s="10">
        <v>1.7</v>
      </c>
      <c r="R9495">
        <v>1</v>
      </c>
      <c r="S9495">
        <v>1</v>
      </c>
    </row>
    <row r="9496" spans="1:19" ht="23.25" x14ac:dyDescent="0.35">
      <c r="A9496">
        <v>1</v>
      </c>
      <c r="B9496">
        <v>3</v>
      </c>
      <c r="C9496">
        <v>10</v>
      </c>
      <c r="D9496" s="11">
        <v>30</v>
      </c>
      <c r="E9496">
        <v>0</v>
      </c>
      <c r="F9496">
        <v>0</v>
      </c>
      <c r="G9496">
        <v>0</v>
      </c>
      <c r="H9496">
        <v>1</v>
      </c>
      <c r="I9496">
        <v>1</v>
      </c>
      <c r="J9496" s="10">
        <v>0</v>
      </c>
      <c r="K9496">
        <v>0</v>
      </c>
      <c r="L9496">
        <v>3</v>
      </c>
      <c r="M9496">
        <v>0</v>
      </c>
      <c r="N9496">
        <v>0.05</v>
      </c>
      <c r="O9496">
        <v>0</v>
      </c>
      <c r="P9496">
        <v>0.05</v>
      </c>
      <c r="Q9496" s="10">
        <v>1.8</v>
      </c>
      <c r="R9496">
        <v>1</v>
      </c>
      <c r="S9496">
        <v>1</v>
      </c>
    </row>
    <row r="9497" spans="1:19" ht="24" thickBot="1" x14ac:dyDescent="0.4">
      <c r="A9497">
        <v>1</v>
      </c>
      <c r="B9497">
        <v>3</v>
      </c>
      <c r="C9497">
        <v>10</v>
      </c>
      <c r="D9497" s="11">
        <v>30</v>
      </c>
      <c r="E9497">
        <v>0</v>
      </c>
      <c r="F9497">
        <v>0</v>
      </c>
      <c r="G9497">
        <v>0</v>
      </c>
      <c r="H9497">
        <v>1</v>
      </c>
      <c r="I9497">
        <v>1</v>
      </c>
      <c r="J9497" s="10">
        <v>0</v>
      </c>
      <c r="K9497">
        <v>0</v>
      </c>
      <c r="L9497">
        <v>3</v>
      </c>
      <c r="M9497">
        <v>0</v>
      </c>
      <c r="N9497">
        <v>0.05</v>
      </c>
      <c r="O9497">
        <v>0</v>
      </c>
      <c r="P9497">
        <v>0.05</v>
      </c>
      <c r="Q9497" s="10">
        <v>1.9</v>
      </c>
      <c r="R9497" s="14">
        <v>1</v>
      </c>
      <c r="S9497" s="14">
        <v>1</v>
      </c>
    </row>
    <row r="9498" spans="1:19" ht="24" thickTop="1" x14ac:dyDescent="0.35">
      <c r="A9498">
        <v>1</v>
      </c>
      <c r="B9498">
        <v>3</v>
      </c>
      <c r="C9498">
        <v>10</v>
      </c>
      <c r="D9498" s="11">
        <v>30</v>
      </c>
      <c r="E9498">
        <v>0</v>
      </c>
      <c r="F9498">
        <v>0</v>
      </c>
      <c r="G9498">
        <v>0</v>
      </c>
      <c r="H9498">
        <v>1</v>
      </c>
      <c r="I9498">
        <v>1</v>
      </c>
      <c r="J9498" s="10">
        <v>0</v>
      </c>
      <c r="K9498">
        <v>0</v>
      </c>
      <c r="L9498">
        <v>3</v>
      </c>
      <c r="M9498">
        <v>0</v>
      </c>
      <c r="N9498">
        <v>0.5</v>
      </c>
      <c r="O9498">
        <v>0</v>
      </c>
      <c r="P9498">
        <v>0.05</v>
      </c>
      <c r="Q9498" s="10">
        <v>0</v>
      </c>
      <c r="R9498" s="15">
        <v>0.33189999999999997</v>
      </c>
      <c r="S9498" s="15">
        <v>0.05</v>
      </c>
    </row>
    <row r="9499" spans="1:19" ht="23.25" x14ac:dyDescent="0.35">
      <c r="A9499">
        <v>1</v>
      </c>
      <c r="B9499">
        <v>3</v>
      </c>
      <c r="C9499">
        <v>10</v>
      </c>
      <c r="D9499" s="11">
        <v>30</v>
      </c>
      <c r="E9499">
        <v>0</v>
      </c>
      <c r="F9499">
        <v>0</v>
      </c>
      <c r="G9499">
        <v>0</v>
      </c>
      <c r="H9499">
        <v>1</v>
      </c>
      <c r="I9499">
        <v>1</v>
      </c>
      <c r="J9499" s="10">
        <v>0</v>
      </c>
      <c r="K9499">
        <v>0</v>
      </c>
      <c r="L9499">
        <v>3</v>
      </c>
      <c r="M9499">
        <v>0</v>
      </c>
      <c r="N9499">
        <v>0.5</v>
      </c>
      <c r="O9499">
        <v>0</v>
      </c>
      <c r="P9499">
        <v>0.05</v>
      </c>
      <c r="Q9499" s="10">
        <v>0.1</v>
      </c>
      <c r="R9499">
        <v>0.44400000000000001</v>
      </c>
      <c r="S9499">
        <v>8.1500000000000003E-2</v>
      </c>
    </row>
    <row r="9500" spans="1:19" ht="23.25" x14ac:dyDescent="0.35">
      <c r="A9500">
        <v>1</v>
      </c>
      <c r="B9500">
        <v>3</v>
      </c>
      <c r="C9500">
        <v>10</v>
      </c>
      <c r="D9500" s="11">
        <v>30</v>
      </c>
      <c r="E9500">
        <v>0</v>
      </c>
      <c r="F9500">
        <v>0</v>
      </c>
      <c r="G9500">
        <v>0</v>
      </c>
      <c r="H9500">
        <v>1</v>
      </c>
      <c r="I9500">
        <v>1</v>
      </c>
      <c r="J9500" s="10">
        <v>0</v>
      </c>
      <c r="K9500">
        <v>0</v>
      </c>
      <c r="L9500">
        <v>3</v>
      </c>
      <c r="M9500">
        <v>0</v>
      </c>
      <c r="N9500">
        <v>0.5</v>
      </c>
      <c r="O9500">
        <v>0</v>
      </c>
      <c r="P9500">
        <v>0.05</v>
      </c>
      <c r="Q9500" s="10">
        <v>0.2</v>
      </c>
      <c r="R9500">
        <v>0.59940000000000004</v>
      </c>
      <c r="S9500">
        <v>0.23469999999999999</v>
      </c>
    </row>
    <row r="9501" spans="1:19" ht="23.25" x14ac:dyDescent="0.35">
      <c r="A9501">
        <v>1</v>
      </c>
      <c r="B9501">
        <v>3</v>
      </c>
      <c r="C9501">
        <v>10</v>
      </c>
      <c r="D9501" s="11">
        <v>30</v>
      </c>
      <c r="E9501">
        <v>0</v>
      </c>
      <c r="F9501">
        <v>0</v>
      </c>
      <c r="G9501">
        <v>0</v>
      </c>
      <c r="H9501">
        <v>1</v>
      </c>
      <c r="I9501">
        <v>1</v>
      </c>
      <c r="J9501" s="10">
        <v>0</v>
      </c>
      <c r="K9501">
        <v>0</v>
      </c>
      <c r="L9501">
        <v>3</v>
      </c>
      <c r="M9501">
        <v>0</v>
      </c>
      <c r="N9501">
        <v>0.5</v>
      </c>
      <c r="O9501">
        <v>0</v>
      </c>
      <c r="P9501">
        <v>0.05</v>
      </c>
      <c r="Q9501" s="10">
        <v>0.3</v>
      </c>
      <c r="R9501">
        <v>0.87339999999999995</v>
      </c>
      <c r="S9501">
        <v>0.42270000000000002</v>
      </c>
    </row>
    <row r="9502" spans="1:19" ht="23.25" x14ac:dyDescent="0.35">
      <c r="A9502">
        <v>1</v>
      </c>
      <c r="B9502">
        <v>3</v>
      </c>
      <c r="C9502">
        <v>10</v>
      </c>
      <c r="D9502" s="11">
        <v>30</v>
      </c>
      <c r="E9502">
        <v>0</v>
      </c>
      <c r="F9502">
        <v>0</v>
      </c>
      <c r="G9502">
        <v>0</v>
      </c>
      <c r="H9502">
        <v>1</v>
      </c>
      <c r="I9502">
        <v>1</v>
      </c>
      <c r="J9502" s="10">
        <v>0</v>
      </c>
      <c r="K9502">
        <v>0</v>
      </c>
      <c r="L9502">
        <v>3</v>
      </c>
      <c r="M9502">
        <v>0</v>
      </c>
      <c r="N9502">
        <v>0.5</v>
      </c>
      <c r="O9502">
        <v>0</v>
      </c>
      <c r="P9502">
        <v>0.05</v>
      </c>
      <c r="Q9502" s="10">
        <v>0.4</v>
      </c>
      <c r="R9502">
        <v>0.94199999999999995</v>
      </c>
      <c r="S9502">
        <v>0.67420000000000002</v>
      </c>
    </row>
    <row r="9503" spans="1:19" ht="23.25" x14ac:dyDescent="0.35">
      <c r="A9503">
        <v>1</v>
      </c>
      <c r="B9503">
        <v>3</v>
      </c>
      <c r="C9503">
        <v>10</v>
      </c>
      <c r="D9503" s="11">
        <v>30</v>
      </c>
      <c r="E9503">
        <v>0</v>
      </c>
      <c r="F9503">
        <v>0</v>
      </c>
      <c r="G9503">
        <v>0</v>
      </c>
      <c r="H9503">
        <v>1</v>
      </c>
      <c r="I9503">
        <v>1</v>
      </c>
      <c r="J9503" s="10">
        <v>0</v>
      </c>
      <c r="K9503">
        <v>0</v>
      </c>
      <c r="L9503">
        <v>3</v>
      </c>
      <c r="M9503">
        <v>0</v>
      </c>
      <c r="N9503">
        <v>0.5</v>
      </c>
      <c r="O9503">
        <v>0</v>
      </c>
      <c r="P9503">
        <v>0.05</v>
      </c>
      <c r="Q9503" s="10">
        <v>0.5</v>
      </c>
      <c r="R9503">
        <v>1</v>
      </c>
      <c r="S9503">
        <v>0.85119999999999996</v>
      </c>
    </row>
    <row r="9504" spans="1:19" ht="23.25" x14ac:dyDescent="0.35">
      <c r="A9504">
        <v>1</v>
      </c>
      <c r="B9504">
        <v>3</v>
      </c>
      <c r="C9504">
        <v>10</v>
      </c>
      <c r="D9504" s="11">
        <v>30</v>
      </c>
      <c r="E9504">
        <v>0</v>
      </c>
      <c r="F9504">
        <v>0</v>
      </c>
      <c r="G9504">
        <v>0</v>
      </c>
      <c r="H9504">
        <v>1</v>
      </c>
      <c r="I9504">
        <v>1</v>
      </c>
      <c r="J9504" s="10">
        <v>0</v>
      </c>
      <c r="K9504">
        <v>0</v>
      </c>
      <c r="L9504">
        <v>3</v>
      </c>
      <c r="M9504">
        <v>0</v>
      </c>
      <c r="N9504">
        <v>0.5</v>
      </c>
      <c r="O9504">
        <v>0</v>
      </c>
      <c r="P9504">
        <v>0.05</v>
      </c>
      <c r="Q9504" s="10">
        <v>0.6</v>
      </c>
      <c r="R9504">
        <v>1</v>
      </c>
      <c r="S9504">
        <v>0.9163</v>
      </c>
    </row>
    <row r="9505" spans="1:19" ht="23.25" x14ac:dyDescent="0.35">
      <c r="A9505">
        <v>1</v>
      </c>
      <c r="B9505">
        <v>3</v>
      </c>
      <c r="C9505">
        <v>10</v>
      </c>
      <c r="D9505" s="11">
        <v>30</v>
      </c>
      <c r="E9505">
        <v>0</v>
      </c>
      <c r="F9505">
        <v>0</v>
      </c>
      <c r="G9505">
        <v>0</v>
      </c>
      <c r="H9505">
        <v>1</v>
      </c>
      <c r="I9505">
        <v>1</v>
      </c>
      <c r="J9505" s="10">
        <v>0</v>
      </c>
      <c r="K9505">
        <v>0</v>
      </c>
      <c r="L9505">
        <v>3</v>
      </c>
      <c r="M9505">
        <v>0</v>
      </c>
      <c r="N9505">
        <v>0.5</v>
      </c>
      <c r="O9505">
        <v>0</v>
      </c>
      <c r="P9505">
        <v>0.05</v>
      </c>
      <c r="Q9505" s="10">
        <v>0.7</v>
      </c>
      <c r="R9505">
        <v>1</v>
      </c>
      <c r="S9505">
        <v>0.96150000000000002</v>
      </c>
    </row>
    <row r="9506" spans="1:19" ht="23.25" x14ac:dyDescent="0.35">
      <c r="A9506">
        <v>1</v>
      </c>
      <c r="B9506">
        <v>3</v>
      </c>
      <c r="C9506">
        <v>10</v>
      </c>
      <c r="D9506" s="11">
        <v>30</v>
      </c>
      <c r="E9506">
        <v>0</v>
      </c>
      <c r="F9506">
        <v>0</v>
      </c>
      <c r="G9506">
        <v>0</v>
      </c>
      <c r="H9506">
        <v>1</v>
      </c>
      <c r="I9506">
        <v>1</v>
      </c>
      <c r="J9506" s="10">
        <v>0</v>
      </c>
      <c r="K9506">
        <v>0</v>
      </c>
      <c r="L9506">
        <v>3</v>
      </c>
      <c r="M9506">
        <v>0</v>
      </c>
      <c r="N9506">
        <v>0.5</v>
      </c>
      <c r="O9506">
        <v>0</v>
      </c>
      <c r="P9506">
        <v>0.05</v>
      </c>
      <c r="Q9506" s="10">
        <v>0.8</v>
      </c>
      <c r="R9506">
        <v>1</v>
      </c>
      <c r="S9506">
        <v>0.99119999999999997</v>
      </c>
    </row>
    <row r="9507" spans="1:19" ht="23.25" x14ac:dyDescent="0.35">
      <c r="A9507">
        <v>1</v>
      </c>
      <c r="B9507">
        <v>3</v>
      </c>
      <c r="C9507">
        <v>10</v>
      </c>
      <c r="D9507" s="11">
        <v>30</v>
      </c>
      <c r="E9507">
        <v>0</v>
      </c>
      <c r="F9507">
        <v>0</v>
      </c>
      <c r="G9507">
        <v>0</v>
      </c>
      <c r="H9507">
        <v>1</v>
      </c>
      <c r="I9507">
        <v>1</v>
      </c>
      <c r="J9507" s="10">
        <v>0</v>
      </c>
      <c r="K9507">
        <v>0</v>
      </c>
      <c r="L9507">
        <v>3</v>
      </c>
      <c r="M9507">
        <v>0</v>
      </c>
      <c r="N9507">
        <v>0.5</v>
      </c>
      <c r="O9507">
        <v>0</v>
      </c>
      <c r="P9507">
        <v>0.05</v>
      </c>
      <c r="Q9507" s="10">
        <v>0.9</v>
      </c>
      <c r="R9507">
        <v>1</v>
      </c>
      <c r="S9507">
        <v>0.99919999999999998</v>
      </c>
    </row>
    <row r="9508" spans="1:19" ht="23.25" x14ac:dyDescent="0.35">
      <c r="A9508">
        <v>1</v>
      </c>
      <c r="B9508">
        <v>3</v>
      </c>
      <c r="C9508">
        <v>10</v>
      </c>
      <c r="D9508" s="11">
        <v>30</v>
      </c>
      <c r="E9508">
        <v>0</v>
      </c>
      <c r="F9508">
        <v>0</v>
      </c>
      <c r="G9508">
        <v>0</v>
      </c>
      <c r="H9508">
        <v>1</v>
      </c>
      <c r="I9508">
        <v>1</v>
      </c>
      <c r="J9508" s="10">
        <v>0</v>
      </c>
      <c r="K9508">
        <v>0</v>
      </c>
      <c r="L9508">
        <v>3</v>
      </c>
      <c r="M9508">
        <v>0</v>
      </c>
      <c r="N9508">
        <v>0.5</v>
      </c>
      <c r="O9508">
        <v>0</v>
      </c>
      <c r="P9508">
        <v>0.05</v>
      </c>
      <c r="Q9508" s="10">
        <v>1</v>
      </c>
      <c r="R9508">
        <v>1</v>
      </c>
      <c r="S9508">
        <v>0.99990000000000001</v>
      </c>
    </row>
    <row r="9509" spans="1:19" ht="23.25" x14ac:dyDescent="0.35">
      <c r="A9509">
        <v>1</v>
      </c>
      <c r="B9509">
        <v>3</v>
      </c>
      <c r="C9509">
        <v>10</v>
      </c>
      <c r="D9509" s="11">
        <v>30</v>
      </c>
      <c r="E9509">
        <v>0</v>
      </c>
      <c r="F9509">
        <v>0</v>
      </c>
      <c r="G9509">
        <v>0</v>
      </c>
      <c r="H9509">
        <v>1</v>
      </c>
      <c r="I9509">
        <v>1</v>
      </c>
      <c r="J9509" s="10">
        <v>0</v>
      </c>
      <c r="K9509">
        <v>0</v>
      </c>
      <c r="L9509">
        <v>3</v>
      </c>
      <c r="M9509">
        <v>0</v>
      </c>
      <c r="N9509">
        <v>0.5</v>
      </c>
      <c r="O9509">
        <v>0</v>
      </c>
      <c r="P9509">
        <v>0.05</v>
      </c>
      <c r="Q9509" s="10">
        <v>1.1000000000000001</v>
      </c>
      <c r="R9509">
        <v>1</v>
      </c>
      <c r="S9509">
        <v>0.997</v>
      </c>
    </row>
    <row r="9510" spans="1:19" ht="23.25" x14ac:dyDescent="0.35">
      <c r="A9510">
        <v>1</v>
      </c>
      <c r="B9510">
        <v>3</v>
      </c>
      <c r="C9510">
        <v>10</v>
      </c>
      <c r="D9510" s="11">
        <v>30</v>
      </c>
      <c r="E9510">
        <v>0</v>
      </c>
      <c r="F9510">
        <v>0</v>
      </c>
      <c r="G9510">
        <v>0</v>
      </c>
      <c r="H9510">
        <v>1</v>
      </c>
      <c r="I9510">
        <v>1</v>
      </c>
      <c r="J9510" s="10">
        <v>0</v>
      </c>
      <c r="K9510">
        <v>0</v>
      </c>
      <c r="L9510">
        <v>3</v>
      </c>
      <c r="M9510">
        <v>0</v>
      </c>
      <c r="N9510">
        <v>0.5</v>
      </c>
      <c r="O9510">
        <v>0</v>
      </c>
      <c r="P9510">
        <v>0.05</v>
      </c>
      <c r="Q9510" s="10">
        <v>1.2</v>
      </c>
      <c r="R9510">
        <v>1</v>
      </c>
      <c r="S9510">
        <v>1</v>
      </c>
    </row>
    <row r="9511" spans="1:19" ht="23.25" x14ac:dyDescent="0.35">
      <c r="A9511">
        <v>1</v>
      </c>
      <c r="B9511">
        <v>3</v>
      </c>
      <c r="C9511">
        <v>10</v>
      </c>
      <c r="D9511" s="11">
        <v>30</v>
      </c>
      <c r="E9511">
        <v>0</v>
      </c>
      <c r="F9511">
        <v>0</v>
      </c>
      <c r="G9511">
        <v>0</v>
      </c>
      <c r="H9511">
        <v>1</v>
      </c>
      <c r="I9511">
        <v>1</v>
      </c>
      <c r="J9511" s="10">
        <v>0</v>
      </c>
      <c r="K9511">
        <v>0</v>
      </c>
      <c r="L9511">
        <v>3</v>
      </c>
      <c r="M9511">
        <v>0</v>
      </c>
      <c r="N9511">
        <v>0.5</v>
      </c>
      <c r="O9511">
        <v>0</v>
      </c>
      <c r="P9511">
        <v>0.05</v>
      </c>
      <c r="Q9511" s="10">
        <v>1.3</v>
      </c>
      <c r="R9511">
        <v>1</v>
      </c>
      <c r="S9511">
        <v>1</v>
      </c>
    </row>
    <row r="9512" spans="1:19" ht="23.25" x14ac:dyDescent="0.35">
      <c r="A9512">
        <v>1</v>
      </c>
      <c r="B9512">
        <v>3</v>
      </c>
      <c r="C9512">
        <v>10</v>
      </c>
      <c r="D9512" s="11">
        <v>30</v>
      </c>
      <c r="E9512">
        <v>0</v>
      </c>
      <c r="F9512">
        <v>0</v>
      </c>
      <c r="G9512">
        <v>0</v>
      </c>
      <c r="H9512">
        <v>1</v>
      </c>
      <c r="I9512">
        <v>1</v>
      </c>
      <c r="J9512" s="10">
        <v>0</v>
      </c>
      <c r="K9512">
        <v>0</v>
      </c>
      <c r="L9512">
        <v>3</v>
      </c>
      <c r="M9512">
        <v>0</v>
      </c>
      <c r="N9512">
        <v>0.5</v>
      </c>
      <c r="O9512">
        <v>0</v>
      </c>
      <c r="P9512">
        <v>0.05</v>
      </c>
      <c r="Q9512" s="10">
        <v>1.4</v>
      </c>
      <c r="R9512">
        <v>1</v>
      </c>
      <c r="S9512">
        <v>1</v>
      </c>
    </row>
    <row r="9513" spans="1:19" ht="23.25" x14ac:dyDescent="0.35">
      <c r="A9513">
        <v>1</v>
      </c>
      <c r="B9513">
        <v>3</v>
      </c>
      <c r="C9513">
        <v>10</v>
      </c>
      <c r="D9513" s="11">
        <v>30</v>
      </c>
      <c r="E9513">
        <v>0</v>
      </c>
      <c r="F9513">
        <v>0</v>
      </c>
      <c r="G9513">
        <v>0</v>
      </c>
      <c r="H9513">
        <v>1</v>
      </c>
      <c r="I9513">
        <v>1</v>
      </c>
      <c r="J9513" s="10">
        <v>0</v>
      </c>
      <c r="K9513">
        <v>0</v>
      </c>
      <c r="L9513">
        <v>3</v>
      </c>
      <c r="M9513">
        <v>0</v>
      </c>
      <c r="N9513">
        <v>0.5</v>
      </c>
      <c r="O9513">
        <v>0</v>
      </c>
      <c r="P9513">
        <v>0.05</v>
      </c>
      <c r="Q9513" s="10">
        <v>1.5</v>
      </c>
      <c r="R9513">
        <v>1</v>
      </c>
      <c r="S9513">
        <v>1</v>
      </c>
    </row>
    <row r="9514" spans="1:19" ht="23.25" x14ac:dyDescent="0.35">
      <c r="A9514">
        <v>1</v>
      </c>
      <c r="B9514">
        <v>3</v>
      </c>
      <c r="C9514">
        <v>10</v>
      </c>
      <c r="D9514" s="11">
        <v>30</v>
      </c>
      <c r="E9514">
        <v>0</v>
      </c>
      <c r="F9514">
        <v>0</v>
      </c>
      <c r="G9514">
        <v>0</v>
      </c>
      <c r="H9514">
        <v>1</v>
      </c>
      <c r="I9514">
        <v>1</v>
      </c>
      <c r="J9514" s="10">
        <v>0</v>
      </c>
      <c r="K9514">
        <v>0</v>
      </c>
      <c r="L9514">
        <v>3</v>
      </c>
      <c r="M9514">
        <v>0</v>
      </c>
      <c r="N9514">
        <v>0.5</v>
      </c>
      <c r="O9514">
        <v>0</v>
      </c>
      <c r="P9514">
        <v>0.05</v>
      </c>
      <c r="Q9514" s="10">
        <v>1.6</v>
      </c>
      <c r="R9514">
        <v>1</v>
      </c>
      <c r="S9514">
        <v>1</v>
      </c>
    </row>
    <row r="9515" spans="1:19" ht="23.25" x14ac:dyDescent="0.35">
      <c r="A9515">
        <v>1</v>
      </c>
      <c r="B9515">
        <v>3</v>
      </c>
      <c r="C9515">
        <v>10</v>
      </c>
      <c r="D9515" s="11">
        <v>30</v>
      </c>
      <c r="E9515">
        <v>0</v>
      </c>
      <c r="F9515">
        <v>0</v>
      </c>
      <c r="G9515">
        <v>0</v>
      </c>
      <c r="H9515">
        <v>1</v>
      </c>
      <c r="I9515">
        <v>1</v>
      </c>
      <c r="J9515" s="10">
        <v>0</v>
      </c>
      <c r="K9515">
        <v>0</v>
      </c>
      <c r="L9515">
        <v>3</v>
      </c>
      <c r="M9515">
        <v>0</v>
      </c>
      <c r="N9515">
        <v>0.5</v>
      </c>
      <c r="O9515">
        <v>0</v>
      </c>
      <c r="P9515">
        <v>0.05</v>
      </c>
      <c r="Q9515" s="10">
        <v>1.7</v>
      </c>
      <c r="R9515">
        <v>1</v>
      </c>
      <c r="S9515">
        <v>1</v>
      </c>
    </row>
    <row r="9516" spans="1:19" ht="23.25" x14ac:dyDescent="0.35">
      <c r="A9516">
        <v>1</v>
      </c>
      <c r="B9516">
        <v>3</v>
      </c>
      <c r="C9516">
        <v>10</v>
      </c>
      <c r="D9516" s="11">
        <v>30</v>
      </c>
      <c r="E9516">
        <v>0</v>
      </c>
      <c r="F9516">
        <v>0</v>
      </c>
      <c r="G9516">
        <v>0</v>
      </c>
      <c r="H9516">
        <v>1</v>
      </c>
      <c r="I9516">
        <v>1</v>
      </c>
      <c r="J9516" s="10">
        <v>0</v>
      </c>
      <c r="K9516">
        <v>0</v>
      </c>
      <c r="L9516">
        <v>3</v>
      </c>
      <c r="M9516">
        <v>0</v>
      </c>
      <c r="N9516">
        <v>0.5</v>
      </c>
      <c r="O9516">
        <v>0</v>
      </c>
      <c r="P9516">
        <v>0.05</v>
      </c>
      <c r="Q9516" s="10">
        <v>1.8</v>
      </c>
      <c r="R9516">
        <v>1</v>
      </c>
      <c r="S9516">
        <v>1</v>
      </c>
    </row>
    <row r="9517" spans="1:19" ht="24" thickBot="1" x14ac:dyDescent="0.4">
      <c r="A9517">
        <v>1</v>
      </c>
      <c r="B9517">
        <v>3</v>
      </c>
      <c r="C9517">
        <v>10</v>
      </c>
      <c r="D9517" s="11">
        <v>30</v>
      </c>
      <c r="E9517">
        <v>0</v>
      </c>
      <c r="F9517">
        <v>0</v>
      </c>
      <c r="G9517">
        <v>0</v>
      </c>
      <c r="H9517">
        <v>1</v>
      </c>
      <c r="I9517">
        <v>1</v>
      </c>
      <c r="J9517" s="10">
        <v>0</v>
      </c>
      <c r="K9517">
        <v>0</v>
      </c>
      <c r="L9517">
        <v>3</v>
      </c>
      <c r="M9517">
        <v>0</v>
      </c>
      <c r="N9517">
        <v>0.5</v>
      </c>
      <c r="O9517">
        <v>0</v>
      </c>
      <c r="P9517">
        <v>0.05</v>
      </c>
      <c r="Q9517" s="10">
        <v>1.9</v>
      </c>
      <c r="R9517" s="14">
        <v>1</v>
      </c>
      <c r="S9517" s="14">
        <v>1</v>
      </c>
    </row>
    <row r="9518" spans="1:19" ht="24" thickTop="1" x14ac:dyDescent="0.35">
      <c r="A9518">
        <v>1</v>
      </c>
      <c r="B9518">
        <v>3</v>
      </c>
      <c r="C9518">
        <v>10</v>
      </c>
      <c r="D9518" s="11">
        <v>30</v>
      </c>
      <c r="E9518">
        <v>0</v>
      </c>
      <c r="F9518">
        <v>0</v>
      </c>
      <c r="G9518">
        <v>0</v>
      </c>
      <c r="H9518">
        <v>1</v>
      </c>
      <c r="I9518">
        <v>1</v>
      </c>
      <c r="J9518" s="10">
        <v>0</v>
      </c>
      <c r="K9518">
        <v>0</v>
      </c>
      <c r="L9518">
        <v>3</v>
      </c>
      <c r="M9518">
        <v>0</v>
      </c>
      <c r="N9518">
        <v>1</v>
      </c>
      <c r="O9518">
        <v>0</v>
      </c>
      <c r="P9518">
        <v>0.05</v>
      </c>
      <c r="Q9518" s="10">
        <v>0</v>
      </c>
      <c r="R9518">
        <v>0.51459999999999995</v>
      </c>
      <c r="S9518">
        <v>0.05</v>
      </c>
    </row>
    <row r="9519" spans="1:19" ht="23.25" x14ac:dyDescent="0.35">
      <c r="A9519">
        <v>1</v>
      </c>
      <c r="B9519">
        <v>3</v>
      </c>
      <c r="C9519">
        <v>10</v>
      </c>
      <c r="D9519" s="11">
        <v>30</v>
      </c>
      <c r="E9519">
        <v>0</v>
      </c>
      <c r="F9519">
        <v>0</v>
      </c>
      <c r="G9519">
        <v>0</v>
      </c>
      <c r="H9519">
        <v>1</v>
      </c>
      <c r="I9519">
        <v>1</v>
      </c>
      <c r="J9519" s="10">
        <v>0</v>
      </c>
      <c r="K9519">
        <v>0</v>
      </c>
      <c r="L9519">
        <v>3</v>
      </c>
      <c r="M9519">
        <v>0</v>
      </c>
      <c r="N9519">
        <v>1</v>
      </c>
      <c r="O9519">
        <v>0</v>
      </c>
      <c r="P9519">
        <v>0.05</v>
      </c>
      <c r="Q9519" s="10">
        <v>0.1</v>
      </c>
      <c r="R9519">
        <v>0.40339999999999998</v>
      </c>
      <c r="S9519">
        <v>9.2899999999999996E-2</v>
      </c>
    </row>
    <row r="9520" spans="1:19" ht="23.25" x14ac:dyDescent="0.35">
      <c r="A9520">
        <v>1</v>
      </c>
      <c r="B9520">
        <v>3</v>
      </c>
      <c r="C9520">
        <v>10</v>
      </c>
      <c r="D9520" s="11">
        <v>30</v>
      </c>
      <c r="E9520">
        <v>0</v>
      </c>
      <c r="F9520">
        <v>0</v>
      </c>
      <c r="G9520">
        <v>0</v>
      </c>
      <c r="H9520">
        <v>1</v>
      </c>
      <c r="I9520">
        <v>1</v>
      </c>
      <c r="J9520" s="10">
        <v>0</v>
      </c>
      <c r="K9520">
        <v>0</v>
      </c>
      <c r="L9520">
        <v>3</v>
      </c>
      <c r="M9520">
        <v>0</v>
      </c>
      <c r="N9520">
        <v>1</v>
      </c>
      <c r="O9520">
        <v>0</v>
      </c>
      <c r="P9520">
        <v>0.05</v>
      </c>
      <c r="Q9520" s="10">
        <v>0.2</v>
      </c>
      <c r="R9520">
        <v>0.75009999999999999</v>
      </c>
      <c r="S9520">
        <v>0.2006</v>
      </c>
    </row>
    <row r="9521" spans="1:19" ht="23.25" x14ac:dyDescent="0.35">
      <c r="A9521">
        <v>1</v>
      </c>
      <c r="B9521">
        <v>3</v>
      </c>
      <c r="C9521">
        <v>10</v>
      </c>
      <c r="D9521" s="11">
        <v>30</v>
      </c>
      <c r="E9521">
        <v>0</v>
      </c>
      <c r="F9521">
        <v>0</v>
      </c>
      <c r="G9521">
        <v>0</v>
      </c>
      <c r="H9521">
        <v>1</v>
      </c>
      <c r="I9521">
        <v>1</v>
      </c>
      <c r="J9521" s="10">
        <v>0</v>
      </c>
      <c r="K9521">
        <v>0</v>
      </c>
      <c r="L9521">
        <v>3</v>
      </c>
      <c r="M9521">
        <v>0</v>
      </c>
      <c r="N9521">
        <v>1</v>
      </c>
      <c r="O9521">
        <v>0</v>
      </c>
      <c r="P9521">
        <v>0.05</v>
      </c>
      <c r="Q9521" s="10">
        <v>0.3</v>
      </c>
      <c r="R9521">
        <v>0.80559999999999998</v>
      </c>
      <c r="S9521">
        <v>0.4078</v>
      </c>
    </row>
    <row r="9522" spans="1:19" ht="23.25" x14ac:dyDescent="0.35">
      <c r="A9522">
        <v>1</v>
      </c>
      <c r="B9522">
        <v>3</v>
      </c>
      <c r="C9522">
        <v>10</v>
      </c>
      <c r="D9522" s="11">
        <v>30</v>
      </c>
      <c r="E9522">
        <v>0</v>
      </c>
      <c r="F9522">
        <v>0</v>
      </c>
      <c r="G9522">
        <v>0</v>
      </c>
      <c r="H9522">
        <v>1</v>
      </c>
      <c r="I9522">
        <v>1</v>
      </c>
      <c r="J9522" s="10">
        <v>0</v>
      </c>
      <c r="K9522">
        <v>0</v>
      </c>
      <c r="L9522">
        <v>3</v>
      </c>
      <c r="M9522">
        <v>0</v>
      </c>
      <c r="N9522">
        <v>1</v>
      </c>
      <c r="O9522">
        <v>0</v>
      </c>
      <c r="P9522">
        <v>0.05</v>
      </c>
      <c r="Q9522" s="10">
        <v>0.4</v>
      </c>
      <c r="R9522">
        <v>0.8901</v>
      </c>
      <c r="S9522">
        <v>0.6149</v>
      </c>
    </row>
    <row r="9523" spans="1:19" ht="23.25" x14ac:dyDescent="0.35">
      <c r="A9523">
        <v>1</v>
      </c>
      <c r="B9523">
        <v>3</v>
      </c>
      <c r="C9523">
        <v>10</v>
      </c>
      <c r="D9523" s="11">
        <v>30</v>
      </c>
      <c r="E9523">
        <v>0</v>
      </c>
      <c r="F9523">
        <v>0</v>
      </c>
      <c r="G9523">
        <v>0</v>
      </c>
      <c r="H9523">
        <v>1</v>
      </c>
      <c r="I9523">
        <v>1</v>
      </c>
      <c r="J9523" s="10">
        <v>0</v>
      </c>
      <c r="K9523">
        <v>0</v>
      </c>
      <c r="L9523">
        <v>3</v>
      </c>
      <c r="M9523">
        <v>0</v>
      </c>
      <c r="N9523">
        <v>1</v>
      </c>
      <c r="O9523">
        <v>0</v>
      </c>
      <c r="P9523">
        <v>0.05</v>
      </c>
      <c r="Q9523" s="10">
        <v>0.5</v>
      </c>
      <c r="R9523">
        <v>0.97629999999999995</v>
      </c>
      <c r="S9523">
        <v>0.82050000000000001</v>
      </c>
    </row>
    <row r="9524" spans="1:19" ht="23.25" x14ac:dyDescent="0.35">
      <c r="A9524">
        <v>1</v>
      </c>
      <c r="B9524">
        <v>3</v>
      </c>
      <c r="C9524">
        <v>10</v>
      </c>
      <c r="D9524" s="11">
        <v>30</v>
      </c>
      <c r="E9524">
        <v>0</v>
      </c>
      <c r="F9524">
        <v>0</v>
      </c>
      <c r="G9524">
        <v>0</v>
      </c>
      <c r="H9524">
        <v>1</v>
      </c>
      <c r="I9524">
        <v>1</v>
      </c>
      <c r="J9524" s="10">
        <v>0</v>
      </c>
      <c r="K9524">
        <v>0</v>
      </c>
      <c r="L9524">
        <v>3</v>
      </c>
      <c r="M9524">
        <v>0</v>
      </c>
      <c r="N9524">
        <v>1</v>
      </c>
      <c r="O9524">
        <v>0</v>
      </c>
      <c r="P9524">
        <v>0.05</v>
      </c>
      <c r="Q9524" s="10">
        <v>0.6</v>
      </c>
      <c r="R9524">
        <v>1</v>
      </c>
      <c r="S9524">
        <v>0.89270000000000005</v>
      </c>
    </row>
    <row r="9525" spans="1:19" ht="23.25" x14ac:dyDescent="0.35">
      <c r="A9525">
        <v>1</v>
      </c>
      <c r="B9525">
        <v>3</v>
      </c>
      <c r="C9525">
        <v>10</v>
      </c>
      <c r="D9525" s="11">
        <v>30</v>
      </c>
      <c r="E9525">
        <v>0</v>
      </c>
      <c r="F9525">
        <v>0</v>
      </c>
      <c r="G9525">
        <v>0</v>
      </c>
      <c r="H9525">
        <v>1</v>
      </c>
      <c r="I9525">
        <v>1</v>
      </c>
      <c r="J9525" s="10">
        <v>0</v>
      </c>
      <c r="K9525">
        <v>0</v>
      </c>
      <c r="L9525">
        <v>3</v>
      </c>
      <c r="M9525">
        <v>0</v>
      </c>
      <c r="N9525">
        <v>1</v>
      </c>
      <c r="O9525">
        <v>0</v>
      </c>
      <c r="P9525">
        <v>0.05</v>
      </c>
      <c r="Q9525" s="10">
        <v>0.7</v>
      </c>
      <c r="R9525">
        <v>1</v>
      </c>
      <c r="S9525">
        <v>0.96330000000000005</v>
      </c>
    </row>
    <row r="9526" spans="1:19" ht="23.25" x14ac:dyDescent="0.35">
      <c r="A9526">
        <v>1</v>
      </c>
      <c r="B9526">
        <v>3</v>
      </c>
      <c r="C9526">
        <v>10</v>
      </c>
      <c r="D9526" s="11">
        <v>30</v>
      </c>
      <c r="E9526">
        <v>0</v>
      </c>
      <c r="F9526">
        <v>0</v>
      </c>
      <c r="G9526">
        <v>0</v>
      </c>
      <c r="H9526">
        <v>1</v>
      </c>
      <c r="I9526">
        <v>1</v>
      </c>
      <c r="J9526" s="10">
        <v>0</v>
      </c>
      <c r="K9526">
        <v>0</v>
      </c>
      <c r="L9526">
        <v>3</v>
      </c>
      <c r="M9526">
        <v>0</v>
      </c>
      <c r="N9526">
        <v>1</v>
      </c>
      <c r="O9526">
        <v>0</v>
      </c>
      <c r="P9526">
        <v>0.05</v>
      </c>
      <c r="Q9526" s="10">
        <v>0.8</v>
      </c>
      <c r="R9526">
        <v>1</v>
      </c>
      <c r="S9526">
        <v>0.99339999999999995</v>
      </c>
    </row>
    <row r="9527" spans="1:19" ht="23.25" x14ac:dyDescent="0.35">
      <c r="A9527">
        <v>1</v>
      </c>
      <c r="B9527">
        <v>3</v>
      </c>
      <c r="C9527">
        <v>10</v>
      </c>
      <c r="D9527" s="11">
        <v>30</v>
      </c>
      <c r="E9527">
        <v>0</v>
      </c>
      <c r="F9527">
        <v>0</v>
      </c>
      <c r="G9527">
        <v>0</v>
      </c>
      <c r="H9527">
        <v>1</v>
      </c>
      <c r="I9527">
        <v>1</v>
      </c>
      <c r="J9527" s="10">
        <v>0</v>
      </c>
      <c r="K9527">
        <v>0</v>
      </c>
      <c r="L9527">
        <v>3</v>
      </c>
      <c r="M9527">
        <v>0</v>
      </c>
      <c r="N9527">
        <v>1</v>
      </c>
      <c r="O9527">
        <v>0</v>
      </c>
      <c r="P9527">
        <v>0.05</v>
      </c>
      <c r="Q9527" s="10">
        <v>0.9</v>
      </c>
      <c r="R9527">
        <v>1</v>
      </c>
      <c r="S9527">
        <v>0.99660000000000004</v>
      </c>
    </row>
    <row r="9528" spans="1:19" ht="23.25" x14ac:dyDescent="0.35">
      <c r="A9528">
        <v>1</v>
      </c>
      <c r="B9528">
        <v>3</v>
      </c>
      <c r="C9528">
        <v>10</v>
      </c>
      <c r="D9528" s="11">
        <v>30</v>
      </c>
      <c r="E9528">
        <v>0</v>
      </c>
      <c r="F9528">
        <v>0</v>
      </c>
      <c r="G9528">
        <v>0</v>
      </c>
      <c r="H9528">
        <v>1</v>
      </c>
      <c r="I9528">
        <v>1</v>
      </c>
      <c r="J9528" s="10">
        <v>0</v>
      </c>
      <c r="K9528">
        <v>0</v>
      </c>
      <c r="L9528">
        <v>3</v>
      </c>
      <c r="M9528">
        <v>0</v>
      </c>
      <c r="N9528">
        <v>1</v>
      </c>
      <c r="O9528">
        <v>0</v>
      </c>
      <c r="P9528">
        <v>0.05</v>
      </c>
      <c r="Q9528" s="10">
        <v>1</v>
      </c>
      <c r="R9528">
        <v>1</v>
      </c>
      <c r="S9528">
        <v>0.99660000000000004</v>
      </c>
    </row>
    <row r="9529" spans="1:19" ht="23.25" x14ac:dyDescent="0.35">
      <c r="A9529">
        <v>1</v>
      </c>
      <c r="B9529">
        <v>3</v>
      </c>
      <c r="C9529">
        <v>10</v>
      </c>
      <c r="D9529" s="11">
        <v>30</v>
      </c>
      <c r="E9529">
        <v>0</v>
      </c>
      <c r="F9529">
        <v>0</v>
      </c>
      <c r="G9529">
        <v>0</v>
      </c>
      <c r="H9529">
        <v>1</v>
      </c>
      <c r="I9529">
        <v>1</v>
      </c>
      <c r="J9529" s="10">
        <v>0</v>
      </c>
      <c r="K9529">
        <v>0</v>
      </c>
      <c r="L9529">
        <v>3</v>
      </c>
      <c r="M9529">
        <v>0</v>
      </c>
      <c r="N9529">
        <v>1</v>
      </c>
      <c r="O9529">
        <v>0</v>
      </c>
      <c r="P9529">
        <v>0.05</v>
      </c>
      <c r="Q9529" s="10">
        <v>1.1000000000000001</v>
      </c>
      <c r="R9529">
        <v>1</v>
      </c>
      <c r="S9529">
        <v>0.99990000000000001</v>
      </c>
    </row>
    <row r="9530" spans="1:19" ht="23.25" x14ac:dyDescent="0.35">
      <c r="A9530">
        <v>1</v>
      </c>
      <c r="B9530">
        <v>3</v>
      </c>
      <c r="C9530">
        <v>10</v>
      </c>
      <c r="D9530" s="11">
        <v>30</v>
      </c>
      <c r="E9530">
        <v>0</v>
      </c>
      <c r="F9530">
        <v>0</v>
      </c>
      <c r="G9530">
        <v>0</v>
      </c>
      <c r="H9530">
        <v>1</v>
      </c>
      <c r="I9530">
        <v>1</v>
      </c>
      <c r="J9530" s="10">
        <v>0</v>
      </c>
      <c r="K9530">
        <v>0</v>
      </c>
      <c r="L9530">
        <v>3</v>
      </c>
      <c r="M9530">
        <v>0</v>
      </c>
      <c r="N9530">
        <v>1</v>
      </c>
      <c r="O9530">
        <v>0</v>
      </c>
      <c r="P9530">
        <v>0.05</v>
      </c>
      <c r="Q9530" s="10">
        <v>1.2</v>
      </c>
      <c r="R9530">
        <v>1</v>
      </c>
      <c r="S9530">
        <v>1</v>
      </c>
    </row>
    <row r="9531" spans="1:19" ht="23.25" x14ac:dyDescent="0.35">
      <c r="A9531">
        <v>1</v>
      </c>
      <c r="B9531">
        <v>3</v>
      </c>
      <c r="C9531">
        <v>10</v>
      </c>
      <c r="D9531" s="11">
        <v>30</v>
      </c>
      <c r="E9531">
        <v>0</v>
      </c>
      <c r="F9531">
        <v>0</v>
      </c>
      <c r="G9531">
        <v>0</v>
      </c>
      <c r="H9531">
        <v>1</v>
      </c>
      <c r="I9531">
        <v>1</v>
      </c>
      <c r="J9531" s="10">
        <v>0</v>
      </c>
      <c r="K9531">
        <v>0</v>
      </c>
      <c r="L9531">
        <v>3</v>
      </c>
      <c r="M9531">
        <v>0</v>
      </c>
      <c r="N9531">
        <v>1</v>
      </c>
      <c r="O9531">
        <v>0</v>
      </c>
      <c r="P9531">
        <v>0.05</v>
      </c>
      <c r="Q9531" s="10">
        <v>1.3</v>
      </c>
      <c r="R9531">
        <v>1</v>
      </c>
      <c r="S9531">
        <v>0.99990000000000001</v>
      </c>
    </row>
    <row r="9532" spans="1:19" ht="23.25" x14ac:dyDescent="0.35">
      <c r="A9532">
        <v>1</v>
      </c>
      <c r="B9532">
        <v>3</v>
      </c>
      <c r="C9532">
        <v>10</v>
      </c>
      <c r="D9532" s="11">
        <v>30</v>
      </c>
      <c r="E9532">
        <v>0</v>
      </c>
      <c r="F9532">
        <v>0</v>
      </c>
      <c r="G9532">
        <v>0</v>
      </c>
      <c r="H9532">
        <v>1</v>
      </c>
      <c r="I9532">
        <v>1</v>
      </c>
      <c r="J9532" s="10">
        <v>0</v>
      </c>
      <c r="K9532">
        <v>0</v>
      </c>
      <c r="L9532">
        <v>3</v>
      </c>
      <c r="M9532">
        <v>0</v>
      </c>
      <c r="N9532">
        <v>1</v>
      </c>
      <c r="O9532">
        <v>0</v>
      </c>
      <c r="P9532">
        <v>0.05</v>
      </c>
      <c r="Q9532" s="10">
        <v>1.4</v>
      </c>
      <c r="R9532">
        <v>1</v>
      </c>
      <c r="S9532">
        <v>1</v>
      </c>
    </row>
    <row r="9533" spans="1:19" ht="23.25" x14ac:dyDescent="0.35">
      <c r="A9533">
        <v>1</v>
      </c>
      <c r="B9533">
        <v>3</v>
      </c>
      <c r="C9533">
        <v>10</v>
      </c>
      <c r="D9533" s="11">
        <v>30</v>
      </c>
      <c r="E9533">
        <v>0</v>
      </c>
      <c r="F9533">
        <v>0</v>
      </c>
      <c r="G9533">
        <v>0</v>
      </c>
      <c r="H9533">
        <v>1</v>
      </c>
      <c r="I9533">
        <v>1</v>
      </c>
      <c r="J9533" s="10">
        <v>0</v>
      </c>
      <c r="K9533">
        <v>0</v>
      </c>
      <c r="L9533">
        <v>3</v>
      </c>
      <c r="M9533">
        <v>0</v>
      </c>
      <c r="N9533">
        <v>1</v>
      </c>
      <c r="O9533">
        <v>0</v>
      </c>
      <c r="P9533">
        <v>0.05</v>
      </c>
      <c r="Q9533" s="10">
        <v>1.5</v>
      </c>
      <c r="R9533">
        <v>1</v>
      </c>
      <c r="S9533">
        <v>1</v>
      </c>
    </row>
    <row r="9534" spans="1:19" ht="23.25" x14ac:dyDescent="0.35">
      <c r="A9534">
        <v>1</v>
      </c>
      <c r="B9534">
        <v>3</v>
      </c>
      <c r="C9534">
        <v>10</v>
      </c>
      <c r="D9534" s="11">
        <v>30</v>
      </c>
      <c r="E9534">
        <v>0</v>
      </c>
      <c r="F9534">
        <v>0</v>
      </c>
      <c r="G9534">
        <v>0</v>
      </c>
      <c r="H9534">
        <v>1</v>
      </c>
      <c r="I9534">
        <v>1</v>
      </c>
      <c r="J9534" s="10">
        <v>0</v>
      </c>
      <c r="K9534">
        <v>0</v>
      </c>
      <c r="L9534">
        <v>3</v>
      </c>
      <c r="M9534">
        <v>0</v>
      </c>
      <c r="N9534">
        <v>1</v>
      </c>
      <c r="O9534">
        <v>0</v>
      </c>
      <c r="P9534">
        <v>0.05</v>
      </c>
      <c r="Q9534" s="10">
        <v>1.6</v>
      </c>
      <c r="R9534">
        <v>1</v>
      </c>
      <c r="S9534">
        <v>1</v>
      </c>
    </row>
    <row r="9535" spans="1:19" ht="23.25" x14ac:dyDescent="0.35">
      <c r="A9535">
        <v>1</v>
      </c>
      <c r="B9535">
        <v>3</v>
      </c>
      <c r="C9535">
        <v>10</v>
      </c>
      <c r="D9535" s="11">
        <v>30</v>
      </c>
      <c r="E9535">
        <v>0</v>
      </c>
      <c r="F9535">
        <v>0</v>
      </c>
      <c r="G9535">
        <v>0</v>
      </c>
      <c r="H9535">
        <v>1</v>
      </c>
      <c r="I9535">
        <v>1</v>
      </c>
      <c r="J9535" s="10">
        <v>0</v>
      </c>
      <c r="K9535">
        <v>0</v>
      </c>
      <c r="L9535">
        <v>3</v>
      </c>
      <c r="M9535">
        <v>0</v>
      </c>
      <c r="N9535">
        <v>1</v>
      </c>
      <c r="O9535">
        <v>0</v>
      </c>
      <c r="P9535">
        <v>0.05</v>
      </c>
      <c r="Q9535" s="10">
        <v>1.7</v>
      </c>
      <c r="R9535">
        <v>1</v>
      </c>
      <c r="S9535">
        <v>1</v>
      </c>
    </row>
    <row r="9536" spans="1:19" ht="23.25" x14ac:dyDescent="0.35">
      <c r="A9536">
        <v>1</v>
      </c>
      <c r="B9536">
        <v>3</v>
      </c>
      <c r="C9536">
        <v>10</v>
      </c>
      <c r="D9536" s="11">
        <v>30</v>
      </c>
      <c r="E9536">
        <v>0</v>
      </c>
      <c r="F9536">
        <v>0</v>
      </c>
      <c r="G9536">
        <v>0</v>
      </c>
      <c r="H9536">
        <v>1</v>
      </c>
      <c r="I9536">
        <v>1</v>
      </c>
      <c r="J9536" s="10">
        <v>0</v>
      </c>
      <c r="K9536">
        <v>0</v>
      </c>
      <c r="L9536">
        <v>3</v>
      </c>
      <c r="M9536">
        <v>0</v>
      </c>
      <c r="N9536">
        <v>1</v>
      </c>
      <c r="O9536">
        <v>0</v>
      </c>
      <c r="P9536">
        <v>0.05</v>
      </c>
      <c r="Q9536" s="10">
        <v>1.8</v>
      </c>
      <c r="R9536">
        <v>1</v>
      </c>
      <c r="S9536">
        <v>1</v>
      </c>
    </row>
    <row r="9537" spans="1:25" ht="24" thickBot="1" x14ac:dyDescent="0.4">
      <c r="A9537">
        <v>1</v>
      </c>
      <c r="B9537">
        <v>3</v>
      </c>
      <c r="C9537">
        <v>10</v>
      </c>
      <c r="D9537" s="11">
        <v>30</v>
      </c>
      <c r="E9537">
        <v>0</v>
      </c>
      <c r="F9537">
        <v>0</v>
      </c>
      <c r="G9537">
        <v>0</v>
      </c>
      <c r="H9537">
        <v>1</v>
      </c>
      <c r="I9537">
        <v>1</v>
      </c>
      <c r="J9537" s="10">
        <v>0</v>
      </c>
      <c r="K9537">
        <v>0</v>
      </c>
      <c r="L9537">
        <v>3</v>
      </c>
      <c r="M9537">
        <v>0</v>
      </c>
      <c r="N9537">
        <v>1</v>
      </c>
      <c r="O9537">
        <v>0</v>
      </c>
      <c r="P9537">
        <v>0.05</v>
      </c>
      <c r="Q9537" s="10">
        <v>1.9</v>
      </c>
      <c r="R9537" s="14">
        <v>1</v>
      </c>
      <c r="S9537" s="14">
        <v>1</v>
      </c>
    </row>
    <row r="9538" spans="1:25" ht="15.75" thickTop="1" x14ac:dyDescent="0.25"/>
    <row r="9540" spans="1:25" ht="42" x14ac:dyDescent="0.35">
      <c r="A9540" t="s">
        <v>487</v>
      </c>
      <c r="T9540" s="98" t="s">
        <v>489</v>
      </c>
      <c r="U9540" s="101" t="s">
        <v>488</v>
      </c>
    </row>
    <row r="9541" spans="1:25" ht="21" x14ac:dyDescent="0.35">
      <c r="A9541">
        <v>1</v>
      </c>
      <c r="B9541">
        <v>3</v>
      </c>
      <c r="C9541" s="10">
        <v>10</v>
      </c>
      <c r="D9541">
        <v>30</v>
      </c>
      <c r="E9541">
        <v>0</v>
      </c>
      <c r="F9541">
        <v>0</v>
      </c>
      <c r="G9541">
        <v>0</v>
      </c>
      <c r="H9541">
        <v>1</v>
      </c>
      <c r="I9541">
        <v>1</v>
      </c>
      <c r="J9541">
        <v>0</v>
      </c>
      <c r="K9541">
        <v>0</v>
      </c>
      <c r="L9541">
        <v>2</v>
      </c>
      <c r="M9541">
        <v>1</v>
      </c>
      <c r="N9541">
        <v>0.05</v>
      </c>
      <c r="O9541">
        <v>1</v>
      </c>
      <c r="P9541">
        <v>0.05</v>
      </c>
      <c r="Q9541" s="10">
        <v>0</v>
      </c>
      <c r="R9541">
        <v>0.2792</v>
      </c>
      <c r="S9541">
        <v>0.05</v>
      </c>
      <c r="T9541">
        <v>0.3</v>
      </c>
      <c r="U9541">
        <v>0.1</v>
      </c>
      <c r="Y9541" s="10"/>
    </row>
    <row r="9542" spans="1:25" ht="21" x14ac:dyDescent="0.35">
      <c r="A9542">
        <v>1</v>
      </c>
      <c r="B9542">
        <v>3</v>
      </c>
      <c r="C9542" s="10">
        <v>10</v>
      </c>
      <c r="D9542">
        <v>30</v>
      </c>
      <c r="E9542">
        <v>0</v>
      </c>
      <c r="F9542">
        <v>0</v>
      </c>
      <c r="G9542">
        <v>0</v>
      </c>
      <c r="H9542">
        <v>1</v>
      </c>
      <c r="I9542">
        <v>1</v>
      </c>
      <c r="J9542">
        <v>0</v>
      </c>
      <c r="K9542">
        <v>0</v>
      </c>
      <c r="L9542">
        <v>2</v>
      </c>
      <c r="M9542">
        <v>1</v>
      </c>
      <c r="N9542">
        <v>0.05</v>
      </c>
      <c r="O9542">
        <v>1</v>
      </c>
      <c r="P9542">
        <v>0.05</v>
      </c>
      <c r="Q9542" s="10">
        <v>0.1</v>
      </c>
      <c r="R9542">
        <v>0.39960000000000001</v>
      </c>
      <c r="S9542">
        <v>7.8299999999999995E-2</v>
      </c>
      <c r="T9542">
        <v>0.4</v>
      </c>
      <c r="U9542">
        <v>0</v>
      </c>
      <c r="Y9542" s="10"/>
    </row>
    <row r="9543" spans="1:25" ht="21" x14ac:dyDescent="0.35">
      <c r="A9543">
        <v>1</v>
      </c>
      <c r="B9543">
        <v>3</v>
      </c>
      <c r="C9543" s="10">
        <v>10</v>
      </c>
      <c r="D9543">
        <v>30</v>
      </c>
      <c r="E9543">
        <v>0</v>
      </c>
      <c r="F9543">
        <v>0</v>
      </c>
      <c r="G9543">
        <v>0</v>
      </c>
      <c r="H9543">
        <v>1</v>
      </c>
      <c r="I9543">
        <v>1</v>
      </c>
      <c r="J9543">
        <v>0</v>
      </c>
      <c r="K9543">
        <v>0</v>
      </c>
      <c r="L9543">
        <v>2</v>
      </c>
      <c r="M9543">
        <v>1</v>
      </c>
      <c r="N9543">
        <v>0.05</v>
      </c>
      <c r="O9543">
        <v>1</v>
      </c>
      <c r="P9543">
        <v>0.05</v>
      </c>
      <c r="Q9543" s="10">
        <v>0.2</v>
      </c>
      <c r="R9543">
        <v>0.94269999999999998</v>
      </c>
      <c r="S9543">
        <v>0.21759999999999999</v>
      </c>
      <c r="T9543">
        <v>1</v>
      </c>
      <c r="U9543">
        <v>0</v>
      </c>
      <c r="Y9543" s="10"/>
    </row>
    <row r="9544" spans="1:25" ht="21" x14ac:dyDescent="0.35">
      <c r="A9544">
        <v>1</v>
      </c>
      <c r="B9544">
        <v>3</v>
      </c>
      <c r="C9544" s="10">
        <v>10</v>
      </c>
      <c r="D9544">
        <v>30</v>
      </c>
      <c r="E9544">
        <v>0</v>
      </c>
      <c r="F9544">
        <v>0</v>
      </c>
      <c r="G9544">
        <v>0</v>
      </c>
      <c r="H9544">
        <v>1</v>
      </c>
      <c r="I9544">
        <v>1</v>
      </c>
      <c r="J9544">
        <v>0</v>
      </c>
      <c r="K9544">
        <v>0</v>
      </c>
      <c r="L9544">
        <v>2</v>
      </c>
      <c r="M9544">
        <v>1</v>
      </c>
      <c r="N9544">
        <v>0.05</v>
      </c>
      <c r="O9544">
        <v>1</v>
      </c>
      <c r="P9544">
        <v>0.05</v>
      </c>
      <c r="Q9544" s="10">
        <v>0.3</v>
      </c>
      <c r="R9544">
        <v>0.91920000000000002</v>
      </c>
      <c r="S9544">
        <v>0.37659999999999999</v>
      </c>
      <c r="T9544">
        <v>1</v>
      </c>
      <c r="U9544">
        <v>0.1</v>
      </c>
      <c r="Y9544" s="10"/>
    </row>
    <row r="9545" spans="1:25" ht="21" x14ac:dyDescent="0.35">
      <c r="A9545">
        <v>1</v>
      </c>
      <c r="B9545">
        <v>3</v>
      </c>
      <c r="C9545" s="10">
        <v>10</v>
      </c>
      <c r="D9545">
        <v>30</v>
      </c>
      <c r="E9545">
        <v>0</v>
      </c>
      <c r="F9545">
        <v>0</v>
      </c>
      <c r="G9545">
        <v>0</v>
      </c>
      <c r="H9545">
        <v>1</v>
      </c>
      <c r="I9545">
        <v>1</v>
      </c>
      <c r="J9545">
        <v>0</v>
      </c>
      <c r="K9545">
        <v>0</v>
      </c>
      <c r="L9545">
        <v>2</v>
      </c>
      <c r="M9545">
        <v>1</v>
      </c>
      <c r="N9545">
        <v>0.05</v>
      </c>
      <c r="O9545">
        <v>1</v>
      </c>
      <c r="P9545">
        <v>0.05</v>
      </c>
      <c r="Q9545" s="10">
        <v>0.4</v>
      </c>
      <c r="R9545">
        <v>0.8639</v>
      </c>
      <c r="S9545">
        <v>0.61539999999999995</v>
      </c>
      <c r="T9545">
        <v>0.9</v>
      </c>
      <c r="U9545">
        <v>0</v>
      </c>
      <c r="Y9545" s="10"/>
    </row>
    <row r="9546" spans="1:25" ht="21" x14ac:dyDescent="0.35">
      <c r="A9546">
        <v>1</v>
      </c>
      <c r="B9546">
        <v>3</v>
      </c>
      <c r="C9546" s="10">
        <v>10</v>
      </c>
      <c r="D9546">
        <v>30</v>
      </c>
      <c r="E9546">
        <v>0</v>
      </c>
      <c r="F9546">
        <v>0</v>
      </c>
      <c r="G9546">
        <v>0</v>
      </c>
      <c r="H9546">
        <v>1</v>
      </c>
      <c r="I9546">
        <v>1</v>
      </c>
      <c r="J9546">
        <v>0</v>
      </c>
      <c r="K9546">
        <v>0</v>
      </c>
      <c r="L9546">
        <v>2</v>
      </c>
      <c r="M9546">
        <v>1</v>
      </c>
      <c r="N9546">
        <v>0.05</v>
      </c>
      <c r="O9546">
        <v>1</v>
      </c>
      <c r="P9546">
        <v>0.05</v>
      </c>
      <c r="Q9546" s="10">
        <v>0.5</v>
      </c>
      <c r="R9546">
        <v>0.98750000000000004</v>
      </c>
      <c r="S9546">
        <v>0.79679999999999995</v>
      </c>
      <c r="T9546">
        <v>1</v>
      </c>
      <c r="U9546">
        <v>0.1</v>
      </c>
      <c r="Y9546" s="10"/>
    </row>
    <row r="9547" spans="1:25" ht="21" x14ac:dyDescent="0.35">
      <c r="A9547">
        <v>1</v>
      </c>
      <c r="B9547">
        <v>3</v>
      </c>
      <c r="C9547" s="10">
        <v>10</v>
      </c>
      <c r="D9547">
        <v>30</v>
      </c>
      <c r="E9547">
        <v>0</v>
      </c>
      <c r="F9547">
        <v>0</v>
      </c>
      <c r="G9547">
        <v>0</v>
      </c>
      <c r="H9547">
        <v>1</v>
      </c>
      <c r="I9547">
        <v>1</v>
      </c>
      <c r="J9547">
        <v>0</v>
      </c>
      <c r="K9547">
        <v>0</v>
      </c>
      <c r="L9547">
        <v>2</v>
      </c>
      <c r="M9547">
        <v>1</v>
      </c>
      <c r="N9547">
        <v>0.05</v>
      </c>
      <c r="O9547">
        <v>1</v>
      </c>
      <c r="P9547">
        <v>0.05</v>
      </c>
      <c r="Q9547" s="10">
        <v>0.6</v>
      </c>
      <c r="R9547">
        <v>1</v>
      </c>
      <c r="S9547">
        <v>0.82709999999999995</v>
      </c>
      <c r="T9547">
        <v>1</v>
      </c>
      <c r="U9547">
        <v>0</v>
      </c>
      <c r="Y9547" s="10"/>
    </row>
    <row r="9548" spans="1:25" ht="21" x14ac:dyDescent="0.35">
      <c r="A9548">
        <v>1</v>
      </c>
      <c r="B9548">
        <v>3</v>
      </c>
      <c r="C9548" s="10">
        <v>10</v>
      </c>
      <c r="D9548">
        <v>30</v>
      </c>
      <c r="E9548">
        <v>0</v>
      </c>
      <c r="F9548">
        <v>0</v>
      </c>
      <c r="G9548">
        <v>0</v>
      </c>
      <c r="H9548">
        <v>1</v>
      </c>
      <c r="I9548">
        <v>1</v>
      </c>
      <c r="J9548">
        <v>0</v>
      </c>
      <c r="K9548">
        <v>0</v>
      </c>
      <c r="L9548">
        <v>2</v>
      </c>
      <c r="M9548">
        <v>1</v>
      </c>
      <c r="N9548">
        <v>0.05</v>
      </c>
      <c r="O9548">
        <v>1</v>
      </c>
      <c r="P9548">
        <v>0.05</v>
      </c>
      <c r="Q9548" s="10">
        <v>0.7</v>
      </c>
      <c r="R9548">
        <v>1</v>
      </c>
      <c r="S9548">
        <v>0.70440000000000003</v>
      </c>
      <c r="T9548">
        <v>1</v>
      </c>
      <c r="U9548">
        <v>0</v>
      </c>
      <c r="Y9548" s="10"/>
    </row>
    <row r="9549" spans="1:25" ht="21" x14ac:dyDescent="0.35">
      <c r="A9549">
        <v>1</v>
      </c>
      <c r="B9549">
        <v>3</v>
      </c>
      <c r="C9549" s="10">
        <v>10</v>
      </c>
      <c r="D9549">
        <v>30</v>
      </c>
      <c r="E9549">
        <v>0</v>
      </c>
      <c r="F9549">
        <v>0</v>
      </c>
      <c r="G9549">
        <v>0</v>
      </c>
      <c r="H9549">
        <v>1</v>
      </c>
      <c r="I9549">
        <v>1</v>
      </c>
      <c r="J9549">
        <v>0</v>
      </c>
      <c r="K9549">
        <v>0</v>
      </c>
      <c r="L9549">
        <v>2</v>
      </c>
      <c r="M9549">
        <v>1</v>
      </c>
      <c r="N9549">
        <v>0.05</v>
      </c>
      <c r="O9549">
        <v>1</v>
      </c>
      <c r="P9549">
        <v>0.05</v>
      </c>
      <c r="Q9549" s="10">
        <v>0.8</v>
      </c>
      <c r="R9549">
        <v>1</v>
      </c>
      <c r="S9549">
        <v>0.92579999999999996</v>
      </c>
      <c r="T9549">
        <v>1</v>
      </c>
      <c r="U9549">
        <v>0.1</v>
      </c>
      <c r="Y9549" s="10"/>
    </row>
    <row r="9550" spans="1:25" ht="21" x14ac:dyDescent="0.35">
      <c r="A9550">
        <v>1</v>
      </c>
      <c r="B9550">
        <v>3</v>
      </c>
      <c r="C9550" s="10">
        <v>10</v>
      </c>
      <c r="D9550">
        <v>30</v>
      </c>
      <c r="E9550">
        <v>0</v>
      </c>
      <c r="F9550">
        <v>0</v>
      </c>
      <c r="G9550">
        <v>0</v>
      </c>
      <c r="H9550">
        <v>1</v>
      </c>
      <c r="I9550">
        <v>1</v>
      </c>
      <c r="J9550">
        <v>0</v>
      </c>
      <c r="K9550">
        <v>0</v>
      </c>
      <c r="L9550">
        <v>2</v>
      </c>
      <c r="M9550">
        <v>1</v>
      </c>
      <c r="N9550">
        <v>0.05</v>
      </c>
      <c r="O9550">
        <v>1</v>
      </c>
      <c r="P9550">
        <v>0.05</v>
      </c>
      <c r="Q9550" s="10">
        <v>0.9</v>
      </c>
      <c r="R9550">
        <v>1</v>
      </c>
      <c r="S9550">
        <v>0.94369999999999998</v>
      </c>
      <c r="T9550">
        <v>1</v>
      </c>
      <c r="U9550">
        <v>0</v>
      </c>
      <c r="Y9550" s="10"/>
    </row>
    <row r="9551" spans="1:25" ht="21" x14ac:dyDescent="0.35">
      <c r="A9551">
        <v>1</v>
      </c>
      <c r="B9551">
        <v>3</v>
      </c>
      <c r="C9551" s="10">
        <v>10</v>
      </c>
      <c r="D9551">
        <v>30</v>
      </c>
      <c r="E9551">
        <v>0</v>
      </c>
      <c r="F9551">
        <v>0</v>
      </c>
      <c r="G9551">
        <v>0</v>
      </c>
      <c r="H9551">
        <v>1</v>
      </c>
      <c r="I9551">
        <v>1</v>
      </c>
      <c r="J9551">
        <v>0</v>
      </c>
      <c r="K9551">
        <v>0</v>
      </c>
      <c r="L9551">
        <v>2</v>
      </c>
      <c r="M9551">
        <v>1</v>
      </c>
      <c r="N9551">
        <v>0.05</v>
      </c>
      <c r="O9551">
        <v>1</v>
      </c>
      <c r="P9551">
        <v>0.05</v>
      </c>
      <c r="Q9551" s="10">
        <v>1</v>
      </c>
      <c r="R9551">
        <v>1</v>
      </c>
      <c r="S9551">
        <v>0.97019999999999995</v>
      </c>
      <c r="T9551">
        <v>1</v>
      </c>
      <c r="U9551">
        <v>0</v>
      </c>
      <c r="Y9551" s="10"/>
    </row>
    <row r="9552" spans="1:25" ht="21" x14ac:dyDescent="0.35">
      <c r="A9552">
        <v>1</v>
      </c>
      <c r="B9552">
        <v>3</v>
      </c>
      <c r="C9552" s="10">
        <v>10</v>
      </c>
      <c r="D9552">
        <v>30</v>
      </c>
      <c r="E9552">
        <v>0</v>
      </c>
      <c r="F9552">
        <v>0</v>
      </c>
      <c r="G9552">
        <v>0</v>
      </c>
      <c r="H9552">
        <v>1</v>
      </c>
      <c r="I9552">
        <v>1</v>
      </c>
      <c r="J9552">
        <v>0</v>
      </c>
      <c r="K9552">
        <v>0</v>
      </c>
      <c r="L9552">
        <v>2</v>
      </c>
      <c r="M9552">
        <v>1</v>
      </c>
      <c r="N9552">
        <v>0.05</v>
      </c>
      <c r="O9552">
        <v>1</v>
      </c>
      <c r="P9552">
        <v>0.05</v>
      </c>
      <c r="Q9552" s="10">
        <v>1.1000000000000001</v>
      </c>
      <c r="R9552">
        <v>1</v>
      </c>
      <c r="S9552">
        <v>0.99860000000000004</v>
      </c>
      <c r="T9552">
        <v>1</v>
      </c>
      <c r="U9552">
        <v>0.1</v>
      </c>
      <c r="Y9552" s="10"/>
    </row>
    <row r="9553" spans="1:25" ht="21" x14ac:dyDescent="0.35">
      <c r="A9553">
        <v>1</v>
      </c>
      <c r="B9553">
        <v>3</v>
      </c>
      <c r="C9553" s="10">
        <v>10</v>
      </c>
      <c r="D9553">
        <v>30</v>
      </c>
      <c r="E9553">
        <v>0</v>
      </c>
      <c r="F9553">
        <v>0</v>
      </c>
      <c r="G9553">
        <v>0</v>
      </c>
      <c r="H9553">
        <v>1</v>
      </c>
      <c r="I9553">
        <v>1</v>
      </c>
      <c r="J9553">
        <v>0</v>
      </c>
      <c r="K9553">
        <v>0</v>
      </c>
      <c r="L9553">
        <v>2</v>
      </c>
      <c r="M9553">
        <v>1</v>
      </c>
      <c r="N9553">
        <v>0.05</v>
      </c>
      <c r="O9553">
        <v>1</v>
      </c>
      <c r="P9553">
        <v>0.05</v>
      </c>
      <c r="Q9553" s="10">
        <v>1.2</v>
      </c>
      <c r="R9553">
        <v>1</v>
      </c>
      <c r="S9553">
        <v>0.9859</v>
      </c>
      <c r="T9553">
        <v>1</v>
      </c>
      <c r="U9553">
        <v>0</v>
      </c>
      <c r="Y9553" s="10"/>
    </row>
    <row r="9554" spans="1:25" ht="21" x14ac:dyDescent="0.35">
      <c r="A9554">
        <v>1</v>
      </c>
      <c r="B9554">
        <v>3</v>
      </c>
      <c r="C9554" s="10">
        <v>10</v>
      </c>
      <c r="D9554">
        <v>30</v>
      </c>
      <c r="E9554">
        <v>0</v>
      </c>
      <c r="F9554">
        <v>0</v>
      </c>
      <c r="G9554">
        <v>0</v>
      </c>
      <c r="H9554">
        <v>1</v>
      </c>
      <c r="I9554">
        <v>1</v>
      </c>
      <c r="J9554">
        <v>0</v>
      </c>
      <c r="K9554">
        <v>0</v>
      </c>
      <c r="L9554">
        <v>2</v>
      </c>
      <c r="M9554">
        <v>1</v>
      </c>
      <c r="N9554">
        <v>0.05</v>
      </c>
      <c r="O9554">
        <v>1</v>
      </c>
      <c r="P9554">
        <v>0.05</v>
      </c>
      <c r="Q9554" s="10">
        <v>1.3</v>
      </c>
      <c r="R9554">
        <v>1</v>
      </c>
      <c r="S9554">
        <v>0.99809999999999999</v>
      </c>
      <c r="T9554">
        <v>1</v>
      </c>
      <c r="U9554">
        <v>0.1</v>
      </c>
      <c r="Y9554" s="10"/>
    </row>
    <row r="9555" spans="1:25" ht="21" x14ac:dyDescent="0.35">
      <c r="A9555">
        <v>1</v>
      </c>
      <c r="B9555">
        <v>3</v>
      </c>
      <c r="C9555" s="10">
        <v>10</v>
      </c>
      <c r="D9555">
        <v>30</v>
      </c>
      <c r="E9555">
        <v>0</v>
      </c>
      <c r="F9555">
        <v>0</v>
      </c>
      <c r="G9555">
        <v>0</v>
      </c>
      <c r="H9555">
        <v>1</v>
      </c>
      <c r="I9555">
        <v>1</v>
      </c>
      <c r="J9555">
        <v>0</v>
      </c>
      <c r="K9555">
        <v>0</v>
      </c>
      <c r="L9555">
        <v>2</v>
      </c>
      <c r="M9555">
        <v>1</v>
      </c>
      <c r="N9555">
        <v>0.05</v>
      </c>
      <c r="O9555">
        <v>1</v>
      </c>
      <c r="P9555">
        <v>0.05</v>
      </c>
      <c r="Q9555" s="10">
        <v>1.4</v>
      </c>
      <c r="R9555">
        <v>1</v>
      </c>
      <c r="S9555">
        <v>0.98919999999999997</v>
      </c>
      <c r="T9555">
        <v>1</v>
      </c>
      <c r="U9555">
        <v>0.3</v>
      </c>
      <c r="Y9555" s="10"/>
    </row>
    <row r="9556" spans="1:25" ht="21" x14ac:dyDescent="0.35">
      <c r="A9556">
        <v>1</v>
      </c>
      <c r="B9556">
        <v>3</v>
      </c>
      <c r="C9556" s="10">
        <v>10</v>
      </c>
      <c r="D9556">
        <v>30</v>
      </c>
      <c r="E9556">
        <v>0</v>
      </c>
      <c r="F9556">
        <v>0</v>
      </c>
      <c r="G9556">
        <v>0</v>
      </c>
      <c r="H9556">
        <v>1</v>
      </c>
      <c r="I9556">
        <v>1</v>
      </c>
      <c r="J9556">
        <v>0</v>
      </c>
      <c r="K9556">
        <v>0</v>
      </c>
      <c r="L9556">
        <v>2</v>
      </c>
      <c r="M9556">
        <v>1</v>
      </c>
      <c r="N9556">
        <v>0.05</v>
      </c>
      <c r="O9556">
        <v>1</v>
      </c>
      <c r="P9556">
        <v>0.05</v>
      </c>
      <c r="Q9556" s="10">
        <v>1.5</v>
      </c>
      <c r="R9556">
        <v>1</v>
      </c>
      <c r="S9556">
        <v>0.99990000000000001</v>
      </c>
      <c r="T9556">
        <v>1</v>
      </c>
      <c r="U9556">
        <v>0</v>
      </c>
      <c r="Y9556" s="10"/>
    </row>
    <row r="9557" spans="1:25" ht="21" x14ac:dyDescent="0.35">
      <c r="A9557">
        <v>1</v>
      </c>
      <c r="B9557">
        <v>3</v>
      </c>
      <c r="C9557" s="10">
        <v>10</v>
      </c>
      <c r="D9557">
        <v>30</v>
      </c>
      <c r="E9557">
        <v>0</v>
      </c>
      <c r="F9557">
        <v>0</v>
      </c>
      <c r="G9557">
        <v>0</v>
      </c>
      <c r="H9557">
        <v>1</v>
      </c>
      <c r="I9557">
        <v>1</v>
      </c>
      <c r="J9557">
        <v>0</v>
      </c>
      <c r="K9557">
        <v>0</v>
      </c>
      <c r="L9557">
        <v>2</v>
      </c>
      <c r="M9557">
        <v>1</v>
      </c>
      <c r="N9557">
        <v>0.05</v>
      </c>
      <c r="O9557">
        <v>1</v>
      </c>
      <c r="P9557">
        <v>0.05</v>
      </c>
      <c r="Q9557" s="10">
        <v>1.6</v>
      </c>
      <c r="R9557">
        <v>1</v>
      </c>
      <c r="S9557">
        <v>1</v>
      </c>
      <c r="T9557">
        <v>1</v>
      </c>
      <c r="U9557">
        <v>0.2</v>
      </c>
      <c r="Y9557" s="10"/>
    </row>
    <row r="9558" spans="1:25" ht="21" x14ac:dyDescent="0.35">
      <c r="A9558">
        <v>1</v>
      </c>
      <c r="B9558">
        <v>3</v>
      </c>
      <c r="C9558" s="10">
        <v>10</v>
      </c>
      <c r="D9558">
        <v>30</v>
      </c>
      <c r="E9558">
        <v>0</v>
      </c>
      <c r="F9558">
        <v>0</v>
      </c>
      <c r="G9558">
        <v>0</v>
      </c>
      <c r="H9558">
        <v>1</v>
      </c>
      <c r="I9558">
        <v>1</v>
      </c>
      <c r="J9558">
        <v>0</v>
      </c>
      <c r="K9558">
        <v>0</v>
      </c>
      <c r="L9558">
        <v>2</v>
      </c>
      <c r="M9558">
        <v>1</v>
      </c>
      <c r="N9558">
        <v>0.05</v>
      </c>
      <c r="O9558">
        <v>1</v>
      </c>
      <c r="P9558">
        <v>0.05</v>
      </c>
      <c r="Q9558" s="10">
        <v>1.7</v>
      </c>
      <c r="R9558">
        <v>1</v>
      </c>
      <c r="S9558">
        <v>1</v>
      </c>
      <c r="T9558">
        <v>1</v>
      </c>
      <c r="U9558">
        <v>0.1</v>
      </c>
      <c r="Y9558" s="10"/>
    </row>
    <row r="9559" spans="1:25" ht="21" x14ac:dyDescent="0.35">
      <c r="A9559">
        <v>1</v>
      </c>
      <c r="B9559">
        <v>3</v>
      </c>
      <c r="C9559" s="10">
        <v>10</v>
      </c>
      <c r="D9559">
        <v>30</v>
      </c>
      <c r="E9559">
        <v>0</v>
      </c>
      <c r="F9559">
        <v>0</v>
      </c>
      <c r="G9559">
        <v>0</v>
      </c>
      <c r="H9559">
        <v>1</v>
      </c>
      <c r="I9559">
        <v>1</v>
      </c>
      <c r="J9559">
        <v>0</v>
      </c>
      <c r="K9559">
        <v>0</v>
      </c>
      <c r="L9559">
        <v>2</v>
      </c>
      <c r="M9559">
        <v>1</v>
      </c>
      <c r="N9559">
        <v>0.05</v>
      </c>
      <c r="O9559">
        <v>1</v>
      </c>
      <c r="P9559">
        <v>0.05</v>
      </c>
      <c r="Q9559" s="10">
        <v>1.8</v>
      </c>
      <c r="R9559">
        <v>1</v>
      </c>
      <c r="S9559">
        <v>1</v>
      </c>
      <c r="T9559">
        <v>1</v>
      </c>
      <c r="U9559">
        <v>0.3</v>
      </c>
      <c r="Y9559" s="10"/>
    </row>
    <row r="9560" spans="1:25" ht="21.75" thickBot="1" x14ac:dyDescent="0.4">
      <c r="A9560">
        <v>1</v>
      </c>
      <c r="B9560">
        <v>3</v>
      </c>
      <c r="C9560" s="10">
        <v>10</v>
      </c>
      <c r="D9560">
        <v>30</v>
      </c>
      <c r="E9560">
        <v>0</v>
      </c>
      <c r="F9560">
        <v>0</v>
      </c>
      <c r="G9560">
        <v>0</v>
      </c>
      <c r="H9560">
        <v>1</v>
      </c>
      <c r="I9560">
        <v>1</v>
      </c>
      <c r="J9560">
        <v>0</v>
      </c>
      <c r="K9560">
        <v>0</v>
      </c>
      <c r="L9560">
        <v>2</v>
      </c>
      <c r="M9560">
        <v>1</v>
      </c>
      <c r="N9560">
        <v>0.05</v>
      </c>
      <c r="O9560">
        <v>1</v>
      </c>
      <c r="P9560">
        <v>0.05</v>
      </c>
      <c r="Q9560" s="10">
        <v>1.9</v>
      </c>
      <c r="R9560" s="14">
        <v>1</v>
      </c>
      <c r="S9560" s="14">
        <v>1</v>
      </c>
      <c r="T9560" s="14">
        <v>1</v>
      </c>
      <c r="U9560">
        <v>0</v>
      </c>
      <c r="Y9560" s="10"/>
    </row>
    <row r="9561" spans="1:25" ht="21.75" thickTop="1" x14ac:dyDescent="0.35">
      <c r="A9561">
        <v>1</v>
      </c>
      <c r="B9561">
        <v>3</v>
      </c>
      <c r="C9561" s="10">
        <v>10</v>
      </c>
      <c r="D9561">
        <v>30</v>
      </c>
      <c r="E9561">
        <v>0</v>
      </c>
      <c r="F9561">
        <v>0</v>
      </c>
      <c r="G9561">
        <v>0</v>
      </c>
      <c r="H9561">
        <v>1</v>
      </c>
      <c r="I9561">
        <v>1</v>
      </c>
      <c r="J9561">
        <v>0</v>
      </c>
      <c r="K9561">
        <v>0</v>
      </c>
      <c r="L9561">
        <v>2</v>
      </c>
      <c r="M9561">
        <v>1</v>
      </c>
      <c r="N9561">
        <v>0.25</v>
      </c>
      <c r="O9561">
        <v>1</v>
      </c>
      <c r="P9561">
        <v>0.05</v>
      </c>
      <c r="Q9561" s="10">
        <v>0</v>
      </c>
      <c r="R9561">
        <v>0.70420000000000005</v>
      </c>
      <c r="S9561">
        <v>0.05</v>
      </c>
      <c r="T9561">
        <v>0.7</v>
      </c>
      <c r="U9561">
        <v>0</v>
      </c>
    </row>
    <row r="9562" spans="1:25" ht="21" x14ac:dyDescent="0.35">
      <c r="A9562">
        <v>1</v>
      </c>
      <c r="B9562">
        <v>3</v>
      </c>
      <c r="C9562" s="10">
        <v>10</v>
      </c>
      <c r="D9562">
        <v>30</v>
      </c>
      <c r="E9562">
        <v>0</v>
      </c>
      <c r="F9562">
        <v>0</v>
      </c>
      <c r="G9562">
        <v>0</v>
      </c>
      <c r="H9562">
        <v>1</v>
      </c>
      <c r="I9562">
        <v>1</v>
      </c>
      <c r="J9562">
        <v>0</v>
      </c>
      <c r="K9562">
        <v>0</v>
      </c>
      <c r="L9562">
        <v>2</v>
      </c>
      <c r="M9562">
        <v>1</v>
      </c>
      <c r="N9562">
        <v>0.25</v>
      </c>
      <c r="O9562">
        <v>1</v>
      </c>
      <c r="P9562">
        <v>0.05</v>
      </c>
      <c r="Q9562" s="10">
        <v>0.1</v>
      </c>
      <c r="R9562">
        <v>0.51180000000000003</v>
      </c>
      <c r="S9562">
        <v>7.4800000000000005E-2</v>
      </c>
      <c r="T9562">
        <v>0.4</v>
      </c>
      <c r="U9562">
        <v>0.1</v>
      </c>
    </row>
    <row r="9563" spans="1:25" ht="21" x14ac:dyDescent="0.35">
      <c r="A9563">
        <v>1</v>
      </c>
      <c r="B9563">
        <v>3</v>
      </c>
      <c r="C9563" s="10">
        <v>10</v>
      </c>
      <c r="D9563">
        <v>30</v>
      </c>
      <c r="E9563">
        <v>0</v>
      </c>
      <c r="F9563">
        <v>0</v>
      </c>
      <c r="G9563">
        <v>0</v>
      </c>
      <c r="H9563">
        <v>1</v>
      </c>
      <c r="I9563">
        <v>1</v>
      </c>
      <c r="J9563">
        <v>0</v>
      </c>
      <c r="K9563">
        <v>0</v>
      </c>
      <c r="L9563">
        <v>2</v>
      </c>
      <c r="M9563">
        <v>1</v>
      </c>
      <c r="N9563">
        <v>0.25</v>
      </c>
      <c r="O9563">
        <v>1</v>
      </c>
      <c r="P9563">
        <v>0.05</v>
      </c>
      <c r="Q9563" s="10">
        <v>0.2</v>
      </c>
      <c r="R9563">
        <v>0.92779999999999996</v>
      </c>
      <c r="S9563">
        <v>0.26590000000000003</v>
      </c>
      <c r="T9563">
        <v>0.9</v>
      </c>
      <c r="U9563">
        <v>0.1</v>
      </c>
    </row>
    <row r="9564" spans="1:25" ht="21" x14ac:dyDescent="0.35">
      <c r="A9564">
        <v>1</v>
      </c>
      <c r="B9564">
        <v>3</v>
      </c>
      <c r="C9564" s="10">
        <v>10</v>
      </c>
      <c r="D9564">
        <v>30</v>
      </c>
      <c r="E9564">
        <v>0</v>
      </c>
      <c r="F9564">
        <v>0</v>
      </c>
      <c r="G9564">
        <v>0</v>
      </c>
      <c r="H9564">
        <v>1</v>
      </c>
      <c r="I9564">
        <v>1</v>
      </c>
      <c r="J9564">
        <v>0</v>
      </c>
      <c r="K9564">
        <v>0</v>
      </c>
      <c r="L9564">
        <v>2</v>
      </c>
      <c r="M9564">
        <v>1</v>
      </c>
      <c r="N9564">
        <v>0.25</v>
      </c>
      <c r="O9564">
        <v>1</v>
      </c>
      <c r="P9564">
        <v>0.05</v>
      </c>
      <c r="Q9564" s="10">
        <v>0.3</v>
      </c>
      <c r="R9564">
        <v>0.93210000000000004</v>
      </c>
      <c r="S9564">
        <v>0.40579999999999999</v>
      </c>
      <c r="T9564">
        <v>1</v>
      </c>
      <c r="U9564">
        <v>0.1</v>
      </c>
    </row>
    <row r="9565" spans="1:25" ht="21" x14ac:dyDescent="0.35">
      <c r="A9565">
        <v>1</v>
      </c>
      <c r="B9565">
        <v>3</v>
      </c>
      <c r="C9565" s="10">
        <v>10</v>
      </c>
      <c r="D9565">
        <v>30</v>
      </c>
      <c r="E9565">
        <v>0</v>
      </c>
      <c r="F9565">
        <v>0</v>
      </c>
      <c r="G9565">
        <v>0</v>
      </c>
      <c r="H9565">
        <v>1</v>
      </c>
      <c r="I9565">
        <v>1</v>
      </c>
      <c r="J9565">
        <v>0</v>
      </c>
      <c r="K9565">
        <v>0</v>
      </c>
      <c r="L9565">
        <v>2</v>
      </c>
      <c r="M9565">
        <v>1</v>
      </c>
      <c r="N9565">
        <v>0.25</v>
      </c>
      <c r="O9565">
        <v>1</v>
      </c>
      <c r="P9565">
        <v>0.05</v>
      </c>
      <c r="Q9565" s="10">
        <v>0.4</v>
      </c>
      <c r="R9565">
        <v>0.99750000000000005</v>
      </c>
      <c r="S9565">
        <v>0.62619999999999998</v>
      </c>
      <c r="T9565">
        <v>1</v>
      </c>
      <c r="U9565">
        <v>0</v>
      </c>
    </row>
    <row r="9566" spans="1:25" ht="21" x14ac:dyDescent="0.35">
      <c r="A9566">
        <v>1</v>
      </c>
      <c r="B9566">
        <v>3</v>
      </c>
      <c r="C9566" s="10">
        <v>10</v>
      </c>
      <c r="D9566">
        <v>30</v>
      </c>
      <c r="E9566">
        <v>0</v>
      </c>
      <c r="F9566">
        <v>0</v>
      </c>
      <c r="G9566">
        <v>0</v>
      </c>
      <c r="H9566">
        <v>1</v>
      </c>
      <c r="I9566">
        <v>1</v>
      </c>
      <c r="J9566">
        <v>0</v>
      </c>
      <c r="K9566">
        <v>0</v>
      </c>
      <c r="L9566">
        <v>2</v>
      </c>
      <c r="M9566">
        <v>1</v>
      </c>
      <c r="N9566">
        <v>0.25</v>
      </c>
      <c r="O9566">
        <v>1</v>
      </c>
      <c r="P9566">
        <v>0.05</v>
      </c>
      <c r="Q9566" s="10">
        <v>0.5</v>
      </c>
      <c r="R9566">
        <v>0.94520000000000004</v>
      </c>
      <c r="S9566">
        <v>0.88100000000000001</v>
      </c>
      <c r="T9566">
        <v>1</v>
      </c>
      <c r="U9566">
        <v>0</v>
      </c>
    </row>
    <row r="9567" spans="1:25" ht="21" x14ac:dyDescent="0.35">
      <c r="A9567">
        <v>1</v>
      </c>
      <c r="B9567">
        <v>3</v>
      </c>
      <c r="C9567" s="10">
        <v>10</v>
      </c>
      <c r="D9567">
        <v>30</v>
      </c>
      <c r="E9567">
        <v>0</v>
      </c>
      <c r="F9567">
        <v>0</v>
      </c>
      <c r="G9567">
        <v>0</v>
      </c>
      <c r="H9567">
        <v>1</v>
      </c>
      <c r="I9567">
        <v>1</v>
      </c>
      <c r="J9567">
        <v>0</v>
      </c>
      <c r="K9567">
        <v>0</v>
      </c>
      <c r="L9567">
        <v>2</v>
      </c>
      <c r="M9567">
        <v>1</v>
      </c>
      <c r="N9567">
        <v>0.25</v>
      </c>
      <c r="O9567">
        <v>1</v>
      </c>
      <c r="P9567">
        <v>0.05</v>
      </c>
      <c r="Q9567" s="10">
        <v>0.6</v>
      </c>
      <c r="R9567">
        <v>1</v>
      </c>
      <c r="S9567">
        <v>0.7883</v>
      </c>
      <c r="T9567">
        <v>1</v>
      </c>
      <c r="U9567">
        <v>0</v>
      </c>
    </row>
    <row r="9568" spans="1:25" ht="21" x14ac:dyDescent="0.35">
      <c r="A9568">
        <v>1</v>
      </c>
      <c r="B9568">
        <v>3</v>
      </c>
      <c r="C9568" s="10">
        <v>10</v>
      </c>
      <c r="D9568">
        <v>30</v>
      </c>
      <c r="E9568">
        <v>0</v>
      </c>
      <c r="F9568">
        <v>0</v>
      </c>
      <c r="G9568">
        <v>0</v>
      </c>
      <c r="H9568">
        <v>1</v>
      </c>
      <c r="I9568">
        <v>1</v>
      </c>
      <c r="J9568">
        <v>0</v>
      </c>
      <c r="K9568">
        <v>0</v>
      </c>
      <c r="L9568">
        <v>2</v>
      </c>
      <c r="M9568">
        <v>1</v>
      </c>
      <c r="N9568">
        <v>0.25</v>
      </c>
      <c r="O9568">
        <v>1</v>
      </c>
      <c r="P9568">
        <v>0.05</v>
      </c>
      <c r="Q9568" s="10">
        <v>0.7</v>
      </c>
      <c r="R9568">
        <v>1</v>
      </c>
      <c r="S9568">
        <v>0.87809999999999999</v>
      </c>
      <c r="T9568">
        <v>1</v>
      </c>
      <c r="U9568">
        <v>0</v>
      </c>
    </row>
    <row r="9569" spans="1:21" ht="21" x14ac:dyDescent="0.35">
      <c r="A9569">
        <v>1</v>
      </c>
      <c r="B9569">
        <v>3</v>
      </c>
      <c r="C9569" s="10">
        <v>10</v>
      </c>
      <c r="D9569">
        <v>30</v>
      </c>
      <c r="E9569">
        <v>0</v>
      </c>
      <c r="F9569">
        <v>0</v>
      </c>
      <c r="G9569">
        <v>0</v>
      </c>
      <c r="H9569">
        <v>1</v>
      </c>
      <c r="I9569">
        <v>1</v>
      </c>
      <c r="J9569">
        <v>0</v>
      </c>
      <c r="K9569">
        <v>0</v>
      </c>
      <c r="L9569">
        <v>2</v>
      </c>
      <c r="M9569">
        <v>1</v>
      </c>
      <c r="N9569">
        <v>0.25</v>
      </c>
      <c r="O9569">
        <v>1</v>
      </c>
      <c r="P9569">
        <v>0.05</v>
      </c>
      <c r="Q9569" s="10">
        <v>0.8</v>
      </c>
      <c r="R9569">
        <v>1</v>
      </c>
      <c r="S9569">
        <v>0.85970000000000002</v>
      </c>
      <c r="T9569">
        <v>1</v>
      </c>
      <c r="U9569">
        <v>0.1</v>
      </c>
    </row>
    <row r="9570" spans="1:21" ht="21" x14ac:dyDescent="0.35">
      <c r="A9570">
        <v>1</v>
      </c>
      <c r="B9570">
        <v>3</v>
      </c>
      <c r="C9570" s="10">
        <v>10</v>
      </c>
      <c r="D9570">
        <v>30</v>
      </c>
      <c r="E9570">
        <v>0</v>
      </c>
      <c r="F9570">
        <v>0</v>
      </c>
      <c r="G9570">
        <v>0</v>
      </c>
      <c r="H9570">
        <v>1</v>
      </c>
      <c r="I9570">
        <v>1</v>
      </c>
      <c r="J9570">
        <v>0</v>
      </c>
      <c r="K9570">
        <v>0</v>
      </c>
      <c r="L9570">
        <v>2</v>
      </c>
      <c r="M9570">
        <v>1</v>
      </c>
      <c r="N9570">
        <v>0.25</v>
      </c>
      <c r="O9570">
        <v>1</v>
      </c>
      <c r="P9570">
        <v>0.05</v>
      </c>
      <c r="Q9570" s="10">
        <v>0.9</v>
      </c>
      <c r="R9570">
        <v>1</v>
      </c>
      <c r="S9570">
        <v>0.95520000000000005</v>
      </c>
      <c r="T9570">
        <v>1</v>
      </c>
      <c r="U9570">
        <v>0.1</v>
      </c>
    </row>
    <row r="9571" spans="1:21" ht="21" x14ac:dyDescent="0.35">
      <c r="A9571">
        <v>1</v>
      </c>
      <c r="B9571">
        <v>3</v>
      </c>
      <c r="C9571" s="10">
        <v>10</v>
      </c>
      <c r="D9571">
        <v>30</v>
      </c>
      <c r="E9571">
        <v>0</v>
      </c>
      <c r="F9571">
        <v>0</v>
      </c>
      <c r="G9571">
        <v>0</v>
      </c>
      <c r="H9571">
        <v>1</v>
      </c>
      <c r="I9571">
        <v>1</v>
      </c>
      <c r="J9571">
        <v>0</v>
      </c>
      <c r="K9571">
        <v>0</v>
      </c>
      <c r="L9571">
        <v>2</v>
      </c>
      <c r="M9571">
        <v>1</v>
      </c>
      <c r="N9571">
        <v>0.25</v>
      </c>
      <c r="O9571">
        <v>1</v>
      </c>
      <c r="P9571">
        <v>0.05</v>
      </c>
      <c r="Q9571" s="10">
        <v>1</v>
      </c>
      <c r="R9571">
        <v>1</v>
      </c>
      <c r="S9571">
        <v>0.98570000000000002</v>
      </c>
      <c r="T9571">
        <v>1</v>
      </c>
      <c r="U9571">
        <v>0.1</v>
      </c>
    </row>
    <row r="9572" spans="1:21" ht="21" x14ac:dyDescent="0.35">
      <c r="A9572">
        <v>1</v>
      </c>
      <c r="B9572">
        <v>3</v>
      </c>
      <c r="C9572" s="10">
        <v>10</v>
      </c>
      <c r="D9572">
        <v>30</v>
      </c>
      <c r="E9572">
        <v>0</v>
      </c>
      <c r="F9572">
        <v>0</v>
      </c>
      <c r="G9572">
        <v>0</v>
      </c>
      <c r="H9572">
        <v>1</v>
      </c>
      <c r="I9572">
        <v>1</v>
      </c>
      <c r="J9572">
        <v>0</v>
      </c>
      <c r="K9572">
        <v>0</v>
      </c>
      <c r="L9572">
        <v>2</v>
      </c>
      <c r="M9572">
        <v>1</v>
      </c>
      <c r="N9572">
        <v>0.25</v>
      </c>
      <c r="O9572">
        <v>1</v>
      </c>
      <c r="P9572">
        <v>0.05</v>
      </c>
      <c r="Q9572" s="10">
        <v>1.1000000000000001</v>
      </c>
      <c r="R9572">
        <v>1</v>
      </c>
      <c r="S9572">
        <v>0.99170000000000003</v>
      </c>
      <c r="T9572">
        <v>1</v>
      </c>
      <c r="U9572">
        <v>0</v>
      </c>
    </row>
    <row r="9573" spans="1:21" ht="21" x14ac:dyDescent="0.35">
      <c r="A9573">
        <v>1</v>
      </c>
      <c r="B9573">
        <v>3</v>
      </c>
      <c r="C9573" s="10">
        <v>10</v>
      </c>
      <c r="D9573">
        <v>30</v>
      </c>
      <c r="E9573">
        <v>0</v>
      </c>
      <c r="F9573">
        <v>0</v>
      </c>
      <c r="G9573">
        <v>0</v>
      </c>
      <c r="H9573">
        <v>1</v>
      </c>
      <c r="I9573">
        <v>1</v>
      </c>
      <c r="J9573">
        <v>0</v>
      </c>
      <c r="K9573">
        <v>0</v>
      </c>
      <c r="L9573">
        <v>2</v>
      </c>
      <c r="M9573">
        <v>1</v>
      </c>
      <c r="N9573">
        <v>0.25</v>
      </c>
      <c r="O9573">
        <v>1</v>
      </c>
      <c r="P9573">
        <v>0.05</v>
      </c>
      <c r="Q9573" s="10">
        <v>1.2</v>
      </c>
      <c r="R9573">
        <v>1</v>
      </c>
      <c r="S9573">
        <v>0.998</v>
      </c>
      <c r="T9573">
        <v>1</v>
      </c>
      <c r="U9573">
        <v>0.2</v>
      </c>
    </row>
    <row r="9574" spans="1:21" ht="21" x14ac:dyDescent="0.35">
      <c r="A9574">
        <v>1</v>
      </c>
      <c r="B9574">
        <v>3</v>
      </c>
      <c r="C9574" s="10">
        <v>10</v>
      </c>
      <c r="D9574">
        <v>30</v>
      </c>
      <c r="E9574">
        <v>0</v>
      </c>
      <c r="F9574">
        <v>0</v>
      </c>
      <c r="G9574">
        <v>0</v>
      </c>
      <c r="H9574">
        <v>1</v>
      </c>
      <c r="I9574">
        <v>1</v>
      </c>
      <c r="J9574">
        <v>0</v>
      </c>
      <c r="K9574">
        <v>0</v>
      </c>
      <c r="L9574">
        <v>2</v>
      </c>
      <c r="M9574">
        <v>1</v>
      </c>
      <c r="N9574">
        <v>0.25</v>
      </c>
      <c r="O9574">
        <v>1</v>
      </c>
      <c r="P9574">
        <v>0.05</v>
      </c>
      <c r="Q9574" s="10">
        <v>1.3</v>
      </c>
      <c r="R9574">
        <v>1</v>
      </c>
      <c r="S9574">
        <v>0.99980000000000002</v>
      </c>
      <c r="T9574">
        <v>1</v>
      </c>
      <c r="U9574">
        <v>0.3</v>
      </c>
    </row>
    <row r="9575" spans="1:21" ht="21" x14ac:dyDescent="0.35">
      <c r="A9575">
        <v>1</v>
      </c>
      <c r="B9575">
        <v>3</v>
      </c>
      <c r="C9575" s="10">
        <v>10</v>
      </c>
      <c r="D9575">
        <v>30</v>
      </c>
      <c r="E9575">
        <v>0</v>
      </c>
      <c r="F9575">
        <v>0</v>
      </c>
      <c r="G9575">
        <v>0</v>
      </c>
      <c r="H9575">
        <v>1</v>
      </c>
      <c r="I9575">
        <v>1</v>
      </c>
      <c r="J9575">
        <v>0</v>
      </c>
      <c r="K9575">
        <v>0</v>
      </c>
      <c r="L9575">
        <v>2</v>
      </c>
      <c r="M9575">
        <v>1</v>
      </c>
      <c r="N9575">
        <v>0.25</v>
      </c>
      <c r="O9575">
        <v>1</v>
      </c>
      <c r="P9575">
        <v>0.05</v>
      </c>
      <c r="Q9575" s="10">
        <v>1.4</v>
      </c>
      <c r="R9575">
        <v>1</v>
      </c>
      <c r="S9575">
        <v>0.98839999999999995</v>
      </c>
      <c r="T9575">
        <v>1</v>
      </c>
      <c r="U9575">
        <v>0.2</v>
      </c>
    </row>
    <row r="9576" spans="1:21" ht="21" x14ac:dyDescent="0.35">
      <c r="A9576">
        <v>1</v>
      </c>
      <c r="B9576">
        <v>3</v>
      </c>
      <c r="C9576" s="10">
        <v>10</v>
      </c>
      <c r="D9576">
        <v>30</v>
      </c>
      <c r="E9576">
        <v>0</v>
      </c>
      <c r="F9576">
        <v>0</v>
      </c>
      <c r="G9576">
        <v>0</v>
      </c>
      <c r="H9576">
        <v>1</v>
      </c>
      <c r="I9576">
        <v>1</v>
      </c>
      <c r="J9576">
        <v>0</v>
      </c>
      <c r="K9576">
        <v>0</v>
      </c>
      <c r="L9576">
        <v>2</v>
      </c>
      <c r="M9576">
        <v>1</v>
      </c>
      <c r="N9576">
        <v>0.25</v>
      </c>
      <c r="O9576">
        <v>1</v>
      </c>
      <c r="P9576">
        <v>0.05</v>
      </c>
      <c r="Q9576" s="10">
        <v>1.5</v>
      </c>
      <c r="R9576">
        <v>1</v>
      </c>
      <c r="S9576">
        <v>0.99770000000000003</v>
      </c>
      <c r="T9576">
        <v>1</v>
      </c>
      <c r="U9576">
        <v>0</v>
      </c>
    </row>
    <row r="9577" spans="1:21" ht="21" x14ac:dyDescent="0.35">
      <c r="A9577">
        <v>1</v>
      </c>
      <c r="B9577">
        <v>3</v>
      </c>
      <c r="C9577" s="10">
        <v>10</v>
      </c>
      <c r="D9577">
        <v>30</v>
      </c>
      <c r="E9577">
        <v>0</v>
      </c>
      <c r="F9577">
        <v>0</v>
      </c>
      <c r="G9577">
        <v>0</v>
      </c>
      <c r="H9577">
        <v>1</v>
      </c>
      <c r="I9577">
        <v>1</v>
      </c>
      <c r="J9577">
        <v>0</v>
      </c>
      <c r="K9577">
        <v>0</v>
      </c>
      <c r="L9577">
        <v>2</v>
      </c>
      <c r="M9577">
        <v>1</v>
      </c>
      <c r="N9577">
        <v>0.25</v>
      </c>
      <c r="O9577">
        <v>1</v>
      </c>
      <c r="P9577">
        <v>0.05</v>
      </c>
      <c r="Q9577" s="10">
        <v>1.6</v>
      </c>
      <c r="R9577">
        <v>1</v>
      </c>
      <c r="S9577">
        <v>0.99990000000000001</v>
      </c>
      <c r="T9577">
        <v>1</v>
      </c>
      <c r="U9577">
        <v>0</v>
      </c>
    </row>
    <row r="9578" spans="1:21" ht="21" x14ac:dyDescent="0.35">
      <c r="A9578">
        <v>1</v>
      </c>
      <c r="B9578">
        <v>3</v>
      </c>
      <c r="C9578" s="10">
        <v>10</v>
      </c>
      <c r="D9578">
        <v>30</v>
      </c>
      <c r="E9578">
        <v>0</v>
      </c>
      <c r="F9578">
        <v>0</v>
      </c>
      <c r="G9578">
        <v>0</v>
      </c>
      <c r="H9578">
        <v>1</v>
      </c>
      <c r="I9578">
        <v>1</v>
      </c>
      <c r="J9578">
        <v>0</v>
      </c>
      <c r="K9578">
        <v>0</v>
      </c>
      <c r="L9578">
        <v>2</v>
      </c>
      <c r="M9578">
        <v>1</v>
      </c>
      <c r="N9578">
        <v>0.25</v>
      </c>
      <c r="O9578">
        <v>1</v>
      </c>
      <c r="P9578">
        <v>0.05</v>
      </c>
      <c r="Q9578" s="10">
        <v>1.7</v>
      </c>
      <c r="R9578">
        <v>1</v>
      </c>
      <c r="S9578">
        <v>1</v>
      </c>
      <c r="T9578">
        <v>1</v>
      </c>
      <c r="U9578">
        <v>0.1</v>
      </c>
    </row>
    <row r="9579" spans="1:21" ht="21" x14ac:dyDescent="0.35">
      <c r="A9579">
        <v>1</v>
      </c>
      <c r="B9579">
        <v>3</v>
      </c>
      <c r="C9579" s="10">
        <v>10</v>
      </c>
      <c r="D9579">
        <v>30</v>
      </c>
      <c r="E9579">
        <v>0</v>
      </c>
      <c r="F9579">
        <v>0</v>
      </c>
      <c r="G9579">
        <v>0</v>
      </c>
      <c r="H9579">
        <v>1</v>
      </c>
      <c r="I9579">
        <v>1</v>
      </c>
      <c r="J9579">
        <v>0</v>
      </c>
      <c r="K9579">
        <v>0</v>
      </c>
      <c r="L9579">
        <v>2</v>
      </c>
      <c r="M9579">
        <v>1</v>
      </c>
      <c r="N9579">
        <v>0.25</v>
      </c>
      <c r="O9579">
        <v>1</v>
      </c>
      <c r="P9579">
        <v>0.05</v>
      </c>
      <c r="Q9579" s="10">
        <v>1.8</v>
      </c>
      <c r="R9579">
        <v>1</v>
      </c>
      <c r="S9579">
        <v>0.99960000000000004</v>
      </c>
      <c r="T9579">
        <v>1</v>
      </c>
      <c r="U9579">
        <v>0.2</v>
      </c>
    </row>
    <row r="9580" spans="1:21" ht="21.75" thickBot="1" x14ac:dyDescent="0.4">
      <c r="A9580">
        <v>1</v>
      </c>
      <c r="B9580">
        <v>3</v>
      </c>
      <c r="C9580" s="10">
        <v>10</v>
      </c>
      <c r="D9580">
        <v>30</v>
      </c>
      <c r="E9580">
        <v>0</v>
      </c>
      <c r="F9580">
        <v>0</v>
      </c>
      <c r="G9580">
        <v>0</v>
      </c>
      <c r="H9580">
        <v>1</v>
      </c>
      <c r="I9580">
        <v>1</v>
      </c>
      <c r="J9580">
        <v>0</v>
      </c>
      <c r="K9580">
        <v>0</v>
      </c>
      <c r="L9580">
        <v>2</v>
      </c>
      <c r="M9580">
        <v>1</v>
      </c>
      <c r="N9580">
        <v>0.25</v>
      </c>
      <c r="O9580">
        <v>1</v>
      </c>
      <c r="P9580">
        <v>0.05</v>
      </c>
      <c r="Q9580" s="10">
        <v>1.9</v>
      </c>
      <c r="R9580" s="14">
        <v>1</v>
      </c>
      <c r="S9580" s="14">
        <v>1</v>
      </c>
      <c r="T9580" s="14">
        <v>1</v>
      </c>
      <c r="U9580">
        <v>0.1</v>
      </c>
    </row>
    <row r="9581" spans="1:21" ht="21.75" thickTop="1" x14ac:dyDescent="0.35">
      <c r="A9581">
        <v>1</v>
      </c>
      <c r="B9581">
        <v>3</v>
      </c>
      <c r="C9581" s="10">
        <v>10</v>
      </c>
      <c r="D9581">
        <v>30</v>
      </c>
      <c r="E9581">
        <v>0</v>
      </c>
      <c r="F9581">
        <v>0</v>
      </c>
      <c r="G9581">
        <v>0</v>
      </c>
      <c r="H9581">
        <v>1</v>
      </c>
      <c r="I9581">
        <v>1</v>
      </c>
      <c r="J9581">
        <v>0</v>
      </c>
      <c r="K9581">
        <v>0</v>
      </c>
      <c r="L9581">
        <v>2</v>
      </c>
      <c r="M9581">
        <v>1</v>
      </c>
      <c r="N9581">
        <v>0.5</v>
      </c>
      <c r="O9581">
        <v>1</v>
      </c>
      <c r="P9581">
        <v>0.05</v>
      </c>
      <c r="Q9581" s="10">
        <v>0</v>
      </c>
      <c r="R9581">
        <v>0.63829999999999998</v>
      </c>
      <c r="S9581">
        <v>0.05</v>
      </c>
      <c r="T9581">
        <v>0.7</v>
      </c>
      <c r="U9581">
        <v>0</v>
      </c>
    </row>
    <row r="9582" spans="1:21" ht="21" x14ac:dyDescent="0.35">
      <c r="A9582">
        <v>1</v>
      </c>
      <c r="B9582">
        <v>3</v>
      </c>
      <c r="C9582" s="10">
        <v>10</v>
      </c>
      <c r="D9582">
        <v>30</v>
      </c>
      <c r="E9582">
        <v>0</v>
      </c>
      <c r="F9582">
        <v>0</v>
      </c>
      <c r="G9582">
        <v>0</v>
      </c>
      <c r="H9582">
        <v>1</v>
      </c>
      <c r="I9582">
        <v>1</v>
      </c>
      <c r="J9582">
        <v>0</v>
      </c>
      <c r="K9582">
        <v>0</v>
      </c>
      <c r="L9582">
        <v>2</v>
      </c>
      <c r="M9582">
        <v>1</v>
      </c>
      <c r="N9582">
        <v>0.5</v>
      </c>
      <c r="O9582">
        <v>1</v>
      </c>
      <c r="P9582">
        <v>0.05</v>
      </c>
      <c r="Q9582" s="10">
        <v>0.1</v>
      </c>
      <c r="R9582">
        <v>0.69840000000000002</v>
      </c>
      <c r="S9582">
        <v>8.1900000000000001E-2</v>
      </c>
      <c r="T9582">
        <v>0.7</v>
      </c>
      <c r="U9582">
        <v>0.1</v>
      </c>
    </row>
    <row r="9583" spans="1:21" ht="21" x14ac:dyDescent="0.35">
      <c r="A9583">
        <v>1</v>
      </c>
      <c r="B9583">
        <v>3</v>
      </c>
      <c r="C9583" s="10">
        <v>10</v>
      </c>
      <c r="D9583">
        <v>30</v>
      </c>
      <c r="E9583">
        <v>0</v>
      </c>
      <c r="F9583">
        <v>0</v>
      </c>
      <c r="G9583">
        <v>0</v>
      </c>
      <c r="H9583">
        <v>1</v>
      </c>
      <c r="I9583">
        <v>1</v>
      </c>
      <c r="J9583">
        <v>0</v>
      </c>
      <c r="K9583">
        <v>0</v>
      </c>
      <c r="L9583">
        <v>2</v>
      </c>
      <c r="M9583">
        <v>1</v>
      </c>
      <c r="N9583">
        <v>0.5</v>
      </c>
      <c r="O9583">
        <v>1</v>
      </c>
      <c r="P9583">
        <v>0.05</v>
      </c>
      <c r="Q9583" s="10">
        <v>0.2</v>
      </c>
      <c r="R9583">
        <v>0.67300000000000004</v>
      </c>
      <c r="S9583">
        <v>0.188</v>
      </c>
      <c r="T9583">
        <v>0.6</v>
      </c>
      <c r="U9583">
        <v>0</v>
      </c>
    </row>
    <row r="9584" spans="1:21" ht="21" x14ac:dyDescent="0.35">
      <c r="A9584">
        <v>1</v>
      </c>
      <c r="B9584">
        <v>3</v>
      </c>
      <c r="C9584" s="10">
        <v>10</v>
      </c>
      <c r="D9584">
        <v>30</v>
      </c>
      <c r="E9584">
        <v>0</v>
      </c>
      <c r="F9584">
        <v>0</v>
      </c>
      <c r="G9584">
        <v>0</v>
      </c>
      <c r="H9584">
        <v>1</v>
      </c>
      <c r="I9584">
        <v>1</v>
      </c>
      <c r="J9584">
        <v>0</v>
      </c>
      <c r="K9584">
        <v>0</v>
      </c>
      <c r="L9584">
        <v>2</v>
      </c>
      <c r="M9584">
        <v>1</v>
      </c>
      <c r="N9584">
        <v>0.5</v>
      </c>
      <c r="O9584">
        <v>1</v>
      </c>
      <c r="P9584">
        <v>0.05</v>
      </c>
      <c r="Q9584" s="10">
        <v>0.3</v>
      </c>
      <c r="R9584">
        <v>0.89590000000000003</v>
      </c>
      <c r="S9584">
        <v>0.43959999999999999</v>
      </c>
      <c r="T9584">
        <v>0.9</v>
      </c>
      <c r="U9584">
        <v>0.1</v>
      </c>
    </row>
    <row r="9585" spans="1:21" ht="21" x14ac:dyDescent="0.35">
      <c r="A9585">
        <v>1</v>
      </c>
      <c r="B9585">
        <v>3</v>
      </c>
      <c r="C9585" s="10">
        <v>10</v>
      </c>
      <c r="D9585">
        <v>30</v>
      </c>
      <c r="E9585">
        <v>0</v>
      </c>
      <c r="F9585">
        <v>0</v>
      </c>
      <c r="G9585">
        <v>0</v>
      </c>
      <c r="H9585">
        <v>1</v>
      </c>
      <c r="I9585">
        <v>1</v>
      </c>
      <c r="J9585">
        <v>0</v>
      </c>
      <c r="K9585">
        <v>0</v>
      </c>
      <c r="L9585">
        <v>2</v>
      </c>
      <c r="M9585">
        <v>1</v>
      </c>
      <c r="N9585">
        <v>0.5</v>
      </c>
      <c r="O9585">
        <v>1</v>
      </c>
      <c r="P9585">
        <v>0.05</v>
      </c>
      <c r="Q9585" s="10">
        <v>0.4</v>
      </c>
      <c r="R9585">
        <v>0.85980000000000001</v>
      </c>
      <c r="S9585">
        <v>0.56200000000000006</v>
      </c>
      <c r="T9585">
        <v>0.9</v>
      </c>
      <c r="U9585">
        <v>0</v>
      </c>
    </row>
    <row r="9586" spans="1:21" ht="21" x14ac:dyDescent="0.35">
      <c r="A9586">
        <v>1</v>
      </c>
      <c r="B9586">
        <v>3</v>
      </c>
      <c r="C9586" s="10">
        <v>10</v>
      </c>
      <c r="D9586">
        <v>30</v>
      </c>
      <c r="E9586">
        <v>0</v>
      </c>
      <c r="F9586">
        <v>0</v>
      </c>
      <c r="G9586">
        <v>0</v>
      </c>
      <c r="H9586">
        <v>1</v>
      </c>
      <c r="I9586">
        <v>1</v>
      </c>
      <c r="J9586">
        <v>0</v>
      </c>
      <c r="K9586">
        <v>0</v>
      </c>
      <c r="L9586">
        <v>2</v>
      </c>
      <c r="M9586">
        <v>1</v>
      </c>
      <c r="N9586">
        <v>0.5</v>
      </c>
      <c r="O9586">
        <v>1</v>
      </c>
      <c r="P9586">
        <v>0.05</v>
      </c>
      <c r="Q9586" s="10">
        <v>0.5</v>
      </c>
      <c r="R9586">
        <v>1</v>
      </c>
      <c r="S9586">
        <v>0.71120000000000005</v>
      </c>
      <c r="T9586">
        <v>1</v>
      </c>
      <c r="U9586">
        <v>0.1</v>
      </c>
    </row>
    <row r="9587" spans="1:21" ht="21" x14ac:dyDescent="0.35">
      <c r="A9587">
        <v>1</v>
      </c>
      <c r="B9587">
        <v>3</v>
      </c>
      <c r="C9587" s="10">
        <v>10</v>
      </c>
      <c r="D9587">
        <v>30</v>
      </c>
      <c r="E9587">
        <v>0</v>
      </c>
      <c r="F9587">
        <v>0</v>
      </c>
      <c r="G9587">
        <v>0</v>
      </c>
      <c r="H9587">
        <v>1</v>
      </c>
      <c r="I9587">
        <v>1</v>
      </c>
      <c r="J9587">
        <v>0</v>
      </c>
      <c r="K9587">
        <v>0</v>
      </c>
      <c r="L9587">
        <v>2</v>
      </c>
      <c r="M9587">
        <v>1</v>
      </c>
      <c r="N9587">
        <v>0.5</v>
      </c>
      <c r="O9587">
        <v>1</v>
      </c>
      <c r="P9587">
        <v>0.05</v>
      </c>
      <c r="Q9587" s="10">
        <v>0.6</v>
      </c>
      <c r="R9587">
        <v>1</v>
      </c>
      <c r="S9587">
        <v>0.83499999999999996</v>
      </c>
      <c r="T9587">
        <v>1</v>
      </c>
      <c r="U9587">
        <v>0.3</v>
      </c>
    </row>
    <row r="9588" spans="1:21" ht="21" x14ac:dyDescent="0.35">
      <c r="A9588">
        <v>1</v>
      </c>
      <c r="B9588">
        <v>3</v>
      </c>
      <c r="C9588" s="10">
        <v>10</v>
      </c>
      <c r="D9588">
        <v>30</v>
      </c>
      <c r="E9588">
        <v>0</v>
      </c>
      <c r="F9588">
        <v>0</v>
      </c>
      <c r="G9588">
        <v>0</v>
      </c>
      <c r="H9588">
        <v>1</v>
      </c>
      <c r="I9588">
        <v>1</v>
      </c>
      <c r="J9588">
        <v>0</v>
      </c>
      <c r="K9588">
        <v>0</v>
      </c>
      <c r="L9588">
        <v>2</v>
      </c>
      <c r="M9588">
        <v>1</v>
      </c>
      <c r="N9588">
        <v>0.5</v>
      </c>
      <c r="O9588">
        <v>1</v>
      </c>
      <c r="P9588">
        <v>0.05</v>
      </c>
      <c r="Q9588" s="10">
        <v>0.7</v>
      </c>
      <c r="R9588">
        <v>1</v>
      </c>
      <c r="S9588">
        <v>0.82</v>
      </c>
      <c r="T9588">
        <v>1</v>
      </c>
      <c r="U9588">
        <v>0.1</v>
      </c>
    </row>
    <row r="9589" spans="1:21" ht="21" x14ac:dyDescent="0.35">
      <c r="A9589">
        <v>1</v>
      </c>
      <c r="B9589">
        <v>3</v>
      </c>
      <c r="C9589" s="10">
        <v>10</v>
      </c>
      <c r="D9589">
        <v>30</v>
      </c>
      <c r="E9589">
        <v>0</v>
      </c>
      <c r="F9589">
        <v>0</v>
      </c>
      <c r="G9589">
        <v>0</v>
      </c>
      <c r="H9589">
        <v>1</v>
      </c>
      <c r="I9589">
        <v>1</v>
      </c>
      <c r="J9589">
        <v>0</v>
      </c>
      <c r="K9589">
        <v>0</v>
      </c>
      <c r="L9589">
        <v>2</v>
      </c>
      <c r="M9589">
        <v>1</v>
      </c>
      <c r="N9589">
        <v>0.5</v>
      </c>
      <c r="O9589">
        <v>1</v>
      </c>
      <c r="P9589">
        <v>0.05</v>
      </c>
      <c r="Q9589" s="10">
        <v>0.8</v>
      </c>
      <c r="R9589">
        <v>1</v>
      </c>
      <c r="S9589">
        <v>0.84009999999999996</v>
      </c>
      <c r="T9589">
        <v>1</v>
      </c>
      <c r="U9589">
        <v>0.1</v>
      </c>
    </row>
    <row r="9590" spans="1:21" ht="21" x14ac:dyDescent="0.35">
      <c r="A9590">
        <v>1</v>
      </c>
      <c r="B9590">
        <v>3</v>
      </c>
      <c r="C9590" s="10">
        <v>10</v>
      </c>
      <c r="D9590">
        <v>30</v>
      </c>
      <c r="E9590">
        <v>0</v>
      </c>
      <c r="F9590">
        <v>0</v>
      </c>
      <c r="G9590">
        <v>0</v>
      </c>
      <c r="H9590">
        <v>1</v>
      </c>
      <c r="I9590">
        <v>1</v>
      </c>
      <c r="J9590">
        <v>0</v>
      </c>
      <c r="K9590">
        <v>0</v>
      </c>
      <c r="L9590">
        <v>2</v>
      </c>
      <c r="M9590">
        <v>1</v>
      </c>
      <c r="N9590">
        <v>0.5</v>
      </c>
      <c r="O9590">
        <v>1</v>
      </c>
      <c r="P9590">
        <v>0.05</v>
      </c>
      <c r="Q9590" s="10">
        <v>0.9</v>
      </c>
      <c r="R9590">
        <v>1</v>
      </c>
      <c r="S9590">
        <v>0.97740000000000005</v>
      </c>
      <c r="T9590">
        <v>1</v>
      </c>
      <c r="U9590">
        <v>0</v>
      </c>
    </row>
    <row r="9591" spans="1:21" ht="21" x14ac:dyDescent="0.35">
      <c r="A9591">
        <v>1</v>
      </c>
      <c r="B9591">
        <v>3</v>
      </c>
      <c r="C9591" s="10">
        <v>10</v>
      </c>
      <c r="D9591">
        <v>30</v>
      </c>
      <c r="E9591">
        <v>0</v>
      </c>
      <c r="F9591">
        <v>0</v>
      </c>
      <c r="G9591">
        <v>0</v>
      </c>
      <c r="H9591">
        <v>1</v>
      </c>
      <c r="I9591">
        <v>1</v>
      </c>
      <c r="J9591">
        <v>0</v>
      </c>
      <c r="K9591">
        <v>0</v>
      </c>
      <c r="L9591">
        <v>2</v>
      </c>
      <c r="M9591">
        <v>1</v>
      </c>
      <c r="N9591">
        <v>0.5</v>
      </c>
      <c r="O9591">
        <v>1</v>
      </c>
      <c r="P9591">
        <v>0.05</v>
      </c>
      <c r="Q9591" s="10">
        <v>1</v>
      </c>
      <c r="R9591">
        <v>1</v>
      </c>
      <c r="S9591">
        <v>0.95860000000000001</v>
      </c>
      <c r="T9591">
        <v>1</v>
      </c>
      <c r="U9591">
        <v>0</v>
      </c>
    </row>
    <row r="9592" spans="1:21" ht="21" x14ac:dyDescent="0.35">
      <c r="A9592">
        <v>1</v>
      </c>
      <c r="B9592">
        <v>3</v>
      </c>
      <c r="C9592" s="10">
        <v>10</v>
      </c>
      <c r="D9592">
        <v>30</v>
      </c>
      <c r="E9592">
        <v>0</v>
      </c>
      <c r="F9592">
        <v>0</v>
      </c>
      <c r="G9592">
        <v>0</v>
      </c>
      <c r="H9592">
        <v>1</v>
      </c>
      <c r="I9592">
        <v>1</v>
      </c>
      <c r="J9592">
        <v>0</v>
      </c>
      <c r="K9592">
        <v>0</v>
      </c>
      <c r="L9592">
        <v>2</v>
      </c>
      <c r="M9592">
        <v>1</v>
      </c>
      <c r="N9592">
        <v>0.5</v>
      </c>
      <c r="O9592">
        <v>1</v>
      </c>
      <c r="P9592">
        <v>0.05</v>
      </c>
      <c r="Q9592" s="10">
        <v>1.1000000000000001</v>
      </c>
      <c r="R9592">
        <v>1</v>
      </c>
      <c r="S9592">
        <v>0.97119999999999995</v>
      </c>
      <c r="T9592">
        <v>1</v>
      </c>
      <c r="U9592">
        <v>0</v>
      </c>
    </row>
    <row r="9593" spans="1:21" ht="21" x14ac:dyDescent="0.35">
      <c r="A9593">
        <v>1</v>
      </c>
      <c r="B9593">
        <v>3</v>
      </c>
      <c r="C9593" s="10">
        <v>10</v>
      </c>
      <c r="D9593">
        <v>30</v>
      </c>
      <c r="E9593">
        <v>0</v>
      </c>
      <c r="F9593">
        <v>0</v>
      </c>
      <c r="G9593">
        <v>0</v>
      </c>
      <c r="H9593">
        <v>1</v>
      </c>
      <c r="I9593">
        <v>1</v>
      </c>
      <c r="J9593">
        <v>0</v>
      </c>
      <c r="K9593">
        <v>0</v>
      </c>
      <c r="L9593">
        <v>2</v>
      </c>
      <c r="M9593">
        <v>1</v>
      </c>
      <c r="N9593">
        <v>0.5</v>
      </c>
      <c r="O9593">
        <v>1</v>
      </c>
      <c r="P9593">
        <v>0.05</v>
      </c>
      <c r="Q9593" s="10">
        <v>1.2</v>
      </c>
      <c r="R9593">
        <v>1</v>
      </c>
      <c r="S9593">
        <v>0.96099999999999997</v>
      </c>
      <c r="T9593">
        <v>1</v>
      </c>
      <c r="U9593">
        <v>0.1</v>
      </c>
    </row>
    <row r="9594" spans="1:21" ht="21" x14ac:dyDescent="0.35">
      <c r="A9594">
        <v>1</v>
      </c>
      <c r="B9594">
        <v>3</v>
      </c>
      <c r="C9594" s="10">
        <v>10</v>
      </c>
      <c r="D9594">
        <v>30</v>
      </c>
      <c r="E9594">
        <v>0</v>
      </c>
      <c r="F9594">
        <v>0</v>
      </c>
      <c r="G9594">
        <v>0</v>
      </c>
      <c r="H9594">
        <v>1</v>
      </c>
      <c r="I9594">
        <v>1</v>
      </c>
      <c r="J9594">
        <v>0</v>
      </c>
      <c r="K9594">
        <v>0</v>
      </c>
      <c r="L9594">
        <v>2</v>
      </c>
      <c r="M9594">
        <v>1</v>
      </c>
      <c r="N9594">
        <v>0.5</v>
      </c>
      <c r="O9594">
        <v>1</v>
      </c>
      <c r="P9594">
        <v>0.05</v>
      </c>
      <c r="Q9594" s="10">
        <v>1.3</v>
      </c>
      <c r="R9594">
        <v>1</v>
      </c>
      <c r="S9594">
        <v>0.99990000000000001</v>
      </c>
      <c r="T9594">
        <v>1</v>
      </c>
      <c r="U9594">
        <v>0</v>
      </c>
    </row>
    <row r="9595" spans="1:21" ht="21" x14ac:dyDescent="0.35">
      <c r="A9595">
        <v>1</v>
      </c>
      <c r="B9595">
        <v>3</v>
      </c>
      <c r="C9595" s="10">
        <v>10</v>
      </c>
      <c r="D9595">
        <v>30</v>
      </c>
      <c r="E9595">
        <v>0</v>
      </c>
      <c r="F9595">
        <v>0</v>
      </c>
      <c r="G9595">
        <v>0</v>
      </c>
      <c r="H9595">
        <v>1</v>
      </c>
      <c r="I9595">
        <v>1</v>
      </c>
      <c r="J9595">
        <v>0</v>
      </c>
      <c r="K9595">
        <v>0</v>
      </c>
      <c r="L9595">
        <v>2</v>
      </c>
      <c r="M9595">
        <v>1</v>
      </c>
      <c r="N9595">
        <v>0.5</v>
      </c>
      <c r="O9595">
        <v>1</v>
      </c>
      <c r="P9595">
        <v>0.05</v>
      </c>
      <c r="Q9595" s="10">
        <v>1.4</v>
      </c>
      <c r="R9595">
        <v>1</v>
      </c>
      <c r="S9595">
        <v>1</v>
      </c>
      <c r="T9595">
        <v>1</v>
      </c>
      <c r="U9595">
        <v>0.1</v>
      </c>
    </row>
    <row r="9596" spans="1:21" ht="21" x14ac:dyDescent="0.35">
      <c r="A9596">
        <v>1</v>
      </c>
      <c r="B9596">
        <v>3</v>
      </c>
      <c r="C9596" s="10">
        <v>10</v>
      </c>
      <c r="D9596">
        <v>30</v>
      </c>
      <c r="E9596">
        <v>0</v>
      </c>
      <c r="F9596">
        <v>0</v>
      </c>
      <c r="G9596">
        <v>0</v>
      </c>
      <c r="H9596">
        <v>1</v>
      </c>
      <c r="I9596">
        <v>1</v>
      </c>
      <c r="J9596">
        <v>0</v>
      </c>
      <c r="K9596">
        <v>0</v>
      </c>
      <c r="L9596">
        <v>2</v>
      </c>
      <c r="M9596">
        <v>1</v>
      </c>
      <c r="N9596">
        <v>0.5</v>
      </c>
      <c r="O9596">
        <v>1</v>
      </c>
      <c r="P9596">
        <v>0.05</v>
      </c>
      <c r="Q9596" s="10">
        <v>1.5</v>
      </c>
      <c r="R9596">
        <v>1</v>
      </c>
      <c r="S9596">
        <v>0.997</v>
      </c>
      <c r="T9596">
        <v>1</v>
      </c>
      <c r="U9596">
        <v>0.1</v>
      </c>
    </row>
    <row r="9597" spans="1:21" ht="21" x14ac:dyDescent="0.35">
      <c r="A9597">
        <v>1</v>
      </c>
      <c r="B9597">
        <v>3</v>
      </c>
      <c r="C9597" s="10">
        <v>10</v>
      </c>
      <c r="D9597">
        <v>30</v>
      </c>
      <c r="E9597">
        <v>0</v>
      </c>
      <c r="F9597">
        <v>0</v>
      </c>
      <c r="G9597">
        <v>0</v>
      </c>
      <c r="H9597">
        <v>1</v>
      </c>
      <c r="I9597">
        <v>1</v>
      </c>
      <c r="J9597">
        <v>0</v>
      </c>
      <c r="K9597">
        <v>0</v>
      </c>
      <c r="L9597">
        <v>2</v>
      </c>
      <c r="M9597">
        <v>1</v>
      </c>
      <c r="N9597">
        <v>0.5</v>
      </c>
      <c r="O9597">
        <v>1</v>
      </c>
      <c r="P9597">
        <v>0.05</v>
      </c>
      <c r="Q9597" s="10">
        <v>1.6</v>
      </c>
      <c r="R9597">
        <v>1</v>
      </c>
      <c r="S9597">
        <v>1</v>
      </c>
      <c r="T9597">
        <v>1</v>
      </c>
      <c r="U9597">
        <v>0</v>
      </c>
    </row>
    <row r="9598" spans="1:21" ht="21" x14ac:dyDescent="0.35">
      <c r="A9598">
        <v>1</v>
      </c>
      <c r="B9598">
        <v>3</v>
      </c>
      <c r="C9598" s="10">
        <v>10</v>
      </c>
      <c r="D9598">
        <v>30</v>
      </c>
      <c r="E9598">
        <v>0</v>
      </c>
      <c r="F9598">
        <v>0</v>
      </c>
      <c r="G9598">
        <v>0</v>
      </c>
      <c r="H9598">
        <v>1</v>
      </c>
      <c r="I9598">
        <v>1</v>
      </c>
      <c r="J9598">
        <v>0</v>
      </c>
      <c r="K9598">
        <v>0</v>
      </c>
      <c r="L9598">
        <v>2</v>
      </c>
      <c r="M9598">
        <v>1</v>
      </c>
      <c r="N9598">
        <v>0.5</v>
      </c>
      <c r="O9598">
        <v>1</v>
      </c>
      <c r="P9598">
        <v>0.05</v>
      </c>
      <c r="Q9598" s="10">
        <v>1.7</v>
      </c>
      <c r="R9598">
        <v>1</v>
      </c>
      <c r="S9598">
        <v>1</v>
      </c>
      <c r="T9598">
        <v>1</v>
      </c>
      <c r="U9598">
        <v>0</v>
      </c>
    </row>
    <row r="9599" spans="1:21" ht="21" x14ac:dyDescent="0.35">
      <c r="A9599">
        <v>1</v>
      </c>
      <c r="B9599">
        <v>3</v>
      </c>
      <c r="C9599" s="10">
        <v>10</v>
      </c>
      <c r="D9599">
        <v>30</v>
      </c>
      <c r="E9599">
        <v>0</v>
      </c>
      <c r="F9599">
        <v>0</v>
      </c>
      <c r="G9599">
        <v>0</v>
      </c>
      <c r="H9599">
        <v>1</v>
      </c>
      <c r="I9599">
        <v>1</v>
      </c>
      <c r="J9599">
        <v>0</v>
      </c>
      <c r="K9599">
        <v>0</v>
      </c>
      <c r="L9599">
        <v>2</v>
      </c>
      <c r="M9599">
        <v>1</v>
      </c>
      <c r="N9599">
        <v>0.5</v>
      </c>
      <c r="O9599">
        <v>1</v>
      </c>
      <c r="P9599">
        <v>0.05</v>
      </c>
      <c r="Q9599" s="10">
        <v>1.8</v>
      </c>
      <c r="R9599">
        <v>1</v>
      </c>
      <c r="S9599">
        <v>1</v>
      </c>
      <c r="T9599">
        <v>1</v>
      </c>
      <c r="U9599">
        <v>0.1</v>
      </c>
    </row>
    <row r="9600" spans="1:21" ht="21.75" thickBot="1" x14ac:dyDescent="0.4">
      <c r="A9600">
        <v>1</v>
      </c>
      <c r="B9600">
        <v>3</v>
      </c>
      <c r="C9600" s="10">
        <v>10</v>
      </c>
      <c r="D9600">
        <v>30</v>
      </c>
      <c r="E9600">
        <v>0</v>
      </c>
      <c r="F9600">
        <v>0</v>
      </c>
      <c r="G9600">
        <v>0</v>
      </c>
      <c r="H9600">
        <v>1</v>
      </c>
      <c r="I9600">
        <v>1</v>
      </c>
      <c r="J9600">
        <v>0</v>
      </c>
      <c r="K9600">
        <v>0</v>
      </c>
      <c r="L9600">
        <v>2</v>
      </c>
      <c r="M9600">
        <v>1</v>
      </c>
      <c r="N9600">
        <v>0.5</v>
      </c>
      <c r="O9600">
        <v>1</v>
      </c>
      <c r="P9600">
        <v>0.05</v>
      </c>
      <c r="Q9600" s="10">
        <v>1.9</v>
      </c>
      <c r="R9600" s="14">
        <v>1</v>
      </c>
      <c r="S9600" s="14">
        <v>1</v>
      </c>
      <c r="T9600" s="14">
        <v>1</v>
      </c>
      <c r="U9600" s="14">
        <v>0.2</v>
      </c>
    </row>
    <row r="9601" spans="1:25" ht="19.5" thickTop="1" x14ac:dyDescent="0.3">
      <c r="R9601" s="65"/>
      <c r="S9601" s="65"/>
      <c r="U9601" s="15">
        <f>AVERAGE(U9541:U9600)</f>
        <v>7.6666666666666661E-2</v>
      </c>
    </row>
    <row r="9607" spans="1:25" ht="46.5" x14ac:dyDescent="0.35">
      <c r="A9607" s="8" t="s">
        <v>490</v>
      </c>
      <c r="R9607" s="98" t="s">
        <v>491</v>
      </c>
      <c r="S9607" s="98" t="s">
        <v>481</v>
      </c>
      <c r="T9607" s="98" t="s">
        <v>489</v>
      </c>
      <c r="U9607" s="101" t="s">
        <v>488</v>
      </c>
    </row>
    <row r="9608" spans="1:25" ht="21" x14ac:dyDescent="0.35">
      <c r="A9608">
        <v>1</v>
      </c>
      <c r="B9608">
        <v>3</v>
      </c>
      <c r="C9608" s="10">
        <v>10</v>
      </c>
      <c r="D9608">
        <v>30</v>
      </c>
      <c r="E9608">
        <v>0</v>
      </c>
      <c r="F9608">
        <v>0</v>
      </c>
      <c r="G9608">
        <v>0</v>
      </c>
      <c r="H9608">
        <v>1</v>
      </c>
      <c r="I9608">
        <v>1</v>
      </c>
      <c r="J9608">
        <v>0</v>
      </c>
      <c r="K9608">
        <v>0</v>
      </c>
      <c r="L9608">
        <v>2</v>
      </c>
      <c r="M9608">
        <v>1</v>
      </c>
      <c r="N9608">
        <v>0.05</v>
      </c>
      <c r="O9608">
        <v>1</v>
      </c>
      <c r="P9608">
        <v>0.05</v>
      </c>
      <c r="Q9608" s="10">
        <v>0</v>
      </c>
      <c r="R9608">
        <v>0.50990000000000002</v>
      </c>
      <c r="S9608">
        <v>0.05</v>
      </c>
      <c r="T9608">
        <v>0</v>
      </c>
      <c r="U9608">
        <v>0.1</v>
      </c>
      <c r="Y9608" s="10"/>
    </row>
    <row r="9609" spans="1:25" ht="21" x14ac:dyDescent="0.35">
      <c r="A9609">
        <v>1</v>
      </c>
      <c r="B9609">
        <v>3</v>
      </c>
      <c r="C9609" s="10">
        <v>10</v>
      </c>
      <c r="D9609">
        <v>30</v>
      </c>
      <c r="E9609">
        <v>0</v>
      </c>
      <c r="F9609">
        <v>0</v>
      </c>
      <c r="G9609">
        <v>0</v>
      </c>
      <c r="H9609">
        <v>1</v>
      </c>
      <c r="I9609">
        <v>1</v>
      </c>
      <c r="J9609">
        <v>0</v>
      </c>
      <c r="K9609">
        <v>0</v>
      </c>
      <c r="L9609">
        <v>2</v>
      </c>
      <c r="M9609">
        <v>1</v>
      </c>
      <c r="N9609">
        <v>0.05</v>
      </c>
      <c r="O9609">
        <v>1</v>
      </c>
      <c r="P9609">
        <v>0.05</v>
      </c>
      <c r="Q9609" s="10">
        <v>0.1</v>
      </c>
      <c r="R9609">
        <v>0.5454</v>
      </c>
      <c r="S9609">
        <v>9.0999999999999998E-2</v>
      </c>
      <c r="T9609">
        <v>0.6</v>
      </c>
      <c r="U9609">
        <v>0</v>
      </c>
      <c r="Y9609" s="10"/>
    </row>
    <row r="9610" spans="1:25" ht="21" x14ac:dyDescent="0.35">
      <c r="A9610">
        <v>1</v>
      </c>
      <c r="B9610">
        <v>3</v>
      </c>
      <c r="C9610" s="10">
        <v>10</v>
      </c>
      <c r="D9610">
        <v>30</v>
      </c>
      <c r="E9610">
        <v>0</v>
      </c>
      <c r="F9610">
        <v>0</v>
      </c>
      <c r="G9610">
        <v>0</v>
      </c>
      <c r="H9610">
        <v>1</v>
      </c>
      <c r="I9610">
        <v>1</v>
      </c>
      <c r="J9610">
        <v>0</v>
      </c>
      <c r="K9610">
        <v>0</v>
      </c>
      <c r="L9610">
        <v>2</v>
      </c>
      <c r="M9610">
        <v>1</v>
      </c>
      <c r="N9610">
        <v>0.05</v>
      </c>
      <c r="O9610">
        <v>1</v>
      </c>
      <c r="P9610">
        <v>0.05</v>
      </c>
      <c r="Q9610" s="10">
        <v>0.2</v>
      </c>
      <c r="R9610">
        <v>0.85009999999999997</v>
      </c>
      <c r="S9610">
        <v>0.22370000000000001</v>
      </c>
      <c r="T9610">
        <v>0.7</v>
      </c>
      <c r="U9610">
        <v>0</v>
      </c>
      <c r="Y9610" s="10"/>
    </row>
    <row r="9611" spans="1:25" ht="21" x14ac:dyDescent="0.35">
      <c r="A9611">
        <v>1</v>
      </c>
      <c r="B9611">
        <v>3</v>
      </c>
      <c r="C9611" s="10">
        <v>10</v>
      </c>
      <c r="D9611">
        <v>30</v>
      </c>
      <c r="E9611">
        <v>0</v>
      </c>
      <c r="F9611">
        <v>0</v>
      </c>
      <c r="G9611">
        <v>0</v>
      </c>
      <c r="H9611">
        <v>1</v>
      </c>
      <c r="I9611">
        <v>1</v>
      </c>
      <c r="J9611">
        <v>0</v>
      </c>
      <c r="K9611">
        <v>0</v>
      </c>
      <c r="L9611">
        <v>2</v>
      </c>
      <c r="M9611">
        <v>1</v>
      </c>
      <c r="N9611">
        <v>0.05</v>
      </c>
      <c r="O9611">
        <v>1</v>
      </c>
      <c r="P9611">
        <v>0.05</v>
      </c>
      <c r="Q9611" s="10">
        <v>0.3</v>
      </c>
      <c r="R9611">
        <v>0.77429999999999999</v>
      </c>
      <c r="S9611">
        <v>0.33939999999999998</v>
      </c>
      <c r="T9611">
        <v>1</v>
      </c>
      <c r="U9611">
        <v>0.1</v>
      </c>
      <c r="Y9611" s="10"/>
    </row>
    <row r="9612" spans="1:25" ht="21" x14ac:dyDescent="0.35">
      <c r="A9612">
        <v>1</v>
      </c>
      <c r="B9612">
        <v>3</v>
      </c>
      <c r="C9612" s="10">
        <v>10</v>
      </c>
      <c r="D9612">
        <v>30</v>
      </c>
      <c r="E9612">
        <v>0</v>
      </c>
      <c r="F9612">
        <v>0</v>
      </c>
      <c r="G9612">
        <v>0</v>
      </c>
      <c r="H9612">
        <v>1</v>
      </c>
      <c r="I9612">
        <v>1</v>
      </c>
      <c r="J9612">
        <v>0</v>
      </c>
      <c r="K9612">
        <v>0</v>
      </c>
      <c r="L9612">
        <v>2</v>
      </c>
      <c r="M9612">
        <v>1</v>
      </c>
      <c r="N9612">
        <v>0.05</v>
      </c>
      <c r="O9612">
        <v>1</v>
      </c>
      <c r="P9612">
        <v>0.05</v>
      </c>
      <c r="Q9612" s="10">
        <v>0.4</v>
      </c>
      <c r="R9612">
        <v>0.87529999999999997</v>
      </c>
      <c r="S9612">
        <v>0.57399999999999995</v>
      </c>
      <c r="T9612">
        <v>1</v>
      </c>
      <c r="U9612">
        <v>0</v>
      </c>
      <c r="Y9612" s="10"/>
    </row>
    <row r="9613" spans="1:25" ht="21" x14ac:dyDescent="0.35">
      <c r="A9613">
        <v>1</v>
      </c>
      <c r="B9613">
        <v>3</v>
      </c>
      <c r="C9613" s="10">
        <v>10</v>
      </c>
      <c r="D9613">
        <v>30</v>
      </c>
      <c r="E9613">
        <v>0</v>
      </c>
      <c r="F9613">
        <v>0</v>
      </c>
      <c r="G9613">
        <v>0</v>
      </c>
      <c r="H9613">
        <v>1</v>
      </c>
      <c r="I9613">
        <v>1</v>
      </c>
      <c r="J9613">
        <v>0</v>
      </c>
      <c r="K9613">
        <v>0</v>
      </c>
      <c r="L9613">
        <v>2</v>
      </c>
      <c r="M9613">
        <v>1</v>
      </c>
      <c r="N9613">
        <v>0.05</v>
      </c>
      <c r="O9613">
        <v>1</v>
      </c>
      <c r="P9613">
        <v>0.05</v>
      </c>
      <c r="Q9613" s="10">
        <v>0.5</v>
      </c>
      <c r="R9613">
        <v>0.98550000000000004</v>
      </c>
      <c r="S9613">
        <v>0.6502</v>
      </c>
      <c r="T9613">
        <v>1</v>
      </c>
      <c r="U9613">
        <v>0.1</v>
      </c>
      <c r="Y9613" s="10"/>
    </row>
    <row r="9614" spans="1:25" ht="21" x14ac:dyDescent="0.35">
      <c r="A9614">
        <v>1</v>
      </c>
      <c r="B9614">
        <v>3</v>
      </c>
      <c r="C9614" s="10">
        <v>10</v>
      </c>
      <c r="D9614">
        <v>30</v>
      </c>
      <c r="E9614">
        <v>0</v>
      </c>
      <c r="F9614">
        <v>0</v>
      </c>
      <c r="G9614">
        <v>0</v>
      </c>
      <c r="H9614">
        <v>1</v>
      </c>
      <c r="I9614">
        <v>1</v>
      </c>
      <c r="J9614">
        <v>0</v>
      </c>
      <c r="K9614">
        <v>0</v>
      </c>
      <c r="L9614">
        <v>2</v>
      </c>
      <c r="M9614">
        <v>1</v>
      </c>
      <c r="N9614">
        <v>0.05</v>
      </c>
      <c r="O9614">
        <v>1</v>
      </c>
      <c r="P9614">
        <v>0.05</v>
      </c>
      <c r="Q9614" s="10">
        <v>0.6</v>
      </c>
      <c r="R9614">
        <v>1</v>
      </c>
      <c r="S9614">
        <v>0.81120000000000003</v>
      </c>
      <c r="T9614">
        <v>1</v>
      </c>
      <c r="U9614">
        <v>0</v>
      </c>
      <c r="Y9614" s="10"/>
    </row>
    <row r="9615" spans="1:25" ht="21" x14ac:dyDescent="0.35">
      <c r="A9615">
        <v>1</v>
      </c>
      <c r="B9615">
        <v>3</v>
      </c>
      <c r="C9615" s="10">
        <v>10</v>
      </c>
      <c r="D9615">
        <v>30</v>
      </c>
      <c r="E9615">
        <v>0</v>
      </c>
      <c r="F9615">
        <v>0</v>
      </c>
      <c r="G9615">
        <v>0</v>
      </c>
      <c r="H9615">
        <v>1</v>
      </c>
      <c r="I9615">
        <v>1</v>
      </c>
      <c r="J9615">
        <v>0</v>
      </c>
      <c r="K9615">
        <v>0</v>
      </c>
      <c r="L9615">
        <v>2</v>
      </c>
      <c r="M9615">
        <v>1</v>
      </c>
      <c r="N9615">
        <v>0.05</v>
      </c>
      <c r="O9615">
        <v>1</v>
      </c>
      <c r="P9615">
        <v>0.05</v>
      </c>
      <c r="Q9615" s="10">
        <v>0.7</v>
      </c>
      <c r="R9615">
        <v>1</v>
      </c>
      <c r="S9615">
        <v>0.88219999999999998</v>
      </c>
      <c r="T9615">
        <v>1</v>
      </c>
      <c r="U9615">
        <v>0</v>
      </c>
      <c r="Y9615" s="10"/>
    </row>
    <row r="9616" spans="1:25" ht="21" x14ac:dyDescent="0.35">
      <c r="A9616">
        <v>1</v>
      </c>
      <c r="B9616">
        <v>3</v>
      </c>
      <c r="C9616" s="10">
        <v>10</v>
      </c>
      <c r="D9616">
        <v>30</v>
      </c>
      <c r="E9616">
        <v>0</v>
      </c>
      <c r="F9616">
        <v>0</v>
      </c>
      <c r="G9616">
        <v>0</v>
      </c>
      <c r="H9616">
        <v>1</v>
      </c>
      <c r="I9616">
        <v>1</v>
      </c>
      <c r="J9616">
        <v>0</v>
      </c>
      <c r="K9616">
        <v>0</v>
      </c>
      <c r="L9616">
        <v>2</v>
      </c>
      <c r="M9616">
        <v>1</v>
      </c>
      <c r="N9616">
        <v>0.05</v>
      </c>
      <c r="O9616">
        <v>1</v>
      </c>
      <c r="P9616">
        <v>0.05</v>
      </c>
      <c r="Q9616" s="10">
        <v>0.8</v>
      </c>
      <c r="R9616">
        <v>1</v>
      </c>
      <c r="S9616">
        <v>0.97599999999999998</v>
      </c>
      <c r="T9616">
        <v>1</v>
      </c>
      <c r="U9616">
        <v>0.1</v>
      </c>
      <c r="Y9616" s="10"/>
    </row>
    <row r="9617" spans="1:25" ht="21" x14ac:dyDescent="0.35">
      <c r="A9617">
        <v>1</v>
      </c>
      <c r="B9617">
        <v>3</v>
      </c>
      <c r="C9617" s="10">
        <v>10</v>
      </c>
      <c r="D9617">
        <v>30</v>
      </c>
      <c r="E9617">
        <v>0</v>
      </c>
      <c r="F9617">
        <v>0</v>
      </c>
      <c r="G9617">
        <v>0</v>
      </c>
      <c r="H9617">
        <v>1</v>
      </c>
      <c r="I9617">
        <v>1</v>
      </c>
      <c r="J9617">
        <v>0</v>
      </c>
      <c r="K9617">
        <v>0</v>
      </c>
      <c r="L9617">
        <v>2</v>
      </c>
      <c r="M9617">
        <v>1</v>
      </c>
      <c r="N9617">
        <v>0.05</v>
      </c>
      <c r="O9617">
        <v>1</v>
      </c>
      <c r="P9617">
        <v>0.05</v>
      </c>
      <c r="Q9617" s="10">
        <v>0.9</v>
      </c>
      <c r="R9617">
        <v>1</v>
      </c>
      <c r="S9617">
        <v>0.99270000000000003</v>
      </c>
      <c r="T9617">
        <v>1</v>
      </c>
      <c r="U9617">
        <v>0</v>
      </c>
      <c r="Y9617" s="10"/>
    </row>
    <row r="9618" spans="1:25" ht="21" x14ac:dyDescent="0.35">
      <c r="A9618">
        <v>1</v>
      </c>
      <c r="B9618">
        <v>3</v>
      </c>
      <c r="C9618" s="10">
        <v>10</v>
      </c>
      <c r="D9618">
        <v>30</v>
      </c>
      <c r="E9618">
        <v>0</v>
      </c>
      <c r="F9618">
        <v>0</v>
      </c>
      <c r="G9618">
        <v>0</v>
      </c>
      <c r="H9618">
        <v>1</v>
      </c>
      <c r="I9618">
        <v>1</v>
      </c>
      <c r="J9618">
        <v>0</v>
      </c>
      <c r="K9618">
        <v>0</v>
      </c>
      <c r="L9618">
        <v>2</v>
      </c>
      <c r="M9618">
        <v>1</v>
      </c>
      <c r="N9618">
        <v>0.05</v>
      </c>
      <c r="O9618">
        <v>1</v>
      </c>
      <c r="P9618">
        <v>0.05</v>
      </c>
      <c r="Q9618" s="10">
        <v>1</v>
      </c>
      <c r="R9618">
        <v>1</v>
      </c>
      <c r="S9618">
        <v>0.9597</v>
      </c>
      <c r="T9618">
        <v>1</v>
      </c>
      <c r="U9618">
        <v>0</v>
      </c>
      <c r="Y9618" s="10"/>
    </row>
    <row r="9619" spans="1:25" ht="21" x14ac:dyDescent="0.35">
      <c r="A9619">
        <v>1</v>
      </c>
      <c r="B9619">
        <v>3</v>
      </c>
      <c r="C9619" s="10">
        <v>10</v>
      </c>
      <c r="D9619">
        <v>30</v>
      </c>
      <c r="E9619">
        <v>0</v>
      </c>
      <c r="F9619">
        <v>0</v>
      </c>
      <c r="G9619">
        <v>0</v>
      </c>
      <c r="H9619">
        <v>1</v>
      </c>
      <c r="I9619">
        <v>1</v>
      </c>
      <c r="J9619">
        <v>0</v>
      </c>
      <c r="K9619">
        <v>0</v>
      </c>
      <c r="L9619">
        <v>2</v>
      </c>
      <c r="M9619">
        <v>1</v>
      </c>
      <c r="N9619">
        <v>0.05</v>
      </c>
      <c r="O9619">
        <v>1</v>
      </c>
      <c r="P9619">
        <v>0.05</v>
      </c>
      <c r="Q9619" s="10">
        <v>1.1000000000000001</v>
      </c>
      <c r="R9619">
        <v>1</v>
      </c>
      <c r="S9619">
        <v>0.95730000000000004</v>
      </c>
      <c r="T9619">
        <v>1</v>
      </c>
      <c r="U9619">
        <v>0.1</v>
      </c>
      <c r="Y9619" s="10"/>
    </row>
    <row r="9620" spans="1:25" ht="21" x14ac:dyDescent="0.35">
      <c r="A9620">
        <v>1</v>
      </c>
      <c r="B9620">
        <v>3</v>
      </c>
      <c r="C9620" s="10">
        <v>10</v>
      </c>
      <c r="D9620">
        <v>30</v>
      </c>
      <c r="E9620">
        <v>0</v>
      </c>
      <c r="F9620">
        <v>0</v>
      </c>
      <c r="G9620">
        <v>0</v>
      </c>
      <c r="H9620">
        <v>1</v>
      </c>
      <c r="I9620">
        <v>1</v>
      </c>
      <c r="J9620">
        <v>0</v>
      </c>
      <c r="K9620">
        <v>0</v>
      </c>
      <c r="L9620">
        <v>2</v>
      </c>
      <c r="M9620">
        <v>1</v>
      </c>
      <c r="N9620">
        <v>0.05</v>
      </c>
      <c r="O9620">
        <v>1</v>
      </c>
      <c r="P9620">
        <v>0.05</v>
      </c>
      <c r="Q9620" s="10">
        <v>1.2</v>
      </c>
      <c r="R9620">
        <v>1</v>
      </c>
      <c r="S9620">
        <v>0.99519999999999997</v>
      </c>
      <c r="T9620">
        <v>1</v>
      </c>
      <c r="U9620">
        <v>0</v>
      </c>
      <c r="Y9620" s="10"/>
    </row>
    <row r="9621" spans="1:25" ht="21" x14ac:dyDescent="0.35">
      <c r="A9621">
        <v>1</v>
      </c>
      <c r="B9621">
        <v>3</v>
      </c>
      <c r="C9621" s="10">
        <v>10</v>
      </c>
      <c r="D9621">
        <v>30</v>
      </c>
      <c r="E9621">
        <v>0</v>
      </c>
      <c r="F9621">
        <v>0</v>
      </c>
      <c r="G9621">
        <v>0</v>
      </c>
      <c r="H9621">
        <v>1</v>
      </c>
      <c r="I9621">
        <v>1</v>
      </c>
      <c r="J9621">
        <v>0</v>
      </c>
      <c r="K9621">
        <v>0</v>
      </c>
      <c r="L9621">
        <v>2</v>
      </c>
      <c r="M9621">
        <v>1</v>
      </c>
      <c r="N9621">
        <v>0.05</v>
      </c>
      <c r="O9621">
        <v>1</v>
      </c>
      <c r="P9621">
        <v>0.05</v>
      </c>
      <c r="Q9621" s="10">
        <v>1.3</v>
      </c>
      <c r="R9621">
        <v>1</v>
      </c>
      <c r="S9621">
        <v>0.99560000000000004</v>
      </c>
      <c r="T9621">
        <v>1</v>
      </c>
      <c r="U9621">
        <v>0.1</v>
      </c>
      <c r="Y9621" s="10"/>
    </row>
    <row r="9622" spans="1:25" ht="21" x14ac:dyDescent="0.35">
      <c r="A9622">
        <v>1</v>
      </c>
      <c r="B9622">
        <v>3</v>
      </c>
      <c r="C9622" s="10">
        <v>10</v>
      </c>
      <c r="D9622">
        <v>30</v>
      </c>
      <c r="E9622">
        <v>0</v>
      </c>
      <c r="F9622">
        <v>0</v>
      </c>
      <c r="G9622">
        <v>0</v>
      </c>
      <c r="H9622">
        <v>1</v>
      </c>
      <c r="I9622">
        <v>1</v>
      </c>
      <c r="J9622">
        <v>0</v>
      </c>
      <c r="K9622">
        <v>0</v>
      </c>
      <c r="L9622">
        <v>2</v>
      </c>
      <c r="M9622">
        <v>1</v>
      </c>
      <c r="N9622">
        <v>0.05</v>
      </c>
      <c r="O9622">
        <v>1</v>
      </c>
      <c r="P9622">
        <v>0.05</v>
      </c>
      <c r="Q9622" s="10">
        <v>1.4</v>
      </c>
      <c r="R9622">
        <v>1</v>
      </c>
      <c r="S9622">
        <v>1</v>
      </c>
      <c r="T9622">
        <v>1</v>
      </c>
      <c r="U9622">
        <v>0.3</v>
      </c>
      <c r="Y9622" s="10"/>
    </row>
    <row r="9623" spans="1:25" ht="21" x14ac:dyDescent="0.35">
      <c r="A9623">
        <v>1</v>
      </c>
      <c r="B9623">
        <v>3</v>
      </c>
      <c r="C9623" s="10">
        <v>10</v>
      </c>
      <c r="D9623">
        <v>30</v>
      </c>
      <c r="E9623">
        <v>0</v>
      </c>
      <c r="F9623">
        <v>0</v>
      </c>
      <c r="G9623">
        <v>0</v>
      </c>
      <c r="H9623">
        <v>1</v>
      </c>
      <c r="I9623">
        <v>1</v>
      </c>
      <c r="J9623">
        <v>0</v>
      </c>
      <c r="K9623">
        <v>0</v>
      </c>
      <c r="L9623">
        <v>2</v>
      </c>
      <c r="M9623">
        <v>1</v>
      </c>
      <c r="N9623">
        <v>0.05</v>
      </c>
      <c r="O9623">
        <v>1</v>
      </c>
      <c r="P9623">
        <v>0.05</v>
      </c>
      <c r="Q9623" s="10">
        <v>1.5</v>
      </c>
      <c r="R9623">
        <v>1</v>
      </c>
      <c r="S9623">
        <v>1</v>
      </c>
      <c r="T9623">
        <v>1</v>
      </c>
      <c r="U9623">
        <v>0</v>
      </c>
      <c r="Y9623" s="10"/>
    </row>
    <row r="9624" spans="1:25" ht="21" x14ac:dyDescent="0.35">
      <c r="A9624">
        <v>1</v>
      </c>
      <c r="B9624">
        <v>3</v>
      </c>
      <c r="C9624" s="10">
        <v>10</v>
      </c>
      <c r="D9624">
        <v>30</v>
      </c>
      <c r="E9624">
        <v>0</v>
      </c>
      <c r="F9624">
        <v>0</v>
      </c>
      <c r="G9624">
        <v>0</v>
      </c>
      <c r="H9624">
        <v>1</v>
      </c>
      <c r="I9624">
        <v>1</v>
      </c>
      <c r="J9624">
        <v>0</v>
      </c>
      <c r="K9624">
        <v>0</v>
      </c>
      <c r="L9624">
        <v>2</v>
      </c>
      <c r="M9624">
        <v>1</v>
      </c>
      <c r="N9624">
        <v>0.05</v>
      </c>
      <c r="O9624">
        <v>1</v>
      </c>
      <c r="P9624">
        <v>0.05</v>
      </c>
      <c r="Q9624" s="10">
        <v>1.6</v>
      </c>
      <c r="R9624">
        <v>1</v>
      </c>
      <c r="S9624">
        <v>0.99919999999999998</v>
      </c>
      <c r="T9624">
        <v>1</v>
      </c>
      <c r="U9624">
        <v>0.2</v>
      </c>
      <c r="Y9624" s="10"/>
    </row>
    <row r="9625" spans="1:25" ht="21" x14ac:dyDescent="0.35">
      <c r="A9625">
        <v>1</v>
      </c>
      <c r="B9625">
        <v>3</v>
      </c>
      <c r="C9625" s="10">
        <v>10</v>
      </c>
      <c r="D9625">
        <v>30</v>
      </c>
      <c r="E9625">
        <v>0</v>
      </c>
      <c r="F9625">
        <v>0</v>
      </c>
      <c r="G9625">
        <v>0</v>
      </c>
      <c r="H9625">
        <v>1</v>
      </c>
      <c r="I9625">
        <v>1</v>
      </c>
      <c r="J9625">
        <v>0</v>
      </c>
      <c r="K9625">
        <v>0</v>
      </c>
      <c r="L9625">
        <v>2</v>
      </c>
      <c r="M9625">
        <v>1</v>
      </c>
      <c r="N9625">
        <v>0.05</v>
      </c>
      <c r="O9625">
        <v>1</v>
      </c>
      <c r="P9625">
        <v>0.05</v>
      </c>
      <c r="Q9625" s="10">
        <v>1.7</v>
      </c>
      <c r="R9625">
        <v>1</v>
      </c>
      <c r="S9625">
        <v>0.99990000000000001</v>
      </c>
      <c r="T9625">
        <v>1</v>
      </c>
      <c r="U9625">
        <v>0.1</v>
      </c>
      <c r="Y9625" s="10"/>
    </row>
    <row r="9626" spans="1:25" ht="21" x14ac:dyDescent="0.35">
      <c r="A9626">
        <v>1</v>
      </c>
      <c r="B9626">
        <v>3</v>
      </c>
      <c r="C9626" s="10">
        <v>10</v>
      </c>
      <c r="D9626">
        <v>30</v>
      </c>
      <c r="E9626">
        <v>0</v>
      </c>
      <c r="F9626">
        <v>0</v>
      </c>
      <c r="G9626">
        <v>0</v>
      </c>
      <c r="H9626">
        <v>1</v>
      </c>
      <c r="I9626">
        <v>1</v>
      </c>
      <c r="J9626">
        <v>0</v>
      </c>
      <c r="K9626">
        <v>0</v>
      </c>
      <c r="L9626">
        <v>2</v>
      </c>
      <c r="M9626">
        <v>1</v>
      </c>
      <c r="N9626">
        <v>0.05</v>
      </c>
      <c r="O9626">
        <v>1</v>
      </c>
      <c r="P9626">
        <v>0.05</v>
      </c>
      <c r="Q9626" s="10">
        <v>1.8</v>
      </c>
      <c r="R9626">
        <v>1</v>
      </c>
      <c r="S9626">
        <v>0.99909999999999999</v>
      </c>
      <c r="T9626">
        <v>1</v>
      </c>
      <c r="U9626">
        <v>0.3</v>
      </c>
      <c r="Y9626" s="10"/>
    </row>
    <row r="9627" spans="1:25" ht="21.75" thickBot="1" x14ac:dyDescent="0.4">
      <c r="A9627">
        <v>1</v>
      </c>
      <c r="B9627">
        <v>3</v>
      </c>
      <c r="C9627" s="10">
        <v>10</v>
      </c>
      <c r="D9627">
        <v>30</v>
      </c>
      <c r="E9627">
        <v>0</v>
      </c>
      <c r="F9627">
        <v>0</v>
      </c>
      <c r="G9627">
        <v>0</v>
      </c>
      <c r="H9627">
        <v>1</v>
      </c>
      <c r="I9627">
        <v>1</v>
      </c>
      <c r="J9627">
        <v>0</v>
      </c>
      <c r="K9627">
        <v>0</v>
      </c>
      <c r="L9627">
        <v>2</v>
      </c>
      <c r="M9627">
        <v>1</v>
      </c>
      <c r="N9627">
        <v>0.05</v>
      </c>
      <c r="O9627">
        <v>1</v>
      </c>
      <c r="P9627">
        <v>0.05</v>
      </c>
      <c r="Q9627" s="10">
        <v>1.9</v>
      </c>
      <c r="R9627" s="14">
        <v>1</v>
      </c>
      <c r="S9627" s="14">
        <v>0.99970000000000003</v>
      </c>
      <c r="T9627" s="14">
        <v>1</v>
      </c>
      <c r="U9627">
        <v>0</v>
      </c>
      <c r="Y9627" s="10"/>
    </row>
    <row r="9628" spans="1:25" ht="21.75" thickTop="1" x14ac:dyDescent="0.35">
      <c r="A9628">
        <v>1</v>
      </c>
      <c r="B9628">
        <v>3</v>
      </c>
      <c r="C9628" s="10">
        <v>10</v>
      </c>
      <c r="D9628">
        <v>30</v>
      </c>
      <c r="E9628">
        <v>0</v>
      </c>
      <c r="F9628">
        <v>0</v>
      </c>
      <c r="G9628">
        <v>0</v>
      </c>
      <c r="H9628">
        <v>1</v>
      </c>
      <c r="I9628">
        <v>1</v>
      </c>
      <c r="J9628">
        <v>0</v>
      </c>
      <c r="K9628">
        <v>0</v>
      </c>
      <c r="L9628">
        <v>2</v>
      </c>
      <c r="M9628">
        <v>1</v>
      </c>
      <c r="N9628">
        <v>0.25</v>
      </c>
      <c r="O9628">
        <v>1</v>
      </c>
      <c r="P9628">
        <v>0.05</v>
      </c>
      <c r="Q9628" s="10">
        <v>0</v>
      </c>
      <c r="R9628">
        <v>0.57789999999999997</v>
      </c>
      <c r="S9628">
        <v>0.05</v>
      </c>
      <c r="T9628">
        <v>1</v>
      </c>
      <c r="U9628">
        <v>0</v>
      </c>
    </row>
    <row r="9629" spans="1:25" ht="21" x14ac:dyDescent="0.35">
      <c r="A9629">
        <v>1</v>
      </c>
      <c r="B9629">
        <v>3</v>
      </c>
      <c r="C9629" s="10">
        <v>10</v>
      </c>
      <c r="D9629">
        <v>30</v>
      </c>
      <c r="E9629">
        <v>0</v>
      </c>
      <c r="F9629">
        <v>0</v>
      </c>
      <c r="G9629">
        <v>0</v>
      </c>
      <c r="H9629">
        <v>1</v>
      </c>
      <c r="I9629">
        <v>1</v>
      </c>
      <c r="J9629">
        <v>0</v>
      </c>
      <c r="K9629">
        <v>0</v>
      </c>
      <c r="L9629">
        <v>2</v>
      </c>
      <c r="M9629">
        <v>1</v>
      </c>
      <c r="N9629">
        <v>0.25</v>
      </c>
      <c r="O9629">
        <v>1</v>
      </c>
      <c r="P9629">
        <v>0.05</v>
      </c>
      <c r="Q9629" s="10">
        <v>0.1</v>
      </c>
      <c r="R9629">
        <v>0.62590000000000001</v>
      </c>
      <c r="S9629">
        <v>8.5199999999999998E-2</v>
      </c>
      <c r="T9629">
        <v>1</v>
      </c>
      <c r="U9629">
        <v>0.1</v>
      </c>
    </row>
    <row r="9630" spans="1:25" ht="21" x14ac:dyDescent="0.35">
      <c r="A9630">
        <v>1</v>
      </c>
      <c r="B9630">
        <v>3</v>
      </c>
      <c r="C9630" s="10">
        <v>10</v>
      </c>
      <c r="D9630">
        <v>30</v>
      </c>
      <c r="E9630">
        <v>0</v>
      </c>
      <c r="F9630">
        <v>0</v>
      </c>
      <c r="G9630">
        <v>0</v>
      </c>
      <c r="H9630">
        <v>1</v>
      </c>
      <c r="I9630">
        <v>1</v>
      </c>
      <c r="J9630">
        <v>0</v>
      </c>
      <c r="K9630">
        <v>0</v>
      </c>
      <c r="L9630">
        <v>2</v>
      </c>
      <c r="M9630">
        <v>1</v>
      </c>
      <c r="N9630">
        <v>0.25</v>
      </c>
      <c r="O9630">
        <v>1</v>
      </c>
      <c r="P9630">
        <v>0.05</v>
      </c>
      <c r="Q9630" s="10">
        <v>0.2</v>
      </c>
      <c r="R9630">
        <v>0.58689999999999998</v>
      </c>
      <c r="S9630">
        <v>0.221</v>
      </c>
      <c r="T9630">
        <v>1</v>
      </c>
      <c r="U9630">
        <v>0.1</v>
      </c>
    </row>
    <row r="9631" spans="1:25" ht="21" x14ac:dyDescent="0.35">
      <c r="A9631">
        <v>1</v>
      </c>
      <c r="B9631">
        <v>3</v>
      </c>
      <c r="C9631" s="10">
        <v>10</v>
      </c>
      <c r="D9631">
        <v>30</v>
      </c>
      <c r="E9631">
        <v>0</v>
      </c>
      <c r="F9631">
        <v>0</v>
      </c>
      <c r="G9631">
        <v>0</v>
      </c>
      <c r="H9631">
        <v>1</v>
      </c>
      <c r="I9631">
        <v>1</v>
      </c>
      <c r="J9631">
        <v>0</v>
      </c>
      <c r="K9631">
        <v>0</v>
      </c>
      <c r="L9631">
        <v>2</v>
      </c>
      <c r="M9631">
        <v>1</v>
      </c>
      <c r="N9631">
        <v>0.25</v>
      </c>
      <c r="O9631">
        <v>1</v>
      </c>
      <c r="P9631">
        <v>0.05</v>
      </c>
      <c r="Q9631" s="10">
        <v>0.3</v>
      </c>
      <c r="R9631">
        <v>0.96970000000000001</v>
      </c>
      <c r="S9631">
        <v>0.36470000000000002</v>
      </c>
      <c r="T9631">
        <v>0.6</v>
      </c>
      <c r="U9631">
        <v>0.1</v>
      </c>
    </row>
    <row r="9632" spans="1:25" ht="21" x14ac:dyDescent="0.35">
      <c r="A9632">
        <v>1</v>
      </c>
      <c r="B9632">
        <v>3</v>
      </c>
      <c r="C9632" s="10">
        <v>10</v>
      </c>
      <c r="D9632">
        <v>30</v>
      </c>
      <c r="E9632">
        <v>0</v>
      </c>
      <c r="F9632">
        <v>0</v>
      </c>
      <c r="G9632">
        <v>0</v>
      </c>
      <c r="H9632">
        <v>1</v>
      </c>
      <c r="I9632">
        <v>1</v>
      </c>
      <c r="J9632">
        <v>0</v>
      </c>
      <c r="K9632">
        <v>0</v>
      </c>
      <c r="L9632">
        <v>2</v>
      </c>
      <c r="M9632">
        <v>1</v>
      </c>
      <c r="N9632">
        <v>0.25</v>
      </c>
      <c r="O9632">
        <v>1</v>
      </c>
      <c r="P9632">
        <v>0.05</v>
      </c>
      <c r="Q9632" s="10">
        <v>0.4</v>
      </c>
      <c r="R9632">
        <v>0.90500000000000003</v>
      </c>
      <c r="S9632">
        <v>0.62670000000000003</v>
      </c>
      <c r="T9632">
        <v>0.5</v>
      </c>
      <c r="U9632">
        <v>0</v>
      </c>
    </row>
    <row r="9633" spans="1:21" ht="21" x14ac:dyDescent="0.35">
      <c r="A9633">
        <v>1</v>
      </c>
      <c r="B9633">
        <v>3</v>
      </c>
      <c r="C9633" s="10">
        <v>10</v>
      </c>
      <c r="D9633">
        <v>30</v>
      </c>
      <c r="E9633">
        <v>0</v>
      </c>
      <c r="F9633">
        <v>0</v>
      </c>
      <c r="G9633">
        <v>0</v>
      </c>
      <c r="H9633">
        <v>1</v>
      </c>
      <c r="I9633">
        <v>1</v>
      </c>
      <c r="J9633">
        <v>0</v>
      </c>
      <c r="K9633">
        <v>0</v>
      </c>
      <c r="L9633">
        <v>2</v>
      </c>
      <c r="M9633">
        <v>1</v>
      </c>
      <c r="N9633">
        <v>0.25</v>
      </c>
      <c r="O9633">
        <v>1</v>
      </c>
      <c r="P9633">
        <v>0.05</v>
      </c>
      <c r="Q9633" s="10">
        <v>0.5</v>
      </c>
      <c r="R9633">
        <v>1</v>
      </c>
      <c r="S9633">
        <v>0.79620000000000002</v>
      </c>
      <c r="T9633">
        <v>0.5</v>
      </c>
      <c r="U9633">
        <v>0</v>
      </c>
    </row>
    <row r="9634" spans="1:21" ht="21" x14ac:dyDescent="0.35">
      <c r="A9634">
        <v>1</v>
      </c>
      <c r="B9634">
        <v>3</v>
      </c>
      <c r="C9634" s="10">
        <v>10</v>
      </c>
      <c r="D9634">
        <v>30</v>
      </c>
      <c r="E9634">
        <v>0</v>
      </c>
      <c r="F9634">
        <v>0</v>
      </c>
      <c r="G9634">
        <v>0</v>
      </c>
      <c r="H9634">
        <v>1</v>
      </c>
      <c r="I9634">
        <v>1</v>
      </c>
      <c r="J9634">
        <v>0</v>
      </c>
      <c r="K9634">
        <v>0</v>
      </c>
      <c r="L9634">
        <v>2</v>
      </c>
      <c r="M9634">
        <v>1</v>
      </c>
      <c r="N9634">
        <v>0.25</v>
      </c>
      <c r="O9634">
        <v>1</v>
      </c>
      <c r="P9634">
        <v>0.05</v>
      </c>
      <c r="Q9634" s="10">
        <v>0.6</v>
      </c>
      <c r="R9634">
        <v>1</v>
      </c>
      <c r="S9634">
        <v>0.81079999999999997</v>
      </c>
      <c r="T9634">
        <v>0.3</v>
      </c>
      <c r="U9634">
        <v>0</v>
      </c>
    </row>
    <row r="9635" spans="1:21" ht="21" x14ac:dyDescent="0.35">
      <c r="A9635">
        <v>1</v>
      </c>
      <c r="B9635">
        <v>3</v>
      </c>
      <c r="C9635" s="10">
        <v>10</v>
      </c>
      <c r="D9635">
        <v>30</v>
      </c>
      <c r="E9635">
        <v>0</v>
      </c>
      <c r="F9635">
        <v>0</v>
      </c>
      <c r="G9635">
        <v>0</v>
      </c>
      <c r="H9635">
        <v>1</v>
      </c>
      <c r="I9635">
        <v>1</v>
      </c>
      <c r="J9635">
        <v>0</v>
      </c>
      <c r="K9635">
        <v>0</v>
      </c>
      <c r="L9635">
        <v>2</v>
      </c>
      <c r="M9635">
        <v>1</v>
      </c>
      <c r="N9635">
        <v>0.25</v>
      </c>
      <c r="O9635">
        <v>1</v>
      </c>
      <c r="P9635">
        <v>0.05</v>
      </c>
      <c r="Q9635" s="10">
        <v>0.7</v>
      </c>
      <c r="R9635">
        <v>1</v>
      </c>
      <c r="S9635">
        <v>0.86739999999999995</v>
      </c>
      <c r="T9635">
        <v>0.1</v>
      </c>
      <c r="U9635">
        <v>0</v>
      </c>
    </row>
    <row r="9636" spans="1:21" ht="21" x14ac:dyDescent="0.35">
      <c r="A9636">
        <v>1</v>
      </c>
      <c r="B9636">
        <v>3</v>
      </c>
      <c r="C9636" s="10">
        <v>10</v>
      </c>
      <c r="D9636">
        <v>30</v>
      </c>
      <c r="E9636">
        <v>0</v>
      </c>
      <c r="F9636">
        <v>0</v>
      </c>
      <c r="G9636">
        <v>0</v>
      </c>
      <c r="H9636">
        <v>1</v>
      </c>
      <c r="I9636">
        <v>1</v>
      </c>
      <c r="J9636">
        <v>0</v>
      </c>
      <c r="K9636">
        <v>0</v>
      </c>
      <c r="L9636">
        <v>2</v>
      </c>
      <c r="M9636">
        <v>1</v>
      </c>
      <c r="N9636">
        <v>0.25</v>
      </c>
      <c r="O9636">
        <v>1</v>
      </c>
      <c r="P9636">
        <v>0.05</v>
      </c>
      <c r="Q9636" s="10">
        <v>0.8</v>
      </c>
      <c r="R9636">
        <v>1</v>
      </c>
      <c r="S9636">
        <v>0.97540000000000004</v>
      </c>
      <c r="T9636">
        <v>0.4</v>
      </c>
      <c r="U9636">
        <v>0.1</v>
      </c>
    </row>
    <row r="9637" spans="1:21" ht="21" x14ac:dyDescent="0.35">
      <c r="A9637">
        <v>1</v>
      </c>
      <c r="B9637">
        <v>3</v>
      </c>
      <c r="C9637" s="10">
        <v>10</v>
      </c>
      <c r="D9637">
        <v>30</v>
      </c>
      <c r="E9637">
        <v>0</v>
      </c>
      <c r="F9637">
        <v>0</v>
      </c>
      <c r="G9637">
        <v>0</v>
      </c>
      <c r="H9637">
        <v>1</v>
      </c>
      <c r="I9637">
        <v>1</v>
      </c>
      <c r="J9637">
        <v>0</v>
      </c>
      <c r="K9637">
        <v>0</v>
      </c>
      <c r="L9637">
        <v>2</v>
      </c>
      <c r="M9637">
        <v>1</v>
      </c>
      <c r="N9637">
        <v>0.25</v>
      </c>
      <c r="O9637">
        <v>1</v>
      </c>
      <c r="P9637">
        <v>0.05</v>
      </c>
      <c r="Q9637" s="10">
        <v>0.9</v>
      </c>
      <c r="R9637">
        <v>1</v>
      </c>
      <c r="S9637">
        <v>0.99380000000000002</v>
      </c>
      <c r="T9637">
        <v>0.1</v>
      </c>
      <c r="U9637">
        <v>0.1</v>
      </c>
    </row>
    <row r="9638" spans="1:21" ht="21" x14ac:dyDescent="0.35">
      <c r="A9638">
        <v>1</v>
      </c>
      <c r="B9638">
        <v>3</v>
      </c>
      <c r="C9638" s="10">
        <v>10</v>
      </c>
      <c r="D9638">
        <v>30</v>
      </c>
      <c r="E9638">
        <v>0</v>
      </c>
      <c r="F9638">
        <v>0</v>
      </c>
      <c r="G9638">
        <v>0</v>
      </c>
      <c r="H9638">
        <v>1</v>
      </c>
      <c r="I9638">
        <v>1</v>
      </c>
      <c r="J9638">
        <v>0</v>
      </c>
      <c r="K9638">
        <v>0</v>
      </c>
      <c r="L9638">
        <v>2</v>
      </c>
      <c r="M9638">
        <v>1</v>
      </c>
      <c r="N9638">
        <v>0.25</v>
      </c>
      <c r="O9638">
        <v>1</v>
      </c>
      <c r="P9638">
        <v>0.05</v>
      </c>
      <c r="Q9638" s="10">
        <v>1</v>
      </c>
      <c r="R9638">
        <v>1</v>
      </c>
      <c r="S9638">
        <v>0.94740000000000002</v>
      </c>
      <c r="T9638">
        <v>0.6</v>
      </c>
      <c r="U9638">
        <v>0.1</v>
      </c>
    </row>
    <row r="9639" spans="1:21" ht="21" x14ac:dyDescent="0.35">
      <c r="A9639">
        <v>1</v>
      </c>
      <c r="B9639">
        <v>3</v>
      </c>
      <c r="C9639" s="10">
        <v>10</v>
      </c>
      <c r="D9639">
        <v>30</v>
      </c>
      <c r="E9639">
        <v>0</v>
      </c>
      <c r="F9639">
        <v>0</v>
      </c>
      <c r="G9639">
        <v>0</v>
      </c>
      <c r="H9639">
        <v>1</v>
      </c>
      <c r="I9639">
        <v>1</v>
      </c>
      <c r="J9639">
        <v>0</v>
      </c>
      <c r="K9639">
        <v>0</v>
      </c>
      <c r="L9639">
        <v>2</v>
      </c>
      <c r="M9639">
        <v>1</v>
      </c>
      <c r="N9639">
        <v>0.25</v>
      </c>
      <c r="O9639">
        <v>1</v>
      </c>
      <c r="P9639">
        <v>0.05</v>
      </c>
      <c r="Q9639" s="10">
        <v>1.1000000000000001</v>
      </c>
      <c r="R9639">
        <v>1</v>
      </c>
      <c r="S9639">
        <v>0.998</v>
      </c>
      <c r="T9639">
        <v>0.4</v>
      </c>
      <c r="U9639">
        <v>0</v>
      </c>
    </row>
    <row r="9640" spans="1:21" ht="21" x14ac:dyDescent="0.35">
      <c r="A9640">
        <v>1</v>
      </c>
      <c r="B9640">
        <v>3</v>
      </c>
      <c r="C9640" s="10">
        <v>10</v>
      </c>
      <c r="D9640">
        <v>30</v>
      </c>
      <c r="E9640">
        <v>0</v>
      </c>
      <c r="F9640">
        <v>0</v>
      </c>
      <c r="G9640">
        <v>0</v>
      </c>
      <c r="H9640">
        <v>1</v>
      </c>
      <c r="I9640">
        <v>1</v>
      </c>
      <c r="J9640">
        <v>0</v>
      </c>
      <c r="K9640">
        <v>0</v>
      </c>
      <c r="L9640">
        <v>2</v>
      </c>
      <c r="M9640">
        <v>1</v>
      </c>
      <c r="N9640">
        <v>0.25</v>
      </c>
      <c r="O9640">
        <v>1</v>
      </c>
      <c r="P9640">
        <v>0.05</v>
      </c>
      <c r="Q9640" s="10">
        <v>1.2</v>
      </c>
      <c r="R9640">
        <v>1</v>
      </c>
      <c r="S9640">
        <v>0.98</v>
      </c>
      <c r="T9640">
        <v>0.4</v>
      </c>
      <c r="U9640">
        <v>0.2</v>
      </c>
    </row>
    <row r="9641" spans="1:21" ht="21" x14ac:dyDescent="0.35">
      <c r="A9641">
        <v>1</v>
      </c>
      <c r="B9641">
        <v>3</v>
      </c>
      <c r="C9641" s="10">
        <v>10</v>
      </c>
      <c r="D9641">
        <v>30</v>
      </c>
      <c r="E9641">
        <v>0</v>
      </c>
      <c r="F9641">
        <v>0</v>
      </c>
      <c r="G9641">
        <v>0</v>
      </c>
      <c r="H9641">
        <v>1</v>
      </c>
      <c r="I9641">
        <v>1</v>
      </c>
      <c r="J9641">
        <v>0</v>
      </c>
      <c r="K9641">
        <v>0</v>
      </c>
      <c r="L9641">
        <v>2</v>
      </c>
      <c r="M9641">
        <v>1</v>
      </c>
      <c r="N9641">
        <v>0.25</v>
      </c>
      <c r="O9641">
        <v>1</v>
      </c>
      <c r="P9641">
        <v>0.05</v>
      </c>
      <c r="Q9641" s="10">
        <v>1.3</v>
      </c>
      <c r="R9641">
        <v>1</v>
      </c>
      <c r="S9641">
        <v>0.99880000000000002</v>
      </c>
      <c r="T9641">
        <v>0.4</v>
      </c>
      <c r="U9641">
        <v>0.3</v>
      </c>
    </row>
    <row r="9642" spans="1:21" ht="21" x14ac:dyDescent="0.35">
      <c r="A9642">
        <v>1</v>
      </c>
      <c r="B9642">
        <v>3</v>
      </c>
      <c r="C9642" s="10">
        <v>10</v>
      </c>
      <c r="D9642">
        <v>30</v>
      </c>
      <c r="E9642">
        <v>0</v>
      </c>
      <c r="F9642">
        <v>0</v>
      </c>
      <c r="G9642">
        <v>0</v>
      </c>
      <c r="H9642">
        <v>1</v>
      </c>
      <c r="I9642">
        <v>1</v>
      </c>
      <c r="J9642">
        <v>0</v>
      </c>
      <c r="K9642">
        <v>0</v>
      </c>
      <c r="L9642">
        <v>2</v>
      </c>
      <c r="M9642">
        <v>1</v>
      </c>
      <c r="N9642">
        <v>0.25</v>
      </c>
      <c r="O9642">
        <v>1</v>
      </c>
      <c r="P9642">
        <v>0.05</v>
      </c>
      <c r="Q9642" s="10">
        <v>1.4</v>
      </c>
      <c r="R9642">
        <v>1</v>
      </c>
      <c r="S9642">
        <v>1</v>
      </c>
      <c r="T9642">
        <v>0.5</v>
      </c>
      <c r="U9642">
        <v>0.2</v>
      </c>
    </row>
    <row r="9643" spans="1:21" ht="21" x14ac:dyDescent="0.35">
      <c r="A9643">
        <v>1</v>
      </c>
      <c r="B9643">
        <v>3</v>
      </c>
      <c r="C9643" s="10">
        <v>10</v>
      </c>
      <c r="D9643">
        <v>30</v>
      </c>
      <c r="E9643">
        <v>0</v>
      </c>
      <c r="F9643">
        <v>0</v>
      </c>
      <c r="G9643">
        <v>0</v>
      </c>
      <c r="H9643">
        <v>1</v>
      </c>
      <c r="I9643">
        <v>1</v>
      </c>
      <c r="J9643">
        <v>0</v>
      </c>
      <c r="K9643">
        <v>0</v>
      </c>
      <c r="L9643">
        <v>2</v>
      </c>
      <c r="M9643">
        <v>1</v>
      </c>
      <c r="N9643">
        <v>0.25</v>
      </c>
      <c r="O9643">
        <v>1</v>
      </c>
      <c r="P9643">
        <v>0.05</v>
      </c>
      <c r="Q9643" s="10">
        <v>1.5</v>
      </c>
      <c r="R9643">
        <v>1</v>
      </c>
      <c r="S9643">
        <v>0.99990000000000001</v>
      </c>
      <c r="T9643">
        <v>0.7</v>
      </c>
      <c r="U9643">
        <v>0</v>
      </c>
    </row>
    <row r="9644" spans="1:21" ht="21" x14ac:dyDescent="0.35">
      <c r="A9644">
        <v>1</v>
      </c>
      <c r="B9644">
        <v>3</v>
      </c>
      <c r="C9644" s="10">
        <v>10</v>
      </c>
      <c r="D9644">
        <v>30</v>
      </c>
      <c r="E9644">
        <v>0</v>
      </c>
      <c r="F9644">
        <v>0</v>
      </c>
      <c r="G9644">
        <v>0</v>
      </c>
      <c r="H9644">
        <v>1</v>
      </c>
      <c r="I9644">
        <v>1</v>
      </c>
      <c r="J9644">
        <v>0</v>
      </c>
      <c r="K9644">
        <v>0</v>
      </c>
      <c r="L9644">
        <v>2</v>
      </c>
      <c r="M9644">
        <v>1</v>
      </c>
      <c r="N9644">
        <v>0.25</v>
      </c>
      <c r="O9644">
        <v>1</v>
      </c>
      <c r="P9644">
        <v>0.05</v>
      </c>
      <c r="Q9644" s="10">
        <v>1.6</v>
      </c>
      <c r="R9644">
        <v>1</v>
      </c>
      <c r="S9644">
        <v>0.99880000000000002</v>
      </c>
      <c r="T9644">
        <v>0.2</v>
      </c>
      <c r="U9644">
        <v>0</v>
      </c>
    </row>
    <row r="9645" spans="1:21" ht="21" x14ac:dyDescent="0.35">
      <c r="A9645">
        <v>1</v>
      </c>
      <c r="B9645">
        <v>3</v>
      </c>
      <c r="C9645" s="10">
        <v>10</v>
      </c>
      <c r="D9645">
        <v>30</v>
      </c>
      <c r="E9645">
        <v>0</v>
      </c>
      <c r="F9645">
        <v>0</v>
      </c>
      <c r="G9645">
        <v>0</v>
      </c>
      <c r="H9645">
        <v>1</v>
      </c>
      <c r="I9645">
        <v>1</v>
      </c>
      <c r="J9645">
        <v>0</v>
      </c>
      <c r="K9645">
        <v>0</v>
      </c>
      <c r="L9645">
        <v>2</v>
      </c>
      <c r="M9645">
        <v>1</v>
      </c>
      <c r="N9645">
        <v>0.25</v>
      </c>
      <c r="O9645">
        <v>1</v>
      </c>
      <c r="P9645">
        <v>0.05</v>
      </c>
      <c r="Q9645" s="10">
        <v>1.7</v>
      </c>
      <c r="R9645">
        <v>1</v>
      </c>
      <c r="S9645">
        <v>0.99809999999999999</v>
      </c>
      <c r="T9645">
        <v>0.4</v>
      </c>
      <c r="U9645">
        <v>0.1</v>
      </c>
    </row>
    <row r="9646" spans="1:21" ht="21" x14ac:dyDescent="0.35">
      <c r="A9646">
        <v>1</v>
      </c>
      <c r="B9646">
        <v>3</v>
      </c>
      <c r="C9646" s="10">
        <v>10</v>
      </c>
      <c r="D9646">
        <v>30</v>
      </c>
      <c r="E9646">
        <v>0</v>
      </c>
      <c r="F9646">
        <v>0</v>
      </c>
      <c r="G9646">
        <v>0</v>
      </c>
      <c r="H9646">
        <v>1</v>
      </c>
      <c r="I9646">
        <v>1</v>
      </c>
      <c r="J9646">
        <v>0</v>
      </c>
      <c r="K9646">
        <v>0</v>
      </c>
      <c r="L9646">
        <v>2</v>
      </c>
      <c r="M9646">
        <v>1</v>
      </c>
      <c r="N9646">
        <v>0.25</v>
      </c>
      <c r="O9646">
        <v>1</v>
      </c>
      <c r="P9646">
        <v>0.05</v>
      </c>
      <c r="Q9646" s="10">
        <v>1.8</v>
      </c>
      <c r="R9646">
        <v>1</v>
      </c>
      <c r="S9646">
        <v>1</v>
      </c>
      <c r="T9646">
        <v>0.4</v>
      </c>
      <c r="U9646">
        <v>0.2</v>
      </c>
    </row>
    <row r="9647" spans="1:21" ht="21.75" thickBot="1" x14ac:dyDescent="0.4">
      <c r="A9647">
        <v>1</v>
      </c>
      <c r="B9647">
        <v>3</v>
      </c>
      <c r="C9647" s="10">
        <v>10</v>
      </c>
      <c r="D9647">
        <v>30</v>
      </c>
      <c r="E9647">
        <v>0</v>
      </c>
      <c r="F9647">
        <v>0</v>
      </c>
      <c r="G9647">
        <v>0</v>
      </c>
      <c r="H9647">
        <v>1</v>
      </c>
      <c r="I9647">
        <v>1</v>
      </c>
      <c r="J9647">
        <v>0</v>
      </c>
      <c r="K9647">
        <v>0</v>
      </c>
      <c r="L9647">
        <v>2</v>
      </c>
      <c r="M9647">
        <v>1</v>
      </c>
      <c r="N9647">
        <v>0.25</v>
      </c>
      <c r="O9647">
        <v>1</v>
      </c>
      <c r="P9647">
        <v>0.05</v>
      </c>
      <c r="Q9647" s="10">
        <v>1.9</v>
      </c>
      <c r="R9647" s="14">
        <v>1</v>
      </c>
      <c r="S9647" s="14">
        <v>1</v>
      </c>
      <c r="T9647" s="14">
        <v>0.4</v>
      </c>
      <c r="U9647">
        <v>0.1</v>
      </c>
    </row>
    <row r="9648" spans="1:21" ht="21.75" thickTop="1" x14ac:dyDescent="0.35">
      <c r="A9648">
        <v>1</v>
      </c>
      <c r="B9648">
        <v>3</v>
      </c>
      <c r="C9648" s="10">
        <v>10</v>
      </c>
      <c r="D9648">
        <v>30</v>
      </c>
      <c r="E9648">
        <v>0</v>
      </c>
      <c r="F9648">
        <v>0</v>
      </c>
      <c r="G9648">
        <v>0</v>
      </c>
      <c r="H9648">
        <v>1</v>
      </c>
      <c r="I9648">
        <v>1</v>
      </c>
      <c r="J9648">
        <v>0</v>
      </c>
      <c r="K9648">
        <v>0</v>
      </c>
      <c r="L9648">
        <v>2</v>
      </c>
      <c r="M9648">
        <v>1</v>
      </c>
      <c r="N9648">
        <v>0.5</v>
      </c>
      <c r="O9648">
        <v>1</v>
      </c>
      <c r="P9648">
        <v>0.05</v>
      </c>
      <c r="Q9648" s="10">
        <v>0</v>
      </c>
      <c r="R9648">
        <v>0.54220000000000002</v>
      </c>
      <c r="S9648">
        <v>0.05</v>
      </c>
      <c r="T9648">
        <v>1</v>
      </c>
      <c r="U9648">
        <v>0</v>
      </c>
    </row>
    <row r="9649" spans="1:21" ht="21" x14ac:dyDescent="0.35">
      <c r="A9649">
        <v>1</v>
      </c>
      <c r="B9649">
        <v>3</v>
      </c>
      <c r="C9649" s="10">
        <v>10</v>
      </c>
      <c r="D9649">
        <v>30</v>
      </c>
      <c r="E9649">
        <v>0</v>
      </c>
      <c r="F9649">
        <v>0</v>
      </c>
      <c r="G9649">
        <v>0</v>
      </c>
      <c r="H9649">
        <v>1</v>
      </c>
      <c r="I9649">
        <v>1</v>
      </c>
      <c r="J9649">
        <v>0</v>
      </c>
      <c r="K9649">
        <v>0</v>
      </c>
      <c r="L9649">
        <v>2</v>
      </c>
      <c r="M9649">
        <v>1</v>
      </c>
      <c r="N9649">
        <v>0.5</v>
      </c>
      <c r="O9649">
        <v>1</v>
      </c>
      <c r="P9649">
        <v>0.05</v>
      </c>
      <c r="Q9649" s="10">
        <v>0.1</v>
      </c>
      <c r="R9649">
        <v>0.62039999999999995</v>
      </c>
      <c r="S9649">
        <v>8.1799999999999998E-2</v>
      </c>
      <c r="T9649">
        <v>1</v>
      </c>
      <c r="U9649">
        <v>0.1</v>
      </c>
    </row>
    <row r="9650" spans="1:21" ht="21" x14ac:dyDescent="0.35">
      <c r="A9650">
        <v>1</v>
      </c>
      <c r="B9650">
        <v>3</v>
      </c>
      <c r="C9650" s="10">
        <v>10</v>
      </c>
      <c r="D9650">
        <v>30</v>
      </c>
      <c r="E9650">
        <v>0</v>
      </c>
      <c r="F9650">
        <v>0</v>
      </c>
      <c r="G9650">
        <v>0</v>
      </c>
      <c r="H9650">
        <v>1</v>
      </c>
      <c r="I9650">
        <v>1</v>
      </c>
      <c r="J9650">
        <v>0</v>
      </c>
      <c r="K9650">
        <v>0</v>
      </c>
      <c r="L9650">
        <v>2</v>
      </c>
      <c r="M9650">
        <v>1</v>
      </c>
      <c r="N9650">
        <v>0.5</v>
      </c>
      <c r="O9650">
        <v>1</v>
      </c>
      <c r="P9650">
        <v>0.05</v>
      </c>
      <c r="Q9650" s="10">
        <v>0.2</v>
      </c>
      <c r="R9650">
        <v>0.69399999999999995</v>
      </c>
      <c r="S9650">
        <v>0.17660000000000001</v>
      </c>
      <c r="T9650">
        <v>1</v>
      </c>
      <c r="U9650">
        <v>0</v>
      </c>
    </row>
    <row r="9651" spans="1:21" ht="21" x14ac:dyDescent="0.35">
      <c r="A9651">
        <v>1</v>
      </c>
      <c r="B9651">
        <v>3</v>
      </c>
      <c r="C9651" s="10">
        <v>10</v>
      </c>
      <c r="D9651">
        <v>30</v>
      </c>
      <c r="E9651">
        <v>0</v>
      </c>
      <c r="F9651">
        <v>0</v>
      </c>
      <c r="G9651">
        <v>0</v>
      </c>
      <c r="H9651">
        <v>1</v>
      </c>
      <c r="I9651">
        <v>1</v>
      </c>
      <c r="J9651">
        <v>0</v>
      </c>
      <c r="K9651">
        <v>0</v>
      </c>
      <c r="L9651">
        <v>2</v>
      </c>
      <c r="M9651">
        <v>1</v>
      </c>
      <c r="N9651">
        <v>0.5</v>
      </c>
      <c r="O9651">
        <v>1</v>
      </c>
      <c r="P9651">
        <v>0.05</v>
      </c>
      <c r="Q9651" s="10">
        <v>0.3</v>
      </c>
      <c r="R9651">
        <v>0.93340000000000001</v>
      </c>
      <c r="S9651">
        <v>0.30320000000000003</v>
      </c>
      <c r="T9651">
        <v>1</v>
      </c>
      <c r="U9651">
        <v>0.1</v>
      </c>
    </row>
    <row r="9652" spans="1:21" ht="21" x14ac:dyDescent="0.35">
      <c r="A9652">
        <v>1</v>
      </c>
      <c r="B9652">
        <v>3</v>
      </c>
      <c r="C9652" s="10">
        <v>10</v>
      </c>
      <c r="D9652">
        <v>30</v>
      </c>
      <c r="E9652">
        <v>0</v>
      </c>
      <c r="F9652">
        <v>0</v>
      </c>
      <c r="G9652">
        <v>0</v>
      </c>
      <c r="H9652">
        <v>1</v>
      </c>
      <c r="I9652">
        <v>1</v>
      </c>
      <c r="J9652">
        <v>0</v>
      </c>
      <c r="K9652">
        <v>0</v>
      </c>
      <c r="L9652">
        <v>2</v>
      </c>
      <c r="M9652">
        <v>1</v>
      </c>
      <c r="N9652">
        <v>0.5</v>
      </c>
      <c r="O9652">
        <v>1</v>
      </c>
      <c r="P9652">
        <v>0.05</v>
      </c>
      <c r="Q9652" s="10">
        <v>0.4</v>
      </c>
      <c r="R9652">
        <v>0.998</v>
      </c>
      <c r="S9652">
        <v>0.5726</v>
      </c>
      <c r="T9652">
        <v>1</v>
      </c>
      <c r="U9652">
        <v>0</v>
      </c>
    </row>
    <row r="9653" spans="1:21" ht="21" x14ac:dyDescent="0.35">
      <c r="A9653">
        <v>1</v>
      </c>
      <c r="B9653">
        <v>3</v>
      </c>
      <c r="C9653" s="10">
        <v>10</v>
      </c>
      <c r="D9653">
        <v>30</v>
      </c>
      <c r="E9653">
        <v>0</v>
      </c>
      <c r="F9653">
        <v>0</v>
      </c>
      <c r="G9653">
        <v>0</v>
      </c>
      <c r="H9653">
        <v>1</v>
      </c>
      <c r="I9653">
        <v>1</v>
      </c>
      <c r="J9653">
        <v>0</v>
      </c>
      <c r="K9653">
        <v>0</v>
      </c>
      <c r="L9653">
        <v>2</v>
      </c>
      <c r="M9653">
        <v>1</v>
      </c>
      <c r="N9653">
        <v>0.5</v>
      </c>
      <c r="O9653">
        <v>1</v>
      </c>
      <c r="P9653">
        <v>0.05</v>
      </c>
      <c r="Q9653" s="10">
        <v>0.5</v>
      </c>
      <c r="R9653">
        <v>0.99990000000000001</v>
      </c>
      <c r="S9653">
        <v>0.6</v>
      </c>
      <c r="T9653">
        <v>1</v>
      </c>
      <c r="U9653">
        <v>0.1</v>
      </c>
    </row>
    <row r="9654" spans="1:21" ht="21" x14ac:dyDescent="0.35">
      <c r="A9654">
        <v>1</v>
      </c>
      <c r="B9654">
        <v>3</v>
      </c>
      <c r="C9654" s="10">
        <v>10</v>
      </c>
      <c r="D9654">
        <v>30</v>
      </c>
      <c r="E9654">
        <v>0</v>
      </c>
      <c r="F9654">
        <v>0</v>
      </c>
      <c r="G9654">
        <v>0</v>
      </c>
      <c r="H9654">
        <v>1</v>
      </c>
      <c r="I9654">
        <v>1</v>
      </c>
      <c r="J9654">
        <v>0</v>
      </c>
      <c r="K9654">
        <v>0</v>
      </c>
      <c r="L9654">
        <v>2</v>
      </c>
      <c r="M9654">
        <v>1</v>
      </c>
      <c r="N9654">
        <v>0.5</v>
      </c>
      <c r="O9654">
        <v>1</v>
      </c>
      <c r="P9654">
        <v>0.05</v>
      </c>
      <c r="Q9654" s="10">
        <v>0.6</v>
      </c>
      <c r="R9654">
        <v>1</v>
      </c>
      <c r="S9654">
        <v>0.73760000000000003</v>
      </c>
      <c r="T9654">
        <v>1</v>
      </c>
      <c r="U9654">
        <v>0.3</v>
      </c>
    </row>
    <row r="9655" spans="1:21" ht="21" x14ac:dyDescent="0.35">
      <c r="A9655">
        <v>1</v>
      </c>
      <c r="B9655">
        <v>3</v>
      </c>
      <c r="C9655" s="10">
        <v>10</v>
      </c>
      <c r="D9655">
        <v>30</v>
      </c>
      <c r="E9655">
        <v>0</v>
      </c>
      <c r="F9655">
        <v>0</v>
      </c>
      <c r="G9655">
        <v>0</v>
      </c>
      <c r="H9655">
        <v>1</v>
      </c>
      <c r="I9655">
        <v>1</v>
      </c>
      <c r="J9655">
        <v>0</v>
      </c>
      <c r="K9655">
        <v>0</v>
      </c>
      <c r="L9655">
        <v>2</v>
      </c>
      <c r="M9655">
        <v>1</v>
      </c>
      <c r="N9655">
        <v>0.5</v>
      </c>
      <c r="O9655">
        <v>1</v>
      </c>
      <c r="P9655">
        <v>0.05</v>
      </c>
      <c r="Q9655" s="10">
        <v>0.7</v>
      </c>
      <c r="R9655">
        <v>1</v>
      </c>
      <c r="S9655">
        <v>0.77400000000000002</v>
      </c>
      <c r="T9655">
        <v>0.9</v>
      </c>
      <c r="U9655">
        <v>0.1</v>
      </c>
    </row>
    <row r="9656" spans="1:21" ht="21" x14ac:dyDescent="0.35">
      <c r="A9656">
        <v>1</v>
      </c>
      <c r="B9656">
        <v>3</v>
      </c>
      <c r="C9656" s="10">
        <v>10</v>
      </c>
      <c r="D9656">
        <v>30</v>
      </c>
      <c r="E9656">
        <v>0</v>
      </c>
      <c r="F9656">
        <v>0</v>
      </c>
      <c r="G9656">
        <v>0</v>
      </c>
      <c r="H9656">
        <v>1</v>
      </c>
      <c r="I9656">
        <v>1</v>
      </c>
      <c r="J9656">
        <v>0</v>
      </c>
      <c r="K9656">
        <v>0</v>
      </c>
      <c r="L9656">
        <v>2</v>
      </c>
      <c r="M9656">
        <v>1</v>
      </c>
      <c r="N9656">
        <v>0.5</v>
      </c>
      <c r="O9656">
        <v>1</v>
      </c>
      <c r="P9656">
        <v>0.05</v>
      </c>
      <c r="Q9656" s="10">
        <v>0.8</v>
      </c>
      <c r="R9656">
        <v>1</v>
      </c>
      <c r="S9656">
        <v>0.9617</v>
      </c>
      <c r="T9656">
        <v>0.7</v>
      </c>
      <c r="U9656">
        <v>0.1</v>
      </c>
    </row>
    <row r="9657" spans="1:21" ht="21" x14ac:dyDescent="0.35">
      <c r="A9657">
        <v>1</v>
      </c>
      <c r="B9657">
        <v>3</v>
      </c>
      <c r="C9657" s="10">
        <v>10</v>
      </c>
      <c r="D9657">
        <v>30</v>
      </c>
      <c r="E9657">
        <v>0</v>
      </c>
      <c r="F9657">
        <v>0</v>
      </c>
      <c r="G9657">
        <v>0</v>
      </c>
      <c r="H9657">
        <v>1</v>
      </c>
      <c r="I9657">
        <v>1</v>
      </c>
      <c r="J9657">
        <v>0</v>
      </c>
      <c r="K9657">
        <v>0</v>
      </c>
      <c r="L9657">
        <v>2</v>
      </c>
      <c r="M9657">
        <v>1</v>
      </c>
      <c r="N9657">
        <v>0.5</v>
      </c>
      <c r="O9657">
        <v>1</v>
      </c>
      <c r="P9657">
        <v>0.05</v>
      </c>
      <c r="Q9657" s="10">
        <v>0.9</v>
      </c>
      <c r="R9657">
        <v>1</v>
      </c>
      <c r="S9657">
        <v>0.87180000000000002</v>
      </c>
      <c r="T9657">
        <v>0.6</v>
      </c>
      <c r="U9657">
        <v>0</v>
      </c>
    </row>
    <row r="9658" spans="1:21" ht="21" x14ac:dyDescent="0.35">
      <c r="A9658">
        <v>1</v>
      </c>
      <c r="B9658">
        <v>3</v>
      </c>
      <c r="C9658" s="10">
        <v>10</v>
      </c>
      <c r="D9658">
        <v>30</v>
      </c>
      <c r="E9658">
        <v>0</v>
      </c>
      <c r="F9658">
        <v>0</v>
      </c>
      <c r="G9658">
        <v>0</v>
      </c>
      <c r="H9658">
        <v>1</v>
      </c>
      <c r="I9658">
        <v>1</v>
      </c>
      <c r="J9658">
        <v>0</v>
      </c>
      <c r="K9658">
        <v>0</v>
      </c>
      <c r="L9658">
        <v>2</v>
      </c>
      <c r="M9658">
        <v>1</v>
      </c>
      <c r="N9658">
        <v>0.5</v>
      </c>
      <c r="O9658">
        <v>1</v>
      </c>
      <c r="P9658">
        <v>0.05</v>
      </c>
      <c r="Q9658" s="10">
        <v>1</v>
      </c>
      <c r="R9658">
        <v>1</v>
      </c>
      <c r="S9658">
        <v>0.95340000000000003</v>
      </c>
      <c r="T9658">
        <v>0.7</v>
      </c>
      <c r="U9658">
        <v>0</v>
      </c>
    </row>
    <row r="9659" spans="1:21" ht="21" x14ac:dyDescent="0.35">
      <c r="A9659">
        <v>1</v>
      </c>
      <c r="B9659">
        <v>3</v>
      </c>
      <c r="C9659" s="10">
        <v>10</v>
      </c>
      <c r="D9659">
        <v>30</v>
      </c>
      <c r="E9659">
        <v>0</v>
      </c>
      <c r="F9659">
        <v>0</v>
      </c>
      <c r="G9659">
        <v>0</v>
      </c>
      <c r="H9659">
        <v>1</v>
      </c>
      <c r="I9659">
        <v>1</v>
      </c>
      <c r="J9659">
        <v>0</v>
      </c>
      <c r="K9659">
        <v>0</v>
      </c>
      <c r="L9659">
        <v>2</v>
      </c>
      <c r="M9659">
        <v>1</v>
      </c>
      <c r="N9659">
        <v>0.5</v>
      </c>
      <c r="O9659">
        <v>1</v>
      </c>
      <c r="P9659">
        <v>0.05</v>
      </c>
      <c r="Q9659" s="10">
        <v>1.1000000000000001</v>
      </c>
      <c r="R9659">
        <v>1</v>
      </c>
      <c r="S9659">
        <v>0.98240000000000005</v>
      </c>
      <c r="T9659">
        <v>0.6</v>
      </c>
      <c r="U9659">
        <v>0</v>
      </c>
    </row>
    <row r="9660" spans="1:21" ht="21" x14ac:dyDescent="0.35">
      <c r="A9660">
        <v>1</v>
      </c>
      <c r="B9660">
        <v>3</v>
      </c>
      <c r="C9660" s="10">
        <v>10</v>
      </c>
      <c r="D9660">
        <v>30</v>
      </c>
      <c r="E9660">
        <v>0</v>
      </c>
      <c r="F9660">
        <v>0</v>
      </c>
      <c r="G9660">
        <v>0</v>
      </c>
      <c r="H9660">
        <v>1</v>
      </c>
      <c r="I9660">
        <v>1</v>
      </c>
      <c r="J9660">
        <v>0</v>
      </c>
      <c r="K9660">
        <v>0</v>
      </c>
      <c r="L9660">
        <v>2</v>
      </c>
      <c r="M9660">
        <v>1</v>
      </c>
      <c r="N9660">
        <v>0.5</v>
      </c>
      <c r="O9660">
        <v>1</v>
      </c>
      <c r="P9660">
        <v>0.05</v>
      </c>
      <c r="Q9660" s="10">
        <v>1.2</v>
      </c>
      <c r="R9660">
        <v>1</v>
      </c>
      <c r="S9660">
        <v>0.9768</v>
      </c>
      <c r="T9660">
        <v>0.5</v>
      </c>
      <c r="U9660">
        <v>0.1</v>
      </c>
    </row>
    <row r="9661" spans="1:21" ht="21" x14ac:dyDescent="0.35">
      <c r="A9661">
        <v>1</v>
      </c>
      <c r="B9661">
        <v>3</v>
      </c>
      <c r="C9661" s="10">
        <v>10</v>
      </c>
      <c r="D9661">
        <v>30</v>
      </c>
      <c r="E9661">
        <v>0</v>
      </c>
      <c r="F9661">
        <v>0</v>
      </c>
      <c r="G9661">
        <v>0</v>
      </c>
      <c r="H9661">
        <v>1</v>
      </c>
      <c r="I9661">
        <v>1</v>
      </c>
      <c r="J9661">
        <v>0</v>
      </c>
      <c r="K9661">
        <v>0</v>
      </c>
      <c r="L9661">
        <v>2</v>
      </c>
      <c r="M9661">
        <v>1</v>
      </c>
      <c r="N9661">
        <v>0.5</v>
      </c>
      <c r="O9661">
        <v>1</v>
      </c>
      <c r="P9661">
        <v>0.05</v>
      </c>
      <c r="Q9661" s="10">
        <v>1.3</v>
      </c>
      <c r="R9661">
        <v>1</v>
      </c>
      <c r="S9661">
        <v>0.99970000000000003</v>
      </c>
      <c r="T9661">
        <v>0.6</v>
      </c>
      <c r="U9661">
        <v>0</v>
      </c>
    </row>
    <row r="9662" spans="1:21" ht="21" x14ac:dyDescent="0.35">
      <c r="A9662">
        <v>1</v>
      </c>
      <c r="B9662">
        <v>3</v>
      </c>
      <c r="C9662" s="10">
        <v>10</v>
      </c>
      <c r="D9662">
        <v>30</v>
      </c>
      <c r="E9662">
        <v>0</v>
      </c>
      <c r="F9662">
        <v>0</v>
      </c>
      <c r="G9662">
        <v>0</v>
      </c>
      <c r="H9662">
        <v>1</v>
      </c>
      <c r="I9662">
        <v>1</v>
      </c>
      <c r="J9662">
        <v>0</v>
      </c>
      <c r="K9662">
        <v>0</v>
      </c>
      <c r="L9662">
        <v>2</v>
      </c>
      <c r="M9662">
        <v>1</v>
      </c>
      <c r="N9662">
        <v>0.5</v>
      </c>
      <c r="O9662">
        <v>1</v>
      </c>
      <c r="P9662">
        <v>0.05</v>
      </c>
      <c r="Q9662" s="10">
        <v>1.4</v>
      </c>
      <c r="R9662">
        <v>1</v>
      </c>
      <c r="S9662">
        <v>0.98019999999999996</v>
      </c>
      <c r="T9662">
        <v>0.3</v>
      </c>
      <c r="U9662">
        <v>0.1</v>
      </c>
    </row>
    <row r="9663" spans="1:21" ht="21" x14ac:dyDescent="0.35">
      <c r="A9663">
        <v>1</v>
      </c>
      <c r="B9663">
        <v>3</v>
      </c>
      <c r="C9663" s="10">
        <v>10</v>
      </c>
      <c r="D9663">
        <v>30</v>
      </c>
      <c r="E9663">
        <v>0</v>
      </c>
      <c r="F9663">
        <v>0</v>
      </c>
      <c r="G9663">
        <v>0</v>
      </c>
      <c r="H9663">
        <v>1</v>
      </c>
      <c r="I9663">
        <v>1</v>
      </c>
      <c r="J9663">
        <v>0</v>
      </c>
      <c r="K9663">
        <v>0</v>
      </c>
      <c r="L9663">
        <v>2</v>
      </c>
      <c r="M9663">
        <v>1</v>
      </c>
      <c r="N9663">
        <v>0.5</v>
      </c>
      <c r="O9663">
        <v>1</v>
      </c>
      <c r="P9663">
        <v>0.05</v>
      </c>
      <c r="Q9663" s="10">
        <v>1.5</v>
      </c>
      <c r="R9663">
        <v>1</v>
      </c>
      <c r="S9663">
        <v>0.99960000000000004</v>
      </c>
      <c r="T9663">
        <v>0.5</v>
      </c>
      <c r="U9663">
        <v>0.1</v>
      </c>
    </row>
    <row r="9664" spans="1:21" ht="21" x14ac:dyDescent="0.35">
      <c r="A9664">
        <v>1</v>
      </c>
      <c r="B9664">
        <v>3</v>
      </c>
      <c r="C9664" s="10">
        <v>10</v>
      </c>
      <c r="D9664">
        <v>30</v>
      </c>
      <c r="E9664">
        <v>0</v>
      </c>
      <c r="F9664">
        <v>0</v>
      </c>
      <c r="G9664">
        <v>0</v>
      </c>
      <c r="H9664">
        <v>1</v>
      </c>
      <c r="I9664">
        <v>1</v>
      </c>
      <c r="J9664">
        <v>0</v>
      </c>
      <c r="K9664">
        <v>0</v>
      </c>
      <c r="L9664">
        <v>2</v>
      </c>
      <c r="M9664">
        <v>1</v>
      </c>
      <c r="N9664">
        <v>0.5</v>
      </c>
      <c r="O9664">
        <v>1</v>
      </c>
      <c r="P9664">
        <v>0.05</v>
      </c>
      <c r="Q9664" s="10">
        <v>1.6</v>
      </c>
      <c r="R9664">
        <v>1</v>
      </c>
      <c r="S9664">
        <v>1</v>
      </c>
      <c r="T9664">
        <v>0.6</v>
      </c>
      <c r="U9664">
        <v>0</v>
      </c>
    </row>
    <row r="9665" spans="1:25" ht="21" x14ac:dyDescent="0.35">
      <c r="A9665">
        <v>1</v>
      </c>
      <c r="B9665">
        <v>3</v>
      </c>
      <c r="C9665" s="10">
        <v>10</v>
      </c>
      <c r="D9665">
        <v>30</v>
      </c>
      <c r="E9665">
        <v>0</v>
      </c>
      <c r="F9665">
        <v>0</v>
      </c>
      <c r="G9665">
        <v>0</v>
      </c>
      <c r="H9665">
        <v>1</v>
      </c>
      <c r="I9665">
        <v>1</v>
      </c>
      <c r="J9665">
        <v>0</v>
      </c>
      <c r="K9665">
        <v>0</v>
      </c>
      <c r="L9665">
        <v>2</v>
      </c>
      <c r="M9665">
        <v>1</v>
      </c>
      <c r="N9665">
        <v>0.5</v>
      </c>
      <c r="O9665">
        <v>1</v>
      </c>
      <c r="P9665">
        <v>0.05</v>
      </c>
      <c r="Q9665" s="10">
        <v>1.7</v>
      </c>
      <c r="R9665">
        <v>1</v>
      </c>
      <c r="S9665">
        <v>0.99960000000000004</v>
      </c>
      <c r="T9665">
        <v>0.4</v>
      </c>
      <c r="U9665">
        <v>0</v>
      </c>
    </row>
    <row r="9666" spans="1:25" ht="21" x14ac:dyDescent="0.35">
      <c r="A9666">
        <v>1</v>
      </c>
      <c r="B9666">
        <v>3</v>
      </c>
      <c r="C9666" s="10">
        <v>10</v>
      </c>
      <c r="D9666">
        <v>30</v>
      </c>
      <c r="E9666">
        <v>0</v>
      </c>
      <c r="F9666">
        <v>0</v>
      </c>
      <c r="G9666">
        <v>0</v>
      </c>
      <c r="H9666">
        <v>1</v>
      </c>
      <c r="I9666">
        <v>1</v>
      </c>
      <c r="J9666">
        <v>0</v>
      </c>
      <c r="K9666">
        <v>0</v>
      </c>
      <c r="L9666">
        <v>2</v>
      </c>
      <c r="M9666">
        <v>1</v>
      </c>
      <c r="N9666">
        <v>0.5</v>
      </c>
      <c r="O9666">
        <v>1</v>
      </c>
      <c r="P9666">
        <v>0.05</v>
      </c>
      <c r="Q9666" s="10">
        <v>1.8</v>
      </c>
      <c r="R9666">
        <v>1</v>
      </c>
      <c r="S9666">
        <v>0.99950000000000006</v>
      </c>
      <c r="T9666">
        <v>0.2</v>
      </c>
      <c r="U9666">
        <v>0.1</v>
      </c>
    </row>
    <row r="9667" spans="1:25" ht="21.75" thickBot="1" x14ac:dyDescent="0.4">
      <c r="A9667">
        <v>1</v>
      </c>
      <c r="B9667">
        <v>3</v>
      </c>
      <c r="C9667" s="10">
        <v>10</v>
      </c>
      <c r="D9667">
        <v>30</v>
      </c>
      <c r="E9667">
        <v>0</v>
      </c>
      <c r="F9667">
        <v>0</v>
      </c>
      <c r="G9667">
        <v>0</v>
      </c>
      <c r="H9667">
        <v>1</v>
      </c>
      <c r="I9667">
        <v>1</v>
      </c>
      <c r="J9667">
        <v>0</v>
      </c>
      <c r="K9667">
        <v>0</v>
      </c>
      <c r="L9667">
        <v>2</v>
      </c>
      <c r="M9667">
        <v>1</v>
      </c>
      <c r="N9667">
        <v>0.5</v>
      </c>
      <c r="O9667">
        <v>1</v>
      </c>
      <c r="P9667">
        <v>0.05</v>
      </c>
      <c r="Q9667" s="10">
        <v>1.9</v>
      </c>
      <c r="R9667" s="14">
        <v>1</v>
      </c>
      <c r="S9667" s="14">
        <v>1</v>
      </c>
      <c r="T9667" s="14">
        <v>0.3</v>
      </c>
      <c r="U9667" s="14">
        <v>0.2</v>
      </c>
    </row>
    <row r="9668" spans="1:25" ht="19.5" thickTop="1" x14ac:dyDescent="0.3">
      <c r="R9668" s="65"/>
      <c r="S9668" s="65"/>
      <c r="U9668" s="15">
        <f>AVERAGE(U9608:U9667)</f>
        <v>7.6666666666666661E-2</v>
      </c>
    </row>
    <row r="9672" spans="1:25" ht="18.75" x14ac:dyDescent="0.3">
      <c r="R9672" s="110" t="s">
        <v>492</v>
      </c>
      <c r="S9672" s="110"/>
      <c r="T9672" s="110"/>
      <c r="U9672" s="110"/>
    </row>
    <row r="9673" spans="1:25" ht="46.5" x14ac:dyDescent="0.35">
      <c r="A9673" s="8" t="s">
        <v>490</v>
      </c>
      <c r="R9673" s="98" t="s">
        <v>491</v>
      </c>
      <c r="S9673" s="98" t="s">
        <v>481</v>
      </c>
      <c r="T9673" s="98" t="s">
        <v>489</v>
      </c>
      <c r="U9673" s="101" t="s">
        <v>488</v>
      </c>
    </row>
    <row r="9674" spans="1:25" ht="21" x14ac:dyDescent="0.35">
      <c r="A9674">
        <v>1</v>
      </c>
      <c r="B9674">
        <v>3</v>
      </c>
      <c r="C9674" s="10">
        <v>25</v>
      </c>
      <c r="D9674">
        <v>30</v>
      </c>
      <c r="E9674">
        <v>0</v>
      </c>
      <c r="F9674">
        <v>0</v>
      </c>
      <c r="G9674">
        <v>0</v>
      </c>
      <c r="H9674">
        <v>1</v>
      </c>
      <c r="I9674">
        <v>1</v>
      </c>
      <c r="J9674">
        <v>0</v>
      </c>
      <c r="K9674">
        <v>0</v>
      </c>
      <c r="L9674">
        <v>2</v>
      </c>
      <c r="M9674">
        <v>1</v>
      </c>
      <c r="N9674">
        <v>0.05</v>
      </c>
      <c r="O9674">
        <v>1</v>
      </c>
      <c r="P9674">
        <v>0.05</v>
      </c>
      <c r="Q9674" s="10">
        <v>0</v>
      </c>
      <c r="R9674">
        <v>0.55984</v>
      </c>
      <c r="S9674">
        <v>0.05</v>
      </c>
      <c r="T9674">
        <v>0.16</v>
      </c>
      <c r="Y9674" s="10"/>
    </row>
    <row r="9675" spans="1:25" ht="21" x14ac:dyDescent="0.35">
      <c r="A9675">
        <v>1</v>
      </c>
      <c r="B9675">
        <v>3</v>
      </c>
      <c r="C9675" s="10">
        <v>25</v>
      </c>
      <c r="D9675">
        <v>30</v>
      </c>
      <c r="E9675">
        <v>0</v>
      </c>
      <c r="F9675">
        <v>0</v>
      </c>
      <c r="G9675">
        <v>0</v>
      </c>
      <c r="H9675">
        <v>1</v>
      </c>
      <c r="I9675">
        <v>1</v>
      </c>
      <c r="J9675">
        <v>0</v>
      </c>
      <c r="K9675">
        <v>0</v>
      </c>
      <c r="L9675">
        <v>2</v>
      </c>
      <c r="M9675">
        <v>1</v>
      </c>
      <c r="N9675">
        <v>0.05</v>
      </c>
      <c r="O9675">
        <v>1</v>
      </c>
      <c r="P9675">
        <v>0.05</v>
      </c>
      <c r="Q9675" s="10">
        <v>0.1</v>
      </c>
      <c r="R9675">
        <v>0.66703999999999997</v>
      </c>
      <c r="S9675">
        <v>8.5720000000000005E-2</v>
      </c>
      <c r="T9675">
        <v>0.32</v>
      </c>
      <c r="U9675">
        <v>0.04</v>
      </c>
      <c r="Y9675" s="10"/>
    </row>
    <row r="9676" spans="1:25" ht="21" x14ac:dyDescent="0.35">
      <c r="A9676">
        <v>1</v>
      </c>
      <c r="B9676">
        <v>3</v>
      </c>
      <c r="C9676" s="10">
        <v>25</v>
      </c>
      <c r="D9676">
        <v>30</v>
      </c>
      <c r="E9676">
        <v>0</v>
      </c>
      <c r="F9676">
        <v>0</v>
      </c>
      <c r="G9676">
        <v>0</v>
      </c>
      <c r="H9676">
        <v>1</v>
      </c>
      <c r="I9676">
        <v>1</v>
      </c>
      <c r="J9676">
        <v>0</v>
      </c>
      <c r="K9676">
        <v>0</v>
      </c>
      <c r="L9676">
        <v>2</v>
      </c>
      <c r="M9676">
        <v>1</v>
      </c>
      <c r="N9676">
        <v>0.05</v>
      </c>
      <c r="O9676">
        <v>1</v>
      </c>
      <c r="P9676">
        <v>0.05</v>
      </c>
      <c r="Q9676" s="10">
        <v>0.2</v>
      </c>
      <c r="R9676">
        <v>0.74819999999999998</v>
      </c>
      <c r="S9676">
        <v>0.23388</v>
      </c>
      <c r="T9676">
        <v>0.76</v>
      </c>
      <c r="U9676">
        <v>0.04</v>
      </c>
      <c r="Y9676" s="10"/>
    </row>
    <row r="9677" spans="1:25" ht="21" x14ac:dyDescent="0.35">
      <c r="A9677">
        <v>1</v>
      </c>
      <c r="B9677">
        <v>3</v>
      </c>
      <c r="C9677" s="10">
        <v>25</v>
      </c>
      <c r="D9677">
        <v>30</v>
      </c>
      <c r="E9677">
        <v>0</v>
      </c>
      <c r="F9677">
        <v>0</v>
      </c>
      <c r="G9677">
        <v>0</v>
      </c>
      <c r="H9677">
        <v>1</v>
      </c>
      <c r="I9677">
        <v>1</v>
      </c>
      <c r="J9677">
        <v>0</v>
      </c>
      <c r="K9677">
        <v>0</v>
      </c>
      <c r="L9677">
        <v>2</v>
      </c>
      <c r="M9677">
        <v>1</v>
      </c>
      <c r="N9677">
        <v>0.05</v>
      </c>
      <c r="O9677">
        <v>1</v>
      </c>
      <c r="P9677">
        <v>0.05</v>
      </c>
      <c r="Q9677" s="10">
        <v>0.3</v>
      </c>
      <c r="R9677">
        <v>0.90915999999999997</v>
      </c>
      <c r="S9677">
        <v>0.41204000000000002</v>
      </c>
      <c r="T9677">
        <v>0.84</v>
      </c>
      <c r="U9677">
        <v>0.12</v>
      </c>
      <c r="Y9677" s="10"/>
    </row>
    <row r="9678" spans="1:25" ht="21" x14ac:dyDescent="0.35">
      <c r="A9678">
        <v>1</v>
      </c>
      <c r="B9678">
        <v>3</v>
      </c>
      <c r="C9678" s="10">
        <v>25</v>
      </c>
      <c r="D9678">
        <v>30</v>
      </c>
      <c r="E9678">
        <v>0</v>
      </c>
      <c r="F9678">
        <v>0</v>
      </c>
      <c r="G9678">
        <v>0</v>
      </c>
      <c r="H9678">
        <v>1</v>
      </c>
      <c r="I9678">
        <v>1</v>
      </c>
      <c r="J9678">
        <v>0</v>
      </c>
      <c r="K9678">
        <v>0</v>
      </c>
      <c r="L9678">
        <v>2</v>
      </c>
      <c r="M9678">
        <v>1</v>
      </c>
      <c r="N9678">
        <v>0.05</v>
      </c>
      <c r="O9678">
        <v>1</v>
      </c>
      <c r="P9678">
        <v>0.05</v>
      </c>
      <c r="Q9678" s="10">
        <v>0.4</v>
      </c>
      <c r="R9678">
        <v>0.99048000000000003</v>
      </c>
      <c r="S9678">
        <v>0.53427999999999998</v>
      </c>
      <c r="T9678">
        <v>0.88</v>
      </c>
      <c r="U9678">
        <v>0.04</v>
      </c>
      <c r="Y9678" s="10"/>
    </row>
    <row r="9679" spans="1:25" ht="21" x14ac:dyDescent="0.35">
      <c r="A9679">
        <v>1</v>
      </c>
      <c r="B9679">
        <v>3</v>
      </c>
      <c r="C9679" s="10">
        <v>25</v>
      </c>
      <c r="D9679">
        <v>30</v>
      </c>
      <c r="E9679">
        <v>0</v>
      </c>
      <c r="F9679">
        <v>0</v>
      </c>
      <c r="G9679">
        <v>0</v>
      </c>
      <c r="H9679">
        <v>1</v>
      </c>
      <c r="I9679">
        <v>1</v>
      </c>
      <c r="J9679">
        <v>0</v>
      </c>
      <c r="K9679">
        <v>0</v>
      </c>
      <c r="L9679">
        <v>2</v>
      </c>
      <c r="M9679">
        <v>1</v>
      </c>
      <c r="N9679">
        <v>0.05</v>
      </c>
      <c r="O9679">
        <v>1</v>
      </c>
      <c r="P9679">
        <v>0.05</v>
      </c>
      <c r="Q9679" s="10">
        <v>0.5</v>
      </c>
      <c r="R9679">
        <v>0.95164000000000004</v>
      </c>
      <c r="S9679">
        <v>0.76888000000000001</v>
      </c>
      <c r="T9679">
        <v>1</v>
      </c>
      <c r="U9679">
        <v>0.08</v>
      </c>
      <c r="Y9679" s="10"/>
    </row>
    <row r="9680" spans="1:25" ht="21" x14ac:dyDescent="0.35">
      <c r="A9680">
        <v>1</v>
      </c>
      <c r="B9680">
        <v>3</v>
      </c>
      <c r="C9680" s="10">
        <v>25</v>
      </c>
      <c r="D9680">
        <v>30</v>
      </c>
      <c r="E9680">
        <v>0</v>
      </c>
      <c r="F9680">
        <v>0</v>
      </c>
      <c r="G9680">
        <v>0</v>
      </c>
      <c r="H9680">
        <v>1</v>
      </c>
      <c r="I9680">
        <v>1</v>
      </c>
      <c r="J9680">
        <v>0</v>
      </c>
      <c r="K9680">
        <v>0</v>
      </c>
      <c r="L9680">
        <v>2</v>
      </c>
      <c r="M9680">
        <v>1</v>
      </c>
      <c r="N9680">
        <v>0.05</v>
      </c>
      <c r="O9680">
        <v>1</v>
      </c>
      <c r="P9680">
        <v>0.05</v>
      </c>
      <c r="Q9680" s="10">
        <v>0.6</v>
      </c>
      <c r="R9680">
        <v>0.99995999999999996</v>
      </c>
      <c r="S9680">
        <v>0.8044</v>
      </c>
      <c r="T9680">
        <v>1</v>
      </c>
      <c r="U9680">
        <v>0.04</v>
      </c>
      <c r="Y9680" s="10"/>
    </row>
    <row r="9681" spans="1:25" ht="21" x14ac:dyDescent="0.35">
      <c r="A9681">
        <v>1</v>
      </c>
      <c r="B9681">
        <v>3</v>
      </c>
      <c r="C9681" s="10">
        <v>25</v>
      </c>
      <c r="D9681">
        <v>30</v>
      </c>
      <c r="E9681">
        <v>0</v>
      </c>
      <c r="F9681">
        <v>0</v>
      </c>
      <c r="G9681">
        <v>0</v>
      </c>
      <c r="H9681">
        <v>1</v>
      </c>
      <c r="I9681">
        <v>1</v>
      </c>
      <c r="J9681">
        <v>0</v>
      </c>
      <c r="K9681">
        <v>0</v>
      </c>
      <c r="L9681">
        <v>2</v>
      </c>
      <c r="M9681">
        <v>1</v>
      </c>
      <c r="N9681">
        <v>0.05</v>
      </c>
      <c r="O9681">
        <v>1</v>
      </c>
      <c r="P9681">
        <v>0.05</v>
      </c>
      <c r="Q9681" s="10">
        <v>0.7</v>
      </c>
      <c r="R9681">
        <v>1</v>
      </c>
      <c r="S9681">
        <v>0.86584000000000005</v>
      </c>
      <c r="T9681">
        <v>1</v>
      </c>
      <c r="U9681">
        <v>0</v>
      </c>
      <c r="Y9681" s="10"/>
    </row>
    <row r="9682" spans="1:25" ht="21" x14ac:dyDescent="0.35">
      <c r="A9682">
        <v>1</v>
      </c>
      <c r="B9682">
        <v>3</v>
      </c>
      <c r="C9682" s="10">
        <v>25</v>
      </c>
      <c r="D9682">
        <v>30</v>
      </c>
      <c r="E9682">
        <v>0</v>
      </c>
      <c r="F9682">
        <v>0</v>
      </c>
      <c r="G9682">
        <v>0</v>
      </c>
      <c r="H9682">
        <v>1</v>
      </c>
      <c r="I9682">
        <v>1</v>
      </c>
      <c r="J9682">
        <v>0</v>
      </c>
      <c r="K9682">
        <v>0</v>
      </c>
      <c r="L9682">
        <v>2</v>
      </c>
      <c r="M9682">
        <v>1</v>
      </c>
      <c r="N9682">
        <v>0.05</v>
      </c>
      <c r="O9682">
        <v>1</v>
      </c>
      <c r="P9682">
        <v>0.05</v>
      </c>
      <c r="Q9682" s="10">
        <v>0.8</v>
      </c>
      <c r="R9682">
        <v>1</v>
      </c>
      <c r="S9682">
        <v>0.96096000000000004</v>
      </c>
      <c r="T9682">
        <v>1</v>
      </c>
      <c r="U9682">
        <v>0.08</v>
      </c>
      <c r="Y9682" s="10"/>
    </row>
    <row r="9683" spans="1:25" ht="21" x14ac:dyDescent="0.35">
      <c r="A9683">
        <v>1</v>
      </c>
      <c r="B9683">
        <v>3</v>
      </c>
      <c r="C9683" s="10">
        <v>25</v>
      </c>
      <c r="D9683">
        <v>30</v>
      </c>
      <c r="E9683">
        <v>0</v>
      </c>
      <c r="F9683">
        <v>0</v>
      </c>
      <c r="G9683">
        <v>0</v>
      </c>
      <c r="H9683">
        <v>1</v>
      </c>
      <c r="I9683">
        <v>1</v>
      </c>
      <c r="J9683">
        <v>0</v>
      </c>
      <c r="K9683">
        <v>0</v>
      </c>
      <c r="L9683">
        <v>2</v>
      </c>
      <c r="M9683">
        <v>1</v>
      </c>
      <c r="N9683">
        <v>0.05</v>
      </c>
      <c r="O9683">
        <v>1</v>
      </c>
      <c r="P9683">
        <v>0.05</v>
      </c>
      <c r="Q9683" s="10">
        <v>0.9</v>
      </c>
      <c r="R9683">
        <v>1</v>
      </c>
      <c r="S9683">
        <v>0.90027999999999997</v>
      </c>
      <c r="T9683">
        <v>1</v>
      </c>
      <c r="U9683">
        <v>0.04</v>
      </c>
      <c r="Y9683" s="10"/>
    </row>
    <row r="9684" spans="1:25" ht="21" x14ac:dyDescent="0.35">
      <c r="A9684">
        <v>1</v>
      </c>
      <c r="B9684">
        <v>3</v>
      </c>
      <c r="C9684" s="10">
        <v>25</v>
      </c>
      <c r="D9684">
        <v>30</v>
      </c>
      <c r="E9684">
        <v>0</v>
      </c>
      <c r="F9684">
        <v>0</v>
      </c>
      <c r="G9684">
        <v>0</v>
      </c>
      <c r="H9684">
        <v>1</v>
      </c>
      <c r="I9684">
        <v>1</v>
      </c>
      <c r="J9684">
        <v>0</v>
      </c>
      <c r="K9684">
        <v>0</v>
      </c>
      <c r="L9684">
        <v>2</v>
      </c>
      <c r="M9684">
        <v>1</v>
      </c>
      <c r="N9684">
        <v>0.05</v>
      </c>
      <c r="O9684">
        <v>1</v>
      </c>
      <c r="P9684">
        <v>0.05</v>
      </c>
      <c r="Q9684" s="10">
        <v>1</v>
      </c>
      <c r="R9684">
        <v>1</v>
      </c>
      <c r="S9684">
        <v>0.95611999999999997</v>
      </c>
      <c r="T9684">
        <v>1</v>
      </c>
      <c r="U9684">
        <v>0.04</v>
      </c>
      <c r="Y9684" s="10"/>
    </row>
    <row r="9685" spans="1:25" ht="21" x14ac:dyDescent="0.35">
      <c r="A9685">
        <v>1</v>
      </c>
      <c r="B9685">
        <v>3</v>
      </c>
      <c r="C9685" s="10">
        <v>25</v>
      </c>
      <c r="D9685">
        <v>30</v>
      </c>
      <c r="E9685">
        <v>0</v>
      </c>
      <c r="F9685">
        <v>0</v>
      </c>
      <c r="G9685">
        <v>0</v>
      </c>
      <c r="H9685">
        <v>1</v>
      </c>
      <c r="I9685">
        <v>1</v>
      </c>
      <c r="J9685">
        <v>0</v>
      </c>
      <c r="K9685">
        <v>0</v>
      </c>
      <c r="L9685">
        <v>2</v>
      </c>
      <c r="M9685">
        <v>1</v>
      </c>
      <c r="N9685">
        <v>0.05</v>
      </c>
      <c r="O9685">
        <v>1</v>
      </c>
      <c r="P9685">
        <v>0.05</v>
      </c>
      <c r="Q9685" s="10">
        <v>1.1000000000000001</v>
      </c>
      <c r="R9685">
        <v>1</v>
      </c>
      <c r="S9685">
        <v>0.97287999999999997</v>
      </c>
      <c r="T9685">
        <v>1</v>
      </c>
      <c r="U9685">
        <v>0</v>
      </c>
      <c r="Y9685" s="10"/>
    </row>
    <row r="9686" spans="1:25" ht="21" x14ac:dyDescent="0.35">
      <c r="A9686">
        <v>1</v>
      </c>
      <c r="B9686">
        <v>3</v>
      </c>
      <c r="C9686" s="10">
        <v>25</v>
      </c>
      <c r="D9686">
        <v>30</v>
      </c>
      <c r="E9686">
        <v>0</v>
      </c>
      <c r="F9686">
        <v>0</v>
      </c>
      <c r="G9686">
        <v>0</v>
      </c>
      <c r="H9686">
        <v>1</v>
      </c>
      <c r="I9686">
        <v>1</v>
      </c>
      <c r="J9686">
        <v>0</v>
      </c>
      <c r="K9686">
        <v>0</v>
      </c>
      <c r="L9686">
        <v>2</v>
      </c>
      <c r="M9686">
        <v>1</v>
      </c>
      <c r="N9686">
        <v>0.05</v>
      </c>
      <c r="O9686">
        <v>1</v>
      </c>
      <c r="P9686">
        <v>0.05</v>
      </c>
      <c r="Q9686" s="10">
        <v>1.2</v>
      </c>
      <c r="R9686">
        <v>1</v>
      </c>
      <c r="S9686">
        <v>0.98895999999999995</v>
      </c>
      <c r="T9686">
        <v>0.96</v>
      </c>
      <c r="U9686">
        <v>0.04</v>
      </c>
      <c r="Y9686" s="10"/>
    </row>
    <row r="9687" spans="1:25" ht="21" x14ac:dyDescent="0.35">
      <c r="A9687">
        <v>1</v>
      </c>
      <c r="B9687">
        <v>3</v>
      </c>
      <c r="C9687" s="10">
        <v>25</v>
      </c>
      <c r="D9687">
        <v>30</v>
      </c>
      <c r="E9687">
        <v>0</v>
      </c>
      <c r="F9687">
        <v>0</v>
      </c>
      <c r="G9687">
        <v>0</v>
      </c>
      <c r="H9687">
        <v>1</v>
      </c>
      <c r="I9687">
        <v>1</v>
      </c>
      <c r="J9687">
        <v>0</v>
      </c>
      <c r="K9687">
        <v>0</v>
      </c>
      <c r="L9687">
        <v>2</v>
      </c>
      <c r="M9687">
        <v>1</v>
      </c>
      <c r="N9687">
        <v>0.05</v>
      </c>
      <c r="O9687">
        <v>1</v>
      </c>
      <c r="P9687">
        <v>0.05</v>
      </c>
      <c r="Q9687" s="10">
        <v>1.3</v>
      </c>
      <c r="R9687">
        <v>1</v>
      </c>
      <c r="S9687">
        <v>0.99604000000000004</v>
      </c>
      <c r="T9687">
        <v>1</v>
      </c>
      <c r="U9687">
        <v>0.08</v>
      </c>
      <c r="Y9687" s="10"/>
    </row>
    <row r="9688" spans="1:25" ht="21" x14ac:dyDescent="0.35">
      <c r="A9688">
        <v>1</v>
      </c>
      <c r="B9688">
        <v>3</v>
      </c>
      <c r="C9688" s="10">
        <v>25</v>
      </c>
      <c r="D9688">
        <v>30</v>
      </c>
      <c r="E9688">
        <v>0</v>
      </c>
      <c r="F9688">
        <v>0</v>
      </c>
      <c r="G9688">
        <v>0</v>
      </c>
      <c r="H9688">
        <v>1</v>
      </c>
      <c r="I9688">
        <v>1</v>
      </c>
      <c r="J9688">
        <v>0</v>
      </c>
      <c r="K9688">
        <v>0</v>
      </c>
      <c r="L9688">
        <v>2</v>
      </c>
      <c r="M9688">
        <v>1</v>
      </c>
      <c r="N9688">
        <v>0.05</v>
      </c>
      <c r="O9688">
        <v>1</v>
      </c>
      <c r="P9688">
        <v>0.05</v>
      </c>
      <c r="Q9688" s="10">
        <v>1.4</v>
      </c>
      <c r="R9688">
        <v>1</v>
      </c>
      <c r="S9688">
        <v>0.99892000000000003</v>
      </c>
      <c r="T9688">
        <v>1</v>
      </c>
      <c r="U9688">
        <v>0.04</v>
      </c>
      <c r="Y9688" s="10"/>
    </row>
    <row r="9689" spans="1:25" ht="21" x14ac:dyDescent="0.35">
      <c r="A9689">
        <v>1</v>
      </c>
      <c r="B9689">
        <v>3</v>
      </c>
      <c r="C9689" s="10">
        <v>25</v>
      </c>
      <c r="D9689">
        <v>30</v>
      </c>
      <c r="E9689">
        <v>0</v>
      </c>
      <c r="F9689">
        <v>0</v>
      </c>
      <c r="G9689">
        <v>0</v>
      </c>
      <c r="H9689">
        <v>1</v>
      </c>
      <c r="I9689">
        <v>1</v>
      </c>
      <c r="J9689">
        <v>0</v>
      </c>
      <c r="K9689">
        <v>0</v>
      </c>
      <c r="L9689">
        <v>2</v>
      </c>
      <c r="M9689">
        <v>1</v>
      </c>
      <c r="N9689">
        <v>0.05</v>
      </c>
      <c r="O9689">
        <v>1</v>
      </c>
      <c r="P9689">
        <v>0.05</v>
      </c>
      <c r="Q9689" s="10">
        <v>1.5</v>
      </c>
      <c r="R9689">
        <v>1</v>
      </c>
      <c r="S9689">
        <v>0.99995999999999996</v>
      </c>
      <c r="T9689">
        <v>1</v>
      </c>
      <c r="U9689">
        <v>0</v>
      </c>
      <c r="Y9689" s="10"/>
    </row>
    <row r="9690" spans="1:25" ht="21" x14ac:dyDescent="0.35">
      <c r="A9690">
        <v>1</v>
      </c>
      <c r="B9690">
        <v>3</v>
      </c>
      <c r="C9690" s="10">
        <v>25</v>
      </c>
      <c r="D9690">
        <v>30</v>
      </c>
      <c r="E9690">
        <v>0</v>
      </c>
      <c r="F9690">
        <v>0</v>
      </c>
      <c r="G9690">
        <v>0</v>
      </c>
      <c r="H9690">
        <v>1</v>
      </c>
      <c r="I9690">
        <v>1</v>
      </c>
      <c r="J9690">
        <v>0</v>
      </c>
      <c r="K9690">
        <v>0</v>
      </c>
      <c r="L9690">
        <v>2</v>
      </c>
      <c r="M9690">
        <v>1</v>
      </c>
      <c r="N9690">
        <v>0.05</v>
      </c>
      <c r="O9690">
        <v>1</v>
      </c>
      <c r="P9690">
        <v>0.05</v>
      </c>
      <c r="Q9690" s="10">
        <v>1.6</v>
      </c>
      <c r="R9690">
        <v>1</v>
      </c>
      <c r="S9690">
        <v>0.99980000000000002</v>
      </c>
      <c r="T9690">
        <v>1</v>
      </c>
      <c r="U9690">
        <v>0.04</v>
      </c>
      <c r="Y9690" s="10"/>
    </row>
    <row r="9691" spans="1:25" ht="21" x14ac:dyDescent="0.35">
      <c r="A9691">
        <v>1</v>
      </c>
      <c r="B9691">
        <v>3</v>
      </c>
      <c r="C9691" s="10">
        <v>25</v>
      </c>
      <c r="D9691">
        <v>30</v>
      </c>
      <c r="E9691">
        <v>0</v>
      </c>
      <c r="F9691">
        <v>0</v>
      </c>
      <c r="G9691">
        <v>0</v>
      </c>
      <c r="H9691">
        <v>1</v>
      </c>
      <c r="I9691">
        <v>1</v>
      </c>
      <c r="J9691">
        <v>0</v>
      </c>
      <c r="K9691">
        <v>0</v>
      </c>
      <c r="L9691">
        <v>2</v>
      </c>
      <c r="M9691">
        <v>1</v>
      </c>
      <c r="N9691">
        <v>0.05</v>
      </c>
      <c r="O9691">
        <v>1</v>
      </c>
      <c r="P9691">
        <v>0.05</v>
      </c>
      <c r="Q9691" s="10">
        <v>1.7</v>
      </c>
      <c r="R9691">
        <v>1</v>
      </c>
      <c r="S9691">
        <v>0.99848000000000003</v>
      </c>
      <c r="T9691">
        <v>1</v>
      </c>
      <c r="U9691">
        <v>0.04</v>
      </c>
      <c r="Y9691" s="10"/>
    </row>
    <row r="9692" spans="1:25" ht="21" x14ac:dyDescent="0.35">
      <c r="A9692">
        <v>1</v>
      </c>
      <c r="B9692">
        <v>3</v>
      </c>
      <c r="C9692" s="10">
        <v>25</v>
      </c>
      <c r="D9692">
        <v>30</v>
      </c>
      <c r="E9692">
        <v>0</v>
      </c>
      <c r="F9692">
        <v>0</v>
      </c>
      <c r="G9692">
        <v>0</v>
      </c>
      <c r="H9692">
        <v>1</v>
      </c>
      <c r="I9692">
        <v>1</v>
      </c>
      <c r="J9692">
        <v>0</v>
      </c>
      <c r="K9692">
        <v>0</v>
      </c>
      <c r="L9692">
        <v>2</v>
      </c>
      <c r="M9692">
        <v>1</v>
      </c>
      <c r="N9692">
        <v>0.05</v>
      </c>
      <c r="O9692">
        <v>1</v>
      </c>
      <c r="P9692">
        <v>0.05</v>
      </c>
      <c r="Q9692" s="10">
        <v>1.8</v>
      </c>
      <c r="R9692">
        <v>1</v>
      </c>
      <c r="S9692">
        <v>0.99992000000000003</v>
      </c>
      <c r="T9692">
        <v>1</v>
      </c>
      <c r="U9692">
        <v>0.08</v>
      </c>
      <c r="Y9692" s="10"/>
    </row>
    <row r="9693" spans="1:25" ht="21.75" thickBot="1" x14ac:dyDescent="0.4">
      <c r="A9693">
        <v>1</v>
      </c>
      <c r="B9693">
        <v>3</v>
      </c>
      <c r="C9693" s="10">
        <v>25</v>
      </c>
      <c r="D9693">
        <v>30</v>
      </c>
      <c r="E9693">
        <v>0</v>
      </c>
      <c r="F9693">
        <v>0</v>
      </c>
      <c r="G9693">
        <v>0</v>
      </c>
      <c r="H9693">
        <v>1</v>
      </c>
      <c r="I9693">
        <v>1</v>
      </c>
      <c r="J9693">
        <v>0</v>
      </c>
      <c r="K9693">
        <v>0</v>
      </c>
      <c r="L9693">
        <v>2</v>
      </c>
      <c r="M9693">
        <v>1</v>
      </c>
      <c r="N9693">
        <v>0.05</v>
      </c>
      <c r="O9693">
        <v>1</v>
      </c>
      <c r="P9693">
        <v>0.05</v>
      </c>
      <c r="Q9693" s="10">
        <v>1.9</v>
      </c>
      <c r="R9693" s="14">
        <v>1</v>
      </c>
      <c r="S9693" s="14">
        <v>0.99831999999999999</v>
      </c>
      <c r="T9693" s="14">
        <v>1</v>
      </c>
      <c r="U9693">
        <v>0.08</v>
      </c>
      <c r="Y9693" s="10"/>
    </row>
    <row r="9694" spans="1:25" ht="21.75" thickTop="1" x14ac:dyDescent="0.35">
      <c r="A9694">
        <v>1</v>
      </c>
      <c r="B9694">
        <v>3</v>
      </c>
      <c r="C9694" s="10">
        <v>25</v>
      </c>
      <c r="D9694">
        <v>30</v>
      </c>
      <c r="E9694">
        <v>0</v>
      </c>
      <c r="F9694">
        <v>0</v>
      </c>
      <c r="G9694">
        <v>0</v>
      </c>
      <c r="H9694">
        <v>1</v>
      </c>
      <c r="I9694">
        <v>1</v>
      </c>
      <c r="J9694">
        <v>0</v>
      </c>
      <c r="K9694">
        <v>0</v>
      </c>
      <c r="L9694">
        <v>2</v>
      </c>
      <c r="M9694">
        <v>1</v>
      </c>
      <c r="N9694">
        <v>0.25</v>
      </c>
      <c r="O9694">
        <v>1</v>
      </c>
      <c r="P9694">
        <v>0.05</v>
      </c>
      <c r="Q9694" s="10">
        <v>0</v>
      </c>
      <c r="R9694">
        <v>0.54612000000000005</v>
      </c>
      <c r="S9694">
        <v>0.05</v>
      </c>
      <c r="T9694">
        <v>1</v>
      </c>
      <c r="U9694">
        <v>0.12</v>
      </c>
    </row>
    <row r="9695" spans="1:25" ht="21" x14ac:dyDescent="0.35">
      <c r="A9695">
        <v>1</v>
      </c>
      <c r="B9695">
        <v>3</v>
      </c>
      <c r="C9695" s="10">
        <v>25</v>
      </c>
      <c r="D9695">
        <v>30</v>
      </c>
      <c r="E9695">
        <v>0</v>
      </c>
      <c r="F9695">
        <v>0</v>
      </c>
      <c r="G9695">
        <v>0</v>
      </c>
      <c r="H9695">
        <v>1</v>
      </c>
      <c r="I9695">
        <v>1</v>
      </c>
      <c r="J9695">
        <v>0</v>
      </c>
      <c r="K9695">
        <v>0</v>
      </c>
      <c r="L9695">
        <v>2</v>
      </c>
      <c r="M9695">
        <v>1</v>
      </c>
      <c r="N9695">
        <v>0.25</v>
      </c>
      <c r="O9695">
        <v>1</v>
      </c>
      <c r="P9695">
        <v>0.05</v>
      </c>
      <c r="Q9695" s="10">
        <v>0.1</v>
      </c>
      <c r="R9695">
        <v>0.49859999999999999</v>
      </c>
      <c r="S9695">
        <v>7.7640000000000001E-2</v>
      </c>
      <c r="T9695">
        <v>0.96</v>
      </c>
      <c r="U9695">
        <v>0.08</v>
      </c>
    </row>
    <row r="9696" spans="1:25" ht="21" x14ac:dyDescent="0.35">
      <c r="A9696">
        <v>1</v>
      </c>
      <c r="B9696">
        <v>3</v>
      </c>
      <c r="C9696" s="10">
        <v>25</v>
      </c>
      <c r="D9696">
        <v>30</v>
      </c>
      <c r="E9696">
        <v>0</v>
      </c>
      <c r="F9696">
        <v>0</v>
      </c>
      <c r="G9696">
        <v>0</v>
      </c>
      <c r="H9696">
        <v>1</v>
      </c>
      <c r="I9696">
        <v>1</v>
      </c>
      <c r="J9696">
        <v>0</v>
      </c>
      <c r="K9696">
        <v>0</v>
      </c>
      <c r="L9696">
        <v>2</v>
      </c>
      <c r="M9696">
        <v>1</v>
      </c>
      <c r="N9696">
        <v>0.25</v>
      </c>
      <c r="O9696">
        <v>1</v>
      </c>
      <c r="P9696">
        <v>0.05</v>
      </c>
      <c r="Q9696" s="10">
        <v>0.2</v>
      </c>
      <c r="R9696">
        <v>0.73031999999999997</v>
      </c>
      <c r="S9696">
        <v>0.17244000000000001</v>
      </c>
      <c r="T9696">
        <v>0.92</v>
      </c>
      <c r="U9696">
        <v>0.08</v>
      </c>
    </row>
    <row r="9697" spans="1:21" ht="21" x14ac:dyDescent="0.35">
      <c r="A9697">
        <v>1</v>
      </c>
      <c r="B9697">
        <v>3</v>
      </c>
      <c r="C9697" s="10">
        <v>25</v>
      </c>
      <c r="D9697">
        <v>30</v>
      </c>
      <c r="E9697">
        <v>0</v>
      </c>
      <c r="F9697">
        <v>0</v>
      </c>
      <c r="G9697">
        <v>0</v>
      </c>
      <c r="H9697">
        <v>1</v>
      </c>
      <c r="I9697">
        <v>1</v>
      </c>
      <c r="J9697">
        <v>0</v>
      </c>
      <c r="K9697">
        <v>0</v>
      </c>
      <c r="L9697">
        <v>2</v>
      </c>
      <c r="M9697">
        <v>1</v>
      </c>
      <c r="N9697">
        <v>0.25</v>
      </c>
      <c r="O9697">
        <v>1</v>
      </c>
      <c r="P9697">
        <v>0.05</v>
      </c>
      <c r="Q9697" s="10">
        <v>0.3</v>
      </c>
      <c r="R9697">
        <v>0.89551999999999998</v>
      </c>
      <c r="S9697">
        <v>0.34404000000000001</v>
      </c>
      <c r="T9697">
        <v>0.8</v>
      </c>
      <c r="U9697">
        <v>0.12</v>
      </c>
    </row>
    <row r="9698" spans="1:21" ht="21" x14ac:dyDescent="0.35">
      <c r="A9698">
        <v>1</v>
      </c>
      <c r="B9698">
        <v>3</v>
      </c>
      <c r="C9698" s="10">
        <v>25</v>
      </c>
      <c r="D9698">
        <v>30</v>
      </c>
      <c r="E9698">
        <v>0</v>
      </c>
      <c r="F9698">
        <v>0</v>
      </c>
      <c r="G9698">
        <v>0</v>
      </c>
      <c r="H9698">
        <v>1</v>
      </c>
      <c r="I9698">
        <v>1</v>
      </c>
      <c r="J9698">
        <v>0</v>
      </c>
      <c r="K9698">
        <v>0</v>
      </c>
      <c r="L9698">
        <v>2</v>
      </c>
      <c r="M9698">
        <v>1</v>
      </c>
      <c r="N9698">
        <v>0.25</v>
      </c>
      <c r="O9698">
        <v>1</v>
      </c>
      <c r="P9698">
        <v>0.05</v>
      </c>
      <c r="Q9698" s="10">
        <v>0.4</v>
      </c>
      <c r="R9698">
        <v>0.99051999999999996</v>
      </c>
      <c r="S9698">
        <v>0.58884000000000003</v>
      </c>
      <c r="T9698">
        <v>0.56000000000000005</v>
      </c>
      <c r="U9698">
        <v>0.08</v>
      </c>
    </row>
    <row r="9699" spans="1:21" ht="21" x14ac:dyDescent="0.35">
      <c r="A9699">
        <v>1</v>
      </c>
      <c r="B9699">
        <v>3</v>
      </c>
      <c r="C9699" s="10">
        <v>25</v>
      </c>
      <c r="D9699">
        <v>30</v>
      </c>
      <c r="E9699">
        <v>0</v>
      </c>
      <c r="F9699">
        <v>0</v>
      </c>
      <c r="G9699">
        <v>0</v>
      </c>
      <c r="H9699">
        <v>1</v>
      </c>
      <c r="I9699">
        <v>1</v>
      </c>
      <c r="J9699">
        <v>0</v>
      </c>
      <c r="K9699">
        <v>0</v>
      </c>
      <c r="L9699">
        <v>2</v>
      </c>
      <c r="M9699">
        <v>1</v>
      </c>
      <c r="N9699">
        <v>0.25</v>
      </c>
      <c r="O9699">
        <v>1</v>
      </c>
      <c r="P9699">
        <v>0.05</v>
      </c>
      <c r="Q9699" s="10">
        <v>0.5</v>
      </c>
      <c r="R9699">
        <v>0.99</v>
      </c>
      <c r="S9699">
        <v>0.73543999999999998</v>
      </c>
      <c r="T9699">
        <v>0.52</v>
      </c>
      <c r="U9699">
        <v>0.12</v>
      </c>
    </row>
    <row r="9700" spans="1:21" ht="21" x14ac:dyDescent="0.35">
      <c r="A9700">
        <v>1</v>
      </c>
      <c r="B9700">
        <v>3</v>
      </c>
      <c r="C9700" s="10">
        <v>25</v>
      </c>
      <c r="D9700">
        <v>30</v>
      </c>
      <c r="E9700">
        <v>0</v>
      </c>
      <c r="F9700">
        <v>0</v>
      </c>
      <c r="G9700">
        <v>0</v>
      </c>
      <c r="H9700">
        <v>1</v>
      </c>
      <c r="I9700">
        <v>1</v>
      </c>
      <c r="J9700">
        <v>0</v>
      </c>
      <c r="K9700">
        <v>0</v>
      </c>
      <c r="L9700">
        <v>2</v>
      </c>
      <c r="M9700">
        <v>1</v>
      </c>
      <c r="N9700">
        <v>0.25</v>
      </c>
      <c r="O9700">
        <v>1</v>
      </c>
      <c r="P9700">
        <v>0.05</v>
      </c>
      <c r="Q9700" s="10">
        <v>0.6</v>
      </c>
      <c r="R9700">
        <v>0.99995999999999996</v>
      </c>
      <c r="S9700">
        <v>0.81479999999999997</v>
      </c>
      <c r="T9700">
        <v>0.44</v>
      </c>
      <c r="U9700">
        <v>0.08</v>
      </c>
    </row>
    <row r="9701" spans="1:21" ht="21" x14ac:dyDescent="0.35">
      <c r="A9701">
        <v>1</v>
      </c>
      <c r="B9701">
        <v>3</v>
      </c>
      <c r="C9701" s="10">
        <v>25</v>
      </c>
      <c r="D9701">
        <v>30</v>
      </c>
      <c r="E9701">
        <v>0</v>
      </c>
      <c r="F9701">
        <v>0</v>
      </c>
      <c r="G9701">
        <v>0</v>
      </c>
      <c r="H9701">
        <v>1</v>
      </c>
      <c r="I9701">
        <v>1</v>
      </c>
      <c r="J9701">
        <v>0</v>
      </c>
      <c r="K9701">
        <v>0</v>
      </c>
      <c r="L9701">
        <v>2</v>
      </c>
      <c r="M9701">
        <v>1</v>
      </c>
      <c r="N9701">
        <v>0.25</v>
      </c>
      <c r="O9701">
        <v>1</v>
      </c>
      <c r="P9701">
        <v>0.05</v>
      </c>
      <c r="Q9701" s="10">
        <v>0.7</v>
      </c>
      <c r="R9701">
        <v>1</v>
      </c>
      <c r="S9701">
        <v>0.89224000000000003</v>
      </c>
      <c r="T9701">
        <v>0.4</v>
      </c>
      <c r="U9701">
        <v>0.08</v>
      </c>
    </row>
    <row r="9702" spans="1:21" ht="21" x14ac:dyDescent="0.35">
      <c r="A9702">
        <v>1</v>
      </c>
      <c r="B9702">
        <v>3</v>
      </c>
      <c r="C9702" s="10">
        <v>25</v>
      </c>
      <c r="D9702">
        <v>30</v>
      </c>
      <c r="E9702">
        <v>0</v>
      </c>
      <c r="F9702">
        <v>0</v>
      </c>
      <c r="G9702">
        <v>0</v>
      </c>
      <c r="H9702">
        <v>1</v>
      </c>
      <c r="I9702">
        <v>1</v>
      </c>
      <c r="J9702">
        <v>0</v>
      </c>
      <c r="K9702">
        <v>0</v>
      </c>
      <c r="L9702">
        <v>2</v>
      </c>
      <c r="M9702">
        <v>1</v>
      </c>
      <c r="N9702">
        <v>0.25</v>
      </c>
      <c r="O9702">
        <v>1</v>
      </c>
      <c r="P9702">
        <v>0.05</v>
      </c>
      <c r="Q9702" s="10">
        <v>0.8</v>
      </c>
      <c r="R9702">
        <v>0.99995999999999996</v>
      </c>
      <c r="S9702">
        <v>0.89532</v>
      </c>
      <c r="T9702">
        <v>0.32</v>
      </c>
      <c r="U9702">
        <v>0.04</v>
      </c>
    </row>
    <row r="9703" spans="1:21" ht="21" x14ac:dyDescent="0.35">
      <c r="A9703">
        <v>1</v>
      </c>
      <c r="B9703">
        <v>3</v>
      </c>
      <c r="C9703" s="10">
        <v>25</v>
      </c>
      <c r="D9703">
        <v>30</v>
      </c>
      <c r="E9703">
        <v>0</v>
      </c>
      <c r="F9703">
        <v>0</v>
      </c>
      <c r="G9703">
        <v>0</v>
      </c>
      <c r="H9703">
        <v>1</v>
      </c>
      <c r="I9703">
        <v>1</v>
      </c>
      <c r="J9703">
        <v>0</v>
      </c>
      <c r="K9703">
        <v>0</v>
      </c>
      <c r="L9703">
        <v>2</v>
      </c>
      <c r="M9703">
        <v>1</v>
      </c>
      <c r="N9703">
        <v>0.25</v>
      </c>
      <c r="O9703">
        <v>1</v>
      </c>
      <c r="P9703">
        <v>0.05</v>
      </c>
      <c r="Q9703" s="10">
        <v>0.9</v>
      </c>
      <c r="R9703">
        <v>1</v>
      </c>
      <c r="S9703">
        <v>0.91656000000000004</v>
      </c>
      <c r="T9703">
        <v>0.24</v>
      </c>
      <c r="U9703">
        <v>0.08</v>
      </c>
    </row>
    <row r="9704" spans="1:21" ht="21" x14ac:dyDescent="0.35">
      <c r="A9704">
        <v>1</v>
      </c>
      <c r="B9704">
        <v>3</v>
      </c>
      <c r="C9704" s="10">
        <v>25</v>
      </c>
      <c r="D9704">
        <v>30</v>
      </c>
      <c r="E9704">
        <v>0</v>
      </c>
      <c r="F9704">
        <v>0</v>
      </c>
      <c r="G9704">
        <v>0</v>
      </c>
      <c r="H9704">
        <v>1</v>
      </c>
      <c r="I9704">
        <v>1</v>
      </c>
      <c r="J9704">
        <v>0</v>
      </c>
      <c r="K9704">
        <v>0</v>
      </c>
      <c r="L9704">
        <v>2</v>
      </c>
      <c r="M9704">
        <v>1</v>
      </c>
      <c r="N9704">
        <v>0.25</v>
      </c>
      <c r="O9704">
        <v>1</v>
      </c>
      <c r="P9704">
        <v>0.05</v>
      </c>
      <c r="Q9704" s="10">
        <v>1</v>
      </c>
      <c r="R9704">
        <v>1</v>
      </c>
      <c r="S9704">
        <v>0.98040000000000005</v>
      </c>
      <c r="T9704">
        <v>0.16</v>
      </c>
      <c r="U9704">
        <v>0.08</v>
      </c>
    </row>
    <row r="9705" spans="1:21" ht="21" x14ac:dyDescent="0.35">
      <c r="A9705">
        <v>1</v>
      </c>
      <c r="B9705">
        <v>3</v>
      </c>
      <c r="C9705" s="10">
        <v>25</v>
      </c>
      <c r="D9705">
        <v>30</v>
      </c>
      <c r="E9705">
        <v>0</v>
      </c>
      <c r="F9705">
        <v>0</v>
      </c>
      <c r="G9705">
        <v>0</v>
      </c>
      <c r="H9705">
        <v>1</v>
      </c>
      <c r="I9705">
        <v>1</v>
      </c>
      <c r="J9705">
        <v>0</v>
      </c>
      <c r="K9705">
        <v>0</v>
      </c>
      <c r="L9705">
        <v>2</v>
      </c>
      <c r="M9705">
        <v>1</v>
      </c>
      <c r="N9705">
        <v>0.25</v>
      </c>
      <c r="O9705">
        <v>1</v>
      </c>
      <c r="P9705">
        <v>0.05</v>
      </c>
      <c r="Q9705" s="10">
        <v>1.1000000000000001</v>
      </c>
      <c r="R9705">
        <v>1</v>
      </c>
      <c r="S9705">
        <v>0.99112</v>
      </c>
      <c r="T9705">
        <v>0.24</v>
      </c>
      <c r="U9705">
        <v>0.04</v>
      </c>
    </row>
    <row r="9706" spans="1:21" ht="21" x14ac:dyDescent="0.35">
      <c r="A9706">
        <v>1</v>
      </c>
      <c r="B9706">
        <v>3</v>
      </c>
      <c r="C9706" s="10">
        <v>25</v>
      </c>
      <c r="D9706">
        <v>30</v>
      </c>
      <c r="E9706">
        <v>0</v>
      </c>
      <c r="F9706">
        <v>0</v>
      </c>
      <c r="G9706">
        <v>0</v>
      </c>
      <c r="H9706">
        <v>1</v>
      </c>
      <c r="I9706">
        <v>1</v>
      </c>
      <c r="J9706">
        <v>0</v>
      </c>
      <c r="K9706">
        <v>0</v>
      </c>
      <c r="L9706">
        <v>2</v>
      </c>
      <c r="M9706">
        <v>1</v>
      </c>
      <c r="N9706">
        <v>0.25</v>
      </c>
      <c r="O9706">
        <v>1</v>
      </c>
      <c r="P9706">
        <v>0.05</v>
      </c>
      <c r="Q9706" s="10">
        <v>1.2</v>
      </c>
      <c r="R9706">
        <v>1</v>
      </c>
      <c r="S9706">
        <v>0.99556</v>
      </c>
      <c r="T9706">
        <v>0.2</v>
      </c>
      <c r="U9706">
        <v>0.08</v>
      </c>
    </row>
    <row r="9707" spans="1:21" ht="21" x14ac:dyDescent="0.35">
      <c r="A9707">
        <v>1</v>
      </c>
      <c r="B9707">
        <v>3</v>
      </c>
      <c r="C9707" s="10">
        <v>25</v>
      </c>
      <c r="D9707">
        <v>30</v>
      </c>
      <c r="E9707">
        <v>0</v>
      </c>
      <c r="F9707">
        <v>0</v>
      </c>
      <c r="G9707">
        <v>0</v>
      </c>
      <c r="H9707">
        <v>1</v>
      </c>
      <c r="I9707">
        <v>1</v>
      </c>
      <c r="J9707">
        <v>0</v>
      </c>
      <c r="K9707">
        <v>0</v>
      </c>
      <c r="L9707">
        <v>2</v>
      </c>
      <c r="M9707">
        <v>1</v>
      </c>
      <c r="N9707">
        <v>0.25</v>
      </c>
      <c r="O9707">
        <v>1</v>
      </c>
      <c r="P9707">
        <v>0.05</v>
      </c>
      <c r="Q9707" s="10">
        <v>1.3</v>
      </c>
      <c r="R9707">
        <v>1</v>
      </c>
      <c r="S9707">
        <v>0.99556</v>
      </c>
      <c r="T9707">
        <v>0.32</v>
      </c>
      <c r="U9707">
        <v>0.08</v>
      </c>
    </row>
    <row r="9708" spans="1:21" ht="21" x14ac:dyDescent="0.35">
      <c r="A9708">
        <v>1</v>
      </c>
      <c r="B9708">
        <v>3</v>
      </c>
      <c r="C9708" s="10">
        <v>25</v>
      </c>
      <c r="D9708">
        <v>30</v>
      </c>
      <c r="E9708">
        <v>0</v>
      </c>
      <c r="F9708">
        <v>0</v>
      </c>
      <c r="G9708">
        <v>0</v>
      </c>
      <c r="H9708">
        <v>1</v>
      </c>
      <c r="I9708">
        <v>1</v>
      </c>
      <c r="J9708">
        <v>0</v>
      </c>
      <c r="K9708">
        <v>0</v>
      </c>
      <c r="L9708">
        <v>2</v>
      </c>
      <c r="M9708">
        <v>1</v>
      </c>
      <c r="N9708">
        <v>0.25</v>
      </c>
      <c r="O9708">
        <v>1</v>
      </c>
      <c r="P9708">
        <v>0.05</v>
      </c>
      <c r="Q9708" s="10">
        <v>1.4</v>
      </c>
      <c r="R9708">
        <v>1</v>
      </c>
      <c r="S9708">
        <v>0.99107999999999996</v>
      </c>
      <c r="T9708">
        <v>0.64</v>
      </c>
      <c r="U9708">
        <v>0</v>
      </c>
    </row>
    <row r="9709" spans="1:21" ht="21" x14ac:dyDescent="0.35">
      <c r="A9709">
        <v>1</v>
      </c>
      <c r="B9709">
        <v>3</v>
      </c>
      <c r="C9709" s="10">
        <v>25</v>
      </c>
      <c r="D9709">
        <v>30</v>
      </c>
      <c r="E9709">
        <v>0</v>
      </c>
      <c r="F9709">
        <v>0</v>
      </c>
      <c r="G9709">
        <v>0</v>
      </c>
      <c r="H9709">
        <v>1</v>
      </c>
      <c r="I9709">
        <v>1</v>
      </c>
      <c r="J9709">
        <v>0</v>
      </c>
      <c r="K9709">
        <v>0</v>
      </c>
      <c r="L9709">
        <v>2</v>
      </c>
      <c r="M9709">
        <v>1</v>
      </c>
      <c r="N9709">
        <v>0.25</v>
      </c>
      <c r="O9709">
        <v>1</v>
      </c>
      <c r="P9709">
        <v>0.05</v>
      </c>
      <c r="Q9709" s="10">
        <v>1.5</v>
      </c>
      <c r="R9709">
        <v>1</v>
      </c>
      <c r="S9709">
        <v>0.99939999999999996</v>
      </c>
      <c r="T9709">
        <v>0.32</v>
      </c>
      <c r="U9709">
        <v>0.12</v>
      </c>
    </row>
    <row r="9710" spans="1:21" ht="21" x14ac:dyDescent="0.35">
      <c r="A9710">
        <v>1</v>
      </c>
      <c r="B9710">
        <v>3</v>
      </c>
      <c r="C9710" s="10">
        <v>25</v>
      </c>
      <c r="D9710">
        <v>30</v>
      </c>
      <c r="E9710">
        <v>0</v>
      </c>
      <c r="F9710">
        <v>0</v>
      </c>
      <c r="G9710">
        <v>0</v>
      </c>
      <c r="H9710">
        <v>1</v>
      </c>
      <c r="I9710">
        <v>1</v>
      </c>
      <c r="J9710">
        <v>0</v>
      </c>
      <c r="K9710">
        <v>0</v>
      </c>
      <c r="L9710">
        <v>2</v>
      </c>
      <c r="M9710">
        <v>1</v>
      </c>
      <c r="N9710">
        <v>0.25</v>
      </c>
      <c r="O9710">
        <v>1</v>
      </c>
      <c r="P9710">
        <v>0.05</v>
      </c>
      <c r="Q9710" s="10">
        <v>1.6</v>
      </c>
      <c r="R9710">
        <v>1</v>
      </c>
      <c r="S9710">
        <v>0.99924000000000002</v>
      </c>
      <c r="T9710">
        <v>0.48</v>
      </c>
      <c r="U9710">
        <v>0.08</v>
      </c>
    </row>
    <row r="9711" spans="1:21" ht="21" x14ac:dyDescent="0.35">
      <c r="A9711">
        <v>1</v>
      </c>
      <c r="B9711">
        <v>3</v>
      </c>
      <c r="C9711" s="10">
        <v>25</v>
      </c>
      <c r="D9711">
        <v>30</v>
      </c>
      <c r="E9711">
        <v>0</v>
      </c>
      <c r="F9711">
        <v>0</v>
      </c>
      <c r="G9711">
        <v>0</v>
      </c>
      <c r="H9711">
        <v>1</v>
      </c>
      <c r="I9711">
        <v>1</v>
      </c>
      <c r="J9711">
        <v>0</v>
      </c>
      <c r="K9711">
        <v>0</v>
      </c>
      <c r="L9711">
        <v>2</v>
      </c>
      <c r="M9711">
        <v>1</v>
      </c>
      <c r="N9711">
        <v>0.25</v>
      </c>
      <c r="O9711">
        <v>1</v>
      </c>
      <c r="P9711">
        <v>0.05</v>
      </c>
      <c r="Q9711" s="10">
        <v>1.7</v>
      </c>
      <c r="R9711">
        <v>1</v>
      </c>
      <c r="S9711">
        <v>1</v>
      </c>
      <c r="T9711">
        <v>0.36</v>
      </c>
      <c r="U9711">
        <v>0.08</v>
      </c>
    </row>
    <row r="9712" spans="1:21" ht="21" x14ac:dyDescent="0.35">
      <c r="A9712">
        <v>1</v>
      </c>
      <c r="B9712">
        <v>3</v>
      </c>
      <c r="C9712" s="10">
        <v>25</v>
      </c>
      <c r="D9712">
        <v>30</v>
      </c>
      <c r="E9712">
        <v>0</v>
      </c>
      <c r="F9712">
        <v>0</v>
      </c>
      <c r="G9712">
        <v>0</v>
      </c>
      <c r="H9712">
        <v>1</v>
      </c>
      <c r="I9712">
        <v>1</v>
      </c>
      <c r="J9712">
        <v>0</v>
      </c>
      <c r="K9712">
        <v>0</v>
      </c>
      <c r="L9712">
        <v>2</v>
      </c>
      <c r="M9712">
        <v>1</v>
      </c>
      <c r="N9712">
        <v>0.25</v>
      </c>
      <c r="O9712">
        <v>1</v>
      </c>
      <c r="P9712">
        <v>0.05</v>
      </c>
      <c r="Q9712" s="10">
        <v>1.8</v>
      </c>
      <c r="R9712">
        <v>1</v>
      </c>
      <c r="S9712">
        <v>0.99983999999999995</v>
      </c>
      <c r="T9712">
        <v>0.64</v>
      </c>
      <c r="U9712">
        <v>0.04</v>
      </c>
    </row>
    <row r="9713" spans="1:21" ht="21.75" thickBot="1" x14ac:dyDescent="0.4">
      <c r="A9713">
        <v>1</v>
      </c>
      <c r="B9713">
        <v>3</v>
      </c>
      <c r="C9713" s="10">
        <v>25</v>
      </c>
      <c r="D9713">
        <v>30</v>
      </c>
      <c r="E9713">
        <v>0</v>
      </c>
      <c r="F9713">
        <v>0</v>
      </c>
      <c r="G9713">
        <v>0</v>
      </c>
      <c r="H9713">
        <v>1</v>
      </c>
      <c r="I9713">
        <v>1</v>
      </c>
      <c r="J9713">
        <v>0</v>
      </c>
      <c r="K9713">
        <v>0</v>
      </c>
      <c r="L9713">
        <v>2</v>
      </c>
      <c r="M9713">
        <v>1</v>
      </c>
      <c r="N9713">
        <v>0.25</v>
      </c>
      <c r="O9713">
        <v>1</v>
      </c>
      <c r="P9713">
        <v>0.05</v>
      </c>
      <c r="Q9713" s="10">
        <v>1.9</v>
      </c>
      <c r="R9713" s="14">
        <v>1</v>
      </c>
      <c r="S9713" s="14">
        <v>1</v>
      </c>
      <c r="T9713" s="14">
        <v>0.52</v>
      </c>
      <c r="U9713">
        <v>0.04</v>
      </c>
    </row>
    <row r="9714" spans="1:21" ht="21.75" thickTop="1" x14ac:dyDescent="0.35">
      <c r="A9714">
        <v>1</v>
      </c>
      <c r="B9714">
        <v>3</v>
      </c>
      <c r="C9714" s="10">
        <v>25</v>
      </c>
      <c r="D9714">
        <v>30</v>
      </c>
      <c r="E9714">
        <v>0</v>
      </c>
      <c r="F9714">
        <v>0</v>
      </c>
      <c r="G9714">
        <v>0</v>
      </c>
      <c r="H9714">
        <v>1</v>
      </c>
      <c r="I9714">
        <v>1</v>
      </c>
      <c r="J9714">
        <v>0</v>
      </c>
      <c r="K9714">
        <v>0</v>
      </c>
      <c r="L9714">
        <v>2</v>
      </c>
      <c r="M9714">
        <v>1</v>
      </c>
      <c r="N9714">
        <v>0.5</v>
      </c>
      <c r="O9714">
        <v>1</v>
      </c>
      <c r="P9714">
        <v>0.05</v>
      </c>
      <c r="Q9714" s="10">
        <v>0</v>
      </c>
      <c r="R9714">
        <v>0.61983999999999995</v>
      </c>
      <c r="S9714">
        <v>0.05</v>
      </c>
      <c r="T9714">
        <v>1</v>
      </c>
      <c r="U9714">
        <v>0.08</v>
      </c>
    </row>
    <row r="9715" spans="1:21" ht="21" x14ac:dyDescent="0.35">
      <c r="A9715">
        <v>1</v>
      </c>
      <c r="B9715">
        <v>3</v>
      </c>
      <c r="C9715" s="10">
        <v>25</v>
      </c>
      <c r="D9715">
        <v>30</v>
      </c>
      <c r="E9715">
        <v>0</v>
      </c>
      <c r="F9715">
        <v>0</v>
      </c>
      <c r="G9715">
        <v>0</v>
      </c>
      <c r="H9715">
        <v>1</v>
      </c>
      <c r="I9715">
        <v>1</v>
      </c>
      <c r="J9715">
        <v>0</v>
      </c>
      <c r="K9715">
        <v>0</v>
      </c>
      <c r="L9715">
        <v>2</v>
      </c>
      <c r="M9715">
        <v>1</v>
      </c>
      <c r="N9715">
        <v>0.5</v>
      </c>
      <c r="O9715">
        <v>1</v>
      </c>
      <c r="P9715">
        <v>0.05</v>
      </c>
      <c r="Q9715" s="10">
        <v>0.1</v>
      </c>
      <c r="R9715">
        <v>0.75427999999999995</v>
      </c>
      <c r="S9715">
        <v>8.8599999999999998E-2</v>
      </c>
      <c r="T9715">
        <v>1</v>
      </c>
      <c r="U9715">
        <v>0.04</v>
      </c>
    </row>
    <row r="9716" spans="1:21" ht="21" x14ac:dyDescent="0.35">
      <c r="A9716">
        <v>1</v>
      </c>
      <c r="B9716">
        <v>3</v>
      </c>
      <c r="C9716" s="10">
        <v>25</v>
      </c>
      <c r="D9716">
        <v>30</v>
      </c>
      <c r="E9716">
        <v>0</v>
      </c>
      <c r="F9716">
        <v>0</v>
      </c>
      <c r="G9716">
        <v>0</v>
      </c>
      <c r="H9716">
        <v>1</v>
      </c>
      <c r="I9716">
        <v>1</v>
      </c>
      <c r="J9716">
        <v>0</v>
      </c>
      <c r="K9716">
        <v>0</v>
      </c>
      <c r="L9716">
        <v>2</v>
      </c>
      <c r="M9716">
        <v>1</v>
      </c>
      <c r="N9716">
        <v>0.5</v>
      </c>
      <c r="O9716">
        <v>1</v>
      </c>
      <c r="P9716">
        <v>0.05</v>
      </c>
      <c r="Q9716" s="10">
        <v>0.2</v>
      </c>
      <c r="R9716">
        <v>0.83243999999999996</v>
      </c>
      <c r="S9716">
        <v>0.20183999999999999</v>
      </c>
      <c r="T9716">
        <v>1</v>
      </c>
      <c r="U9716">
        <v>0.12</v>
      </c>
    </row>
    <row r="9717" spans="1:21" ht="21" x14ac:dyDescent="0.35">
      <c r="A9717">
        <v>1</v>
      </c>
      <c r="B9717">
        <v>3</v>
      </c>
      <c r="C9717" s="10">
        <v>25</v>
      </c>
      <c r="D9717">
        <v>30</v>
      </c>
      <c r="E9717">
        <v>0</v>
      </c>
      <c r="F9717">
        <v>0</v>
      </c>
      <c r="G9717">
        <v>0</v>
      </c>
      <c r="H9717">
        <v>1</v>
      </c>
      <c r="I9717">
        <v>1</v>
      </c>
      <c r="J9717">
        <v>0</v>
      </c>
      <c r="K9717">
        <v>0</v>
      </c>
      <c r="L9717">
        <v>2</v>
      </c>
      <c r="M9717">
        <v>1</v>
      </c>
      <c r="N9717">
        <v>0.5</v>
      </c>
      <c r="O9717">
        <v>1</v>
      </c>
      <c r="P9717">
        <v>0.05</v>
      </c>
      <c r="Q9717" s="10">
        <v>0.3</v>
      </c>
      <c r="R9717">
        <v>0.90539999999999998</v>
      </c>
      <c r="S9717">
        <v>0.37931999999999999</v>
      </c>
      <c r="T9717">
        <v>1</v>
      </c>
      <c r="U9717">
        <v>0.04</v>
      </c>
    </row>
    <row r="9718" spans="1:21" ht="21" x14ac:dyDescent="0.35">
      <c r="A9718">
        <v>1</v>
      </c>
      <c r="B9718">
        <v>3</v>
      </c>
      <c r="C9718" s="10">
        <v>25</v>
      </c>
      <c r="D9718">
        <v>30</v>
      </c>
      <c r="E9718">
        <v>0</v>
      </c>
      <c r="F9718">
        <v>0</v>
      </c>
      <c r="G9718">
        <v>0</v>
      </c>
      <c r="H9718">
        <v>1</v>
      </c>
      <c r="I9718">
        <v>1</v>
      </c>
      <c r="J9718">
        <v>0</v>
      </c>
      <c r="K9718">
        <v>0</v>
      </c>
      <c r="L9718">
        <v>2</v>
      </c>
      <c r="M9718">
        <v>1</v>
      </c>
      <c r="N9718">
        <v>0.5</v>
      </c>
      <c r="O9718">
        <v>1</v>
      </c>
      <c r="P9718">
        <v>0.05</v>
      </c>
      <c r="Q9718" s="10">
        <v>0.4</v>
      </c>
      <c r="R9718">
        <v>0.97028000000000003</v>
      </c>
      <c r="S9718">
        <v>0.61419999999999997</v>
      </c>
      <c r="T9718">
        <v>0.96</v>
      </c>
      <c r="U9718">
        <v>0.12</v>
      </c>
    </row>
    <row r="9719" spans="1:21" ht="21" x14ac:dyDescent="0.35">
      <c r="A9719">
        <v>1</v>
      </c>
      <c r="B9719">
        <v>3</v>
      </c>
      <c r="C9719" s="10">
        <v>25</v>
      </c>
      <c r="D9719">
        <v>30</v>
      </c>
      <c r="E9719">
        <v>0</v>
      </c>
      <c r="F9719">
        <v>0</v>
      </c>
      <c r="G9719">
        <v>0</v>
      </c>
      <c r="H9719">
        <v>1</v>
      </c>
      <c r="I9719">
        <v>1</v>
      </c>
      <c r="J9719">
        <v>0</v>
      </c>
      <c r="K9719">
        <v>0</v>
      </c>
      <c r="L9719">
        <v>2</v>
      </c>
      <c r="M9719">
        <v>1</v>
      </c>
      <c r="N9719">
        <v>0.5</v>
      </c>
      <c r="O9719">
        <v>1</v>
      </c>
      <c r="P9719">
        <v>0.05</v>
      </c>
      <c r="Q9719" s="10">
        <v>0.5</v>
      </c>
      <c r="R9719">
        <v>0.97484000000000004</v>
      </c>
      <c r="S9719">
        <v>0.7198</v>
      </c>
      <c r="T9719">
        <v>0.96</v>
      </c>
      <c r="U9719">
        <v>0.12</v>
      </c>
    </row>
    <row r="9720" spans="1:21" ht="21" x14ac:dyDescent="0.35">
      <c r="A9720">
        <v>1</v>
      </c>
      <c r="B9720">
        <v>3</v>
      </c>
      <c r="C9720" s="10">
        <v>25</v>
      </c>
      <c r="D9720">
        <v>30</v>
      </c>
      <c r="E9720">
        <v>0</v>
      </c>
      <c r="F9720">
        <v>0</v>
      </c>
      <c r="G9720">
        <v>0</v>
      </c>
      <c r="H9720">
        <v>1</v>
      </c>
      <c r="I9720">
        <v>1</v>
      </c>
      <c r="J9720">
        <v>0</v>
      </c>
      <c r="K9720">
        <v>0</v>
      </c>
      <c r="L9720">
        <v>2</v>
      </c>
      <c r="M9720">
        <v>1</v>
      </c>
      <c r="N9720">
        <v>0.5</v>
      </c>
      <c r="O9720">
        <v>1</v>
      </c>
      <c r="P9720">
        <v>0.05</v>
      </c>
      <c r="Q9720" s="10">
        <v>0.6</v>
      </c>
      <c r="R9720">
        <v>1</v>
      </c>
      <c r="S9720">
        <v>0.82472000000000001</v>
      </c>
      <c r="T9720">
        <v>0.84</v>
      </c>
      <c r="U9720">
        <v>0.04</v>
      </c>
    </row>
    <row r="9721" spans="1:21" ht="21" x14ac:dyDescent="0.35">
      <c r="A9721">
        <v>1</v>
      </c>
      <c r="B9721">
        <v>3</v>
      </c>
      <c r="C9721" s="10">
        <v>25</v>
      </c>
      <c r="D9721">
        <v>30</v>
      </c>
      <c r="E9721">
        <v>0</v>
      </c>
      <c r="F9721">
        <v>0</v>
      </c>
      <c r="G9721">
        <v>0</v>
      </c>
      <c r="H9721">
        <v>1</v>
      </c>
      <c r="I9721">
        <v>1</v>
      </c>
      <c r="J9721">
        <v>0</v>
      </c>
      <c r="K9721">
        <v>0</v>
      </c>
      <c r="L9721">
        <v>2</v>
      </c>
      <c r="M9721">
        <v>1</v>
      </c>
      <c r="N9721">
        <v>0.5</v>
      </c>
      <c r="O9721">
        <v>1</v>
      </c>
      <c r="P9721">
        <v>0.05</v>
      </c>
      <c r="Q9721" s="10">
        <v>0.7</v>
      </c>
      <c r="R9721">
        <v>1</v>
      </c>
      <c r="S9721">
        <v>0.89595999999999998</v>
      </c>
      <c r="T9721">
        <v>0.88</v>
      </c>
      <c r="U9721">
        <v>0.04</v>
      </c>
    </row>
    <row r="9722" spans="1:21" ht="21" x14ac:dyDescent="0.35">
      <c r="A9722">
        <v>1</v>
      </c>
      <c r="B9722">
        <v>3</v>
      </c>
      <c r="C9722" s="10">
        <v>25</v>
      </c>
      <c r="D9722">
        <v>30</v>
      </c>
      <c r="E9722">
        <v>0</v>
      </c>
      <c r="F9722">
        <v>0</v>
      </c>
      <c r="G9722">
        <v>0</v>
      </c>
      <c r="H9722">
        <v>1</v>
      </c>
      <c r="I9722">
        <v>1</v>
      </c>
      <c r="J9722">
        <v>0</v>
      </c>
      <c r="K9722">
        <v>0</v>
      </c>
      <c r="L9722">
        <v>2</v>
      </c>
      <c r="M9722">
        <v>1</v>
      </c>
      <c r="N9722">
        <v>0.5</v>
      </c>
      <c r="O9722">
        <v>1</v>
      </c>
      <c r="P9722">
        <v>0.05</v>
      </c>
      <c r="Q9722" s="10">
        <v>0.8</v>
      </c>
      <c r="R9722">
        <v>1</v>
      </c>
      <c r="S9722">
        <v>0.93591999999999997</v>
      </c>
      <c r="T9722">
        <v>0.8</v>
      </c>
      <c r="U9722">
        <v>0.08</v>
      </c>
    </row>
    <row r="9723" spans="1:21" ht="21" x14ac:dyDescent="0.35">
      <c r="A9723">
        <v>1</v>
      </c>
      <c r="B9723">
        <v>3</v>
      </c>
      <c r="C9723" s="10">
        <v>25</v>
      </c>
      <c r="D9723">
        <v>30</v>
      </c>
      <c r="E9723">
        <v>0</v>
      </c>
      <c r="F9723">
        <v>0</v>
      </c>
      <c r="G9723">
        <v>0</v>
      </c>
      <c r="H9723">
        <v>1</v>
      </c>
      <c r="I9723">
        <v>1</v>
      </c>
      <c r="J9723">
        <v>0</v>
      </c>
      <c r="K9723">
        <v>0</v>
      </c>
      <c r="L9723">
        <v>2</v>
      </c>
      <c r="M9723">
        <v>1</v>
      </c>
      <c r="N9723">
        <v>0.5</v>
      </c>
      <c r="O9723">
        <v>1</v>
      </c>
      <c r="P9723">
        <v>0.05</v>
      </c>
      <c r="Q9723" s="10">
        <v>0.9</v>
      </c>
      <c r="R9723">
        <v>1</v>
      </c>
      <c r="S9723">
        <v>0.91827999999999999</v>
      </c>
      <c r="T9723">
        <v>0.84</v>
      </c>
      <c r="U9723">
        <v>0</v>
      </c>
    </row>
    <row r="9724" spans="1:21" ht="21" x14ac:dyDescent="0.35">
      <c r="A9724">
        <v>1</v>
      </c>
      <c r="B9724">
        <v>3</v>
      </c>
      <c r="C9724" s="10">
        <v>25</v>
      </c>
      <c r="D9724">
        <v>30</v>
      </c>
      <c r="E9724">
        <v>0</v>
      </c>
      <c r="F9724">
        <v>0</v>
      </c>
      <c r="G9724">
        <v>0</v>
      </c>
      <c r="H9724">
        <v>1</v>
      </c>
      <c r="I9724">
        <v>1</v>
      </c>
      <c r="J9724">
        <v>0</v>
      </c>
      <c r="K9724">
        <v>0</v>
      </c>
      <c r="L9724">
        <v>2</v>
      </c>
      <c r="M9724">
        <v>1</v>
      </c>
      <c r="N9724">
        <v>0.5</v>
      </c>
      <c r="O9724">
        <v>1</v>
      </c>
      <c r="P9724">
        <v>0.05</v>
      </c>
      <c r="Q9724" s="10">
        <v>1</v>
      </c>
      <c r="R9724">
        <v>1</v>
      </c>
      <c r="S9724">
        <v>0.98448000000000002</v>
      </c>
      <c r="T9724">
        <v>0.76</v>
      </c>
      <c r="U9724">
        <v>0.04</v>
      </c>
    </row>
    <row r="9725" spans="1:21" ht="21" x14ac:dyDescent="0.35">
      <c r="A9725">
        <v>1</v>
      </c>
      <c r="B9725">
        <v>3</v>
      </c>
      <c r="C9725" s="10">
        <v>25</v>
      </c>
      <c r="D9725">
        <v>30</v>
      </c>
      <c r="E9725">
        <v>0</v>
      </c>
      <c r="F9725">
        <v>0</v>
      </c>
      <c r="G9725">
        <v>0</v>
      </c>
      <c r="H9725">
        <v>1</v>
      </c>
      <c r="I9725">
        <v>1</v>
      </c>
      <c r="J9725">
        <v>0</v>
      </c>
      <c r="K9725">
        <v>0</v>
      </c>
      <c r="L9725">
        <v>2</v>
      </c>
      <c r="M9725">
        <v>1</v>
      </c>
      <c r="N9725">
        <v>0.5</v>
      </c>
      <c r="O9725">
        <v>1</v>
      </c>
      <c r="P9725">
        <v>0.05</v>
      </c>
      <c r="Q9725" s="10">
        <v>1.1000000000000001</v>
      </c>
      <c r="R9725">
        <v>1</v>
      </c>
      <c r="S9725">
        <v>0.97955999999999999</v>
      </c>
      <c r="T9725">
        <v>0.64</v>
      </c>
      <c r="U9725">
        <v>0.04</v>
      </c>
    </row>
    <row r="9726" spans="1:21" ht="21" x14ac:dyDescent="0.35">
      <c r="A9726">
        <v>1</v>
      </c>
      <c r="B9726">
        <v>3</v>
      </c>
      <c r="C9726" s="10">
        <v>25</v>
      </c>
      <c r="D9726">
        <v>30</v>
      </c>
      <c r="E9726">
        <v>0</v>
      </c>
      <c r="F9726">
        <v>0</v>
      </c>
      <c r="G9726">
        <v>0</v>
      </c>
      <c r="H9726">
        <v>1</v>
      </c>
      <c r="I9726">
        <v>1</v>
      </c>
      <c r="J9726">
        <v>0</v>
      </c>
      <c r="K9726">
        <v>0</v>
      </c>
      <c r="L9726">
        <v>2</v>
      </c>
      <c r="M9726">
        <v>1</v>
      </c>
      <c r="N9726">
        <v>0.5</v>
      </c>
      <c r="O9726">
        <v>1</v>
      </c>
      <c r="P9726">
        <v>0.05</v>
      </c>
      <c r="Q9726" s="10">
        <v>1.2</v>
      </c>
      <c r="R9726">
        <v>1</v>
      </c>
      <c r="S9726">
        <v>0.99131999999999998</v>
      </c>
      <c r="T9726">
        <v>0.68</v>
      </c>
      <c r="U9726">
        <v>0.16</v>
      </c>
    </row>
    <row r="9727" spans="1:21" ht="21" x14ac:dyDescent="0.35">
      <c r="A9727">
        <v>1</v>
      </c>
      <c r="B9727">
        <v>3</v>
      </c>
      <c r="C9727" s="10">
        <v>25</v>
      </c>
      <c r="D9727">
        <v>30</v>
      </c>
      <c r="E9727">
        <v>0</v>
      </c>
      <c r="F9727">
        <v>0</v>
      </c>
      <c r="G9727">
        <v>0</v>
      </c>
      <c r="H9727">
        <v>1</v>
      </c>
      <c r="I9727">
        <v>1</v>
      </c>
      <c r="J9727">
        <v>0</v>
      </c>
      <c r="K9727">
        <v>0</v>
      </c>
      <c r="L9727">
        <v>2</v>
      </c>
      <c r="M9727">
        <v>1</v>
      </c>
      <c r="N9727">
        <v>0.5</v>
      </c>
      <c r="O9727">
        <v>1</v>
      </c>
      <c r="P9727">
        <v>0.05</v>
      </c>
      <c r="Q9727" s="10">
        <v>1.3</v>
      </c>
      <c r="R9727">
        <v>1</v>
      </c>
      <c r="S9727">
        <v>0.99456</v>
      </c>
      <c r="T9727">
        <v>0.64</v>
      </c>
      <c r="U9727">
        <v>0.12</v>
      </c>
    </row>
    <row r="9728" spans="1:21" ht="21" x14ac:dyDescent="0.35">
      <c r="A9728">
        <v>1</v>
      </c>
      <c r="B9728">
        <v>3</v>
      </c>
      <c r="C9728" s="10">
        <v>25</v>
      </c>
      <c r="D9728">
        <v>30</v>
      </c>
      <c r="E9728">
        <v>0</v>
      </c>
      <c r="F9728">
        <v>0</v>
      </c>
      <c r="G9728">
        <v>0</v>
      </c>
      <c r="H9728">
        <v>1</v>
      </c>
      <c r="I9728">
        <v>1</v>
      </c>
      <c r="J9728">
        <v>0</v>
      </c>
      <c r="K9728">
        <v>0</v>
      </c>
      <c r="L9728">
        <v>2</v>
      </c>
      <c r="M9728">
        <v>1</v>
      </c>
      <c r="N9728">
        <v>0.5</v>
      </c>
      <c r="O9728">
        <v>1</v>
      </c>
      <c r="P9728">
        <v>0.05</v>
      </c>
      <c r="Q9728" s="10">
        <v>1.4</v>
      </c>
      <c r="R9728">
        <v>1</v>
      </c>
      <c r="S9728">
        <v>0.99987999999999999</v>
      </c>
      <c r="T9728">
        <v>0.6</v>
      </c>
      <c r="U9728">
        <v>0.04</v>
      </c>
    </row>
    <row r="9729" spans="1:25" ht="21" x14ac:dyDescent="0.35">
      <c r="A9729">
        <v>1</v>
      </c>
      <c r="B9729">
        <v>3</v>
      </c>
      <c r="C9729" s="10">
        <v>25</v>
      </c>
      <c r="D9729">
        <v>30</v>
      </c>
      <c r="E9729">
        <v>0</v>
      </c>
      <c r="F9729">
        <v>0</v>
      </c>
      <c r="G9729">
        <v>0</v>
      </c>
      <c r="H9729">
        <v>1</v>
      </c>
      <c r="I9729">
        <v>1</v>
      </c>
      <c r="J9729">
        <v>0</v>
      </c>
      <c r="K9729">
        <v>0</v>
      </c>
      <c r="L9729">
        <v>2</v>
      </c>
      <c r="M9729">
        <v>1</v>
      </c>
      <c r="N9729">
        <v>0.5</v>
      </c>
      <c r="O9729">
        <v>1</v>
      </c>
      <c r="P9729">
        <v>0.05</v>
      </c>
      <c r="Q9729" s="10">
        <v>1.5</v>
      </c>
      <c r="R9729">
        <v>1</v>
      </c>
      <c r="S9729">
        <v>0.99980000000000002</v>
      </c>
      <c r="T9729">
        <v>0.68</v>
      </c>
      <c r="U9729">
        <v>0.08</v>
      </c>
    </row>
    <row r="9730" spans="1:25" ht="21" x14ac:dyDescent="0.35">
      <c r="A9730">
        <v>1</v>
      </c>
      <c r="B9730">
        <v>3</v>
      </c>
      <c r="C9730" s="10">
        <v>25</v>
      </c>
      <c r="D9730">
        <v>30</v>
      </c>
      <c r="E9730">
        <v>0</v>
      </c>
      <c r="F9730">
        <v>0</v>
      </c>
      <c r="G9730">
        <v>0</v>
      </c>
      <c r="H9730">
        <v>1</v>
      </c>
      <c r="I9730">
        <v>1</v>
      </c>
      <c r="J9730">
        <v>0</v>
      </c>
      <c r="K9730">
        <v>0</v>
      </c>
      <c r="L9730">
        <v>2</v>
      </c>
      <c r="M9730">
        <v>1</v>
      </c>
      <c r="N9730">
        <v>0.5</v>
      </c>
      <c r="O9730">
        <v>1</v>
      </c>
      <c r="P9730">
        <v>0.05</v>
      </c>
      <c r="Q9730" s="10">
        <v>1.6</v>
      </c>
      <c r="R9730">
        <v>1</v>
      </c>
      <c r="S9730">
        <v>0.999</v>
      </c>
      <c r="T9730">
        <v>0.48</v>
      </c>
      <c r="U9730">
        <v>0.04</v>
      </c>
    </row>
    <row r="9731" spans="1:25" ht="21" x14ac:dyDescent="0.35">
      <c r="A9731">
        <v>1</v>
      </c>
      <c r="B9731">
        <v>3</v>
      </c>
      <c r="C9731" s="10">
        <v>25</v>
      </c>
      <c r="D9731">
        <v>30</v>
      </c>
      <c r="E9731">
        <v>0</v>
      </c>
      <c r="F9731">
        <v>0</v>
      </c>
      <c r="G9731">
        <v>0</v>
      </c>
      <c r="H9731">
        <v>1</v>
      </c>
      <c r="I9731">
        <v>1</v>
      </c>
      <c r="J9731">
        <v>0</v>
      </c>
      <c r="K9731">
        <v>0</v>
      </c>
      <c r="L9731">
        <v>2</v>
      </c>
      <c r="M9731">
        <v>1</v>
      </c>
      <c r="N9731">
        <v>0.5</v>
      </c>
      <c r="O9731">
        <v>1</v>
      </c>
      <c r="P9731">
        <v>0.05</v>
      </c>
      <c r="Q9731" s="10">
        <v>1.7</v>
      </c>
      <c r="R9731">
        <v>1</v>
      </c>
      <c r="S9731">
        <v>0.99983999999999995</v>
      </c>
      <c r="T9731">
        <v>0.36</v>
      </c>
      <c r="U9731">
        <v>0</v>
      </c>
    </row>
    <row r="9732" spans="1:25" ht="21" x14ac:dyDescent="0.35">
      <c r="A9732">
        <v>1</v>
      </c>
      <c r="B9732">
        <v>3</v>
      </c>
      <c r="C9732" s="10">
        <v>25</v>
      </c>
      <c r="D9732">
        <v>30</v>
      </c>
      <c r="E9732">
        <v>0</v>
      </c>
      <c r="F9732">
        <v>0</v>
      </c>
      <c r="G9732">
        <v>0</v>
      </c>
      <c r="H9732">
        <v>1</v>
      </c>
      <c r="I9732">
        <v>1</v>
      </c>
      <c r="J9732">
        <v>0</v>
      </c>
      <c r="K9732">
        <v>0</v>
      </c>
      <c r="L9732">
        <v>2</v>
      </c>
      <c r="M9732">
        <v>1</v>
      </c>
      <c r="N9732">
        <v>0.5</v>
      </c>
      <c r="O9732">
        <v>1</v>
      </c>
      <c r="P9732">
        <v>0.05</v>
      </c>
      <c r="Q9732" s="10">
        <v>1.8</v>
      </c>
      <c r="R9732">
        <v>1</v>
      </c>
      <c r="S9732">
        <v>1</v>
      </c>
      <c r="T9732">
        <v>0.36</v>
      </c>
      <c r="U9732">
        <v>0.04</v>
      </c>
    </row>
    <row r="9733" spans="1:25" ht="21.75" thickBot="1" x14ac:dyDescent="0.4">
      <c r="A9733">
        <v>1</v>
      </c>
      <c r="B9733">
        <v>3</v>
      </c>
      <c r="C9733" s="10">
        <v>25</v>
      </c>
      <c r="D9733">
        <v>30</v>
      </c>
      <c r="E9733">
        <v>0</v>
      </c>
      <c r="F9733">
        <v>0</v>
      </c>
      <c r="G9733">
        <v>0</v>
      </c>
      <c r="H9733">
        <v>1</v>
      </c>
      <c r="I9733">
        <v>1</v>
      </c>
      <c r="J9733">
        <v>0</v>
      </c>
      <c r="K9733">
        <v>0</v>
      </c>
      <c r="L9733">
        <v>2</v>
      </c>
      <c r="M9733">
        <v>1</v>
      </c>
      <c r="N9733">
        <v>0.5</v>
      </c>
      <c r="O9733">
        <v>1</v>
      </c>
      <c r="P9733">
        <v>0.05</v>
      </c>
      <c r="Q9733" s="10">
        <v>1.9</v>
      </c>
      <c r="R9733" s="14">
        <v>1</v>
      </c>
      <c r="S9733" s="14">
        <v>1</v>
      </c>
      <c r="T9733" s="14">
        <v>0.44</v>
      </c>
      <c r="U9733" s="14">
        <v>0.04</v>
      </c>
    </row>
    <row r="9734" spans="1:25" ht="15.75" thickTop="1" x14ac:dyDescent="0.25">
      <c r="U9734" s="15">
        <f>AVERAGE(U9675:U9733)</f>
        <v>6.3050847457627165E-2</v>
      </c>
    </row>
    <row r="9740" spans="1:25" ht="46.5" x14ac:dyDescent="0.35">
      <c r="A9740" s="8" t="s">
        <v>490</v>
      </c>
      <c r="R9740" s="98" t="s">
        <v>491</v>
      </c>
      <c r="S9740" s="98" t="s">
        <v>481</v>
      </c>
      <c r="T9740" s="98" t="s">
        <v>489</v>
      </c>
      <c r="U9740" s="101" t="s">
        <v>488</v>
      </c>
    </row>
    <row r="9741" spans="1:25" ht="21" x14ac:dyDescent="0.35">
      <c r="A9741">
        <v>1</v>
      </c>
      <c r="B9741">
        <v>3</v>
      </c>
      <c r="C9741" s="10">
        <v>200</v>
      </c>
      <c r="D9741">
        <v>30</v>
      </c>
      <c r="E9741">
        <v>0</v>
      </c>
      <c r="F9741">
        <v>0</v>
      </c>
      <c r="G9741">
        <v>0</v>
      </c>
      <c r="H9741">
        <v>1</v>
      </c>
      <c r="I9741">
        <v>1</v>
      </c>
      <c r="J9741">
        <v>0</v>
      </c>
      <c r="K9741">
        <v>0</v>
      </c>
      <c r="L9741">
        <v>2</v>
      </c>
      <c r="M9741">
        <v>1</v>
      </c>
      <c r="N9741">
        <v>0.05</v>
      </c>
      <c r="O9741">
        <v>1</v>
      </c>
      <c r="P9741">
        <v>0.05</v>
      </c>
      <c r="Q9741" s="10">
        <v>0</v>
      </c>
      <c r="R9741">
        <v>0.59799500000000005</v>
      </c>
      <c r="S9741">
        <v>0.05</v>
      </c>
      <c r="T9741">
        <v>0.05</v>
      </c>
      <c r="U9741">
        <v>4.4999999999999998E-2</v>
      </c>
      <c r="Y9741" s="10"/>
    </row>
    <row r="9742" spans="1:25" ht="21" x14ac:dyDescent="0.35">
      <c r="A9742">
        <v>1</v>
      </c>
      <c r="B9742">
        <v>3</v>
      </c>
      <c r="C9742" s="10">
        <v>200</v>
      </c>
      <c r="D9742">
        <v>30</v>
      </c>
      <c r="E9742">
        <v>0</v>
      </c>
      <c r="F9742">
        <v>0</v>
      </c>
      <c r="G9742">
        <v>0</v>
      </c>
      <c r="H9742">
        <v>1</v>
      </c>
      <c r="I9742">
        <v>1</v>
      </c>
      <c r="J9742">
        <v>0</v>
      </c>
      <c r="K9742">
        <v>0</v>
      </c>
      <c r="L9742">
        <v>2</v>
      </c>
      <c r="M9742">
        <v>1</v>
      </c>
      <c r="N9742">
        <v>0.05</v>
      </c>
      <c r="O9742">
        <v>1</v>
      </c>
      <c r="P9742">
        <v>0.05</v>
      </c>
      <c r="Q9742" s="10">
        <v>0.1</v>
      </c>
      <c r="R9742">
        <v>0.64681500000000003</v>
      </c>
      <c r="S9742">
        <v>8.3269999999999997E-2</v>
      </c>
      <c r="T9742">
        <v>0.36</v>
      </c>
      <c r="U9742">
        <v>0.05</v>
      </c>
      <c r="Y9742" s="10"/>
    </row>
    <row r="9743" spans="1:25" ht="21" x14ac:dyDescent="0.35">
      <c r="A9743">
        <v>1</v>
      </c>
      <c r="B9743">
        <v>3</v>
      </c>
      <c r="C9743" s="10">
        <v>200</v>
      </c>
      <c r="D9743">
        <v>30</v>
      </c>
      <c r="E9743">
        <v>0</v>
      </c>
      <c r="F9743">
        <v>0</v>
      </c>
      <c r="G9743">
        <v>0</v>
      </c>
      <c r="H9743">
        <v>1</v>
      </c>
      <c r="I9743">
        <v>1</v>
      </c>
      <c r="J9743">
        <v>0</v>
      </c>
      <c r="K9743">
        <v>0</v>
      </c>
      <c r="L9743">
        <v>2</v>
      </c>
      <c r="M9743">
        <v>1</v>
      </c>
      <c r="N9743">
        <v>0.05</v>
      </c>
      <c r="O9743">
        <v>1</v>
      </c>
      <c r="P9743">
        <v>0.05</v>
      </c>
      <c r="Q9743" s="10">
        <v>0.2</v>
      </c>
      <c r="R9743">
        <v>0.72731500000000004</v>
      </c>
      <c r="S9743">
        <v>0.20047000000000001</v>
      </c>
      <c r="T9743">
        <v>0.75</v>
      </c>
      <c r="U9743">
        <v>0.09</v>
      </c>
      <c r="Y9743" s="10"/>
    </row>
    <row r="9744" spans="1:25" ht="21" x14ac:dyDescent="0.35">
      <c r="A9744">
        <v>1</v>
      </c>
      <c r="B9744">
        <v>3</v>
      </c>
      <c r="C9744" s="10">
        <v>200</v>
      </c>
      <c r="D9744">
        <v>30</v>
      </c>
      <c r="E9744">
        <v>0</v>
      </c>
      <c r="F9744">
        <v>0</v>
      </c>
      <c r="G9744">
        <v>0</v>
      </c>
      <c r="H9744">
        <v>1</v>
      </c>
      <c r="I9744">
        <v>1</v>
      </c>
      <c r="J9744">
        <v>0</v>
      </c>
      <c r="K9744">
        <v>0</v>
      </c>
      <c r="L9744">
        <v>2</v>
      </c>
      <c r="M9744">
        <v>1</v>
      </c>
      <c r="N9744">
        <v>0.05</v>
      </c>
      <c r="O9744">
        <v>1</v>
      </c>
      <c r="P9744">
        <v>0.05</v>
      </c>
      <c r="Q9744" s="10">
        <v>0.3</v>
      </c>
      <c r="R9744">
        <v>0.871645</v>
      </c>
      <c r="S9744">
        <v>0.39942499999999997</v>
      </c>
      <c r="T9744">
        <v>0.9</v>
      </c>
      <c r="U9744">
        <v>7.4999999999999997E-2</v>
      </c>
      <c r="Y9744" s="10"/>
    </row>
    <row r="9745" spans="1:25" ht="21" x14ac:dyDescent="0.35">
      <c r="A9745">
        <v>1</v>
      </c>
      <c r="B9745">
        <v>3</v>
      </c>
      <c r="C9745" s="10">
        <v>200</v>
      </c>
      <c r="D9745">
        <v>30</v>
      </c>
      <c r="E9745">
        <v>0</v>
      </c>
      <c r="F9745">
        <v>0</v>
      </c>
      <c r="G9745">
        <v>0</v>
      </c>
      <c r="H9745">
        <v>1</v>
      </c>
      <c r="I9745">
        <v>1</v>
      </c>
      <c r="J9745">
        <v>0</v>
      </c>
      <c r="K9745">
        <v>0</v>
      </c>
      <c r="L9745">
        <v>2</v>
      </c>
      <c r="M9745">
        <v>1</v>
      </c>
      <c r="N9745">
        <v>0.05</v>
      </c>
      <c r="O9745">
        <v>1</v>
      </c>
      <c r="P9745">
        <v>0.05</v>
      </c>
      <c r="Q9745" s="10">
        <v>0.4</v>
      </c>
      <c r="R9745">
        <v>0.95802500000000002</v>
      </c>
      <c r="S9745">
        <v>0.59560000000000002</v>
      </c>
      <c r="T9745">
        <v>0.91500000000000004</v>
      </c>
      <c r="U9745">
        <v>7.0000000000000007E-2</v>
      </c>
      <c r="Y9745" s="10"/>
    </row>
    <row r="9746" spans="1:25" ht="21" x14ac:dyDescent="0.35">
      <c r="A9746">
        <v>1</v>
      </c>
      <c r="B9746">
        <v>3</v>
      </c>
      <c r="C9746" s="10">
        <v>200</v>
      </c>
      <c r="D9746">
        <v>30</v>
      </c>
      <c r="E9746">
        <v>0</v>
      </c>
      <c r="F9746">
        <v>0</v>
      </c>
      <c r="G9746">
        <v>0</v>
      </c>
      <c r="H9746">
        <v>1</v>
      </c>
      <c r="I9746">
        <v>1</v>
      </c>
      <c r="J9746">
        <v>0</v>
      </c>
      <c r="K9746">
        <v>0</v>
      </c>
      <c r="L9746">
        <v>2</v>
      </c>
      <c r="M9746">
        <v>1</v>
      </c>
      <c r="N9746">
        <v>0.05</v>
      </c>
      <c r="O9746">
        <v>1</v>
      </c>
      <c r="P9746">
        <v>0.05</v>
      </c>
      <c r="Q9746" s="10">
        <v>0.5</v>
      </c>
      <c r="R9746">
        <v>0.98895999999999995</v>
      </c>
      <c r="S9746">
        <v>0.74431499999999995</v>
      </c>
      <c r="T9746">
        <v>0.98</v>
      </c>
      <c r="U9746">
        <v>0.04</v>
      </c>
      <c r="Y9746" s="10"/>
    </row>
    <row r="9747" spans="1:25" ht="21" x14ac:dyDescent="0.35">
      <c r="A9747">
        <v>1</v>
      </c>
      <c r="B9747">
        <v>3</v>
      </c>
      <c r="C9747" s="10">
        <v>200</v>
      </c>
      <c r="D9747">
        <v>30</v>
      </c>
      <c r="E9747">
        <v>0</v>
      </c>
      <c r="F9747">
        <v>0</v>
      </c>
      <c r="G9747">
        <v>0</v>
      </c>
      <c r="H9747">
        <v>1</v>
      </c>
      <c r="I9747">
        <v>1</v>
      </c>
      <c r="J9747">
        <v>0</v>
      </c>
      <c r="K9747">
        <v>0</v>
      </c>
      <c r="L9747">
        <v>2</v>
      </c>
      <c r="M9747">
        <v>1</v>
      </c>
      <c r="N9747">
        <v>0.05</v>
      </c>
      <c r="O9747">
        <v>1</v>
      </c>
      <c r="P9747">
        <v>0.05</v>
      </c>
      <c r="Q9747" s="10">
        <v>0.6</v>
      </c>
      <c r="R9747">
        <v>0.99719999999999998</v>
      </c>
      <c r="S9747">
        <v>0.79456499999999997</v>
      </c>
      <c r="T9747">
        <v>0.99</v>
      </c>
      <c r="U9747">
        <v>4.4999999999999998E-2</v>
      </c>
      <c r="Y9747" s="10"/>
    </row>
    <row r="9748" spans="1:25" ht="21" x14ac:dyDescent="0.35">
      <c r="A9748">
        <v>1</v>
      </c>
      <c r="B9748">
        <v>3</v>
      </c>
      <c r="C9748" s="10">
        <v>200</v>
      </c>
      <c r="D9748">
        <v>30</v>
      </c>
      <c r="E9748">
        <v>0</v>
      </c>
      <c r="F9748">
        <v>0</v>
      </c>
      <c r="G9748">
        <v>0</v>
      </c>
      <c r="H9748">
        <v>1</v>
      </c>
      <c r="I9748">
        <v>1</v>
      </c>
      <c r="J9748">
        <v>0</v>
      </c>
      <c r="K9748">
        <v>0</v>
      </c>
      <c r="L9748">
        <v>2</v>
      </c>
      <c r="M9748">
        <v>1</v>
      </c>
      <c r="N9748">
        <v>0.05</v>
      </c>
      <c r="O9748">
        <v>1</v>
      </c>
      <c r="P9748">
        <v>0.05</v>
      </c>
      <c r="Q9748" s="10">
        <v>0.7</v>
      </c>
      <c r="R9748">
        <v>0.99985000000000002</v>
      </c>
      <c r="S9748">
        <v>0.88585499999999995</v>
      </c>
      <c r="T9748">
        <v>1</v>
      </c>
      <c r="U9748">
        <v>0.06</v>
      </c>
      <c r="Y9748" s="10"/>
    </row>
    <row r="9749" spans="1:25" ht="21" x14ac:dyDescent="0.35">
      <c r="A9749">
        <v>1</v>
      </c>
      <c r="B9749">
        <v>3</v>
      </c>
      <c r="C9749" s="10">
        <v>200</v>
      </c>
      <c r="D9749">
        <v>30</v>
      </c>
      <c r="E9749">
        <v>0</v>
      </c>
      <c r="F9749">
        <v>0</v>
      </c>
      <c r="G9749">
        <v>0</v>
      </c>
      <c r="H9749">
        <v>1</v>
      </c>
      <c r="I9749">
        <v>1</v>
      </c>
      <c r="J9749">
        <v>0</v>
      </c>
      <c r="K9749">
        <v>0</v>
      </c>
      <c r="L9749">
        <v>2</v>
      </c>
      <c r="M9749">
        <v>1</v>
      </c>
      <c r="N9749">
        <v>0.05</v>
      </c>
      <c r="O9749">
        <v>1</v>
      </c>
      <c r="P9749">
        <v>0.05</v>
      </c>
      <c r="Q9749" s="10">
        <v>0.8</v>
      </c>
      <c r="R9749">
        <v>0.99998500000000001</v>
      </c>
      <c r="S9749">
        <v>0.922045</v>
      </c>
      <c r="T9749">
        <v>0.98499999999999999</v>
      </c>
      <c r="U9749">
        <v>0.105</v>
      </c>
      <c r="Y9749" s="10"/>
    </row>
    <row r="9750" spans="1:25" ht="21" x14ac:dyDescent="0.35">
      <c r="A9750">
        <v>1</v>
      </c>
      <c r="B9750">
        <v>3</v>
      </c>
      <c r="C9750" s="10">
        <v>200</v>
      </c>
      <c r="D9750">
        <v>30</v>
      </c>
      <c r="E9750">
        <v>0</v>
      </c>
      <c r="F9750">
        <v>0</v>
      </c>
      <c r="G9750">
        <v>0</v>
      </c>
      <c r="H9750">
        <v>1</v>
      </c>
      <c r="I9750">
        <v>1</v>
      </c>
      <c r="J9750">
        <v>0</v>
      </c>
      <c r="K9750">
        <v>0</v>
      </c>
      <c r="L9750">
        <v>2</v>
      </c>
      <c r="M9750">
        <v>1</v>
      </c>
      <c r="N9750">
        <v>0.05</v>
      </c>
      <c r="O9750">
        <v>1</v>
      </c>
      <c r="P9750">
        <v>0.05</v>
      </c>
      <c r="Q9750" s="10">
        <v>0.9</v>
      </c>
      <c r="R9750">
        <v>1</v>
      </c>
      <c r="S9750">
        <v>0.94308000000000003</v>
      </c>
      <c r="T9750">
        <v>0.995</v>
      </c>
      <c r="U9750">
        <v>0.09</v>
      </c>
      <c r="Y9750" s="10"/>
    </row>
    <row r="9751" spans="1:25" ht="21" x14ac:dyDescent="0.35">
      <c r="A9751">
        <v>1</v>
      </c>
      <c r="B9751">
        <v>3</v>
      </c>
      <c r="C9751" s="10">
        <v>200</v>
      </c>
      <c r="D9751">
        <v>30</v>
      </c>
      <c r="E9751">
        <v>0</v>
      </c>
      <c r="F9751">
        <v>0</v>
      </c>
      <c r="G9751">
        <v>0</v>
      </c>
      <c r="H9751">
        <v>1</v>
      </c>
      <c r="I9751">
        <v>1</v>
      </c>
      <c r="J9751">
        <v>0</v>
      </c>
      <c r="K9751">
        <v>0</v>
      </c>
      <c r="L9751">
        <v>2</v>
      </c>
      <c r="M9751">
        <v>1</v>
      </c>
      <c r="N9751">
        <v>0.05</v>
      </c>
      <c r="O9751">
        <v>1</v>
      </c>
      <c r="P9751">
        <v>0.05</v>
      </c>
      <c r="Q9751" s="10">
        <v>1</v>
      </c>
      <c r="R9751">
        <v>1</v>
      </c>
      <c r="S9751">
        <v>0.95045500000000005</v>
      </c>
      <c r="T9751">
        <v>1</v>
      </c>
      <c r="U9751">
        <v>4.4999999999999998E-2</v>
      </c>
      <c r="Y9751" s="10"/>
    </row>
    <row r="9752" spans="1:25" ht="21" x14ac:dyDescent="0.35">
      <c r="A9752">
        <v>1</v>
      </c>
      <c r="B9752">
        <v>3</v>
      </c>
      <c r="C9752" s="10">
        <v>200</v>
      </c>
      <c r="D9752">
        <v>30</v>
      </c>
      <c r="E9752">
        <v>0</v>
      </c>
      <c r="F9752">
        <v>0</v>
      </c>
      <c r="G9752">
        <v>0</v>
      </c>
      <c r="H9752">
        <v>1</v>
      </c>
      <c r="I9752">
        <v>1</v>
      </c>
      <c r="J9752">
        <v>0</v>
      </c>
      <c r="K9752">
        <v>0</v>
      </c>
      <c r="L9752">
        <v>2</v>
      </c>
      <c r="M9752">
        <v>1</v>
      </c>
      <c r="N9752">
        <v>0.05</v>
      </c>
      <c r="O9752">
        <v>1</v>
      </c>
      <c r="P9752">
        <v>0.05</v>
      </c>
      <c r="Q9752" s="10">
        <v>1.1000000000000001</v>
      </c>
      <c r="R9752">
        <v>1</v>
      </c>
      <c r="S9752">
        <v>0.97870500000000005</v>
      </c>
      <c r="T9752">
        <v>1</v>
      </c>
      <c r="U9752">
        <v>0.08</v>
      </c>
      <c r="Y9752" s="10"/>
    </row>
    <row r="9753" spans="1:25" ht="21" x14ac:dyDescent="0.35">
      <c r="A9753">
        <v>1</v>
      </c>
      <c r="B9753">
        <v>3</v>
      </c>
      <c r="C9753" s="10">
        <v>200</v>
      </c>
      <c r="D9753">
        <v>30</v>
      </c>
      <c r="E9753">
        <v>0</v>
      </c>
      <c r="F9753">
        <v>0</v>
      </c>
      <c r="G9753">
        <v>0</v>
      </c>
      <c r="H9753">
        <v>1</v>
      </c>
      <c r="I9753">
        <v>1</v>
      </c>
      <c r="J9753">
        <v>0</v>
      </c>
      <c r="K9753">
        <v>0</v>
      </c>
      <c r="L9753">
        <v>2</v>
      </c>
      <c r="M9753">
        <v>1</v>
      </c>
      <c r="N9753">
        <v>0.05</v>
      </c>
      <c r="O9753">
        <v>1</v>
      </c>
      <c r="P9753">
        <v>0.05</v>
      </c>
      <c r="Q9753" s="10">
        <v>1.2</v>
      </c>
      <c r="R9753">
        <v>1</v>
      </c>
      <c r="S9753">
        <v>0.98694000000000004</v>
      </c>
      <c r="T9753">
        <v>1</v>
      </c>
      <c r="U9753">
        <v>0.06</v>
      </c>
      <c r="Y9753" s="10"/>
    </row>
    <row r="9754" spans="1:25" ht="21" x14ac:dyDescent="0.35">
      <c r="A9754">
        <v>1</v>
      </c>
      <c r="B9754">
        <v>3</v>
      </c>
      <c r="C9754" s="10">
        <v>200</v>
      </c>
      <c r="D9754">
        <v>30</v>
      </c>
      <c r="E9754">
        <v>0</v>
      </c>
      <c r="F9754">
        <v>0</v>
      </c>
      <c r="G9754">
        <v>0</v>
      </c>
      <c r="H9754">
        <v>1</v>
      </c>
      <c r="I9754">
        <v>1</v>
      </c>
      <c r="J9754">
        <v>0</v>
      </c>
      <c r="K9754">
        <v>0</v>
      </c>
      <c r="L9754">
        <v>2</v>
      </c>
      <c r="M9754">
        <v>1</v>
      </c>
      <c r="N9754">
        <v>0.05</v>
      </c>
      <c r="O9754">
        <v>1</v>
      </c>
      <c r="P9754">
        <v>0.05</v>
      </c>
      <c r="Q9754" s="10">
        <v>1.3</v>
      </c>
      <c r="R9754">
        <v>1</v>
      </c>
      <c r="S9754">
        <v>0.99716000000000005</v>
      </c>
      <c r="T9754">
        <v>1</v>
      </c>
      <c r="U9754">
        <v>0.09</v>
      </c>
      <c r="Y9754" s="10"/>
    </row>
    <row r="9755" spans="1:25" ht="21" x14ac:dyDescent="0.35">
      <c r="A9755">
        <v>1</v>
      </c>
      <c r="B9755">
        <v>3</v>
      </c>
      <c r="C9755" s="10">
        <v>200</v>
      </c>
      <c r="D9755">
        <v>30</v>
      </c>
      <c r="E9755">
        <v>0</v>
      </c>
      <c r="F9755">
        <v>0</v>
      </c>
      <c r="G9755">
        <v>0</v>
      </c>
      <c r="H9755">
        <v>1</v>
      </c>
      <c r="I9755">
        <v>1</v>
      </c>
      <c r="J9755">
        <v>0</v>
      </c>
      <c r="K9755">
        <v>0</v>
      </c>
      <c r="L9755">
        <v>2</v>
      </c>
      <c r="M9755">
        <v>1</v>
      </c>
      <c r="N9755">
        <v>0.05</v>
      </c>
      <c r="O9755">
        <v>1</v>
      </c>
      <c r="P9755">
        <v>0.05</v>
      </c>
      <c r="Q9755" s="10">
        <v>1.4</v>
      </c>
      <c r="R9755">
        <v>1</v>
      </c>
      <c r="S9755">
        <v>0.996865</v>
      </c>
      <c r="T9755">
        <v>1</v>
      </c>
      <c r="U9755">
        <v>0.105</v>
      </c>
      <c r="Y9755" s="10"/>
    </row>
    <row r="9756" spans="1:25" ht="21" x14ac:dyDescent="0.35">
      <c r="A9756">
        <v>1</v>
      </c>
      <c r="B9756">
        <v>3</v>
      </c>
      <c r="C9756" s="10">
        <v>200</v>
      </c>
      <c r="D9756">
        <v>30</v>
      </c>
      <c r="E9756">
        <v>0</v>
      </c>
      <c r="F9756">
        <v>0</v>
      </c>
      <c r="G9756">
        <v>0</v>
      </c>
      <c r="H9756">
        <v>1</v>
      </c>
      <c r="I9756">
        <v>1</v>
      </c>
      <c r="J9756">
        <v>0</v>
      </c>
      <c r="K9756">
        <v>0</v>
      </c>
      <c r="L9756">
        <v>2</v>
      </c>
      <c r="M9756">
        <v>1</v>
      </c>
      <c r="N9756">
        <v>0.05</v>
      </c>
      <c r="O9756">
        <v>1</v>
      </c>
      <c r="P9756">
        <v>0.05</v>
      </c>
      <c r="Q9756" s="10">
        <v>1.5</v>
      </c>
      <c r="R9756">
        <v>1</v>
      </c>
      <c r="S9756">
        <v>0.99783500000000003</v>
      </c>
      <c r="T9756">
        <v>1</v>
      </c>
      <c r="U9756">
        <v>9.5000000000000001E-2</v>
      </c>
      <c r="Y9756" s="10"/>
    </row>
    <row r="9757" spans="1:25" ht="21" x14ac:dyDescent="0.35">
      <c r="A9757">
        <v>1</v>
      </c>
      <c r="B9757">
        <v>3</v>
      </c>
      <c r="C9757" s="10">
        <v>200</v>
      </c>
      <c r="D9757">
        <v>30</v>
      </c>
      <c r="E9757">
        <v>0</v>
      </c>
      <c r="F9757">
        <v>0</v>
      </c>
      <c r="G9757">
        <v>0</v>
      </c>
      <c r="H9757">
        <v>1</v>
      </c>
      <c r="I9757">
        <v>1</v>
      </c>
      <c r="J9757">
        <v>0</v>
      </c>
      <c r="K9757">
        <v>0</v>
      </c>
      <c r="L9757">
        <v>2</v>
      </c>
      <c r="M9757">
        <v>1</v>
      </c>
      <c r="N9757">
        <v>0.05</v>
      </c>
      <c r="O9757">
        <v>1</v>
      </c>
      <c r="P9757">
        <v>0.05</v>
      </c>
      <c r="Q9757" s="10">
        <v>1.6</v>
      </c>
      <c r="R9757">
        <v>1</v>
      </c>
      <c r="S9757">
        <v>0.99896499999999999</v>
      </c>
      <c r="T9757">
        <v>1</v>
      </c>
      <c r="U9757">
        <v>0.06</v>
      </c>
      <c r="Y9757" s="10"/>
    </row>
    <row r="9758" spans="1:25" ht="21" x14ac:dyDescent="0.35">
      <c r="A9758">
        <v>1</v>
      </c>
      <c r="B9758">
        <v>3</v>
      </c>
      <c r="C9758" s="10">
        <v>200</v>
      </c>
      <c r="D9758">
        <v>30</v>
      </c>
      <c r="E9758">
        <v>0</v>
      </c>
      <c r="F9758">
        <v>0</v>
      </c>
      <c r="G9758">
        <v>0</v>
      </c>
      <c r="H9758">
        <v>1</v>
      </c>
      <c r="I9758">
        <v>1</v>
      </c>
      <c r="J9758">
        <v>0</v>
      </c>
      <c r="K9758">
        <v>0</v>
      </c>
      <c r="L9758">
        <v>2</v>
      </c>
      <c r="M9758">
        <v>1</v>
      </c>
      <c r="N9758">
        <v>0.05</v>
      </c>
      <c r="O9758">
        <v>1</v>
      </c>
      <c r="P9758">
        <v>0.05</v>
      </c>
      <c r="Q9758" s="10">
        <v>1.7</v>
      </c>
      <c r="R9758">
        <v>1</v>
      </c>
      <c r="S9758">
        <v>0.99949500000000002</v>
      </c>
      <c r="T9758">
        <v>1</v>
      </c>
      <c r="U9758">
        <v>5.5E-2</v>
      </c>
      <c r="Y9758" s="10"/>
    </row>
    <row r="9759" spans="1:25" ht="21" x14ac:dyDescent="0.35">
      <c r="A9759">
        <v>1</v>
      </c>
      <c r="B9759">
        <v>3</v>
      </c>
      <c r="C9759" s="10">
        <v>200</v>
      </c>
      <c r="D9759">
        <v>30</v>
      </c>
      <c r="E9759">
        <v>0</v>
      </c>
      <c r="F9759">
        <v>0</v>
      </c>
      <c r="G9759">
        <v>0</v>
      </c>
      <c r="H9759">
        <v>1</v>
      </c>
      <c r="I9759">
        <v>1</v>
      </c>
      <c r="J9759">
        <v>0</v>
      </c>
      <c r="K9759">
        <v>0</v>
      </c>
      <c r="L9759">
        <v>2</v>
      </c>
      <c r="M9759">
        <v>1</v>
      </c>
      <c r="N9759">
        <v>0.05</v>
      </c>
      <c r="O9759">
        <v>1</v>
      </c>
      <c r="P9759">
        <v>0.05</v>
      </c>
      <c r="Q9759" s="10">
        <v>1.8</v>
      </c>
      <c r="R9759">
        <v>1</v>
      </c>
      <c r="S9759">
        <v>0.99973500000000004</v>
      </c>
      <c r="T9759">
        <v>1</v>
      </c>
      <c r="U9759">
        <v>7.0000000000000007E-2</v>
      </c>
      <c r="Y9759" s="10"/>
    </row>
    <row r="9760" spans="1:25" ht="21.75" thickBot="1" x14ac:dyDescent="0.4">
      <c r="A9760">
        <v>1</v>
      </c>
      <c r="B9760">
        <v>3</v>
      </c>
      <c r="C9760" s="10">
        <v>200</v>
      </c>
      <c r="D9760">
        <v>30</v>
      </c>
      <c r="E9760">
        <v>0</v>
      </c>
      <c r="F9760">
        <v>0</v>
      </c>
      <c r="G9760">
        <v>0</v>
      </c>
      <c r="H9760">
        <v>1</v>
      </c>
      <c r="I9760">
        <v>1</v>
      </c>
      <c r="J9760">
        <v>0</v>
      </c>
      <c r="K9760">
        <v>0</v>
      </c>
      <c r="L9760">
        <v>2</v>
      </c>
      <c r="M9760">
        <v>1</v>
      </c>
      <c r="N9760">
        <v>0.05</v>
      </c>
      <c r="O9760">
        <v>1</v>
      </c>
      <c r="P9760">
        <v>0.05</v>
      </c>
      <c r="Q9760" s="10">
        <v>1.9</v>
      </c>
      <c r="R9760" s="14">
        <v>1</v>
      </c>
      <c r="S9760" s="14">
        <v>0.99997999999999998</v>
      </c>
      <c r="T9760" s="14">
        <v>0.995</v>
      </c>
      <c r="U9760" s="14">
        <v>0.05</v>
      </c>
      <c r="Y9760" s="10"/>
    </row>
    <row r="9761" spans="1:21" ht="21.75" thickTop="1" x14ac:dyDescent="0.35">
      <c r="A9761">
        <v>1</v>
      </c>
      <c r="B9761">
        <v>3</v>
      </c>
      <c r="C9761" s="10">
        <v>200</v>
      </c>
      <c r="D9761">
        <v>30</v>
      </c>
      <c r="E9761">
        <v>0</v>
      </c>
      <c r="F9761">
        <v>0</v>
      </c>
      <c r="G9761">
        <v>0</v>
      </c>
      <c r="H9761">
        <v>1</v>
      </c>
      <c r="I9761">
        <v>1</v>
      </c>
      <c r="J9761">
        <v>0</v>
      </c>
      <c r="K9761">
        <v>0</v>
      </c>
      <c r="L9761">
        <v>2</v>
      </c>
      <c r="M9761">
        <v>1</v>
      </c>
      <c r="N9761">
        <v>0.25</v>
      </c>
      <c r="O9761">
        <v>1</v>
      </c>
      <c r="P9761">
        <v>0.05</v>
      </c>
      <c r="Q9761" s="10">
        <v>0</v>
      </c>
      <c r="R9761">
        <v>0.61516499999999996</v>
      </c>
      <c r="S9761">
        <v>0.05</v>
      </c>
      <c r="T9761">
        <v>1</v>
      </c>
      <c r="U9761">
        <v>0.08</v>
      </c>
    </row>
    <row r="9762" spans="1:21" ht="21" x14ac:dyDescent="0.35">
      <c r="A9762">
        <v>1</v>
      </c>
      <c r="B9762">
        <v>3</v>
      </c>
      <c r="C9762" s="10">
        <v>200</v>
      </c>
      <c r="D9762">
        <v>30</v>
      </c>
      <c r="E9762">
        <v>0</v>
      </c>
      <c r="F9762">
        <v>0</v>
      </c>
      <c r="G9762">
        <v>0</v>
      </c>
      <c r="H9762">
        <v>1</v>
      </c>
      <c r="I9762">
        <v>1</v>
      </c>
      <c r="J9762">
        <v>0</v>
      </c>
      <c r="K9762">
        <v>0</v>
      </c>
      <c r="L9762">
        <v>2</v>
      </c>
      <c r="M9762">
        <v>1</v>
      </c>
      <c r="N9762">
        <v>0.25</v>
      </c>
      <c r="O9762">
        <v>1</v>
      </c>
      <c r="P9762">
        <v>0.05</v>
      </c>
      <c r="Q9762" s="10">
        <v>0.1</v>
      </c>
      <c r="R9762">
        <v>0.63736000000000004</v>
      </c>
      <c r="S9762">
        <v>8.3879999999999996E-2</v>
      </c>
      <c r="T9762">
        <v>0.94</v>
      </c>
      <c r="U9762">
        <v>4.4999999999999998E-2</v>
      </c>
    </row>
    <row r="9763" spans="1:21" ht="21" x14ac:dyDescent="0.35">
      <c r="A9763">
        <v>1</v>
      </c>
      <c r="B9763">
        <v>3</v>
      </c>
      <c r="C9763" s="10">
        <v>200</v>
      </c>
      <c r="D9763">
        <v>30</v>
      </c>
      <c r="E9763">
        <v>0</v>
      </c>
      <c r="F9763">
        <v>0</v>
      </c>
      <c r="G9763">
        <v>0</v>
      </c>
      <c r="H9763">
        <v>1</v>
      </c>
      <c r="I9763">
        <v>1</v>
      </c>
      <c r="J9763">
        <v>0</v>
      </c>
      <c r="K9763">
        <v>0</v>
      </c>
      <c r="L9763">
        <v>2</v>
      </c>
      <c r="M9763">
        <v>1</v>
      </c>
      <c r="N9763">
        <v>0.25</v>
      </c>
      <c r="O9763">
        <v>1</v>
      </c>
      <c r="P9763">
        <v>0.05</v>
      </c>
      <c r="Q9763" s="10">
        <v>0.2</v>
      </c>
      <c r="R9763">
        <v>0.76219499999999996</v>
      </c>
      <c r="S9763">
        <v>0.20301</v>
      </c>
      <c r="T9763">
        <v>0.88500000000000001</v>
      </c>
      <c r="U9763">
        <v>0.06</v>
      </c>
    </row>
    <row r="9764" spans="1:21" ht="21" x14ac:dyDescent="0.35">
      <c r="A9764">
        <v>1</v>
      </c>
      <c r="B9764">
        <v>3</v>
      </c>
      <c r="C9764" s="10">
        <v>200</v>
      </c>
      <c r="D9764">
        <v>30</v>
      </c>
      <c r="E9764">
        <v>0</v>
      </c>
      <c r="F9764">
        <v>0</v>
      </c>
      <c r="G9764">
        <v>0</v>
      </c>
      <c r="H9764">
        <v>1</v>
      </c>
      <c r="I9764">
        <v>1</v>
      </c>
      <c r="J9764">
        <v>0</v>
      </c>
      <c r="K9764">
        <v>0</v>
      </c>
      <c r="L9764">
        <v>2</v>
      </c>
      <c r="M9764">
        <v>1</v>
      </c>
      <c r="N9764">
        <v>0.25</v>
      </c>
      <c r="O9764">
        <v>1</v>
      </c>
      <c r="P9764">
        <v>0.05</v>
      </c>
      <c r="Q9764" s="10">
        <v>0.3</v>
      </c>
      <c r="R9764">
        <v>0.86322500000000002</v>
      </c>
      <c r="S9764">
        <v>0.39556999999999998</v>
      </c>
      <c r="T9764">
        <v>0.75</v>
      </c>
      <c r="U9764">
        <v>0.03</v>
      </c>
    </row>
    <row r="9765" spans="1:21" ht="21" x14ac:dyDescent="0.35">
      <c r="A9765">
        <v>1</v>
      </c>
      <c r="B9765">
        <v>3</v>
      </c>
      <c r="C9765" s="10">
        <v>200</v>
      </c>
      <c r="D9765">
        <v>30</v>
      </c>
      <c r="E9765">
        <v>0</v>
      </c>
      <c r="F9765">
        <v>0</v>
      </c>
      <c r="G9765">
        <v>0</v>
      </c>
      <c r="H9765">
        <v>1</v>
      </c>
      <c r="I9765">
        <v>1</v>
      </c>
      <c r="J9765">
        <v>0</v>
      </c>
      <c r="K9765">
        <v>0</v>
      </c>
      <c r="L9765">
        <v>2</v>
      </c>
      <c r="M9765">
        <v>1</v>
      </c>
      <c r="N9765">
        <v>0.25</v>
      </c>
      <c r="O9765">
        <v>1</v>
      </c>
      <c r="P9765">
        <v>0.05</v>
      </c>
      <c r="Q9765" s="10">
        <v>0.4</v>
      </c>
      <c r="R9765">
        <v>0.94730000000000003</v>
      </c>
      <c r="S9765">
        <v>0.58474999999999999</v>
      </c>
      <c r="T9765">
        <v>0.67500000000000004</v>
      </c>
      <c r="U9765">
        <v>0.11</v>
      </c>
    </row>
    <row r="9766" spans="1:21" ht="21" x14ac:dyDescent="0.35">
      <c r="A9766">
        <v>1</v>
      </c>
      <c r="B9766">
        <v>3</v>
      </c>
      <c r="C9766" s="10">
        <v>200</v>
      </c>
      <c r="D9766">
        <v>30</v>
      </c>
      <c r="E9766">
        <v>0</v>
      </c>
      <c r="F9766">
        <v>0</v>
      </c>
      <c r="G9766">
        <v>0</v>
      </c>
      <c r="H9766">
        <v>1</v>
      </c>
      <c r="I9766">
        <v>1</v>
      </c>
      <c r="J9766">
        <v>0</v>
      </c>
      <c r="K9766">
        <v>0</v>
      </c>
      <c r="L9766">
        <v>2</v>
      </c>
      <c r="M9766">
        <v>1</v>
      </c>
      <c r="N9766">
        <v>0.25</v>
      </c>
      <c r="O9766">
        <v>1</v>
      </c>
      <c r="P9766">
        <v>0.05</v>
      </c>
      <c r="Q9766" s="10">
        <v>0.5</v>
      </c>
      <c r="R9766">
        <v>0.97444500000000001</v>
      </c>
      <c r="S9766">
        <v>0.73164499999999999</v>
      </c>
      <c r="T9766">
        <v>0.57499999999999996</v>
      </c>
      <c r="U9766">
        <v>0.05</v>
      </c>
    </row>
    <row r="9767" spans="1:21" ht="21" x14ac:dyDescent="0.35">
      <c r="A9767">
        <v>1</v>
      </c>
      <c r="B9767">
        <v>3</v>
      </c>
      <c r="C9767" s="10">
        <v>200</v>
      </c>
      <c r="D9767">
        <v>30</v>
      </c>
      <c r="E9767">
        <v>0</v>
      </c>
      <c r="F9767">
        <v>0</v>
      </c>
      <c r="G9767">
        <v>0</v>
      </c>
      <c r="H9767">
        <v>1</v>
      </c>
      <c r="I9767">
        <v>1</v>
      </c>
      <c r="J9767">
        <v>0</v>
      </c>
      <c r="K9767">
        <v>0</v>
      </c>
      <c r="L9767">
        <v>2</v>
      </c>
      <c r="M9767">
        <v>1</v>
      </c>
      <c r="N9767">
        <v>0.25</v>
      </c>
      <c r="O9767">
        <v>1</v>
      </c>
      <c r="P9767">
        <v>0.05</v>
      </c>
      <c r="Q9767" s="10">
        <v>0.6</v>
      </c>
      <c r="R9767">
        <v>0.99773500000000004</v>
      </c>
      <c r="S9767">
        <v>0.81106500000000004</v>
      </c>
      <c r="T9767">
        <v>0.41499999999999998</v>
      </c>
      <c r="U9767">
        <v>0.09</v>
      </c>
    </row>
    <row r="9768" spans="1:21" ht="21" x14ac:dyDescent="0.35">
      <c r="A9768">
        <v>1</v>
      </c>
      <c r="B9768">
        <v>3</v>
      </c>
      <c r="C9768" s="10">
        <v>200</v>
      </c>
      <c r="D9768">
        <v>30</v>
      </c>
      <c r="E9768">
        <v>0</v>
      </c>
      <c r="F9768">
        <v>0</v>
      </c>
      <c r="G9768">
        <v>0</v>
      </c>
      <c r="H9768">
        <v>1</v>
      </c>
      <c r="I9768">
        <v>1</v>
      </c>
      <c r="J9768">
        <v>0</v>
      </c>
      <c r="K9768">
        <v>0</v>
      </c>
      <c r="L9768">
        <v>2</v>
      </c>
      <c r="M9768">
        <v>1</v>
      </c>
      <c r="N9768">
        <v>0.25</v>
      </c>
      <c r="O9768">
        <v>1</v>
      </c>
      <c r="P9768">
        <v>0.05</v>
      </c>
      <c r="Q9768" s="10">
        <v>0.7</v>
      </c>
      <c r="R9768">
        <v>0.99787499999999996</v>
      </c>
      <c r="S9768">
        <v>0.86356999999999995</v>
      </c>
      <c r="T9768">
        <v>0.39500000000000002</v>
      </c>
      <c r="U9768">
        <v>0.05</v>
      </c>
    </row>
    <row r="9769" spans="1:21" ht="21" x14ac:dyDescent="0.35">
      <c r="A9769">
        <v>1</v>
      </c>
      <c r="B9769">
        <v>3</v>
      </c>
      <c r="C9769" s="10">
        <v>200</v>
      </c>
      <c r="D9769">
        <v>30</v>
      </c>
      <c r="E9769">
        <v>0</v>
      </c>
      <c r="F9769">
        <v>0</v>
      </c>
      <c r="G9769">
        <v>0</v>
      </c>
      <c r="H9769">
        <v>1</v>
      </c>
      <c r="I9769">
        <v>1</v>
      </c>
      <c r="J9769">
        <v>0</v>
      </c>
      <c r="K9769">
        <v>0</v>
      </c>
      <c r="L9769">
        <v>2</v>
      </c>
      <c r="M9769">
        <v>1</v>
      </c>
      <c r="N9769">
        <v>0.25</v>
      </c>
      <c r="O9769">
        <v>1</v>
      </c>
      <c r="P9769">
        <v>0.05</v>
      </c>
      <c r="Q9769" s="10">
        <v>0.8</v>
      </c>
      <c r="R9769">
        <v>0.99995500000000004</v>
      </c>
      <c r="S9769">
        <v>0.91652</v>
      </c>
      <c r="T9769">
        <v>0.36</v>
      </c>
      <c r="U9769">
        <v>0.05</v>
      </c>
    </row>
    <row r="9770" spans="1:21" ht="21" x14ac:dyDescent="0.35">
      <c r="A9770">
        <v>1</v>
      </c>
      <c r="B9770">
        <v>3</v>
      </c>
      <c r="C9770" s="10">
        <v>200</v>
      </c>
      <c r="D9770">
        <v>30</v>
      </c>
      <c r="E9770">
        <v>0</v>
      </c>
      <c r="F9770">
        <v>0</v>
      </c>
      <c r="G9770">
        <v>0</v>
      </c>
      <c r="H9770">
        <v>1</v>
      </c>
      <c r="I9770">
        <v>1</v>
      </c>
      <c r="J9770">
        <v>0</v>
      </c>
      <c r="K9770">
        <v>0</v>
      </c>
      <c r="L9770">
        <v>2</v>
      </c>
      <c r="M9770">
        <v>1</v>
      </c>
      <c r="N9770">
        <v>0.25</v>
      </c>
      <c r="O9770">
        <v>1</v>
      </c>
      <c r="P9770">
        <v>0.05</v>
      </c>
      <c r="Q9770" s="10">
        <v>0.9</v>
      </c>
      <c r="R9770">
        <v>1</v>
      </c>
      <c r="S9770">
        <v>0.94338500000000003</v>
      </c>
      <c r="T9770">
        <v>0.35</v>
      </c>
      <c r="U9770">
        <v>0.06</v>
      </c>
    </row>
    <row r="9771" spans="1:21" ht="21" x14ac:dyDescent="0.35">
      <c r="A9771">
        <v>1</v>
      </c>
      <c r="B9771">
        <v>3</v>
      </c>
      <c r="C9771" s="10">
        <v>200</v>
      </c>
      <c r="D9771">
        <v>30</v>
      </c>
      <c r="E9771">
        <v>0</v>
      </c>
      <c r="F9771">
        <v>0</v>
      </c>
      <c r="G9771">
        <v>0</v>
      </c>
      <c r="H9771">
        <v>1</v>
      </c>
      <c r="I9771">
        <v>1</v>
      </c>
      <c r="J9771">
        <v>0</v>
      </c>
      <c r="K9771">
        <v>0</v>
      </c>
      <c r="L9771">
        <v>2</v>
      </c>
      <c r="M9771">
        <v>1</v>
      </c>
      <c r="N9771">
        <v>0.25</v>
      </c>
      <c r="O9771">
        <v>1</v>
      </c>
      <c r="P9771">
        <v>0.05</v>
      </c>
      <c r="Q9771" s="10">
        <v>1</v>
      </c>
      <c r="R9771">
        <v>1</v>
      </c>
      <c r="S9771">
        <v>0.96626500000000004</v>
      </c>
      <c r="T9771">
        <v>0.3</v>
      </c>
      <c r="U9771">
        <v>0.04</v>
      </c>
    </row>
    <row r="9772" spans="1:21" ht="21" x14ac:dyDescent="0.35">
      <c r="A9772">
        <v>1</v>
      </c>
      <c r="B9772">
        <v>3</v>
      </c>
      <c r="C9772" s="10">
        <v>200</v>
      </c>
      <c r="D9772">
        <v>30</v>
      </c>
      <c r="E9772">
        <v>0</v>
      </c>
      <c r="F9772">
        <v>0</v>
      </c>
      <c r="G9772">
        <v>0</v>
      </c>
      <c r="H9772">
        <v>1</v>
      </c>
      <c r="I9772">
        <v>1</v>
      </c>
      <c r="J9772">
        <v>0</v>
      </c>
      <c r="K9772">
        <v>0</v>
      </c>
      <c r="L9772">
        <v>2</v>
      </c>
      <c r="M9772">
        <v>1</v>
      </c>
      <c r="N9772">
        <v>0.25</v>
      </c>
      <c r="O9772">
        <v>1</v>
      </c>
      <c r="P9772">
        <v>0.05</v>
      </c>
      <c r="Q9772" s="10">
        <v>1.1000000000000001</v>
      </c>
      <c r="R9772">
        <v>1</v>
      </c>
      <c r="S9772">
        <v>0.97269000000000005</v>
      </c>
      <c r="T9772">
        <v>0.33500000000000002</v>
      </c>
      <c r="U9772">
        <v>6.5000000000000002E-2</v>
      </c>
    </row>
    <row r="9773" spans="1:21" ht="21" x14ac:dyDescent="0.35">
      <c r="A9773">
        <v>1</v>
      </c>
      <c r="B9773">
        <v>3</v>
      </c>
      <c r="C9773" s="10">
        <v>200</v>
      </c>
      <c r="D9773">
        <v>30</v>
      </c>
      <c r="E9773">
        <v>0</v>
      </c>
      <c r="F9773">
        <v>0</v>
      </c>
      <c r="G9773">
        <v>0</v>
      </c>
      <c r="H9773">
        <v>1</v>
      </c>
      <c r="I9773">
        <v>1</v>
      </c>
      <c r="J9773">
        <v>0</v>
      </c>
      <c r="K9773">
        <v>0</v>
      </c>
      <c r="L9773">
        <v>2</v>
      </c>
      <c r="M9773">
        <v>1</v>
      </c>
      <c r="N9773">
        <v>0.25</v>
      </c>
      <c r="O9773">
        <v>1</v>
      </c>
      <c r="P9773">
        <v>0.05</v>
      </c>
      <c r="Q9773" s="10">
        <v>1.2</v>
      </c>
      <c r="R9773">
        <v>1</v>
      </c>
      <c r="S9773">
        <v>0.99021000000000003</v>
      </c>
      <c r="T9773">
        <v>0.33500000000000002</v>
      </c>
      <c r="U9773">
        <v>7.4999999999999997E-2</v>
      </c>
    </row>
    <row r="9774" spans="1:21" ht="21" x14ac:dyDescent="0.35">
      <c r="A9774">
        <v>1</v>
      </c>
      <c r="B9774">
        <v>3</v>
      </c>
      <c r="C9774" s="10">
        <v>200</v>
      </c>
      <c r="D9774">
        <v>30</v>
      </c>
      <c r="E9774">
        <v>0</v>
      </c>
      <c r="F9774">
        <v>0</v>
      </c>
      <c r="G9774">
        <v>0</v>
      </c>
      <c r="H9774">
        <v>1</v>
      </c>
      <c r="I9774">
        <v>1</v>
      </c>
      <c r="J9774">
        <v>0</v>
      </c>
      <c r="K9774">
        <v>0</v>
      </c>
      <c r="L9774">
        <v>2</v>
      </c>
      <c r="M9774">
        <v>1</v>
      </c>
      <c r="N9774">
        <v>0.25</v>
      </c>
      <c r="O9774">
        <v>1</v>
      </c>
      <c r="P9774">
        <v>0.05</v>
      </c>
      <c r="Q9774" s="10">
        <v>1.3</v>
      </c>
      <c r="R9774">
        <v>1</v>
      </c>
      <c r="S9774">
        <v>0.99207999999999996</v>
      </c>
      <c r="T9774">
        <v>0.42499999999999999</v>
      </c>
      <c r="U9774">
        <v>3.5000000000000003E-2</v>
      </c>
    </row>
    <row r="9775" spans="1:21" ht="21" x14ac:dyDescent="0.35">
      <c r="A9775">
        <v>1</v>
      </c>
      <c r="B9775">
        <v>3</v>
      </c>
      <c r="C9775" s="10">
        <v>200</v>
      </c>
      <c r="D9775">
        <v>30</v>
      </c>
      <c r="E9775">
        <v>0</v>
      </c>
      <c r="F9775">
        <v>0</v>
      </c>
      <c r="G9775">
        <v>0</v>
      </c>
      <c r="H9775">
        <v>1</v>
      </c>
      <c r="I9775">
        <v>1</v>
      </c>
      <c r="J9775">
        <v>0</v>
      </c>
      <c r="K9775">
        <v>0</v>
      </c>
      <c r="L9775">
        <v>2</v>
      </c>
      <c r="M9775">
        <v>1</v>
      </c>
      <c r="N9775">
        <v>0.25</v>
      </c>
      <c r="O9775">
        <v>1</v>
      </c>
      <c r="P9775">
        <v>0.05</v>
      </c>
      <c r="Q9775" s="10">
        <v>1.4</v>
      </c>
      <c r="R9775">
        <v>1</v>
      </c>
      <c r="S9775">
        <v>0.99734999999999996</v>
      </c>
      <c r="T9775">
        <v>0.315</v>
      </c>
      <c r="U9775">
        <v>7.0000000000000007E-2</v>
      </c>
    </row>
    <row r="9776" spans="1:21" ht="21" x14ac:dyDescent="0.35">
      <c r="A9776">
        <v>1</v>
      </c>
      <c r="B9776">
        <v>3</v>
      </c>
      <c r="C9776" s="10">
        <v>200</v>
      </c>
      <c r="D9776">
        <v>30</v>
      </c>
      <c r="E9776">
        <v>0</v>
      </c>
      <c r="F9776">
        <v>0</v>
      </c>
      <c r="G9776">
        <v>0</v>
      </c>
      <c r="H9776">
        <v>1</v>
      </c>
      <c r="I9776">
        <v>1</v>
      </c>
      <c r="J9776">
        <v>0</v>
      </c>
      <c r="K9776">
        <v>0</v>
      </c>
      <c r="L9776">
        <v>2</v>
      </c>
      <c r="M9776">
        <v>1</v>
      </c>
      <c r="N9776">
        <v>0.25</v>
      </c>
      <c r="O9776">
        <v>1</v>
      </c>
      <c r="P9776">
        <v>0.05</v>
      </c>
      <c r="Q9776" s="10">
        <v>1.5</v>
      </c>
      <c r="R9776">
        <v>1</v>
      </c>
      <c r="S9776">
        <v>0.99724000000000002</v>
      </c>
      <c r="T9776">
        <v>0.435</v>
      </c>
      <c r="U9776">
        <v>6.5000000000000002E-2</v>
      </c>
    </row>
    <row r="9777" spans="1:21" ht="21" x14ac:dyDescent="0.35">
      <c r="A9777">
        <v>1</v>
      </c>
      <c r="B9777">
        <v>3</v>
      </c>
      <c r="C9777" s="10">
        <v>200</v>
      </c>
      <c r="D9777">
        <v>30</v>
      </c>
      <c r="E9777">
        <v>0</v>
      </c>
      <c r="F9777">
        <v>0</v>
      </c>
      <c r="G9777">
        <v>0</v>
      </c>
      <c r="H9777">
        <v>1</v>
      </c>
      <c r="I9777">
        <v>1</v>
      </c>
      <c r="J9777">
        <v>0</v>
      </c>
      <c r="K9777">
        <v>0</v>
      </c>
      <c r="L9777">
        <v>2</v>
      </c>
      <c r="M9777">
        <v>1</v>
      </c>
      <c r="N9777">
        <v>0.25</v>
      </c>
      <c r="O9777">
        <v>1</v>
      </c>
      <c r="P9777">
        <v>0.05</v>
      </c>
      <c r="Q9777" s="10">
        <v>1.6</v>
      </c>
      <c r="R9777">
        <v>1</v>
      </c>
      <c r="S9777">
        <v>0.99828499999999998</v>
      </c>
      <c r="T9777">
        <v>0.47</v>
      </c>
      <c r="U9777">
        <v>4.4999999999999998E-2</v>
      </c>
    </row>
    <row r="9778" spans="1:21" ht="21" x14ac:dyDescent="0.35">
      <c r="A9778">
        <v>1</v>
      </c>
      <c r="B9778">
        <v>3</v>
      </c>
      <c r="C9778" s="10">
        <v>200</v>
      </c>
      <c r="D9778">
        <v>30</v>
      </c>
      <c r="E9778">
        <v>0</v>
      </c>
      <c r="F9778">
        <v>0</v>
      </c>
      <c r="G9778">
        <v>0</v>
      </c>
      <c r="H9778">
        <v>1</v>
      </c>
      <c r="I9778">
        <v>1</v>
      </c>
      <c r="J9778">
        <v>0</v>
      </c>
      <c r="K9778">
        <v>0</v>
      </c>
      <c r="L9778">
        <v>2</v>
      </c>
      <c r="M9778">
        <v>1</v>
      </c>
      <c r="N9778">
        <v>0.25</v>
      </c>
      <c r="O9778">
        <v>1</v>
      </c>
      <c r="P9778">
        <v>0.05</v>
      </c>
      <c r="Q9778" s="10">
        <v>1.7</v>
      </c>
      <c r="R9778">
        <v>1</v>
      </c>
      <c r="S9778">
        <v>0.99914499999999995</v>
      </c>
      <c r="T9778">
        <v>0.51</v>
      </c>
      <c r="U9778">
        <v>0.09</v>
      </c>
    </row>
    <row r="9779" spans="1:21" ht="21" x14ac:dyDescent="0.35">
      <c r="A9779">
        <v>1</v>
      </c>
      <c r="B9779">
        <v>3</v>
      </c>
      <c r="C9779" s="10">
        <v>200</v>
      </c>
      <c r="D9779">
        <v>30</v>
      </c>
      <c r="E9779">
        <v>0</v>
      </c>
      <c r="F9779">
        <v>0</v>
      </c>
      <c r="G9779">
        <v>0</v>
      </c>
      <c r="H9779">
        <v>1</v>
      </c>
      <c r="I9779">
        <v>1</v>
      </c>
      <c r="J9779">
        <v>0</v>
      </c>
      <c r="K9779">
        <v>0</v>
      </c>
      <c r="L9779">
        <v>2</v>
      </c>
      <c r="M9779">
        <v>1</v>
      </c>
      <c r="N9779">
        <v>0.25</v>
      </c>
      <c r="O9779">
        <v>1</v>
      </c>
      <c r="P9779">
        <v>0.05</v>
      </c>
      <c r="Q9779" s="10">
        <v>1.8</v>
      </c>
      <c r="R9779">
        <v>1</v>
      </c>
      <c r="S9779">
        <v>0.999915</v>
      </c>
      <c r="T9779">
        <v>0.54</v>
      </c>
      <c r="U9779">
        <v>6.5000000000000002E-2</v>
      </c>
    </row>
    <row r="9780" spans="1:21" ht="21.75" thickBot="1" x14ac:dyDescent="0.4">
      <c r="A9780">
        <v>1</v>
      </c>
      <c r="B9780">
        <v>3</v>
      </c>
      <c r="C9780" s="10">
        <v>200</v>
      </c>
      <c r="D9780">
        <v>30</v>
      </c>
      <c r="E9780">
        <v>0</v>
      </c>
      <c r="F9780">
        <v>0</v>
      </c>
      <c r="G9780">
        <v>0</v>
      </c>
      <c r="H9780">
        <v>1</v>
      </c>
      <c r="I9780">
        <v>1</v>
      </c>
      <c r="J9780">
        <v>0</v>
      </c>
      <c r="K9780">
        <v>0</v>
      </c>
      <c r="L9780">
        <v>2</v>
      </c>
      <c r="M9780">
        <v>1</v>
      </c>
      <c r="N9780">
        <v>0.25</v>
      </c>
      <c r="O9780">
        <v>1</v>
      </c>
      <c r="P9780">
        <v>0.05</v>
      </c>
      <c r="Q9780" s="10">
        <v>1.9</v>
      </c>
      <c r="R9780" s="14">
        <v>1</v>
      </c>
      <c r="S9780" s="14">
        <v>0.99980000000000002</v>
      </c>
      <c r="T9780" s="14">
        <v>0.57499999999999996</v>
      </c>
      <c r="U9780" s="14">
        <v>5.5E-2</v>
      </c>
    </row>
    <row r="9781" spans="1:21" ht="21.75" thickTop="1" x14ac:dyDescent="0.35">
      <c r="A9781">
        <v>1</v>
      </c>
      <c r="B9781">
        <v>3</v>
      </c>
      <c r="C9781" s="10">
        <v>200</v>
      </c>
      <c r="D9781">
        <v>30</v>
      </c>
      <c r="E9781">
        <v>0</v>
      </c>
      <c r="F9781">
        <v>0</v>
      </c>
      <c r="G9781">
        <v>0</v>
      </c>
      <c r="H9781">
        <v>1</v>
      </c>
      <c r="I9781">
        <v>1</v>
      </c>
      <c r="J9781">
        <v>0</v>
      </c>
      <c r="K9781">
        <v>0</v>
      </c>
      <c r="L9781">
        <v>2</v>
      </c>
      <c r="M9781">
        <v>1</v>
      </c>
      <c r="N9781">
        <v>0.5</v>
      </c>
      <c r="O9781">
        <v>1</v>
      </c>
      <c r="P9781">
        <v>0.05</v>
      </c>
      <c r="Q9781" s="10">
        <v>0</v>
      </c>
      <c r="R9781">
        <v>0.56018000000000001</v>
      </c>
      <c r="S9781">
        <v>0.05</v>
      </c>
      <c r="T9781">
        <v>1</v>
      </c>
      <c r="U9781">
        <v>6.5000000000000002E-2</v>
      </c>
    </row>
    <row r="9782" spans="1:21" ht="21" x14ac:dyDescent="0.35">
      <c r="A9782">
        <v>1</v>
      </c>
      <c r="B9782">
        <v>3</v>
      </c>
      <c r="C9782" s="10">
        <v>200</v>
      </c>
      <c r="D9782">
        <v>30</v>
      </c>
      <c r="E9782">
        <v>0</v>
      </c>
      <c r="F9782">
        <v>0</v>
      </c>
      <c r="G9782">
        <v>0</v>
      </c>
      <c r="H9782">
        <v>1</v>
      </c>
      <c r="I9782">
        <v>1</v>
      </c>
      <c r="J9782">
        <v>0</v>
      </c>
      <c r="K9782">
        <v>0</v>
      </c>
      <c r="L9782">
        <v>2</v>
      </c>
      <c r="M9782">
        <v>1</v>
      </c>
      <c r="N9782">
        <v>0.5</v>
      </c>
      <c r="O9782">
        <v>1</v>
      </c>
      <c r="P9782">
        <v>0.05</v>
      </c>
      <c r="Q9782" s="10">
        <v>0.1</v>
      </c>
      <c r="R9782">
        <v>0.60857000000000006</v>
      </c>
      <c r="S9782">
        <v>8.5330000000000003E-2</v>
      </c>
      <c r="T9782">
        <v>1</v>
      </c>
      <c r="U9782">
        <v>0.09</v>
      </c>
    </row>
    <row r="9783" spans="1:21" ht="21" x14ac:dyDescent="0.35">
      <c r="A9783">
        <v>1</v>
      </c>
      <c r="B9783">
        <v>3</v>
      </c>
      <c r="C9783" s="10">
        <v>200</v>
      </c>
      <c r="D9783">
        <v>30</v>
      </c>
      <c r="E9783">
        <v>0</v>
      </c>
      <c r="F9783">
        <v>0</v>
      </c>
      <c r="G9783">
        <v>0</v>
      </c>
      <c r="H9783">
        <v>1</v>
      </c>
      <c r="I9783">
        <v>1</v>
      </c>
      <c r="J9783">
        <v>0</v>
      </c>
      <c r="K9783">
        <v>0</v>
      </c>
      <c r="L9783">
        <v>2</v>
      </c>
      <c r="M9783">
        <v>1</v>
      </c>
      <c r="N9783">
        <v>0.5</v>
      </c>
      <c r="O9783">
        <v>1</v>
      </c>
      <c r="P9783">
        <v>0.05</v>
      </c>
      <c r="Q9783" s="10">
        <v>0.2</v>
      </c>
      <c r="R9783">
        <v>0.80273000000000005</v>
      </c>
      <c r="S9783">
        <v>0.205065</v>
      </c>
      <c r="T9783">
        <v>0.99</v>
      </c>
      <c r="U9783">
        <v>5.5E-2</v>
      </c>
    </row>
    <row r="9784" spans="1:21" ht="21" x14ac:dyDescent="0.35">
      <c r="A9784">
        <v>1</v>
      </c>
      <c r="B9784">
        <v>3</v>
      </c>
      <c r="C9784" s="10">
        <v>200</v>
      </c>
      <c r="D9784">
        <v>30</v>
      </c>
      <c r="E9784">
        <v>0</v>
      </c>
      <c r="F9784">
        <v>0</v>
      </c>
      <c r="G9784">
        <v>0</v>
      </c>
      <c r="H9784">
        <v>1</v>
      </c>
      <c r="I9784">
        <v>1</v>
      </c>
      <c r="J9784">
        <v>0</v>
      </c>
      <c r="K9784">
        <v>0</v>
      </c>
      <c r="L9784">
        <v>2</v>
      </c>
      <c r="M9784">
        <v>1</v>
      </c>
      <c r="N9784">
        <v>0.5</v>
      </c>
      <c r="O9784">
        <v>1</v>
      </c>
      <c r="P9784">
        <v>0.05</v>
      </c>
      <c r="Q9784" s="10">
        <v>0.3</v>
      </c>
      <c r="R9784">
        <v>0.89032</v>
      </c>
      <c r="S9784">
        <v>0.38863500000000001</v>
      </c>
      <c r="T9784">
        <v>0.99</v>
      </c>
      <c r="U9784">
        <v>0.09</v>
      </c>
    </row>
    <row r="9785" spans="1:21" ht="21" x14ac:dyDescent="0.35">
      <c r="A9785">
        <v>1</v>
      </c>
      <c r="B9785">
        <v>3</v>
      </c>
      <c r="C9785" s="10">
        <v>200</v>
      </c>
      <c r="D9785">
        <v>30</v>
      </c>
      <c r="E9785">
        <v>0</v>
      </c>
      <c r="F9785">
        <v>0</v>
      </c>
      <c r="G9785">
        <v>0</v>
      </c>
      <c r="H9785">
        <v>1</v>
      </c>
      <c r="I9785">
        <v>1</v>
      </c>
      <c r="J9785">
        <v>0</v>
      </c>
      <c r="K9785">
        <v>0</v>
      </c>
      <c r="L9785">
        <v>2</v>
      </c>
      <c r="M9785">
        <v>1</v>
      </c>
      <c r="N9785">
        <v>0.5</v>
      </c>
      <c r="O9785">
        <v>1</v>
      </c>
      <c r="P9785">
        <v>0.05</v>
      </c>
      <c r="Q9785" s="10">
        <v>0.4</v>
      </c>
      <c r="R9785">
        <v>0.92916500000000002</v>
      </c>
      <c r="S9785">
        <v>0.60377000000000003</v>
      </c>
      <c r="T9785">
        <v>0.97499999999999998</v>
      </c>
      <c r="U9785">
        <v>7.0000000000000007E-2</v>
      </c>
    </row>
    <row r="9786" spans="1:21" ht="21" x14ac:dyDescent="0.35">
      <c r="A9786">
        <v>1</v>
      </c>
      <c r="B9786">
        <v>3</v>
      </c>
      <c r="C9786" s="10">
        <v>200</v>
      </c>
      <c r="D9786">
        <v>30</v>
      </c>
      <c r="E9786">
        <v>0</v>
      </c>
      <c r="F9786">
        <v>0</v>
      </c>
      <c r="G9786">
        <v>0</v>
      </c>
      <c r="H9786">
        <v>1</v>
      </c>
      <c r="I9786">
        <v>1</v>
      </c>
      <c r="J9786">
        <v>0</v>
      </c>
      <c r="K9786">
        <v>0</v>
      </c>
      <c r="L9786">
        <v>2</v>
      </c>
      <c r="M9786">
        <v>1</v>
      </c>
      <c r="N9786">
        <v>0.5</v>
      </c>
      <c r="O9786">
        <v>1</v>
      </c>
      <c r="P9786">
        <v>0.05</v>
      </c>
      <c r="Q9786" s="10">
        <v>0.5</v>
      </c>
      <c r="R9786">
        <v>0.98446999999999996</v>
      </c>
      <c r="S9786">
        <v>0.72679499999999997</v>
      </c>
      <c r="T9786">
        <v>0.92500000000000004</v>
      </c>
      <c r="U9786">
        <v>6.5000000000000002E-2</v>
      </c>
    </row>
    <row r="9787" spans="1:21" ht="21" x14ac:dyDescent="0.35">
      <c r="A9787">
        <v>1</v>
      </c>
      <c r="B9787">
        <v>3</v>
      </c>
      <c r="C9787" s="10">
        <v>200</v>
      </c>
      <c r="D9787">
        <v>30</v>
      </c>
      <c r="E9787">
        <v>0</v>
      </c>
      <c r="F9787">
        <v>0</v>
      </c>
      <c r="G9787">
        <v>0</v>
      </c>
      <c r="H9787">
        <v>1</v>
      </c>
      <c r="I9787">
        <v>1</v>
      </c>
      <c r="J9787">
        <v>0</v>
      </c>
      <c r="K9787">
        <v>0</v>
      </c>
      <c r="L9787">
        <v>2</v>
      </c>
      <c r="M9787">
        <v>1</v>
      </c>
      <c r="N9787">
        <v>0.5</v>
      </c>
      <c r="O9787">
        <v>1</v>
      </c>
      <c r="P9787">
        <v>0.05</v>
      </c>
      <c r="Q9787" s="10">
        <v>0.6</v>
      </c>
      <c r="R9787">
        <v>0.99412</v>
      </c>
      <c r="S9787">
        <v>0.814585</v>
      </c>
      <c r="T9787">
        <v>0.90500000000000003</v>
      </c>
      <c r="U9787">
        <v>0.03</v>
      </c>
    </row>
    <row r="9788" spans="1:21" ht="21" x14ac:dyDescent="0.35">
      <c r="A9788">
        <v>1</v>
      </c>
      <c r="B9788">
        <v>3</v>
      </c>
      <c r="C9788" s="10">
        <v>200</v>
      </c>
      <c r="D9788">
        <v>30</v>
      </c>
      <c r="E9788">
        <v>0</v>
      </c>
      <c r="F9788">
        <v>0</v>
      </c>
      <c r="G9788">
        <v>0</v>
      </c>
      <c r="H9788">
        <v>1</v>
      </c>
      <c r="I9788">
        <v>1</v>
      </c>
      <c r="J9788">
        <v>0</v>
      </c>
      <c r="K9788">
        <v>0</v>
      </c>
      <c r="L9788">
        <v>2</v>
      </c>
      <c r="M9788">
        <v>1</v>
      </c>
      <c r="N9788">
        <v>0.5</v>
      </c>
      <c r="O9788">
        <v>1</v>
      </c>
      <c r="P9788">
        <v>0.05</v>
      </c>
      <c r="Q9788" s="10">
        <v>0.7</v>
      </c>
      <c r="R9788">
        <v>0.99853000000000003</v>
      </c>
      <c r="S9788">
        <v>0.86708499999999999</v>
      </c>
      <c r="T9788">
        <v>0.84</v>
      </c>
      <c r="U9788">
        <v>0.08</v>
      </c>
    </row>
    <row r="9789" spans="1:21" ht="21" x14ac:dyDescent="0.35">
      <c r="A9789">
        <v>1</v>
      </c>
      <c r="B9789">
        <v>3</v>
      </c>
      <c r="C9789" s="10">
        <v>200</v>
      </c>
      <c r="D9789">
        <v>30</v>
      </c>
      <c r="E9789">
        <v>0</v>
      </c>
      <c r="F9789">
        <v>0</v>
      </c>
      <c r="G9789">
        <v>0</v>
      </c>
      <c r="H9789">
        <v>1</v>
      </c>
      <c r="I9789">
        <v>1</v>
      </c>
      <c r="J9789">
        <v>0</v>
      </c>
      <c r="K9789">
        <v>0</v>
      </c>
      <c r="L9789">
        <v>2</v>
      </c>
      <c r="M9789">
        <v>1</v>
      </c>
      <c r="N9789">
        <v>0.5</v>
      </c>
      <c r="O9789">
        <v>1</v>
      </c>
      <c r="P9789">
        <v>0.05</v>
      </c>
      <c r="Q9789" s="10">
        <v>0.8</v>
      </c>
      <c r="R9789">
        <v>0.99954500000000002</v>
      </c>
      <c r="S9789">
        <v>0.91214499999999998</v>
      </c>
      <c r="T9789">
        <v>0.86</v>
      </c>
      <c r="U9789">
        <v>0.05</v>
      </c>
    </row>
    <row r="9790" spans="1:21" ht="21" x14ac:dyDescent="0.35">
      <c r="A9790">
        <v>1</v>
      </c>
      <c r="B9790">
        <v>3</v>
      </c>
      <c r="C9790" s="10">
        <v>200</v>
      </c>
      <c r="D9790">
        <v>30</v>
      </c>
      <c r="E9790">
        <v>0</v>
      </c>
      <c r="F9790">
        <v>0</v>
      </c>
      <c r="G9790">
        <v>0</v>
      </c>
      <c r="H9790">
        <v>1</v>
      </c>
      <c r="I9790">
        <v>1</v>
      </c>
      <c r="J9790">
        <v>0</v>
      </c>
      <c r="K9790">
        <v>0</v>
      </c>
      <c r="L9790">
        <v>2</v>
      </c>
      <c r="M9790">
        <v>1</v>
      </c>
      <c r="N9790">
        <v>0.5</v>
      </c>
      <c r="O9790">
        <v>1</v>
      </c>
      <c r="P9790">
        <v>0.05</v>
      </c>
      <c r="Q9790" s="10">
        <v>0.9</v>
      </c>
      <c r="R9790">
        <v>1</v>
      </c>
      <c r="S9790">
        <v>0.95459000000000005</v>
      </c>
      <c r="T9790">
        <v>0.77500000000000002</v>
      </c>
      <c r="U9790">
        <v>0.09</v>
      </c>
    </row>
    <row r="9791" spans="1:21" ht="21" x14ac:dyDescent="0.35">
      <c r="A9791">
        <v>1</v>
      </c>
      <c r="B9791">
        <v>3</v>
      </c>
      <c r="C9791" s="10">
        <v>200</v>
      </c>
      <c r="D9791">
        <v>30</v>
      </c>
      <c r="E9791">
        <v>0</v>
      </c>
      <c r="F9791">
        <v>0</v>
      </c>
      <c r="G9791">
        <v>0</v>
      </c>
      <c r="H9791">
        <v>1</v>
      </c>
      <c r="I9791">
        <v>1</v>
      </c>
      <c r="J9791">
        <v>0</v>
      </c>
      <c r="K9791">
        <v>0</v>
      </c>
      <c r="L9791">
        <v>2</v>
      </c>
      <c r="M9791">
        <v>1</v>
      </c>
      <c r="N9791">
        <v>0.5</v>
      </c>
      <c r="O9791">
        <v>1</v>
      </c>
      <c r="P9791">
        <v>0.05</v>
      </c>
      <c r="Q9791" s="10">
        <v>1</v>
      </c>
      <c r="R9791">
        <v>1</v>
      </c>
      <c r="S9791">
        <v>0.96842499999999998</v>
      </c>
      <c r="T9791">
        <v>0.78500000000000003</v>
      </c>
      <c r="U9791">
        <v>0.1</v>
      </c>
    </row>
    <row r="9792" spans="1:21" ht="21" x14ac:dyDescent="0.35">
      <c r="A9792">
        <v>1</v>
      </c>
      <c r="B9792">
        <v>3</v>
      </c>
      <c r="C9792" s="10">
        <v>200</v>
      </c>
      <c r="D9792">
        <v>30</v>
      </c>
      <c r="E9792">
        <v>0</v>
      </c>
      <c r="F9792">
        <v>0</v>
      </c>
      <c r="G9792">
        <v>0</v>
      </c>
      <c r="H9792">
        <v>1</v>
      </c>
      <c r="I9792">
        <v>1</v>
      </c>
      <c r="J9792">
        <v>0</v>
      </c>
      <c r="K9792">
        <v>0</v>
      </c>
      <c r="L9792">
        <v>2</v>
      </c>
      <c r="M9792">
        <v>1</v>
      </c>
      <c r="N9792">
        <v>0.5</v>
      </c>
      <c r="O9792">
        <v>1</v>
      </c>
      <c r="P9792">
        <v>0.05</v>
      </c>
      <c r="Q9792" s="10">
        <v>1.1000000000000001</v>
      </c>
      <c r="R9792">
        <v>1</v>
      </c>
      <c r="S9792">
        <v>0.97487999999999997</v>
      </c>
      <c r="T9792">
        <v>0.67500000000000004</v>
      </c>
      <c r="U9792">
        <v>9.5000000000000001E-2</v>
      </c>
    </row>
    <row r="9793" spans="1:21" ht="21" x14ac:dyDescent="0.35">
      <c r="A9793">
        <v>1</v>
      </c>
      <c r="B9793">
        <v>3</v>
      </c>
      <c r="C9793" s="10">
        <v>200</v>
      </c>
      <c r="D9793">
        <v>30</v>
      </c>
      <c r="E9793">
        <v>0</v>
      </c>
      <c r="F9793">
        <v>0</v>
      </c>
      <c r="G9793">
        <v>0</v>
      </c>
      <c r="H9793">
        <v>1</v>
      </c>
      <c r="I9793">
        <v>1</v>
      </c>
      <c r="J9793">
        <v>0</v>
      </c>
      <c r="K9793">
        <v>0</v>
      </c>
      <c r="L9793">
        <v>2</v>
      </c>
      <c r="M9793">
        <v>1</v>
      </c>
      <c r="N9793">
        <v>0.5</v>
      </c>
      <c r="O9793">
        <v>1</v>
      </c>
      <c r="P9793">
        <v>0.05</v>
      </c>
      <c r="Q9793" s="10">
        <v>1.2</v>
      </c>
      <c r="R9793">
        <v>1</v>
      </c>
      <c r="S9793">
        <v>0.97767999999999999</v>
      </c>
      <c r="T9793">
        <v>0.67500000000000004</v>
      </c>
      <c r="U9793">
        <v>4.4999999999999998E-2</v>
      </c>
    </row>
    <row r="9794" spans="1:21" ht="21" x14ac:dyDescent="0.35">
      <c r="A9794">
        <v>1</v>
      </c>
      <c r="B9794">
        <v>3</v>
      </c>
      <c r="C9794" s="10">
        <v>200</v>
      </c>
      <c r="D9794">
        <v>30</v>
      </c>
      <c r="E9794">
        <v>0</v>
      </c>
      <c r="F9794">
        <v>0</v>
      </c>
      <c r="G9794">
        <v>0</v>
      </c>
      <c r="H9794">
        <v>1</v>
      </c>
      <c r="I9794">
        <v>1</v>
      </c>
      <c r="J9794">
        <v>0</v>
      </c>
      <c r="K9794">
        <v>0</v>
      </c>
      <c r="L9794">
        <v>2</v>
      </c>
      <c r="M9794">
        <v>1</v>
      </c>
      <c r="N9794">
        <v>0.5</v>
      </c>
      <c r="O9794">
        <v>1</v>
      </c>
      <c r="P9794">
        <v>0.05</v>
      </c>
      <c r="Q9794" s="10">
        <v>1.3</v>
      </c>
      <c r="R9794">
        <v>1</v>
      </c>
      <c r="S9794">
        <v>0.99517500000000003</v>
      </c>
      <c r="T9794">
        <v>0.59</v>
      </c>
      <c r="U9794">
        <v>4.4999999999999998E-2</v>
      </c>
    </row>
    <row r="9795" spans="1:21" ht="21" x14ac:dyDescent="0.35">
      <c r="A9795">
        <v>1</v>
      </c>
      <c r="B9795">
        <v>3</v>
      </c>
      <c r="C9795" s="10">
        <v>200</v>
      </c>
      <c r="D9795">
        <v>30</v>
      </c>
      <c r="E9795">
        <v>0</v>
      </c>
      <c r="F9795">
        <v>0</v>
      </c>
      <c r="G9795">
        <v>0</v>
      </c>
      <c r="H9795">
        <v>1</v>
      </c>
      <c r="I9795">
        <v>1</v>
      </c>
      <c r="J9795">
        <v>0</v>
      </c>
      <c r="K9795">
        <v>0</v>
      </c>
      <c r="L9795">
        <v>2</v>
      </c>
      <c r="M9795">
        <v>1</v>
      </c>
      <c r="N9795">
        <v>0.5</v>
      </c>
      <c r="O9795">
        <v>1</v>
      </c>
      <c r="P9795">
        <v>0.05</v>
      </c>
      <c r="Q9795" s="10">
        <v>1.4</v>
      </c>
      <c r="R9795">
        <v>1</v>
      </c>
      <c r="S9795">
        <v>0.997035</v>
      </c>
      <c r="T9795">
        <v>0.59</v>
      </c>
      <c r="U9795">
        <v>8.5000000000000006E-2</v>
      </c>
    </row>
    <row r="9796" spans="1:21" ht="21" x14ac:dyDescent="0.35">
      <c r="A9796">
        <v>1</v>
      </c>
      <c r="B9796">
        <v>3</v>
      </c>
      <c r="C9796" s="10">
        <v>200</v>
      </c>
      <c r="D9796">
        <v>30</v>
      </c>
      <c r="E9796">
        <v>0</v>
      </c>
      <c r="F9796">
        <v>0</v>
      </c>
      <c r="G9796">
        <v>0</v>
      </c>
      <c r="H9796">
        <v>1</v>
      </c>
      <c r="I9796">
        <v>1</v>
      </c>
      <c r="J9796">
        <v>0</v>
      </c>
      <c r="K9796">
        <v>0</v>
      </c>
      <c r="L9796">
        <v>2</v>
      </c>
      <c r="M9796">
        <v>1</v>
      </c>
      <c r="N9796">
        <v>0.5</v>
      </c>
      <c r="O9796">
        <v>1</v>
      </c>
      <c r="P9796">
        <v>0.05</v>
      </c>
      <c r="Q9796" s="10">
        <v>1.5</v>
      </c>
      <c r="R9796">
        <v>1</v>
      </c>
      <c r="S9796">
        <v>0.99835499999999999</v>
      </c>
      <c r="T9796">
        <v>0.55000000000000004</v>
      </c>
      <c r="U9796">
        <v>4.4999999999999998E-2</v>
      </c>
    </row>
    <row r="9797" spans="1:21" ht="21" x14ac:dyDescent="0.35">
      <c r="A9797">
        <v>1</v>
      </c>
      <c r="B9797">
        <v>3</v>
      </c>
      <c r="C9797" s="10">
        <v>200</v>
      </c>
      <c r="D9797">
        <v>30</v>
      </c>
      <c r="E9797">
        <v>0</v>
      </c>
      <c r="F9797">
        <v>0</v>
      </c>
      <c r="G9797">
        <v>0</v>
      </c>
      <c r="H9797">
        <v>1</v>
      </c>
      <c r="I9797">
        <v>1</v>
      </c>
      <c r="J9797">
        <v>0</v>
      </c>
      <c r="K9797">
        <v>0</v>
      </c>
      <c r="L9797">
        <v>2</v>
      </c>
      <c r="M9797">
        <v>1</v>
      </c>
      <c r="N9797">
        <v>0.5</v>
      </c>
      <c r="O9797">
        <v>1</v>
      </c>
      <c r="P9797">
        <v>0.05</v>
      </c>
      <c r="Q9797" s="10">
        <v>1.6</v>
      </c>
      <c r="R9797">
        <v>1</v>
      </c>
      <c r="S9797">
        <v>0.99855000000000005</v>
      </c>
      <c r="T9797">
        <v>0.47</v>
      </c>
      <c r="U9797">
        <v>8.5000000000000006E-2</v>
      </c>
    </row>
    <row r="9798" spans="1:21" ht="21" x14ac:dyDescent="0.35">
      <c r="A9798">
        <v>1</v>
      </c>
      <c r="B9798">
        <v>3</v>
      </c>
      <c r="C9798" s="10">
        <v>200</v>
      </c>
      <c r="D9798">
        <v>30</v>
      </c>
      <c r="E9798">
        <v>0</v>
      </c>
      <c r="F9798">
        <v>0</v>
      </c>
      <c r="G9798">
        <v>0</v>
      </c>
      <c r="H9798">
        <v>1</v>
      </c>
      <c r="I9798">
        <v>1</v>
      </c>
      <c r="J9798">
        <v>0</v>
      </c>
      <c r="K9798">
        <v>0</v>
      </c>
      <c r="L9798">
        <v>2</v>
      </c>
      <c r="M9798">
        <v>1</v>
      </c>
      <c r="N9798">
        <v>0.5</v>
      </c>
      <c r="O9798">
        <v>1</v>
      </c>
      <c r="P9798">
        <v>0.05</v>
      </c>
      <c r="Q9798" s="10">
        <v>1.7</v>
      </c>
      <c r="R9798">
        <v>1</v>
      </c>
      <c r="S9798">
        <v>0.99941000000000002</v>
      </c>
      <c r="T9798">
        <v>0.52</v>
      </c>
      <c r="U9798">
        <v>0.04</v>
      </c>
    </row>
    <row r="9799" spans="1:21" ht="21" x14ac:dyDescent="0.35">
      <c r="A9799">
        <v>1</v>
      </c>
      <c r="B9799">
        <v>3</v>
      </c>
      <c r="C9799" s="10">
        <v>200</v>
      </c>
      <c r="D9799">
        <v>30</v>
      </c>
      <c r="E9799">
        <v>0</v>
      </c>
      <c r="F9799">
        <v>0</v>
      </c>
      <c r="G9799">
        <v>0</v>
      </c>
      <c r="H9799">
        <v>1</v>
      </c>
      <c r="I9799">
        <v>1</v>
      </c>
      <c r="J9799">
        <v>0</v>
      </c>
      <c r="K9799">
        <v>0</v>
      </c>
      <c r="L9799">
        <v>2</v>
      </c>
      <c r="M9799">
        <v>1</v>
      </c>
      <c r="N9799">
        <v>0.5</v>
      </c>
      <c r="O9799">
        <v>1</v>
      </c>
      <c r="P9799">
        <v>0.05</v>
      </c>
      <c r="Q9799" s="10">
        <v>1.8</v>
      </c>
      <c r="R9799">
        <v>1</v>
      </c>
      <c r="S9799">
        <v>0.99999499999999997</v>
      </c>
      <c r="T9799">
        <v>0.45500000000000002</v>
      </c>
      <c r="U9799">
        <v>6.5000000000000002E-2</v>
      </c>
    </row>
    <row r="9800" spans="1:21" ht="21.75" thickBot="1" x14ac:dyDescent="0.4">
      <c r="A9800">
        <v>1</v>
      </c>
      <c r="B9800">
        <v>3</v>
      </c>
      <c r="C9800" s="10">
        <v>200</v>
      </c>
      <c r="D9800">
        <v>30</v>
      </c>
      <c r="E9800">
        <v>0</v>
      </c>
      <c r="F9800">
        <v>0</v>
      </c>
      <c r="G9800">
        <v>0</v>
      </c>
      <c r="H9800">
        <v>1</v>
      </c>
      <c r="I9800">
        <v>1</v>
      </c>
      <c r="J9800">
        <v>0</v>
      </c>
      <c r="K9800">
        <v>0</v>
      </c>
      <c r="L9800">
        <v>2</v>
      </c>
      <c r="M9800">
        <v>1</v>
      </c>
      <c r="N9800">
        <v>0.5</v>
      </c>
      <c r="O9800">
        <v>1</v>
      </c>
      <c r="P9800">
        <v>0.05</v>
      </c>
      <c r="Q9800" s="10">
        <v>1.9</v>
      </c>
      <c r="R9800" s="14">
        <v>1</v>
      </c>
      <c r="S9800" s="14">
        <v>0.99980500000000005</v>
      </c>
      <c r="T9800" s="14">
        <v>0.435</v>
      </c>
      <c r="U9800" s="14">
        <v>7.0000000000000007E-2</v>
      </c>
    </row>
    <row r="9801" spans="1:21" ht="15.75" thickTop="1" x14ac:dyDescent="0.25">
      <c r="U9801" s="15">
        <f>AVERAGE(U9741:U9780)</f>
        <v>6.5250000000000002E-2</v>
      </c>
    </row>
    <row r="9803" spans="1:21" ht="42" x14ac:dyDescent="0.35">
      <c r="R9803" s="2" t="s">
        <v>491</v>
      </c>
      <c r="S9803" s="2" t="s">
        <v>481</v>
      </c>
      <c r="T9803" s="104" t="s">
        <v>489</v>
      </c>
    </row>
    <row r="9804" spans="1:21" ht="21" x14ac:dyDescent="0.35">
      <c r="Q9804" s="10">
        <v>0</v>
      </c>
      <c r="R9804">
        <v>0.10580000000000001</v>
      </c>
      <c r="S9804">
        <v>0.05</v>
      </c>
      <c r="T9804">
        <v>0</v>
      </c>
    </row>
    <row r="9805" spans="1:21" ht="21" x14ac:dyDescent="0.35">
      <c r="Q9805" s="10">
        <v>0.1</v>
      </c>
      <c r="R9805">
        <v>0.22090000000000001</v>
      </c>
      <c r="S9805">
        <v>6.8400000000000002E-2</v>
      </c>
      <c r="T9805">
        <v>0.1</v>
      </c>
    </row>
    <row r="9806" spans="1:21" ht="21" x14ac:dyDescent="0.35">
      <c r="Q9806" s="10">
        <v>0.2</v>
      </c>
      <c r="R9806">
        <v>0.32290000000000002</v>
      </c>
      <c r="S9806">
        <v>0.21510000000000001</v>
      </c>
      <c r="T9806">
        <v>0.3</v>
      </c>
    </row>
    <row r="9807" spans="1:21" ht="21" x14ac:dyDescent="0.35">
      <c r="Q9807" s="10">
        <v>0.3</v>
      </c>
      <c r="R9807">
        <v>0.50780000000000003</v>
      </c>
      <c r="S9807">
        <v>0.38490000000000002</v>
      </c>
      <c r="T9807">
        <v>0.6</v>
      </c>
    </row>
    <row r="9808" spans="1:21" ht="21" x14ac:dyDescent="0.35">
      <c r="Q9808" s="10">
        <v>0.4</v>
      </c>
      <c r="R9808">
        <v>0.53749999999999998</v>
      </c>
      <c r="S9808">
        <v>0.56840000000000002</v>
      </c>
      <c r="T9808">
        <v>0.6</v>
      </c>
    </row>
    <row r="9809" spans="17:20" ht="21" x14ac:dyDescent="0.35">
      <c r="Q9809" s="10">
        <v>0.5</v>
      </c>
      <c r="R9809">
        <v>0.69989999999999997</v>
      </c>
      <c r="S9809">
        <v>0.73309999999999997</v>
      </c>
      <c r="T9809">
        <v>0.9</v>
      </c>
    </row>
    <row r="9810" spans="17:20" ht="21" x14ac:dyDescent="0.35">
      <c r="Q9810" s="10">
        <v>0.6</v>
      </c>
      <c r="R9810">
        <v>0.72729999999999995</v>
      </c>
      <c r="S9810">
        <v>0.83479999999999999</v>
      </c>
      <c r="T9810">
        <v>0.8</v>
      </c>
    </row>
    <row r="9811" spans="17:20" ht="21" x14ac:dyDescent="0.35">
      <c r="Q9811" s="10">
        <v>0.7</v>
      </c>
      <c r="R9811">
        <v>0.74019999999999997</v>
      </c>
      <c r="S9811">
        <v>0.81020000000000003</v>
      </c>
      <c r="T9811">
        <v>0.7</v>
      </c>
    </row>
    <row r="9812" spans="17:20" ht="21" x14ac:dyDescent="0.35">
      <c r="Q9812" s="10">
        <v>0.8</v>
      </c>
      <c r="R9812">
        <v>0.89459999999999995</v>
      </c>
      <c r="S9812">
        <v>0.80649999999999999</v>
      </c>
      <c r="T9812">
        <v>1</v>
      </c>
    </row>
    <row r="9813" spans="17:20" ht="21" x14ac:dyDescent="0.35">
      <c r="Q9813" s="10">
        <v>0.9</v>
      </c>
      <c r="R9813">
        <v>0.83399999999999996</v>
      </c>
      <c r="S9813">
        <v>0.98919999999999997</v>
      </c>
      <c r="T9813">
        <v>0.9</v>
      </c>
    </row>
    <row r="9814" spans="17:20" ht="21" x14ac:dyDescent="0.35">
      <c r="Q9814" s="10">
        <v>1</v>
      </c>
      <c r="R9814">
        <v>0.99309999999999998</v>
      </c>
      <c r="S9814">
        <v>0.9637</v>
      </c>
      <c r="T9814">
        <v>1</v>
      </c>
    </row>
    <row r="9815" spans="17:20" ht="21" x14ac:dyDescent="0.35">
      <c r="Q9815" s="10">
        <v>1.1000000000000001</v>
      </c>
      <c r="R9815">
        <v>0.9748</v>
      </c>
      <c r="S9815">
        <v>0.99739999999999995</v>
      </c>
      <c r="T9815">
        <v>1</v>
      </c>
    </row>
    <row r="9816" spans="17:20" ht="21" x14ac:dyDescent="0.35">
      <c r="Q9816" s="10">
        <v>1.2</v>
      </c>
      <c r="R9816">
        <v>0.89910000000000001</v>
      </c>
      <c r="S9816">
        <v>0.99660000000000004</v>
      </c>
      <c r="T9816">
        <v>0.9</v>
      </c>
    </row>
    <row r="9817" spans="17:20" ht="21" x14ac:dyDescent="0.35">
      <c r="Q9817" s="10">
        <v>1.3</v>
      </c>
      <c r="R9817">
        <v>0.99960000000000004</v>
      </c>
      <c r="S9817">
        <v>0.99939999999999996</v>
      </c>
      <c r="T9817">
        <v>1</v>
      </c>
    </row>
    <row r="9818" spans="17:20" ht="21" x14ac:dyDescent="0.35">
      <c r="Q9818" s="10">
        <v>1.4</v>
      </c>
      <c r="R9818">
        <v>0.99990000000000001</v>
      </c>
      <c r="S9818">
        <v>0.99890000000000001</v>
      </c>
      <c r="T9818">
        <v>1</v>
      </c>
    </row>
    <row r="9819" spans="17:20" ht="21" x14ac:dyDescent="0.35">
      <c r="Q9819" s="10">
        <v>1.5</v>
      </c>
      <c r="R9819">
        <v>0.99709999999999999</v>
      </c>
      <c r="S9819">
        <v>0.99939999999999996</v>
      </c>
      <c r="T9819">
        <v>1</v>
      </c>
    </row>
    <row r="9820" spans="17:20" ht="21" x14ac:dyDescent="0.35">
      <c r="Q9820" s="10">
        <v>1.6</v>
      </c>
      <c r="R9820">
        <v>0.99980000000000002</v>
      </c>
      <c r="S9820">
        <v>1</v>
      </c>
      <c r="T9820">
        <v>1</v>
      </c>
    </row>
    <row r="9821" spans="17:20" ht="21" x14ac:dyDescent="0.35">
      <c r="Q9821" s="10">
        <v>1.7</v>
      </c>
      <c r="R9821">
        <v>1</v>
      </c>
      <c r="S9821">
        <v>1</v>
      </c>
      <c r="T9821">
        <v>1</v>
      </c>
    </row>
    <row r="9822" spans="17:20" ht="21" x14ac:dyDescent="0.35">
      <c r="Q9822" s="10">
        <v>1.8</v>
      </c>
      <c r="R9822">
        <v>0.99970000000000003</v>
      </c>
      <c r="S9822">
        <v>1</v>
      </c>
      <c r="T9822">
        <v>1</v>
      </c>
    </row>
    <row r="9823" spans="17:20" ht="21" x14ac:dyDescent="0.35">
      <c r="Q9823" s="10">
        <v>1.9</v>
      </c>
      <c r="R9823">
        <v>1</v>
      </c>
      <c r="S9823">
        <v>0.99970000000000003</v>
      </c>
      <c r="T9823">
        <v>1</v>
      </c>
    </row>
    <row r="9830" spans="1:25" ht="46.5" x14ac:dyDescent="0.35">
      <c r="A9830" s="8" t="s">
        <v>493</v>
      </c>
      <c r="R9830" s="98" t="s">
        <v>491</v>
      </c>
      <c r="S9830" s="98" t="s">
        <v>481</v>
      </c>
      <c r="T9830" s="98" t="s">
        <v>489</v>
      </c>
      <c r="U9830" s="101" t="s">
        <v>488</v>
      </c>
    </row>
    <row r="9831" spans="1:25" ht="21" x14ac:dyDescent="0.35">
      <c r="A9831">
        <v>1</v>
      </c>
      <c r="B9831">
        <v>3</v>
      </c>
      <c r="C9831" s="10">
        <v>25</v>
      </c>
      <c r="D9831">
        <v>30</v>
      </c>
      <c r="E9831">
        <v>0</v>
      </c>
      <c r="F9831">
        <v>0</v>
      </c>
      <c r="G9831">
        <v>0</v>
      </c>
      <c r="H9831">
        <v>1</v>
      </c>
      <c r="I9831">
        <v>1</v>
      </c>
      <c r="J9831">
        <v>0</v>
      </c>
      <c r="K9831">
        <v>0</v>
      </c>
      <c r="L9831">
        <v>2</v>
      </c>
      <c r="M9831">
        <v>1</v>
      </c>
      <c r="N9831">
        <v>0.05</v>
      </c>
      <c r="O9831">
        <v>1</v>
      </c>
      <c r="P9831">
        <v>0.05</v>
      </c>
      <c r="Q9831" s="10">
        <v>0</v>
      </c>
      <c r="R9831">
        <v>0.18192</v>
      </c>
      <c r="S9831">
        <v>0.05</v>
      </c>
      <c r="T9831">
        <v>0.04</v>
      </c>
      <c r="U9831">
        <v>0.12</v>
      </c>
      <c r="Y9831" s="10"/>
    </row>
    <row r="9832" spans="1:25" ht="21" x14ac:dyDescent="0.35">
      <c r="A9832">
        <v>1</v>
      </c>
      <c r="B9832">
        <v>3</v>
      </c>
      <c r="C9832" s="10">
        <v>25</v>
      </c>
      <c r="D9832">
        <v>30</v>
      </c>
      <c r="E9832">
        <v>0</v>
      </c>
      <c r="F9832">
        <v>0</v>
      </c>
      <c r="G9832">
        <v>0</v>
      </c>
      <c r="H9832">
        <v>1</v>
      </c>
      <c r="I9832">
        <v>1</v>
      </c>
      <c r="J9832">
        <v>0</v>
      </c>
      <c r="K9832">
        <v>0</v>
      </c>
      <c r="L9832">
        <v>2</v>
      </c>
      <c r="M9832">
        <v>1</v>
      </c>
      <c r="N9832">
        <v>0.05</v>
      </c>
      <c r="O9832">
        <v>1</v>
      </c>
      <c r="P9832">
        <v>0.05</v>
      </c>
      <c r="Q9832" s="10">
        <v>0.1</v>
      </c>
      <c r="R9832">
        <v>0.61448000000000003</v>
      </c>
      <c r="S9832">
        <v>8.0399999999999999E-2</v>
      </c>
      <c r="T9832">
        <v>0.68</v>
      </c>
      <c r="U9832">
        <v>0.08</v>
      </c>
      <c r="Y9832" s="10"/>
    </row>
    <row r="9833" spans="1:25" ht="21" x14ac:dyDescent="0.35">
      <c r="A9833">
        <v>1</v>
      </c>
      <c r="B9833">
        <v>3</v>
      </c>
      <c r="C9833" s="10">
        <v>25</v>
      </c>
      <c r="D9833">
        <v>30</v>
      </c>
      <c r="E9833">
        <v>0</v>
      </c>
      <c r="F9833">
        <v>0</v>
      </c>
      <c r="G9833">
        <v>0</v>
      </c>
      <c r="H9833">
        <v>1</v>
      </c>
      <c r="I9833">
        <v>1</v>
      </c>
      <c r="J9833">
        <v>0</v>
      </c>
      <c r="K9833">
        <v>0</v>
      </c>
      <c r="L9833">
        <v>2</v>
      </c>
      <c r="M9833">
        <v>1</v>
      </c>
      <c r="N9833">
        <v>0.05</v>
      </c>
      <c r="O9833">
        <v>1</v>
      </c>
      <c r="P9833">
        <v>0.05</v>
      </c>
      <c r="Q9833" s="10">
        <v>0.2</v>
      </c>
      <c r="R9833">
        <v>0.83987999999999996</v>
      </c>
      <c r="S9833">
        <v>0.18132000000000001</v>
      </c>
      <c r="T9833">
        <v>0.92</v>
      </c>
      <c r="U9833">
        <v>0.04</v>
      </c>
      <c r="Y9833" s="10"/>
    </row>
    <row r="9834" spans="1:25" ht="21" x14ac:dyDescent="0.35">
      <c r="A9834">
        <v>1</v>
      </c>
      <c r="B9834">
        <v>3</v>
      </c>
      <c r="C9834" s="10">
        <v>25</v>
      </c>
      <c r="D9834">
        <v>30</v>
      </c>
      <c r="E9834">
        <v>0</v>
      </c>
      <c r="F9834">
        <v>0</v>
      </c>
      <c r="G9834">
        <v>0</v>
      </c>
      <c r="H9834">
        <v>1</v>
      </c>
      <c r="I9834">
        <v>1</v>
      </c>
      <c r="J9834">
        <v>0</v>
      </c>
      <c r="K9834">
        <v>0</v>
      </c>
      <c r="L9834">
        <v>2</v>
      </c>
      <c r="M9834">
        <v>1</v>
      </c>
      <c r="N9834">
        <v>0.05</v>
      </c>
      <c r="O9834">
        <v>1</v>
      </c>
      <c r="P9834">
        <v>0.05</v>
      </c>
      <c r="Q9834" s="10">
        <v>0.3</v>
      </c>
      <c r="R9834">
        <v>0.96699999999999997</v>
      </c>
      <c r="S9834">
        <v>0.4194</v>
      </c>
      <c r="T9834">
        <v>1</v>
      </c>
      <c r="U9834">
        <v>0.12</v>
      </c>
      <c r="Y9834" s="10"/>
    </row>
    <row r="9835" spans="1:25" ht="21" x14ac:dyDescent="0.35">
      <c r="A9835">
        <v>1</v>
      </c>
      <c r="B9835">
        <v>3</v>
      </c>
      <c r="C9835" s="10">
        <v>25</v>
      </c>
      <c r="D9835">
        <v>30</v>
      </c>
      <c r="E9835">
        <v>0</v>
      </c>
      <c r="F9835">
        <v>0</v>
      </c>
      <c r="G9835">
        <v>0</v>
      </c>
      <c r="H9835">
        <v>1</v>
      </c>
      <c r="I9835">
        <v>1</v>
      </c>
      <c r="J9835">
        <v>0</v>
      </c>
      <c r="K9835">
        <v>0</v>
      </c>
      <c r="L9835">
        <v>2</v>
      </c>
      <c r="M9835">
        <v>1</v>
      </c>
      <c r="N9835">
        <v>0.05</v>
      </c>
      <c r="O9835">
        <v>1</v>
      </c>
      <c r="P9835">
        <v>0.05</v>
      </c>
      <c r="Q9835" s="10">
        <v>0.4</v>
      </c>
      <c r="R9835">
        <v>0.99736000000000002</v>
      </c>
      <c r="S9835">
        <v>0.63992000000000004</v>
      </c>
      <c r="T9835">
        <v>1</v>
      </c>
      <c r="U9835">
        <v>0.16</v>
      </c>
      <c r="Y9835" s="10"/>
    </row>
    <row r="9836" spans="1:25" ht="21" x14ac:dyDescent="0.35">
      <c r="A9836">
        <v>1</v>
      </c>
      <c r="B9836">
        <v>3</v>
      </c>
      <c r="C9836" s="10">
        <v>25</v>
      </c>
      <c r="D9836">
        <v>30</v>
      </c>
      <c r="E9836">
        <v>0</v>
      </c>
      <c r="F9836">
        <v>0</v>
      </c>
      <c r="G9836">
        <v>0</v>
      </c>
      <c r="H9836">
        <v>1</v>
      </c>
      <c r="I9836">
        <v>1</v>
      </c>
      <c r="J9836">
        <v>0</v>
      </c>
      <c r="K9836">
        <v>0</v>
      </c>
      <c r="L9836">
        <v>2</v>
      </c>
      <c r="M9836">
        <v>1</v>
      </c>
      <c r="N9836">
        <v>0.05</v>
      </c>
      <c r="O9836">
        <v>1</v>
      </c>
      <c r="P9836">
        <v>0.05</v>
      </c>
      <c r="Q9836" s="10">
        <v>0.5</v>
      </c>
      <c r="R9836">
        <v>0.99992000000000003</v>
      </c>
      <c r="S9836">
        <v>0.71164000000000005</v>
      </c>
      <c r="T9836">
        <v>1</v>
      </c>
      <c r="U9836">
        <v>0.2</v>
      </c>
      <c r="Y9836" s="10"/>
    </row>
    <row r="9837" spans="1:25" ht="21" x14ac:dyDescent="0.35">
      <c r="A9837">
        <v>1</v>
      </c>
      <c r="B9837">
        <v>3</v>
      </c>
      <c r="C9837" s="10">
        <v>25</v>
      </c>
      <c r="D9837">
        <v>30</v>
      </c>
      <c r="E9837">
        <v>0</v>
      </c>
      <c r="F9837">
        <v>0</v>
      </c>
      <c r="G9837">
        <v>0</v>
      </c>
      <c r="H9837">
        <v>1</v>
      </c>
      <c r="I9837">
        <v>1</v>
      </c>
      <c r="J9837">
        <v>0</v>
      </c>
      <c r="K9837">
        <v>0</v>
      </c>
      <c r="L9837">
        <v>2</v>
      </c>
      <c r="M9837">
        <v>1</v>
      </c>
      <c r="N9837">
        <v>0.05</v>
      </c>
      <c r="O9837">
        <v>1</v>
      </c>
      <c r="P9837">
        <v>0.05</v>
      </c>
      <c r="Q9837" s="10">
        <v>0.6</v>
      </c>
      <c r="R9837">
        <v>0.99944</v>
      </c>
      <c r="S9837">
        <v>0.89856000000000003</v>
      </c>
      <c r="T9837">
        <v>1</v>
      </c>
      <c r="U9837">
        <v>0.08</v>
      </c>
      <c r="Y9837" s="10"/>
    </row>
    <row r="9838" spans="1:25" ht="21" x14ac:dyDescent="0.35">
      <c r="A9838">
        <v>1</v>
      </c>
      <c r="B9838">
        <v>3</v>
      </c>
      <c r="C9838" s="10">
        <v>25</v>
      </c>
      <c r="D9838">
        <v>30</v>
      </c>
      <c r="E9838">
        <v>0</v>
      </c>
      <c r="F9838">
        <v>0</v>
      </c>
      <c r="G9838">
        <v>0</v>
      </c>
      <c r="H9838">
        <v>1</v>
      </c>
      <c r="I9838">
        <v>1</v>
      </c>
      <c r="J9838">
        <v>0</v>
      </c>
      <c r="K9838">
        <v>0</v>
      </c>
      <c r="L9838">
        <v>2</v>
      </c>
      <c r="M9838">
        <v>1</v>
      </c>
      <c r="N9838">
        <v>0.05</v>
      </c>
      <c r="O9838">
        <v>1</v>
      </c>
      <c r="P9838">
        <v>0.05</v>
      </c>
      <c r="Q9838" s="10">
        <v>0.7</v>
      </c>
      <c r="R9838">
        <v>0.99960000000000004</v>
      </c>
      <c r="S9838">
        <v>0.85719999999999996</v>
      </c>
      <c r="T9838">
        <v>1</v>
      </c>
      <c r="U9838">
        <v>0.04</v>
      </c>
      <c r="Y9838" s="10"/>
    </row>
    <row r="9839" spans="1:25" ht="21" x14ac:dyDescent="0.35">
      <c r="A9839">
        <v>1</v>
      </c>
      <c r="B9839">
        <v>3</v>
      </c>
      <c r="C9839" s="10">
        <v>25</v>
      </c>
      <c r="D9839">
        <v>30</v>
      </c>
      <c r="E9839">
        <v>0</v>
      </c>
      <c r="F9839">
        <v>0</v>
      </c>
      <c r="G9839">
        <v>0</v>
      </c>
      <c r="H9839">
        <v>1</v>
      </c>
      <c r="I9839">
        <v>1</v>
      </c>
      <c r="J9839">
        <v>0</v>
      </c>
      <c r="K9839">
        <v>0</v>
      </c>
      <c r="L9839">
        <v>2</v>
      </c>
      <c r="M9839">
        <v>1</v>
      </c>
      <c r="N9839">
        <v>0.05</v>
      </c>
      <c r="O9839">
        <v>1</v>
      </c>
      <c r="P9839">
        <v>0.05</v>
      </c>
      <c r="Q9839" s="10">
        <v>0.8</v>
      </c>
      <c r="R9839">
        <v>1</v>
      </c>
      <c r="S9839">
        <v>0.82647999999999999</v>
      </c>
      <c r="T9839">
        <v>1</v>
      </c>
      <c r="U9839">
        <v>0.12</v>
      </c>
      <c r="Y9839" s="10"/>
    </row>
    <row r="9840" spans="1:25" ht="21" x14ac:dyDescent="0.35">
      <c r="A9840">
        <v>1</v>
      </c>
      <c r="B9840">
        <v>3</v>
      </c>
      <c r="C9840" s="10">
        <v>25</v>
      </c>
      <c r="D9840">
        <v>30</v>
      </c>
      <c r="E9840">
        <v>0</v>
      </c>
      <c r="F9840">
        <v>0</v>
      </c>
      <c r="G9840">
        <v>0</v>
      </c>
      <c r="H9840">
        <v>1</v>
      </c>
      <c r="I9840">
        <v>1</v>
      </c>
      <c r="J9840">
        <v>0</v>
      </c>
      <c r="K9840">
        <v>0</v>
      </c>
      <c r="L9840">
        <v>2</v>
      </c>
      <c r="M9840">
        <v>1</v>
      </c>
      <c r="N9840">
        <v>0.05</v>
      </c>
      <c r="O9840">
        <v>1</v>
      </c>
      <c r="P9840">
        <v>0.05</v>
      </c>
      <c r="Q9840" s="10">
        <v>0.9</v>
      </c>
      <c r="R9840">
        <v>1</v>
      </c>
      <c r="S9840">
        <v>0.95499999999999996</v>
      </c>
      <c r="T9840">
        <v>1</v>
      </c>
      <c r="U9840">
        <v>0.16</v>
      </c>
      <c r="Y9840" s="10"/>
    </row>
    <row r="9841" spans="1:25" ht="21" x14ac:dyDescent="0.35">
      <c r="A9841">
        <v>1</v>
      </c>
      <c r="B9841">
        <v>3</v>
      </c>
      <c r="C9841" s="10">
        <v>25</v>
      </c>
      <c r="D9841">
        <v>30</v>
      </c>
      <c r="E9841">
        <v>0</v>
      </c>
      <c r="F9841">
        <v>0</v>
      </c>
      <c r="G9841">
        <v>0</v>
      </c>
      <c r="H9841">
        <v>1</v>
      </c>
      <c r="I9841">
        <v>1</v>
      </c>
      <c r="J9841">
        <v>0</v>
      </c>
      <c r="K9841">
        <v>0</v>
      </c>
      <c r="L9841">
        <v>2</v>
      </c>
      <c r="M9841">
        <v>1</v>
      </c>
      <c r="N9841">
        <v>0.05</v>
      </c>
      <c r="O9841">
        <v>1</v>
      </c>
      <c r="P9841">
        <v>0.05</v>
      </c>
      <c r="Q9841" s="10">
        <v>1</v>
      </c>
      <c r="R9841">
        <v>1</v>
      </c>
      <c r="S9841">
        <v>0.97660000000000002</v>
      </c>
      <c r="T9841">
        <v>1</v>
      </c>
      <c r="U9841">
        <v>0.08</v>
      </c>
      <c r="Y9841" s="10"/>
    </row>
    <row r="9842" spans="1:25" ht="21" x14ac:dyDescent="0.35">
      <c r="A9842">
        <v>1</v>
      </c>
      <c r="B9842">
        <v>3</v>
      </c>
      <c r="C9842" s="10">
        <v>25</v>
      </c>
      <c r="D9842">
        <v>30</v>
      </c>
      <c r="E9842">
        <v>0</v>
      </c>
      <c r="F9842">
        <v>0</v>
      </c>
      <c r="G9842">
        <v>0</v>
      </c>
      <c r="H9842">
        <v>1</v>
      </c>
      <c r="I9842">
        <v>1</v>
      </c>
      <c r="J9842">
        <v>0</v>
      </c>
      <c r="K9842">
        <v>0</v>
      </c>
      <c r="L9842">
        <v>2</v>
      </c>
      <c r="M9842">
        <v>1</v>
      </c>
      <c r="N9842">
        <v>0.05</v>
      </c>
      <c r="O9842">
        <v>1</v>
      </c>
      <c r="P9842">
        <v>0.05</v>
      </c>
      <c r="Q9842" s="10">
        <v>1.1000000000000001</v>
      </c>
      <c r="R9842">
        <v>1</v>
      </c>
      <c r="S9842">
        <v>0.98528000000000004</v>
      </c>
      <c r="T9842">
        <v>1</v>
      </c>
      <c r="U9842">
        <v>0</v>
      </c>
      <c r="Y9842" s="10"/>
    </row>
    <row r="9843" spans="1:25" ht="21" x14ac:dyDescent="0.35">
      <c r="A9843">
        <v>1</v>
      </c>
      <c r="B9843">
        <v>3</v>
      </c>
      <c r="C9843" s="10">
        <v>25</v>
      </c>
      <c r="D9843">
        <v>30</v>
      </c>
      <c r="E9843">
        <v>0</v>
      </c>
      <c r="F9843">
        <v>0</v>
      </c>
      <c r="G9843">
        <v>0</v>
      </c>
      <c r="H9843">
        <v>1</v>
      </c>
      <c r="I9843">
        <v>1</v>
      </c>
      <c r="J9843">
        <v>0</v>
      </c>
      <c r="K9843">
        <v>0</v>
      </c>
      <c r="L9843">
        <v>2</v>
      </c>
      <c r="M9843">
        <v>1</v>
      </c>
      <c r="N9843">
        <v>0.05</v>
      </c>
      <c r="O9843">
        <v>1</v>
      </c>
      <c r="P9843">
        <v>0.05</v>
      </c>
      <c r="Q9843" s="10">
        <v>1.2</v>
      </c>
      <c r="R9843">
        <v>1</v>
      </c>
      <c r="S9843">
        <v>0.99687999999999999</v>
      </c>
      <c r="T9843">
        <v>1</v>
      </c>
      <c r="U9843">
        <v>0</v>
      </c>
      <c r="Y9843" s="10"/>
    </row>
    <row r="9844" spans="1:25" ht="21" x14ac:dyDescent="0.35">
      <c r="A9844">
        <v>1</v>
      </c>
      <c r="B9844">
        <v>3</v>
      </c>
      <c r="C9844" s="10">
        <v>25</v>
      </c>
      <c r="D9844">
        <v>30</v>
      </c>
      <c r="E9844">
        <v>0</v>
      </c>
      <c r="F9844">
        <v>0</v>
      </c>
      <c r="G9844">
        <v>0</v>
      </c>
      <c r="H9844">
        <v>1</v>
      </c>
      <c r="I9844">
        <v>1</v>
      </c>
      <c r="J9844">
        <v>0</v>
      </c>
      <c r="K9844">
        <v>0</v>
      </c>
      <c r="L9844">
        <v>2</v>
      </c>
      <c r="M9844">
        <v>1</v>
      </c>
      <c r="N9844">
        <v>0.05</v>
      </c>
      <c r="O9844">
        <v>1</v>
      </c>
      <c r="P9844">
        <v>0.05</v>
      </c>
      <c r="Q9844" s="10">
        <v>1.3</v>
      </c>
      <c r="R9844">
        <v>1</v>
      </c>
      <c r="S9844">
        <v>0.99336000000000002</v>
      </c>
      <c r="T9844">
        <v>1</v>
      </c>
      <c r="U9844">
        <v>0.04</v>
      </c>
      <c r="Y9844" s="10"/>
    </row>
    <row r="9845" spans="1:25" ht="21" x14ac:dyDescent="0.35">
      <c r="A9845">
        <v>1</v>
      </c>
      <c r="B9845">
        <v>3</v>
      </c>
      <c r="C9845" s="10">
        <v>25</v>
      </c>
      <c r="D9845">
        <v>30</v>
      </c>
      <c r="E9845">
        <v>0</v>
      </c>
      <c r="F9845">
        <v>0</v>
      </c>
      <c r="G9845">
        <v>0</v>
      </c>
      <c r="H9845">
        <v>1</v>
      </c>
      <c r="I9845">
        <v>1</v>
      </c>
      <c r="J9845">
        <v>0</v>
      </c>
      <c r="K9845">
        <v>0</v>
      </c>
      <c r="L9845">
        <v>2</v>
      </c>
      <c r="M9845">
        <v>1</v>
      </c>
      <c r="N9845">
        <v>0.05</v>
      </c>
      <c r="O9845">
        <v>1</v>
      </c>
      <c r="P9845">
        <v>0.05</v>
      </c>
      <c r="Q9845" s="10">
        <v>1.4</v>
      </c>
      <c r="R9845">
        <v>1</v>
      </c>
      <c r="S9845">
        <v>0.99563999999999997</v>
      </c>
      <c r="T9845">
        <v>1</v>
      </c>
      <c r="U9845">
        <v>0.08</v>
      </c>
      <c r="Y9845" s="10"/>
    </row>
    <row r="9846" spans="1:25" ht="21" x14ac:dyDescent="0.35">
      <c r="A9846">
        <v>1</v>
      </c>
      <c r="B9846">
        <v>3</v>
      </c>
      <c r="C9846" s="10">
        <v>25</v>
      </c>
      <c r="D9846">
        <v>30</v>
      </c>
      <c r="E9846">
        <v>0</v>
      </c>
      <c r="F9846">
        <v>0</v>
      </c>
      <c r="G9846">
        <v>0</v>
      </c>
      <c r="H9846">
        <v>1</v>
      </c>
      <c r="I9846">
        <v>1</v>
      </c>
      <c r="J9846">
        <v>0</v>
      </c>
      <c r="K9846">
        <v>0</v>
      </c>
      <c r="L9846">
        <v>2</v>
      </c>
      <c r="M9846">
        <v>1</v>
      </c>
      <c r="N9846">
        <v>0.05</v>
      </c>
      <c r="O9846">
        <v>1</v>
      </c>
      <c r="P9846">
        <v>0.05</v>
      </c>
      <c r="Q9846" s="10">
        <v>1.5</v>
      </c>
      <c r="R9846">
        <v>1</v>
      </c>
      <c r="S9846">
        <v>0.99756</v>
      </c>
      <c r="T9846">
        <v>1</v>
      </c>
      <c r="U9846">
        <v>0.16</v>
      </c>
      <c r="Y9846" s="10"/>
    </row>
    <row r="9847" spans="1:25" ht="21" x14ac:dyDescent="0.35">
      <c r="A9847">
        <v>1</v>
      </c>
      <c r="B9847">
        <v>3</v>
      </c>
      <c r="C9847" s="10">
        <v>25</v>
      </c>
      <c r="D9847">
        <v>30</v>
      </c>
      <c r="E9847">
        <v>0</v>
      </c>
      <c r="F9847">
        <v>0</v>
      </c>
      <c r="G9847">
        <v>0</v>
      </c>
      <c r="H9847">
        <v>1</v>
      </c>
      <c r="I9847">
        <v>1</v>
      </c>
      <c r="J9847">
        <v>0</v>
      </c>
      <c r="K9847">
        <v>0</v>
      </c>
      <c r="L9847">
        <v>2</v>
      </c>
      <c r="M9847">
        <v>1</v>
      </c>
      <c r="N9847">
        <v>0.05</v>
      </c>
      <c r="O9847">
        <v>1</v>
      </c>
      <c r="P9847">
        <v>0.05</v>
      </c>
      <c r="Q9847" s="10">
        <v>1.6</v>
      </c>
      <c r="R9847">
        <v>1</v>
      </c>
      <c r="S9847">
        <v>0.99960000000000004</v>
      </c>
      <c r="T9847">
        <v>1</v>
      </c>
      <c r="U9847">
        <v>0.04</v>
      </c>
      <c r="Y9847" s="10"/>
    </row>
    <row r="9848" spans="1:25" ht="21" x14ac:dyDescent="0.35">
      <c r="A9848">
        <v>1</v>
      </c>
      <c r="B9848">
        <v>3</v>
      </c>
      <c r="C9848" s="10">
        <v>25</v>
      </c>
      <c r="D9848">
        <v>30</v>
      </c>
      <c r="E9848">
        <v>0</v>
      </c>
      <c r="F9848">
        <v>0</v>
      </c>
      <c r="G9848">
        <v>0</v>
      </c>
      <c r="H9848">
        <v>1</v>
      </c>
      <c r="I9848">
        <v>1</v>
      </c>
      <c r="J9848">
        <v>0</v>
      </c>
      <c r="K9848">
        <v>0</v>
      </c>
      <c r="L9848">
        <v>2</v>
      </c>
      <c r="M9848">
        <v>1</v>
      </c>
      <c r="N9848">
        <v>0.05</v>
      </c>
      <c r="O9848">
        <v>1</v>
      </c>
      <c r="P9848">
        <v>0.05</v>
      </c>
      <c r="Q9848" s="10">
        <v>1.7</v>
      </c>
      <c r="R9848">
        <v>1</v>
      </c>
      <c r="S9848">
        <v>0.99995999999999996</v>
      </c>
      <c r="T9848">
        <v>1</v>
      </c>
      <c r="U9848">
        <v>0.04</v>
      </c>
      <c r="Y9848" s="10"/>
    </row>
    <row r="9849" spans="1:25" ht="21" x14ac:dyDescent="0.35">
      <c r="A9849">
        <v>1</v>
      </c>
      <c r="B9849">
        <v>3</v>
      </c>
      <c r="C9849" s="10">
        <v>25</v>
      </c>
      <c r="D9849">
        <v>30</v>
      </c>
      <c r="E9849">
        <v>0</v>
      </c>
      <c r="F9849">
        <v>0</v>
      </c>
      <c r="G9849">
        <v>0</v>
      </c>
      <c r="H9849">
        <v>1</v>
      </c>
      <c r="I9849">
        <v>1</v>
      </c>
      <c r="J9849">
        <v>0</v>
      </c>
      <c r="K9849">
        <v>0</v>
      </c>
      <c r="L9849">
        <v>2</v>
      </c>
      <c r="M9849">
        <v>1</v>
      </c>
      <c r="N9849">
        <v>0.05</v>
      </c>
      <c r="O9849">
        <v>1</v>
      </c>
      <c r="P9849">
        <v>0.05</v>
      </c>
      <c r="Q9849" s="10">
        <v>1.8</v>
      </c>
      <c r="R9849">
        <v>1</v>
      </c>
      <c r="S9849">
        <v>0.99992000000000003</v>
      </c>
      <c r="T9849">
        <v>1</v>
      </c>
      <c r="U9849">
        <v>0.08</v>
      </c>
      <c r="Y9849" s="10"/>
    </row>
    <row r="9850" spans="1:25" ht="21.75" thickBot="1" x14ac:dyDescent="0.4">
      <c r="A9850">
        <v>1</v>
      </c>
      <c r="B9850">
        <v>3</v>
      </c>
      <c r="C9850" s="10">
        <v>25</v>
      </c>
      <c r="D9850">
        <v>30</v>
      </c>
      <c r="E9850">
        <v>0</v>
      </c>
      <c r="F9850">
        <v>0</v>
      </c>
      <c r="G9850">
        <v>0</v>
      </c>
      <c r="H9850">
        <v>1</v>
      </c>
      <c r="I9850">
        <v>1</v>
      </c>
      <c r="J9850">
        <v>0</v>
      </c>
      <c r="K9850">
        <v>0</v>
      </c>
      <c r="L9850">
        <v>2</v>
      </c>
      <c r="M9850">
        <v>1</v>
      </c>
      <c r="N9850">
        <v>0.05</v>
      </c>
      <c r="O9850">
        <v>1</v>
      </c>
      <c r="P9850">
        <v>0.05</v>
      </c>
      <c r="Q9850" s="10">
        <v>1.9</v>
      </c>
      <c r="R9850" s="14">
        <v>1</v>
      </c>
      <c r="S9850" s="14">
        <v>1</v>
      </c>
      <c r="T9850" s="14">
        <v>1</v>
      </c>
      <c r="U9850" s="14">
        <v>0.12</v>
      </c>
      <c r="Y9850" s="10"/>
    </row>
    <row r="9851" spans="1:25" ht="21.75" thickTop="1" x14ac:dyDescent="0.35">
      <c r="C9851" s="10"/>
      <c r="Q9851" s="10"/>
      <c r="U9851" s="105">
        <f>AVERAGE(U9831:U9850)</f>
        <v>8.8000000000000009E-2</v>
      </c>
    </row>
    <row r="9852" spans="1:25" ht="24" thickBot="1" x14ac:dyDescent="0.4">
      <c r="C9852" s="10"/>
      <c r="Q9852" s="106" t="s">
        <v>466</v>
      </c>
      <c r="R9852" s="106" t="s">
        <v>494</v>
      </c>
    </row>
    <row r="9853" spans="1:25" ht="21.75" thickTop="1" x14ac:dyDescent="0.35">
      <c r="C9853" s="10"/>
      <c r="Q9853">
        <v>0.43746669999999999</v>
      </c>
      <c r="R9853">
        <v>0.17055999999999999</v>
      </c>
    </row>
    <row r="9854" spans="1:25" ht="21" x14ac:dyDescent="0.35">
      <c r="C9854" s="10"/>
      <c r="Q9854">
        <v>0.4476</v>
      </c>
      <c r="R9854">
        <v>0.13600000000000001</v>
      </c>
    </row>
    <row r="9855" spans="1:25" ht="21" x14ac:dyDescent="0.35">
      <c r="C9855" s="10"/>
      <c r="Q9855">
        <v>0.4554222</v>
      </c>
      <c r="R9855">
        <v>0.11452</v>
      </c>
    </row>
    <row r="9856" spans="1:25" ht="21" x14ac:dyDescent="0.35">
      <c r="C9856" s="10"/>
      <c r="Q9856">
        <v>0.45195560000000001</v>
      </c>
      <c r="R9856">
        <v>0.13872000000000001</v>
      </c>
    </row>
    <row r="9857" spans="3:18" ht="21" x14ac:dyDescent="0.35">
      <c r="C9857" s="10"/>
      <c r="Q9857">
        <v>0.42124440000000002</v>
      </c>
      <c r="R9857">
        <v>0.24252000000000001</v>
      </c>
    </row>
    <row r="9858" spans="3:18" ht="21" x14ac:dyDescent="0.35">
      <c r="C9858" s="10"/>
      <c r="Q9858">
        <v>0.4397778</v>
      </c>
      <c r="R9858">
        <v>0.17363999999999999</v>
      </c>
    </row>
    <row r="9859" spans="3:18" ht="21" x14ac:dyDescent="0.35">
      <c r="C9859" s="10"/>
      <c r="Q9859">
        <v>0.42328890000000002</v>
      </c>
      <c r="R9859">
        <v>0.21936</v>
      </c>
    </row>
    <row r="9860" spans="3:18" ht="21" x14ac:dyDescent="0.35">
      <c r="C9860" s="10"/>
      <c r="Q9860">
        <v>0.43715559999999998</v>
      </c>
      <c r="R9860">
        <v>0.17735999999999999</v>
      </c>
    </row>
    <row r="9861" spans="3:18" ht="21" x14ac:dyDescent="0.35">
      <c r="C9861" s="10"/>
      <c r="Q9861">
        <v>0.44515559999999998</v>
      </c>
      <c r="R9861">
        <v>0.14876</v>
      </c>
    </row>
    <row r="9862" spans="3:18" ht="21" x14ac:dyDescent="0.35">
      <c r="C9862" s="10"/>
      <c r="Q9862" s="10">
        <v>0.44359999999999999</v>
      </c>
      <c r="R9862">
        <v>0.14776</v>
      </c>
    </row>
    <row r="9863" spans="3:18" ht="21" x14ac:dyDescent="0.35">
      <c r="C9863" s="10"/>
      <c r="Q9863" s="10">
        <v>0.43893330000000003</v>
      </c>
      <c r="R9863">
        <v>0.16775999999999999</v>
      </c>
    </row>
    <row r="9864" spans="3:18" ht="21" x14ac:dyDescent="0.35">
      <c r="C9864" s="10"/>
      <c r="Q9864" s="10">
        <v>0.41111110000000001</v>
      </c>
      <c r="R9864">
        <v>0.2762</v>
      </c>
    </row>
    <row r="9865" spans="3:18" ht="21" x14ac:dyDescent="0.35">
      <c r="C9865" s="10"/>
      <c r="Q9865" s="10">
        <v>0.42862220000000001</v>
      </c>
      <c r="R9865">
        <v>0.20432</v>
      </c>
    </row>
    <row r="9866" spans="3:18" ht="21" x14ac:dyDescent="0.35">
      <c r="C9866" s="10"/>
      <c r="Q9866" s="10">
        <v>0.44222220000000001</v>
      </c>
      <c r="R9866">
        <v>0.15912000000000001</v>
      </c>
    </row>
    <row r="9867" spans="3:18" ht="21" x14ac:dyDescent="0.35">
      <c r="C9867" s="10"/>
      <c r="Q9867" s="10">
        <v>0.44902219999999998</v>
      </c>
      <c r="R9867">
        <v>0.129</v>
      </c>
    </row>
    <row r="9868" spans="3:18" ht="21" x14ac:dyDescent="0.35">
      <c r="C9868" s="10"/>
      <c r="Q9868" s="10"/>
    </row>
    <row r="9869" spans="3:18" ht="21" x14ac:dyDescent="0.35">
      <c r="C9869" s="10"/>
      <c r="Q9869" s="10"/>
    </row>
    <row r="9870" spans="3:18" ht="21" x14ac:dyDescent="0.35">
      <c r="C9870" s="10"/>
      <c r="Q9870" s="10"/>
    </row>
    <row r="9871" spans="3:18" ht="21" x14ac:dyDescent="0.35">
      <c r="C9871" s="10"/>
      <c r="Q9871" s="10"/>
    </row>
    <row r="9872" spans="3:18" ht="21.75" thickBot="1" x14ac:dyDescent="0.4">
      <c r="C9872" s="10"/>
      <c r="Q9872" s="107"/>
    </row>
    <row r="9873" spans="3:18" ht="21.75" thickTop="1" x14ac:dyDescent="0.35">
      <c r="C9873" s="10"/>
      <c r="Q9873" s="105">
        <f>AVERAGE(Q9853:Q9872)</f>
        <v>0.43817185333333342</v>
      </c>
      <c r="R9873" s="105">
        <f>AVERAGE(R9853:R9872)</f>
        <v>0.17370666666666665</v>
      </c>
    </row>
    <row r="9874" spans="3:18" ht="21" x14ac:dyDescent="0.35">
      <c r="C9874" s="10"/>
      <c r="Q9874" s="10"/>
    </row>
    <row r="9875" spans="3:18" ht="21" x14ac:dyDescent="0.35">
      <c r="C9875" s="10"/>
      <c r="Q9875" s="10"/>
    </row>
    <row r="9876" spans="3:18" ht="21" x14ac:dyDescent="0.35">
      <c r="C9876" s="10"/>
      <c r="Q9876" s="10"/>
    </row>
    <row r="9877" spans="3:18" ht="21" x14ac:dyDescent="0.35">
      <c r="C9877" s="10"/>
      <c r="Q9877" s="10"/>
    </row>
    <row r="9878" spans="3:18" ht="21" x14ac:dyDescent="0.35">
      <c r="C9878" s="10"/>
      <c r="Q9878" s="10">
        <v>0.49768889999999999</v>
      </c>
      <c r="R9878">
        <v>0.17852000000000001</v>
      </c>
    </row>
    <row r="9879" spans="3:18" ht="21" x14ac:dyDescent="0.35">
      <c r="C9879" s="10"/>
      <c r="Q9879" s="10">
        <v>0.48133330000000002</v>
      </c>
      <c r="R9879">
        <v>0.1772</v>
      </c>
    </row>
    <row r="9880" spans="3:18" ht="21" x14ac:dyDescent="0.35">
      <c r="C9880" s="10"/>
      <c r="Q9880" s="10">
        <v>0.48982219999999999</v>
      </c>
      <c r="R9880">
        <v>0.18659999999999999</v>
      </c>
    </row>
    <row r="9881" spans="3:18" ht="21" x14ac:dyDescent="0.35">
      <c r="C9881" s="10"/>
      <c r="Q9881" s="10">
        <v>0.49284440000000002</v>
      </c>
      <c r="R9881">
        <v>0.17255999999999999</v>
      </c>
    </row>
    <row r="9882" spans="3:18" ht="21" x14ac:dyDescent="0.35">
      <c r="C9882" s="10"/>
      <c r="Q9882" s="10">
        <v>0.52759999999999996</v>
      </c>
      <c r="R9882">
        <v>0.19131999999999999</v>
      </c>
    </row>
    <row r="9883" spans="3:18" ht="21" x14ac:dyDescent="0.35">
      <c r="C9883" s="10"/>
      <c r="Q9883" s="10">
        <v>0.4941333</v>
      </c>
      <c r="R9883">
        <v>0.1802</v>
      </c>
    </row>
    <row r="9884" spans="3:18" ht="21" x14ac:dyDescent="0.35">
      <c r="C9884" s="10"/>
      <c r="Q9884" s="10">
        <v>0.51328890000000005</v>
      </c>
      <c r="R9884">
        <v>0.17027999999999999</v>
      </c>
    </row>
    <row r="9885" spans="3:18" ht="21" x14ac:dyDescent="0.35">
      <c r="C9885" s="10"/>
      <c r="Q9885" s="10">
        <v>0.52377779999999996</v>
      </c>
      <c r="R9885">
        <v>0.17560000000000001</v>
      </c>
    </row>
    <row r="9886" spans="3:18" ht="21" x14ac:dyDescent="0.35">
      <c r="C9886" s="10"/>
      <c r="Q9886" s="10">
        <v>0.52893330000000005</v>
      </c>
      <c r="R9886">
        <v>0.12236</v>
      </c>
    </row>
    <row r="9887" spans="3:18" ht="21" x14ac:dyDescent="0.35">
      <c r="C9887" s="10"/>
      <c r="Q9887" s="10">
        <v>0.51853329999999997</v>
      </c>
      <c r="R9887">
        <v>0.15556</v>
      </c>
    </row>
    <row r="9888" spans="3:18" ht="21" x14ac:dyDescent="0.35">
      <c r="C9888" s="10"/>
      <c r="Q9888" s="10">
        <v>0.50951109999999999</v>
      </c>
      <c r="R9888">
        <v>0.11196</v>
      </c>
    </row>
    <row r="9889" spans="3:21" ht="21" x14ac:dyDescent="0.35">
      <c r="C9889" s="10"/>
      <c r="Q9889" s="10">
        <v>0.49568889999999999</v>
      </c>
      <c r="R9889">
        <v>0.16583999999999999</v>
      </c>
    </row>
    <row r="9890" spans="3:21" ht="21.75" thickBot="1" x14ac:dyDescent="0.4">
      <c r="C9890" s="10"/>
      <c r="Q9890" s="10">
        <v>0.48559999999999998</v>
      </c>
      <c r="R9890" s="14">
        <v>0.24084</v>
      </c>
      <c r="S9890" s="14"/>
      <c r="T9890" s="14"/>
      <c r="U9890" s="14"/>
    </row>
    <row r="9891" spans="3:21" ht="15.75" thickTop="1" x14ac:dyDescent="0.25">
      <c r="Q9891">
        <v>0.52497780000000005</v>
      </c>
      <c r="R9891">
        <v>0.17660000000000001</v>
      </c>
      <c r="U9891" s="15"/>
    </row>
    <row r="9892" spans="3:21" x14ac:dyDescent="0.25">
      <c r="Q9892">
        <v>0.49644440000000001</v>
      </c>
      <c r="R9892">
        <v>0.15048</v>
      </c>
    </row>
    <row r="9893" spans="3:21" ht="21" x14ac:dyDescent="0.35">
      <c r="Q9893">
        <v>0.48133330000000002</v>
      </c>
      <c r="R9893" s="2">
        <v>0.19955999999999999</v>
      </c>
      <c r="S9893" s="2"/>
      <c r="T9893" s="104"/>
    </row>
    <row r="9894" spans="3:21" ht="21" x14ac:dyDescent="0.35">
      <c r="Q9894" s="10">
        <v>0.48404439999999999</v>
      </c>
      <c r="R9894">
        <v>0.18728</v>
      </c>
    </row>
    <row r="9895" spans="3:21" ht="21" x14ac:dyDescent="0.35">
      <c r="Q9895" s="10">
        <v>0.52088889999999999</v>
      </c>
      <c r="R9895">
        <v>0.19076000000000001</v>
      </c>
    </row>
    <row r="9896" spans="3:21" ht="21" x14ac:dyDescent="0.35">
      <c r="Q9896" s="10">
        <v>0.51302219999999998</v>
      </c>
      <c r="R9896">
        <v>0.19552</v>
      </c>
    </row>
    <row r="9897" spans="3:21" ht="21.75" thickBot="1" x14ac:dyDescent="0.4">
      <c r="Q9897" s="107">
        <v>0.5078222</v>
      </c>
      <c r="R9897">
        <v>0.17724000000000001</v>
      </c>
    </row>
    <row r="9898" spans="3:21" ht="21.75" thickTop="1" x14ac:dyDescent="0.35">
      <c r="Q9898" s="10">
        <f>AVERAGE(Q9878:Q9897)</f>
        <v>0.50436442999999997</v>
      </c>
    </row>
    <row r="9899" spans="3:21" ht="21" x14ac:dyDescent="0.35">
      <c r="Q9899" s="10"/>
    </row>
    <row r="9900" spans="3:21" ht="21" x14ac:dyDescent="0.35">
      <c r="Q9900" s="10"/>
    </row>
    <row r="9901" spans="3:21" ht="21" x14ac:dyDescent="0.35">
      <c r="Q9901" s="10"/>
    </row>
    <row r="9902" spans="3:21" ht="21" x14ac:dyDescent="0.35">
      <c r="Q9902" s="10"/>
    </row>
    <row r="9903" spans="3:21" ht="21" x14ac:dyDescent="0.35">
      <c r="Q9903" s="10"/>
    </row>
    <row r="9904" spans="3:21" ht="21" x14ac:dyDescent="0.35">
      <c r="Q9904" s="10"/>
    </row>
    <row r="9905" spans="1:25" ht="21" x14ac:dyDescent="0.35">
      <c r="Q9905" s="10"/>
    </row>
    <row r="9906" spans="1:25" ht="46.5" x14ac:dyDescent="0.35">
      <c r="A9906" s="8" t="s">
        <v>495</v>
      </c>
      <c r="R9906" s="98" t="s">
        <v>491</v>
      </c>
      <c r="S9906" s="98" t="s">
        <v>481</v>
      </c>
      <c r="T9906" s="98" t="s">
        <v>489</v>
      </c>
      <c r="U9906" s="101" t="s">
        <v>488</v>
      </c>
    </row>
    <row r="9907" spans="1:25" ht="21" x14ac:dyDescent="0.35">
      <c r="A9907">
        <v>1</v>
      </c>
      <c r="B9907">
        <v>3</v>
      </c>
      <c r="C9907" s="10">
        <v>10</v>
      </c>
      <c r="D9907">
        <v>30</v>
      </c>
      <c r="E9907">
        <v>0</v>
      </c>
      <c r="F9907">
        <v>0</v>
      </c>
      <c r="G9907">
        <v>0</v>
      </c>
      <c r="H9907">
        <v>1</v>
      </c>
      <c r="I9907">
        <v>1</v>
      </c>
      <c r="J9907">
        <v>0</v>
      </c>
      <c r="K9907">
        <v>0</v>
      </c>
      <c r="L9907">
        <v>2</v>
      </c>
      <c r="M9907">
        <v>1</v>
      </c>
      <c r="N9907">
        <v>0.05</v>
      </c>
      <c r="O9907">
        <v>1</v>
      </c>
      <c r="P9907">
        <v>0.05</v>
      </c>
      <c r="Q9907" s="10">
        <v>0</v>
      </c>
      <c r="R9907">
        <v>0.18192</v>
      </c>
      <c r="S9907">
        <v>0.05</v>
      </c>
      <c r="T9907">
        <v>0.04</v>
      </c>
      <c r="U9907">
        <v>0.12</v>
      </c>
      <c r="Y9907" s="10"/>
    </row>
    <row r="9908" spans="1:25" ht="21" x14ac:dyDescent="0.35">
      <c r="A9908">
        <v>1</v>
      </c>
      <c r="B9908">
        <v>3</v>
      </c>
      <c r="C9908" s="10">
        <v>10</v>
      </c>
      <c r="D9908">
        <v>30</v>
      </c>
      <c r="E9908">
        <v>0</v>
      </c>
      <c r="F9908">
        <v>0</v>
      </c>
      <c r="G9908">
        <v>0</v>
      </c>
      <c r="H9908">
        <v>1</v>
      </c>
      <c r="I9908">
        <v>1</v>
      </c>
      <c r="J9908">
        <v>0</v>
      </c>
      <c r="K9908">
        <v>0</v>
      </c>
      <c r="L9908">
        <v>2</v>
      </c>
      <c r="M9908">
        <v>1</v>
      </c>
      <c r="N9908">
        <v>0.05</v>
      </c>
      <c r="O9908">
        <v>1</v>
      </c>
      <c r="P9908">
        <v>0.05</v>
      </c>
      <c r="Q9908" s="10">
        <v>0</v>
      </c>
      <c r="R9908">
        <v>0.61448000000000003</v>
      </c>
      <c r="S9908">
        <v>8.0399999999999999E-2</v>
      </c>
      <c r="T9908">
        <v>0.68</v>
      </c>
      <c r="U9908">
        <v>0.08</v>
      </c>
      <c r="Y9908" s="10"/>
    </row>
    <row r="9909" spans="1:25" ht="21" x14ac:dyDescent="0.35">
      <c r="A9909">
        <v>1</v>
      </c>
      <c r="B9909">
        <v>3</v>
      </c>
      <c r="C9909" s="10">
        <v>10</v>
      </c>
      <c r="D9909">
        <v>30</v>
      </c>
      <c r="E9909">
        <v>0</v>
      </c>
      <c r="F9909">
        <v>0</v>
      </c>
      <c r="G9909">
        <v>0</v>
      </c>
      <c r="H9909">
        <v>1</v>
      </c>
      <c r="I9909">
        <v>1</v>
      </c>
      <c r="J9909">
        <v>0</v>
      </c>
      <c r="K9909">
        <v>0</v>
      </c>
      <c r="L9909">
        <v>2</v>
      </c>
      <c r="M9909">
        <v>1</v>
      </c>
      <c r="N9909">
        <v>0.05</v>
      </c>
      <c r="O9909">
        <v>1</v>
      </c>
      <c r="P9909">
        <v>0.05</v>
      </c>
      <c r="Q9909" s="10">
        <v>0</v>
      </c>
      <c r="R9909">
        <v>0.83987999999999996</v>
      </c>
      <c r="S9909">
        <v>0.18132000000000001</v>
      </c>
      <c r="T9909">
        <v>0.92</v>
      </c>
      <c r="U9909">
        <v>0.04</v>
      </c>
      <c r="Y9909" s="10"/>
    </row>
    <row r="9910" spans="1:25" ht="21" x14ac:dyDescent="0.35">
      <c r="A9910">
        <v>1</v>
      </c>
      <c r="B9910">
        <v>3</v>
      </c>
      <c r="C9910" s="10">
        <v>10</v>
      </c>
      <c r="D9910">
        <v>30</v>
      </c>
      <c r="E9910">
        <v>0</v>
      </c>
      <c r="F9910">
        <v>0</v>
      </c>
      <c r="G9910">
        <v>0</v>
      </c>
      <c r="H9910">
        <v>1</v>
      </c>
      <c r="I9910">
        <v>1</v>
      </c>
      <c r="J9910">
        <v>0</v>
      </c>
      <c r="K9910">
        <v>0</v>
      </c>
      <c r="L9910">
        <v>2</v>
      </c>
      <c r="M9910">
        <v>1</v>
      </c>
      <c r="N9910">
        <v>0.05</v>
      </c>
      <c r="O9910">
        <v>1</v>
      </c>
      <c r="P9910">
        <v>0.05</v>
      </c>
      <c r="Q9910" s="10">
        <v>0</v>
      </c>
      <c r="R9910">
        <v>0.96699999999999997</v>
      </c>
      <c r="S9910">
        <v>0.4194</v>
      </c>
      <c r="T9910">
        <v>1</v>
      </c>
      <c r="U9910">
        <v>0.12</v>
      </c>
      <c r="Y9910" s="10"/>
    </row>
    <row r="9911" spans="1:25" ht="21" x14ac:dyDescent="0.35">
      <c r="A9911">
        <v>1</v>
      </c>
      <c r="B9911">
        <v>3</v>
      </c>
      <c r="C9911" s="10">
        <v>10</v>
      </c>
      <c r="D9911">
        <v>30</v>
      </c>
      <c r="E9911">
        <v>0</v>
      </c>
      <c r="F9911">
        <v>0</v>
      </c>
      <c r="G9911">
        <v>0</v>
      </c>
      <c r="H9911">
        <v>1</v>
      </c>
      <c r="I9911">
        <v>1</v>
      </c>
      <c r="J9911">
        <v>0</v>
      </c>
      <c r="K9911">
        <v>0</v>
      </c>
      <c r="L9911">
        <v>2</v>
      </c>
      <c r="M9911">
        <v>1</v>
      </c>
      <c r="N9911">
        <v>0.05</v>
      </c>
      <c r="O9911">
        <v>1</v>
      </c>
      <c r="P9911">
        <v>0.05</v>
      </c>
      <c r="Q9911" s="10">
        <v>0</v>
      </c>
      <c r="R9911">
        <v>0.99736000000000002</v>
      </c>
      <c r="S9911">
        <v>0.63992000000000004</v>
      </c>
      <c r="T9911">
        <v>1</v>
      </c>
      <c r="U9911">
        <v>0.16</v>
      </c>
      <c r="Y9911" s="10"/>
    </row>
    <row r="9912" spans="1:25" ht="21" x14ac:dyDescent="0.35">
      <c r="A9912">
        <v>1</v>
      </c>
      <c r="B9912">
        <v>3</v>
      </c>
      <c r="C9912" s="10">
        <v>10</v>
      </c>
      <c r="D9912">
        <v>30</v>
      </c>
      <c r="E9912">
        <v>0</v>
      </c>
      <c r="F9912">
        <v>0</v>
      </c>
      <c r="G9912">
        <v>0</v>
      </c>
      <c r="H9912">
        <v>1</v>
      </c>
      <c r="I9912">
        <v>1</v>
      </c>
      <c r="J9912">
        <v>0</v>
      </c>
      <c r="K9912">
        <v>0</v>
      </c>
      <c r="L9912">
        <v>2</v>
      </c>
      <c r="M9912">
        <v>1</v>
      </c>
      <c r="N9912">
        <v>0.05</v>
      </c>
      <c r="O9912">
        <v>1</v>
      </c>
      <c r="P9912">
        <v>0.05</v>
      </c>
      <c r="Q9912" s="10">
        <v>0</v>
      </c>
      <c r="R9912">
        <v>0.99992000000000003</v>
      </c>
      <c r="S9912">
        <v>0.71164000000000005</v>
      </c>
      <c r="T9912">
        <v>1</v>
      </c>
      <c r="U9912">
        <v>0.2</v>
      </c>
      <c r="Y9912" s="10"/>
    </row>
    <row r="9913" spans="1:25" ht="21" x14ac:dyDescent="0.35">
      <c r="A9913">
        <v>1</v>
      </c>
      <c r="B9913">
        <v>3</v>
      </c>
      <c r="C9913" s="10">
        <v>10</v>
      </c>
      <c r="D9913">
        <v>30</v>
      </c>
      <c r="E9913">
        <v>0</v>
      </c>
      <c r="F9913">
        <v>0</v>
      </c>
      <c r="G9913">
        <v>0</v>
      </c>
      <c r="H9913">
        <v>1</v>
      </c>
      <c r="I9913">
        <v>1</v>
      </c>
      <c r="J9913">
        <v>0</v>
      </c>
      <c r="K9913">
        <v>0</v>
      </c>
      <c r="L9913">
        <v>2</v>
      </c>
      <c r="M9913">
        <v>1</v>
      </c>
      <c r="N9913">
        <v>0.05</v>
      </c>
      <c r="O9913">
        <v>1</v>
      </c>
      <c r="P9913">
        <v>0.05</v>
      </c>
      <c r="Q9913" s="10">
        <v>0</v>
      </c>
      <c r="R9913">
        <v>0.99944</v>
      </c>
      <c r="S9913">
        <v>0.89856000000000003</v>
      </c>
      <c r="T9913">
        <v>1</v>
      </c>
      <c r="U9913">
        <v>0.08</v>
      </c>
      <c r="Y9913" s="10"/>
    </row>
    <row r="9914" spans="1:25" ht="21" x14ac:dyDescent="0.35">
      <c r="A9914">
        <v>1</v>
      </c>
      <c r="B9914">
        <v>3</v>
      </c>
      <c r="C9914" s="10">
        <v>10</v>
      </c>
      <c r="D9914">
        <v>30</v>
      </c>
      <c r="E9914">
        <v>0</v>
      </c>
      <c r="F9914">
        <v>0</v>
      </c>
      <c r="G9914">
        <v>0</v>
      </c>
      <c r="H9914">
        <v>1</v>
      </c>
      <c r="I9914">
        <v>1</v>
      </c>
      <c r="J9914">
        <v>0</v>
      </c>
      <c r="K9914">
        <v>0</v>
      </c>
      <c r="L9914">
        <v>2</v>
      </c>
      <c r="M9914">
        <v>1</v>
      </c>
      <c r="N9914">
        <v>0.05</v>
      </c>
      <c r="O9914">
        <v>1</v>
      </c>
      <c r="P9914">
        <v>0.05</v>
      </c>
      <c r="Q9914" s="10">
        <v>0</v>
      </c>
      <c r="R9914">
        <v>0.99960000000000004</v>
      </c>
      <c r="S9914">
        <v>0.85719999999999996</v>
      </c>
      <c r="T9914">
        <v>1</v>
      </c>
      <c r="U9914">
        <v>0.04</v>
      </c>
      <c r="Y9914" s="10"/>
    </row>
    <row r="9915" spans="1:25" ht="21" x14ac:dyDescent="0.35">
      <c r="A9915">
        <v>1</v>
      </c>
      <c r="B9915">
        <v>3</v>
      </c>
      <c r="C9915" s="10">
        <v>10</v>
      </c>
      <c r="D9915">
        <v>30</v>
      </c>
      <c r="E9915">
        <v>0</v>
      </c>
      <c r="F9915">
        <v>0</v>
      </c>
      <c r="G9915">
        <v>0</v>
      </c>
      <c r="H9915">
        <v>1</v>
      </c>
      <c r="I9915">
        <v>1</v>
      </c>
      <c r="J9915">
        <v>0</v>
      </c>
      <c r="K9915">
        <v>0</v>
      </c>
      <c r="L9915">
        <v>2</v>
      </c>
      <c r="M9915">
        <v>1</v>
      </c>
      <c r="N9915">
        <v>0.05</v>
      </c>
      <c r="O9915">
        <v>1</v>
      </c>
      <c r="P9915">
        <v>0.05</v>
      </c>
      <c r="Q9915" s="10">
        <v>0</v>
      </c>
      <c r="R9915">
        <v>1</v>
      </c>
      <c r="S9915">
        <v>0.82647999999999999</v>
      </c>
      <c r="T9915">
        <v>1</v>
      </c>
      <c r="U9915">
        <v>0.12</v>
      </c>
      <c r="Y9915" s="10"/>
    </row>
    <row r="9916" spans="1:25" ht="21" x14ac:dyDescent="0.35">
      <c r="A9916">
        <v>1</v>
      </c>
      <c r="B9916">
        <v>3</v>
      </c>
      <c r="C9916" s="10">
        <v>10</v>
      </c>
      <c r="D9916">
        <v>30</v>
      </c>
      <c r="E9916">
        <v>0</v>
      </c>
      <c r="F9916">
        <v>0</v>
      </c>
      <c r="G9916">
        <v>0</v>
      </c>
      <c r="H9916">
        <v>1</v>
      </c>
      <c r="I9916">
        <v>1</v>
      </c>
      <c r="J9916">
        <v>0</v>
      </c>
      <c r="K9916">
        <v>0</v>
      </c>
      <c r="L9916">
        <v>2</v>
      </c>
      <c r="M9916">
        <v>1</v>
      </c>
      <c r="N9916">
        <v>0.05</v>
      </c>
      <c r="O9916">
        <v>1</v>
      </c>
      <c r="P9916">
        <v>0.05</v>
      </c>
      <c r="Q9916" s="10">
        <v>0</v>
      </c>
      <c r="R9916">
        <v>1</v>
      </c>
      <c r="S9916">
        <v>0.95499999999999996</v>
      </c>
      <c r="T9916">
        <v>1</v>
      </c>
      <c r="U9916">
        <v>0.16</v>
      </c>
      <c r="Y9916" s="10"/>
    </row>
    <row r="9917" spans="1:25" ht="21" x14ac:dyDescent="0.35">
      <c r="A9917">
        <v>1</v>
      </c>
      <c r="B9917">
        <v>3</v>
      </c>
      <c r="C9917" s="10">
        <v>10</v>
      </c>
      <c r="D9917">
        <v>30</v>
      </c>
      <c r="E9917">
        <v>0</v>
      </c>
      <c r="F9917">
        <v>0</v>
      </c>
      <c r="G9917">
        <v>0</v>
      </c>
      <c r="H9917">
        <v>1</v>
      </c>
      <c r="I9917">
        <v>1</v>
      </c>
      <c r="J9917">
        <v>0</v>
      </c>
      <c r="K9917">
        <v>0</v>
      </c>
      <c r="L9917">
        <v>2</v>
      </c>
      <c r="M9917">
        <v>1</v>
      </c>
      <c r="N9917">
        <v>0.05</v>
      </c>
      <c r="O9917">
        <v>1</v>
      </c>
      <c r="P9917">
        <v>0.05</v>
      </c>
      <c r="Q9917" s="10">
        <v>0</v>
      </c>
      <c r="R9917">
        <v>1</v>
      </c>
      <c r="S9917">
        <v>0.97660000000000002</v>
      </c>
      <c r="T9917">
        <v>1</v>
      </c>
      <c r="U9917">
        <v>0.08</v>
      </c>
      <c r="Y9917" s="10"/>
    </row>
    <row r="9918" spans="1:25" ht="21" x14ac:dyDescent="0.35">
      <c r="A9918">
        <v>1</v>
      </c>
      <c r="B9918">
        <v>3</v>
      </c>
      <c r="C9918" s="10">
        <v>10</v>
      </c>
      <c r="D9918">
        <v>30</v>
      </c>
      <c r="E9918">
        <v>0</v>
      </c>
      <c r="F9918">
        <v>0</v>
      </c>
      <c r="G9918">
        <v>0</v>
      </c>
      <c r="H9918">
        <v>1</v>
      </c>
      <c r="I9918">
        <v>1</v>
      </c>
      <c r="J9918">
        <v>0</v>
      </c>
      <c r="K9918">
        <v>0</v>
      </c>
      <c r="L9918">
        <v>2</v>
      </c>
      <c r="M9918">
        <v>1</v>
      </c>
      <c r="N9918">
        <v>0.05</v>
      </c>
      <c r="O9918">
        <v>1</v>
      </c>
      <c r="P9918">
        <v>0.05</v>
      </c>
      <c r="Q9918" s="10">
        <v>0</v>
      </c>
      <c r="R9918">
        <v>1</v>
      </c>
      <c r="S9918">
        <v>0.98528000000000004</v>
      </c>
      <c r="T9918">
        <v>1</v>
      </c>
      <c r="U9918">
        <v>0</v>
      </c>
      <c r="Y9918" s="10"/>
    </row>
    <row r="9919" spans="1:25" ht="21" x14ac:dyDescent="0.35">
      <c r="A9919">
        <v>1</v>
      </c>
      <c r="B9919">
        <v>3</v>
      </c>
      <c r="C9919" s="10">
        <v>10</v>
      </c>
      <c r="D9919">
        <v>30</v>
      </c>
      <c r="E9919">
        <v>0</v>
      </c>
      <c r="F9919">
        <v>0</v>
      </c>
      <c r="G9919">
        <v>0</v>
      </c>
      <c r="H9919">
        <v>1</v>
      </c>
      <c r="I9919">
        <v>1</v>
      </c>
      <c r="J9919">
        <v>0</v>
      </c>
      <c r="K9919">
        <v>0</v>
      </c>
      <c r="L9919">
        <v>2</v>
      </c>
      <c r="M9919">
        <v>1</v>
      </c>
      <c r="N9919">
        <v>0.05</v>
      </c>
      <c r="O9919">
        <v>1</v>
      </c>
      <c r="P9919">
        <v>0.05</v>
      </c>
      <c r="Q9919" s="10">
        <v>0</v>
      </c>
      <c r="R9919">
        <v>1</v>
      </c>
      <c r="S9919">
        <v>0.99687999999999999</v>
      </c>
      <c r="T9919">
        <v>1</v>
      </c>
      <c r="U9919">
        <v>0</v>
      </c>
      <c r="Y9919" s="10"/>
    </row>
    <row r="9920" spans="1:25" ht="21" x14ac:dyDescent="0.35">
      <c r="A9920">
        <v>1</v>
      </c>
      <c r="B9920">
        <v>3</v>
      </c>
      <c r="C9920" s="10">
        <v>10</v>
      </c>
      <c r="D9920">
        <v>30</v>
      </c>
      <c r="E9920">
        <v>0</v>
      </c>
      <c r="F9920">
        <v>0</v>
      </c>
      <c r="G9920">
        <v>0</v>
      </c>
      <c r="H9920">
        <v>1</v>
      </c>
      <c r="I9920">
        <v>1</v>
      </c>
      <c r="J9920">
        <v>0</v>
      </c>
      <c r="K9920">
        <v>0</v>
      </c>
      <c r="L9920">
        <v>2</v>
      </c>
      <c r="M9920">
        <v>1</v>
      </c>
      <c r="N9920">
        <v>0.05</v>
      </c>
      <c r="O9920">
        <v>1</v>
      </c>
      <c r="P9920">
        <v>0.05</v>
      </c>
      <c r="Q9920" s="10">
        <v>0</v>
      </c>
      <c r="R9920">
        <v>1</v>
      </c>
      <c r="S9920">
        <v>0.99336000000000002</v>
      </c>
      <c r="T9920">
        <v>1</v>
      </c>
      <c r="U9920">
        <v>0.04</v>
      </c>
      <c r="Y9920" s="10"/>
    </row>
    <row r="9921" spans="1:25" ht="21" x14ac:dyDescent="0.35">
      <c r="A9921">
        <v>1</v>
      </c>
      <c r="B9921">
        <v>3</v>
      </c>
      <c r="C9921" s="10">
        <v>10</v>
      </c>
      <c r="D9921">
        <v>30</v>
      </c>
      <c r="E9921">
        <v>0</v>
      </c>
      <c r="F9921">
        <v>0</v>
      </c>
      <c r="G9921">
        <v>0</v>
      </c>
      <c r="H9921">
        <v>1</v>
      </c>
      <c r="I9921">
        <v>1</v>
      </c>
      <c r="J9921">
        <v>0</v>
      </c>
      <c r="K9921">
        <v>0</v>
      </c>
      <c r="L9921">
        <v>2</v>
      </c>
      <c r="M9921">
        <v>1</v>
      </c>
      <c r="N9921">
        <v>0.05</v>
      </c>
      <c r="O9921">
        <v>1</v>
      </c>
      <c r="P9921">
        <v>0.05</v>
      </c>
      <c r="Q9921" s="10">
        <v>0</v>
      </c>
      <c r="R9921">
        <v>1</v>
      </c>
      <c r="S9921">
        <v>0.99563999999999997</v>
      </c>
      <c r="T9921">
        <v>1</v>
      </c>
      <c r="U9921">
        <v>0.08</v>
      </c>
      <c r="Y9921" s="10"/>
    </row>
    <row r="9922" spans="1:25" ht="21" x14ac:dyDescent="0.35">
      <c r="A9922">
        <v>1</v>
      </c>
      <c r="B9922">
        <v>3</v>
      </c>
      <c r="C9922" s="10">
        <v>10</v>
      </c>
      <c r="D9922">
        <v>30</v>
      </c>
      <c r="E9922">
        <v>0</v>
      </c>
      <c r="F9922">
        <v>0</v>
      </c>
      <c r="G9922">
        <v>0</v>
      </c>
      <c r="H9922">
        <v>1</v>
      </c>
      <c r="I9922">
        <v>1</v>
      </c>
      <c r="J9922">
        <v>0</v>
      </c>
      <c r="K9922">
        <v>0</v>
      </c>
      <c r="L9922">
        <v>2</v>
      </c>
      <c r="M9922">
        <v>1</v>
      </c>
      <c r="N9922">
        <v>0.05</v>
      </c>
      <c r="O9922">
        <v>1</v>
      </c>
      <c r="P9922">
        <v>0.05</v>
      </c>
      <c r="Q9922" s="10">
        <v>0</v>
      </c>
      <c r="R9922">
        <v>1</v>
      </c>
      <c r="S9922">
        <v>0.99756</v>
      </c>
      <c r="T9922">
        <v>1</v>
      </c>
      <c r="U9922">
        <v>0.16</v>
      </c>
      <c r="Y9922" s="10"/>
    </row>
    <row r="9923" spans="1:25" ht="21" x14ac:dyDescent="0.35">
      <c r="A9923">
        <v>1</v>
      </c>
      <c r="B9923">
        <v>3</v>
      </c>
      <c r="C9923" s="10">
        <v>10</v>
      </c>
      <c r="D9923">
        <v>30</v>
      </c>
      <c r="E9923">
        <v>0</v>
      </c>
      <c r="F9923">
        <v>0</v>
      </c>
      <c r="G9923">
        <v>0</v>
      </c>
      <c r="H9923">
        <v>1</v>
      </c>
      <c r="I9923">
        <v>1</v>
      </c>
      <c r="J9923">
        <v>0</v>
      </c>
      <c r="K9923">
        <v>0</v>
      </c>
      <c r="L9923">
        <v>2</v>
      </c>
      <c r="M9923">
        <v>1</v>
      </c>
      <c r="N9923">
        <v>0.05</v>
      </c>
      <c r="O9923">
        <v>1</v>
      </c>
      <c r="P9923">
        <v>0.05</v>
      </c>
      <c r="Q9923" s="10">
        <v>0</v>
      </c>
      <c r="R9923">
        <v>1</v>
      </c>
      <c r="S9923">
        <v>0.99960000000000004</v>
      </c>
      <c r="T9923">
        <v>1</v>
      </c>
      <c r="U9923">
        <v>0.04</v>
      </c>
      <c r="Y9923" s="10"/>
    </row>
    <row r="9924" spans="1:25" ht="21" x14ac:dyDescent="0.35">
      <c r="A9924">
        <v>1</v>
      </c>
      <c r="B9924">
        <v>3</v>
      </c>
      <c r="C9924" s="10">
        <v>10</v>
      </c>
      <c r="D9924">
        <v>30</v>
      </c>
      <c r="E9924">
        <v>0</v>
      </c>
      <c r="F9924">
        <v>0</v>
      </c>
      <c r="G9924">
        <v>0</v>
      </c>
      <c r="H9924">
        <v>1</v>
      </c>
      <c r="I9924">
        <v>1</v>
      </c>
      <c r="J9924">
        <v>0</v>
      </c>
      <c r="K9924">
        <v>0</v>
      </c>
      <c r="L9924">
        <v>2</v>
      </c>
      <c r="M9924">
        <v>1</v>
      </c>
      <c r="N9924">
        <v>0.05</v>
      </c>
      <c r="O9924">
        <v>1</v>
      </c>
      <c r="P9924">
        <v>0.05</v>
      </c>
      <c r="Q9924" s="10">
        <v>0</v>
      </c>
      <c r="R9924">
        <v>1</v>
      </c>
      <c r="S9924">
        <v>0.99995999999999996</v>
      </c>
      <c r="T9924">
        <v>1</v>
      </c>
      <c r="U9924">
        <v>0.04</v>
      </c>
      <c r="Y9924" s="10"/>
    </row>
    <row r="9925" spans="1:25" ht="21" x14ac:dyDescent="0.35">
      <c r="A9925">
        <v>1</v>
      </c>
      <c r="B9925">
        <v>3</v>
      </c>
      <c r="C9925" s="10">
        <v>10</v>
      </c>
      <c r="D9925">
        <v>30</v>
      </c>
      <c r="E9925">
        <v>0</v>
      </c>
      <c r="F9925">
        <v>0</v>
      </c>
      <c r="G9925">
        <v>0</v>
      </c>
      <c r="H9925">
        <v>1</v>
      </c>
      <c r="I9925">
        <v>1</v>
      </c>
      <c r="J9925">
        <v>0</v>
      </c>
      <c r="K9925">
        <v>0</v>
      </c>
      <c r="L9925">
        <v>2</v>
      </c>
      <c r="M9925">
        <v>1</v>
      </c>
      <c r="N9925">
        <v>0.05</v>
      </c>
      <c r="O9925">
        <v>1</v>
      </c>
      <c r="P9925">
        <v>0.05</v>
      </c>
      <c r="Q9925" s="10">
        <v>0</v>
      </c>
      <c r="R9925">
        <v>1</v>
      </c>
      <c r="S9925">
        <v>0.99992000000000003</v>
      </c>
      <c r="T9925">
        <v>1</v>
      </c>
      <c r="U9925">
        <v>0.08</v>
      </c>
      <c r="Y9925" s="10"/>
    </row>
    <row r="9926" spans="1:25" ht="21.75" thickBot="1" x14ac:dyDescent="0.4">
      <c r="A9926">
        <v>1</v>
      </c>
      <c r="B9926">
        <v>3</v>
      </c>
      <c r="C9926" s="10">
        <v>10</v>
      </c>
      <c r="D9926">
        <v>30</v>
      </c>
      <c r="E9926">
        <v>0</v>
      </c>
      <c r="F9926">
        <v>0</v>
      </c>
      <c r="G9926">
        <v>0</v>
      </c>
      <c r="H9926">
        <v>1</v>
      </c>
      <c r="I9926">
        <v>1</v>
      </c>
      <c r="J9926">
        <v>0</v>
      </c>
      <c r="K9926">
        <v>0</v>
      </c>
      <c r="L9926">
        <v>2</v>
      </c>
      <c r="M9926">
        <v>1</v>
      </c>
      <c r="N9926">
        <v>0.05</v>
      </c>
      <c r="O9926">
        <v>1</v>
      </c>
      <c r="P9926">
        <v>0.05</v>
      </c>
      <c r="Q9926" s="10">
        <v>0</v>
      </c>
      <c r="R9926" s="14">
        <v>1</v>
      </c>
      <c r="S9926" s="14">
        <v>1</v>
      </c>
      <c r="T9926" s="14">
        <v>1</v>
      </c>
      <c r="U9926" s="14">
        <v>0.12</v>
      </c>
      <c r="Y9926" s="10"/>
    </row>
    <row r="9927" spans="1:25" ht="15.75" thickTop="1" x14ac:dyDescent="0.25"/>
    <row r="9931" spans="1:25" x14ac:dyDescent="0.25">
      <c r="S9931">
        <v>0.47633330000000002</v>
      </c>
      <c r="T9931">
        <v>0.2152</v>
      </c>
    </row>
    <row r="9932" spans="1:25" x14ac:dyDescent="0.25">
      <c r="S9932">
        <v>0.48933330000000003</v>
      </c>
      <c r="T9932">
        <v>0.12509999999999999</v>
      </c>
    </row>
    <row r="9933" spans="1:25" x14ac:dyDescent="0.25">
      <c r="S9933">
        <v>0.49155559999999998</v>
      </c>
      <c r="T9933">
        <v>0.2019</v>
      </c>
    </row>
    <row r="9934" spans="1:25" x14ac:dyDescent="0.25">
      <c r="S9934">
        <v>0.51988889999999999</v>
      </c>
      <c r="T9934">
        <v>0.115</v>
      </c>
    </row>
    <row r="9935" spans="1:25" x14ac:dyDescent="0.25">
      <c r="S9935">
        <v>0.47522219999999998</v>
      </c>
      <c r="T9935">
        <v>9.3700000000000006E-2</v>
      </c>
    </row>
    <row r="9936" spans="1:25" x14ac:dyDescent="0.25">
      <c r="S9936">
        <v>0.50677779999999994</v>
      </c>
      <c r="T9936">
        <v>0.1578</v>
      </c>
    </row>
    <row r="9937" spans="19:20" x14ac:dyDescent="0.25">
      <c r="S9937">
        <v>0.49311110000000002</v>
      </c>
      <c r="T9937">
        <v>0.15310000000000001</v>
      </c>
    </row>
    <row r="9938" spans="19:20" x14ac:dyDescent="0.25">
      <c r="S9938">
        <v>0.51500000000000001</v>
      </c>
      <c r="T9938">
        <v>0.1371</v>
      </c>
    </row>
    <row r="9939" spans="19:20" x14ac:dyDescent="0.25">
      <c r="S9939">
        <v>0.51</v>
      </c>
      <c r="T9939">
        <v>0.15029999999999999</v>
      </c>
    </row>
    <row r="9940" spans="19:20" x14ac:dyDescent="0.25">
      <c r="S9940">
        <v>0.49544440000000001</v>
      </c>
      <c r="T9940">
        <v>0.29470000000000002</v>
      </c>
    </row>
    <row r="9941" spans="19:20" x14ac:dyDescent="0.25">
      <c r="S9941">
        <v>0.53344440000000004</v>
      </c>
      <c r="T9941">
        <v>0.16489999999999999</v>
      </c>
    </row>
    <row r="9942" spans="19:20" x14ac:dyDescent="0.25">
      <c r="S9942">
        <v>0.47677779999999997</v>
      </c>
      <c r="T9942">
        <v>0.21779999999999999</v>
      </c>
    </row>
    <row r="9943" spans="19:20" x14ac:dyDescent="0.25">
      <c r="S9943">
        <v>0.48222219999999999</v>
      </c>
      <c r="T9943">
        <v>0.14410000000000001</v>
      </c>
    </row>
    <row r="9944" spans="19:20" x14ac:dyDescent="0.25">
      <c r="S9944">
        <v>0.49555559999999998</v>
      </c>
      <c r="T9944">
        <v>0.13980000000000001</v>
      </c>
    </row>
    <row r="9945" spans="19:20" x14ac:dyDescent="0.25">
      <c r="S9945">
        <v>0.46555560000000001</v>
      </c>
      <c r="T9945">
        <v>0.25390000000000001</v>
      </c>
    </row>
    <row r="9946" spans="19:20" x14ac:dyDescent="0.25">
      <c r="S9946">
        <v>0.49866670000000002</v>
      </c>
      <c r="T9946">
        <v>0.1245</v>
      </c>
    </row>
    <row r="9947" spans="19:20" x14ac:dyDescent="0.25">
      <c r="S9947">
        <v>0.51800000000000002</v>
      </c>
      <c r="T9947">
        <v>0.29520000000000002</v>
      </c>
    </row>
    <row r="9948" spans="19:20" x14ac:dyDescent="0.25">
      <c r="S9948">
        <v>0.49066670000000001</v>
      </c>
      <c r="T9948">
        <v>0.1855</v>
      </c>
    </row>
    <row r="9949" spans="19:20" x14ac:dyDescent="0.25">
      <c r="S9949">
        <v>0.4816667</v>
      </c>
      <c r="T9949">
        <v>7.8399999999999997E-2</v>
      </c>
    </row>
    <row r="9950" spans="19:20" ht="15.75" thickBot="1" x14ac:dyDescent="0.3">
      <c r="S9950" s="14">
        <v>0.49533329999999998</v>
      </c>
      <c r="T9950" s="14">
        <v>0.17269999999999999</v>
      </c>
    </row>
    <row r="9951" spans="19:20" ht="15.75" thickTop="1" x14ac:dyDescent="0.25">
      <c r="S9951">
        <f>AVERAGE(S9931:S9950)</f>
        <v>0.49552778000000008</v>
      </c>
      <c r="T9951">
        <f>AVERAGE(T9931:T9950)</f>
        <v>0.17103499999999999</v>
      </c>
    </row>
    <row r="9957" spans="1:25" ht="42.75" thickBot="1" x14ac:dyDescent="0.4">
      <c r="A9957" s="8" t="s">
        <v>496</v>
      </c>
      <c r="R9957" s="23" t="s">
        <v>491</v>
      </c>
      <c r="S9957" s="23" t="s">
        <v>481</v>
      </c>
      <c r="T9957" s="23" t="s">
        <v>489</v>
      </c>
      <c r="U9957" s="102" t="s">
        <v>488</v>
      </c>
    </row>
    <row r="9958" spans="1:25" ht="21.75" thickTop="1" x14ac:dyDescent="0.35">
      <c r="A9958">
        <v>1</v>
      </c>
      <c r="B9958">
        <v>3</v>
      </c>
      <c r="C9958" s="10">
        <v>25</v>
      </c>
      <c r="D9958">
        <v>30</v>
      </c>
      <c r="E9958">
        <v>0</v>
      </c>
      <c r="F9958">
        <v>0</v>
      </c>
      <c r="G9958">
        <v>0</v>
      </c>
      <c r="H9958">
        <v>1</v>
      </c>
      <c r="I9958">
        <v>1</v>
      </c>
      <c r="J9958">
        <v>0</v>
      </c>
      <c r="K9958">
        <v>0</v>
      </c>
      <c r="L9958">
        <v>2</v>
      </c>
      <c r="M9958">
        <v>1</v>
      </c>
      <c r="N9958">
        <v>0.05</v>
      </c>
      <c r="O9958">
        <v>1</v>
      </c>
      <c r="P9958">
        <v>0.05</v>
      </c>
      <c r="Q9958" s="10">
        <v>0</v>
      </c>
      <c r="R9958">
        <v>0.10052</v>
      </c>
      <c r="S9958">
        <v>0.05</v>
      </c>
      <c r="T9958">
        <v>0</v>
      </c>
      <c r="U9958">
        <v>0.16</v>
      </c>
      <c r="Y9958" s="10"/>
    </row>
    <row r="9959" spans="1:25" ht="21" x14ac:dyDescent="0.35">
      <c r="A9959">
        <v>1</v>
      </c>
      <c r="B9959">
        <v>3</v>
      </c>
      <c r="C9959" s="10">
        <v>25</v>
      </c>
      <c r="D9959">
        <v>30</v>
      </c>
      <c r="E9959">
        <v>0</v>
      </c>
      <c r="F9959">
        <v>0</v>
      </c>
      <c r="G9959">
        <v>0</v>
      </c>
      <c r="H9959">
        <v>1</v>
      </c>
      <c r="I9959">
        <v>1</v>
      </c>
      <c r="J9959">
        <v>0</v>
      </c>
      <c r="K9959">
        <v>0</v>
      </c>
      <c r="L9959">
        <v>2</v>
      </c>
      <c r="M9959">
        <v>1</v>
      </c>
      <c r="N9959">
        <v>0.05</v>
      </c>
      <c r="O9959">
        <v>1</v>
      </c>
      <c r="P9959">
        <v>0.05</v>
      </c>
      <c r="Q9959" s="10">
        <v>0.1</v>
      </c>
      <c r="R9959">
        <v>0.48627999999999999</v>
      </c>
      <c r="S9959">
        <v>8.8800000000000004E-2</v>
      </c>
      <c r="T9959">
        <v>0.48</v>
      </c>
      <c r="U9959">
        <v>0</v>
      </c>
      <c r="Y9959" s="10"/>
    </row>
    <row r="9960" spans="1:25" ht="21" x14ac:dyDescent="0.35">
      <c r="A9960">
        <v>1</v>
      </c>
      <c r="B9960">
        <v>3</v>
      </c>
      <c r="C9960" s="10">
        <v>25</v>
      </c>
      <c r="D9960">
        <v>30</v>
      </c>
      <c r="E9960">
        <v>0</v>
      </c>
      <c r="F9960">
        <v>0</v>
      </c>
      <c r="G9960">
        <v>0</v>
      </c>
      <c r="H9960">
        <v>1</v>
      </c>
      <c r="I9960">
        <v>1</v>
      </c>
      <c r="J9960">
        <v>0</v>
      </c>
      <c r="K9960">
        <v>0</v>
      </c>
      <c r="L9960">
        <v>2</v>
      </c>
      <c r="M9960">
        <v>1</v>
      </c>
      <c r="N9960">
        <v>0.05</v>
      </c>
      <c r="O9960">
        <v>1</v>
      </c>
      <c r="P9960">
        <v>0.05</v>
      </c>
      <c r="Q9960" s="10">
        <v>0.2</v>
      </c>
      <c r="R9960">
        <v>0.90935999999999995</v>
      </c>
      <c r="S9960">
        <v>0.16688</v>
      </c>
      <c r="T9960">
        <v>0.96</v>
      </c>
      <c r="U9960">
        <v>0</v>
      </c>
      <c r="Y9960" s="10"/>
    </row>
    <row r="9961" spans="1:25" ht="21" x14ac:dyDescent="0.35">
      <c r="A9961">
        <v>1</v>
      </c>
      <c r="B9961">
        <v>3</v>
      </c>
      <c r="C9961" s="10">
        <v>25</v>
      </c>
      <c r="D9961">
        <v>30</v>
      </c>
      <c r="E9961">
        <v>0</v>
      </c>
      <c r="F9961">
        <v>0</v>
      </c>
      <c r="G9961">
        <v>0</v>
      </c>
      <c r="H9961">
        <v>1</v>
      </c>
      <c r="I9961">
        <v>1</v>
      </c>
      <c r="J9961">
        <v>0</v>
      </c>
      <c r="K9961">
        <v>0</v>
      </c>
      <c r="L9961">
        <v>2</v>
      </c>
      <c r="M9961">
        <v>1</v>
      </c>
      <c r="N9961">
        <v>0.05</v>
      </c>
      <c r="O9961">
        <v>1</v>
      </c>
      <c r="P9961">
        <v>0.05</v>
      </c>
      <c r="Q9961" s="10">
        <v>0.3</v>
      </c>
      <c r="R9961">
        <v>0.98812</v>
      </c>
      <c r="S9961">
        <v>0.39228000000000002</v>
      </c>
      <c r="T9961">
        <v>1</v>
      </c>
      <c r="U9961">
        <v>0.08</v>
      </c>
      <c r="Y9961" s="10"/>
    </row>
    <row r="9962" spans="1:25" ht="21" x14ac:dyDescent="0.35">
      <c r="A9962">
        <v>1</v>
      </c>
      <c r="B9962">
        <v>3</v>
      </c>
      <c r="C9962" s="10">
        <v>25</v>
      </c>
      <c r="D9962">
        <v>30</v>
      </c>
      <c r="E9962">
        <v>0</v>
      </c>
      <c r="F9962">
        <v>0</v>
      </c>
      <c r="G9962">
        <v>0</v>
      </c>
      <c r="H9962">
        <v>1</v>
      </c>
      <c r="I9962">
        <v>1</v>
      </c>
      <c r="J9962">
        <v>0</v>
      </c>
      <c r="K9962">
        <v>0</v>
      </c>
      <c r="L9962">
        <v>2</v>
      </c>
      <c r="M9962">
        <v>1</v>
      </c>
      <c r="N9962">
        <v>0.05</v>
      </c>
      <c r="O9962">
        <v>1</v>
      </c>
      <c r="P9962">
        <v>0.05</v>
      </c>
      <c r="Q9962" s="10">
        <v>0.4</v>
      </c>
      <c r="R9962">
        <v>0.97496000000000005</v>
      </c>
      <c r="S9962">
        <v>0.58767999999999998</v>
      </c>
      <c r="T9962">
        <v>0.96</v>
      </c>
      <c r="U9962">
        <v>0.04</v>
      </c>
      <c r="Y9962" s="10"/>
    </row>
    <row r="9963" spans="1:25" ht="21" x14ac:dyDescent="0.35">
      <c r="A9963">
        <v>1</v>
      </c>
      <c r="B9963">
        <v>3</v>
      </c>
      <c r="C9963" s="10">
        <v>25</v>
      </c>
      <c r="D9963">
        <v>30</v>
      </c>
      <c r="E9963">
        <v>0</v>
      </c>
      <c r="F9963">
        <v>0</v>
      </c>
      <c r="G9963">
        <v>0</v>
      </c>
      <c r="H9963">
        <v>1</v>
      </c>
      <c r="I9963">
        <v>1</v>
      </c>
      <c r="J9963">
        <v>0</v>
      </c>
      <c r="K9963">
        <v>0</v>
      </c>
      <c r="L9963">
        <v>2</v>
      </c>
      <c r="M9963">
        <v>1</v>
      </c>
      <c r="N9963">
        <v>0.05</v>
      </c>
      <c r="O9963">
        <v>1</v>
      </c>
      <c r="P9963">
        <v>0.05</v>
      </c>
      <c r="Q9963" s="10">
        <v>0.5</v>
      </c>
      <c r="R9963">
        <v>0.99207999999999996</v>
      </c>
      <c r="S9963">
        <v>0.74919999999999998</v>
      </c>
      <c r="T9963">
        <v>1</v>
      </c>
      <c r="U9963">
        <v>0.08</v>
      </c>
      <c r="Y9963" s="10"/>
    </row>
    <row r="9964" spans="1:25" ht="21" x14ac:dyDescent="0.35">
      <c r="A9964">
        <v>1</v>
      </c>
      <c r="B9964">
        <v>3</v>
      </c>
      <c r="C9964" s="10">
        <v>25</v>
      </c>
      <c r="D9964">
        <v>30</v>
      </c>
      <c r="E9964">
        <v>0</v>
      </c>
      <c r="F9964">
        <v>0</v>
      </c>
      <c r="G9964">
        <v>0</v>
      </c>
      <c r="H9964">
        <v>1</v>
      </c>
      <c r="I9964">
        <v>1</v>
      </c>
      <c r="J9964">
        <v>0</v>
      </c>
      <c r="K9964">
        <v>0</v>
      </c>
      <c r="L9964">
        <v>2</v>
      </c>
      <c r="M9964">
        <v>1</v>
      </c>
      <c r="N9964">
        <v>0.05</v>
      </c>
      <c r="O9964">
        <v>1</v>
      </c>
      <c r="P9964">
        <v>0.05</v>
      </c>
      <c r="Q9964" s="10">
        <v>0.6</v>
      </c>
      <c r="R9964">
        <v>0.99944</v>
      </c>
      <c r="S9964">
        <v>0.8962</v>
      </c>
      <c r="T9964">
        <v>1</v>
      </c>
      <c r="U9964">
        <v>0.08</v>
      </c>
      <c r="Y9964" s="10"/>
    </row>
    <row r="9965" spans="1:25" ht="21" x14ac:dyDescent="0.35">
      <c r="A9965">
        <v>1</v>
      </c>
      <c r="B9965">
        <v>3</v>
      </c>
      <c r="C9965" s="10">
        <v>25</v>
      </c>
      <c r="D9965">
        <v>30</v>
      </c>
      <c r="E9965">
        <v>0</v>
      </c>
      <c r="F9965">
        <v>0</v>
      </c>
      <c r="G9965">
        <v>0</v>
      </c>
      <c r="H9965">
        <v>1</v>
      </c>
      <c r="I9965">
        <v>1</v>
      </c>
      <c r="J9965">
        <v>0</v>
      </c>
      <c r="K9965">
        <v>0</v>
      </c>
      <c r="L9965">
        <v>2</v>
      </c>
      <c r="M9965">
        <v>1</v>
      </c>
      <c r="N9965">
        <v>0.05</v>
      </c>
      <c r="O9965">
        <v>1</v>
      </c>
      <c r="P9965">
        <v>0.05</v>
      </c>
      <c r="Q9965" s="10">
        <v>0.7</v>
      </c>
      <c r="R9965">
        <v>1</v>
      </c>
      <c r="S9965">
        <v>0.87080000000000002</v>
      </c>
      <c r="T9965">
        <v>1</v>
      </c>
      <c r="U9965">
        <v>0.08</v>
      </c>
      <c r="Y9965" s="10"/>
    </row>
    <row r="9966" spans="1:25" ht="21" x14ac:dyDescent="0.35">
      <c r="A9966">
        <v>1</v>
      </c>
      <c r="B9966">
        <v>3</v>
      </c>
      <c r="C9966" s="10">
        <v>25</v>
      </c>
      <c r="D9966">
        <v>30</v>
      </c>
      <c r="E9966">
        <v>0</v>
      </c>
      <c r="F9966">
        <v>0</v>
      </c>
      <c r="G9966">
        <v>0</v>
      </c>
      <c r="H9966">
        <v>1</v>
      </c>
      <c r="I9966">
        <v>1</v>
      </c>
      <c r="J9966">
        <v>0</v>
      </c>
      <c r="K9966">
        <v>0</v>
      </c>
      <c r="L9966">
        <v>2</v>
      </c>
      <c r="M9966">
        <v>1</v>
      </c>
      <c r="N9966">
        <v>0.05</v>
      </c>
      <c r="O9966">
        <v>1</v>
      </c>
      <c r="P9966">
        <v>0.05</v>
      </c>
      <c r="Q9966" s="10">
        <v>0.8</v>
      </c>
      <c r="R9966">
        <v>1</v>
      </c>
      <c r="S9966">
        <v>0.89863999999999999</v>
      </c>
      <c r="T9966">
        <v>1</v>
      </c>
      <c r="U9966">
        <v>0.04</v>
      </c>
      <c r="Y9966" s="10"/>
    </row>
    <row r="9967" spans="1:25" ht="21" x14ac:dyDescent="0.35">
      <c r="A9967">
        <v>1</v>
      </c>
      <c r="B9967">
        <v>3</v>
      </c>
      <c r="C9967" s="10">
        <v>25</v>
      </c>
      <c r="D9967">
        <v>30</v>
      </c>
      <c r="E9967">
        <v>0</v>
      </c>
      <c r="F9967">
        <v>0</v>
      </c>
      <c r="G9967">
        <v>0</v>
      </c>
      <c r="H9967">
        <v>1</v>
      </c>
      <c r="I9967">
        <v>1</v>
      </c>
      <c r="J9967">
        <v>0</v>
      </c>
      <c r="K9967">
        <v>0</v>
      </c>
      <c r="L9967">
        <v>2</v>
      </c>
      <c r="M9967">
        <v>1</v>
      </c>
      <c r="N9967">
        <v>0.05</v>
      </c>
      <c r="O9967">
        <v>1</v>
      </c>
      <c r="P9967">
        <v>0.05</v>
      </c>
      <c r="Q9967" s="10">
        <v>0.9</v>
      </c>
      <c r="R9967">
        <v>1</v>
      </c>
      <c r="S9967">
        <v>0.94632000000000005</v>
      </c>
      <c r="T9967">
        <v>1</v>
      </c>
      <c r="U9967">
        <v>0.08</v>
      </c>
      <c r="Y9967" s="10"/>
    </row>
    <row r="9968" spans="1:25" ht="21" x14ac:dyDescent="0.35">
      <c r="A9968">
        <v>1</v>
      </c>
      <c r="B9968">
        <v>3</v>
      </c>
      <c r="C9968" s="10">
        <v>25</v>
      </c>
      <c r="D9968">
        <v>30</v>
      </c>
      <c r="E9968">
        <v>0</v>
      </c>
      <c r="F9968">
        <v>0</v>
      </c>
      <c r="G9968">
        <v>0</v>
      </c>
      <c r="H9968">
        <v>1</v>
      </c>
      <c r="I9968">
        <v>1</v>
      </c>
      <c r="J9968">
        <v>0</v>
      </c>
      <c r="K9968">
        <v>0</v>
      </c>
      <c r="L9968">
        <v>2</v>
      </c>
      <c r="M9968">
        <v>1</v>
      </c>
      <c r="N9968">
        <v>0.05</v>
      </c>
      <c r="O9968">
        <v>1</v>
      </c>
      <c r="P9968">
        <v>0.05</v>
      </c>
      <c r="Q9968" s="10">
        <v>1</v>
      </c>
      <c r="R9968">
        <v>1</v>
      </c>
      <c r="S9968">
        <v>0.95364000000000004</v>
      </c>
      <c r="T9968">
        <v>1</v>
      </c>
      <c r="U9968">
        <v>0.04</v>
      </c>
      <c r="Y9968" s="10"/>
    </row>
    <row r="9969" spans="1:25" ht="21" x14ac:dyDescent="0.35">
      <c r="A9969">
        <v>1</v>
      </c>
      <c r="B9969">
        <v>3</v>
      </c>
      <c r="C9969" s="10">
        <v>25</v>
      </c>
      <c r="D9969">
        <v>30</v>
      </c>
      <c r="E9969">
        <v>0</v>
      </c>
      <c r="F9969">
        <v>0</v>
      </c>
      <c r="G9969">
        <v>0</v>
      </c>
      <c r="H9969">
        <v>1</v>
      </c>
      <c r="I9969">
        <v>1</v>
      </c>
      <c r="J9969">
        <v>0</v>
      </c>
      <c r="K9969">
        <v>0</v>
      </c>
      <c r="L9969">
        <v>2</v>
      </c>
      <c r="M9969">
        <v>1</v>
      </c>
      <c r="N9969">
        <v>0.05</v>
      </c>
      <c r="O9969">
        <v>1</v>
      </c>
      <c r="P9969">
        <v>0.05</v>
      </c>
      <c r="Q9969" s="10">
        <v>1.1000000000000001</v>
      </c>
      <c r="R9969">
        <v>1</v>
      </c>
      <c r="S9969">
        <v>0.95791999999999999</v>
      </c>
      <c r="T9969">
        <v>1</v>
      </c>
      <c r="U9969">
        <v>0.04</v>
      </c>
      <c r="Y9969" s="10"/>
    </row>
    <row r="9970" spans="1:25" ht="21" x14ac:dyDescent="0.35">
      <c r="A9970">
        <v>1</v>
      </c>
      <c r="B9970">
        <v>3</v>
      </c>
      <c r="C9970" s="10">
        <v>25</v>
      </c>
      <c r="D9970">
        <v>30</v>
      </c>
      <c r="E9970">
        <v>0</v>
      </c>
      <c r="F9970">
        <v>0</v>
      </c>
      <c r="G9970">
        <v>0</v>
      </c>
      <c r="H9970">
        <v>1</v>
      </c>
      <c r="I9970">
        <v>1</v>
      </c>
      <c r="J9970">
        <v>0</v>
      </c>
      <c r="K9970">
        <v>0</v>
      </c>
      <c r="L9970">
        <v>2</v>
      </c>
      <c r="M9970">
        <v>1</v>
      </c>
      <c r="N9970">
        <v>0.05</v>
      </c>
      <c r="O9970">
        <v>1</v>
      </c>
      <c r="P9970">
        <v>0.05</v>
      </c>
      <c r="Q9970" s="10">
        <v>1.2</v>
      </c>
      <c r="R9970">
        <v>1</v>
      </c>
      <c r="S9970">
        <v>0.99339999999999995</v>
      </c>
      <c r="T9970">
        <v>1</v>
      </c>
      <c r="U9970">
        <v>0.08</v>
      </c>
      <c r="Y9970" s="10"/>
    </row>
    <row r="9971" spans="1:25" ht="21" x14ac:dyDescent="0.35">
      <c r="A9971">
        <v>1</v>
      </c>
      <c r="B9971">
        <v>3</v>
      </c>
      <c r="C9971" s="10">
        <v>25</v>
      </c>
      <c r="D9971">
        <v>30</v>
      </c>
      <c r="E9971">
        <v>0</v>
      </c>
      <c r="F9971">
        <v>0</v>
      </c>
      <c r="G9971">
        <v>0</v>
      </c>
      <c r="H9971">
        <v>1</v>
      </c>
      <c r="I9971">
        <v>1</v>
      </c>
      <c r="J9971">
        <v>0</v>
      </c>
      <c r="K9971">
        <v>0</v>
      </c>
      <c r="L9971">
        <v>2</v>
      </c>
      <c r="M9971">
        <v>1</v>
      </c>
      <c r="N9971">
        <v>0.05</v>
      </c>
      <c r="O9971">
        <v>1</v>
      </c>
      <c r="P9971">
        <v>0.05</v>
      </c>
      <c r="Q9971" s="10">
        <v>1.3</v>
      </c>
      <c r="R9971">
        <v>1</v>
      </c>
      <c r="S9971">
        <v>0.99387999999999999</v>
      </c>
      <c r="T9971">
        <v>1</v>
      </c>
      <c r="U9971">
        <v>0.04</v>
      </c>
      <c r="Y9971" s="10"/>
    </row>
    <row r="9972" spans="1:25" ht="21" x14ac:dyDescent="0.35">
      <c r="A9972">
        <v>1</v>
      </c>
      <c r="B9972">
        <v>3</v>
      </c>
      <c r="C9972" s="10">
        <v>25</v>
      </c>
      <c r="D9972">
        <v>30</v>
      </c>
      <c r="E9972">
        <v>0</v>
      </c>
      <c r="F9972">
        <v>0</v>
      </c>
      <c r="G9972">
        <v>0</v>
      </c>
      <c r="H9972">
        <v>1</v>
      </c>
      <c r="I9972">
        <v>1</v>
      </c>
      <c r="J9972">
        <v>0</v>
      </c>
      <c r="K9972">
        <v>0</v>
      </c>
      <c r="L9972">
        <v>2</v>
      </c>
      <c r="M9972">
        <v>1</v>
      </c>
      <c r="N9972">
        <v>0.05</v>
      </c>
      <c r="O9972">
        <v>1</v>
      </c>
      <c r="P9972">
        <v>0.05</v>
      </c>
      <c r="Q9972" s="10">
        <v>1.4</v>
      </c>
      <c r="R9972">
        <v>1</v>
      </c>
      <c r="S9972">
        <v>0.99827999999999995</v>
      </c>
      <c r="T9972">
        <v>1</v>
      </c>
      <c r="U9972">
        <v>0.08</v>
      </c>
      <c r="Y9972" s="10"/>
    </row>
    <row r="9973" spans="1:25" ht="21" x14ac:dyDescent="0.35">
      <c r="A9973">
        <v>1</v>
      </c>
      <c r="B9973">
        <v>3</v>
      </c>
      <c r="C9973" s="10">
        <v>25</v>
      </c>
      <c r="D9973">
        <v>30</v>
      </c>
      <c r="E9973">
        <v>0</v>
      </c>
      <c r="F9973">
        <v>0</v>
      </c>
      <c r="G9973">
        <v>0</v>
      </c>
      <c r="H9973">
        <v>1</v>
      </c>
      <c r="I9973">
        <v>1</v>
      </c>
      <c r="J9973">
        <v>0</v>
      </c>
      <c r="K9973">
        <v>0</v>
      </c>
      <c r="L9973">
        <v>2</v>
      </c>
      <c r="M9973">
        <v>1</v>
      </c>
      <c r="N9973">
        <v>0.05</v>
      </c>
      <c r="O9973">
        <v>1</v>
      </c>
      <c r="P9973">
        <v>0.05</v>
      </c>
      <c r="Q9973" s="10">
        <v>1.5</v>
      </c>
      <c r="R9973">
        <v>1</v>
      </c>
      <c r="S9973">
        <v>1</v>
      </c>
      <c r="T9973">
        <v>1</v>
      </c>
      <c r="U9973">
        <v>0.04</v>
      </c>
      <c r="Y9973" s="10"/>
    </row>
    <row r="9974" spans="1:25" ht="21" x14ac:dyDescent="0.35">
      <c r="A9974">
        <v>1</v>
      </c>
      <c r="B9974">
        <v>3</v>
      </c>
      <c r="C9974" s="10">
        <v>25</v>
      </c>
      <c r="D9974">
        <v>30</v>
      </c>
      <c r="E9974">
        <v>0</v>
      </c>
      <c r="F9974">
        <v>0</v>
      </c>
      <c r="G9974">
        <v>0</v>
      </c>
      <c r="H9974">
        <v>1</v>
      </c>
      <c r="I9974">
        <v>1</v>
      </c>
      <c r="J9974">
        <v>0</v>
      </c>
      <c r="K9974">
        <v>0</v>
      </c>
      <c r="L9974">
        <v>2</v>
      </c>
      <c r="M9974">
        <v>1</v>
      </c>
      <c r="N9974">
        <v>0.05</v>
      </c>
      <c r="O9974">
        <v>1</v>
      </c>
      <c r="P9974">
        <v>0.05</v>
      </c>
      <c r="Q9974" s="10">
        <v>1.6</v>
      </c>
      <c r="R9974">
        <v>1</v>
      </c>
      <c r="S9974">
        <v>0.99995999999999996</v>
      </c>
      <c r="T9974">
        <v>1</v>
      </c>
      <c r="U9974">
        <v>0</v>
      </c>
      <c r="Y9974" s="10"/>
    </row>
    <row r="9975" spans="1:25" ht="21" x14ac:dyDescent="0.35">
      <c r="A9975">
        <v>1</v>
      </c>
      <c r="B9975">
        <v>3</v>
      </c>
      <c r="C9975" s="10">
        <v>25</v>
      </c>
      <c r="D9975">
        <v>30</v>
      </c>
      <c r="E9975">
        <v>0</v>
      </c>
      <c r="F9975">
        <v>0</v>
      </c>
      <c r="G9975">
        <v>0</v>
      </c>
      <c r="H9975">
        <v>1</v>
      </c>
      <c r="I9975">
        <v>1</v>
      </c>
      <c r="J9975">
        <v>0</v>
      </c>
      <c r="K9975">
        <v>0</v>
      </c>
      <c r="L9975">
        <v>2</v>
      </c>
      <c r="M9975">
        <v>1</v>
      </c>
      <c r="N9975">
        <v>0.05</v>
      </c>
      <c r="O9975">
        <v>1</v>
      </c>
      <c r="P9975">
        <v>0.05</v>
      </c>
      <c r="Q9975" s="10">
        <v>1.7</v>
      </c>
      <c r="R9975">
        <v>1</v>
      </c>
      <c r="S9975">
        <v>0.99519999999999997</v>
      </c>
      <c r="T9975">
        <v>1</v>
      </c>
      <c r="U9975">
        <v>0.04</v>
      </c>
      <c r="Y9975" s="10"/>
    </row>
    <row r="9976" spans="1:25" ht="21" x14ac:dyDescent="0.35">
      <c r="A9976">
        <v>1</v>
      </c>
      <c r="B9976">
        <v>3</v>
      </c>
      <c r="C9976" s="10">
        <v>25</v>
      </c>
      <c r="D9976">
        <v>30</v>
      </c>
      <c r="E9976">
        <v>0</v>
      </c>
      <c r="F9976">
        <v>0</v>
      </c>
      <c r="G9976">
        <v>0</v>
      </c>
      <c r="H9976">
        <v>1</v>
      </c>
      <c r="I9976">
        <v>1</v>
      </c>
      <c r="J9976">
        <v>0</v>
      </c>
      <c r="K9976">
        <v>0</v>
      </c>
      <c r="L9976">
        <v>2</v>
      </c>
      <c r="M9976">
        <v>1</v>
      </c>
      <c r="N9976">
        <v>0.05</v>
      </c>
      <c r="O9976">
        <v>1</v>
      </c>
      <c r="P9976">
        <v>0.05</v>
      </c>
      <c r="Q9976" s="10">
        <v>1.8</v>
      </c>
      <c r="R9976">
        <v>1</v>
      </c>
      <c r="S9976">
        <v>1</v>
      </c>
      <c r="T9976">
        <v>1</v>
      </c>
      <c r="U9976">
        <v>0.08</v>
      </c>
      <c r="Y9976" s="10"/>
    </row>
    <row r="9977" spans="1:25" ht="21.75" thickBot="1" x14ac:dyDescent="0.4">
      <c r="A9977">
        <v>1</v>
      </c>
      <c r="B9977">
        <v>3</v>
      </c>
      <c r="C9977" s="10">
        <v>25</v>
      </c>
      <c r="D9977">
        <v>30</v>
      </c>
      <c r="E9977">
        <v>0</v>
      </c>
      <c r="F9977">
        <v>0</v>
      </c>
      <c r="G9977">
        <v>0</v>
      </c>
      <c r="H9977">
        <v>1</v>
      </c>
      <c r="I9977">
        <v>1</v>
      </c>
      <c r="J9977">
        <v>0</v>
      </c>
      <c r="K9977">
        <v>0</v>
      </c>
      <c r="L9977">
        <v>2</v>
      </c>
      <c r="M9977">
        <v>1</v>
      </c>
      <c r="N9977">
        <v>0.05</v>
      </c>
      <c r="O9977">
        <v>1</v>
      </c>
      <c r="P9977">
        <v>0.05</v>
      </c>
      <c r="Q9977" s="10">
        <v>1.9</v>
      </c>
      <c r="R9977" s="14">
        <v>1</v>
      </c>
      <c r="S9977" s="14">
        <v>0.99992000000000003</v>
      </c>
      <c r="T9977" s="14">
        <v>1</v>
      </c>
      <c r="U9977">
        <v>0.08</v>
      </c>
      <c r="Y9977" s="10"/>
    </row>
    <row r="9978" spans="1:25" ht="21.75" thickTop="1" x14ac:dyDescent="0.35">
      <c r="A9978">
        <v>1</v>
      </c>
      <c r="B9978">
        <v>3</v>
      </c>
      <c r="C9978" s="10">
        <v>25</v>
      </c>
      <c r="D9978">
        <v>30</v>
      </c>
      <c r="E9978">
        <v>0</v>
      </c>
      <c r="F9978">
        <v>0</v>
      </c>
      <c r="G9978">
        <v>0</v>
      </c>
      <c r="H9978">
        <v>1</v>
      </c>
      <c r="I9978">
        <v>1</v>
      </c>
      <c r="J9978">
        <v>0</v>
      </c>
      <c r="K9978">
        <v>0</v>
      </c>
      <c r="L9978">
        <v>2</v>
      </c>
      <c r="M9978">
        <v>1</v>
      </c>
      <c r="N9978">
        <v>0.25</v>
      </c>
      <c r="O9978">
        <v>1</v>
      </c>
      <c r="P9978">
        <v>0.05</v>
      </c>
      <c r="Q9978" s="10">
        <v>0</v>
      </c>
      <c r="R9978">
        <v>0.98307999999999995</v>
      </c>
      <c r="S9978">
        <v>0.05</v>
      </c>
      <c r="T9978">
        <v>1</v>
      </c>
      <c r="U9978">
        <v>0.04</v>
      </c>
    </row>
    <row r="9979" spans="1:25" ht="21" x14ac:dyDescent="0.35">
      <c r="A9979">
        <v>1</v>
      </c>
      <c r="B9979">
        <v>3</v>
      </c>
      <c r="C9979" s="10">
        <v>25</v>
      </c>
      <c r="D9979">
        <v>30</v>
      </c>
      <c r="E9979">
        <v>0</v>
      </c>
      <c r="F9979">
        <v>0</v>
      </c>
      <c r="G9979">
        <v>0</v>
      </c>
      <c r="H9979">
        <v>1</v>
      </c>
      <c r="I9979">
        <v>1</v>
      </c>
      <c r="J9979">
        <v>0</v>
      </c>
      <c r="K9979">
        <v>0</v>
      </c>
      <c r="L9979">
        <v>2</v>
      </c>
      <c r="M9979">
        <v>1</v>
      </c>
      <c r="N9979">
        <v>0.25</v>
      </c>
      <c r="O9979">
        <v>1</v>
      </c>
      <c r="P9979">
        <v>0.05</v>
      </c>
      <c r="Q9979" s="10">
        <v>0.1</v>
      </c>
      <c r="R9979">
        <v>0.96804000000000001</v>
      </c>
      <c r="S9979">
        <v>8.5559999999999997E-2</v>
      </c>
      <c r="T9979">
        <v>1</v>
      </c>
      <c r="U9979">
        <v>0.16</v>
      </c>
    </row>
    <row r="9980" spans="1:25" ht="21" x14ac:dyDescent="0.35">
      <c r="A9980">
        <v>1</v>
      </c>
      <c r="B9980">
        <v>3</v>
      </c>
      <c r="C9980" s="10">
        <v>25</v>
      </c>
      <c r="D9980">
        <v>30</v>
      </c>
      <c r="E9980">
        <v>0</v>
      </c>
      <c r="F9980">
        <v>0</v>
      </c>
      <c r="G9980">
        <v>0</v>
      </c>
      <c r="H9980">
        <v>1</v>
      </c>
      <c r="I9980">
        <v>1</v>
      </c>
      <c r="J9980">
        <v>0</v>
      </c>
      <c r="K9980">
        <v>0</v>
      </c>
      <c r="L9980">
        <v>2</v>
      </c>
      <c r="M9980">
        <v>1</v>
      </c>
      <c r="N9980">
        <v>0.25</v>
      </c>
      <c r="O9980">
        <v>1</v>
      </c>
      <c r="P9980">
        <v>0.05</v>
      </c>
      <c r="Q9980" s="10">
        <v>0.2</v>
      </c>
      <c r="R9980">
        <v>0.64888000000000001</v>
      </c>
      <c r="S9980">
        <v>0.20476</v>
      </c>
      <c r="T9980">
        <v>0.76</v>
      </c>
      <c r="U9980">
        <v>0.08</v>
      </c>
    </row>
    <row r="9981" spans="1:25" ht="21" x14ac:dyDescent="0.35">
      <c r="A9981">
        <v>1</v>
      </c>
      <c r="B9981">
        <v>3</v>
      </c>
      <c r="C9981" s="10">
        <v>25</v>
      </c>
      <c r="D9981">
        <v>30</v>
      </c>
      <c r="E9981">
        <v>0</v>
      </c>
      <c r="F9981">
        <v>0</v>
      </c>
      <c r="G9981">
        <v>0</v>
      </c>
      <c r="H9981">
        <v>1</v>
      </c>
      <c r="I9981">
        <v>1</v>
      </c>
      <c r="J9981">
        <v>0</v>
      </c>
      <c r="K9981">
        <v>0</v>
      </c>
      <c r="L9981">
        <v>2</v>
      </c>
      <c r="M9981">
        <v>1</v>
      </c>
      <c r="N9981">
        <v>0.25</v>
      </c>
      <c r="O9981">
        <v>1</v>
      </c>
      <c r="P9981">
        <v>0.05</v>
      </c>
      <c r="Q9981" s="10">
        <v>0.3</v>
      </c>
      <c r="R9981">
        <v>0.42980000000000002</v>
      </c>
      <c r="S9981">
        <v>0.33504</v>
      </c>
      <c r="T9981">
        <v>0.44</v>
      </c>
      <c r="U9981">
        <v>0.08</v>
      </c>
    </row>
    <row r="9982" spans="1:25" ht="21" x14ac:dyDescent="0.35">
      <c r="A9982">
        <v>1</v>
      </c>
      <c r="B9982">
        <v>3</v>
      </c>
      <c r="C9982" s="10">
        <v>25</v>
      </c>
      <c r="D9982">
        <v>30</v>
      </c>
      <c r="E9982">
        <v>0</v>
      </c>
      <c r="F9982">
        <v>0</v>
      </c>
      <c r="G9982">
        <v>0</v>
      </c>
      <c r="H9982">
        <v>1</v>
      </c>
      <c r="I9982">
        <v>1</v>
      </c>
      <c r="J9982">
        <v>0</v>
      </c>
      <c r="K9982">
        <v>0</v>
      </c>
      <c r="L9982">
        <v>2</v>
      </c>
      <c r="M9982">
        <v>1</v>
      </c>
      <c r="N9982">
        <v>0.25</v>
      </c>
      <c r="O9982">
        <v>1</v>
      </c>
      <c r="P9982">
        <v>0.05</v>
      </c>
      <c r="Q9982" s="10">
        <v>0.4</v>
      </c>
      <c r="R9982">
        <v>0.33648</v>
      </c>
      <c r="S9982">
        <v>0.57708000000000004</v>
      </c>
      <c r="T9982">
        <v>0.28000000000000003</v>
      </c>
      <c r="U9982">
        <v>0.04</v>
      </c>
    </row>
    <row r="9983" spans="1:25" ht="21" x14ac:dyDescent="0.35">
      <c r="A9983">
        <v>1</v>
      </c>
      <c r="B9983">
        <v>3</v>
      </c>
      <c r="C9983" s="10">
        <v>25</v>
      </c>
      <c r="D9983">
        <v>30</v>
      </c>
      <c r="E9983">
        <v>0</v>
      </c>
      <c r="F9983">
        <v>0</v>
      </c>
      <c r="G9983">
        <v>0</v>
      </c>
      <c r="H9983">
        <v>1</v>
      </c>
      <c r="I9983">
        <v>1</v>
      </c>
      <c r="J9983">
        <v>0</v>
      </c>
      <c r="K9983">
        <v>0</v>
      </c>
      <c r="L9983">
        <v>2</v>
      </c>
      <c r="M9983">
        <v>1</v>
      </c>
      <c r="N9983">
        <v>0.25</v>
      </c>
      <c r="O9983">
        <v>1</v>
      </c>
      <c r="P9983">
        <v>0.05</v>
      </c>
      <c r="Q9983" s="10">
        <v>0.5</v>
      </c>
      <c r="R9983">
        <v>0.31540000000000001</v>
      </c>
      <c r="S9983">
        <v>0.84028000000000003</v>
      </c>
      <c r="T9983">
        <v>0.32</v>
      </c>
      <c r="U9983">
        <v>0.04</v>
      </c>
    </row>
    <row r="9984" spans="1:25" ht="21" x14ac:dyDescent="0.35">
      <c r="A9984">
        <v>1</v>
      </c>
      <c r="B9984">
        <v>3</v>
      </c>
      <c r="C9984" s="10">
        <v>25</v>
      </c>
      <c r="D9984">
        <v>30</v>
      </c>
      <c r="E9984">
        <v>0</v>
      </c>
      <c r="F9984">
        <v>0</v>
      </c>
      <c r="G9984">
        <v>0</v>
      </c>
      <c r="H9984">
        <v>1</v>
      </c>
      <c r="I9984">
        <v>1</v>
      </c>
      <c r="J9984">
        <v>0</v>
      </c>
      <c r="K9984">
        <v>0</v>
      </c>
      <c r="L9984">
        <v>2</v>
      </c>
      <c r="M9984">
        <v>1</v>
      </c>
      <c r="N9984">
        <v>0.25</v>
      </c>
      <c r="O9984">
        <v>1</v>
      </c>
      <c r="P9984">
        <v>0.05</v>
      </c>
      <c r="Q9984" s="10">
        <v>0.6</v>
      </c>
      <c r="R9984">
        <v>0.1734</v>
      </c>
      <c r="S9984">
        <v>0.83667999999999998</v>
      </c>
      <c r="T9984">
        <v>0.08</v>
      </c>
      <c r="U9984">
        <v>0.04</v>
      </c>
    </row>
    <row r="9985" spans="1:21" ht="21" x14ac:dyDescent="0.35">
      <c r="A9985">
        <v>1</v>
      </c>
      <c r="B9985">
        <v>3</v>
      </c>
      <c r="C9985" s="10">
        <v>25</v>
      </c>
      <c r="D9985">
        <v>30</v>
      </c>
      <c r="E9985">
        <v>0</v>
      </c>
      <c r="F9985">
        <v>0</v>
      </c>
      <c r="G9985">
        <v>0</v>
      </c>
      <c r="H9985">
        <v>1</v>
      </c>
      <c r="I9985">
        <v>1</v>
      </c>
      <c r="J9985">
        <v>0</v>
      </c>
      <c r="K9985">
        <v>0</v>
      </c>
      <c r="L9985">
        <v>2</v>
      </c>
      <c r="M9985">
        <v>1</v>
      </c>
      <c r="N9985">
        <v>0.25</v>
      </c>
      <c r="O9985">
        <v>1</v>
      </c>
      <c r="P9985">
        <v>0.05</v>
      </c>
      <c r="Q9985" s="10">
        <v>0.7</v>
      </c>
      <c r="R9985">
        <v>0.22023999999999999</v>
      </c>
      <c r="S9985">
        <v>0.89083999999999997</v>
      </c>
      <c r="T9985">
        <v>0.24</v>
      </c>
      <c r="U9985">
        <v>0.04</v>
      </c>
    </row>
    <row r="9986" spans="1:21" ht="21" x14ac:dyDescent="0.35">
      <c r="A9986">
        <v>1</v>
      </c>
      <c r="B9986">
        <v>3</v>
      </c>
      <c r="C9986" s="10">
        <v>25</v>
      </c>
      <c r="D9986">
        <v>30</v>
      </c>
      <c r="E9986">
        <v>0</v>
      </c>
      <c r="F9986">
        <v>0</v>
      </c>
      <c r="G9986">
        <v>0</v>
      </c>
      <c r="H9986">
        <v>1</v>
      </c>
      <c r="I9986">
        <v>1</v>
      </c>
      <c r="J9986">
        <v>0</v>
      </c>
      <c r="K9986">
        <v>0</v>
      </c>
      <c r="L9986">
        <v>2</v>
      </c>
      <c r="M9986">
        <v>1</v>
      </c>
      <c r="N9986">
        <v>0.25</v>
      </c>
      <c r="O9986">
        <v>1</v>
      </c>
      <c r="P9986">
        <v>0.05</v>
      </c>
      <c r="Q9986" s="10">
        <v>0.8</v>
      </c>
      <c r="R9986">
        <v>0.29899999999999999</v>
      </c>
      <c r="S9986">
        <v>0.88116000000000005</v>
      </c>
      <c r="T9986">
        <v>0.28000000000000003</v>
      </c>
      <c r="U9986">
        <v>0.08</v>
      </c>
    </row>
    <row r="9987" spans="1:21" ht="21" x14ac:dyDescent="0.35">
      <c r="A9987">
        <v>1</v>
      </c>
      <c r="B9987">
        <v>3</v>
      </c>
      <c r="C9987" s="10">
        <v>25</v>
      </c>
      <c r="D9987">
        <v>30</v>
      </c>
      <c r="E9987">
        <v>0</v>
      </c>
      <c r="F9987">
        <v>0</v>
      </c>
      <c r="G9987">
        <v>0</v>
      </c>
      <c r="H9987">
        <v>1</v>
      </c>
      <c r="I9987">
        <v>1</v>
      </c>
      <c r="J9987">
        <v>0</v>
      </c>
      <c r="K9987">
        <v>0</v>
      </c>
      <c r="L9987">
        <v>2</v>
      </c>
      <c r="M9987">
        <v>1</v>
      </c>
      <c r="N9987">
        <v>0.25</v>
      </c>
      <c r="O9987">
        <v>1</v>
      </c>
      <c r="P9987">
        <v>0.05</v>
      </c>
      <c r="Q9987" s="10">
        <v>0.9</v>
      </c>
      <c r="R9987">
        <v>0.2344</v>
      </c>
      <c r="S9987">
        <v>0.97019999999999995</v>
      </c>
      <c r="T9987">
        <v>0.16</v>
      </c>
      <c r="U9987">
        <v>0.04</v>
      </c>
    </row>
    <row r="9988" spans="1:21" ht="21" x14ac:dyDescent="0.35">
      <c r="A9988">
        <v>1</v>
      </c>
      <c r="B9988">
        <v>3</v>
      </c>
      <c r="C9988" s="10">
        <v>25</v>
      </c>
      <c r="D9988">
        <v>30</v>
      </c>
      <c r="E9988">
        <v>0</v>
      </c>
      <c r="F9988">
        <v>0</v>
      </c>
      <c r="G9988">
        <v>0</v>
      </c>
      <c r="H9988">
        <v>1</v>
      </c>
      <c r="I9988">
        <v>1</v>
      </c>
      <c r="J9988">
        <v>0</v>
      </c>
      <c r="K9988">
        <v>0</v>
      </c>
      <c r="L9988">
        <v>2</v>
      </c>
      <c r="M9988">
        <v>1</v>
      </c>
      <c r="N9988">
        <v>0.25</v>
      </c>
      <c r="O9988">
        <v>1</v>
      </c>
      <c r="P9988">
        <v>0.05</v>
      </c>
      <c r="Q9988" s="10">
        <v>1</v>
      </c>
      <c r="R9988">
        <v>0.39079999999999998</v>
      </c>
      <c r="S9988">
        <v>0.95775999999999994</v>
      </c>
      <c r="T9988">
        <v>0.4</v>
      </c>
      <c r="U9988">
        <v>0.2</v>
      </c>
    </row>
    <row r="9989" spans="1:21" ht="21" x14ac:dyDescent="0.35">
      <c r="A9989">
        <v>1</v>
      </c>
      <c r="B9989">
        <v>3</v>
      </c>
      <c r="C9989" s="10">
        <v>25</v>
      </c>
      <c r="D9989">
        <v>30</v>
      </c>
      <c r="E9989">
        <v>0</v>
      </c>
      <c r="F9989">
        <v>0</v>
      </c>
      <c r="G9989">
        <v>0</v>
      </c>
      <c r="H9989">
        <v>1</v>
      </c>
      <c r="I9989">
        <v>1</v>
      </c>
      <c r="J9989">
        <v>0</v>
      </c>
      <c r="K9989">
        <v>0</v>
      </c>
      <c r="L9989">
        <v>2</v>
      </c>
      <c r="M9989">
        <v>1</v>
      </c>
      <c r="N9989">
        <v>0.25</v>
      </c>
      <c r="O9989">
        <v>1</v>
      </c>
      <c r="P9989">
        <v>0.05</v>
      </c>
      <c r="Q9989" s="10">
        <v>1.1000000000000001</v>
      </c>
      <c r="R9989">
        <v>0.54827999999999999</v>
      </c>
      <c r="S9989">
        <v>0.98328000000000004</v>
      </c>
      <c r="T9989">
        <v>0.56000000000000005</v>
      </c>
      <c r="U9989">
        <v>0.04</v>
      </c>
    </row>
    <row r="9990" spans="1:21" ht="21" x14ac:dyDescent="0.35">
      <c r="A9990">
        <v>1</v>
      </c>
      <c r="B9990">
        <v>3</v>
      </c>
      <c r="C9990" s="10">
        <v>25</v>
      </c>
      <c r="D9990">
        <v>30</v>
      </c>
      <c r="E9990">
        <v>0</v>
      </c>
      <c r="F9990">
        <v>0</v>
      </c>
      <c r="G9990">
        <v>0</v>
      </c>
      <c r="H9990">
        <v>1</v>
      </c>
      <c r="I9990">
        <v>1</v>
      </c>
      <c r="J9990">
        <v>0</v>
      </c>
      <c r="K9990">
        <v>0</v>
      </c>
      <c r="L9990">
        <v>2</v>
      </c>
      <c r="M9990">
        <v>1</v>
      </c>
      <c r="N9990">
        <v>0.25</v>
      </c>
      <c r="O9990">
        <v>1</v>
      </c>
      <c r="P9990">
        <v>0.05</v>
      </c>
      <c r="Q9990" s="10">
        <v>1.2</v>
      </c>
      <c r="R9990">
        <v>0.46311999999999998</v>
      </c>
      <c r="S9990">
        <v>0.99375999999999998</v>
      </c>
      <c r="T9990">
        <v>0.56000000000000005</v>
      </c>
      <c r="U9990">
        <v>0.04</v>
      </c>
    </row>
    <row r="9991" spans="1:21" ht="21" x14ac:dyDescent="0.35">
      <c r="A9991">
        <v>1</v>
      </c>
      <c r="B9991">
        <v>3</v>
      </c>
      <c r="C9991" s="10">
        <v>25</v>
      </c>
      <c r="D9991">
        <v>30</v>
      </c>
      <c r="E9991">
        <v>0</v>
      </c>
      <c r="F9991">
        <v>0</v>
      </c>
      <c r="G9991">
        <v>0</v>
      </c>
      <c r="H9991">
        <v>1</v>
      </c>
      <c r="I9991">
        <v>1</v>
      </c>
      <c r="J9991">
        <v>0</v>
      </c>
      <c r="K9991">
        <v>0</v>
      </c>
      <c r="L9991">
        <v>2</v>
      </c>
      <c r="M9991">
        <v>1</v>
      </c>
      <c r="N9991">
        <v>0.25</v>
      </c>
      <c r="O9991">
        <v>1</v>
      </c>
      <c r="P9991">
        <v>0.05</v>
      </c>
      <c r="Q9991" s="10">
        <v>1.3</v>
      </c>
      <c r="R9991">
        <v>0.70084000000000002</v>
      </c>
      <c r="S9991">
        <v>0.999</v>
      </c>
      <c r="T9991">
        <v>0.72</v>
      </c>
      <c r="U9991">
        <v>0.04</v>
      </c>
    </row>
    <row r="9992" spans="1:21" ht="21" x14ac:dyDescent="0.35">
      <c r="A9992">
        <v>1</v>
      </c>
      <c r="B9992">
        <v>3</v>
      </c>
      <c r="C9992" s="10">
        <v>25</v>
      </c>
      <c r="D9992">
        <v>30</v>
      </c>
      <c r="E9992">
        <v>0</v>
      </c>
      <c r="F9992">
        <v>0</v>
      </c>
      <c r="G9992">
        <v>0</v>
      </c>
      <c r="H9992">
        <v>1</v>
      </c>
      <c r="I9992">
        <v>1</v>
      </c>
      <c r="J9992">
        <v>0</v>
      </c>
      <c r="K9992">
        <v>0</v>
      </c>
      <c r="L9992">
        <v>2</v>
      </c>
      <c r="M9992">
        <v>1</v>
      </c>
      <c r="N9992">
        <v>0.25</v>
      </c>
      <c r="O9992">
        <v>1</v>
      </c>
      <c r="P9992">
        <v>0.05</v>
      </c>
      <c r="Q9992" s="10">
        <v>1.4</v>
      </c>
      <c r="R9992">
        <v>0.80391999999999997</v>
      </c>
      <c r="S9992">
        <v>0.99424000000000001</v>
      </c>
      <c r="T9992">
        <v>0.88</v>
      </c>
      <c r="U9992">
        <v>0.04</v>
      </c>
    </row>
    <row r="9993" spans="1:21" ht="21" x14ac:dyDescent="0.35">
      <c r="A9993">
        <v>1</v>
      </c>
      <c r="B9993">
        <v>3</v>
      </c>
      <c r="C9993" s="10">
        <v>25</v>
      </c>
      <c r="D9993">
        <v>30</v>
      </c>
      <c r="E9993">
        <v>0</v>
      </c>
      <c r="F9993">
        <v>0</v>
      </c>
      <c r="G9993">
        <v>0</v>
      </c>
      <c r="H9993">
        <v>1</v>
      </c>
      <c r="I9993">
        <v>1</v>
      </c>
      <c r="J9993">
        <v>0</v>
      </c>
      <c r="K9993">
        <v>0</v>
      </c>
      <c r="L9993">
        <v>2</v>
      </c>
      <c r="M9993">
        <v>1</v>
      </c>
      <c r="N9993">
        <v>0.25</v>
      </c>
      <c r="O9993">
        <v>1</v>
      </c>
      <c r="P9993">
        <v>0.05</v>
      </c>
      <c r="Q9993" s="10">
        <v>1.5</v>
      </c>
      <c r="R9993">
        <v>0.8024</v>
      </c>
      <c r="S9993">
        <v>0.99583999999999995</v>
      </c>
      <c r="T9993">
        <v>0.8</v>
      </c>
      <c r="U9993">
        <v>0.08</v>
      </c>
    </row>
    <row r="9994" spans="1:21" ht="21" x14ac:dyDescent="0.35">
      <c r="A9994">
        <v>1</v>
      </c>
      <c r="B9994">
        <v>3</v>
      </c>
      <c r="C9994" s="10">
        <v>25</v>
      </c>
      <c r="D9994">
        <v>30</v>
      </c>
      <c r="E9994">
        <v>0</v>
      </c>
      <c r="F9994">
        <v>0</v>
      </c>
      <c r="G9994">
        <v>0</v>
      </c>
      <c r="H9994">
        <v>1</v>
      </c>
      <c r="I9994">
        <v>1</v>
      </c>
      <c r="J9994">
        <v>0</v>
      </c>
      <c r="K9994">
        <v>0</v>
      </c>
      <c r="L9994">
        <v>2</v>
      </c>
      <c r="M9994">
        <v>1</v>
      </c>
      <c r="N9994">
        <v>0.25</v>
      </c>
      <c r="O9994">
        <v>1</v>
      </c>
      <c r="P9994">
        <v>0.05</v>
      </c>
      <c r="Q9994" s="10">
        <v>1.6</v>
      </c>
      <c r="R9994">
        <v>0.89351999999999998</v>
      </c>
      <c r="S9994">
        <v>0.99651999999999996</v>
      </c>
      <c r="T9994">
        <v>0.96</v>
      </c>
      <c r="U9994">
        <v>0.16</v>
      </c>
    </row>
    <row r="9995" spans="1:21" ht="21" x14ac:dyDescent="0.35">
      <c r="A9995">
        <v>1</v>
      </c>
      <c r="B9995">
        <v>3</v>
      </c>
      <c r="C9995" s="10">
        <v>25</v>
      </c>
      <c r="D9995">
        <v>30</v>
      </c>
      <c r="E9995">
        <v>0</v>
      </c>
      <c r="F9995">
        <v>0</v>
      </c>
      <c r="G9995">
        <v>0</v>
      </c>
      <c r="H9995">
        <v>1</v>
      </c>
      <c r="I9995">
        <v>1</v>
      </c>
      <c r="J9995">
        <v>0</v>
      </c>
      <c r="K9995">
        <v>0</v>
      </c>
      <c r="L9995">
        <v>2</v>
      </c>
      <c r="M9995">
        <v>1</v>
      </c>
      <c r="N9995">
        <v>0.25</v>
      </c>
      <c r="O9995">
        <v>1</v>
      </c>
      <c r="P9995">
        <v>0.05</v>
      </c>
      <c r="Q9995" s="10">
        <v>1.7</v>
      </c>
      <c r="R9995">
        <v>0.82591999999999999</v>
      </c>
      <c r="S9995">
        <v>1</v>
      </c>
      <c r="T9995">
        <v>0.84</v>
      </c>
      <c r="U9995">
        <v>0.12</v>
      </c>
    </row>
    <row r="9996" spans="1:21" ht="21" x14ac:dyDescent="0.35">
      <c r="A9996">
        <v>1</v>
      </c>
      <c r="B9996">
        <v>3</v>
      </c>
      <c r="C9996" s="10">
        <v>25</v>
      </c>
      <c r="D9996">
        <v>30</v>
      </c>
      <c r="E9996">
        <v>0</v>
      </c>
      <c r="F9996">
        <v>0</v>
      </c>
      <c r="G9996">
        <v>0</v>
      </c>
      <c r="H9996">
        <v>1</v>
      </c>
      <c r="I9996">
        <v>1</v>
      </c>
      <c r="J9996">
        <v>0</v>
      </c>
      <c r="K9996">
        <v>0</v>
      </c>
      <c r="L9996">
        <v>2</v>
      </c>
      <c r="M9996">
        <v>1</v>
      </c>
      <c r="N9996">
        <v>0.25</v>
      </c>
      <c r="O9996">
        <v>1</v>
      </c>
      <c r="P9996">
        <v>0.05</v>
      </c>
      <c r="Q9996" s="10">
        <v>1.8</v>
      </c>
      <c r="R9996">
        <v>0.83116000000000001</v>
      </c>
      <c r="S9996">
        <v>0.99992000000000003</v>
      </c>
      <c r="T9996">
        <v>0.88</v>
      </c>
      <c r="U9996">
        <v>0.08</v>
      </c>
    </row>
    <row r="9997" spans="1:21" ht="21.75" thickBot="1" x14ac:dyDescent="0.4">
      <c r="A9997">
        <v>1</v>
      </c>
      <c r="B9997">
        <v>3</v>
      </c>
      <c r="C9997" s="10">
        <v>25</v>
      </c>
      <c r="D9997">
        <v>30</v>
      </c>
      <c r="E9997">
        <v>0</v>
      </c>
      <c r="F9997">
        <v>0</v>
      </c>
      <c r="G9997">
        <v>0</v>
      </c>
      <c r="H9997">
        <v>1</v>
      </c>
      <c r="I9997">
        <v>1</v>
      </c>
      <c r="J9997">
        <v>0</v>
      </c>
      <c r="K9997">
        <v>0</v>
      </c>
      <c r="L9997">
        <v>2</v>
      </c>
      <c r="M9997">
        <v>1</v>
      </c>
      <c r="N9997">
        <v>0.25</v>
      </c>
      <c r="O9997">
        <v>1</v>
      </c>
      <c r="P9997">
        <v>0.05</v>
      </c>
      <c r="Q9997" s="10">
        <v>1.9</v>
      </c>
      <c r="R9997" s="14">
        <v>0.89136000000000004</v>
      </c>
      <c r="S9997" s="14">
        <v>1</v>
      </c>
      <c r="T9997" s="14">
        <v>0.88</v>
      </c>
      <c r="U9997">
        <v>0.04</v>
      </c>
    </row>
    <row r="9998" spans="1:21" ht="21.75" thickTop="1" x14ac:dyDescent="0.35">
      <c r="A9998">
        <v>1</v>
      </c>
      <c r="B9998">
        <v>3</v>
      </c>
      <c r="C9998" s="10">
        <v>25</v>
      </c>
      <c r="D9998">
        <v>30</v>
      </c>
      <c r="E9998">
        <v>0</v>
      </c>
      <c r="F9998">
        <v>0</v>
      </c>
      <c r="G9998">
        <v>0</v>
      </c>
      <c r="H9998">
        <v>1</v>
      </c>
      <c r="I9998">
        <v>1</v>
      </c>
      <c r="J9998">
        <v>0</v>
      </c>
      <c r="K9998">
        <v>0</v>
      </c>
      <c r="L9998">
        <v>2</v>
      </c>
      <c r="M9998">
        <v>1</v>
      </c>
      <c r="N9998">
        <v>0.5</v>
      </c>
      <c r="O9998">
        <v>1</v>
      </c>
      <c r="P9998">
        <v>0.05</v>
      </c>
      <c r="Q9998" s="10">
        <v>0</v>
      </c>
      <c r="R9998">
        <v>0.99987999999999999</v>
      </c>
      <c r="S9998">
        <v>0.05</v>
      </c>
      <c r="T9998">
        <v>1</v>
      </c>
      <c r="U9998">
        <v>0.12</v>
      </c>
    </row>
    <row r="9999" spans="1:21" ht="21" x14ac:dyDescent="0.35">
      <c r="A9999">
        <v>1</v>
      </c>
      <c r="B9999">
        <v>3</v>
      </c>
      <c r="C9999" s="10">
        <v>25</v>
      </c>
      <c r="D9999">
        <v>30</v>
      </c>
      <c r="E9999">
        <v>0</v>
      </c>
      <c r="F9999">
        <v>0</v>
      </c>
      <c r="G9999">
        <v>0</v>
      </c>
      <c r="H9999">
        <v>1</v>
      </c>
      <c r="I9999">
        <v>1</v>
      </c>
      <c r="J9999">
        <v>0</v>
      </c>
      <c r="K9999">
        <v>0</v>
      </c>
      <c r="L9999">
        <v>2</v>
      </c>
      <c r="M9999">
        <v>1</v>
      </c>
      <c r="N9999">
        <v>0.5</v>
      </c>
      <c r="O9999">
        <v>1</v>
      </c>
      <c r="P9999">
        <v>0.05</v>
      </c>
      <c r="Q9999" s="10">
        <v>0.1</v>
      </c>
      <c r="R9999">
        <v>0.99495999999999996</v>
      </c>
      <c r="S9999">
        <v>8.2680000000000003E-2</v>
      </c>
      <c r="T9999">
        <v>1</v>
      </c>
      <c r="U9999">
        <v>0.2</v>
      </c>
    </row>
    <row r="10000" spans="1:21" ht="21" x14ac:dyDescent="0.35">
      <c r="A10000">
        <v>1</v>
      </c>
      <c r="B10000">
        <v>3</v>
      </c>
      <c r="C10000" s="10">
        <v>25</v>
      </c>
      <c r="D10000">
        <v>30</v>
      </c>
      <c r="E10000">
        <v>0</v>
      </c>
      <c r="F10000">
        <v>0</v>
      </c>
      <c r="G10000">
        <v>0</v>
      </c>
      <c r="H10000">
        <v>1</v>
      </c>
      <c r="I10000">
        <v>1</v>
      </c>
      <c r="J10000">
        <v>0</v>
      </c>
      <c r="K10000">
        <v>0</v>
      </c>
      <c r="L10000">
        <v>2</v>
      </c>
      <c r="M10000">
        <v>1</v>
      </c>
      <c r="N10000">
        <v>0.5</v>
      </c>
      <c r="O10000">
        <v>1</v>
      </c>
      <c r="P10000">
        <v>0.05</v>
      </c>
      <c r="Q10000" s="10">
        <v>0.2</v>
      </c>
      <c r="R10000">
        <v>0.99704000000000004</v>
      </c>
      <c r="S10000">
        <v>0.21079999999999999</v>
      </c>
      <c r="T10000">
        <v>1</v>
      </c>
      <c r="U10000">
        <v>0.04</v>
      </c>
    </row>
    <row r="10001" spans="1:21" ht="21" x14ac:dyDescent="0.35">
      <c r="A10001">
        <v>1</v>
      </c>
      <c r="B10001">
        <v>3</v>
      </c>
      <c r="C10001" s="10">
        <v>25</v>
      </c>
      <c r="D10001">
        <v>30</v>
      </c>
      <c r="E10001">
        <v>0</v>
      </c>
      <c r="F10001">
        <v>0</v>
      </c>
      <c r="G10001">
        <v>0</v>
      </c>
      <c r="H10001">
        <v>1</v>
      </c>
      <c r="I10001">
        <v>1</v>
      </c>
      <c r="J10001">
        <v>0</v>
      </c>
      <c r="K10001">
        <v>0</v>
      </c>
      <c r="L10001">
        <v>2</v>
      </c>
      <c r="M10001">
        <v>1</v>
      </c>
      <c r="N10001">
        <v>0.5</v>
      </c>
      <c r="O10001">
        <v>1</v>
      </c>
      <c r="P10001">
        <v>0.05</v>
      </c>
      <c r="Q10001" s="10">
        <v>0.3</v>
      </c>
      <c r="R10001">
        <v>0.97575999999999996</v>
      </c>
      <c r="S10001">
        <v>0.39628000000000002</v>
      </c>
      <c r="T10001">
        <v>1</v>
      </c>
      <c r="U10001">
        <v>0.08</v>
      </c>
    </row>
    <row r="10002" spans="1:21" ht="21" x14ac:dyDescent="0.35">
      <c r="A10002">
        <v>1</v>
      </c>
      <c r="B10002">
        <v>3</v>
      </c>
      <c r="C10002" s="10">
        <v>25</v>
      </c>
      <c r="D10002">
        <v>30</v>
      </c>
      <c r="E10002">
        <v>0</v>
      </c>
      <c r="F10002">
        <v>0</v>
      </c>
      <c r="G10002">
        <v>0</v>
      </c>
      <c r="H10002">
        <v>1</v>
      </c>
      <c r="I10002">
        <v>1</v>
      </c>
      <c r="J10002">
        <v>0</v>
      </c>
      <c r="K10002">
        <v>0</v>
      </c>
      <c r="L10002">
        <v>2</v>
      </c>
      <c r="M10002">
        <v>1</v>
      </c>
      <c r="N10002">
        <v>0.5</v>
      </c>
      <c r="O10002">
        <v>1</v>
      </c>
      <c r="P10002">
        <v>0.05</v>
      </c>
      <c r="Q10002" s="10">
        <v>0.4</v>
      </c>
      <c r="R10002">
        <v>0.86072000000000004</v>
      </c>
      <c r="S10002">
        <v>0.61695999999999995</v>
      </c>
      <c r="T10002">
        <v>0.96</v>
      </c>
      <c r="U10002">
        <v>0.12</v>
      </c>
    </row>
    <row r="10003" spans="1:21" ht="21" x14ac:dyDescent="0.35">
      <c r="A10003">
        <v>1</v>
      </c>
      <c r="B10003">
        <v>3</v>
      </c>
      <c r="C10003" s="10">
        <v>25</v>
      </c>
      <c r="D10003">
        <v>30</v>
      </c>
      <c r="E10003">
        <v>0</v>
      </c>
      <c r="F10003">
        <v>0</v>
      </c>
      <c r="G10003">
        <v>0</v>
      </c>
      <c r="H10003">
        <v>1</v>
      </c>
      <c r="I10003">
        <v>1</v>
      </c>
      <c r="J10003">
        <v>0</v>
      </c>
      <c r="K10003">
        <v>0</v>
      </c>
      <c r="L10003">
        <v>2</v>
      </c>
      <c r="M10003">
        <v>1</v>
      </c>
      <c r="N10003">
        <v>0.5</v>
      </c>
      <c r="O10003">
        <v>1</v>
      </c>
      <c r="P10003">
        <v>0.05</v>
      </c>
      <c r="Q10003" s="10">
        <v>0.5</v>
      </c>
      <c r="R10003">
        <v>0.83823999999999999</v>
      </c>
      <c r="S10003">
        <v>0.71987999999999996</v>
      </c>
      <c r="T10003">
        <v>0.96</v>
      </c>
      <c r="U10003">
        <v>0</v>
      </c>
    </row>
    <row r="10004" spans="1:21" ht="21" x14ac:dyDescent="0.35">
      <c r="A10004">
        <v>1</v>
      </c>
      <c r="B10004">
        <v>3</v>
      </c>
      <c r="C10004" s="10">
        <v>25</v>
      </c>
      <c r="D10004">
        <v>30</v>
      </c>
      <c r="E10004">
        <v>0</v>
      </c>
      <c r="F10004">
        <v>0</v>
      </c>
      <c r="G10004">
        <v>0</v>
      </c>
      <c r="H10004">
        <v>1</v>
      </c>
      <c r="I10004">
        <v>1</v>
      </c>
      <c r="J10004">
        <v>0</v>
      </c>
      <c r="K10004">
        <v>0</v>
      </c>
      <c r="L10004">
        <v>2</v>
      </c>
      <c r="M10004">
        <v>1</v>
      </c>
      <c r="N10004">
        <v>0.5</v>
      </c>
      <c r="O10004">
        <v>1</v>
      </c>
      <c r="P10004">
        <v>0.05</v>
      </c>
      <c r="Q10004" s="10">
        <v>0.6</v>
      </c>
      <c r="R10004">
        <v>0.63992000000000004</v>
      </c>
      <c r="S10004">
        <v>0.78459999999999996</v>
      </c>
      <c r="T10004">
        <v>0.64</v>
      </c>
      <c r="U10004">
        <v>0.04</v>
      </c>
    </row>
    <row r="10005" spans="1:21" ht="21" x14ac:dyDescent="0.35">
      <c r="A10005">
        <v>1</v>
      </c>
      <c r="B10005">
        <v>3</v>
      </c>
      <c r="C10005" s="10">
        <v>25</v>
      </c>
      <c r="D10005">
        <v>30</v>
      </c>
      <c r="E10005">
        <v>0</v>
      </c>
      <c r="F10005">
        <v>0</v>
      </c>
      <c r="G10005">
        <v>0</v>
      </c>
      <c r="H10005">
        <v>1</v>
      </c>
      <c r="I10005">
        <v>1</v>
      </c>
      <c r="J10005">
        <v>0</v>
      </c>
      <c r="K10005">
        <v>0</v>
      </c>
      <c r="L10005">
        <v>2</v>
      </c>
      <c r="M10005">
        <v>1</v>
      </c>
      <c r="N10005">
        <v>0.5</v>
      </c>
      <c r="O10005">
        <v>1</v>
      </c>
      <c r="P10005">
        <v>0.05</v>
      </c>
      <c r="Q10005" s="10">
        <v>0.7</v>
      </c>
      <c r="R10005">
        <v>0.64612000000000003</v>
      </c>
      <c r="S10005">
        <v>0.88992000000000004</v>
      </c>
      <c r="T10005">
        <v>0.68</v>
      </c>
      <c r="U10005">
        <v>0</v>
      </c>
    </row>
    <row r="10006" spans="1:21" ht="21" x14ac:dyDescent="0.35">
      <c r="A10006">
        <v>1</v>
      </c>
      <c r="B10006">
        <v>3</v>
      </c>
      <c r="C10006" s="10">
        <v>25</v>
      </c>
      <c r="D10006">
        <v>30</v>
      </c>
      <c r="E10006">
        <v>0</v>
      </c>
      <c r="F10006">
        <v>0</v>
      </c>
      <c r="G10006">
        <v>0</v>
      </c>
      <c r="H10006">
        <v>1</v>
      </c>
      <c r="I10006">
        <v>1</v>
      </c>
      <c r="J10006">
        <v>0</v>
      </c>
      <c r="K10006">
        <v>0</v>
      </c>
      <c r="L10006">
        <v>2</v>
      </c>
      <c r="M10006">
        <v>1</v>
      </c>
      <c r="N10006">
        <v>0.5</v>
      </c>
      <c r="O10006">
        <v>1</v>
      </c>
      <c r="P10006">
        <v>0.05</v>
      </c>
      <c r="Q10006" s="10">
        <v>0.8</v>
      </c>
      <c r="R10006">
        <v>0.49615999999999999</v>
      </c>
      <c r="S10006">
        <v>0.92068000000000005</v>
      </c>
      <c r="T10006">
        <v>0.56000000000000005</v>
      </c>
      <c r="U10006">
        <v>0.08</v>
      </c>
    </row>
    <row r="10007" spans="1:21" ht="21" x14ac:dyDescent="0.35">
      <c r="A10007">
        <v>1</v>
      </c>
      <c r="B10007">
        <v>3</v>
      </c>
      <c r="C10007" s="10">
        <v>25</v>
      </c>
      <c r="D10007">
        <v>30</v>
      </c>
      <c r="E10007">
        <v>0</v>
      </c>
      <c r="F10007">
        <v>0</v>
      </c>
      <c r="G10007">
        <v>0</v>
      </c>
      <c r="H10007">
        <v>1</v>
      </c>
      <c r="I10007">
        <v>1</v>
      </c>
      <c r="J10007">
        <v>0</v>
      </c>
      <c r="K10007">
        <v>0</v>
      </c>
      <c r="L10007">
        <v>2</v>
      </c>
      <c r="M10007">
        <v>1</v>
      </c>
      <c r="N10007">
        <v>0.5</v>
      </c>
      <c r="O10007">
        <v>1</v>
      </c>
      <c r="P10007">
        <v>0.05</v>
      </c>
      <c r="Q10007" s="10">
        <v>0.9</v>
      </c>
      <c r="R10007">
        <v>0.56703999999999999</v>
      </c>
      <c r="S10007">
        <v>0.90727999999999998</v>
      </c>
      <c r="T10007">
        <v>0.56000000000000005</v>
      </c>
      <c r="U10007">
        <v>0.12</v>
      </c>
    </row>
    <row r="10008" spans="1:21" ht="21" x14ac:dyDescent="0.35">
      <c r="A10008">
        <v>1</v>
      </c>
      <c r="B10008">
        <v>3</v>
      </c>
      <c r="C10008" s="10">
        <v>25</v>
      </c>
      <c r="D10008">
        <v>30</v>
      </c>
      <c r="E10008">
        <v>0</v>
      </c>
      <c r="F10008">
        <v>0</v>
      </c>
      <c r="G10008">
        <v>0</v>
      </c>
      <c r="H10008">
        <v>1</v>
      </c>
      <c r="I10008">
        <v>1</v>
      </c>
      <c r="J10008">
        <v>0</v>
      </c>
      <c r="K10008">
        <v>0</v>
      </c>
      <c r="L10008">
        <v>2</v>
      </c>
      <c r="M10008">
        <v>1</v>
      </c>
      <c r="N10008">
        <v>0.5</v>
      </c>
      <c r="O10008">
        <v>1</v>
      </c>
      <c r="P10008">
        <v>0.05</v>
      </c>
      <c r="Q10008" s="10">
        <v>1</v>
      </c>
      <c r="R10008">
        <v>0.3236</v>
      </c>
      <c r="S10008">
        <v>0.94535999999999998</v>
      </c>
      <c r="T10008">
        <v>0.32</v>
      </c>
      <c r="U10008">
        <v>0.04</v>
      </c>
    </row>
    <row r="10009" spans="1:21" ht="21" x14ac:dyDescent="0.35">
      <c r="A10009">
        <v>1</v>
      </c>
      <c r="B10009">
        <v>3</v>
      </c>
      <c r="C10009" s="10">
        <v>25</v>
      </c>
      <c r="D10009">
        <v>30</v>
      </c>
      <c r="E10009">
        <v>0</v>
      </c>
      <c r="F10009">
        <v>0</v>
      </c>
      <c r="G10009">
        <v>0</v>
      </c>
      <c r="H10009">
        <v>1</v>
      </c>
      <c r="I10009">
        <v>1</v>
      </c>
      <c r="J10009">
        <v>0</v>
      </c>
      <c r="K10009">
        <v>0</v>
      </c>
      <c r="L10009">
        <v>2</v>
      </c>
      <c r="M10009">
        <v>1</v>
      </c>
      <c r="N10009">
        <v>0.5</v>
      </c>
      <c r="O10009">
        <v>1</v>
      </c>
      <c r="P10009">
        <v>0.05</v>
      </c>
      <c r="Q10009" s="10">
        <v>1.1000000000000001</v>
      </c>
      <c r="R10009">
        <v>0.37164000000000003</v>
      </c>
      <c r="S10009">
        <v>0.98536000000000001</v>
      </c>
      <c r="T10009">
        <v>0.4</v>
      </c>
      <c r="U10009">
        <v>0.08</v>
      </c>
    </row>
    <row r="10010" spans="1:21" ht="21" x14ac:dyDescent="0.35">
      <c r="A10010">
        <v>1</v>
      </c>
      <c r="B10010">
        <v>3</v>
      </c>
      <c r="C10010" s="10">
        <v>25</v>
      </c>
      <c r="D10010">
        <v>30</v>
      </c>
      <c r="E10010">
        <v>0</v>
      </c>
      <c r="F10010">
        <v>0</v>
      </c>
      <c r="G10010">
        <v>0</v>
      </c>
      <c r="H10010">
        <v>1</v>
      </c>
      <c r="I10010">
        <v>1</v>
      </c>
      <c r="J10010">
        <v>0</v>
      </c>
      <c r="K10010">
        <v>0</v>
      </c>
      <c r="L10010">
        <v>2</v>
      </c>
      <c r="M10010">
        <v>1</v>
      </c>
      <c r="N10010">
        <v>0.5</v>
      </c>
      <c r="O10010">
        <v>1</v>
      </c>
      <c r="P10010">
        <v>0.05</v>
      </c>
      <c r="Q10010" s="10">
        <v>1.2</v>
      </c>
      <c r="R10010">
        <v>0.34816000000000003</v>
      </c>
      <c r="S10010">
        <v>0.98972000000000004</v>
      </c>
      <c r="T10010">
        <v>0.36</v>
      </c>
      <c r="U10010">
        <v>0.08</v>
      </c>
    </row>
    <row r="10011" spans="1:21" ht="21" x14ac:dyDescent="0.35">
      <c r="A10011">
        <v>1</v>
      </c>
      <c r="B10011">
        <v>3</v>
      </c>
      <c r="C10011" s="10">
        <v>25</v>
      </c>
      <c r="D10011">
        <v>30</v>
      </c>
      <c r="E10011">
        <v>0</v>
      </c>
      <c r="F10011">
        <v>0</v>
      </c>
      <c r="G10011">
        <v>0</v>
      </c>
      <c r="H10011">
        <v>1</v>
      </c>
      <c r="I10011">
        <v>1</v>
      </c>
      <c r="J10011">
        <v>0</v>
      </c>
      <c r="K10011">
        <v>0</v>
      </c>
      <c r="L10011">
        <v>2</v>
      </c>
      <c r="M10011">
        <v>1</v>
      </c>
      <c r="N10011">
        <v>0.5</v>
      </c>
      <c r="O10011">
        <v>1</v>
      </c>
      <c r="P10011">
        <v>0.05</v>
      </c>
      <c r="Q10011" s="10">
        <v>1.3</v>
      </c>
      <c r="R10011">
        <v>0.32500000000000001</v>
      </c>
      <c r="S10011">
        <v>0.98507999999999996</v>
      </c>
      <c r="T10011">
        <v>0.32</v>
      </c>
      <c r="U10011">
        <v>0.12</v>
      </c>
    </row>
    <row r="10012" spans="1:21" ht="21" x14ac:dyDescent="0.35">
      <c r="A10012">
        <v>1</v>
      </c>
      <c r="B10012">
        <v>3</v>
      </c>
      <c r="C10012" s="10">
        <v>25</v>
      </c>
      <c r="D10012">
        <v>30</v>
      </c>
      <c r="E10012">
        <v>0</v>
      </c>
      <c r="F10012">
        <v>0</v>
      </c>
      <c r="G10012">
        <v>0</v>
      </c>
      <c r="H10012">
        <v>1</v>
      </c>
      <c r="I10012">
        <v>1</v>
      </c>
      <c r="J10012">
        <v>0</v>
      </c>
      <c r="K10012">
        <v>0</v>
      </c>
      <c r="L10012">
        <v>2</v>
      </c>
      <c r="M10012">
        <v>1</v>
      </c>
      <c r="N10012">
        <v>0.5</v>
      </c>
      <c r="O10012">
        <v>1</v>
      </c>
      <c r="P10012">
        <v>0.05</v>
      </c>
      <c r="Q10012" s="10">
        <v>1.4</v>
      </c>
      <c r="R10012">
        <v>0.31356000000000001</v>
      </c>
      <c r="S10012">
        <v>0.99916000000000005</v>
      </c>
      <c r="T10012">
        <v>0.28000000000000003</v>
      </c>
      <c r="U10012">
        <v>0.08</v>
      </c>
    </row>
    <row r="10013" spans="1:21" ht="21" x14ac:dyDescent="0.35">
      <c r="A10013">
        <v>1</v>
      </c>
      <c r="B10013">
        <v>3</v>
      </c>
      <c r="C10013" s="10">
        <v>25</v>
      </c>
      <c r="D10013">
        <v>30</v>
      </c>
      <c r="E10013">
        <v>0</v>
      </c>
      <c r="F10013">
        <v>0</v>
      </c>
      <c r="G10013">
        <v>0</v>
      </c>
      <c r="H10013">
        <v>1</v>
      </c>
      <c r="I10013">
        <v>1</v>
      </c>
      <c r="J10013">
        <v>0</v>
      </c>
      <c r="K10013">
        <v>0</v>
      </c>
      <c r="L10013">
        <v>2</v>
      </c>
      <c r="M10013">
        <v>1</v>
      </c>
      <c r="N10013">
        <v>0.5</v>
      </c>
      <c r="O10013">
        <v>1</v>
      </c>
      <c r="P10013">
        <v>0.05</v>
      </c>
      <c r="Q10013" s="10">
        <v>1.5</v>
      </c>
      <c r="R10013">
        <v>0.21460000000000001</v>
      </c>
      <c r="S10013">
        <v>0.99531999999999998</v>
      </c>
      <c r="T10013">
        <v>0.2</v>
      </c>
      <c r="U10013">
        <v>0.04</v>
      </c>
    </row>
    <row r="10014" spans="1:21" ht="21" x14ac:dyDescent="0.35">
      <c r="A10014">
        <v>1</v>
      </c>
      <c r="B10014">
        <v>3</v>
      </c>
      <c r="C10014" s="10">
        <v>25</v>
      </c>
      <c r="D10014">
        <v>30</v>
      </c>
      <c r="E10014">
        <v>0</v>
      </c>
      <c r="F10014">
        <v>0</v>
      </c>
      <c r="G10014">
        <v>0</v>
      </c>
      <c r="H10014">
        <v>1</v>
      </c>
      <c r="I10014">
        <v>1</v>
      </c>
      <c r="J10014">
        <v>0</v>
      </c>
      <c r="K10014">
        <v>0</v>
      </c>
      <c r="L10014">
        <v>2</v>
      </c>
      <c r="M10014">
        <v>1</v>
      </c>
      <c r="N10014">
        <v>0.5</v>
      </c>
      <c r="O10014">
        <v>1</v>
      </c>
      <c r="P10014">
        <v>0.05</v>
      </c>
      <c r="Q10014" s="10">
        <v>1.6</v>
      </c>
      <c r="R10014">
        <v>0.31628000000000001</v>
      </c>
      <c r="S10014">
        <v>0.99995999999999996</v>
      </c>
      <c r="T10014">
        <v>0.28000000000000003</v>
      </c>
      <c r="U10014">
        <v>0</v>
      </c>
    </row>
    <row r="10015" spans="1:21" ht="21" x14ac:dyDescent="0.35">
      <c r="A10015">
        <v>1</v>
      </c>
      <c r="B10015">
        <v>3</v>
      </c>
      <c r="C10015" s="10">
        <v>25</v>
      </c>
      <c r="D10015">
        <v>30</v>
      </c>
      <c r="E10015">
        <v>0</v>
      </c>
      <c r="F10015">
        <v>0</v>
      </c>
      <c r="G10015">
        <v>0</v>
      </c>
      <c r="H10015">
        <v>1</v>
      </c>
      <c r="I10015">
        <v>1</v>
      </c>
      <c r="J10015">
        <v>0</v>
      </c>
      <c r="K10015">
        <v>0</v>
      </c>
      <c r="L10015">
        <v>2</v>
      </c>
      <c r="M10015">
        <v>1</v>
      </c>
      <c r="N10015">
        <v>0.5</v>
      </c>
      <c r="O10015">
        <v>1</v>
      </c>
      <c r="P10015">
        <v>0.05</v>
      </c>
      <c r="Q10015" s="10">
        <v>1.7</v>
      </c>
      <c r="R10015">
        <v>0.20660000000000001</v>
      </c>
      <c r="S10015">
        <v>0.99960000000000004</v>
      </c>
      <c r="T10015">
        <v>0.16</v>
      </c>
      <c r="U10015">
        <v>0</v>
      </c>
    </row>
    <row r="10016" spans="1:21" ht="21" x14ac:dyDescent="0.35">
      <c r="A10016">
        <v>1</v>
      </c>
      <c r="B10016">
        <v>3</v>
      </c>
      <c r="C10016" s="10">
        <v>25</v>
      </c>
      <c r="D10016">
        <v>30</v>
      </c>
      <c r="E10016">
        <v>0</v>
      </c>
      <c r="F10016">
        <v>0</v>
      </c>
      <c r="G10016">
        <v>0</v>
      </c>
      <c r="H10016">
        <v>1</v>
      </c>
      <c r="I10016">
        <v>1</v>
      </c>
      <c r="J10016">
        <v>0</v>
      </c>
      <c r="K10016">
        <v>0</v>
      </c>
      <c r="L10016">
        <v>2</v>
      </c>
      <c r="M10016">
        <v>1</v>
      </c>
      <c r="N10016">
        <v>0.5</v>
      </c>
      <c r="O10016">
        <v>1</v>
      </c>
      <c r="P10016">
        <v>0.05</v>
      </c>
      <c r="Q10016" s="10">
        <v>1.8</v>
      </c>
      <c r="R10016">
        <v>0.40095999999999998</v>
      </c>
      <c r="S10016">
        <v>1</v>
      </c>
      <c r="T10016">
        <v>0.36</v>
      </c>
      <c r="U10016">
        <v>0.16</v>
      </c>
    </row>
    <row r="10017" spans="1:21" ht="21.75" thickBot="1" x14ac:dyDescent="0.4">
      <c r="A10017">
        <v>1</v>
      </c>
      <c r="B10017">
        <v>3</v>
      </c>
      <c r="C10017" s="10">
        <v>25</v>
      </c>
      <c r="D10017">
        <v>30</v>
      </c>
      <c r="E10017">
        <v>0</v>
      </c>
      <c r="F10017">
        <v>0</v>
      </c>
      <c r="G10017">
        <v>0</v>
      </c>
      <c r="H10017">
        <v>1</v>
      </c>
      <c r="I10017">
        <v>1</v>
      </c>
      <c r="J10017">
        <v>0</v>
      </c>
      <c r="K10017">
        <v>0</v>
      </c>
      <c r="L10017">
        <v>2</v>
      </c>
      <c r="M10017">
        <v>1</v>
      </c>
      <c r="N10017">
        <v>0.5</v>
      </c>
      <c r="O10017">
        <v>1</v>
      </c>
      <c r="P10017">
        <v>0.05</v>
      </c>
      <c r="Q10017" s="10">
        <v>1.9</v>
      </c>
      <c r="R10017" s="14">
        <v>0.35615999999999998</v>
      </c>
      <c r="S10017" s="14">
        <v>0.99995999999999996</v>
      </c>
      <c r="T10017" s="14">
        <v>0.32</v>
      </c>
      <c r="U10017" s="14">
        <v>0</v>
      </c>
    </row>
    <row r="10018" spans="1:21" ht="15.75" thickTop="1" x14ac:dyDescent="0.25">
      <c r="U10018" s="15">
        <f>AVERAGE(U9958:U10017)</f>
        <v>6.733333333333337E-2</v>
      </c>
    </row>
    <row r="10022" spans="1:21" ht="76.5" thickBot="1" x14ac:dyDescent="0.4">
      <c r="A10022" s="7" t="s">
        <v>497</v>
      </c>
      <c r="J10022" s="1"/>
      <c r="K10022" s="1"/>
      <c r="L10022" s="1"/>
      <c r="M10022" s="1"/>
      <c r="N10022" s="1"/>
      <c r="R10022" s="35" t="s">
        <v>486</v>
      </c>
      <c r="S10022" s="35" t="s">
        <v>481</v>
      </c>
      <c r="T10022" s="23" t="s">
        <v>489</v>
      </c>
    </row>
    <row r="10023" spans="1:21" ht="24" thickTop="1" x14ac:dyDescent="0.35">
      <c r="A10023">
        <v>1</v>
      </c>
      <c r="B10023">
        <v>3</v>
      </c>
      <c r="C10023">
        <v>10</v>
      </c>
      <c r="D10023" s="11">
        <v>30</v>
      </c>
      <c r="E10023">
        <v>0</v>
      </c>
      <c r="F10023">
        <v>0</v>
      </c>
      <c r="G10023">
        <v>0</v>
      </c>
      <c r="H10023">
        <v>1</v>
      </c>
      <c r="I10023">
        <v>1</v>
      </c>
      <c r="J10023" s="10">
        <v>0</v>
      </c>
      <c r="K10023">
        <v>0</v>
      </c>
      <c r="L10023">
        <v>3</v>
      </c>
      <c r="M10023">
        <v>0</v>
      </c>
      <c r="N10023">
        <v>0.05</v>
      </c>
      <c r="O10023">
        <v>0</v>
      </c>
      <c r="P10023">
        <v>0.05</v>
      </c>
      <c r="Q10023" s="10">
        <v>0</v>
      </c>
      <c r="R10023">
        <v>0.05</v>
      </c>
      <c r="S10023">
        <v>0.05</v>
      </c>
      <c r="T10023">
        <v>0</v>
      </c>
    </row>
    <row r="10024" spans="1:21" ht="23.25" x14ac:dyDescent="0.35">
      <c r="A10024">
        <v>1</v>
      </c>
      <c r="B10024">
        <v>3</v>
      </c>
      <c r="C10024">
        <v>10</v>
      </c>
      <c r="D10024" s="11">
        <v>30</v>
      </c>
      <c r="E10024">
        <v>0</v>
      </c>
      <c r="F10024">
        <v>0</v>
      </c>
      <c r="G10024">
        <v>0</v>
      </c>
      <c r="H10024">
        <v>1</v>
      </c>
      <c r="I10024">
        <v>1</v>
      </c>
      <c r="J10024" s="10">
        <v>0</v>
      </c>
      <c r="K10024">
        <v>0</v>
      </c>
      <c r="L10024">
        <v>3</v>
      </c>
      <c r="M10024">
        <v>0</v>
      </c>
      <c r="N10024">
        <v>0.05</v>
      </c>
      <c r="O10024">
        <v>0</v>
      </c>
      <c r="P10024">
        <v>0.05</v>
      </c>
      <c r="Q10024" s="10">
        <v>0.1</v>
      </c>
      <c r="R10024">
        <v>0.13159999999999999</v>
      </c>
      <c r="S10024">
        <v>8.8700000000000001E-2</v>
      </c>
      <c r="T10024">
        <v>0</v>
      </c>
    </row>
    <row r="10025" spans="1:21" ht="23.25" x14ac:dyDescent="0.35">
      <c r="A10025">
        <v>1</v>
      </c>
      <c r="B10025">
        <v>3</v>
      </c>
      <c r="C10025">
        <v>10</v>
      </c>
      <c r="D10025" s="11">
        <v>30</v>
      </c>
      <c r="E10025">
        <v>0</v>
      </c>
      <c r="F10025">
        <v>0</v>
      </c>
      <c r="G10025">
        <v>0</v>
      </c>
      <c r="H10025">
        <v>1</v>
      </c>
      <c r="I10025">
        <v>1</v>
      </c>
      <c r="J10025" s="10">
        <v>0</v>
      </c>
      <c r="K10025">
        <v>0</v>
      </c>
      <c r="L10025">
        <v>3</v>
      </c>
      <c r="M10025">
        <v>0</v>
      </c>
      <c r="N10025">
        <v>0.05</v>
      </c>
      <c r="O10025">
        <v>0</v>
      </c>
      <c r="P10025">
        <v>0.05</v>
      </c>
      <c r="Q10025" s="10">
        <v>0.2</v>
      </c>
      <c r="R10025">
        <v>0.1153</v>
      </c>
      <c r="S10025">
        <v>0.19059999999999999</v>
      </c>
      <c r="T10025">
        <v>0</v>
      </c>
    </row>
    <row r="10026" spans="1:21" ht="23.25" x14ac:dyDescent="0.35">
      <c r="A10026">
        <v>1</v>
      </c>
      <c r="B10026">
        <v>3</v>
      </c>
      <c r="C10026">
        <v>10</v>
      </c>
      <c r="D10026" s="11">
        <v>30</v>
      </c>
      <c r="E10026">
        <v>0</v>
      </c>
      <c r="F10026">
        <v>0</v>
      </c>
      <c r="G10026">
        <v>0</v>
      </c>
      <c r="H10026">
        <v>1</v>
      </c>
      <c r="I10026">
        <v>1</v>
      </c>
      <c r="J10026" s="10">
        <v>0</v>
      </c>
      <c r="K10026">
        <v>0</v>
      </c>
      <c r="L10026">
        <v>3</v>
      </c>
      <c r="M10026">
        <v>0</v>
      </c>
      <c r="N10026">
        <v>0.05</v>
      </c>
      <c r="O10026">
        <v>0</v>
      </c>
      <c r="P10026">
        <v>0.05</v>
      </c>
      <c r="Q10026" s="10">
        <v>0.3</v>
      </c>
      <c r="R10026">
        <v>0.14069999999999999</v>
      </c>
      <c r="S10026">
        <v>0.39329999999999998</v>
      </c>
      <c r="T10026">
        <v>0.2</v>
      </c>
    </row>
    <row r="10027" spans="1:21" ht="23.25" x14ac:dyDescent="0.35">
      <c r="A10027">
        <v>1</v>
      </c>
      <c r="B10027">
        <v>3</v>
      </c>
      <c r="C10027">
        <v>10</v>
      </c>
      <c r="D10027" s="11">
        <v>30</v>
      </c>
      <c r="E10027">
        <v>0</v>
      </c>
      <c r="F10027">
        <v>0</v>
      </c>
      <c r="G10027">
        <v>0</v>
      </c>
      <c r="H10027">
        <v>1</v>
      </c>
      <c r="I10027">
        <v>1</v>
      </c>
      <c r="J10027" s="10">
        <v>0</v>
      </c>
      <c r="K10027">
        <v>0</v>
      </c>
      <c r="L10027">
        <v>3</v>
      </c>
      <c r="M10027">
        <v>0</v>
      </c>
      <c r="N10027">
        <v>0.05</v>
      </c>
      <c r="O10027">
        <v>0</v>
      </c>
      <c r="P10027">
        <v>0.05</v>
      </c>
      <c r="Q10027" s="10">
        <v>0.4</v>
      </c>
      <c r="R10027">
        <v>0.25740000000000002</v>
      </c>
      <c r="S10027">
        <v>0.60299999999999998</v>
      </c>
      <c r="T10027">
        <v>0.2</v>
      </c>
    </row>
    <row r="10028" spans="1:21" ht="23.25" x14ac:dyDescent="0.35">
      <c r="A10028">
        <v>1</v>
      </c>
      <c r="B10028">
        <v>3</v>
      </c>
      <c r="C10028">
        <v>10</v>
      </c>
      <c r="D10028" s="11">
        <v>30</v>
      </c>
      <c r="E10028">
        <v>0</v>
      </c>
      <c r="F10028">
        <v>0</v>
      </c>
      <c r="G10028">
        <v>0</v>
      </c>
      <c r="H10028">
        <v>1</v>
      </c>
      <c r="I10028">
        <v>1</v>
      </c>
      <c r="J10028" s="10">
        <v>0</v>
      </c>
      <c r="K10028">
        <v>0</v>
      </c>
      <c r="L10028">
        <v>3</v>
      </c>
      <c r="M10028">
        <v>0</v>
      </c>
      <c r="N10028">
        <v>0.05</v>
      </c>
      <c r="O10028">
        <v>0</v>
      </c>
      <c r="P10028">
        <v>0.05</v>
      </c>
      <c r="Q10028" s="10">
        <v>0.5</v>
      </c>
      <c r="R10028">
        <v>0.35489999999999999</v>
      </c>
      <c r="S10028">
        <v>0.73680000000000001</v>
      </c>
      <c r="T10028">
        <v>0.3</v>
      </c>
    </row>
    <row r="10029" spans="1:21" ht="23.25" x14ac:dyDescent="0.35">
      <c r="A10029">
        <v>1</v>
      </c>
      <c r="B10029">
        <v>3</v>
      </c>
      <c r="C10029">
        <v>10</v>
      </c>
      <c r="D10029" s="11">
        <v>30</v>
      </c>
      <c r="E10029">
        <v>0</v>
      </c>
      <c r="F10029">
        <v>0</v>
      </c>
      <c r="G10029">
        <v>0</v>
      </c>
      <c r="H10029">
        <v>1</v>
      </c>
      <c r="I10029">
        <v>1</v>
      </c>
      <c r="J10029" s="10">
        <v>0</v>
      </c>
      <c r="K10029">
        <v>0</v>
      </c>
      <c r="L10029">
        <v>3</v>
      </c>
      <c r="M10029">
        <v>0</v>
      </c>
      <c r="N10029">
        <v>0.05</v>
      </c>
      <c r="O10029">
        <v>0</v>
      </c>
      <c r="P10029">
        <v>0.05</v>
      </c>
      <c r="Q10029" s="10">
        <v>0.6</v>
      </c>
      <c r="R10029">
        <v>0.21279999999999999</v>
      </c>
      <c r="S10029">
        <v>0.89490000000000003</v>
      </c>
      <c r="T10029">
        <v>0.1</v>
      </c>
    </row>
    <row r="10030" spans="1:21" ht="23.25" x14ac:dyDescent="0.35">
      <c r="A10030">
        <v>1</v>
      </c>
      <c r="B10030">
        <v>3</v>
      </c>
      <c r="C10030">
        <v>10</v>
      </c>
      <c r="D10030" s="11">
        <v>30</v>
      </c>
      <c r="E10030">
        <v>0</v>
      </c>
      <c r="F10030">
        <v>0</v>
      </c>
      <c r="G10030">
        <v>0</v>
      </c>
      <c r="H10030">
        <v>1</v>
      </c>
      <c r="I10030">
        <v>1</v>
      </c>
      <c r="J10030" s="10">
        <v>0</v>
      </c>
      <c r="K10030">
        <v>0</v>
      </c>
      <c r="L10030">
        <v>3</v>
      </c>
      <c r="M10030">
        <v>0</v>
      </c>
      <c r="N10030">
        <v>0.05</v>
      </c>
      <c r="O10030">
        <v>0</v>
      </c>
      <c r="P10030">
        <v>0.05</v>
      </c>
      <c r="Q10030" s="10">
        <v>0.7</v>
      </c>
      <c r="R10030">
        <v>0.18279999999999999</v>
      </c>
      <c r="S10030">
        <v>0.96289999999999998</v>
      </c>
      <c r="T10030">
        <v>0.1</v>
      </c>
    </row>
    <row r="10031" spans="1:21" ht="23.25" x14ac:dyDescent="0.35">
      <c r="A10031">
        <v>1</v>
      </c>
      <c r="B10031">
        <v>3</v>
      </c>
      <c r="C10031">
        <v>10</v>
      </c>
      <c r="D10031" s="11">
        <v>30</v>
      </c>
      <c r="E10031">
        <v>0</v>
      </c>
      <c r="F10031">
        <v>0</v>
      </c>
      <c r="G10031">
        <v>0</v>
      </c>
      <c r="H10031">
        <v>1</v>
      </c>
      <c r="I10031">
        <v>1</v>
      </c>
      <c r="J10031" s="10">
        <v>0</v>
      </c>
      <c r="K10031">
        <v>0</v>
      </c>
      <c r="L10031">
        <v>3</v>
      </c>
      <c r="M10031">
        <v>0</v>
      </c>
      <c r="N10031">
        <v>0.05</v>
      </c>
      <c r="O10031">
        <v>0</v>
      </c>
      <c r="P10031">
        <v>0.05</v>
      </c>
      <c r="Q10031" s="10">
        <v>0.8</v>
      </c>
      <c r="R10031">
        <v>0.48199999999999998</v>
      </c>
      <c r="S10031">
        <v>0.99139999999999995</v>
      </c>
      <c r="T10031">
        <v>0.5</v>
      </c>
    </row>
    <row r="10032" spans="1:21" ht="23.25" x14ac:dyDescent="0.35">
      <c r="A10032">
        <v>1</v>
      </c>
      <c r="B10032">
        <v>3</v>
      </c>
      <c r="C10032">
        <v>10</v>
      </c>
      <c r="D10032" s="11">
        <v>30</v>
      </c>
      <c r="E10032">
        <v>0</v>
      </c>
      <c r="F10032">
        <v>0</v>
      </c>
      <c r="G10032">
        <v>0</v>
      </c>
      <c r="H10032">
        <v>1</v>
      </c>
      <c r="I10032">
        <v>1</v>
      </c>
      <c r="J10032" s="10">
        <v>0</v>
      </c>
      <c r="K10032">
        <v>0</v>
      </c>
      <c r="L10032">
        <v>3</v>
      </c>
      <c r="M10032">
        <v>0</v>
      </c>
      <c r="N10032">
        <v>0.05</v>
      </c>
      <c r="O10032">
        <v>0</v>
      </c>
      <c r="P10032">
        <v>0.05</v>
      </c>
      <c r="Q10032" s="10">
        <v>0.9</v>
      </c>
      <c r="R10032">
        <v>0.2828</v>
      </c>
      <c r="S10032">
        <v>0.99680000000000002</v>
      </c>
      <c r="T10032">
        <v>0.3</v>
      </c>
    </row>
    <row r="10033" spans="1:20" ht="23.25" x14ac:dyDescent="0.35">
      <c r="A10033">
        <v>1</v>
      </c>
      <c r="B10033">
        <v>3</v>
      </c>
      <c r="C10033">
        <v>10</v>
      </c>
      <c r="D10033" s="11">
        <v>30</v>
      </c>
      <c r="E10033">
        <v>0</v>
      </c>
      <c r="F10033">
        <v>0</v>
      </c>
      <c r="G10033">
        <v>0</v>
      </c>
      <c r="H10033">
        <v>1</v>
      </c>
      <c r="I10033">
        <v>1</v>
      </c>
      <c r="J10033" s="10">
        <v>0</v>
      </c>
      <c r="K10033">
        <v>0</v>
      </c>
      <c r="L10033">
        <v>3</v>
      </c>
      <c r="M10033">
        <v>0</v>
      </c>
      <c r="N10033">
        <v>0.05</v>
      </c>
      <c r="O10033">
        <v>0</v>
      </c>
      <c r="P10033">
        <v>0.05</v>
      </c>
      <c r="Q10033" s="10">
        <v>1</v>
      </c>
      <c r="R10033">
        <v>0.47739999999999999</v>
      </c>
      <c r="S10033">
        <v>0.99629999999999996</v>
      </c>
      <c r="T10033">
        <v>0.5</v>
      </c>
    </row>
    <row r="10034" spans="1:20" ht="23.25" x14ac:dyDescent="0.35">
      <c r="A10034">
        <v>1</v>
      </c>
      <c r="B10034">
        <v>3</v>
      </c>
      <c r="C10034">
        <v>10</v>
      </c>
      <c r="D10034" s="11">
        <v>30</v>
      </c>
      <c r="E10034">
        <v>0</v>
      </c>
      <c r="F10034">
        <v>0</v>
      </c>
      <c r="G10034">
        <v>0</v>
      </c>
      <c r="H10034">
        <v>1</v>
      </c>
      <c r="I10034">
        <v>1</v>
      </c>
      <c r="J10034" s="10">
        <v>0</v>
      </c>
      <c r="K10034">
        <v>0</v>
      </c>
      <c r="L10034">
        <v>3</v>
      </c>
      <c r="M10034">
        <v>0</v>
      </c>
      <c r="N10034">
        <v>0.05</v>
      </c>
      <c r="O10034">
        <v>0</v>
      </c>
      <c r="P10034">
        <v>0.05</v>
      </c>
      <c r="Q10034" s="10">
        <v>1.1000000000000001</v>
      </c>
      <c r="R10034">
        <v>0.44829999999999998</v>
      </c>
      <c r="S10034">
        <v>0.99970000000000003</v>
      </c>
      <c r="T10034">
        <v>0.4</v>
      </c>
    </row>
    <row r="10035" spans="1:20" ht="23.25" x14ac:dyDescent="0.35">
      <c r="A10035">
        <v>1</v>
      </c>
      <c r="B10035">
        <v>3</v>
      </c>
      <c r="C10035">
        <v>10</v>
      </c>
      <c r="D10035" s="11">
        <v>30</v>
      </c>
      <c r="E10035">
        <v>0</v>
      </c>
      <c r="F10035">
        <v>0</v>
      </c>
      <c r="G10035">
        <v>0</v>
      </c>
      <c r="H10035">
        <v>1</v>
      </c>
      <c r="I10035">
        <v>1</v>
      </c>
      <c r="J10035" s="10">
        <v>0</v>
      </c>
      <c r="K10035">
        <v>0</v>
      </c>
      <c r="L10035">
        <v>3</v>
      </c>
      <c r="M10035">
        <v>0</v>
      </c>
      <c r="N10035">
        <v>0.05</v>
      </c>
      <c r="O10035">
        <v>0</v>
      </c>
      <c r="P10035">
        <v>0.05</v>
      </c>
      <c r="Q10035" s="10">
        <v>1.2</v>
      </c>
      <c r="R10035">
        <v>0.42599999999999999</v>
      </c>
      <c r="S10035">
        <v>0.99990000000000001</v>
      </c>
      <c r="T10035">
        <v>0.4</v>
      </c>
    </row>
    <row r="10036" spans="1:20" ht="23.25" x14ac:dyDescent="0.35">
      <c r="A10036">
        <v>1</v>
      </c>
      <c r="B10036">
        <v>3</v>
      </c>
      <c r="C10036">
        <v>10</v>
      </c>
      <c r="D10036" s="11">
        <v>30</v>
      </c>
      <c r="E10036">
        <v>0</v>
      </c>
      <c r="F10036">
        <v>0</v>
      </c>
      <c r="G10036">
        <v>0</v>
      </c>
      <c r="H10036">
        <v>1</v>
      </c>
      <c r="I10036">
        <v>1</v>
      </c>
      <c r="J10036" s="10">
        <v>0</v>
      </c>
      <c r="K10036">
        <v>0</v>
      </c>
      <c r="L10036">
        <v>3</v>
      </c>
      <c r="M10036">
        <v>0</v>
      </c>
      <c r="N10036">
        <v>0.05</v>
      </c>
      <c r="O10036">
        <v>0</v>
      </c>
      <c r="P10036">
        <v>0.05</v>
      </c>
      <c r="Q10036" s="10">
        <v>1.3</v>
      </c>
      <c r="R10036">
        <v>0.60509999999999997</v>
      </c>
      <c r="S10036">
        <v>1</v>
      </c>
      <c r="T10036">
        <v>0.6</v>
      </c>
    </row>
    <row r="10037" spans="1:20" ht="23.25" x14ac:dyDescent="0.35">
      <c r="A10037">
        <v>1</v>
      </c>
      <c r="B10037">
        <v>3</v>
      </c>
      <c r="C10037">
        <v>10</v>
      </c>
      <c r="D10037" s="11">
        <v>30</v>
      </c>
      <c r="E10037">
        <v>0</v>
      </c>
      <c r="F10037">
        <v>0</v>
      </c>
      <c r="G10037">
        <v>0</v>
      </c>
      <c r="H10037">
        <v>1</v>
      </c>
      <c r="I10037">
        <v>1</v>
      </c>
      <c r="J10037" s="10">
        <v>0</v>
      </c>
      <c r="K10037">
        <v>0</v>
      </c>
      <c r="L10037">
        <v>3</v>
      </c>
      <c r="M10037">
        <v>0</v>
      </c>
      <c r="N10037">
        <v>0.05</v>
      </c>
      <c r="O10037">
        <v>0</v>
      </c>
      <c r="P10037">
        <v>0.05</v>
      </c>
      <c r="Q10037" s="10">
        <v>1.4</v>
      </c>
      <c r="R10037">
        <v>0.65620000000000001</v>
      </c>
      <c r="S10037">
        <v>1</v>
      </c>
      <c r="T10037">
        <v>0.7</v>
      </c>
    </row>
    <row r="10038" spans="1:20" ht="23.25" x14ac:dyDescent="0.35">
      <c r="A10038">
        <v>1</v>
      </c>
      <c r="B10038">
        <v>3</v>
      </c>
      <c r="C10038">
        <v>10</v>
      </c>
      <c r="D10038" s="11">
        <v>30</v>
      </c>
      <c r="E10038">
        <v>0</v>
      </c>
      <c r="F10038">
        <v>0</v>
      </c>
      <c r="G10038">
        <v>0</v>
      </c>
      <c r="H10038">
        <v>1</v>
      </c>
      <c r="I10038">
        <v>1</v>
      </c>
      <c r="J10038" s="10">
        <v>0</v>
      </c>
      <c r="K10038">
        <v>0</v>
      </c>
      <c r="L10038">
        <v>3</v>
      </c>
      <c r="M10038">
        <v>0</v>
      </c>
      <c r="N10038">
        <v>0.05</v>
      </c>
      <c r="O10038">
        <v>0</v>
      </c>
      <c r="P10038">
        <v>0.05</v>
      </c>
      <c r="Q10038" s="10">
        <v>1.5</v>
      </c>
      <c r="R10038">
        <v>0.84309999999999996</v>
      </c>
      <c r="S10038">
        <v>1</v>
      </c>
      <c r="T10038">
        <v>0.9</v>
      </c>
    </row>
    <row r="10039" spans="1:20" ht="23.25" x14ac:dyDescent="0.35">
      <c r="A10039">
        <v>1</v>
      </c>
      <c r="B10039">
        <v>3</v>
      </c>
      <c r="C10039">
        <v>10</v>
      </c>
      <c r="D10039" s="11">
        <v>30</v>
      </c>
      <c r="E10039">
        <v>0</v>
      </c>
      <c r="F10039">
        <v>0</v>
      </c>
      <c r="G10039">
        <v>0</v>
      </c>
      <c r="H10039">
        <v>1</v>
      </c>
      <c r="I10039">
        <v>1</v>
      </c>
      <c r="J10039" s="10">
        <v>0</v>
      </c>
      <c r="K10039">
        <v>0</v>
      </c>
      <c r="L10039">
        <v>3</v>
      </c>
      <c r="M10039">
        <v>0</v>
      </c>
      <c r="N10039">
        <v>0.05</v>
      </c>
      <c r="O10039">
        <v>0</v>
      </c>
      <c r="P10039">
        <v>0.05</v>
      </c>
      <c r="Q10039" s="10">
        <v>1.6</v>
      </c>
      <c r="R10039">
        <v>0.60399999999999998</v>
      </c>
      <c r="S10039">
        <v>1</v>
      </c>
      <c r="T10039">
        <v>0.6</v>
      </c>
    </row>
    <row r="10040" spans="1:20" ht="23.25" x14ac:dyDescent="0.35">
      <c r="A10040">
        <v>1</v>
      </c>
      <c r="B10040">
        <v>3</v>
      </c>
      <c r="C10040">
        <v>10</v>
      </c>
      <c r="D10040" s="11">
        <v>30</v>
      </c>
      <c r="E10040">
        <v>0</v>
      </c>
      <c r="F10040">
        <v>0</v>
      </c>
      <c r="G10040">
        <v>0</v>
      </c>
      <c r="H10040">
        <v>1</v>
      </c>
      <c r="I10040">
        <v>1</v>
      </c>
      <c r="J10040" s="10">
        <v>0</v>
      </c>
      <c r="K10040">
        <v>0</v>
      </c>
      <c r="L10040">
        <v>3</v>
      </c>
      <c r="M10040">
        <v>0</v>
      </c>
      <c r="N10040">
        <v>0.05</v>
      </c>
      <c r="O10040">
        <v>0</v>
      </c>
      <c r="P10040">
        <v>0.05</v>
      </c>
      <c r="Q10040" s="10">
        <v>1.7</v>
      </c>
      <c r="R10040">
        <v>0.49419999999999997</v>
      </c>
      <c r="S10040">
        <v>1</v>
      </c>
      <c r="T10040">
        <v>0.5</v>
      </c>
    </row>
    <row r="10041" spans="1:20" ht="23.25" x14ac:dyDescent="0.35">
      <c r="A10041">
        <v>1</v>
      </c>
      <c r="B10041">
        <v>3</v>
      </c>
      <c r="C10041">
        <v>10</v>
      </c>
      <c r="D10041" s="11">
        <v>30</v>
      </c>
      <c r="E10041">
        <v>0</v>
      </c>
      <c r="F10041">
        <v>0</v>
      </c>
      <c r="G10041">
        <v>0</v>
      </c>
      <c r="H10041">
        <v>1</v>
      </c>
      <c r="I10041">
        <v>1</v>
      </c>
      <c r="J10041" s="10">
        <v>0</v>
      </c>
      <c r="K10041">
        <v>0</v>
      </c>
      <c r="L10041">
        <v>3</v>
      </c>
      <c r="M10041">
        <v>0</v>
      </c>
      <c r="N10041">
        <v>0.05</v>
      </c>
      <c r="O10041">
        <v>0</v>
      </c>
      <c r="P10041">
        <v>0.05</v>
      </c>
      <c r="Q10041" s="10">
        <v>1.8</v>
      </c>
      <c r="R10041">
        <v>0.41070000000000001</v>
      </c>
      <c r="S10041">
        <v>1</v>
      </c>
      <c r="T10041">
        <v>0.4</v>
      </c>
    </row>
    <row r="10042" spans="1:20" ht="24" thickBot="1" x14ac:dyDescent="0.4">
      <c r="A10042">
        <v>1</v>
      </c>
      <c r="B10042">
        <v>3</v>
      </c>
      <c r="C10042">
        <v>10</v>
      </c>
      <c r="D10042" s="11">
        <v>30</v>
      </c>
      <c r="E10042">
        <v>0</v>
      </c>
      <c r="F10042">
        <v>0</v>
      </c>
      <c r="G10042">
        <v>0</v>
      </c>
      <c r="H10042">
        <v>1</v>
      </c>
      <c r="I10042">
        <v>1</v>
      </c>
      <c r="J10042" s="10">
        <v>0</v>
      </c>
      <c r="K10042">
        <v>0</v>
      </c>
      <c r="L10042">
        <v>3</v>
      </c>
      <c r="M10042">
        <v>0</v>
      </c>
      <c r="N10042">
        <v>0.05</v>
      </c>
      <c r="O10042">
        <v>0</v>
      </c>
      <c r="P10042">
        <v>0.05</v>
      </c>
      <c r="Q10042" s="10">
        <v>1.9</v>
      </c>
      <c r="R10042" s="14">
        <v>0.54810000000000003</v>
      </c>
      <c r="S10042" s="14">
        <v>1</v>
      </c>
      <c r="T10042">
        <v>0.5</v>
      </c>
    </row>
    <row r="10043" spans="1:20" ht="24" thickTop="1" x14ac:dyDescent="0.35">
      <c r="A10043">
        <v>1</v>
      </c>
      <c r="B10043">
        <v>3</v>
      </c>
      <c r="C10043">
        <v>10</v>
      </c>
      <c r="D10043" s="11">
        <v>30</v>
      </c>
      <c r="E10043">
        <v>0</v>
      </c>
      <c r="F10043">
        <v>0</v>
      </c>
      <c r="G10043">
        <v>0</v>
      </c>
      <c r="H10043">
        <v>1</v>
      </c>
      <c r="I10043">
        <v>1</v>
      </c>
      <c r="J10043" s="10">
        <v>0</v>
      </c>
      <c r="K10043">
        <v>0</v>
      </c>
      <c r="L10043">
        <v>3</v>
      </c>
      <c r="M10043">
        <v>0</v>
      </c>
      <c r="N10043">
        <v>0.5</v>
      </c>
      <c r="O10043">
        <v>0</v>
      </c>
      <c r="P10043">
        <v>0.05</v>
      </c>
      <c r="Q10043" s="10">
        <v>0</v>
      </c>
      <c r="R10043" s="15">
        <v>8.9300000000000004E-2</v>
      </c>
      <c r="S10043" s="15">
        <v>0.05</v>
      </c>
      <c r="T10043">
        <v>0</v>
      </c>
    </row>
    <row r="10044" spans="1:20" ht="23.25" x14ac:dyDescent="0.35">
      <c r="A10044">
        <v>1</v>
      </c>
      <c r="B10044">
        <v>3</v>
      </c>
      <c r="C10044">
        <v>10</v>
      </c>
      <c r="D10044" s="11">
        <v>30</v>
      </c>
      <c r="E10044">
        <v>0</v>
      </c>
      <c r="F10044">
        <v>0</v>
      </c>
      <c r="G10044">
        <v>0</v>
      </c>
      <c r="H10044">
        <v>1</v>
      </c>
      <c r="I10044">
        <v>1</v>
      </c>
      <c r="J10044" s="10">
        <v>0</v>
      </c>
      <c r="K10044">
        <v>0</v>
      </c>
      <c r="L10044">
        <v>3</v>
      </c>
      <c r="M10044">
        <v>0</v>
      </c>
      <c r="N10044">
        <v>0.5</v>
      </c>
      <c r="O10044">
        <v>0</v>
      </c>
      <c r="P10044">
        <v>0.05</v>
      </c>
      <c r="Q10044" s="10">
        <v>0.1</v>
      </c>
      <c r="R10044">
        <v>0.1757</v>
      </c>
      <c r="S10044">
        <v>7.7200000000000005E-2</v>
      </c>
      <c r="T10044">
        <v>0.1</v>
      </c>
    </row>
    <row r="10045" spans="1:20" ht="23.25" x14ac:dyDescent="0.35">
      <c r="A10045">
        <v>1</v>
      </c>
      <c r="B10045">
        <v>3</v>
      </c>
      <c r="C10045">
        <v>10</v>
      </c>
      <c r="D10045" s="11">
        <v>30</v>
      </c>
      <c r="E10045">
        <v>0</v>
      </c>
      <c r="F10045">
        <v>0</v>
      </c>
      <c r="G10045">
        <v>0</v>
      </c>
      <c r="H10045">
        <v>1</v>
      </c>
      <c r="I10045">
        <v>1</v>
      </c>
      <c r="J10045" s="10">
        <v>0</v>
      </c>
      <c r="K10045">
        <v>0</v>
      </c>
      <c r="L10045">
        <v>3</v>
      </c>
      <c r="M10045">
        <v>0</v>
      </c>
      <c r="N10045">
        <v>0.5</v>
      </c>
      <c r="O10045">
        <v>0</v>
      </c>
      <c r="P10045">
        <v>0.05</v>
      </c>
      <c r="Q10045" s="10">
        <v>0.2</v>
      </c>
      <c r="R10045">
        <v>8.72E-2</v>
      </c>
      <c r="S10045">
        <v>0.19009999999999999</v>
      </c>
      <c r="T10045">
        <v>0</v>
      </c>
    </row>
    <row r="10046" spans="1:20" ht="23.25" x14ac:dyDescent="0.35">
      <c r="A10046">
        <v>1</v>
      </c>
      <c r="B10046">
        <v>3</v>
      </c>
      <c r="C10046">
        <v>10</v>
      </c>
      <c r="D10046" s="11">
        <v>30</v>
      </c>
      <c r="E10046">
        <v>0</v>
      </c>
      <c r="F10046">
        <v>0</v>
      </c>
      <c r="G10046">
        <v>0</v>
      </c>
      <c r="H10046">
        <v>1</v>
      </c>
      <c r="I10046">
        <v>1</v>
      </c>
      <c r="J10046" s="10">
        <v>0</v>
      </c>
      <c r="K10046">
        <v>0</v>
      </c>
      <c r="L10046">
        <v>3</v>
      </c>
      <c r="M10046">
        <v>0</v>
      </c>
      <c r="N10046">
        <v>0.5</v>
      </c>
      <c r="O10046">
        <v>0</v>
      </c>
      <c r="P10046">
        <v>0.05</v>
      </c>
      <c r="Q10046" s="10">
        <v>0.3</v>
      </c>
      <c r="R10046">
        <v>0.26989999999999997</v>
      </c>
      <c r="S10046">
        <v>0.43569999999999998</v>
      </c>
      <c r="T10046">
        <v>0.2</v>
      </c>
    </row>
    <row r="10047" spans="1:20" ht="23.25" x14ac:dyDescent="0.35">
      <c r="A10047">
        <v>1</v>
      </c>
      <c r="B10047">
        <v>3</v>
      </c>
      <c r="C10047">
        <v>10</v>
      </c>
      <c r="D10047" s="11">
        <v>30</v>
      </c>
      <c r="E10047">
        <v>0</v>
      </c>
      <c r="F10047">
        <v>0</v>
      </c>
      <c r="G10047">
        <v>0</v>
      </c>
      <c r="H10047">
        <v>1</v>
      </c>
      <c r="I10047">
        <v>1</v>
      </c>
      <c r="J10047" s="10">
        <v>0</v>
      </c>
      <c r="K10047">
        <v>0</v>
      </c>
      <c r="L10047">
        <v>3</v>
      </c>
      <c r="M10047">
        <v>0</v>
      </c>
      <c r="N10047">
        <v>0.5</v>
      </c>
      <c r="O10047">
        <v>0</v>
      </c>
      <c r="P10047">
        <v>0.05</v>
      </c>
      <c r="Q10047" s="10">
        <v>0.4</v>
      </c>
      <c r="R10047">
        <v>0.31130000000000002</v>
      </c>
      <c r="S10047">
        <v>0.60389999999999999</v>
      </c>
      <c r="T10047">
        <v>0.2</v>
      </c>
    </row>
    <row r="10048" spans="1:20" ht="23.25" x14ac:dyDescent="0.35">
      <c r="A10048">
        <v>1</v>
      </c>
      <c r="B10048">
        <v>3</v>
      </c>
      <c r="C10048">
        <v>10</v>
      </c>
      <c r="D10048" s="11">
        <v>30</v>
      </c>
      <c r="E10048">
        <v>0</v>
      </c>
      <c r="F10048">
        <v>0</v>
      </c>
      <c r="G10048">
        <v>0</v>
      </c>
      <c r="H10048">
        <v>1</v>
      </c>
      <c r="I10048">
        <v>1</v>
      </c>
      <c r="J10048" s="10">
        <v>0</v>
      </c>
      <c r="K10048">
        <v>0</v>
      </c>
      <c r="L10048">
        <v>3</v>
      </c>
      <c r="M10048">
        <v>0</v>
      </c>
      <c r="N10048">
        <v>0.5</v>
      </c>
      <c r="O10048">
        <v>0</v>
      </c>
      <c r="P10048">
        <v>0.05</v>
      </c>
      <c r="Q10048" s="10">
        <v>0.5</v>
      </c>
      <c r="R10048">
        <v>0.52569999999999995</v>
      </c>
      <c r="S10048">
        <v>0.82499999999999996</v>
      </c>
      <c r="T10048">
        <v>0.6</v>
      </c>
    </row>
    <row r="10049" spans="1:20" ht="23.25" x14ac:dyDescent="0.35">
      <c r="A10049">
        <v>1</v>
      </c>
      <c r="B10049">
        <v>3</v>
      </c>
      <c r="C10049">
        <v>10</v>
      </c>
      <c r="D10049" s="11">
        <v>30</v>
      </c>
      <c r="E10049">
        <v>0</v>
      </c>
      <c r="F10049">
        <v>0</v>
      </c>
      <c r="G10049">
        <v>0</v>
      </c>
      <c r="H10049">
        <v>1</v>
      </c>
      <c r="I10049">
        <v>1</v>
      </c>
      <c r="J10049" s="10">
        <v>0</v>
      </c>
      <c r="K10049">
        <v>0</v>
      </c>
      <c r="L10049">
        <v>3</v>
      </c>
      <c r="M10049">
        <v>0</v>
      </c>
      <c r="N10049">
        <v>0.5</v>
      </c>
      <c r="O10049">
        <v>0</v>
      </c>
      <c r="P10049">
        <v>0.05</v>
      </c>
      <c r="Q10049" s="10">
        <v>0.6</v>
      </c>
      <c r="R10049">
        <v>0.3911</v>
      </c>
      <c r="S10049">
        <v>0.8821</v>
      </c>
      <c r="T10049">
        <v>0.3</v>
      </c>
    </row>
    <row r="10050" spans="1:20" ht="23.25" x14ac:dyDescent="0.35">
      <c r="A10050">
        <v>1</v>
      </c>
      <c r="B10050">
        <v>3</v>
      </c>
      <c r="C10050">
        <v>10</v>
      </c>
      <c r="D10050" s="11">
        <v>30</v>
      </c>
      <c r="E10050">
        <v>0</v>
      </c>
      <c r="F10050">
        <v>0</v>
      </c>
      <c r="G10050">
        <v>0</v>
      </c>
      <c r="H10050">
        <v>1</v>
      </c>
      <c r="I10050">
        <v>1</v>
      </c>
      <c r="J10050" s="10">
        <v>0</v>
      </c>
      <c r="K10050">
        <v>0</v>
      </c>
      <c r="L10050">
        <v>3</v>
      </c>
      <c r="M10050">
        <v>0</v>
      </c>
      <c r="N10050">
        <v>0.5</v>
      </c>
      <c r="O10050">
        <v>0</v>
      </c>
      <c r="P10050">
        <v>0.05</v>
      </c>
      <c r="Q10050" s="10">
        <v>0.7</v>
      </c>
      <c r="R10050">
        <v>0.4496</v>
      </c>
      <c r="S10050">
        <v>0.97340000000000004</v>
      </c>
      <c r="T10050">
        <v>0.4</v>
      </c>
    </row>
    <row r="10051" spans="1:20" ht="23.25" x14ac:dyDescent="0.35">
      <c r="A10051">
        <v>1</v>
      </c>
      <c r="B10051">
        <v>3</v>
      </c>
      <c r="C10051">
        <v>10</v>
      </c>
      <c r="D10051" s="11">
        <v>30</v>
      </c>
      <c r="E10051">
        <v>0</v>
      </c>
      <c r="F10051">
        <v>0</v>
      </c>
      <c r="G10051">
        <v>0</v>
      </c>
      <c r="H10051">
        <v>1</v>
      </c>
      <c r="I10051">
        <v>1</v>
      </c>
      <c r="J10051" s="10">
        <v>0</v>
      </c>
      <c r="K10051">
        <v>0</v>
      </c>
      <c r="L10051">
        <v>3</v>
      </c>
      <c r="M10051">
        <v>0</v>
      </c>
      <c r="N10051">
        <v>0.5</v>
      </c>
      <c r="O10051">
        <v>0</v>
      </c>
      <c r="P10051">
        <v>0.05</v>
      </c>
      <c r="Q10051" s="10">
        <v>0.8</v>
      </c>
      <c r="R10051">
        <v>0.53220000000000001</v>
      </c>
      <c r="S10051">
        <v>0.99119999999999997</v>
      </c>
      <c r="T10051">
        <v>0.5</v>
      </c>
    </row>
    <row r="10052" spans="1:20" ht="23.25" x14ac:dyDescent="0.35">
      <c r="A10052">
        <v>1</v>
      </c>
      <c r="B10052">
        <v>3</v>
      </c>
      <c r="C10052">
        <v>10</v>
      </c>
      <c r="D10052" s="11">
        <v>30</v>
      </c>
      <c r="E10052">
        <v>0</v>
      </c>
      <c r="F10052">
        <v>0</v>
      </c>
      <c r="G10052">
        <v>0</v>
      </c>
      <c r="H10052">
        <v>1</v>
      </c>
      <c r="I10052">
        <v>1</v>
      </c>
      <c r="J10052" s="10">
        <v>0</v>
      </c>
      <c r="K10052">
        <v>0</v>
      </c>
      <c r="L10052">
        <v>3</v>
      </c>
      <c r="M10052">
        <v>0</v>
      </c>
      <c r="N10052">
        <v>0.5</v>
      </c>
      <c r="O10052">
        <v>0</v>
      </c>
      <c r="P10052">
        <v>0.05</v>
      </c>
      <c r="Q10052" s="10">
        <v>0.9</v>
      </c>
      <c r="R10052">
        <v>0.58979999999999999</v>
      </c>
      <c r="S10052">
        <v>0.99309999999999998</v>
      </c>
      <c r="T10052">
        <v>0.7</v>
      </c>
    </row>
    <row r="10053" spans="1:20" ht="23.25" x14ac:dyDescent="0.35">
      <c r="A10053">
        <v>1</v>
      </c>
      <c r="B10053">
        <v>3</v>
      </c>
      <c r="C10053">
        <v>10</v>
      </c>
      <c r="D10053" s="11">
        <v>30</v>
      </c>
      <c r="E10053">
        <v>0</v>
      </c>
      <c r="F10053">
        <v>0</v>
      </c>
      <c r="G10053">
        <v>0</v>
      </c>
      <c r="H10053">
        <v>1</v>
      </c>
      <c r="I10053">
        <v>1</v>
      </c>
      <c r="J10053" s="10">
        <v>0</v>
      </c>
      <c r="K10053">
        <v>0</v>
      </c>
      <c r="L10053">
        <v>3</v>
      </c>
      <c r="M10053">
        <v>0</v>
      </c>
      <c r="N10053">
        <v>0.5</v>
      </c>
      <c r="O10053">
        <v>0</v>
      </c>
      <c r="P10053">
        <v>0.05</v>
      </c>
      <c r="Q10053" s="10">
        <v>1</v>
      </c>
      <c r="R10053">
        <v>0.41339999999999999</v>
      </c>
      <c r="S10053">
        <v>0.99980000000000002</v>
      </c>
      <c r="T10053">
        <v>0.5</v>
      </c>
    </row>
    <row r="10054" spans="1:20" ht="23.25" x14ac:dyDescent="0.35">
      <c r="A10054">
        <v>1</v>
      </c>
      <c r="B10054">
        <v>3</v>
      </c>
      <c r="C10054">
        <v>10</v>
      </c>
      <c r="D10054" s="11">
        <v>30</v>
      </c>
      <c r="E10054">
        <v>0</v>
      </c>
      <c r="F10054">
        <v>0</v>
      </c>
      <c r="G10054">
        <v>0</v>
      </c>
      <c r="H10054">
        <v>1</v>
      </c>
      <c r="I10054">
        <v>1</v>
      </c>
      <c r="J10054" s="10">
        <v>0</v>
      </c>
      <c r="K10054">
        <v>0</v>
      </c>
      <c r="L10054">
        <v>3</v>
      </c>
      <c r="M10054">
        <v>0</v>
      </c>
      <c r="N10054">
        <v>0.5</v>
      </c>
      <c r="O10054">
        <v>0</v>
      </c>
      <c r="P10054">
        <v>0.05</v>
      </c>
      <c r="Q10054" s="10">
        <v>1.1000000000000001</v>
      </c>
      <c r="R10054">
        <v>0.80259999999999998</v>
      </c>
      <c r="S10054">
        <v>0.99790000000000001</v>
      </c>
      <c r="T10054">
        <v>0.9</v>
      </c>
    </row>
    <row r="10055" spans="1:20" ht="23.25" x14ac:dyDescent="0.35">
      <c r="A10055">
        <v>1</v>
      </c>
      <c r="B10055">
        <v>3</v>
      </c>
      <c r="C10055">
        <v>10</v>
      </c>
      <c r="D10055" s="11">
        <v>30</v>
      </c>
      <c r="E10055">
        <v>0</v>
      </c>
      <c r="F10055">
        <v>0</v>
      </c>
      <c r="G10055">
        <v>0</v>
      </c>
      <c r="H10055">
        <v>1</v>
      </c>
      <c r="I10055">
        <v>1</v>
      </c>
      <c r="J10055" s="10">
        <v>0</v>
      </c>
      <c r="K10055">
        <v>0</v>
      </c>
      <c r="L10055">
        <v>3</v>
      </c>
      <c r="M10055">
        <v>0</v>
      </c>
      <c r="N10055">
        <v>0.5</v>
      </c>
      <c r="O10055">
        <v>0</v>
      </c>
      <c r="P10055">
        <v>0.05</v>
      </c>
      <c r="Q10055" s="10">
        <v>1.2</v>
      </c>
      <c r="R10055">
        <v>0.55359999999999998</v>
      </c>
      <c r="S10055">
        <v>1</v>
      </c>
      <c r="T10055">
        <v>0.7</v>
      </c>
    </row>
    <row r="10056" spans="1:20" ht="23.25" x14ac:dyDescent="0.35">
      <c r="A10056">
        <v>1</v>
      </c>
      <c r="B10056">
        <v>3</v>
      </c>
      <c r="C10056">
        <v>10</v>
      </c>
      <c r="D10056" s="11">
        <v>30</v>
      </c>
      <c r="E10056">
        <v>0</v>
      </c>
      <c r="F10056">
        <v>0</v>
      </c>
      <c r="G10056">
        <v>0</v>
      </c>
      <c r="H10056">
        <v>1</v>
      </c>
      <c r="I10056">
        <v>1</v>
      </c>
      <c r="J10056" s="10">
        <v>0</v>
      </c>
      <c r="K10056">
        <v>0</v>
      </c>
      <c r="L10056">
        <v>3</v>
      </c>
      <c r="M10056">
        <v>0</v>
      </c>
      <c r="N10056">
        <v>0.5</v>
      </c>
      <c r="O10056">
        <v>0</v>
      </c>
      <c r="P10056">
        <v>0.05</v>
      </c>
      <c r="Q10056" s="10">
        <v>1.3</v>
      </c>
      <c r="R10056">
        <v>0.77359999999999995</v>
      </c>
      <c r="S10056">
        <v>0.99990000000000001</v>
      </c>
      <c r="T10056">
        <v>0.8</v>
      </c>
    </row>
    <row r="10057" spans="1:20" ht="23.25" x14ac:dyDescent="0.35">
      <c r="A10057">
        <v>1</v>
      </c>
      <c r="B10057">
        <v>3</v>
      </c>
      <c r="C10057">
        <v>10</v>
      </c>
      <c r="D10057" s="11">
        <v>30</v>
      </c>
      <c r="E10057">
        <v>0</v>
      </c>
      <c r="F10057">
        <v>0</v>
      </c>
      <c r="G10057">
        <v>0</v>
      </c>
      <c r="H10057">
        <v>1</v>
      </c>
      <c r="I10057">
        <v>1</v>
      </c>
      <c r="J10057" s="10">
        <v>0</v>
      </c>
      <c r="K10057">
        <v>0</v>
      </c>
      <c r="L10057">
        <v>3</v>
      </c>
      <c r="M10057">
        <v>0</v>
      </c>
      <c r="N10057">
        <v>0.5</v>
      </c>
      <c r="O10057">
        <v>0</v>
      </c>
      <c r="P10057">
        <v>0.05</v>
      </c>
      <c r="Q10057" s="10">
        <v>1.4</v>
      </c>
      <c r="R10057">
        <v>0.53380000000000005</v>
      </c>
      <c r="S10057">
        <v>1</v>
      </c>
      <c r="T10057">
        <v>0.5</v>
      </c>
    </row>
    <row r="10058" spans="1:20" ht="23.25" x14ac:dyDescent="0.35">
      <c r="A10058">
        <v>1</v>
      </c>
      <c r="B10058">
        <v>3</v>
      </c>
      <c r="C10058">
        <v>10</v>
      </c>
      <c r="D10058" s="11">
        <v>30</v>
      </c>
      <c r="E10058">
        <v>0</v>
      </c>
      <c r="F10058">
        <v>0</v>
      </c>
      <c r="G10058">
        <v>0</v>
      </c>
      <c r="H10058">
        <v>1</v>
      </c>
      <c r="I10058">
        <v>1</v>
      </c>
      <c r="J10058" s="10">
        <v>0</v>
      </c>
      <c r="K10058">
        <v>0</v>
      </c>
      <c r="L10058">
        <v>3</v>
      </c>
      <c r="M10058">
        <v>0</v>
      </c>
      <c r="N10058">
        <v>0.5</v>
      </c>
      <c r="O10058">
        <v>0</v>
      </c>
      <c r="P10058">
        <v>0.05</v>
      </c>
      <c r="Q10058" s="10">
        <v>1.5</v>
      </c>
      <c r="R10058">
        <v>0.74550000000000005</v>
      </c>
      <c r="S10058">
        <v>1</v>
      </c>
      <c r="T10058">
        <v>0.8</v>
      </c>
    </row>
    <row r="10059" spans="1:20" ht="23.25" x14ac:dyDescent="0.35">
      <c r="A10059">
        <v>1</v>
      </c>
      <c r="B10059">
        <v>3</v>
      </c>
      <c r="C10059">
        <v>10</v>
      </c>
      <c r="D10059" s="11">
        <v>30</v>
      </c>
      <c r="E10059">
        <v>0</v>
      </c>
      <c r="F10059">
        <v>0</v>
      </c>
      <c r="G10059">
        <v>0</v>
      </c>
      <c r="H10059">
        <v>1</v>
      </c>
      <c r="I10059">
        <v>1</v>
      </c>
      <c r="J10059" s="10">
        <v>0</v>
      </c>
      <c r="K10059">
        <v>0</v>
      </c>
      <c r="L10059">
        <v>3</v>
      </c>
      <c r="M10059">
        <v>0</v>
      </c>
      <c r="N10059">
        <v>0.5</v>
      </c>
      <c r="O10059">
        <v>0</v>
      </c>
      <c r="P10059">
        <v>0.05</v>
      </c>
      <c r="Q10059" s="10">
        <v>1.6</v>
      </c>
      <c r="R10059">
        <v>0.63190000000000002</v>
      </c>
      <c r="S10059">
        <v>1</v>
      </c>
      <c r="T10059">
        <v>0.7</v>
      </c>
    </row>
    <row r="10060" spans="1:20" ht="23.25" x14ac:dyDescent="0.35">
      <c r="A10060">
        <v>1</v>
      </c>
      <c r="B10060">
        <v>3</v>
      </c>
      <c r="C10060">
        <v>10</v>
      </c>
      <c r="D10060" s="11">
        <v>30</v>
      </c>
      <c r="E10060">
        <v>0</v>
      </c>
      <c r="F10060">
        <v>0</v>
      </c>
      <c r="G10060">
        <v>0</v>
      </c>
      <c r="H10060">
        <v>1</v>
      </c>
      <c r="I10060">
        <v>1</v>
      </c>
      <c r="J10060" s="10">
        <v>0</v>
      </c>
      <c r="K10060">
        <v>0</v>
      </c>
      <c r="L10060">
        <v>3</v>
      </c>
      <c r="M10060">
        <v>0</v>
      </c>
      <c r="N10060">
        <v>0.5</v>
      </c>
      <c r="O10060">
        <v>0</v>
      </c>
      <c r="P10060">
        <v>0.05</v>
      </c>
      <c r="Q10060" s="10">
        <v>1.7</v>
      </c>
      <c r="R10060">
        <v>0.71409999999999996</v>
      </c>
      <c r="S10060">
        <v>1</v>
      </c>
      <c r="T10060">
        <v>0.7</v>
      </c>
    </row>
    <row r="10061" spans="1:20" ht="23.25" x14ac:dyDescent="0.35">
      <c r="A10061">
        <v>1</v>
      </c>
      <c r="B10061">
        <v>3</v>
      </c>
      <c r="C10061">
        <v>10</v>
      </c>
      <c r="D10061" s="11">
        <v>30</v>
      </c>
      <c r="E10061">
        <v>0</v>
      </c>
      <c r="F10061">
        <v>0</v>
      </c>
      <c r="G10061">
        <v>0</v>
      </c>
      <c r="H10061">
        <v>1</v>
      </c>
      <c r="I10061">
        <v>1</v>
      </c>
      <c r="J10061" s="10">
        <v>0</v>
      </c>
      <c r="K10061">
        <v>0</v>
      </c>
      <c r="L10061">
        <v>3</v>
      </c>
      <c r="M10061">
        <v>0</v>
      </c>
      <c r="N10061">
        <v>0.5</v>
      </c>
      <c r="O10061">
        <v>0</v>
      </c>
      <c r="P10061">
        <v>0.05</v>
      </c>
      <c r="Q10061" s="10">
        <v>1.8</v>
      </c>
      <c r="R10061">
        <v>0.53539999999999999</v>
      </c>
      <c r="S10061">
        <v>1</v>
      </c>
      <c r="T10061">
        <v>0.6</v>
      </c>
    </row>
    <row r="10062" spans="1:20" ht="24" thickBot="1" x14ac:dyDescent="0.4">
      <c r="A10062">
        <v>1</v>
      </c>
      <c r="B10062">
        <v>3</v>
      </c>
      <c r="C10062">
        <v>10</v>
      </c>
      <c r="D10062" s="11">
        <v>30</v>
      </c>
      <c r="E10062">
        <v>0</v>
      </c>
      <c r="F10062">
        <v>0</v>
      </c>
      <c r="G10062">
        <v>0</v>
      </c>
      <c r="H10062">
        <v>1</v>
      </c>
      <c r="I10062">
        <v>1</v>
      </c>
      <c r="J10062" s="10">
        <v>0</v>
      </c>
      <c r="K10062">
        <v>0</v>
      </c>
      <c r="L10062">
        <v>3</v>
      </c>
      <c r="M10062">
        <v>0</v>
      </c>
      <c r="N10062">
        <v>0.5</v>
      </c>
      <c r="O10062">
        <v>0</v>
      </c>
      <c r="P10062">
        <v>0.05</v>
      </c>
      <c r="Q10062" s="10">
        <v>1.9</v>
      </c>
      <c r="R10062" s="14">
        <v>0.81410000000000005</v>
      </c>
      <c r="S10062" s="14">
        <v>1</v>
      </c>
      <c r="T10062">
        <v>0.9</v>
      </c>
    </row>
    <row r="10063" spans="1:20" ht="24" thickTop="1" x14ac:dyDescent="0.35">
      <c r="A10063">
        <v>1</v>
      </c>
      <c r="B10063">
        <v>3</v>
      </c>
      <c r="C10063">
        <v>10</v>
      </c>
      <c r="D10063" s="11">
        <v>30</v>
      </c>
      <c r="E10063">
        <v>0</v>
      </c>
      <c r="F10063">
        <v>0</v>
      </c>
      <c r="G10063">
        <v>0</v>
      </c>
      <c r="H10063">
        <v>1</v>
      </c>
      <c r="I10063">
        <v>1</v>
      </c>
      <c r="J10063" s="10">
        <v>0</v>
      </c>
      <c r="K10063">
        <v>0</v>
      </c>
      <c r="L10063">
        <v>3</v>
      </c>
      <c r="M10063">
        <v>0</v>
      </c>
      <c r="N10063">
        <v>1</v>
      </c>
      <c r="O10063">
        <v>0</v>
      </c>
      <c r="P10063">
        <v>0.05</v>
      </c>
      <c r="Q10063" s="10">
        <v>0</v>
      </c>
      <c r="R10063">
        <v>7.9399999999999998E-2</v>
      </c>
      <c r="S10063">
        <v>0.05</v>
      </c>
      <c r="T10063">
        <v>0</v>
      </c>
    </row>
    <row r="10064" spans="1:20" ht="23.25" x14ac:dyDescent="0.35">
      <c r="A10064">
        <v>1</v>
      </c>
      <c r="B10064">
        <v>3</v>
      </c>
      <c r="C10064">
        <v>10</v>
      </c>
      <c r="D10064" s="11">
        <v>30</v>
      </c>
      <c r="E10064">
        <v>0</v>
      </c>
      <c r="F10064">
        <v>0</v>
      </c>
      <c r="G10064">
        <v>0</v>
      </c>
      <c r="H10064">
        <v>1</v>
      </c>
      <c r="I10064">
        <v>1</v>
      </c>
      <c r="J10064" s="10">
        <v>0</v>
      </c>
      <c r="K10064">
        <v>0</v>
      </c>
      <c r="L10064">
        <v>3</v>
      </c>
      <c r="M10064">
        <v>0</v>
      </c>
      <c r="N10064">
        <v>1</v>
      </c>
      <c r="O10064">
        <v>0</v>
      </c>
      <c r="P10064">
        <v>0.05</v>
      </c>
      <c r="Q10064" s="10">
        <v>0.1</v>
      </c>
      <c r="R10064">
        <v>0.14560000000000001</v>
      </c>
      <c r="S10064">
        <v>8.1600000000000006E-2</v>
      </c>
      <c r="T10064">
        <v>0</v>
      </c>
    </row>
    <row r="10065" spans="1:20" ht="23.25" x14ac:dyDescent="0.35">
      <c r="A10065">
        <v>1</v>
      </c>
      <c r="B10065">
        <v>3</v>
      </c>
      <c r="C10065">
        <v>10</v>
      </c>
      <c r="D10065" s="11">
        <v>30</v>
      </c>
      <c r="E10065">
        <v>0</v>
      </c>
      <c r="F10065">
        <v>0</v>
      </c>
      <c r="G10065">
        <v>0</v>
      </c>
      <c r="H10065">
        <v>1</v>
      </c>
      <c r="I10065">
        <v>1</v>
      </c>
      <c r="J10065" s="10">
        <v>0</v>
      </c>
      <c r="K10065">
        <v>0</v>
      </c>
      <c r="L10065">
        <v>3</v>
      </c>
      <c r="M10065">
        <v>0</v>
      </c>
      <c r="N10065">
        <v>1</v>
      </c>
      <c r="O10065">
        <v>0</v>
      </c>
      <c r="P10065">
        <v>0.05</v>
      </c>
      <c r="Q10065" s="10">
        <v>0.2</v>
      </c>
      <c r="R10065">
        <v>0.1061</v>
      </c>
      <c r="S10065">
        <v>0.22550000000000001</v>
      </c>
      <c r="T10065">
        <v>0.1</v>
      </c>
    </row>
    <row r="10066" spans="1:20" ht="23.25" x14ac:dyDescent="0.35">
      <c r="A10066">
        <v>1</v>
      </c>
      <c r="B10066">
        <v>3</v>
      </c>
      <c r="C10066">
        <v>10</v>
      </c>
      <c r="D10066" s="11">
        <v>30</v>
      </c>
      <c r="E10066">
        <v>0</v>
      </c>
      <c r="F10066">
        <v>0</v>
      </c>
      <c r="G10066">
        <v>0</v>
      </c>
      <c r="H10066">
        <v>1</v>
      </c>
      <c r="I10066">
        <v>1</v>
      </c>
      <c r="J10066" s="10">
        <v>0</v>
      </c>
      <c r="K10066">
        <v>0</v>
      </c>
      <c r="L10066">
        <v>3</v>
      </c>
      <c r="M10066">
        <v>0</v>
      </c>
      <c r="N10066">
        <v>1</v>
      </c>
      <c r="O10066">
        <v>0</v>
      </c>
      <c r="P10066">
        <v>0.05</v>
      </c>
      <c r="Q10066" s="10">
        <v>0.3</v>
      </c>
      <c r="R10066">
        <v>0.33389999999999997</v>
      </c>
      <c r="S10066">
        <v>0.39700000000000002</v>
      </c>
      <c r="T10066">
        <v>0.3</v>
      </c>
    </row>
    <row r="10067" spans="1:20" ht="23.25" x14ac:dyDescent="0.35">
      <c r="A10067">
        <v>1</v>
      </c>
      <c r="B10067">
        <v>3</v>
      </c>
      <c r="C10067">
        <v>10</v>
      </c>
      <c r="D10067" s="11">
        <v>30</v>
      </c>
      <c r="E10067">
        <v>0</v>
      </c>
      <c r="F10067">
        <v>0</v>
      </c>
      <c r="G10067">
        <v>0</v>
      </c>
      <c r="H10067">
        <v>1</v>
      </c>
      <c r="I10067">
        <v>1</v>
      </c>
      <c r="J10067" s="10">
        <v>0</v>
      </c>
      <c r="K10067">
        <v>0</v>
      </c>
      <c r="L10067">
        <v>3</v>
      </c>
      <c r="M10067">
        <v>0</v>
      </c>
      <c r="N10067">
        <v>1</v>
      </c>
      <c r="O10067">
        <v>0</v>
      </c>
      <c r="P10067">
        <v>0.05</v>
      </c>
      <c r="Q10067" s="10">
        <v>0.4</v>
      </c>
      <c r="R10067">
        <v>0.38</v>
      </c>
      <c r="S10067">
        <v>0.61829999999999996</v>
      </c>
      <c r="T10067">
        <v>0.5</v>
      </c>
    </row>
    <row r="10068" spans="1:20" ht="23.25" x14ac:dyDescent="0.35">
      <c r="A10068">
        <v>1</v>
      </c>
      <c r="B10068">
        <v>3</v>
      </c>
      <c r="C10068">
        <v>10</v>
      </c>
      <c r="D10068" s="11">
        <v>30</v>
      </c>
      <c r="E10068">
        <v>0</v>
      </c>
      <c r="F10068">
        <v>0</v>
      </c>
      <c r="G10068">
        <v>0</v>
      </c>
      <c r="H10068">
        <v>1</v>
      </c>
      <c r="I10068">
        <v>1</v>
      </c>
      <c r="J10068" s="10">
        <v>0</v>
      </c>
      <c r="K10068">
        <v>0</v>
      </c>
      <c r="L10068">
        <v>3</v>
      </c>
      <c r="M10068">
        <v>0</v>
      </c>
      <c r="N10068">
        <v>1</v>
      </c>
      <c r="O10068">
        <v>0</v>
      </c>
      <c r="P10068">
        <v>0.05</v>
      </c>
      <c r="Q10068" s="10">
        <v>0.5</v>
      </c>
      <c r="R10068">
        <v>0.16919999999999999</v>
      </c>
      <c r="S10068">
        <v>0.81320000000000003</v>
      </c>
      <c r="T10068">
        <v>0.2</v>
      </c>
    </row>
    <row r="10069" spans="1:20" ht="23.25" x14ac:dyDescent="0.35">
      <c r="A10069">
        <v>1</v>
      </c>
      <c r="B10069">
        <v>3</v>
      </c>
      <c r="C10069">
        <v>10</v>
      </c>
      <c r="D10069" s="11">
        <v>30</v>
      </c>
      <c r="E10069">
        <v>0</v>
      </c>
      <c r="F10069">
        <v>0</v>
      </c>
      <c r="G10069">
        <v>0</v>
      </c>
      <c r="H10069">
        <v>1</v>
      </c>
      <c r="I10069">
        <v>1</v>
      </c>
      <c r="J10069" s="10">
        <v>0</v>
      </c>
      <c r="K10069">
        <v>0</v>
      </c>
      <c r="L10069">
        <v>3</v>
      </c>
      <c r="M10069">
        <v>0</v>
      </c>
      <c r="N10069">
        <v>1</v>
      </c>
      <c r="O10069">
        <v>0</v>
      </c>
      <c r="P10069">
        <v>0.05</v>
      </c>
      <c r="Q10069" s="10">
        <v>0.6</v>
      </c>
      <c r="R10069">
        <v>0.29870000000000002</v>
      </c>
      <c r="S10069">
        <v>0.9143</v>
      </c>
      <c r="T10069">
        <v>0.2</v>
      </c>
    </row>
    <row r="10070" spans="1:20" ht="23.25" x14ac:dyDescent="0.35">
      <c r="A10070">
        <v>1</v>
      </c>
      <c r="B10070">
        <v>3</v>
      </c>
      <c r="C10070">
        <v>10</v>
      </c>
      <c r="D10070" s="11">
        <v>30</v>
      </c>
      <c r="E10070">
        <v>0</v>
      </c>
      <c r="F10070">
        <v>0</v>
      </c>
      <c r="G10070">
        <v>0</v>
      </c>
      <c r="H10070">
        <v>1</v>
      </c>
      <c r="I10070">
        <v>1</v>
      </c>
      <c r="J10070" s="10">
        <v>0</v>
      </c>
      <c r="K10070">
        <v>0</v>
      </c>
      <c r="L10070">
        <v>3</v>
      </c>
      <c r="M10070">
        <v>0</v>
      </c>
      <c r="N10070">
        <v>1</v>
      </c>
      <c r="O10070">
        <v>0</v>
      </c>
      <c r="P10070">
        <v>0.05</v>
      </c>
      <c r="Q10070" s="10">
        <v>0.7</v>
      </c>
      <c r="R10070">
        <v>0.58389999999999997</v>
      </c>
      <c r="S10070">
        <v>0.95450000000000002</v>
      </c>
      <c r="T10070">
        <v>0.5</v>
      </c>
    </row>
    <row r="10071" spans="1:20" ht="23.25" x14ac:dyDescent="0.35">
      <c r="A10071">
        <v>1</v>
      </c>
      <c r="B10071">
        <v>3</v>
      </c>
      <c r="C10071">
        <v>10</v>
      </c>
      <c r="D10071" s="11">
        <v>30</v>
      </c>
      <c r="E10071">
        <v>0</v>
      </c>
      <c r="F10071">
        <v>0</v>
      </c>
      <c r="G10071">
        <v>0</v>
      </c>
      <c r="H10071">
        <v>1</v>
      </c>
      <c r="I10071">
        <v>1</v>
      </c>
      <c r="J10071" s="10">
        <v>0</v>
      </c>
      <c r="K10071">
        <v>0</v>
      </c>
      <c r="L10071">
        <v>3</v>
      </c>
      <c r="M10071">
        <v>0</v>
      </c>
      <c r="N10071">
        <v>1</v>
      </c>
      <c r="O10071">
        <v>0</v>
      </c>
      <c r="P10071">
        <v>0.05</v>
      </c>
      <c r="Q10071" s="10">
        <v>0.8</v>
      </c>
      <c r="R10071">
        <v>0.49690000000000001</v>
      </c>
      <c r="S10071">
        <v>0.99060000000000004</v>
      </c>
      <c r="T10071">
        <v>0.5</v>
      </c>
    </row>
    <row r="10072" spans="1:20" ht="23.25" x14ac:dyDescent="0.35">
      <c r="A10072">
        <v>1</v>
      </c>
      <c r="B10072">
        <v>3</v>
      </c>
      <c r="C10072">
        <v>10</v>
      </c>
      <c r="D10072" s="11">
        <v>30</v>
      </c>
      <c r="E10072">
        <v>0</v>
      </c>
      <c r="F10072">
        <v>0</v>
      </c>
      <c r="G10072">
        <v>0</v>
      </c>
      <c r="H10072">
        <v>1</v>
      </c>
      <c r="I10072">
        <v>1</v>
      </c>
      <c r="J10072" s="10">
        <v>0</v>
      </c>
      <c r="K10072">
        <v>0</v>
      </c>
      <c r="L10072">
        <v>3</v>
      </c>
      <c r="M10072">
        <v>0</v>
      </c>
      <c r="N10072">
        <v>1</v>
      </c>
      <c r="O10072">
        <v>0</v>
      </c>
      <c r="P10072">
        <v>0.05</v>
      </c>
      <c r="Q10072" s="10">
        <v>0.9</v>
      </c>
      <c r="R10072">
        <v>0.54479999999999995</v>
      </c>
      <c r="S10072">
        <v>0.99919999999999998</v>
      </c>
      <c r="T10072">
        <v>0.5</v>
      </c>
    </row>
    <row r="10073" spans="1:20" ht="23.25" x14ac:dyDescent="0.35">
      <c r="A10073">
        <v>1</v>
      </c>
      <c r="B10073">
        <v>3</v>
      </c>
      <c r="C10073">
        <v>10</v>
      </c>
      <c r="D10073" s="11">
        <v>30</v>
      </c>
      <c r="E10073">
        <v>0</v>
      </c>
      <c r="F10073">
        <v>0</v>
      </c>
      <c r="G10073">
        <v>0</v>
      </c>
      <c r="H10073">
        <v>1</v>
      </c>
      <c r="I10073">
        <v>1</v>
      </c>
      <c r="J10073" s="10">
        <v>0</v>
      </c>
      <c r="K10073">
        <v>0</v>
      </c>
      <c r="L10073">
        <v>3</v>
      </c>
      <c r="M10073">
        <v>0</v>
      </c>
      <c r="N10073">
        <v>1</v>
      </c>
      <c r="O10073">
        <v>0</v>
      </c>
      <c r="P10073">
        <v>0.05</v>
      </c>
      <c r="Q10073" s="10">
        <v>1</v>
      </c>
      <c r="R10073">
        <v>0.4194</v>
      </c>
      <c r="S10073">
        <v>0.99980000000000002</v>
      </c>
      <c r="T10073">
        <v>0.4</v>
      </c>
    </row>
    <row r="10074" spans="1:20" ht="23.25" x14ac:dyDescent="0.35">
      <c r="A10074">
        <v>1</v>
      </c>
      <c r="B10074">
        <v>3</v>
      </c>
      <c r="C10074">
        <v>10</v>
      </c>
      <c r="D10074" s="11">
        <v>30</v>
      </c>
      <c r="E10074">
        <v>0</v>
      </c>
      <c r="F10074">
        <v>0</v>
      </c>
      <c r="G10074">
        <v>0</v>
      </c>
      <c r="H10074">
        <v>1</v>
      </c>
      <c r="I10074">
        <v>1</v>
      </c>
      <c r="J10074" s="10">
        <v>0</v>
      </c>
      <c r="K10074">
        <v>0</v>
      </c>
      <c r="L10074">
        <v>3</v>
      </c>
      <c r="M10074">
        <v>0</v>
      </c>
      <c r="N10074">
        <v>1</v>
      </c>
      <c r="O10074">
        <v>0</v>
      </c>
      <c r="P10074">
        <v>0.05</v>
      </c>
      <c r="Q10074" s="10">
        <v>1.1000000000000001</v>
      </c>
      <c r="R10074">
        <v>0.59289999999999998</v>
      </c>
      <c r="S10074">
        <v>0.99760000000000004</v>
      </c>
      <c r="T10074">
        <v>0.6</v>
      </c>
    </row>
    <row r="10075" spans="1:20" ht="23.25" x14ac:dyDescent="0.35">
      <c r="A10075">
        <v>1</v>
      </c>
      <c r="B10075">
        <v>3</v>
      </c>
      <c r="C10075">
        <v>10</v>
      </c>
      <c r="D10075" s="11">
        <v>30</v>
      </c>
      <c r="E10075">
        <v>0</v>
      </c>
      <c r="F10075">
        <v>0</v>
      </c>
      <c r="G10075">
        <v>0</v>
      </c>
      <c r="H10075">
        <v>1</v>
      </c>
      <c r="I10075">
        <v>1</v>
      </c>
      <c r="J10075" s="10">
        <v>0</v>
      </c>
      <c r="K10075">
        <v>0</v>
      </c>
      <c r="L10075">
        <v>3</v>
      </c>
      <c r="M10075">
        <v>0</v>
      </c>
      <c r="N10075">
        <v>1</v>
      </c>
      <c r="O10075">
        <v>0</v>
      </c>
      <c r="P10075">
        <v>0.05</v>
      </c>
      <c r="Q10075" s="10">
        <v>1.2</v>
      </c>
      <c r="R10075">
        <v>0.58240000000000003</v>
      </c>
      <c r="S10075">
        <v>1</v>
      </c>
      <c r="T10075">
        <v>0.6</v>
      </c>
    </row>
    <row r="10076" spans="1:20" ht="23.25" x14ac:dyDescent="0.35">
      <c r="A10076">
        <v>1</v>
      </c>
      <c r="B10076">
        <v>3</v>
      </c>
      <c r="C10076">
        <v>10</v>
      </c>
      <c r="D10076" s="11">
        <v>30</v>
      </c>
      <c r="E10076">
        <v>0</v>
      </c>
      <c r="F10076">
        <v>0</v>
      </c>
      <c r="G10076">
        <v>0</v>
      </c>
      <c r="H10076">
        <v>1</v>
      </c>
      <c r="I10076">
        <v>1</v>
      </c>
      <c r="J10076" s="10">
        <v>0</v>
      </c>
      <c r="K10076">
        <v>0</v>
      </c>
      <c r="L10076">
        <v>3</v>
      </c>
      <c r="M10076">
        <v>0</v>
      </c>
      <c r="N10076">
        <v>1</v>
      </c>
      <c r="O10076">
        <v>0</v>
      </c>
      <c r="P10076">
        <v>0.05</v>
      </c>
      <c r="Q10076" s="10">
        <v>1.3</v>
      </c>
      <c r="R10076">
        <v>0.43569999999999998</v>
      </c>
      <c r="S10076">
        <v>1</v>
      </c>
      <c r="T10076">
        <v>0.5</v>
      </c>
    </row>
    <row r="10077" spans="1:20" ht="23.25" x14ac:dyDescent="0.35">
      <c r="A10077">
        <v>1</v>
      </c>
      <c r="B10077">
        <v>3</v>
      </c>
      <c r="C10077">
        <v>10</v>
      </c>
      <c r="D10077" s="11">
        <v>30</v>
      </c>
      <c r="E10077">
        <v>0</v>
      </c>
      <c r="F10077">
        <v>0</v>
      </c>
      <c r="G10077">
        <v>0</v>
      </c>
      <c r="H10077">
        <v>1</v>
      </c>
      <c r="I10077">
        <v>1</v>
      </c>
      <c r="J10077" s="10">
        <v>0</v>
      </c>
      <c r="K10077">
        <v>0</v>
      </c>
      <c r="L10077">
        <v>3</v>
      </c>
      <c r="M10077">
        <v>0</v>
      </c>
      <c r="N10077">
        <v>1</v>
      </c>
      <c r="O10077">
        <v>0</v>
      </c>
      <c r="P10077">
        <v>0.05</v>
      </c>
      <c r="Q10077" s="10">
        <v>1.4</v>
      </c>
      <c r="R10077">
        <v>0.4899</v>
      </c>
      <c r="S10077">
        <v>1</v>
      </c>
      <c r="T10077">
        <v>0.5</v>
      </c>
    </row>
    <row r="10078" spans="1:20" ht="23.25" x14ac:dyDescent="0.35">
      <c r="A10078">
        <v>1</v>
      </c>
      <c r="B10078">
        <v>3</v>
      </c>
      <c r="C10078">
        <v>10</v>
      </c>
      <c r="D10078" s="11">
        <v>30</v>
      </c>
      <c r="E10078">
        <v>0</v>
      </c>
      <c r="F10078">
        <v>0</v>
      </c>
      <c r="G10078">
        <v>0</v>
      </c>
      <c r="H10078">
        <v>1</v>
      </c>
      <c r="I10078">
        <v>1</v>
      </c>
      <c r="J10078" s="10">
        <v>0</v>
      </c>
      <c r="K10078">
        <v>0</v>
      </c>
      <c r="L10078">
        <v>3</v>
      </c>
      <c r="M10078">
        <v>0</v>
      </c>
      <c r="N10078">
        <v>1</v>
      </c>
      <c r="O10078">
        <v>0</v>
      </c>
      <c r="P10078">
        <v>0.05</v>
      </c>
      <c r="Q10078" s="10">
        <v>1.5</v>
      </c>
      <c r="R10078">
        <v>0.65449999999999997</v>
      </c>
      <c r="S10078">
        <v>1</v>
      </c>
      <c r="T10078">
        <v>0.6</v>
      </c>
    </row>
    <row r="10079" spans="1:20" ht="23.25" x14ac:dyDescent="0.35">
      <c r="A10079">
        <v>1</v>
      </c>
      <c r="B10079">
        <v>3</v>
      </c>
      <c r="C10079">
        <v>10</v>
      </c>
      <c r="D10079" s="11">
        <v>30</v>
      </c>
      <c r="E10079">
        <v>0</v>
      </c>
      <c r="F10079">
        <v>0</v>
      </c>
      <c r="G10079">
        <v>0</v>
      </c>
      <c r="H10079">
        <v>1</v>
      </c>
      <c r="I10079">
        <v>1</v>
      </c>
      <c r="J10079" s="10">
        <v>0</v>
      </c>
      <c r="K10079">
        <v>0</v>
      </c>
      <c r="L10079">
        <v>3</v>
      </c>
      <c r="M10079">
        <v>0</v>
      </c>
      <c r="N10079">
        <v>1</v>
      </c>
      <c r="O10079">
        <v>0</v>
      </c>
      <c r="P10079">
        <v>0.05</v>
      </c>
      <c r="Q10079" s="10">
        <v>1.6</v>
      </c>
      <c r="R10079">
        <v>0.57269999999999999</v>
      </c>
      <c r="S10079">
        <v>1</v>
      </c>
      <c r="T10079">
        <v>0.5</v>
      </c>
    </row>
    <row r="10080" spans="1:20" ht="23.25" x14ac:dyDescent="0.35">
      <c r="A10080">
        <v>1</v>
      </c>
      <c r="B10080">
        <v>3</v>
      </c>
      <c r="C10080">
        <v>10</v>
      </c>
      <c r="D10080" s="11">
        <v>30</v>
      </c>
      <c r="E10080">
        <v>0</v>
      </c>
      <c r="F10080">
        <v>0</v>
      </c>
      <c r="G10080">
        <v>0</v>
      </c>
      <c r="H10080">
        <v>1</v>
      </c>
      <c r="I10080">
        <v>1</v>
      </c>
      <c r="J10080" s="10">
        <v>0</v>
      </c>
      <c r="K10080">
        <v>0</v>
      </c>
      <c r="L10080">
        <v>3</v>
      </c>
      <c r="M10080">
        <v>0</v>
      </c>
      <c r="N10080">
        <v>1</v>
      </c>
      <c r="O10080">
        <v>0</v>
      </c>
      <c r="P10080">
        <v>0.05</v>
      </c>
      <c r="Q10080" s="10">
        <v>1.7</v>
      </c>
      <c r="R10080">
        <v>0.67569999999999997</v>
      </c>
      <c r="S10080">
        <v>1</v>
      </c>
      <c r="T10080">
        <v>0.7</v>
      </c>
    </row>
    <row r="10081" spans="1:20" ht="23.25" x14ac:dyDescent="0.35">
      <c r="A10081">
        <v>1</v>
      </c>
      <c r="B10081">
        <v>3</v>
      </c>
      <c r="C10081">
        <v>10</v>
      </c>
      <c r="D10081" s="11">
        <v>30</v>
      </c>
      <c r="E10081">
        <v>0</v>
      </c>
      <c r="F10081">
        <v>0</v>
      </c>
      <c r="G10081">
        <v>0</v>
      </c>
      <c r="H10081">
        <v>1</v>
      </c>
      <c r="I10081">
        <v>1</v>
      </c>
      <c r="J10081" s="10">
        <v>0</v>
      </c>
      <c r="K10081">
        <v>0</v>
      </c>
      <c r="L10081">
        <v>3</v>
      </c>
      <c r="M10081">
        <v>0</v>
      </c>
      <c r="N10081">
        <v>1</v>
      </c>
      <c r="O10081">
        <v>0</v>
      </c>
      <c r="P10081">
        <v>0.05</v>
      </c>
      <c r="Q10081" s="10">
        <v>1.8</v>
      </c>
      <c r="R10081">
        <v>0.57179999999999997</v>
      </c>
      <c r="S10081">
        <v>1</v>
      </c>
      <c r="T10081">
        <v>0.5</v>
      </c>
    </row>
    <row r="10082" spans="1:20" ht="24" thickBot="1" x14ac:dyDescent="0.4">
      <c r="A10082">
        <v>1</v>
      </c>
      <c r="B10082">
        <v>3</v>
      </c>
      <c r="C10082">
        <v>10</v>
      </c>
      <c r="D10082" s="11">
        <v>30</v>
      </c>
      <c r="E10082">
        <v>0</v>
      </c>
      <c r="F10082">
        <v>0</v>
      </c>
      <c r="G10082">
        <v>0</v>
      </c>
      <c r="H10082">
        <v>1</v>
      </c>
      <c r="I10082">
        <v>1</v>
      </c>
      <c r="J10082" s="10">
        <v>0</v>
      </c>
      <c r="K10082">
        <v>0</v>
      </c>
      <c r="L10082">
        <v>3</v>
      </c>
      <c r="M10082">
        <v>0</v>
      </c>
      <c r="N10082">
        <v>1</v>
      </c>
      <c r="O10082">
        <v>0</v>
      </c>
      <c r="P10082">
        <v>0.05</v>
      </c>
      <c r="Q10082" s="10">
        <v>1.9</v>
      </c>
      <c r="R10082" s="14">
        <v>0.71399999999999997</v>
      </c>
      <c r="S10082" s="14">
        <v>1</v>
      </c>
      <c r="T10082">
        <v>0.7</v>
      </c>
    </row>
    <row r="10083" spans="1:20" ht="15.75" thickTop="1" x14ac:dyDescent="0.25"/>
    <row r="10090" spans="1:20" ht="76.5" thickBot="1" x14ac:dyDescent="0.4">
      <c r="A10090" s="7" t="s">
        <v>497</v>
      </c>
      <c r="J10090" s="1"/>
      <c r="K10090" s="1"/>
      <c r="L10090" s="1"/>
      <c r="M10090" s="1"/>
      <c r="N10090" s="1"/>
      <c r="R10090" s="35" t="s">
        <v>486</v>
      </c>
      <c r="S10090" s="35" t="s">
        <v>481</v>
      </c>
      <c r="T10090" s="23" t="s">
        <v>489</v>
      </c>
    </row>
    <row r="10091" spans="1:20" ht="24" thickTop="1" x14ac:dyDescent="0.35">
      <c r="A10091">
        <v>1</v>
      </c>
      <c r="B10091">
        <v>3</v>
      </c>
      <c r="C10091">
        <v>10</v>
      </c>
      <c r="D10091" s="11">
        <v>30</v>
      </c>
      <c r="E10091">
        <v>0</v>
      </c>
      <c r="F10091">
        <v>0</v>
      </c>
      <c r="G10091">
        <v>0</v>
      </c>
      <c r="H10091">
        <v>1</v>
      </c>
      <c r="I10091">
        <v>1</v>
      </c>
      <c r="J10091" s="10">
        <v>0</v>
      </c>
      <c r="K10091">
        <v>0</v>
      </c>
      <c r="L10091">
        <v>3</v>
      </c>
      <c r="M10091">
        <v>0</v>
      </c>
      <c r="N10091">
        <v>0.05</v>
      </c>
      <c r="O10091">
        <v>0</v>
      </c>
      <c r="P10091">
        <v>0.05</v>
      </c>
      <c r="Q10091" s="10">
        <v>0</v>
      </c>
      <c r="R10091">
        <v>5.0900000000000001E-2</v>
      </c>
      <c r="S10091">
        <v>0.05</v>
      </c>
      <c r="T10091">
        <v>0</v>
      </c>
    </row>
    <row r="10092" spans="1:20" ht="23.25" x14ac:dyDescent="0.35">
      <c r="A10092">
        <v>1</v>
      </c>
      <c r="B10092">
        <v>3</v>
      </c>
      <c r="C10092">
        <v>10</v>
      </c>
      <c r="D10092" s="11">
        <v>30</v>
      </c>
      <c r="E10092">
        <v>0</v>
      </c>
      <c r="F10092">
        <v>0</v>
      </c>
      <c r="G10092">
        <v>0</v>
      </c>
      <c r="H10092">
        <v>1</v>
      </c>
      <c r="I10092">
        <v>1</v>
      </c>
      <c r="J10092" s="10">
        <v>0</v>
      </c>
      <c r="K10092">
        <v>0</v>
      </c>
      <c r="L10092">
        <v>3</v>
      </c>
      <c r="M10092">
        <v>0</v>
      </c>
      <c r="N10092">
        <v>0.05</v>
      </c>
      <c r="O10092">
        <v>0</v>
      </c>
      <c r="P10092">
        <v>0.05</v>
      </c>
      <c r="Q10092" s="10">
        <v>-0.1</v>
      </c>
      <c r="R10092">
        <v>7.5499999999999998E-2</v>
      </c>
      <c r="S10092">
        <v>8.5000000000000006E-2</v>
      </c>
      <c r="T10092">
        <v>0</v>
      </c>
    </row>
    <row r="10093" spans="1:20" ht="23.25" x14ac:dyDescent="0.35">
      <c r="A10093">
        <v>1</v>
      </c>
      <c r="B10093">
        <v>3</v>
      </c>
      <c r="C10093">
        <v>10</v>
      </c>
      <c r="D10093" s="11">
        <v>30</v>
      </c>
      <c r="E10093">
        <v>0</v>
      </c>
      <c r="F10093">
        <v>0</v>
      </c>
      <c r="G10093">
        <v>0</v>
      </c>
      <c r="H10093">
        <v>1</v>
      </c>
      <c r="I10093">
        <v>1</v>
      </c>
      <c r="J10093" s="10">
        <v>0</v>
      </c>
      <c r="K10093">
        <v>0</v>
      </c>
      <c r="L10093">
        <v>3</v>
      </c>
      <c r="M10093">
        <v>0</v>
      </c>
      <c r="N10093">
        <v>0.05</v>
      </c>
      <c r="O10093">
        <v>0</v>
      </c>
      <c r="P10093">
        <v>0.05</v>
      </c>
      <c r="Q10093" s="10">
        <v>-0.2</v>
      </c>
      <c r="R10093">
        <v>5.0299999999999997E-2</v>
      </c>
      <c r="S10093">
        <v>0.19040000000000001</v>
      </c>
      <c r="T10093">
        <v>0</v>
      </c>
    </row>
    <row r="10094" spans="1:20" ht="23.25" x14ac:dyDescent="0.35">
      <c r="A10094">
        <v>1</v>
      </c>
      <c r="B10094">
        <v>3</v>
      </c>
      <c r="C10094">
        <v>10</v>
      </c>
      <c r="D10094" s="11">
        <v>30</v>
      </c>
      <c r="E10094">
        <v>0</v>
      </c>
      <c r="F10094">
        <v>0</v>
      </c>
      <c r="G10094">
        <v>0</v>
      </c>
      <c r="H10094">
        <v>1</v>
      </c>
      <c r="I10094">
        <v>1</v>
      </c>
      <c r="J10094" s="10">
        <v>0</v>
      </c>
      <c r="K10094">
        <v>0</v>
      </c>
      <c r="L10094">
        <v>3</v>
      </c>
      <c r="M10094">
        <v>0</v>
      </c>
      <c r="N10094">
        <v>0.05</v>
      </c>
      <c r="O10094">
        <v>0</v>
      </c>
      <c r="P10094">
        <v>0.05</v>
      </c>
      <c r="Q10094" s="10">
        <v>-0.3</v>
      </c>
      <c r="R10094">
        <v>4.9299999999999997E-2</v>
      </c>
      <c r="S10094">
        <v>0.35949999999999999</v>
      </c>
      <c r="T10094">
        <v>0</v>
      </c>
    </row>
    <row r="10095" spans="1:20" ht="23.25" x14ac:dyDescent="0.35">
      <c r="A10095">
        <v>1</v>
      </c>
      <c r="B10095">
        <v>3</v>
      </c>
      <c r="C10095">
        <v>10</v>
      </c>
      <c r="D10095" s="11">
        <v>30</v>
      </c>
      <c r="E10095">
        <v>0</v>
      </c>
      <c r="F10095">
        <v>0</v>
      </c>
      <c r="G10095">
        <v>0</v>
      </c>
      <c r="H10095">
        <v>1</v>
      </c>
      <c r="I10095">
        <v>1</v>
      </c>
      <c r="J10095" s="10">
        <v>0</v>
      </c>
      <c r="K10095">
        <v>0</v>
      </c>
      <c r="L10095">
        <v>3</v>
      </c>
      <c r="M10095">
        <v>0</v>
      </c>
      <c r="N10095">
        <v>0.05</v>
      </c>
      <c r="O10095">
        <v>0</v>
      </c>
      <c r="P10095">
        <v>0.05</v>
      </c>
      <c r="Q10095" s="10">
        <v>-0.4</v>
      </c>
      <c r="R10095">
        <v>0.1026</v>
      </c>
      <c r="S10095">
        <v>0.6008</v>
      </c>
      <c r="T10095">
        <v>0</v>
      </c>
    </row>
    <row r="10096" spans="1:20" ht="23.25" x14ac:dyDescent="0.35">
      <c r="A10096">
        <v>1</v>
      </c>
      <c r="B10096">
        <v>3</v>
      </c>
      <c r="C10096">
        <v>10</v>
      </c>
      <c r="D10096" s="11">
        <v>30</v>
      </c>
      <c r="E10096">
        <v>0</v>
      </c>
      <c r="F10096">
        <v>0</v>
      </c>
      <c r="G10096">
        <v>0</v>
      </c>
      <c r="H10096">
        <v>1</v>
      </c>
      <c r="I10096">
        <v>1</v>
      </c>
      <c r="J10096" s="10">
        <v>0</v>
      </c>
      <c r="K10096">
        <v>0</v>
      </c>
      <c r="L10096">
        <v>3</v>
      </c>
      <c r="M10096">
        <v>0</v>
      </c>
      <c r="N10096">
        <v>0.05</v>
      </c>
      <c r="O10096">
        <v>0</v>
      </c>
      <c r="P10096">
        <v>0.05</v>
      </c>
      <c r="Q10096" s="10">
        <v>-0.5</v>
      </c>
      <c r="R10096">
        <v>5.0200000000000002E-2</v>
      </c>
      <c r="S10096">
        <v>0.76529999999999998</v>
      </c>
      <c r="T10096">
        <v>0</v>
      </c>
    </row>
    <row r="10097" spans="1:20" ht="23.25" x14ac:dyDescent="0.35">
      <c r="A10097">
        <v>1</v>
      </c>
      <c r="B10097">
        <v>3</v>
      </c>
      <c r="C10097">
        <v>10</v>
      </c>
      <c r="D10097" s="11">
        <v>30</v>
      </c>
      <c r="E10097">
        <v>0</v>
      </c>
      <c r="F10097">
        <v>0</v>
      </c>
      <c r="G10097">
        <v>0</v>
      </c>
      <c r="H10097">
        <v>1</v>
      </c>
      <c r="I10097">
        <v>1</v>
      </c>
      <c r="J10097" s="10">
        <v>0</v>
      </c>
      <c r="K10097">
        <v>0</v>
      </c>
      <c r="L10097">
        <v>3</v>
      </c>
      <c r="M10097">
        <v>0</v>
      </c>
      <c r="N10097">
        <v>0.05</v>
      </c>
      <c r="O10097">
        <v>0</v>
      </c>
      <c r="P10097">
        <v>0.05</v>
      </c>
      <c r="Q10097" s="10">
        <v>-0.6</v>
      </c>
      <c r="R10097">
        <v>5.0099999999999999E-2</v>
      </c>
      <c r="S10097">
        <v>0.84830000000000005</v>
      </c>
      <c r="T10097">
        <v>0</v>
      </c>
    </row>
    <row r="10098" spans="1:20" ht="23.25" x14ac:dyDescent="0.35">
      <c r="A10098">
        <v>1</v>
      </c>
      <c r="B10098">
        <v>3</v>
      </c>
      <c r="C10098">
        <v>10</v>
      </c>
      <c r="D10098" s="11">
        <v>30</v>
      </c>
      <c r="E10098">
        <v>0</v>
      </c>
      <c r="F10098">
        <v>0</v>
      </c>
      <c r="G10098">
        <v>0</v>
      </c>
      <c r="H10098">
        <v>1</v>
      </c>
      <c r="I10098">
        <v>1</v>
      </c>
      <c r="J10098" s="10">
        <v>0</v>
      </c>
      <c r="K10098">
        <v>0</v>
      </c>
      <c r="L10098">
        <v>3</v>
      </c>
      <c r="M10098">
        <v>0</v>
      </c>
      <c r="N10098">
        <v>0.05</v>
      </c>
      <c r="O10098">
        <v>0</v>
      </c>
      <c r="P10098">
        <v>0.05</v>
      </c>
      <c r="Q10098" s="10">
        <v>-0.7</v>
      </c>
      <c r="R10098">
        <v>0.1285</v>
      </c>
      <c r="S10098">
        <v>0.97489999999999999</v>
      </c>
      <c r="T10098">
        <v>0.1</v>
      </c>
    </row>
    <row r="10099" spans="1:20" ht="23.25" x14ac:dyDescent="0.35">
      <c r="A10099">
        <v>1</v>
      </c>
      <c r="B10099">
        <v>3</v>
      </c>
      <c r="C10099">
        <v>10</v>
      </c>
      <c r="D10099" s="11">
        <v>30</v>
      </c>
      <c r="E10099">
        <v>0</v>
      </c>
      <c r="F10099">
        <v>0</v>
      </c>
      <c r="G10099">
        <v>0</v>
      </c>
      <c r="H10099">
        <v>1</v>
      </c>
      <c r="I10099">
        <v>1</v>
      </c>
      <c r="J10099" s="10">
        <v>0</v>
      </c>
      <c r="K10099">
        <v>0</v>
      </c>
      <c r="L10099">
        <v>3</v>
      </c>
      <c r="M10099">
        <v>0</v>
      </c>
      <c r="N10099">
        <v>0.05</v>
      </c>
      <c r="O10099">
        <v>0</v>
      </c>
      <c r="P10099">
        <v>0.05</v>
      </c>
      <c r="Q10099" s="10">
        <v>-0.8</v>
      </c>
      <c r="R10099">
        <v>8.1199999999999994E-2</v>
      </c>
      <c r="S10099">
        <v>0.98580000000000001</v>
      </c>
      <c r="T10099">
        <v>0</v>
      </c>
    </row>
    <row r="10100" spans="1:20" ht="23.25" x14ac:dyDescent="0.35">
      <c r="A10100">
        <v>1</v>
      </c>
      <c r="B10100">
        <v>3</v>
      </c>
      <c r="C10100">
        <v>10</v>
      </c>
      <c r="D10100" s="11">
        <v>30</v>
      </c>
      <c r="E10100">
        <v>0</v>
      </c>
      <c r="F10100">
        <v>0</v>
      </c>
      <c r="G10100">
        <v>0</v>
      </c>
      <c r="H10100">
        <v>1</v>
      </c>
      <c r="I10100">
        <v>1</v>
      </c>
      <c r="J10100" s="10">
        <v>0</v>
      </c>
      <c r="K10100">
        <v>0</v>
      </c>
      <c r="L10100">
        <v>3</v>
      </c>
      <c r="M10100">
        <v>0</v>
      </c>
      <c r="N10100">
        <v>0.05</v>
      </c>
      <c r="O10100">
        <v>0</v>
      </c>
      <c r="P10100">
        <v>0.05</v>
      </c>
      <c r="Q10100" s="10">
        <v>-0.9</v>
      </c>
      <c r="R10100">
        <v>0.19650000000000001</v>
      </c>
      <c r="S10100">
        <v>0.99629999999999996</v>
      </c>
      <c r="T10100">
        <v>0.1</v>
      </c>
    </row>
    <row r="10101" spans="1:20" ht="23.25" x14ac:dyDescent="0.35">
      <c r="A10101">
        <v>1</v>
      </c>
      <c r="B10101">
        <v>3</v>
      </c>
      <c r="C10101">
        <v>10</v>
      </c>
      <c r="D10101" s="11">
        <v>30</v>
      </c>
      <c r="E10101">
        <v>0</v>
      </c>
      <c r="F10101">
        <v>0</v>
      </c>
      <c r="G10101">
        <v>0</v>
      </c>
      <c r="H10101">
        <v>1</v>
      </c>
      <c r="I10101">
        <v>1</v>
      </c>
      <c r="J10101" s="10">
        <v>0</v>
      </c>
      <c r="K10101">
        <v>0</v>
      </c>
      <c r="L10101">
        <v>3</v>
      </c>
      <c r="M10101">
        <v>0</v>
      </c>
      <c r="N10101">
        <v>0.05</v>
      </c>
      <c r="O10101">
        <v>0</v>
      </c>
      <c r="P10101">
        <v>0.05</v>
      </c>
      <c r="Q10101" s="10">
        <v>-1</v>
      </c>
      <c r="R10101">
        <v>0.38550000000000001</v>
      </c>
      <c r="S10101">
        <v>0.99939999999999996</v>
      </c>
      <c r="T10101">
        <v>0.4</v>
      </c>
    </row>
    <row r="10102" spans="1:20" ht="23.25" x14ac:dyDescent="0.35">
      <c r="A10102">
        <v>1</v>
      </c>
      <c r="B10102">
        <v>3</v>
      </c>
      <c r="C10102">
        <v>10</v>
      </c>
      <c r="D10102" s="11">
        <v>30</v>
      </c>
      <c r="E10102">
        <v>0</v>
      </c>
      <c r="F10102">
        <v>0</v>
      </c>
      <c r="G10102">
        <v>0</v>
      </c>
      <c r="H10102">
        <v>1</v>
      </c>
      <c r="I10102">
        <v>1</v>
      </c>
      <c r="J10102" s="10">
        <v>0</v>
      </c>
      <c r="K10102">
        <v>0</v>
      </c>
      <c r="L10102">
        <v>3</v>
      </c>
      <c r="M10102">
        <v>0</v>
      </c>
      <c r="N10102">
        <v>0.05</v>
      </c>
      <c r="O10102">
        <v>0</v>
      </c>
      <c r="P10102">
        <v>0.05</v>
      </c>
      <c r="Q10102" s="10">
        <v>-1.1000000000000001</v>
      </c>
      <c r="R10102">
        <v>0.1414</v>
      </c>
      <c r="S10102">
        <v>1</v>
      </c>
      <c r="T10102">
        <v>0.1</v>
      </c>
    </row>
    <row r="10103" spans="1:20" ht="23.25" x14ac:dyDescent="0.35">
      <c r="A10103">
        <v>1</v>
      </c>
      <c r="B10103">
        <v>3</v>
      </c>
      <c r="C10103">
        <v>10</v>
      </c>
      <c r="D10103" s="11">
        <v>30</v>
      </c>
      <c r="E10103">
        <v>0</v>
      </c>
      <c r="F10103">
        <v>0</v>
      </c>
      <c r="G10103">
        <v>0</v>
      </c>
      <c r="H10103">
        <v>1</v>
      </c>
      <c r="I10103">
        <v>1</v>
      </c>
      <c r="J10103" s="10">
        <v>0</v>
      </c>
      <c r="K10103">
        <v>0</v>
      </c>
      <c r="L10103">
        <v>3</v>
      </c>
      <c r="M10103">
        <v>0</v>
      </c>
      <c r="N10103">
        <v>0.05</v>
      </c>
      <c r="O10103">
        <v>0</v>
      </c>
      <c r="P10103">
        <v>0.05</v>
      </c>
      <c r="Q10103" s="10">
        <v>-1.2</v>
      </c>
      <c r="R10103">
        <v>0.32140000000000002</v>
      </c>
      <c r="S10103">
        <v>1</v>
      </c>
      <c r="T10103">
        <v>0.3</v>
      </c>
    </row>
    <row r="10104" spans="1:20" ht="23.25" x14ac:dyDescent="0.35">
      <c r="A10104">
        <v>1</v>
      </c>
      <c r="B10104">
        <v>3</v>
      </c>
      <c r="C10104">
        <v>10</v>
      </c>
      <c r="D10104" s="11">
        <v>30</v>
      </c>
      <c r="E10104">
        <v>0</v>
      </c>
      <c r="F10104">
        <v>0</v>
      </c>
      <c r="G10104">
        <v>0</v>
      </c>
      <c r="H10104">
        <v>1</v>
      </c>
      <c r="I10104">
        <v>1</v>
      </c>
      <c r="J10104" s="10">
        <v>0</v>
      </c>
      <c r="K10104">
        <v>0</v>
      </c>
      <c r="L10104">
        <v>3</v>
      </c>
      <c r="M10104">
        <v>0</v>
      </c>
      <c r="N10104">
        <v>0.05</v>
      </c>
      <c r="O10104">
        <v>0</v>
      </c>
      <c r="P10104">
        <v>0.05</v>
      </c>
      <c r="Q10104" s="10">
        <v>-1.3</v>
      </c>
      <c r="R10104">
        <v>0.12989999999999999</v>
      </c>
      <c r="S10104">
        <v>1</v>
      </c>
      <c r="T10104">
        <v>0.1</v>
      </c>
    </row>
    <row r="10105" spans="1:20" ht="23.25" x14ac:dyDescent="0.35">
      <c r="A10105">
        <v>1</v>
      </c>
      <c r="B10105">
        <v>3</v>
      </c>
      <c r="C10105">
        <v>10</v>
      </c>
      <c r="D10105" s="11">
        <v>30</v>
      </c>
      <c r="E10105">
        <v>0</v>
      </c>
      <c r="F10105">
        <v>0</v>
      </c>
      <c r="G10105">
        <v>0</v>
      </c>
      <c r="H10105">
        <v>1</v>
      </c>
      <c r="I10105">
        <v>1</v>
      </c>
      <c r="J10105" s="10">
        <v>0</v>
      </c>
      <c r="K10105">
        <v>0</v>
      </c>
      <c r="L10105">
        <v>3</v>
      </c>
      <c r="M10105">
        <v>0</v>
      </c>
      <c r="N10105">
        <v>0.05</v>
      </c>
      <c r="O10105">
        <v>0</v>
      </c>
      <c r="P10105">
        <v>0.05</v>
      </c>
      <c r="Q10105" s="10">
        <v>-1.4</v>
      </c>
      <c r="R10105">
        <v>0.46479999999999999</v>
      </c>
      <c r="S10105">
        <v>1</v>
      </c>
      <c r="T10105">
        <v>0.5</v>
      </c>
    </row>
    <row r="10106" spans="1:20" ht="23.25" x14ac:dyDescent="0.35">
      <c r="A10106">
        <v>1</v>
      </c>
      <c r="B10106">
        <v>3</v>
      </c>
      <c r="C10106">
        <v>10</v>
      </c>
      <c r="D10106" s="11">
        <v>30</v>
      </c>
      <c r="E10106">
        <v>0</v>
      </c>
      <c r="F10106">
        <v>0</v>
      </c>
      <c r="G10106">
        <v>0</v>
      </c>
      <c r="H10106">
        <v>1</v>
      </c>
      <c r="I10106">
        <v>1</v>
      </c>
      <c r="J10106" s="10">
        <v>0</v>
      </c>
      <c r="K10106">
        <v>0</v>
      </c>
      <c r="L10106">
        <v>3</v>
      </c>
      <c r="M10106">
        <v>0</v>
      </c>
      <c r="N10106">
        <v>0.05</v>
      </c>
      <c r="O10106">
        <v>0</v>
      </c>
      <c r="P10106">
        <v>0.05</v>
      </c>
      <c r="Q10106" s="10">
        <v>-1.5</v>
      </c>
      <c r="R10106">
        <v>0.4768</v>
      </c>
      <c r="S10106">
        <v>1</v>
      </c>
      <c r="T10106">
        <v>0.4</v>
      </c>
    </row>
    <row r="10107" spans="1:20" ht="23.25" x14ac:dyDescent="0.35">
      <c r="A10107">
        <v>1</v>
      </c>
      <c r="B10107">
        <v>3</v>
      </c>
      <c r="C10107">
        <v>10</v>
      </c>
      <c r="D10107" s="11">
        <v>30</v>
      </c>
      <c r="E10107">
        <v>0</v>
      </c>
      <c r="F10107">
        <v>0</v>
      </c>
      <c r="G10107">
        <v>0</v>
      </c>
      <c r="H10107">
        <v>1</v>
      </c>
      <c r="I10107">
        <v>1</v>
      </c>
      <c r="J10107" s="10">
        <v>0</v>
      </c>
      <c r="K10107">
        <v>0</v>
      </c>
      <c r="L10107">
        <v>3</v>
      </c>
      <c r="M10107">
        <v>0</v>
      </c>
      <c r="N10107">
        <v>0.05</v>
      </c>
      <c r="O10107">
        <v>0</v>
      </c>
      <c r="P10107">
        <v>0.05</v>
      </c>
      <c r="Q10107" s="10">
        <v>-1.6</v>
      </c>
      <c r="R10107">
        <v>0.31169999999999998</v>
      </c>
      <c r="S10107">
        <v>1</v>
      </c>
      <c r="T10107">
        <v>0.3</v>
      </c>
    </row>
    <row r="10108" spans="1:20" ht="23.25" x14ac:dyDescent="0.35">
      <c r="A10108">
        <v>1</v>
      </c>
      <c r="B10108">
        <v>3</v>
      </c>
      <c r="C10108">
        <v>10</v>
      </c>
      <c r="D10108" s="11">
        <v>30</v>
      </c>
      <c r="E10108">
        <v>0</v>
      </c>
      <c r="F10108">
        <v>0</v>
      </c>
      <c r="G10108">
        <v>0</v>
      </c>
      <c r="H10108">
        <v>1</v>
      </c>
      <c r="I10108">
        <v>1</v>
      </c>
      <c r="J10108" s="10">
        <v>0</v>
      </c>
      <c r="K10108">
        <v>0</v>
      </c>
      <c r="L10108">
        <v>3</v>
      </c>
      <c r="M10108">
        <v>0</v>
      </c>
      <c r="N10108">
        <v>0.05</v>
      </c>
      <c r="O10108">
        <v>0</v>
      </c>
      <c r="P10108">
        <v>0.05</v>
      </c>
      <c r="Q10108" s="10">
        <v>-1.7</v>
      </c>
      <c r="R10108">
        <v>0.64939999999999998</v>
      </c>
      <c r="S10108">
        <v>1</v>
      </c>
      <c r="T10108">
        <v>0.7</v>
      </c>
    </row>
    <row r="10109" spans="1:20" ht="23.25" x14ac:dyDescent="0.35">
      <c r="A10109">
        <v>1</v>
      </c>
      <c r="B10109">
        <v>3</v>
      </c>
      <c r="C10109">
        <v>10</v>
      </c>
      <c r="D10109" s="11">
        <v>30</v>
      </c>
      <c r="E10109">
        <v>0</v>
      </c>
      <c r="F10109">
        <v>0</v>
      </c>
      <c r="G10109">
        <v>0</v>
      </c>
      <c r="H10109">
        <v>1</v>
      </c>
      <c r="I10109">
        <v>1</v>
      </c>
      <c r="J10109" s="10">
        <v>0</v>
      </c>
      <c r="K10109">
        <v>0</v>
      </c>
      <c r="L10109">
        <v>3</v>
      </c>
      <c r="M10109">
        <v>0</v>
      </c>
      <c r="N10109">
        <v>0.05</v>
      </c>
      <c r="O10109">
        <v>0</v>
      </c>
      <c r="P10109">
        <v>0.05</v>
      </c>
      <c r="Q10109" s="10">
        <v>-1.8</v>
      </c>
      <c r="R10109">
        <v>0.18920000000000001</v>
      </c>
      <c r="S10109">
        <v>1</v>
      </c>
      <c r="T10109">
        <v>0.1</v>
      </c>
    </row>
    <row r="10110" spans="1:20" ht="24" thickBot="1" x14ac:dyDescent="0.4">
      <c r="A10110">
        <v>1</v>
      </c>
      <c r="B10110">
        <v>3</v>
      </c>
      <c r="C10110">
        <v>10</v>
      </c>
      <c r="D10110" s="11">
        <v>30</v>
      </c>
      <c r="E10110">
        <v>0</v>
      </c>
      <c r="F10110">
        <v>0</v>
      </c>
      <c r="G10110">
        <v>0</v>
      </c>
      <c r="H10110">
        <v>1</v>
      </c>
      <c r="I10110">
        <v>1</v>
      </c>
      <c r="J10110" s="10">
        <v>0</v>
      </c>
      <c r="K10110">
        <v>0</v>
      </c>
      <c r="L10110">
        <v>3</v>
      </c>
      <c r="M10110">
        <v>0</v>
      </c>
      <c r="N10110">
        <v>0.05</v>
      </c>
      <c r="O10110">
        <v>0</v>
      </c>
      <c r="P10110">
        <v>0.05</v>
      </c>
      <c r="Q10110" s="10">
        <v>-1.9</v>
      </c>
      <c r="R10110" s="56">
        <v>0.49830000000000002</v>
      </c>
      <c r="S10110" s="14">
        <v>1</v>
      </c>
      <c r="T10110" s="14">
        <v>0.6</v>
      </c>
    </row>
    <row r="10111" spans="1:20" ht="24" thickTop="1" x14ac:dyDescent="0.35">
      <c r="A10111">
        <v>1</v>
      </c>
      <c r="B10111">
        <v>3</v>
      </c>
      <c r="C10111">
        <v>10</v>
      </c>
      <c r="D10111" s="11">
        <v>30</v>
      </c>
      <c r="E10111">
        <v>0</v>
      </c>
      <c r="F10111">
        <v>0</v>
      </c>
      <c r="G10111">
        <v>0</v>
      </c>
      <c r="H10111">
        <v>1</v>
      </c>
      <c r="I10111">
        <v>1</v>
      </c>
      <c r="J10111" s="10">
        <v>0</v>
      </c>
      <c r="K10111">
        <v>0</v>
      </c>
      <c r="L10111">
        <v>3</v>
      </c>
      <c r="M10111">
        <v>0</v>
      </c>
      <c r="N10111">
        <v>0.5</v>
      </c>
      <c r="O10111">
        <v>0</v>
      </c>
      <c r="P10111">
        <v>0.05</v>
      </c>
      <c r="Q10111" s="10">
        <v>0</v>
      </c>
      <c r="R10111">
        <v>0.105</v>
      </c>
      <c r="S10111" s="15">
        <v>0.05</v>
      </c>
      <c r="T10111">
        <v>0.1</v>
      </c>
    </row>
    <row r="10112" spans="1:20" ht="23.25" x14ac:dyDescent="0.35">
      <c r="A10112">
        <v>1</v>
      </c>
      <c r="B10112">
        <v>3</v>
      </c>
      <c r="C10112">
        <v>10</v>
      </c>
      <c r="D10112" s="11">
        <v>30</v>
      </c>
      <c r="E10112">
        <v>0</v>
      </c>
      <c r="F10112">
        <v>0</v>
      </c>
      <c r="G10112">
        <v>0</v>
      </c>
      <c r="H10112">
        <v>1</v>
      </c>
      <c r="I10112">
        <v>1</v>
      </c>
      <c r="J10112" s="10">
        <v>0</v>
      </c>
      <c r="K10112">
        <v>0</v>
      </c>
      <c r="L10112">
        <v>3</v>
      </c>
      <c r="M10112">
        <v>0</v>
      </c>
      <c r="N10112">
        <v>0.5</v>
      </c>
      <c r="O10112">
        <v>0</v>
      </c>
      <c r="P10112">
        <v>0.05</v>
      </c>
      <c r="Q10112" s="10">
        <v>-0.1</v>
      </c>
      <c r="R10112">
        <v>4.9700000000000001E-2</v>
      </c>
      <c r="S10112">
        <v>8.1100000000000005E-2</v>
      </c>
      <c r="T10112">
        <v>0</v>
      </c>
    </row>
    <row r="10113" spans="1:20" ht="23.25" x14ac:dyDescent="0.35">
      <c r="A10113">
        <v>1</v>
      </c>
      <c r="B10113">
        <v>3</v>
      </c>
      <c r="C10113">
        <v>10</v>
      </c>
      <c r="D10113" s="11">
        <v>30</v>
      </c>
      <c r="E10113">
        <v>0</v>
      </c>
      <c r="F10113">
        <v>0</v>
      </c>
      <c r="G10113">
        <v>0</v>
      </c>
      <c r="H10113">
        <v>1</v>
      </c>
      <c r="I10113">
        <v>1</v>
      </c>
      <c r="J10113" s="10">
        <v>0</v>
      </c>
      <c r="K10113">
        <v>0</v>
      </c>
      <c r="L10113">
        <v>3</v>
      </c>
      <c r="M10113">
        <v>0</v>
      </c>
      <c r="N10113">
        <v>0.5</v>
      </c>
      <c r="O10113">
        <v>0</v>
      </c>
      <c r="P10113">
        <v>0.05</v>
      </c>
      <c r="Q10113" s="10">
        <v>-0.2</v>
      </c>
      <c r="R10113">
        <v>4.9599999999999998E-2</v>
      </c>
      <c r="S10113">
        <v>0.18559999999999999</v>
      </c>
      <c r="T10113">
        <v>0</v>
      </c>
    </row>
    <row r="10114" spans="1:20" ht="23.25" x14ac:dyDescent="0.35">
      <c r="A10114">
        <v>1</v>
      </c>
      <c r="B10114">
        <v>3</v>
      </c>
      <c r="C10114">
        <v>10</v>
      </c>
      <c r="D10114" s="11">
        <v>30</v>
      </c>
      <c r="E10114">
        <v>0</v>
      </c>
      <c r="F10114">
        <v>0</v>
      </c>
      <c r="G10114">
        <v>0</v>
      </c>
      <c r="H10114">
        <v>1</v>
      </c>
      <c r="I10114">
        <v>1</v>
      </c>
      <c r="J10114" s="10">
        <v>0</v>
      </c>
      <c r="K10114">
        <v>0</v>
      </c>
      <c r="L10114">
        <v>3</v>
      </c>
      <c r="M10114">
        <v>0</v>
      </c>
      <c r="N10114">
        <v>0.5</v>
      </c>
      <c r="O10114">
        <v>0</v>
      </c>
      <c r="P10114">
        <v>0.05</v>
      </c>
      <c r="Q10114" s="10">
        <v>-0.3</v>
      </c>
      <c r="R10114">
        <v>5.0700000000000002E-2</v>
      </c>
      <c r="S10114">
        <v>0.33350000000000002</v>
      </c>
      <c r="T10114">
        <v>0</v>
      </c>
    </row>
    <row r="10115" spans="1:20" ht="23.25" x14ac:dyDescent="0.35">
      <c r="A10115">
        <v>1</v>
      </c>
      <c r="B10115">
        <v>3</v>
      </c>
      <c r="C10115">
        <v>10</v>
      </c>
      <c r="D10115" s="11">
        <v>30</v>
      </c>
      <c r="E10115">
        <v>0</v>
      </c>
      <c r="F10115">
        <v>0</v>
      </c>
      <c r="G10115">
        <v>0</v>
      </c>
      <c r="H10115">
        <v>1</v>
      </c>
      <c r="I10115">
        <v>1</v>
      </c>
      <c r="J10115" s="10">
        <v>0</v>
      </c>
      <c r="K10115">
        <v>0</v>
      </c>
      <c r="L10115">
        <v>3</v>
      </c>
      <c r="M10115">
        <v>0</v>
      </c>
      <c r="N10115">
        <v>0.5</v>
      </c>
      <c r="O10115">
        <v>0</v>
      </c>
      <c r="P10115">
        <v>0.05</v>
      </c>
      <c r="Q10115" s="10">
        <v>-0.4</v>
      </c>
      <c r="R10115">
        <v>4.99E-2</v>
      </c>
      <c r="S10115">
        <v>0.66920000000000002</v>
      </c>
      <c r="T10115">
        <v>0</v>
      </c>
    </row>
    <row r="10116" spans="1:20" ht="23.25" x14ac:dyDescent="0.35">
      <c r="A10116">
        <v>1</v>
      </c>
      <c r="B10116">
        <v>3</v>
      </c>
      <c r="C10116">
        <v>10</v>
      </c>
      <c r="D10116" s="11">
        <v>30</v>
      </c>
      <c r="E10116">
        <v>0</v>
      </c>
      <c r="F10116">
        <v>0</v>
      </c>
      <c r="G10116">
        <v>0</v>
      </c>
      <c r="H10116">
        <v>1</v>
      </c>
      <c r="I10116">
        <v>1</v>
      </c>
      <c r="J10116" s="10">
        <v>0</v>
      </c>
      <c r="K10116">
        <v>0</v>
      </c>
      <c r="L10116">
        <v>3</v>
      </c>
      <c r="M10116">
        <v>0</v>
      </c>
      <c r="N10116">
        <v>0.5</v>
      </c>
      <c r="O10116">
        <v>0</v>
      </c>
      <c r="P10116">
        <v>0.05</v>
      </c>
      <c r="Q10116" s="10">
        <v>-0.5</v>
      </c>
      <c r="R10116">
        <v>4.9399999999999999E-2</v>
      </c>
      <c r="S10116">
        <v>0.7954</v>
      </c>
      <c r="T10116">
        <v>0</v>
      </c>
    </row>
    <row r="10117" spans="1:20" ht="23.25" x14ac:dyDescent="0.35">
      <c r="A10117">
        <v>1</v>
      </c>
      <c r="B10117">
        <v>3</v>
      </c>
      <c r="C10117">
        <v>10</v>
      </c>
      <c r="D10117" s="11">
        <v>30</v>
      </c>
      <c r="E10117">
        <v>0</v>
      </c>
      <c r="F10117">
        <v>0</v>
      </c>
      <c r="G10117">
        <v>0</v>
      </c>
      <c r="H10117">
        <v>1</v>
      </c>
      <c r="I10117">
        <v>1</v>
      </c>
      <c r="J10117" s="10">
        <v>0</v>
      </c>
      <c r="K10117">
        <v>0</v>
      </c>
      <c r="L10117">
        <v>3</v>
      </c>
      <c r="M10117">
        <v>0</v>
      </c>
      <c r="N10117">
        <v>0.5</v>
      </c>
      <c r="O10117">
        <v>0</v>
      </c>
      <c r="P10117">
        <v>0.05</v>
      </c>
      <c r="Q10117" s="10">
        <v>-0.6</v>
      </c>
      <c r="R10117">
        <v>5.0099999999999999E-2</v>
      </c>
      <c r="S10117">
        <v>0.94369999999999998</v>
      </c>
      <c r="T10117">
        <v>0</v>
      </c>
    </row>
    <row r="10118" spans="1:20" ht="23.25" x14ac:dyDescent="0.35">
      <c r="A10118">
        <v>1</v>
      </c>
      <c r="B10118">
        <v>3</v>
      </c>
      <c r="C10118">
        <v>10</v>
      </c>
      <c r="D10118" s="11">
        <v>30</v>
      </c>
      <c r="E10118">
        <v>0</v>
      </c>
      <c r="F10118">
        <v>0</v>
      </c>
      <c r="G10118">
        <v>0</v>
      </c>
      <c r="H10118">
        <v>1</v>
      </c>
      <c r="I10118">
        <v>1</v>
      </c>
      <c r="J10118" s="10">
        <v>0</v>
      </c>
      <c r="K10118">
        <v>0</v>
      </c>
      <c r="L10118">
        <v>3</v>
      </c>
      <c r="M10118">
        <v>0</v>
      </c>
      <c r="N10118">
        <v>0.5</v>
      </c>
      <c r="O10118">
        <v>0</v>
      </c>
      <c r="P10118">
        <v>0.05</v>
      </c>
      <c r="Q10118" s="10">
        <v>-0.7</v>
      </c>
      <c r="R10118">
        <v>0.1968</v>
      </c>
      <c r="S10118">
        <v>0.93930000000000002</v>
      </c>
      <c r="T10118">
        <v>0.2</v>
      </c>
    </row>
    <row r="10119" spans="1:20" ht="23.25" x14ac:dyDescent="0.35">
      <c r="A10119">
        <v>1</v>
      </c>
      <c r="B10119">
        <v>3</v>
      </c>
      <c r="C10119">
        <v>10</v>
      </c>
      <c r="D10119" s="11">
        <v>30</v>
      </c>
      <c r="E10119">
        <v>0</v>
      </c>
      <c r="F10119">
        <v>0</v>
      </c>
      <c r="G10119">
        <v>0</v>
      </c>
      <c r="H10119">
        <v>1</v>
      </c>
      <c r="I10119">
        <v>1</v>
      </c>
      <c r="J10119" s="10">
        <v>0</v>
      </c>
      <c r="K10119">
        <v>0</v>
      </c>
      <c r="L10119">
        <v>3</v>
      </c>
      <c r="M10119">
        <v>0</v>
      </c>
      <c r="N10119">
        <v>0.5</v>
      </c>
      <c r="O10119">
        <v>0</v>
      </c>
      <c r="P10119">
        <v>0.05</v>
      </c>
      <c r="Q10119" s="10">
        <v>-0.8</v>
      </c>
      <c r="R10119">
        <v>5.0700000000000002E-2</v>
      </c>
      <c r="S10119">
        <v>0.99590000000000001</v>
      </c>
      <c r="T10119">
        <v>0</v>
      </c>
    </row>
    <row r="10120" spans="1:20" ht="23.25" x14ac:dyDescent="0.35">
      <c r="A10120">
        <v>1</v>
      </c>
      <c r="B10120">
        <v>3</v>
      </c>
      <c r="C10120">
        <v>10</v>
      </c>
      <c r="D10120" s="11">
        <v>30</v>
      </c>
      <c r="E10120">
        <v>0</v>
      </c>
      <c r="F10120">
        <v>0</v>
      </c>
      <c r="G10120">
        <v>0</v>
      </c>
      <c r="H10120">
        <v>1</v>
      </c>
      <c r="I10120">
        <v>1</v>
      </c>
      <c r="J10120" s="10">
        <v>0</v>
      </c>
      <c r="K10120">
        <v>0</v>
      </c>
      <c r="L10120">
        <v>3</v>
      </c>
      <c r="M10120">
        <v>0</v>
      </c>
      <c r="N10120">
        <v>0.5</v>
      </c>
      <c r="O10120">
        <v>0</v>
      </c>
      <c r="P10120">
        <v>0.05</v>
      </c>
      <c r="Q10120" s="10">
        <v>-0.9</v>
      </c>
      <c r="R10120">
        <v>0.27439999999999998</v>
      </c>
      <c r="S10120">
        <v>0.997</v>
      </c>
      <c r="T10120">
        <v>0.3</v>
      </c>
    </row>
    <row r="10121" spans="1:20" ht="23.25" x14ac:dyDescent="0.35">
      <c r="A10121">
        <v>1</v>
      </c>
      <c r="B10121">
        <v>3</v>
      </c>
      <c r="C10121">
        <v>10</v>
      </c>
      <c r="D10121" s="11">
        <v>30</v>
      </c>
      <c r="E10121">
        <v>0</v>
      </c>
      <c r="F10121">
        <v>0</v>
      </c>
      <c r="G10121">
        <v>0</v>
      </c>
      <c r="H10121">
        <v>1</v>
      </c>
      <c r="I10121">
        <v>1</v>
      </c>
      <c r="J10121" s="10">
        <v>0</v>
      </c>
      <c r="K10121">
        <v>0</v>
      </c>
      <c r="L10121">
        <v>3</v>
      </c>
      <c r="M10121">
        <v>0</v>
      </c>
      <c r="N10121">
        <v>0.5</v>
      </c>
      <c r="O10121">
        <v>0</v>
      </c>
      <c r="P10121">
        <v>0.05</v>
      </c>
      <c r="Q10121" s="10">
        <v>-1</v>
      </c>
      <c r="R10121">
        <v>0.29499999999999998</v>
      </c>
      <c r="S10121">
        <v>0.99129999999999996</v>
      </c>
      <c r="T10121">
        <v>0.3</v>
      </c>
    </row>
    <row r="10122" spans="1:20" ht="23.25" x14ac:dyDescent="0.35">
      <c r="A10122">
        <v>1</v>
      </c>
      <c r="B10122">
        <v>3</v>
      </c>
      <c r="C10122">
        <v>10</v>
      </c>
      <c r="D10122" s="11">
        <v>30</v>
      </c>
      <c r="E10122">
        <v>0</v>
      </c>
      <c r="F10122">
        <v>0</v>
      </c>
      <c r="G10122">
        <v>0</v>
      </c>
      <c r="H10122">
        <v>1</v>
      </c>
      <c r="I10122">
        <v>1</v>
      </c>
      <c r="J10122" s="10">
        <v>0</v>
      </c>
      <c r="K10122">
        <v>0</v>
      </c>
      <c r="L10122">
        <v>3</v>
      </c>
      <c r="M10122">
        <v>0</v>
      </c>
      <c r="N10122">
        <v>0.5</v>
      </c>
      <c r="O10122">
        <v>0</v>
      </c>
      <c r="P10122">
        <v>0.05</v>
      </c>
      <c r="Q10122" s="10">
        <v>-1.1000000000000001</v>
      </c>
      <c r="R10122">
        <v>0.39560000000000001</v>
      </c>
      <c r="S10122">
        <v>0.99390000000000001</v>
      </c>
      <c r="T10122">
        <v>0.3</v>
      </c>
    </row>
    <row r="10123" spans="1:20" ht="23.25" x14ac:dyDescent="0.35">
      <c r="A10123">
        <v>1</v>
      </c>
      <c r="B10123">
        <v>3</v>
      </c>
      <c r="C10123">
        <v>10</v>
      </c>
      <c r="D10123" s="11">
        <v>30</v>
      </c>
      <c r="E10123">
        <v>0</v>
      </c>
      <c r="F10123">
        <v>0</v>
      </c>
      <c r="G10123">
        <v>0</v>
      </c>
      <c r="H10123">
        <v>1</v>
      </c>
      <c r="I10123">
        <v>1</v>
      </c>
      <c r="J10123" s="10">
        <v>0</v>
      </c>
      <c r="K10123">
        <v>0</v>
      </c>
      <c r="L10123">
        <v>3</v>
      </c>
      <c r="M10123">
        <v>0</v>
      </c>
      <c r="N10123">
        <v>0.5</v>
      </c>
      <c r="O10123">
        <v>0</v>
      </c>
      <c r="P10123">
        <v>0.05</v>
      </c>
      <c r="Q10123" s="10">
        <v>-1.2</v>
      </c>
      <c r="R10123">
        <v>0.19839999999999999</v>
      </c>
      <c r="S10123">
        <v>0.99980000000000002</v>
      </c>
      <c r="T10123">
        <v>0.2</v>
      </c>
    </row>
    <row r="10124" spans="1:20" ht="23.25" x14ac:dyDescent="0.35">
      <c r="A10124">
        <v>1</v>
      </c>
      <c r="B10124">
        <v>3</v>
      </c>
      <c r="C10124">
        <v>10</v>
      </c>
      <c r="D10124" s="11">
        <v>30</v>
      </c>
      <c r="E10124">
        <v>0</v>
      </c>
      <c r="F10124">
        <v>0</v>
      </c>
      <c r="G10124">
        <v>0</v>
      </c>
      <c r="H10124">
        <v>1</v>
      </c>
      <c r="I10124">
        <v>1</v>
      </c>
      <c r="J10124" s="10">
        <v>0</v>
      </c>
      <c r="K10124">
        <v>0</v>
      </c>
      <c r="L10124">
        <v>3</v>
      </c>
      <c r="M10124">
        <v>0</v>
      </c>
      <c r="N10124">
        <v>0.5</v>
      </c>
      <c r="O10124">
        <v>0</v>
      </c>
      <c r="P10124">
        <v>0.05</v>
      </c>
      <c r="Q10124" s="10">
        <v>-1.3</v>
      </c>
      <c r="R10124">
        <v>0.36370000000000002</v>
      </c>
      <c r="S10124">
        <v>1</v>
      </c>
      <c r="T10124">
        <v>0.4</v>
      </c>
    </row>
    <row r="10125" spans="1:20" ht="23.25" x14ac:dyDescent="0.35">
      <c r="A10125">
        <v>1</v>
      </c>
      <c r="B10125">
        <v>3</v>
      </c>
      <c r="C10125">
        <v>10</v>
      </c>
      <c r="D10125" s="11">
        <v>30</v>
      </c>
      <c r="E10125">
        <v>0</v>
      </c>
      <c r="F10125">
        <v>0</v>
      </c>
      <c r="G10125">
        <v>0</v>
      </c>
      <c r="H10125">
        <v>1</v>
      </c>
      <c r="I10125">
        <v>1</v>
      </c>
      <c r="J10125" s="10">
        <v>0</v>
      </c>
      <c r="K10125">
        <v>0</v>
      </c>
      <c r="L10125">
        <v>3</v>
      </c>
      <c r="M10125">
        <v>0</v>
      </c>
      <c r="N10125">
        <v>0.5</v>
      </c>
      <c r="O10125">
        <v>0</v>
      </c>
      <c r="P10125">
        <v>0.05</v>
      </c>
      <c r="Q10125" s="10">
        <v>-1.4</v>
      </c>
      <c r="R10125">
        <v>0.3538</v>
      </c>
      <c r="S10125">
        <v>1</v>
      </c>
      <c r="T10125">
        <v>0.2</v>
      </c>
    </row>
    <row r="10126" spans="1:20" ht="23.25" x14ac:dyDescent="0.35">
      <c r="A10126">
        <v>1</v>
      </c>
      <c r="B10126">
        <v>3</v>
      </c>
      <c r="C10126">
        <v>10</v>
      </c>
      <c r="D10126" s="11">
        <v>30</v>
      </c>
      <c r="E10126">
        <v>0</v>
      </c>
      <c r="F10126">
        <v>0</v>
      </c>
      <c r="G10126">
        <v>0</v>
      </c>
      <c r="H10126">
        <v>1</v>
      </c>
      <c r="I10126">
        <v>1</v>
      </c>
      <c r="J10126" s="10">
        <v>0</v>
      </c>
      <c r="K10126">
        <v>0</v>
      </c>
      <c r="L10126">
        <v>3</v>
      </c>
      <c r="M10126">
        <v>0</v>
      </c>
      <c r="N10126">
        <v>0.5</v>
      </c>
      <c r="O10126">
        <v>0</v>
      </c>
      <c r="P10126">
        <v>0.05</v>
      </c>
      <c r="Q10126" s="10">
        <v>-1.5</v>
      </c>
      <c r="R10126">
        <v>0.56100000000000005</v>
      </c>
      <c r="S10126">
        <v>1</v>
      </c>
      <c r="T10126">
        <v>0.7</v>
      </c>
    </row>
    <row r="10127" spans="1:20" ht="23.25" x14ac:dyDescent="0.35">
      <c r="A10127">
        <v>1</v>
      </c>
      <c r="B10127">
        <v>3</v>
      </c>
      <c r="C10127">
        <v>10</v>
      </c>
      <c r="D10127" s="11">
        <v>30</v>
      </c>
      <c r="E10127">
        <v>0</v>
      </c>
      <c r="F10127">
        <v>0</v>
      </c>
      <c r="G10127">
        <v>0</v>
      </c>
      <c r="H10127">
        <v>1</v>
      </c>
      <c r="I10127">
        <v>1</v>
      </c>
      <c r="J10127" s="10">
        <v>0</v>
      </c>
      <c r="K10127">
        <v>0</v>
      </c>
      <c r="L10127">
        <v>3</v>
      </c>
      <c r="M10127">
        <v>0</v>
      </c>
      <c r="N10127">
        <v>0.5</v>
      </c>
      <c r="O10127">
        <v>0</v>
      </c>
      <c r="P10127">
        <v>0.05</v>
      </c>
      <c r="Q10127" s="10">
        <v>-1.6</v>
      </c>
      <c r="R10127">
        <v>0.36059999999999998</v>
      </c>
      <c r="S10127">
        <v>1</v>
      </c>
      <c r="T10127">
        <v>0.4</v>
      </c>
    </row>
    <row r="10128" spans="1:20" ht="23.25" x14ac:dyDescent="0.35">
      <c r="A10128">
        <v>1</v>
      </c>
      <c r="B10128">
        <v>3</v>
      </c>
      <c r="C10128">
        <v>10</v>
      </c>
      <c r="D10128" s="11">
        <v>30</v>
      </c>
      <c r="E10128">
        <v>0</v>
      </c>
      <c r="F10128">
        <v>0</v>
      </c>
      <c r="G10128">
        <v>0</v>
      </c>
      <c r="H10128">
        <v>1</v>
      </c>
      <c r="I10128">
        <v>1</v>
      </c>
      <c r="J10128" s="10">
        <v>0</v>
      </c>
      <c r="K10128">
        <v>0</v>
      </c>
      <c r="L10128">
        <v>3</v>
      </c>
      <c r="M10128">
        <v>0</v>
      </c>
      <c r="N10128">
        <v>0.5</v>
      </c>
      <c r="O10128">
        <v>0</v>
      </c>
      <c r="P10128">
        <v>0.05</v>
      </c>
      <c r="Q10128" s="10">
        <v>-1.7</v>
      </c>
      <c r="R10128">
        <v>0.55120000000000002</v>
      </c>
      <c r="S10128">
        <v>1</v>
      </c>
      <c r="T10128">
        <v>0.6</v>
      </c>
    </row>
    <row r="10129" spans="1:20" ht="23.25" x14ac:dyDescent="0.35">
      <c r="A10129">
        <v>1</v>
      </c>
      <c r="B10129">
        <v>3</v>
      </c>
      <c r="C10129">
        <v>10</v>
      </c>
      <c r="D10129" s="11">
        <v>30</v>
      </c>
      <c r="E10129">
        <v>0</v>
      </c>
      <c r="F10129">
        <v>0</v>
      </c>
      <c r="G10129">
        <v>0</v>
      </c>
      <c r="H10129">
        <v>1</v>
      </c>
      <c r="I10129">
        <v>1</v>
      </c>
      <c r="J10129" s="10">
        <v>0</v>
      </c>
      <c r="K10129">
        <v>0</v>
      </c>
      <c r="L10129">
        <v>3</v>
      </c>
      <c r="M10129">
        <v>0</v>
      </c>
      <c r="N10129">
        <v>0.5</v>
      </c>
      <c r="O10129">
        <v>0</v>
      </c>
      <c r="P10129">
        <v>0.05</v>
      </c>
      <c r="Q10129" s="10">
        <v>-1.8</v>
      </c>
      <c r="R10129">
        <v>0.56830000000000003</v>
      </c>
      <c r="S10129">
        <v>1</v>
      </c>
      <c r="T10129">
        <v>0.5</v>
      </c>
    </row>
    <row r="10130" spans="1:20" ht="24" thickBot="1" x14ac:dyDescent="0.4">
      <c r="A10130">
        <v>1</v>
      </c>
      <c r="B10130">
        <v>3</v>
      </c>
      <c r="C10130">
        <v>10</v>
      </c>
      <c r="D10130" s="11">
        <v>30</v>
      </c>
      <c r="E10130">
        <v>0</v>
      </c>
      <c r="F10130">
        <v>0</v>
      </c>
      <c r="G10130">
        <v>0</v>
      </c>
      <c r="H10130">
        <v>1</v>
      </c>
      <c r="I10130">
        <v>1</v>
      </c>
      <c r="J10130" s="10">
        <v>0</v>
      </c>
      <c r="K10130">
        <v>0</v>
      </c>
      <c r="L10130">
        <v>3</v>
      </c>
      <c r="M10130">
        <v>0</v>
      </c>
      <c r="N10130">
        <v>0.5</v>
      </c>
      <c r="O10130">
        <v>0</v>
      </c>
      <c r="P10130">
        <v>0.05</v>
      </c>
      <c r="Q10130" s="10">
        <v>-1.9</v>
      </c>
      <c r="R10130" s="14">
        <v>0.73350000000000004</v>
      </c>
      <c r="S10130" s="14">
        <v>1</v>
      </c>
      <c r="T10130" s="14">
        <v>0.8</v>
      </c>
    </row>
    <row r="10131" spans="1:20" ht="24" thickTop="1" x14ac:dyDescent="0.35">
      <c r="A10131">
        <v>1</v>
      </c>
      <c r="B10131">
        <v>3</v>
      </c>
      <c r="C10131">
        <v>10</v>
      </c>
      <c r="D10131" s="11">
        <v>30</v>
      </c>
      <c r="E10131">
        <v>0</v>
      </c>
      <c r="F10131">
        <v>0</v>
      </c>
      <c r="G10131">
        <v>0</v>
      </c>
      <c r="H10131">
        <v>1</v>
      </c>
      <c r="I10131">
        <v>1</v>
      </c>
      <c r="J10131" s="10">
        <v>0</v>
      </c>
      <c r="K10131">
        <v>0</v>
      </c>
      <c r="L10131">
        <v>3</v>
      </c>
      <c r="M10131">
        <v>0</v>
      </c>
      <c r="N10131">
        <v>1</v>
      </c>
      <c r="O10131">
        <v>0</v>
      </c>
      <c r="P10131">
        <v>0.05</v>
      </c>
      <c r="Q10131" s="10">
        <v>0</v>
      </c>
      <c r="R10131">
        <v>0.15</v>
      </c>
      <c r="S10131">
        <v>0.05</v>
      </c>
      <c r="T10131">
        <v>0</v>
      </c>
    </row>
    <row r="10132" spans="1:20" ht="23.25" x14ac:dyDescent="0.35">
      <c r="A10132">
        <v>1</v>
      </c>
      <c r="B10132">
        <v>3</v>
      </c>
      <c r="C10132">
        <v>10</v>
      </c>
      <c r="D10132" s="11">
        <v>30</v>
      </c>
      <c r="E10132">
        <v>0</v>
      </c>
      <c r="F10132">
        <v>0</v>
      </c>
      <c r="G10132">
        <v>0</v>
      </c>
      <c r="H10132">
        <v>1</v>
      </c>
      <c r="I10132">
        <v>1</v>
      </c>
      <c r="J10132" s="10">
        <v>0</v>
      </c>
      <c r="K10132">
        <v>0</v>
      </c>
      <c r="L10132">
        <v>3</v>
      </c>
      <c r="M10132">
        <v>0</v>
      </c>
      <c r="N10132">
        <v>1</v>
      </c>
      <c r="O10132">
        <v>0</v>
      </c>
      <c r="P10132">
        <v>0.05</v>
      </c>
      <c r="Q10132" s="10">
        <v>-0.1</v>
      </c>
      <c r="R10132">
        <v>0.1913</v>
      </c>
      <c r="S10132">
        <v>8.4099999999999994E-2</v>
      </c>
      <c r="T10132">
        <v>0.3</v>
      </c>
    </row>
    <row r="10133" spans="1:20" ht="23.25" x14ac:dyDescent="0.35">
      <c r="A10133">
        <v>1</v>
      </c>
      <c r="B10133">
        <v>3</v>
      </c>
      <c r="C10133">
        <v>10</v>
      </c>
      <c r="D10133" s="11">
        <v>30</v>
      </c>
      <c r="E10133">
        <v>0</v>
      </c>
      <c r="F10133">
        <v>0</v>
      </c>
      <c r="G10133">
        <v>0</v>
      </c>
      <c r="H10133">
        <v>1</v>
      </c>
      <c r="I10133">
        <v>1</v>
      </c>
      <c r="J10133" s="10">
        <v>0</v>
      </c>
      <c r="K10133">
        <v>0</v>
      </c>
      <c r="L10133">
        <v>3</v>
      </c>
      <c r="M10133">
        <v>0</v>
      </c>
      <c r="N10133">
        <v>1</v>
      </c>
      <c r="O10133">
        <v>0</v>
      </c>
      <c r="P10133">
        <v>0.05</v>
      </c>
      <c r="Q10133" s="10">
        <v>-0.2</v>
      </c>
      <c r="R10133">
        <v>0.10979999999999999</v>
      </c>
      <c r="S10133">
        <v>0.1913</v>
      </c>
      <c r="T10133">
        <v>0.1</v>
      </c>
    </row>
    <row r="10134" spans="1:20" ht="23.25" x14ac:dyDescent="0.35">
      <c r="A10134">
        <v>1</v>
      </c>
      <c r="B10134">
        <v>3</v>
      </c>
      <c r="C10134">
        <v>10</v>
      </c>
      <c r="D10134" s="11">
        <v>30</v>
      </c>
      <c r="E10134">
        <v>0</v>
      </c>
      <c r="F10134">
        <v>0</v>
      </c>
      <c r="G10134">
        <v>0</v>
      </c>
      <c r="H10134">
        <v>1</v>
      </c>
      <c r="I10134">
        <v>1</v>
      </c>
      <c r="J10134" s="10">
        <v>0</v>
      </c>
      <c r="K10134">
        <v>0</v>
      </c>
      <c r="L10134">
        <v>3</v>
      </c>
      <c r="M10134">
        <v>0</v>
      </c>
      <c r="N10134">
        <v>1</v>
      </c>
      <c r="O10134">
        <v>0</v>
      </c>
      <c r="P10134">
        <v>0.05</v>
      </c>
      <c r="Q10134" s="10">
        <v>-0.3</v>
      </c>
      <c r="R10134">
        <v>5.0599999999999999E-2</v>
      </c>
      <c r="S10134">
        <v>0.42049999999999998</v>
      </c>
      <c r="T10134">
        <v>0</v>
      </c>
    </row>
    <row r="10135" spans="1:20" ht="23.25" x14ac:dyDescent="0.35">
      <c r="A10135">
        <v>1</v>
      </c>
      <c r="B10135">
        <v>3</v>
      </c>
      <c r="C10135">
        <v>10</v>
      </c>
      <c r="D10135" s="11">
        <v>30</v>
      </c>
      <c r="E10135">
        <v>0</v>
      </c>
      <c r="F10135">
        <v>0</v>
      </c>
      <c r="G10135">
        <v>0</v>
      </c>
      <c r="H10135">
        <v>1</v>
      </c>
      <c r="I10135">
        <v>1</v>
      </c>
      <c r="J10135" s="10">
        <v>0</v>
      </c>
      <c r="K10135">
        <v>0</v>
      </c>
      <c r="L10135">
        <v>3</v>
      </c>
      <c r="M10135">
        <v>0</v>
      </c>
      <c r="N10135">
        <v>1</v>
      </c>
      <c r="O10135">
        <v>0</v>
      </c>
      <c r="P10135">
        <v>0.05</v>
      </c>
      <c r="Q10135" s="10">
        <v>-0.4</v>
      </c>
      <c r="R10135">
        <v>4.9599999999999998E-2</v>
      </c>
      <c r="S10135">
        <v>0.57569999999999999</v>
      </c>
      <c r="T10135">
        <v>0</v>
      </c>
    </row>
    <row r="10136" spans="1:20" ht="23.25" x14ac:dyDescent="0.35">
      <c r="A10136">
        <v>1</v>
      </c>
      <c r="B10136">
        <v>3</v>
      </c>
      <c r="C10136">
        <v>10</v>
      </c>
      <c r="D10136" s="11">
        <v>30</v>
      </c>
      <c r="E10136">
        <v>0</v>
      </c>
      <c r="F10136">
        <v>0</v>
      </c>
      <c r="G10136">
        <v>0</v>
      </c>
      <c r="H10136">
        <v>1</v>
      </c>
      <c r="I10136">
        <v>1</v>
      </c>
      <c r="J10136" s="10">
        <v>0</v>
      </c>
      <c r="K10136">
        <v>0</v>
      </c>
      <c r="L10136">
        <v>3</v>
      </c>
      <c r="M10136">
        <v>0</v>
      </c>
      <c r="N10136">
        <v>1</v>
      </c>
      <c r="O10136">
        <v>0</v>
      </c>
      <c r="P10136">
        <v>0.05</v>
      </c>
      <c r="Q10136" s="10">
        <v>-0.5</v>
      </c>
      <c r="R10136">
        <v>0.05</v>
      </c>
      <c r="S10136">
        <v>0.7611</v>
      </c>
      <c r="T10136">
        <v>0</v>
      </c>
    </row>
    <row r="10137" spans="1:20" ht="23.25" x14ac:dyDescent="0.35">
      <c r="A10137">
        <v>1</v>
      </c>
      <c r="B10137">
        <v>3</v>
      </c>
      <c r="C10137">
        <v>10</v>
      </c>
      <c r="D10137" s="11">
        <v>30</v>
      </c>
      <c r="E10137">
        <v>0</v>
      </c>
      <c r="F10137">
        <v>0</v>
      </c>
      <c r="G10137">
        <v>0</v>
      </c>
      <c r="H10137">
        <v>1</v>
      </c>
      <c r="I10137">
        <v>1</v>
      </c>
      <c r="J10137" s="10">
        <v>0</v>
      </c>
      <c r="K10137">
        <v>0</v>
      </c>
      <c r="L10137">
        <v>3</v>
      </c>
      <c r="M10137">
        <v>0</v>
      </c>
      <c r="N10137">
        <v>1</v>
      </c>
      <c r="O10137">
        <v>0</v>
      </c>
      <c r="P10137">
        <v>0.05</v>
      </c>
      <c r="Q10137" s="10">
        <v>-0.6</v>
      </c>
      <c r="R10137">
        <v>4.9500000000000002E-2</v>
      </c>
      <c r="S10137">
        <v>0.89790000000000003</v>
      </c>
      <c r="T10137">
        <v>0</v>
      </c>
    </row>
    <row r="10138" spans="1:20" ht="23.25" x14ac:dyDescent="0.35">
      <c r="A10138">
        <v>1</v>
      </c>
      <c r="B10138">
        <v>3</v>
      </c>
      <c r="C10138">
        <v>10</v>
      </c>
      <c r="D10138" s="11">
        <v>30</v>
      </c>
      <c r="E10138">
        <v>0</v>
      </c>
      <c r="F10138">
        <v>0</v>
      </c>
      <c r="G10138">
        <v>0</v>
      </c>
      <c r="H10138">
        <v>1</v>
      </c>
      <c r="I10138">
        <v>1</v>
      </c>
      <c r="J10138" s="10">
        <v>0</v>
      </c>
      <c r="K10138">
        <v>0</v>
      </c>
      <c r="L10138">
        <v>3</v>
      </c>
      <c r="M10138">
        <v>0</v>
      </c>
      <c r="N10138">
        <v>1</v>
      </c>
      <c r="O10138">
        <v>0</v>
      </c>
      <c r="P10138">
        <v>0.05</v>
      </c>
      <c r="Q10138" s="10">
        <v>-0.7</v>
      </c>
      <c r="R10138">
        <v>7.7700000000000005E-2</v>
      </c>
      <c r="S10138">
        <v>0.92689999999999995</v>
      </c>
      <c r="T10138">
        <v>0</v>
      </c>
    </row>
    <row r="10139" spans="1:20" ht="23.25" x14ac:dyDescent="0.35">
      <c r="A10139">
        <v>1</v>
      </c>
      <c r="B10139">
        <v>3</v>
      </c>
      <c r="C10139">
        <v>10</v>
      </c>
      <c r="D10139" s="11">
        <v>30</v>
      </c>
      <c r="E10139">
        <v>0</v>
      </c>
      <c r="F10139">
        <v>0</v>
      </c>
      <c r="G10139">
        <v>0</v>
      </c>
      <c r="H10139">
        <v>1</v>
      </c>
      <c r="I10139">
        <v>1</v>
      </c>
      <c r="J10139" s="10">
        <v>0</v>
      </c>
      <c r="K10139">
        <v>0</v>
      </c>
      <c r="L10139">
        <v>3</v>
      </c>
      <c r="M10139">
        <v>0</v>
      </c>
      <c r="N10139">
        <v>1</v>
      </c>
      <c r="O10139">
        <v>0</v>
      </c>
      <c r="P10139">
        <v>0.05</v>
      </c>
      <c r="Q10139" s="10">
        <v>-0.8</v>
      </c>
      <c r="R10139">
        <v>0.10440000000000001</v>
      </c>
      <c r="S10139">
        <v>0.96120000000000005</v>
      </c>
      <c r="T10139">
        <v>0.1</v>
      </c>
    </row>
    <row r="10140" spans="1:20" ht="23.25" x14ac:dyDescent="0.35">
      <c r="A10140">
        <v>1</v>
      </c>
      <c r="B10140">
        <v>3</v>
      </c>
      <c r="C10140">
        <v>10</v>
      </c>
      <c r="D10140" s="11">
        <v>30</v>
      </c>
      <c r="E10140">
        <v>0</v>
      </c>
      <c r="F10140">
        <v>0</v>
      </c>
      <c r="G10140">
        <v>0</v>
      </c>
      <c r="H10140">
        <v>1</v>
      </c>
      <c r="I10140">
        <v>1</v>
      </c>
      <c r="J10140" s="10">
        <v>0</v>
      </c>
      <c r="K10140">
        <v>0</v>
      </c>
      <c r="L10140">
        <v>3</v>
      </c>
      <c r="M10140">
        <v>0</v>
      </c>
      <c r="N10140">
        <v>1</v>
      </c>
      <c r="O10140">
        <v>0</v>
      </c>
      <c r="P10140">
        <v>0.05</v>
      </c>
      <c r="Q10140" s="10">
        <v>-0.9</v>
      </c>
      <c r="R10140">
        <v>0.1489</v>
      </c>
      <c r="S10140">
        <v>0.99739999999999995</v>
      </c>
      <c r="T10140">
        <v>0</v>
      </c>
    </row>
    <row r="10141" spans="1:20" ht="23.25" x14ac:dyDescent="0.35">
      <c r="A10141">
        <v>1</v>
      </c>
      <c r="B10141">
        <v>3</v>
      </c>
      <c r="C10141">
        <v>10</v>
      </c>
      <c r="D10141" s="11">
        <v>30</v>
      </c>
      <c r="E10141">
        <v>0</v>
      </c>
      <c r="F10141">
        <v>0</v>
      </c>
      <c r="G10141">
        <v>0</v>
      </c>
      <c r="H10141">
        <v>1</v>
      </c>
      <c r="I10141">
        <v>1</v>
      </c>
      <c r="J10141" s="10">
        <v>0</v>
      </c>
      <c r="K10141">
        <v>0</v>
      </c>
      <c r="L10141">
        <v>3</v>
      </c>
      <c r="M10141">
        <v>0</v>
      </c>
      <c r="N10141">
        <v>1</v>
      </c>
      <c r="O10141">
        <v>0</v>
      </c>
      <c r="P10141">
        <v>0.05</v>
      </c>
      <c r="Q10141" s="10">
        <v>-1</v>
      </c>
      <c r="R10141">
        <v>0.1419</v>
      </c>
      <c r="S10141">
        <v>0.99950000000000006</v>
      </c>
      <c r="T10141">
        <v>0.1</v>
      </c>
    </row>
    <row r="10142" spans="1:20" ht="23.25" x14ac:dyDescent="0.35">
      <c r="A10142">
        <v>1</v>
      </c>
      <c r="B10142">
        <v>3</v>
      </c>
      <c r="C10142">
        <v>10</v>
      </c>
      <c r="D10142" s="11">
        <v>30</v>
      </c>
      <c r="E10142">
        <v>0</v>
      </c>
      <c r="F10142">
        <v>0</v>
      </c>
      <c r="G10142">
        <v>0</v>
      </c>
      <c r="H10142">
        <v>1</v>
      </c>
      <c r="I10142">
        <v>1</v>
      </c>
      <c r="J10142" s="10">
        <v>0</v>
      </c>
      <c r="K10142">
        <v>0</v>
      </c>
      <c r="L10142">
        <v>3</v>
      </c>
      <c r="M10142">
        <v>0</v>
      </c>
      <c r="N10142">
        <v>1</v>
      </c>
      <c r="O10142">
        <v>0</v>
      </c>
      <c r="P10142">
        <v>0.05</v>
      </c>
      <c r="Q10142" s="10">
        <v>-1.1000000000000001</v>
      </c>
      <c r="R10142">
        <v>0.2515</v>
      </c>
      <c r="S10142">
        <v>0.99980000000000002</v>
      </c>
      <c r="T10142">
        <v>0.2</v>
      </c>
    </row>
    <row r="10143" spans="1:20" ht="23.25" x14ac:dyDescent="0.35">
      <c r="A10143">
        <v>1</v>
      </c>
      <c r="B10143">
        <v>3</v>
      </c>
      <c r="C10143">
        <v>10</v>
      </c>
      <c r="D10143" s="11">
        <v>30</v>
      </c>
      <c r="E10143">
        <v>0</v>
      </c>
      <c r="F10143">
        <v>0</v>
      </c>
      <c r="G10143">
        <v>0</v>
      </c>
      <c r="H10143">
        <v>1</v>
      </c>
      <c r="I10143">
        <v>1</v>
      </c>
      <c r="J10143" s="10">
        <v>0</v>
      </c>
      <c r="K10143">
        <v>0</v>
      </c>
      <c r="L10143">
        <v>3</v>
      </c>
      <c r="M10143">
        <v>0</v>
      </c>
      <c r="N10143">
        <v>1</v>
      </c>
      <c r="O10143">
        <v>0</v>
      </c>
      <c r="P10143">
        <v>0.05</v>
      </c>
      <c r="Q10143" s="10">
        <v>-1.2</v>
      </c>
      <c r="R10143">
        <v>0.56540000000000001</v>
      </c>
      <c r="S10143">
        <v>0.99990000000000001</v>
      </c>
      <c r="T10143">
        <v>0.6</v>
      </c>
    </row>
    <row r="10144" spans="1:20" ht="23.25" x14ac:dyDescent="0.35">
      <c r="A10144">
        <v>1</v>
      </c>
      <c r="B10144">
        <v>3</v>
      </c>
      <c r="C10144">
        <v>10</v>
      </c>
      <c r="D10144" s="11">
        <v>30</v>
      </c>
      <c r="E10144">
        <v>0</v>
      </c>
      <c r="F10144">
        <v>0</v>
      </c>
      <c r="G10144">
        <v>0</v>
      </c>
      <c r="H10144">
        <v>1</v>
      </c>
      <c r="I10144">
        <v>1</v>
      </c>
      <c r="J10144" s="10">
        <v>0</v>
      </c>
      <c r="K10144">
        <v>0</v>
      </c>
      <c r="L10144">
        <v>3</v>
      </c>
      <c r="M10144">
        <v>0</v>
      </c>
      <c r="N10144">
        <v>1</v>
      </c>
      <c r="O10144">
        <v>0</v>
      </c>
      <c r="P10144">
        <v>0.05</v>
      </c>
      <c r="Q10144" s="10">
        <v>-1.3</v>
      </c>
      <c r="R10144">
        <v>0.3165</v>
      </c>
      <c r="S10144">
        <v>1</v>
      </c>
      <c r="T10144">
        <v>0.2</v>
      </c>
    </row>
    <row r="10145" spans="1:20" ht="23.25" x14ac:dyDescent="0.35">
      <c r="A10145">
        <v>1</v>
      </c>
      <c r="B10145">
        <v>3</v>
      </c>
      <c r="C10145">
        <v>10</v>
      </c>
      <c r="D10145" s="11">
        <v>30</v>
      </c>
      <c r="E10145">
        <v>0</v>
      </c>
      <c r="F10145">
        <v>0</v>
      </c>
      <c r="G10145">
        <v>0</v>
      </c>
      <c r="H10145">
        <v>1</v>
      </c>
      <c r="I10145">
        <v>1</v>
      </c>
      <c r="J10145" s="10">
        <v>0</v>
      </c>
      <c r="K10145">
        <v>0</v>
      </c>
      <c r="L10145">
        <v>3</v>
      </c>
      <c r="M10145">
        <v>0</v>
      </c>
      <c r="N10145">
        <v>1</v>
      </c>
      <c r="O10145">
        <v>0</v>
      </c>
      <c r="P10145">
        <v>0.05</v>
      </c>
      <c r="Q10145" s="10">
        <v>-1.4</v>
      </c>
      <c r="R10145">
        <v>0.51619999999999999</v>
      </c>
      <c r="S10145">
        <v>1</v>
      </c>
      <c r="T10145">
        <v>0.6</v>
      </c>
    </row>
    <row r="10146" spans="1:20" ht="23.25" x14ac:dyDescent="0.35">
      <c r="A10146">
        <v>1</v>
      </c>
      <c r="B10146">
        <v>3</v>
      </c>
      <c r="C10146">
        <v>10</v>
      </c>
      <c r="D10146" s="11">
        <v>30</v>
      </c>
      <c r="E10146">
        <v>0</v>
      </c>
      <c r="F10146">
        <v>0</v>
      </c>
      <c r="G10146">
        <v>0</v>
      </c>
      <c r="H10146">
        <v>1</v>
      </c>
      <c r="I10146">
        <v>1</v>
      </c>
      <c r="J10146" s="10">
        <v>0</v>
      </c>
      <c r="K10146">
        <v>0</v>
      </c>
      <c r="L10146">
        <v>3</v>
      </c>
      <c r="M10146">
        <v>0</v>
      </c>
      <c r="N10146">
        <v>1</v>
      </c>
      <c r="O10146">
        <v>0</v>
      </c>
      <c r="P10146">
        <v>0.05</v>
      </c>
      <c r="Q10146" s="10">
        <v>-1.5</v>
      </c>
      <c r="R10146">
        <v>0.33550000000000002</v>
      </c>
      <c r="S10146">
        <v>1</v>
      </c>
      <c r="T10146">
        <v>0.3</v>
      </c>
    </row>
    <row r="10147" spans="1:20" ht="23.25" x14ac:dyDescent="0.35">
      <c r="A10147">
        <v>1</v>
      </c>
      <c r="B10147">
        <v>3</v>
      </c>
      <c r="C10147">
        <v>10</v>
      </c>
      <c r="D10147" s="11">
        <v>30</v>
      </c>
      <c r="E10147">
        <v>0</v>
      </c>
      <c r="F10147">
        <v>0</v>
      </c>
      <c r="G10147">
        <v>0</v>
      </c>
      <c r="H10147">
        <v>1</v>
      </c>
      <c r="I10147">
        <v>1</v>
      </c>
      <c r="J10147" s="10">
        <v>0</v>
      </c>
      <c r="K10147">
        <v>0</v>
      </c>
      <c r="L10147">
        <v>3</v>
      </c>
      <c r="M10147">
        <v>0</v>
      </c>
      <c r="N10147">
        <v>1</v>
      </c>
      <c r="O10147">
        <v>0</v>
      </c>
      <c r="P10147">
        <v>0.05</v>
      </c>
      <c r="Q10147" s="10">
        <v>-1.6</v>
      </c>
      <c r="R10147">
        <v>0.5413</v>
      </c>
      <c r="S10147">
        <v>1</v>
      </c>
      <c r="T10147">
        <v>0.5</v>
      </c>
    </row>
    <row r="10148" spans="1:20" ht="23.25" x14ac:dyDescent="0.35">
      <c r="A10148">
        <v>1</v>
      </c>
      <c r="B10148">
        <v>3</v>
      </c>
      <c r="C10148">
        <v>10</v>
      </c>
      <c r="D10148" s="11">
        <v>30</v>
      </c>
      <c r="E10148">
        <v>0</v>
      </c>
      <c r="F10148">
        <v>0</v>
      </c>
      <c r="G10148">
        <v>0</v>
      </c>
      <c r="H10148">
        <v>1</v>
      </c>
      <c r="I10148">
        <v>1</v>
      </c>
      <c r="J10148" s="10">
        <v>0</v>
      </c>
      <c r="K10148">
        <v>0</v>
      </c>
      <c r="L10148">
        <v>3</v>
      </c>
      <c r="M10148">
        <v>0</v>
      </c>
      <c r="N10148">
        <v>1</v>
      </c>
      <c r="O10148">
        <v>0</v>
      </c>
      <c r="P10148">
        <v>0.05</v>
      </c>
      <c r="Q10148" s="10">
        <v>-1.7</v>
      </c>
      <c r="R10148">
        <v>0.37359999999999999</v>
      </c>
      <c r="S10148">
        <v>1</v>
      </c>
      <c r="T10148">
        <v>0.4</v>
      </c>
    </row>
    <row r="10149" spans="1:20" ht="23.25" x14ac:dyDescent="0.35">
      <c r="A10149">
        <v>1</v>
      </c>
      <c r="B10149">
        <v>3</v>
      </c>
      <c r="C10149">
        <v>10</v>
      </c>
      <c r="D10149" s="11">
        <v>30</v>
      </c>
      <c r="E10149">
        <v>0</v>
      </c>
      <c r="F10149">
        <v>0</v>
      </c>
      <c r="G10149">
        <v>0</v>
      </c>
      <c r="H10149">
        <v>1</v>
      </c>
      <c r="I10149">
        <v>1</v>
      </c>
      <c r="J10149" s="10">
        <v>0</v>
      </c>
      <c r="K10149">
        <v>0</v>
      </c>
      <c r="L10149">
        <v>3</v>
      </c>
      <c r="M10149">
        <v>0</v>
      </c>
      <c r="N10149">
        <v>1</v>
      </c>
      <c r="O10149">
        <v>0</v>
      </c>
      <c r="P10149">
        <v>0.05</v>
      </c>
      <c r="Q10149" s="10">
        <v>-1.8</v>
      </c>
      <c r="R10149">
        <v>0.77259999999999995</v>
      </c>
      <c r="S10149">
        <v>1</v>
      </c>
      <c r="T10149">
        <v>0.8</v>
      </c>
    </row>
    <row r="10150" spans="1:20" ht="24" thickBot="1" x14ac:dyDescent="0.4">
      <c r="A10150">
        <v>1</v>
      </c>
      <c r="B10150">
        <v>3</v>
      </c>
      <c r="C10150">
        <v>10</v>
      </c>
      <c r="D10150" s="11">
        <v>30</v>
      </c>
      <c r="E10150">
        <v>0</v>
      </c>
      <c r="F10150">
        <v>0</v>
      </c>
      <c r="G10150">
        <v>0</v>
      </c>
      <c r="H10150">
        <v>1</v>
      </c>
      <c r="I10150">
        <v>1</v>
      </c>
      <c r="J10150" s="10">
        <v>0</v>
      </c>
      <c r="K10150">
        <v>0</v>
      </c>
      <c r="L10150">
        <v>3</v>
      </c>
      <c r="M10150">
        <v>0</v>
      </c>
      <c r="N10150">
        <v>1</v>
      </c>
      <c r="O10150">
        <v>0</v>
      </c>
      <c r="P10150">
        <v>0.05</v>
      </c>
      <c r="Q10150" s="10">
        <v>-1.9</v>
      </c>
      <c r="R10150" s="14">
        <v>0.67379999999999995</v>
      </c>
      <c r="S10150" s="14">
        <v>1</v>
      </c>
      <c r="T10150" s="14">
        <v>0.7</v>
      </c>
    </row>
    <row r="10151" spans="1:20" ht="15.75" thickTop="1" x14ac:dyDescent="0.25"/>
    <row r="10152" spans="1:20" ht="76.5" thickBot="1" x14ac:dyDescent="0.4">
      <c r="A10152" s="7" t="s">
        <v>497</v>
      </c>
      <c r="R10152" s="71" t="s">
        <v>486</v>
      </c>
      <c r="S10152" s="71" t="s">
        <v>481</v>
      </c>
      <c r="T10152" s="23" t="s">
        <v>489</v>
      </c>
    </row>
    <row r="10153" spans="1:20" ht="24" thickTop="1" x14ac:dyDescent="0.35">
      <c r="A10153">
        <v>1</v>
      </c>
      <c r="B10153">
        <v>3</v>
      </c>
      <c r="C10153">
        <v>50</v>
      </c>
      <c r="D10153" s="11">
        <v>30</v>
      </c>
      <c r="E10153">
        <v>0</v>
      </c>
      <c r="F10153">
        <v>0</v>
      </c>
      <c r="G10153">
        <v>0</v>
      </c>
      <c r="H10153">
        <v>1</v>
      </c>
      <c r="I10153">
        <v>1</v>
      </c>
      <c r="J10153" s="10">
        <v>0</v>
      </c>
      <c r="K10153">
        <v>0</v>
      </c>
      <c r="L10153">
        <v>3</v>
      </c>
      <c r="M10153">
        <v>0</v>
      </c>
      <c r="N10153">
        <v>0.05</v>
      </c>
      <c r="O10153">
        <v>0</v>
      </c>
      <c r="P10153">
        <v>0.05</v>
      </c>
      <c r="Q10153" s="10">
        <v>0</v>
      </c>
      <c r="R10153">
        <v>8.3119999999999999E-2</v>
      </c>
      <c r="S10153">
        <v>0.05</v>
      </c>
      <c r="T10153">
        <v>0</v>
      </c>
    </row>
    <row r="10154" spans="1:20" ht="23.25" x14ac:dyDescent="0.35">
      <c r="A10154">
        <v>1</v>
      </c>
      <c r="B10154">
        <v>3</v>
      </c>
      <c r="C10154">
        <v>50</v>
      </c>
      <c r="D10154" s="11">
        <v>30</v>
      </c>
      <c r="E10154">
        <v>0</v>
      </c>
      <c r="F10154">
        <v>0</v>
      </c>
      <c r="G10154">
        <v>0</v>
      </c>
      <c r="H10154">
        <v>1</v>
      </c>
      <c r="I10154">
        <v>1</v>
      </c>
      <c r="J10154" s="10">
        <v>0</v>
      </c>
      <c r="K10154">
        <v>0</v>
      </c>
      <c r="L10154">
        <v>3</v>
      </c>
      <c r="M10154">
        <v>0</v>
      </c>
      <c r="N10154">
        <v>0.05</v>
      </c>
      <c r="O10154">
        <v>0</v>
      </c>
      <c r="P10154">
        <v>0.05</v>
      </c>
      <c r="Q10154" s="10">
        <v>-0.1</v>
      </c>
      <c r="R10154">
        <v>0.10902000000000001</v>
      </c>
      <c r="S10154">
        <v>9.0179999999999996E-2</v>
      </c>
      <c r="T10154">
        <v>0.06</v>
      </c>
    </row>
    <row r="10155" spans="1:20" ht="23.25" x14ac:dyDescent="0.35">
      <c r="A10155">
        <v>1</v>
      </c>
      <c r="B10155">
        <v>3</v>
      </c>
      <c r="C10155">
        <v>50</v>
      </c>
      <c r="D10155" s="11">
        <v>30</v>
      </c>
      <c r="E10155">
        <v>0</v>
      </c>
      <c r="F10155">
        <v>0</v>
      </c>
      <c r="G10155">
        <v>0</v>
      </c>
      <c r="H10155">
        <v>1</v>
      </c>
      <c r="I10155">
        <v>1</v>
      </c>
      <c r="J10155" s="10">
        <v>0</v>
      </c>
      <c r="K10155">
        <v>0</v>
      </c>
      <c r="L10155">
        <v>3</v>
      </c>
      <c r="M10155">
        <v>0</v>
      </c>
      <c r="N10155">
        <v>0.05</v>
      </c>
      <c r="O10155">
        <v>0</v>
      </c>
      <c r="P10155">
        <v>0.05</v>
      </c>
      <c r="Q10155" s="10">
        <v>-0.2</v>
      </c>
      <c r="R10155">
        <v>8.2159999999999997E-2</v>
      </c>
      <c r="S10155">
        <v>0.20294000000000001</v>
      </c>
      <c r="T10155">
        <v>0</v>
      </c>
    </row>
    <row r="10156" spans="1:20" ht="23.25" x14ac:dyDescent="0.35">
      <c r="A10156">
        <v>1</v>
      </c>
      <c r="B10156">
        <v>3</v>
      </c>
      <c r="C10156">
        <v>50</v>
      </c>
      <c r="D10156" s="11">
        <v>30</v>
      </c>
      <c r="E10156">
        <v>0</v>
      </c>
      <c r="F10156">
        <v>0</v>
      </c>
      <c r="G10156">
        <v>0</v>
      </c>
      <c r="H10156">
        <v>1</v>
      </c>
      <c r="I10156">
        <v>1</v>
      </c>
      <c r="J10156" s="10">
        <v>0</v>
      </c>
      <c r="K10156">
        <v>0</v>
      </c>
      <c r="L10156">
        <v>3</v>
      </c>
      <c r="M10156">
        <v>0</v>
      </c>
      <c r="N10156">
        <v>0.05</v>
      </c>
      <c r="O10156">
        <v>0</v>
      </c>
      <c r="P10156">
        <v>0.05</v>
      </c>
      <c r="Q10156" s="10">
        <v>-0.3</v>
      </c>
      <c r="R10156">
        <v>6.0639999999999999E-2</v>
      </c>
      <c r="S10156">
        <v>0.39426</v>
      </c>
      <c r="T10156">
        <v>0</v>
      </c>
    </row>
    <row r="10157" spans="1:20" ht="23.25" x14ac:dyDescent="0.35">
      <c r="A10157">
        <v>1</v>
      </c>
      <c r="B10157">
        <v>3</v>
      </c>
      <c r="C10157">
        <v>50</v>
      </c>
      <c r="D10157" s="11">
        <v>30</v>
      </c>
      <c r="E10157">
        <v>0</v>
      </c>
      <c r="F10157">
        <v>0</v>
      </c>
      <c r="G10157">
        <v>0</v>
      </c>
      <c r="H10157">
        <v>1</v>
      </c>
      <c r="I10157">
        <v>1</v>
      </c>
      <c r="J10157" s="10">
        <v>0</v>
      </c>
      <c r="K10157">
        <v>0</v>
      </c>
      <c r="L10157">
        <v>3</v>
      </c>
      <c r="M10157">
        <v>0</v>
      </c>
      <c r="N10157">
        <v>0.05</v>
      </c>
      <c r="O10157">
        <v>0</v>
      </c>
      <c r="P10157">
        <v>0.05</v>
      </c>
      <c r="Q10157" s="10">
        <v>-0.4</v>
      </c>
      <c r="R10157">
        <v>6.8500000000000005E-2</v>
      </c>
      <c r="S10157">
        <v>0.59082000000000001</v>
      </c>
      <c r="T10157">
        <v>0</v>
      </c>
    </row>
    <row r="10158" spans="1:20" ht="23.25" x14ac:dyDescent="0.35">
      <c r="A10158">
        <v>1</v>
      </c>
      <c r="B10158">
        <v>3</v>
      </c>
      <c r="C10158">
        <v>50</v>
      </c>
      <c r="D10158" s="11">
        <v>30</v>
      </c>
      <c r="E10158">
        <v>0</v>
      </c>
      <c r="F10158">
        <v>0</v>
      </c>
      <c r="G10158">
        <v>0</v>
      </c>
      <c r="H10158">
        <v>1</v>
      </c>
      <c r="I10158">
        <v>1</v>
      </c>
      <c r="J10158" s="10">
        <v>0</v>
      </c>
      <c r="K10158">
        <v>0</v>
      </c>
      <c r="L10158">
        <v>3</v>
      </c>
      <c r="M10158">
        <v>0</v>
      </c>
      <c r="N10158">
        <v>0.05</v>
      </c>
      <c r="O10158">
        <v>0</v>
      </c>
      <c r="P10158">
        <v>0.05</v>
      </c>
      <c r="Q10158" s="10">
        <v>-0.5</v>
      </c>
      <c r="R10158">
        <v>8.1879999999999994E-2</v>
      </c>
      <c r="S10158">
        <v>0.80535999999999996</v>
      </c>
      <c r="T10158">
        <v>0.04</v>
      </c>
    </row>
    <row r="10159" spans="1:20" ht="23.25" x14ac:dyDescent="0.35">
      <c r="A10159">
        <v>1</v>
      </c>
      <c r="B10159">
        <v>3</v>
      </c>
      <c r="C10159">
        <v>50</v>
      </c>
      <c r="D10159" s="11">
        <v>30</v>
      </c>
      <c r="E10159">
        <v>0</v>
      </c>
      <c r="F10159">
        <v>0</v>
      </c>
      <c r="G10159">
        <v>0</v>
      </c>
      <c r="H10159">
        <v>1</v>
      </c>
      <c r="I10159">
        <v>1</v>
      </c>
      <c r="J10159" s="10">
        <v>0</v>
      </c>
      <c r="K10159">
        <v>0</v>
      </c>
      <c r="L10159">
        <v>3</v>
      </c>
      <c r="M10159">
        <v>0</v>
      </c>
      <c r="N10159">
        <v>0.05</v>
      </c>
      <c r="O10159">
        <v>0</v>
      </c>
      <c r="P10159">
        <v>0.05</v>
      </c>
      <c r="Q10159" s="10">
        <v>-0.6</v>
      </c>
      <c r="R10159">
        <v>9.5399999999999999E-2</v>
      </c>
      <c r="S10159">
        <v>0.872</v>
      </c>
      <c r="T10159">
        <v>0.02</v>
      </c>
    </row>
    <row r="10160" spans="1:20" ht="23.25" x14ac:dyDescent="0.35">
      <c r="A10160">
        <v>1</v>
      </c>
      <c r="B10160">
        <v>3</v>
      </c>
      <c r="C10160">
        <v>50</v>
      </c>
      <c r="D10160" s="11">
        <v>30</v>
      </c>
      <c r="E10160">
        <v>0</v>
      </c>
      <c r="F10160">
        <v>0</v>
      </c>
      <c r="G10160">
        <v>0</v>
      </c>
      <c r="H10160">
        <v>1</v>
      </c>
      <c r="I10160">
        <v>1</v>
      </c>
      <c r="J10160" s="10">
        <v>0</v>
      </c>
      <c r="K10160">
        <v>0</v>
      </c>
      <c r="L10160">
        <v>3</v>
      </c>
      <c r="M10160">
        <v>0</v>
      </c>
      <c r="N10160">
        <v>0.05</v>
      </c>
      <c r="O10160">
        <v>0</v>
      </c>
      <c r="P10160">
        <v>0.05</v>
      </c>
      <c r="Q10160" s="10">
        <v>-0.7</v>
      </c>
      <c r="R10160">
        <v>0.13736000000000001</v>
      </c>
      <c r="S10160">
        <v>0.94872000000000001</v>
      </c>
      <c r="T10160">
        <v>0.1</v>
      </c>
    </row>
    <row r="10161" spans="1:20" ht="23.25" x14ac:dyDescent="0.35">
      <c r="A10161">
        <v>1</v>
      </c>
      <c r="B10161">
        <v>3</v>
      </c>
      <c r="C10161">
        <v>50</v>
      </c>
      <c r="D10161" s="11">
        <v>30</v>
      </c>
      <c r="E10161">
        <v>0</v>
      </c>
      <c r="F10161">
        <v>0</v>
      </c>
      <c r="G10161">
        <v>0</v>
      </c>
      <c r="H10161">
        <v>1</v>
      </c>
      <c r="I10161">
        <v>1</v>
      </c>
      <c r="J10161" s="10">
        <v>0</v>
      </c>
      <c r="K10161">
        <v>0</v>
      </c>
      <c r="L10161">
        <v>3</v>
      </c>
      <c r="M10161">
        <v>0</v>
      </c>
      <c r="N10161">
        <v>0.05</v>
      </c>
      <c r="O10161">
        <v>0</v>
      </c>
      <c r="P10161">
        <v>0.05</v>
      </c>
      <c r="Q10161" s="10">
        <v>-0.8</v>
      </c>
      <c r="R10161">
        <v>0.17504</v>
      </c>
      <c r="S10161">
        <v>0.98514000000000002</v>
      </c>
      <c r="T10161">
        <v>0.1</v>
      </c>
    </row>
    <row r="10162" spans="1:20" ht="23.25" x14ac:dyDescent="0.35">
      <c r="A10162">
        <v>1</v>
      </c>
      <c r="B10162">
        <v>3</v>
      </c>
      <c r="C10162">
        <v>50</v>
      </c>
      <c r="D10162" s="11">
        <v>30</v>
      </c>
      <c r="E10162">
        <v>0</v>
      </c>
      <c r="F10162">
        <v>0</v>
      </c>
      <c r="G10162">
        <v>0</v>
      </c>
      <c r="H10162">
        <v>1</v>
      </c>
      <c r="I10162">
        <v>1</v>
      </c>
      <c r="J10162" s="10">
        <v>0</v>
      </c>
      <c r="K10162">
        <v>0</v>
      </c>
      <c r="L10162">
        <v>3</v>
      </c>
      <c r="M10162">
        <v>0</v>
      </c>
      <c r="N10162">
        <v>0.05</v>
      </c>
      <c r="O10162">
        <v>0</v>
      </c>
      <c r="P10162">
        <v>0.05</v>
      </c>
      <c r="Q10162" s="10">
        <v>-0.9</v>
      </c>
      <c r="R10162">
        <v>0.19145999999999999</v>
      </c>
      <c r="S10162">
        <v>0.99358000000000002</v>
      </c>
      <c r="T10162">
        <v>0.16</v>
      </c>
    </row>
    <row r="10163" spans="1:20" ht="23.25" x14ac:dyDescent="0.35">
      <c r="A10163">
        <v>1</v>
      </c>
      <c r="B10163">
        <v>3</v>
      </c>
      <c r="C10163">
        <v>50</v>
      </c>
      <c r="D10163" s="11">
        <v>30</v>
      </c>
      <c r="E10163">
        <v>0</v>
      </c>
      <c r="F10163">
        <v>0</v>
      </c>
      <c r="G10163">
        <v>0</v>
      </c>
      <c r="H10163">
        <v>1</v>
      </c>
      <c r="I10163">
        <v>1</v>
      </c>
      <c r="J10163" s="10">
        <v>0</v>
      </c>
      <c r="K10163">
        <v>0</v>
      </c>
      <c r="L10163">
        <v>3</v>
      </c>
      <c r="M10163">
        <v>0</v>
      </c>
      <c r="N10163">
        <v>0.05</v>
      </c>
      <c r="O10163">
        <v>0</v>
      </c>
      <c r="P10163">
        <v>0.05</v>
      </c>
      <c r="Q10163" s="10">
        <v>-1</v>
      </c>
      <c r="R10163">
        <v>0.21168000000000001</v>
      </c>
      <c r="S10163">
        <v>0.99870000000000003</v>
      </c>
      <c r="T10163">
        <v>0.16</v>
      </c>
    </row>
    <row r="10164" spans="1:20" ht="23.25" x14ac:dyDescent="0.35">
      <c r="A10164">
        <v>1</v>
      </c>
      <c r="B10164">
        <v>3</v>
      </c>
      <c r="C10164">
        <v>50</v>
      </c>
      <c r="D10164" s="11">
        <v>30</v>
      </c>
      <c r="E10164">
        <v>0</v>
      </c>
      <c r="F10164">
        <v>0</v>
      </c>
      <c r="G10164">
        <v>0</v>
      </c>
      <c r="H10164">
        <v>1</v>
      </c>
      <c r="I10164">
        <v>1</v>
      </c>
      <c r="J10164" s="10">
        <v>0</v>
      </c>
      <c r="K10164">
        <v>0</v>
      </c>
      <c r="L10164">
        <v>3</v>
      </c>
      <c r="M10164">
        <v>0</v>
      </c>
      <c r="N10164">
        <v>0.05</v>
      </c>
      <c r="O10164">
        <v>0</v>
      </c>
      <c r="P10164">
        <v>0.05</v>
      </c>
      <c r="Q10164" s="10">
        <v>-1.1000000000000001</v>
      </c>
      <c r="R10164">
        <v>0.21398</v>
      </c>
      <c r="S10164">
        <v>0.99797999999999998</v>
      </c>
      <c r="T10164">
        <v>0.2</v>
      </c>
    </row>
    <row r="10165" spans="1:20" ht="23.25" x14ac:dyDescent="0.35">
      <c r="A10165">
        <v>1</v>
      </c>
      <c r="B10165">
        <v>3</v>
      </c>
      <c r="C10165">
        <v>50</v>
      </c>
      <c r="D10165" s="11">
        <v>30</v>
      </c>
      <c r="E10165">
        <v>0</v>
      </c>
      <c r="F10165">
        <v>0</v>
      </c>
      <c r="G10165">
        <v>0</v>
      </c>
      <c r="H10165">
        <v>1</v>
      </c>
      <c r="I10165">
        <v>1</v>
      </c>
      <c r="J10165" s="10">
        <v>0</v>
      </c>
      <c r="K10165">
        <v>0</v>
      </c>
      <c r="L10165">
        <v>3</v>
      </c>
      <c r="M10165">
        <v>0</v>
      </c>
      <c r="N10165">
        <v>0.05</v>
      </c>
      <c r="O10165">
        <v>0</v>
      </c>
      <c r="P10165">
        <v>0.05</v>
      </c>
      <c r="Q10165" s="10">
        <v>-1.2</v>
      </c>
      <c r="R10165">
        <v>0.28542000000000001</v>
      </c>
      <c r="S10165">
        <v>0.99968000000000001</v>
      </c>
      <c r="T10165">
        <v>0.22</v>
      </c>
    </row>
    <row r="10166" spans="1:20" ht="23.25" x14ac:dyDescent="0.35">
      <c r="A10166">
        <v>1</v>
      </c>
      <c r="B10166">
        <v>3</v>
      </c>
      <c r="C10166">
        <v>50</v>
      </c>
      <c r="D10166" s="11">
        <v>30</v>
      </c>
      <c r="E10166">
        <v>0</v>
      </c>
      <c r="F10166">
        <v>0</v>
      </c>
      <c r="G10166">
        <v>0</v>
      </c>
      <c r="H10166">
        <v>1</v>
      </c>
      <c r="I10166">
        <v>1</v>
      </c>
      <c r="J10166" s="10">
        <v>0</v>
      </c>
      <c r="K10166">
        <v>0</v>
      </c>
      <c r="L10166">
        <v>3</v>
      </c>
      <c r="M10166">
        <v>0</v>
      </c>
      <c r="N10166">
        <v>0.05</v>
      </c>
      <c r="O10166">
        <v>0</v>
      </c>
      <c r="P10166">
        <v>0.05</v>
      </c>
      <c r="Q10166" s="10">
        <v>-1.3</v>
      </c>
      <c r="R10166">
        <v>0.32566000000000001</v>
      </c>
      <c r="S10166">
        <v>0.99992000000000003</v>
      </c>
      <c r="T10166">
        <v>0.28000000000000003</v>
      </c>
    </row>
    <row r="10167" spans="1:20" ht="23.25" x14ac:dyDescent="0.35">
      <c r="A10167">
        <v>1</v>
      </c>
      <c r="B10167">
        <v>3</v>
      </c>
      <c r="C10167">
        <v>50</v>
      </c>
      <c r="D10167" s="11">
        <v>30</v>
      </c>
      <c r="E10167">
        <v>0</v>
      </c>
      <c r="F10167">
        <v>0</v>
      </c>
      <c r="G10167">
        <v>0</v>
      </c>
      <c r="H10167">
        <v>1</v>
      </c>
      <c r="I10167">
        <v>1</v>
      </c>
      <c r="J10167" s="10">
        <v>0</v>
      </c>
      <c r="K10167">
        <v>0</v>
      </c>
      <c r="L10167">
        <v>3</v>
      </c>
      <c r="M10167">
        <v>0</v>
      </c>
      <c r="N10167">
        <v>0.05</v>
      </c>
      <c r="O10167">
        <v>0</v>
      </c>
      <c r="P10167">
        <v>0.05</v>
      </c>
      <c r="Q10167" s="10">
        <v>-1.4</v>
      </c>
      <c r="R10167">
        <v>0.28904000000000002</v>
      </c>
      <c r="S10167">
        <v>1</v>
      </c>
      <c r="T10167">
        <v>0.24</v>
      </c>
    </row>
    <row r="10168" spans="1:20" ht="23.25" x14ac:dyDescent="0.35">
      <c r="A10168">
        <v>1</v>
      </c>
      <c r="B10168">
        <v>3</v>
      </c>
      <c r="C10168">
        <v>50</v>
      </c>
      <c r="D10168" s="11">
        <v>30</v>
      </c>
      <c r="E10168">
        <v>0</v>
      </c>
      <c r="F10168">
        <v>0</v>
      </c>
      <c r="G10168">
        <v>0</v>
      </c>
      <c r="H10168">
        <v>1</v>
      </c>
      <c r="I10168">
        <v>1</v>
      </c>
      <c r="J10168" s="10">
        <v>0</v>
      </c>
      <c r="K10168">
        <v>0</v>
      </c>
      <c r="L10168">
        <v>3</v>
      </c>
      <c r="M10168">
        <v>0</v>
      </c>
      <c r="N10168">
        <v>0.05</v>
      </c>
      <c r="O10168">
        <v>0</v>
      </c>
      <c r="P10168">
        <v>0.05</v>
      </c>
      <c r="Q10168" s="10">
        <v>-1.5</v>
      </c>
      <c r="R10168">
        <v>0.35138000000000003</v>
      </c>
      <c r="S10168">
        <v>0.99997999999999998</v>
      </c>
      <c r="T10168">
        <v>0.36</v>
      </c>
    </row>
    <row r="10169" spans="1:20" ht="23.25" x14ac:dyDescent="0.35">
      <c r="A10169">
        <v>1</v>
      </c>
      <c r="B10169">
        <v>3</v>
      </c>
      <c r="C10169">
        <v>50</v>
      </c>
      <c r="D10169" s="11">
        <v>30</v>
      </c>
      <c r="E10169">
        <v>0</v>
      </c>
      <c r="F10169">
        <v>0</v>
      </c>
      <c r="G10169">
        <v>0</v>
      </c>
      <c r="H10169">
        <v>1</v>
      </c>
      <c r="I10169">
        <v>1</v>
      </c>
      <c r="J10169" s="10">
        <v>0</v>
      </c>
      <c r="K10169">
        <v>0</v>
      </c>
      <c r="L10169">
        <v>3</v>
      </c>
      <c r="M10169">
        <v>0</v>
      </c>
      <c r="N10169">
        <v>0.05</v>
      </c>
      <c r="O10169">
        <v>0</v>
      </c>
      <c r="P10169">
        <v>0.05</v>
      </c>
      <c r="Q10169" s="10">
        <v>-1.6</v>
      </c>
      <c r="R10169">
        <v>0.38253999999999999</v>
      </c>
      <c r="S10169">
        <v>1</v>
      </c>
      <c r="T10169">
        <v>0.38</v>
      </c>
    </row>
    <row r="10170" spans="1:20" ht="23.25" x14ac:dyDescent="0.35">
      <c r="A10170">
        <v>1</v>
      </c>
      <c r="B10170">
        <v>3</v>
      </c>
      <c r="C10170">
        <v>50</v>
      </c>
      <c r="D10170" s="11">
        <v>30</v>
      </c>
      <c r="E10170">
        <v>0</v>
      </c>
      <c r="F10170">
        <v>0</v>
      </c>
      <c r="G10170">
        <v>0</v>
      </c>
      <c r="H10170">
        <v>1</v>
      </c>
      <c r="I10170">
        <v>1</v>
      </c>
      <c r="J10170" s="10">
        <v>0</v>
      </c>
      <c r="K10170">
        <v>0</v>
      </c>
      <c r="L10170">
        <v>3</v>
      </c>
      <c r="M10170">
        <v>0</v>
      </c>
      <c r="N10170">
        <v>0.05</v>
      </c>
      <c r="O10170">
        <v>0</v>
      </c>
      <c r="P10170">
        <v>0.05</v>
      </c>
      <c r="Q10170" s="10">
        <v>-1.7</v>
      </c>
      <c r="R10170">
        <v>0.43686000000000003</v>
      </c>
      <c r="S10170">
        <v>1</v>
      </c>
      <c r="T10170">
        <v>0.46</v>
      </c>
    </row>
    <row r="10171" spans="1:20" ht="23.25" x14ac:dyDescent="0.35">
      <c r="A10171">
        <v>1</v>
      </c>
      <c r="B10171">
        <v>3</v>
      </c>
      <c r="C10171">
        <v>50</v>
      </c>
      <c r="D10171" s="11">
        <v>30</v>
      </c>
      <c r="E10171">
        <v>0</v>
      </c>
      <c r="F10171">
        <v>0</v>
      </c>
      <c r="G10171">
        <v>0</v>
      </c>
      <c r="H10171">
        <v>1</v>
      </c>
      <c r="I10171">
        <v>1</v>
      </c>
      <c r="J10171" s="10">
        <v>0</v>
      </c>
      <c r="K10171">
        <v>0</v>
      </c>
      <c r="L10171">
        <v>3</v>
      </c>
      <c r="M10171">
        <v>0</v>
      </c>
      <c r="N10171">
        <v>0.05</v>
      </c>
      <c r="O10171">
        <v>0</v>
      </c>
      <c r="P10171">
        <v>0.05</v>
      </c>
      <c r="Q10171" s="10">
        <v>-1.8</v>
      </c>
      <c r="R10171">
        <v>0.34527999999999998</v>
      </c>
      <c r="S10171">
        <v>1</v>
      </c>
      <c r="T10171">
        <v>0.36</v>
      </c>
    </row>
    <row r="10172" spans="1:20" ht="23.25" x14ac:dyDescent="0.35">
      <c r="A10172">
        <v>1</v>
      </c>
      <c r="B10172">
        <v>3</v>
      </c>
      <c r="C10172">
        <v>50</v>
      </c>
      <c r="D10172" s="11">
        <v>30</v>
      </c>
      <c r="E10172">
        <v>0</v>
      </c>
      <c r="F10172">
        <v>0</v>
      </c>
      <c r="G10172">
        <v>0</v>
      </c>
      <c r="H10172">
        <v>1</v>
      </c>
      <c r="I10172">
        <v>1</v>
      </c>
      <c r="J10172" s="10">
        <v>0</v>
      </c>
      <c r="K10172">
        <v>0</v>
      </c>
      <c r="L10172">
        <v>3</v>
      </c>
      <c r="M10172">
        <v>0</v>
      </c>
      <c r="N10172">
        <v>0.05</v>
      </c>
      <c r="O10172">
        <v>0</v>
      </c>
      <c r="P10172">
        <v>0.05</v>
      </c>
      <c r="Q10172" s="10">
        <v>-1.9</v>
      </c>
      <c r="R10172">
        <v>0.50871999999999995</v>
      </c>
      <c r="S10172">
        <v>1</v>
      </c>
      <c r="T10172">
        <v>0.52</v>
      </c>
    </row>
    <row r="10173" spans="1:20" ht="23.25" x14ac:dyDescent="0.35">
      <c r="A10173">
        <v>1</v>
      </c>
      <c r="B10173">
        <v>3</v>
      </c>
      <c r="C10173">
        <v>50</v>
      </c>
      <c r="D10173" s="11">
        <v>30</v>
      </c>
      <c r="E10173">
        <v>0</v>
      </c>
      <c r="F10173">
        <v>0</v>
      </c>
      <c r="G10173">
        <v>0</v>
      </c>
      <c r="H10173">
        <v>1</v>
      </c>
      <c r="I10173">
        <v>1</v>
      </c>
      <c r="J10173" s="10">
        <v>0</v>
      </c>
      <c r="K10173">
        <v>0</v>
      </c>
      <c r="L10173">
        <v>3</v>
      </c>
      <c r="M10173">
        <v>0</v>
      </c>
      <c r="N10173">
        <v>0.5</v>
      </c>
      <c r="O10173">
        <v>0</v>
      </c>
      <c r="P10173">
        <v>0.05</v>
      </c>
      <c r="Q10173" s="10">
        <v>0</v>
      </c>
      <c r="R10173">
        <v>0.10874</v>
      </c>
      <c r="S10173">
        <v>0.05</v>
      </c>
      <c r="T10173">
        <v>0.06</v>
      </c>
    </row>
    <row r="10174" spans="1:20" ht="23.25" x14ac:dyDescent="0.35">
      <c r="A10174">
        <v>1</v>
      </c>
      <c r="B10174">
        <v>3</v>
      </c>
      <c r="C10174">
        <v>50</v>
      </c>
      <c r="D10174" s="11">
        <v>30</v>
      </c>
      <c r="E10174">
        <v>0</v>
      </c>
      <c r="F10174">
        <v>0</v>
      </c>
      <c r="G10174">
        <v>0</v>
      </c>
      <c r="H10174">
        <v>1</v>
      </c>
      <c r="I10174">
        <v>1</v>
      </c>
      <c r="J10174" s="10">
        <v>0</v>
      </c>
      <c r="K10174">
        <v>0</v>
      </c>
      <c r="L10174">
        <v>3</v>
      </c>
      <c r="M10174">
        <v>0</v>
      </c>
      <c r="N10174">
        <v>0.5</v>
      </c>
      <c r="O10174">
        <v>0</v>
      </c>
      <c r="P10174">
        <v>0.05</v>
      </c>
      <c r="Q10174" s="10">
        <v>-0.1</v>
      </c>
      <c r="R10174">
        <v>7.8039999999999998E-2</v>
      </c>
      <c r="S10174">
        <v>8.5519999999999999E-2</v>
      </c>
      <c r="T10174">
        <v>0</v>
      </c>
    </row>
    <row r="10175" spans="1:20" ht="23.25" x14ac:dyDescent="0.35">
      <c r="A10175">
        <v>1</v>
      </c>
      <c r="B10175">
        <v>3</v>
      </c>
      <c r="C10175">
        <v>50</v>
      </c>
      <c r="D10175" s="11">
        <v>30</v>
      </c>
      <c r="E10175">
        <v>0</v>
      </c>
      <c r="F10175">
        <v>0</v>
      </c>
      <c r="G10175">
        <v>0</v>
      </c>
      <c r="H10175">
        <v>1</v>
      </c>
      <c r="I10175">
        <v>1</v>
      </c>
      <c r="J10175" s="10">
        <v>0</v>
      </c>
      <c r="K10175">
        <v>0</v>
      </c>
      <c r="L10175">
        <v>3</v>
      </c>
      <c r="M10175">
        <v>0</v>
      </c>
      <c r="N10175">
        <v>0.5</v>
      </c>
      <c r="O10175">
        <v>0</v>
      </c>
      <c r="P10175">
        <v>0.05</v>
      </c>
      <c r="Q10175" s="10">
        <v>-0.2</v>
      </c>
      <c r="R10175">
        <v>8.2739999999999994E-2</v>
      </c>
      <c r="S10175">
        <v>0.2145</v>
      </c>
      <c r="T10175">
        <v>0</v>
      </c>
    </row>
    <row r="10176" spans="1:20" ht="23.25" x14ac:dyDescent="0.35">
      <c r="A10176">
        <v>1</v>
      </c>
      <c r="B10176">
        <v>3</v>
      </c>
      <c r="C10176">
        <v>50</v>
      </c>
      <c r="D10176" s="11">
        <v>30</v>
      </c>
      <c r="E10176">
        <v>0</v>
      </c>
      <c r="F10176">
        <v>0</v>
      </c>
      <c r="G10176">
        <v>0</v>
      </c>
      <c r="H10176">
        <v>1</v>
      </c>
      <c r="I10176">
        <v>1</v>
      </c>
      <c r="J10176" s="10">
        <v>0</v>
      </c>
      <c r="K10176">
        <v>0</v>
      </c>
      <c r="L10176">
        <v>3</v>
      </c>
      <c r="M10176">
        <v>0</v>
      </c>
      <c r="N10176">
        <v>0.5</v>
      </c>
      <c r="O10176">
        <v>0</v>
      </c>
      <c r="P10176">
        <v>0.05</v>
      </c>
      <c r="Q10176" s="10">
        <v>-0.3</v>
      </c>
      <c r="R10176">
        <v>5.6759999999999998E-2</v>
      </c>
      <c r="S10176">
        <v>0.41898000000000002</v>
      </c>
      <c r="T10176">
        <v>0</v>
      </c>
    </row>
    <row r="10177" spans="1:20" ht="23.25" x14ac:dyDescent="0.35">
      <c r="A10177">
        <v>1</v>
      </c>
      <c r="B10177">
        <v>3</v>
      </c>
      <c r="C10177">
        <v>50</v>
      </c>
      <c r="D10177" s="11">
        <v>30</v>
      </c>
      <c r="E10177">
        <v>0</v>
      </c>
      <c r="F10177">
        <v>0</v>
      </c>
      <c r="G10177">
        <v>0</v>
      </c>
      <c r="H10177">
        <v>1</v>
      </c>
      <c r="I10177">
        <v>1</v>
      </c>
      <c r="J10177" s="10">
        <v>0</v>
      </c>
      <c r="K10177">
        <v>0</v>
      </c>
      <c r="L10177">
        <v>3</v>
      </c>
      <c r="M10177">
        <v>0</v>
      </c>
      <c r="N10177">
        <v>0.5</v>
      </c>
      <c r="O10177">
        <v>0</v>
      </c>
      <c r="P10177">
        <v>0.05</v>
      </c>
      <c r="Q10177" s="10">
        <v>-0.4</v>
      </c>
      <c r="R10177">
        <v>4.9759999999999999E-2</v>
      </c>
      <c r="S10177">
        <v>0.60777999999999999</v>
      </c>
      <c r="T10177">
        <v>0</v>
      </c>
    </row>
    <row r="10178" spans="1:20" ht="23.25" x14ac:dyDescent="0.35">
      <c r="A10178">
        <v>1</v>
      </c>
      <c r="B10178">
        <v>3</v>
      </c>
      <c r="C10178">
        <v>50</v>
      </c>
      <c r="D10178" s="11">
        <v>30</v>
      </c>
      <c r="E10178">
        <v>0</v>
      </c>
      <c r="F10178">
        <v>0</v>
      </c>
      <c r="G10178">
        <v>0</v>
      </c>
      <c r="H10178">
        <v>1</v>
      </c>
      <c r="I10178">
        <v>1</v>
      </c>
      <c r="J10178" s="10">
        <v>0</v>
      </c>
      <c r="K10178">
        <v>0</v>
      </c>
      <c r="L10178">
        <v>3</v>
      </c>
      <c r="M10178">
        <v>0</v>
      </c>
      <c r="N10178">
        <v>0.5</v>
      </c>
      <c r="O10178">
        <v>0</v>
      </c>
      <c r="P10178">
        <v>0.05</v>
      </c>
      <c r="Q10178" s="10">
        <v>-0.5</v>
      </c>
      <c r="R10178">
        <v>5.8560000000000001E-2</v>
      </c>
      <c r="S10178">
        <v>0.78400000000000003</v>
      </c>
      <c r="T10178">
        <v>0</v>
      </c>
    </row>
    <row r="10179" spans="1:20" ht="23.25" x14ac:dyDescent="0.35">
      <c r="A10179">
        <v>1</v>
      </c>
      <c r="B10179">
        <v>3</v>
      </c>
      <c r="C10179">
        <v>50</v>
      </c>
      <c r="D10179" s="11">
        <v>30</v>
      </c>
      <c r="E10179">
        <v>0</v>
      </c>
      <c r="F10179">
        <v>0</v>
      </c>
      <c r="G10179">
        <v>0</v>
      </c>
      <c r="H10179">
        <v>1</v>
      </c>
      <c r="I10179">
        <v>1</v>
      </c>
      <c r="J10179" s="10">
        <v>0</v>
      </c>
      <c r="K10179">
        <v>0</v>
      </c>
      <c r="L10179">
        <v>3</v>
      </c>
      <c r="M10179">
        <v>0</v>
      </c>
      <c r="N10179">
        <v>0.5</v>
      </c>
      <c r="O10179">
        <v>0</v>
      </c>
      <c r="P10179">
        <v>0.05</v>
      </c>
      <c r="Q10179" s="10">
        <v>-0.6</v>
      </c>
      <c r="R10179">
        <v>7.1459999999999996E-2</v>
      </c>
      <c r="S10179">
        <v>0.87795999999999996</v>
      </c>
      <c r="T10179">
        <v>0.02</v>
      </c>
    </row>
    <row r="10180" spans="1:20" ht="23.25" x14ac:dyDescent="0.35">
      <c r="A10180">
        <v>1</v>
      </c>
      <c r="B10180">
        <v>3</v>
      </c>
      <c r="C10180">
        <v>50</v>
      </c>
      <c r="D10180" s="11">
        <v>30</v>
      </c>
      <c r="E10180">
        <v>0</v>
      </c>
      <c r="F10180">
        <v>0</v>
      </c>
      <c r="G10180">
        <v>0</v>
      </c>
      <c r="H10180">
        <v>1</v>
      </c>
      <c r="I10180">
        <v>1</v>
      </c>
      <c r="J10180" s="10">
        <v>0</v>
      </c>
      <c r="K10180">
        <v>0</v>
      </c>
      <c r="L10180">
        <v>3</v>
      </c>
      <c r="M10180">
        <v>0</v>
      </c>
      <c r="N10180">
        <v>0.5</v>
      </c>
      <c r="O10180">
        <v>0</v>
      </c>
      <c r="P10180">
        <v>0.05</v>
      </c>
      <c r="Q10180" s="10">
        <v>-0.7</v>
      </c>
      <c r="R10180">
        <v>0.1234</v>
      </c>
      <c r="S10180">
        <v>0.97245999999999999</v>
      </c>
      <c r="T10180">
        <v>0.06</v>
      </c>
    </row>
    <row r="10181" spans="1:20" ht="23.25" x14ac:dyDescent="0.35">
      <c r="A10181">
        <v>1</v>
      </c>
      <c r="B10181">
        <v>3</v>
      </c>
      <c r="C10181">
        <v>50</v>
      </c>
      <c r="D10181" s="11">
        <v>30</v>
      </c>
      <c r="E10181">
        <v>0</v>
      </c>
      <c r="F10181">
        <v>0</v>
      </c>
      <c r="G10181">
        <v>0</v>
      </c>
      <c r="H10181">
        <v>1</v>
      </c>
      <c r="I10181">
        <v>1</v>
      </c>
      <c r="J10181" s="10">
        <v>0</v>
      </c>
      <c r="K10181">
        <v>0</v>
      </c>
      <c r="L10181">
        <v>3</v>
      </c>
      <c r="M10181">
        <v>0</v>
      </c>
      <c r="N10181">
        <v>0.5</v>
      </c>
      <c r="O10181">
        <v>0</v>
      </c>
      <c r="P10181">
        <v>0.05</v>
      </c>
      <c r="Q10181" s="10">
        <v>-0.8</v>
      </c>
      <c r="R10181">
        <v>0.12286</v>
      </c>
      <c r="S10181">
        <v>0.98938000000000004</v>
      </c>
      <c r="T10181">
        <v>0.04</v>
      </c>
    </row>
    <row r="10182" spans="1:20" ht="23.25" x14ac:dyDescent="0.35">
      <c r="A10182">
        <v>1</v>
      </c>
      <c r="B10182">
        <v>3</v>
      </c>
      <c r="C10182">
        <v>50</v>
      </c>
      <c r="D10182" s="11">
        <v>30</v>
      </c>
      <c r="E10182">
        <v>0</v>
      </c>
      <c r="F10182">
        <v>0</v>
      </c>
      <c r="G10182">
        <v>0</v>
      </c>
      <c r="H10182">
        <v>1</v>
      </c>
      <c r="I10182">
        <v>1</v>
      </c>
      <c r="J10182" s="10">
        <v>0</v>
      </c>
      <c r="K10182">
        <v>0</v>
      </c>
      <c r="L10182">
        <v>3</v>
      </c>
      <c r="M10182">
        <v>0</v>
      </c>
      <c r="N10182">
        <v>0.5</v>
      </c>
      <c r="O10182">
        <v>0</v>
      </c>
      <c r="P10182">
        <v>0.05</v>
      </c>
      <c r="Q10182" s="10">
        <v>-0.9</v>
      </c>
      <c r="R10182">
        <v>0.19538</v>
      </c>
      <c r="S10182">
        <v>0.99690000000000001</v>
      </c>
      <c r="T10182">
        <v>0.14000000000000001</v>
      </c>
    </row>
    <row r="10183" spans="1:20" ht="23.25" x14ac:dyDescent="0.35">
      <c r="A10183">
        <v>1</v>
      </c>
      <c r="B10183">
        <v>3</v>
      </c>
      <c r="C10183">
        <v>50</v>
      </c>
      <c r="D10183" s="11">
        <v>30</v>
      </c>
      <c r="E10183">
        <v>0</v>
      </c>
      <c r="F10183">
        <v>0</v>
      </c>
      <c r="G10183">
        <v>0</v>
      </c>
      <c r="H10183">
        <v>1</v>
      </c>
      <c r="I10183">
        <v>1</v>
      </c>
      <c r="J10183" s="10">
        <v>0</v>
      </c>
      <c r="K10183">
        <v>0</v>
      </c>
      <c r="L10183">
        <v>3</v>
      </c>
      <c r="M10183">
        <v>0</v>
      </c>
      <c r="N10183">
        <v>0.5</v>
      </c>
      <c r="O10183">
        <v>0</v>
      </c>
      <c r="P10183">
        <v>0.05</v>
      </c>
      <c r="Q10183" s="10">
        <v>-1</v>
      </c>
      <c r="R10183">
        <v>0.24532000000000001</v>
      </c>
      <c r="S10183">
        <v>0.99548000000000003</v>
      </c>
      <c r="T10183">
        <v>0.22</v>
      </c>
    </row>
    <row r="10184" spans="1:20" ht="23.25" x14ac:dyDescent="0.35">
      <c r="A10184">
        <v>1</v>
      </c>
      <c r="B10184">
        <v>3</v>
      </c>
      <c r="C10184">
        <v>50</v>
      </c>
      <c r="D10184" s="11">
        <v>30</v>
      </c>
      <c r="E10184">
        <v>0</v>
      </c>
      <c r="F10184">
        <v>0</v>
      </c>
      <c r="G10184">
        <v>0</v>
      </c>
      <c r="H10184">
        <v>1</v>
      </c>
      <c r="I10184">
        <v>1</v>
      </c>
      <c r="J10184" s="10">
        <v>0</v>
      </c>
      <c r="K10184">
        <v>0</v>
      </c>
      <c r="L10184">
        <v>3</v>
      </c>
      <c r="M10184">
        <v>0</v>
      </c>
      <c r="N10184">
        <v>0.5</v>
      </c>
      <c r="O10184">
        <v>0</v>
      </c>
      <c r="P10184">
        <v>0.05</v>
      </c>
      <c r="Q10184" s="10">
        <v>-1.1000000000000001</v>
      </c>
      <c r="R10184">
        <v>0.31475999999999998</v>
      </c>
      <c r="S10184">
        <v>0.99758000000000002</v>
      </c>
      <c r="T10184">
        <v>0.34</v>
      </c>
    </row>
    <row r="10185" spans="1:20" ht="23.25" x14ac:dyDescent="0.35">
      <c r="A10185">
        <v>1</v>
      </c>
      <c r="B10185">
        <v>3</v>
      </c>
      <c r="C10185">
        <v>50</v>
      </c>
      <c r="D10185" s="11">
        <v>30</v>
      </c>
      <c r="E10185">
        <v>0</v>
      </c>
      <c r="F10185">
        <v>0</v>
      </c>
      <c r="G10185">
        <v>0</v>
      </c>
      <c r="H10185">
        <v>1</v>
      </c>
      <c r="I10185">
        <v>1</v>
      </c>
      <c r="J10185" s="10">
        <v>0</v>
      </c>
      <c r="K10185">
        <v>0</v>
      </c>
      <c r="L10185">
        <v>3</v>
      </c>
      <c r="M10185">
        <v>0</v>
      </c>
      <c r="N10185">
        <v>0.5</v>
      </c>
      <c r="O10185">
        <v>0</v>
      </c>
      <c r="P10185">
        <v>0.05</v>
      </c>
      <c r="Q10185" s="10">
        <v>-1.2</v>
      </c>
      <c r="R10185">
        <v>0.28294000000000002</v>
      </c>
      <c r="S10185">
        <v>0.99953999999999998</v>
      </c>
      <c r="T10185">
        <v>0.26</v>
      </c>
    </row>
    <row r="10186" spans="1:20" ht="23.25" x14ac:dyDescent="0.35">
      <c r="A10186">
        <v>1</v>
      </c>
      <c r="B10186">
        <v>3</v>
      </c>
      <c r="C10186">
        <v>50</v>
      </c>
      <c r="D10186" s="11">
        <v>30</v>
      </c>
      <c r="E10186">
        <v>0</v>
      </c>
      <c r="F10186">
        <v>0</v>
      </c>
      <c r="G10186">
        <v>0</v>
      </c>
      <c r="H10186">
        <v>1</v>
      </c>
      <c r="I10186">
        <v>1</v>
      </c>
      <c r="J10186" s="10">
        <v>0</v>
      </c>
      <c r="K10186">
        <v>0</v>
      </c>
      <c r="L10186">
        <v>3</v>
      </c>
      <c r="M10186">
        <v>0</v>
      </c>
      <c r="N10186">
        <v>0.5</v>
      </c>
      <c r="O10186">
        <v>0</v>
      </c>
      <c r="P10186">
        <v>0.05</v>
      </c>
      <c r="Q10186" s="10">
        <v>-1.3</v>
      </c>
      <c r="R10186">
        <v>0.40838000000000002</v>
      </c>
      <c r="S10186">
        <v>0.99997999999999998</v>
      </c>
      <c r="T10186">
        <v>0.36</v>
      </c>
    </row>
    <row r="10187" spans="1:20" ht="23.25" x14ac:dyDescent="0.35">
      <c r="A10187">
        <v>1</v>
      </c>
      <c r="B10187">
        <v>3</v>
      </c>
      <c r="C10187">
        <v>50</v>
      </c>
      <c r="D10187" s="11">
        <v>30</v>
      </c>
      <c r="E10187">
        <v>0</v>
      </c>
      <c r="F10187">
        <v>0</v>
      </c>
      <c r="G10187">
        <v>0</v>
      </c>
      <c r="H10187">
        <v>1</v>
      </c>
      <c r="I10187">
        <v>1</v>
      </c>
      <c r="J10187" s="10">
        <v>0</v>
      </c>
      <c r="K10187">
        <v>0</v>
      </c>
      <c r="L10187">
        <v>3</v>
      </c>
      <c r="M10187">
        <v>0</v>
      </c>
      <c r="N10187">
        <v>0.5</v>
      </c>
      <c r="O10187">
        <v>0</v>
      </c>
      <c r="P10187">
        <v>0.05</v>
      </c>
      <c r="Q10187" s="10">
        <v>-1.4</v>
      </c>
      <c r="R10187">
        <v>0.4829</v>
      </c>
      <c r="S10187">
        <v>0.99985999999999997</v>
      </c>
      <c r="T10187">
        <v>0.52</v>
      </c>
    </row>
    <row r="10188" spans="1:20" ht="23.25" x14ac:dyDescent="0.35">
      <c r="A10188">
        <v>1</v>
      </c>
      <c r="B10188">
        <v>3</v>
      </c>
      <c r="C10188">
        <v>50</v>
      </c>
      <c r="D10188" s="11">
        <v>30</v>
      </c>
      <c r="E10188">
        <v>0</v>
      </c>
      <c r="F10188">
        <v>0</v>
      </c>
      <c r="G10188">
        <v>0</v>
      </c>
      <c r="H10188">
        <v>1</v>
      </c>
      <c r="I10188">
        <v>1</v>
      </c>
      <c r="J10188" s="10">
        <v>0</v>
      </c>
      <c r="K10188">
        <v>0</v>
      </c>
      <c r="L10188">
        <v>3</v>
      </c>
      <c r="M10188">
        <v>0</v>
      </c>
      <c r="N10188">
        <v>0.5</v>
      </c>
      <c r="O10188">
        <v>0</v>
      </c>
      <c r="P10188">
        <v>0.05</v>
      </c>
      <c r="Q10188" s="10">
        <v>-1.5</v>
      </c>
      <c r="R10188">
        <v>0.56357999999999997</v>
      </c>
      <c r="S10188">
        <v>1</v>
      </c>
      <c r="T10188">
        <v>0.57999999999999996</v>
      </c>
    </row>
    <row r="10189" spans="1:20" ht="23.25" x14ac:dyDescent="0.35">
      <c r="A10189">
        <v>1</v>
      </c>
      <c r="B10189">
        <v>3</v>
      </c>
      <c r="C10189">
        <v>50</v>
      </c>
      <c r="D10189" s="11">
        <v>30</v>
      </c>
      <c r="E10189">
        <v>0</v>
      </c>
      <c r="F10189">
        <v>0</v>
      </c>
      <c r="G10189">
        <v>0</v>
      </c>
      <c r="H10189">
        <v>1</v>
      </c>
      <c r="I10189">
        <v>1</v>
      </c>
      <c r="J10189" s="10">
        <v>0</v>
      </c>
      <c r="K10189">
        <v>0</v>
      </c>
      <c r="L10189">
        <v>3</v>
      </c>
      <c r="M10189">
        <v>0</v>
      </c>
      <c r="N10189">
        <v>0.5</v>
      </c>
      <c r="O10189">
        <v>0</v>
      </c>
      <c r="P10189">
        <v>0.05</v>
      </c>
      <c r="Q10189" s="10">
        <v>-1.6</v>
      </c>
      <c r="R10189">
        <v>0.55166000000000004</v>
      </c>
      <c r="S10189">
        <v>1</v>
      </c>
      <c r="T10189">
        <v>0.5</v>
      </c>
    </row>
    <row r="10190" spans="1:20" ht="23.25" x14ac:dyDescent="0.35">
      <c r="A10190">
        <v>1</v>
      </c>
      <c r="B10190">
        <v>3</v>
      </c>
      <c r="C10190">
        <v>50</v>
      </c>
      <c r="D10190" s="11">
        <v>30</v>
      </c>
      <c r="E10190">
        <v>0</v>
      </c>
      <c r="F10190">
        <v>0</v>
      </c>
      <c r="G10190">
        <v>0</v>
      </c>
      <c r="H10190">
        <v>1</v>
      </c>
      <c r="I10190">
        <v>1</v>
      </c>
      <c r="J10190" s="10">
        <v>0</v>
      </c>
      <c r="K10190">
        <v>0</v>
      </c>
      <c r="L10190">
        <v>3</v>
      </c>
      <c r="M10190">
        <v>0</v>
      </c>
      <c r="N10190">
        <v>0.5</v>
      </c>
      <c r="O10190">
        <v>0</v>
      </c>
      <c r="P10190">
        <v>0.05</v>
      </c>
      <c r="Q10190" s="10">
        <v>-1.7</v>
      </c>
      <c r="R10190">
        <v>0.55034000000000005</v>
      </c>
      <c r="S10190">
        <v>1</v>
      </c>
      <c r="T10190">
        <v>0.57999999999999996</v>
      </c>
    </row>
    <row r="10191" spans="1:20" ht="23.25" x14ac:dyDescent="0.35">
      <c r="A10191">
        <v>1</v>
      </c>
      <c r="B10191">
        <v>3</v>
      </c>
      <c r="C10191">
        <v>50</v>
      </c>
      <c r="D10191" s="11">
        <v>30</v>
      </c>
      <c r="E10191">
        <v>0</v>
      </c>
      <c r="F10191">
        <v>0</v>
      </c>
      <c r="G10191">
        <v>0</v>
      </c>
      <c r="H10191">
        <v>1</v>
      </c>
      <c r="I10191">
        <v>1</v>
      </c>
      <c r="J10191" s="10">
        <v>0</v>
      </c>
      <c r="K10191">
        <v>0</v>
      </c>
      <c r="L10191">
        <v>3</v>
      </c>
      <c r="M10191">
        <v>0</v>
      </c>
      <c r="N10191">
        <v>0.5</v>
      </c>
      <c r="O10191">
        <v>0</v>
      </c>
      <c r="P10191">
        <v>0.05</v>
      </c>
      <c r="Q10191" s="10">
        <v>-1.8</v>
      </c>
      <c r="R10191">
        <v>0.52080000000000004</v>
      </c>
      <c r="S10191">
        <v>1</v>
      </c>
      <c r="T10191">
        <v>0.54</v>
      </c>
    </row>
    <row r="10192" spans="1:20" ht="23.25" x14ac:dyDescent="0.35">
      <c r="A10192">
        <v>1</v>
      </c>
      <c r="B10192">
        <v>3</v>
      </c>
      <c r="C10192">
        <v>50</v>
      </c>
      <c r="D10192" s="11">
        <v>30</v>
      </c>
      <c r="E10192">
        <v>0</v>
      </c>
      <c r="F10192">
        <v>0</v>
      </c>
      <c r="G10192">
        <v>0</v>
      </c>
      <c r="H10192">
        <v>1</v>
      </c>
      <c r="I10192">
        <v>1</v>
      </c>
      <c r="J10192" s="10">
        <v>0</v>
      </c>
      <c r="K10192">
        <v>0</v>
      </c>
      <c r="L10192">
        <v>3</v>
      </c>
      <c r="M10192">
        <v>0</v>
      </c>
      <c r="N10192">
        <v>0.5</v>
      </c>
      <c r="O10192">
        <v>0</v>
      </c>
      <c r="P10192">
        <v>0.05</v>
      </c>
      <c r="Q10192" s="10">
        <v>-1.9</v>
      </c>
      <c r="R10192">
        <v>0.56813999999999998</v>
      </c>
      <c r="S10192">
        <v>1</v>
      </c>
      <c r="T10192">
        <v>0.6</v>
      </c>
    </row>
    <row r="10193" spans="1:20" ht="23.25" x14ac:dyDescent="0.35">
      <c r="A10193">
        <v>1</v>
      </c>
      <c r="B10193">
        <v>3</v>
      </c>
      <c r="C10193">
        <v>50</v>
      </c>
      <c r="D10193" s="11">
        <v>30</v>
      </c>
      <c r="E10193">
        <v>0</v>
      </c>
      <c r="F10193">
        <v>0</v>
      </c>
      <c r="G10193">
        <v>0</v>
      </c>
      <c r="H10193">
        <v>1</v>
      </c>
      <c r="I10193">
        <v>1</v>
      </c>
      <c r="J10193" s="10">
        <v>0</v>
      </c>
      <c r="K10193">
        <v>0</v>
      </c>
      <c r="L10193">
        <v>3</v>
      </c>
      <c r="M10193">
        <v>0</v>
      </c>
      <c r="N10193">
        <v>1</v>
      </c>
      <c r="O10193">
        <v>0</v>
      </c>
      <c r="P10193">
        <v>0.05</v>
      </c>
      <c r="Q10193" s="10">
        <v>0</v>
      </c>
      <c r="R10193">
        <v>0.17962</v>
      </c>
      <c r="S10193">
        <v>0.05</v>
      </c>
      <c r="T10193">
        <v>0.16</v>
      </c>
    </row>
    <row r="10194" spans="1:20" ht="23.25" x14ac:dyDescent="0.35">
      <c r="A10194">
        <v>1</v>
      </c>
      <c r="B10194">
        <v>3</v>
      </c>
      <c r="C10194">
        <v>50</v>
      </c>
      <c r="D10194" s="11">
        <v>30</v>
      </c>
      <c r="E10194">
        <v>0</v>
      </c>
      <c r="F10194">
        <v>0</v>
      </c>
      <c r="G10194">
        <v>0</v>
      </c>
      <c r="H10194">
        <v>1</v>
      </c>
      <c r="I10194">
        <v>1</v>
      </c>
      <c r="J10194" s="10">
        <v>0</v>
      </c>
      <c r="K10194">
        <v>0</v>
      </c>
      <c r="L10194">
        <v>3</v>
      </c>
      <c r="M10194">
        <v>0</v>
      </c>
      <c r="N10194">
        <v>1</v>
      </c>
      <c r="O10194">
        <v>0</v>
      </c>
      <c r="P10194">
        <v>0.05</v>
      </c>
      <c r="Q10194" s="10">
        <v>-0.1</v>
      </c>
      <c r="R10194">
        <v>0.1027</v>
      </c>
      <c r="S10194">
        <v>8.5459999999999994E-2</v>
      </c>
      <c r="T10194">
        <v>0.02</v>
      </c>
    </row>
    <row r="10195" spans="1:20" ht="23.25" x14ac:dyDescent="0.35">
      <c r="A10195">
        <v>1</v>
      </c>
      <c r="B10195">
        <v>3</v>
      </c>
      <c r="C10195">
        <v>50</v>
      </c>
      <c r="D10195" s="11">
        <v>30</v>
      </c>
      <c r="E10195">
        <v>0</v>
      </c>
      <c r="F10195">
        <v>0</v>
      </c>
      <c r="G10195">
        <v>0</v>
      </c>
      <c r="H10195">
        <v>1</v>
      </c>
      <c r="I10195">
        <v>1</v>
      </c>
      <c r="J10195" s="10">
        <v>0</v>
      </c>
      <c r="K10195">
        <v>0</v>
      </c>
      <c r="L10195">
        <v>3</v>
      </c>
      <c r="M10195">
        <v>0</v>
      </c>
      <c r="N10195">
        <v>1</v>
      </c>
      <c r="O10195">
        <v>0</v>
      </c>
      <c r="P10195">
        <v>0.05</v>
      </c>
      <c r="Q10195" s="10">
        <v>-0.2</v>
      </c>
      <c r="R10195">
        <v>0.10508000000000001</v>
      </c>
      <c r="S10195">
        <v>0.19126000000000001</v>
      </c>
      <c r="T10195">
        <v>0.04</v>
      </c>
    </row>
    <row r="10196" spans="1:20" ht="23.25" x14ac:dyDescent="0.35">
      <c r="A10196">
        <v>1</v>
      </c>
      <c r="B10196">
        <v>3</v>
      </c>
      <c r="C10196">
        <v>50</v>
      </c>
      <c r="D10196" s="11">
        <v>30</v>
      </c>
      <c r="E10196">
        <v>0</v>
      </c>
      <c r="F10196">
        <v>0</v>
      </c>
      <c r="G10196">
        <v>0</v>
      </c>
      <c r="H10196">
        <v>1</v>
      </c>
      <c r="I10196">
        <v>1</v>
      </c>
      <c r="J10196" s="10">
        <v>0</v>
      </c>
      <c r="K10196">
        <v>0</v>
      </c>
      <c r="L10196">
        <v>3</v>
      </c>
      <c r="M10196">
        <v>0</v>
      </c>
      <c r="N10196">
        <v>1</v>
      </c>
      <c r="O10196">
        <v>0</v>
      </c>
      <c r="P10196">
        <v>0.05</v>
      </c>
      <c r="Q10196" s="10">
        <v>-0.3</v>
      </c>
      <c r="R10196">
        <v>5.0200000000000002E-2</v>
      </c>
      <c r="S10196">
        <v>0.38522000000000001</v>
      </c>
      <c r="T10196">
        <v>0</v>
      </c>
    </row>
    <row r="10197" spans="1:20" ht="23.25" x14ac:dyDescent="0.35">
      <c r="A10197">
        <v>1</v>
      </c>
      <c r="B10197">
        <v>3</v>
      </c>
      <c r="C10197">
        <v>50</v>
      </c>
      <c r="D10197" s="11">
        <v>30</v>
      </c>
      <c r="E10197">
        <v>0</v>
      </c>
      <c r="F10197">
        <v>0</v>
      </c>
      <c r="G10197">
        <v>0</v>
      </c>
      <c r="H10197">
        <v>1</v>
      </c>
      <c r="I10197">
        <v>1</v>
      </c>
      <c r="J10197" s="10">
        <v>0</v>
      </c>
      <c r="K10197">
        <v>0</v>
      </c>
      <c r="L10197">
        <v>3</v>
      </c>
      <c r="M10197">
        <v>0</v>
      </c>
      <c r="N10197">
        <v>1</v>
      </c>
      <c r="O10197">
        <v>0</v>
      </c>
      <c r="P10197">
        <v>0.05</v>
      </c>
      <c r="Q10197" s="10">
        <v>-0.4</v>
      </c>
      <c r="R10197">
        <v>4.9919999999999999E-2</v>
      </c>
      <c r="S10197">
        <v>0.61172000000000004</v>
      </c>
      <c r="T10197">
        <v>0</v>
      </c>
    </row>
    <row r="10198" spans="1:20" ht="23.25" x14ac:dyDescent="0.35">
      <c r="A10198">
        <v>1</v>
      </c>
      <c r="B10198">
        <v>3</v>
      </c>
      <c r="C10198">
        <v>50</v>
      </c>
      <c r="D10198" s="11">
        <v>30</v>
      </c>
      <c r="E10198">
        <v>0</v>
      </c>
      <c r="F10198">
        <v>0</v>
      </c>
      <c r="G10198">
        <v>0</v>
      </c>
      <c r="H10198">
        <v>1</v>
      </c>
      <c r="I10198">
        <v>1</v>
      </c>
      <c r="J10198" s="10">
        <v>0</v>
      </c>
      <c r="K10198">
        <v>0</v>
      </c>
      <c r="L10198">
        <v>3</v>
      </c>
      <c r="M10198">
        <v>0</v>
      </c>
      <c r="N10198">
        <v>1</v>
      </c>
      <c r="O10198">
        <v>0</v>
      </c>
      <c r="P10198">
        <v>0.05</v>
      </c>
      <c r="Q10198" s="10">
        <v>-0.5</v>
      </c>
      <c r="R10198">
        <v>5.7160000000000002E-2</v>
      </c>
      <c r="S10198">
        <v>0.80181999999999998</v>
      </c>
      <c r="T10198">
        <v>0</v>
      </c>
    </row>
    <row r="10199" spans="1:20" ht="23.25" x14ac:dyDescent="0.35">
      <c r="A10199">
        <v>1</v>
      </c>
      <c r="B10199">
        <v>3</v>
      </c>
      <c r="C10199">
        <v>50</v>
      </c>
      <c r="D10199" s="11">
        <v>30</v>
      </c>
      <c r="E10199">
        <v>0</v>
      </c>
      <c r="F10199">
        <v>0</v>
      </c>
      <c r="G10199">
        <v>0</v>
      </c>
      <c r="H10199">
        <v>1</v>
      </c>
      <c r="I10199">
        <v>1</v>
      </c>
      <c r="J10199" s="10">
        <v>0</v>
      </c>
      <c r="K10199">
        <v>0</v>
      </c>
      <c r="L10199">
        <v>3</v>
      </c>
      <c r="M10199">
        <v>0</v>
      </c>
      <c r="N10199">
        <v>1</v>
      </c>
      <c r="O10199">
        <v>0</v>
      </c>
      <c r="P10199">
        <v>0.05</v>
      </c>
      <c r="Q10199" s="10">
        <v>-0.6</v>
      </c>
      <c r="R10199">
        <v>6.8400000000000002E-2</v>
      </c>
      <c r="S10199">
        <v>0.90276000000000001</v>
      </c>
      <c r="T10199">
        <v>0.02</v>
      </c>
    </row>
    <row r="10200" spans="1:20" ht="23.25" x14ac:dyDescent="0.35">
      <c r="A10200">
        <v>1</v>
      </c>
      <c r="B10200">
        <v>3</v>
      </c>
      <c r="C10200">
        <v>50</v>
      </c>
      <c r="D10200" s="11">
        <v>30</v>
      </c>
      <c r="E10200">
        <v>0</v>
      </c>
      <c r="F10200">
        <v>0</v>
      </c>
      <c r="G10200">
        <v>0</v>
      </c>
      <c r="H10200">
        <v>1</v>
      </c>
      <c r="I10200">
        <v>1</v>
      </c>
      <c r="J10200" s="10">
        <v>0</v>
      </c>
      <c r="K10200">
        <v>0</v>
      </c>
      <c r="L10200">
        <v>3</v>
      </c>
      <c r="M10200">
        <v>0</v>
      </c>
      <c r="N10200">
        <v>1</v>
      </c>
      <c r="O10200">
        <v>0</v>
      </c>
      <c r="P10200">
        <v>0.05</v>
      </c>
      <c r="Q10200" s="10">
        <v>-0.7</v>
      </c>
      <c r="R10200">
        <v>6.2219999999999998E-2</v>
      </c>
      <c r="S10200">
        <v>0.96306000000000003</v>
      </c>
      <c r="T10200">
        <v>0</v>
      </c>
    </row>
    <row r="10201" spans="1:20" ht="23.25" x14ac:dyDescent="0.35">
      <c r="A10201">
        <v>1</v>
      </c>
      <c r="B10201">
        <v>3</v>
      </c>
      <c r="C10201">
        <v>50</v>
      </c>
      <c r="D10201" s="11">
        <v>30</v>
      </c>
      <c r="E10201">
        <v>0</v>
      </c>
      <c r="F10201">
        <v>0</v>
      </c>
      <c r="G10201">
        <v>0</v>
      </c>
      <c r="H10201">
        <v>1</v>
      </c>
      <c r="I10201">
        <v>1</v>
      </c>
      <c r="J10201" s="10">
        <v>0</v>
      </c>
      <c r="K10201">
        <v>0</v>
      </c>
      <c r="L10201">
        <v>3</v>
      </c>
      <c r="M10201">
        <v>0</v>
      </c>
      <c r="N10201">
        <v>1</v>
      </c>
      <c r="O10201">
        <v>0</v>
      </c>
      <c r="P10201">
        <v>0.05</v>
      </c>
      <c r="Q10201" s="10">
        <v>-0.8</v>
      </c>
      <c r="R10201">
        <v>0.1404</v>
      </c>
      <c r="S10201">
        <v>0.98834</v>
      </c>
      <c r="T10201">
        <v>0.1</v>
      </c>
    </row>
    <row r="10202" spans="1:20" ht="23.25" x14ac:dyDescent="0.35">
      <c r="A10202">
        <v>1</v>
      </c>
      <c r="B10202">
        <v>3</v>
      </c>
      <c r="C10202">
        <v>50</v>
      </c>
      <c r="D10202" s="11">
        <v>30</v>
      </c>
      <c r="E10202">
        <v>0</v>
      </c>
      <c r="F10202">
        <v>0</v>
      </c>
      <c r="G10202">
        <v>0</v>
      </c>
      <c r="H10202">
        <v>1</v>
      </c>
      <c r="I10202">
        <v>1</v>
      </c>
      <c r="J10202" s="10">
        <v>0</v>
      </c>
      <c r="K10202">
        <v>0</v>
      </c>
      <c r="L10202">
        <v>3</v>
      </c>
      <c r="M10202">
        <v>0</v>
      </c>
      <c r="N10202">
        <v>1</v>
      </c>
      <c r="O10202">
        <v>0</v>
      </c>
      <c r="P10202">
        <v>0.05</v>
      </c>
      <c r="Q10202" s="10">
        <v>-0.9</v>
      </c>
      <c r="R10202">
        <v>0.12966</v>
      </c>
      <c r="S10202">
        <v>0.98868</v>
      </c>
      <c r="T10202">
        <v>0.06</v>
      </c>
    </row>
    <row r="10203" spans="1:20" ht="23.25" x14ac:dyDescent="0.35">
      <c r="A10203">
        <v>1</v>
      </c>
      <c r="B10203">
        <v>3</v>
      </c>
      <c r="C10203">
        <v>50</v>
      </c>
      <c r="D10203" s="11">
        <v>30</v>
      </c>
      <c r="E10203">
        <v>0</v>
      </c>
      <c r="F10203">
        <v>0</v>
      </c>
      <c r="G10203">
        <v>0</v>
      </c>
      <c r="H10203">
        <v>1</v>
      </c>
      <c r="I10203">
        <v>1</v>
      </c>
      <c r="J10203" s="10">
        <v>0</v>
      </c>
      <c r="K10203">
        <v>0</v>
      </c>
      <c r="L10203">
        <v>3</v>
      </c>
      <c r="M10203">
        <v>0</v>
      </c>
      <c r="N10203">
        <v>1</v>
      </c>
      <c r="O10203">
        <v>0</v>
      </c>
      <c r="P10203">
        <v>0.05</v>
      </c>
      <c r="Q10203" s="10">
        <v>-1</v>
      </c>
      <c r="R10203">
        <v>0.25272</v>
      </c>
      <c r="S10203">
        <v>0.99850000000000005</v>
      </c>
      <c r="T10203">
        <v>0.22</v>
      </c>
    </row>
    <row r="10204" spans="1:20" ht="23.25" x14ac:dyDescent="0.35">
      <c r="A10204">
        <v>1</v>
      </c>
      <c r="B10204">
        <v>3</v>
      </c>
      <c r="C10204">
        <v>50</v>
      </c>
      <c r="D10204" s="11">
        <v>30</v>
      </c>
      <c r="E10204">
        <v>0</v>
      </c>
      <c r="F10204">
        <v>0</v>
      </c>
      <c r="G10204">
        <v>0</v>
      </c>
      <c r="H10204">
        <v>1</v>
      </c>
      <c r="I10204">
        <v>1</v>
      </c>
      <c r="J10204" s="10">
        <v>0</v>
      </c>
      <c r="K10204">
        <v>0</v>
      </c>
      <c r="L10204">
        <v>3</v>
      </c>
      <c r="M10204">
        <v>0</v>
      </c>
      <c r="N10204">
        <v>1</v>
      </c>
      <c r="O10204">
        <v>0</v>
      </c>
      <c r="P10204">
        <v>0.05</v>
      </c>
      <c r="Q10204" s="10">
        <v>-1.1000000000000001</v>
      </c>
      <c r="R10204">
        <v>0.27342</v>
      </c>
      <c r="S10204">
        <v>0.99970000000000003</v>
      </c>
      <c r="T10204">
        <v>0.26</v>
      </c>
    </row>
    <row r="10205" spans="1:20" ht="23.25" x14ac:dyDescent="0.35">
      <c r="A10205">
        <v>1</v>
      </c>
      <c r="B10205">
        <v>3</v>
      </c>
      <c r="C10205">
        <v>50</v>
      </c>
      <c r="D10205" s="11">
        <v>30</v>
      </c>
      <c r="E10205">
        <v>0</v>
      </c>
      <c r="F10205">
        <v>0</v>
      </c>
      <c r="G10205">
        <v>0</v>
      </c>
      <c r="H10205">
        <v>1</v>
      </c>
      <c r="I10205">
        <v>1</v>
      </c>
      <c r="J10205" s="10">
        <v>0</v>
      </c>
      <c r="K10205">
        <v>0</v>
      </c>
      <c r="L10205">
        <v>3</v>
      </c>
      <c r="M10205">
        <v>0</v>
      </c>
      <c r="N10205">
        <v>1</v>
      </c>
      <c r="O10205">
        <v>0</v>
      </c>
      <c r="P10205">
        <v>0.05</v>
      </c>
      <c r="Q10205" s="10">
        <v>-1.2</v>
      </c>
      <c r="R10205">
        <v>0.31591999999999998</v>
      </c>
      <c r="S10205">
        <v>0.99975999999999998</v>
      </c>
      <c r="T10205">
        <v>0.28000000000000003</v>
      </c>
    </row>
    <row r="10206" spans="1:20" ht="23.25" x14ac:dyDescent="0.35">
      <c r="A10206">
        <v>1</v>
      </c>
      <c r="B10206">
        <v>3</v>
      </c>
      <c r="C10206">
        <v>50</v>
      </c>
      <c r="D10206" s="11">
        <v>30</v>
      </c>
      <c r="E10206">
        <v>0</v>
      </c>
      <c r="F10206">
        <v>0</v>
      </c>
      <c r="G10206">
        <v>0</v>
      </c>
      <c r="H10206">
        <v>1</v>
      </c>
      <c r="I10206">
        <v>1</v>
      </c>
      <c r="J10206" s="10">
        <v>0</v>
      </c>
      <c r="K10206">
        <v>0</v>
      </c>
      <c r="L10206">
        <v>3</v>
      </c>
      <c r="M10206">
        <v>0</v>
      </c>
      <c r="N10206">
        <v>1</v>
      </c>
      <c r="O10206">
        <v>0</v>
      </c>
      <c r="P10206">
        <v>0.05</v>
      </c>
      <c r="Q10206" s="10">
        <v>-1.3</v>
      </c>
      <c r="R10206">
        <v>0.39051999999999998</v>
      </c>
      <c r="S10206">
        <v>0.99995999999999996</v>
      </c>
      <c r="T10206">
        <v>0.34</v>
      </c>
    </row>
    <row r="10207" spans="1:20" ht="23.25" x14ac:dyDescent="0.35">
      <c r="A10207">
        <v>1</v>
      </c>
      <c r="B10207">
        <v>3</v>
      </c>
      <c r="C10207">
        <v>50</v>
      </c>
      <c r="D10207" s="11">
        <v>30</v>
      </c>
      <c r="E10207">
        <v>0</v>
      </c>
      <c r="F10207">
        <v>0</v>
      </c>
      <c r="G10207">
        <v>0</v>
      </c>
      <c r="H10207">
        <v>1</v>
      </c>
      <c r="I10207">
        <v>1</v>
      </c>
      <c r="J10207" s="10">
        <v>0</v>
      </c>
      <c r="K10207">
        <v>0</v>
      </c>
      <c r="L10207">
        <v>3</v>
      </c>
      <c r="M10207">
        <v>0</v>
      </c>
      <c r="N10207">
        <v>1</v>
      </c>
      <c r="O10207">
        <v>0</v>
      </c>
      <c r="P10207">
        <v>0.05</v>
      </c>
      <c r="Q10207" s="10">
        <v>-1.4</v>
      </c>
      <c r="R10207">
        <v>0.50915999999999995</v>
      </c>
      <c r="S10207">
        <v>1</v>
      </c>
      <c r="T10207">
        <v>0.54</v>
      </c>
    </row>
    <row r="10208" spans="1:20" ht="23.25" x14ac:dyDescent="0.35">
      <c r="A10208">
        <v>1</v>
      </c>
      <c r="B10208">
        <v>3</v>
      </c>
      <c r="C10208">
        <v>50</v>
      </c>
      <c r="D10208" s="11">
        <v>30</v>
      </c>
      <c r="E10208">
        <v>0</v>
      </c>
      <c r="F10208">
        <v>0</v>
      </c>
      <c r="G10208">
        <v>0</v>
      </c>
      <c r="H10208">
        <v>1</v>
      </c>
      <c r="I10208">
        <v>1</v>
      </c>
      <c r="J10208" s="10">
        <v>0</v>
      </c>
      <c r="K10208">
        <v>0</v>
      </c>
      <c r="L10208">
        <v>3</v>
      </c>
      <c r="M10208">
        <v>0</v>
      </c>
      <c r="N10208">
        <v>1</v>
      </c>
      <c r="O10208">
        <v>0</v>
      </c>
      <c r="P10208">
        <v>0.05</v>
      </c>
      <c r="Q10208" s="10">
        <v>-1.5</v>
      </c>
      <c r="R10208">
        <v>0.46201999999999999</v>
      </c>
      <c r="S10208">
        <v>0.99995999999999996</v>
      </c>
      <c r="T10208">
        <v>0.46</v>
      </c>
    </row>
    <row r="10209" spans="1:25" ht="23.25" x14ac:dyDescent="0.35">
      <c r="A10209">
        <v>1</v>
      </c>
      <c r="B10209">
        <v>3</v>
      </c>
      <c r="C10209">
        <v>50</v>
      </c>
      <c r="D10209" s="11">
        <v>30</v>
      </c>
      <c r="E10209">
        <v>0</v>
      </c>
      <c r="F10209">
        <v>0</v>
      </c>
      <c r="G10209">
        <v>0</v>
      </c>
      <c r="H10209">
        <v>1</v>
      </c>
      <c r="I10209">
        <v>1</v>
      </c>
      <c r="J10209" s="10">
        <v>0</v>
      </c>
      <c r="K10209">
        <v>0</v>
      </c>
      <c r="L10209">
        <v>3</v>
      </c>
      <c r="M10209">
        <v>0</v>
      </c>
      <c r="N10209">
        <v>1</v>
      </c>
      <c r="O10209">
        <v>0</v>
      </c>
      <c r="P10209">
        <v>0.05</v>
      </c>
      <c r="Q10209" s="10">
        <v>-1.6</v>
      </c>
      <c r="R10209">
        <v>0.54469999999999996</v>
      </c>
      <c r="S10209">
        <v>1</v>
      </c>
      <c r="T10209">
        <v>0.5</v>
      </c>
    </row>
    <row r="10210" spans="1:25" ht="23.25" x14ac:dyDescent="0.35">
      <c r="A10210">
        <v>1</v>
      </c>
      <c r="B10210">
        <v>3</v>
      </c>
      <c r="C10210">
        <v>50</v>
      </c>
      <c r="D10210" s="11">
        <v>30</v>
      </c>
      <c r="E10210">
        <v>0</v>
      </c>
      <c r="F10210">
        <v>0</v>
      </c>
      <c r="G10210">
        <v>0</v>
      </c>
      <c r="H10210">
        <v>1</v>
      </c>
      <c r="I10210">
        <v>1</v>
      </c>
      <c r="J10210" s="10">
        <v>0</v>
      </c>
      <c r="K10210">
        <v>0</v>
      </c>
      <c r="L10210">
        <v>3</v>
      </c>
      <c r="M10210">
        <v>0</v>
      </c>
      <c r="N10210">
        <v>1</v>
      </c>
      <c r="O10210">
        <v>0</v>
      </c>
      <c r="P10210">
        <v>0.05</v>
      </c>
      <c r="Q10210" s="10">
        <v>-1.7</v>
      </c>
      <c r="R10210">
        <v>0.50268000000000002</v>
      </c>
      <c r="S10210">
        <v>1</v>
      </c>
      <c r="T10210">
        <v>0.48</v>
      </c>
    </row>
    <row r="10211" spans="1:25" ht="23.25" x14ac:dyDescent="0.35">
      <c r="A10211">
        <v>1</v>
      </c>
      <c r="B10211">
        <v>3</v>
      </c>
      <c r="C10211">
        <v>50</v>
      </c>
      <c r="D10211" s="11">
        <v>30</v>
      </c>
      <c r="E10211">
        <v>0</v>
      </c>
      <c r="F10211">
        <v>0</v>
      </c>
      <c r="G10211">
        <v>0</v>
      </c>
      <c r="H10211">
        <v>1</v>
      </c>
      <c r="I10211">
        <v>1</v>
      </c>
      <c r="J10211" s="10">
        <v>0</v>
      </c>
      <c r="K10211">
        <v>0</v>
      </c>
      <c r="L10211">
        <v>3</v>
      </c>
      <c r="M10211">
        <v>0</v>
      </c>
      <c r="N10211">
        <v>1</v>
      </c>
      <c r="O10211">
        <v>0</v>
      </c>
      <c r="P10211">
        <v>0.05</v>
      </c>
      <c r="Q10211" s="10">
        <v>-1.8</v>
      </c>
      <c r="R10211">
        <v>0.51168000000000002</v>
      </c>
      <c r="S10211">
        <v>1</v>
      </c>
      <c r="T10211">
        <v>0.54</v>
      </c>
    </row>
    <row r="10212" spans="1:25" ht="23.25" x14ac:dyDescent="0.35">
      <c r="A10212">
        <v>1</v>
      </c>
      <c r="B10212">
        <v>3</v>
      </c>
      <c r="C10212">
        <v>50</v>
      </c>
      <c r="D10212" s="11">
        <v>30</v>
      </c>
      <c r="E10212">
        <v>0</v>
      </c>
      <c r="F10212">
        <v>0</v>
      </c>
      <c r="G10212">
        <v>0</v>
      </c>
      <c r="H10212">
        <v>1</v>
      </c>
      <c r="I10212">
        <v>1</v>
      </c>
      <c r="J10212" s="10">
        <v>0</v>
      </c>
      <c r="K10212">
        <v>0</v>
      </c>
      <c r="L10212">
        <v>3</v>
      </c>
      <c r="M10212">
        <v>0</v>
      </c>
      <c r="N10212">
        <v>1</v>
      </c>
      <c r="O10212">
        <v>0</v>
      </c>
      <c r="P10212">
        <v>0.05</v>
      </c>
      <c r="Q10212" s="10">
        <v>-1.9</v>
      </c>
      <c r="R10212">
        <v>0.54061999999999999</v>
      </c>
      <c r="S10212">
        <v>1</v>
      </c>
      <c r="T10212">
        <v>0.5</v>
      </c>
    </row>
    <row r="10217" spans="1:25" ht="42.75" thickBot="1" x14ac:dyDescent="0.4">
      <c r="A10217" s="8" t="s">
        <v>498</v>
      </c>
      <c r="R10217" s="23" t="s">
        <v>491</v>
      </c>
      <c r="S10217" s="23" t="s">
        <v>481</v>
      </c>
      <c r="T10217" s="23" t="s">
        <v>499</v>
      </c>
      <c r="U10217" s="102" t="s">
        <v>488</v>
      </c>
    </row>
    <row r="10218" spans="1:25" ht="21.75" thickTop="1" x14ac:dyDescent="0.35">
      <c r="A10218">
        <v>1</v>
      </c>
      <c r="B10218">
        <v>3</v>
      </c>
      <c r="C10218" s="10">
        <v>10</v>
      </c>
      <c r="D10218">
        <v>30</v>
      </c>
      <c r="E10218">
        <v>0</v>
      </c>
      <c r="F10218">
        <v>0</v>
      </c>
      <c r="G10218">
        <v>0</v>
      </c>
      <c r="H10218">
        <v>1</v>
      </c>
      <c r="I10218">
        <v>1</v>
      </c>
      <c r="J10218">
        <v>0</v>
      </c>
      <c r="K10218">
        <v>0</v>
      </c>
      <c r="L10218">
        <v>2</v>
      </c>
      <c r="M10218">
        <v>1</v>
      </c>
      <c r="N10218">
        <v>0.05</v>
      </c>
      <c r="O10218">
        <v>1</v>
      </c>
      <c r="P10218">
        <v>0.05</v>
      </c>
      <c r="Q10218" s="10">
        <v>0</v>
      </c>
      <c r="R10218">
        <v>4.9700000000000001E-2</v>
      </c>
      <c r="S10218">
        <v>0.05</v>
      </c>
      <c r="T10218">
        <v>0</v>
      </c>
      <c r="Y10218" s="10"/>
    </row>
    <row r="10219" spans="1:25" ht="21" x14ac:dyDescent="0.35">
      <c r="A10219">
        <v>1</v>
      </c>
      <c r="B10219">
        <v>3</v>
      </c>
      <c r="C10219" s="10">
        <v>10</v>
      </c>
      <c r="D10219">
        <v>30</v>
      </c>
      <c r="E10219">
        <v>0</v>
      </c>
      <c r="F10219">
        <v>0</v>
      </c>
      <c r="G10219">
        <v>0</v>
      </c>
      <c r="H10219">
        <v>1</v>
      </c>
      <c r="I10219">
        <v>1</v>
      </c>
      <c r="J10219">
        <v>0</v>
      </c>
      <c r="K10219">
        <v>0</v>
      </c>
      <c r="L10219">
        <v>2</v>
      </c>
      <c r="M10219">
        <v>1</v>
      </c>
      <c r="N10219">
        <v>0.05</v>
      </c>
      <c r="O10219">
        <v>1</v>
      </c>
      <c r="P10219">
        <v>0.05</v>
      </c>
      <c r="Q10219" s="10">
        <v>0.1</v>
      </c>
      <c r="R10219">
        <v>0.45300000000000001</v>
      </c>
      <c r="S10219">
        <v>6.5000000000000002E-2</v>
      </c>
      <c r="T10219">
        <v>0.4</v>
      </c>
      <c r="Y10219" s="10"/>
    </row>
    <row r="10220" spans="1:25" ht="21" x14ac:dyDescent="0.35">
      <c r="A10220">
        <v>1</v>
      </c>
      <c r="B10220">
        <v>3</v>
      </c>
      <c r="C10220" s="10">
        <v>10</v>
      </c>
      <c r="D10220">
        <v>30</v>
      </c>
      <c r="E10220">
        <v>0</v>
      </c>
      <c r="F10220">
        <v>0</v>
      </c>
      <c r="G10220">
        <v>0</v>
      </c>
      <c r="H10220">
        <v>1</v>
      </c>
      <c r="I10220">
        <v>1</v>
      </c>
      <c r="J10220">
        <v>0</v>
      </c>
      <c r="K10220">
        <v>0</v>
      </c>
      <c r="L10220">
        <v>2</v>
      </c>
      <c r="M10220">
        <v>1</v>
      </c>
      <c r="N10220">
        <v>0.05</v>
      </c>
      <c r="O10220">
        <v>1</v>
      </c>
      <c r="P10220">
        <v>0.05</v>
      </c>
      <c r="Q10220" s="10">
        <v>0.2</v>
      </c>
      <c r="R10220">
        <v>0.93149999999999999</v>
      </c>
      <c r="S10220">
        <v>0.22819999999999999</v>
      </c>
      <c r="T10220">
        <v>1</v>
      </c>
      <c r="Y10220" s="10"/>
    </row>
    <row r="10221" spans="1:25" ht="21" x14ac:dyDescent="0.35">
      <c r="A10221">
        <v>1</v>
      </c>
      <c r="B10221">
        <v>3</v>
      </c>
      <c r="C10221" s="10">
        <v>10</v>
      </c>
      <c r="D10221">
        <v>30</v>
      </c>
      <c r="E10221">
        <v>0</v>
      </c>
      <c r="F10221">
        <v>0</v>
      </c>
      <c r="G10221">
        <v>0</v>
      </c>
      <c r="H10221">
        <v>1</v>
      </c>
      <c r="I10221">
        <v>1</v>
      </c>
      <c r="J10221">
        <v>0</v>
      </c>
      <c r="K10221">
        <v>0</v>
      </c>
      <c r="L10221">
        <v>2</v>
      </c>
      <c r="M10221">
        <v>1</v>
      </c>
      <c r="N10221">
        <v>0.05</v>
      </c>
      <c r="O10221">
        <v>1</v>
      </c>
      <c r="P10221">
        <v>0.05</v>
      </c>
      <c r="Q10221" s="10">
        <v>0.3</v>
      </c>
      <c r="R10221">
        <v>0.95299999999999996</v>
      </c>
      <c r="S10221">
        <v>0.43459999999999999</v>
      </c>
      <c r="T10221">
        <v>1</v>
      </c>
      <c r="Y10221" s="10"/>
    </row>
    <row r="10222" spans="1:25" ht="21" x14ac:dyDescent="0.35">
      <c r="A10222">
        <v>1</v>
      </c>
      <c r="B10222">
        <v>3</v>
      </c>
      <c r="C10222" s="10">
        <v>10</v>
      </c>
      <c r="D10222">
        <v>30</v>
      </c>
      <c r="E10222">
        <v>0</v>
      </c>
      <c r="F10222">
        <v>0</v>
      </c>
      <c r="G10222">
        <v>0</v>
      </c>
      <c r="H10222">
        <v>1</v>
      </c>
      <c r="I10222">
        <v>1</v>
      </c>
      <c r="J10222">
        <v>0</v>
      </c>
      <c r="K10222">
        <v>0</v>
      </c>
      <c r="L10222">
        <v>2</v>
      </c>
      <c r="M10222">
        <v>1</v>
      </c>
      <c r="N10222">
        <v>0.05</v>
      </c>
      <c r="O10222">
        <v>1</v>
      </c>
      <c r="P10222">
        <v>0.05</v>
      </c>
      <c r="Q10222" s="10">
        <v>0.4</v>
      </c>
      <c r="R10222">
        <v>0.99119999999999997</v>
      </c>
      <c r="S10222">
        <v>0.67149999999999999</v>
      </c>
      <c r="T10222">
        <v>1</v>
      </c>
      <c r="Y10222" s="10"/>
    </row>
    <row r="10223" spans="1:25" ht="21" x14ac:dyDescent="0.35">
      <c r="A10223">
        <v>1</v>
      </c>
      <c r="B10223">
        <v>3</v>
      </c>
      <c r="C10223" s="10">
        <v>10</v>
      </c>
      <c r="D10223">
        <v>30</v>
      </c>
      <c r="E10223">
        <v>0</v>
      </c>
      <c r="F10223">
        <v>0</v>
      </c>
      <c r="G10223">
        <v>0</v>
      </c>
      <c r="H10223">
        <v>1</v>
      </c>
      <c r="I10223">
        <v>1</v>
      </c>
      <c r="J10223">
        <v>0</v>
      </c>
      <c r="K10223">
        <v>0</v>
      </c>
      <c r="L10223">
        <v>2</v>
      </c>
      <c r="M10223">
        <v>1</v>
      </c>
      <c r="N10223">
        <v>0.05</v>
      </c>
      <c r="O10223">
        <v>1</v>
      </c>
      <c r="P10223">
        <v>0.05</v>
      </c>
      <c r="Q10223" s="10">
        <v>0.5</v>
      </c>
      <c r="R10223">
        <v>1</v>
      </c>
      <c r="S10223">
        <v>0.7228</v>
      </c>
      <c r="T10223">
        <v>1</v>
      </c>
      <c r="Y10223" s="10"/>
    </row>
    <row r="10224" spans="1:25" ht="21" x14ac:dyDescent="0.35">
      <c r="A10224">
        <v>1</v>
      </c>
      <c r="B10224">
        <v>3</v>
      </c>
      <c r="C10224" s="10">
        <v>10</v>
      </c>
      <c r="D10224">
        <v>30</v>
      </c>
      <c r="E10224">
        <v>0</v>
      </c>
      <c r="F10224">
        <v>0</v>
      </c>
      <c r="G10224">
        <v>0</v>
      </c>
      <c r="H10224">
        <v>1</v>
      </c>
      <c r="I10224">
        <v>1</v>
      </c>
      <c r="J10224">
        <v>0</v>
      </c>
      <c r="K10224">
        <v>0</v>
      </c>
      <c r="L10224">
        <v>2</v>
      </c>
      <c r="M10224">
        <v>1</v>
      </c>
      <c r="N10224">
        <v>0.05</v>
      </c>
      <c r="O10224">
        <v>1</v>
      </c>
      <c r="P10224">
        <v>0.05</v>
      </c>
      <c r="Q10224" s="10">
        <v>0.6</v>
      </c>
      <c r="R10224">
        <v>1</v>
      </c>
      <c r="S10224">
        <v>0.95909999999999995</v>
      </c>
      <c r="T10224">
        <v>1</v>
      </c>
      <c r="Y10224" s="10"/>
    </row>
    <row r="10225" spans="1:25" ht="21" x14ac:dyDescent="0.35">
      <c r="A10225">
        <v>1</v>
      </c>
      <c r="B10225">
        <v>3</v>
      </c>
      <c r="C10225" s="10">
        <v>10</v>
      </c>
      <c r="D10225">
        <v>30</v>
      </c>
      <c r="E10225">
        <v>0</v>
      </c>
      <c r="F10225">
        <v>0</v>
      </c>
      <c r="G10225">
        <v>0</v>
      </c>
      <c r="H10225">
        <v>1</v>
      </c>
      <c r="I10225">
        <v>1</v>
      </c>
      <c r="J10225">
        <v>0</v>
      </c>
      <c r="K10225">
        <v>0</v>
      </c>
      <c r="L10225">
        <v>2</v>
      </c>
      <c r="M10225">
        <v>1</v>
      </c>
      <c r="N10225">
        <v>0.05</v>
      </c>
      <c r="O10225">
        <v>1</v>
      </c>
      <c r="P10225">
        <v>0.05</v>
      </c>
      <c r="Q10225" s="10">
        <v>0.7</v>
      </c>
      <c r="R10225">
        <v>1</v>
      </c>
      <c r="S10225">
        <v>0.86460000000000004</v>
      </c>
      <c r="T10225">
        <v>1</v>
      </c>
      <c r="Y10225" s="10"/>
    </row>
    <row r="10226" spans="1:25" ht="21" x14ac:dyDescent="0.35">
      <c r="A10226">
        <v>1</v>
      </c>
      <c r="B10226">
        <v>3</v>
      </c>
      <c r="C10226" s="10">
        <v>10</v>
      </c>
      <c r="D10226">
        <v>30</v>
      </c>
      <c r="E10226">
        <v>0</v>
      </c>
      <c r="F10226">
        <v>0</v>
      </c>
      <c r="G10226">
        <v>0</v>
      </c>
      <c r="H10226">
        <v>1</v>
      </c>
      <c r="I10226">
        <v>1</v>
      </c>
      <c r="J10226">
        <v>0</v>
      </c>
      <c r="K10226">
        <v>0</v>
      </c>
      <c r="L10226">
        <v>2</v>
      </c>
      <c r="M10226">
        <v>1</v>
      </c>
      <c r="N10226">
        <v>0.05</v>
      </c>
      <c r="O10226">
        <v>1</v>
      </c>
      <c r="P10226">
        <v>0.05</v>
      </c>
      <c r="Q10226" s="10">
        <v>0.8</v>
      </c>
      <c r="R10226">
        <v>1</v>
      </c>
      <c r="S10226">
        <v>0.79769999999999996</v>
      </c>
      <c r="T10226">
        <v>1</v>
      </c>
      <c r="Y10226" s="10"/>
    </row>
    <row r="10227" spans="1:25" ht="21" x14ac:dyDescent="0.35">
      <c r="A10227">
        <v>1</v>
      </c>
      <c r="B10227">
        <v>3</v>
      </c>
      <c r="C10227" s="10">
        <v>10</v>
      </c>
      <c r="D10227">
        <v>30</v>
      </c>
      <c r="E10227">
        <v>0</v>
      </c>
      <c r="F10227">
        <v>0</v>
      </c>
      <c r="G10227">
        <v>0</v>
      </c>
      <c r="H10227">
        <v>1</v>
      </c>
      <c r="I10227">
        <v>1</v>
      </c>
      <c r="J10227">
        <v>0</v>
      </c>
      <c r="K10227">
        <v>0</v>
      </c>
      <c r="L10227">
        <v>2</v>
      </c>
      <c r="M10227">
        <v>1</v>
      </c>
      <c r="N10227">
        <v>0.05</v>
      </c>
      <c r="O10227">
        <v>1</v>
      </c>
      <c r="P10227">
        <v>0.05</v>
      </c>
      <c r="Q10227" s="10">
        <v>0.9</v>
      </c>
      <c r="R10227">
        <v>1</v>
      </c>
      <c r="S10227">
        <v>0.90580000000000005</v>
      </c>
      <c r="T10227">
        <v>1</v>
      </c>
      <c r="Y10227" s="10"/>
    </row>
    <row r="10228" spans="1:25" ht="21" x14ac:dyDescent="0.35">
      <c r="A10228">
        <v>1</v>
      </c>
      <c r="B10228">
        <v>3</v>
      </c>
      <c r="C10228" s="10">
        <v>10</v>
      </c>
      <c r="D10228">
        <v>30</v>
      </c>
      <c r="E10228">
        <v>0</v>
      </c>
      <c r="F10228">
        <v>0</v>
      </c>
      <c r="G10228">
        <v>0</v>
      </c>
      <c r="H10228">
        <v>1</v>
      </c>
      <c r="I10228">
        <v>1</v>
      </c>
      <c r="J10228">
        <v>0</v>
      </c>
      <c r="K10228">
        <v>0</v>
      </c>
      <c r="L10228">
        <v>2</v>
      </c>
      <c r="M10228">
        <v>1</v>
      </c>
      <c r="N10228">
        <v>0.05</v>
      </c>
      <c r="O10228">
        <v>1</v>
      </c>
      <c r="P10228">
        <v>0.05</v>
      </c>
      <c r="Q10228" s="10">
        <v>1</v>
      </c>
      <c r="R10228">
        <v>1</v>
      </c>
      <c r="S10228">
        <v>0.9546</v>
      </c>
      <c r="T10228">
        <v>1</v>
      </c>
      <c r="Y10228" s="10"/>
    </row>
    <row r="10229" spans="1:25" ht="21" x14ac:dyDescent="0.35">
      <c r="A10229">
        <v>1</v>
      </c>
      <c r="B10229">
        <v>3</v>
      </c>
      <c r="C10229" s="10">
        <v>10</v>
      </c>
      <c r="D10229">
        <v>30</v>
      </c>
      <c r="E10229">
        <v>0</v>
      </c>
      <c r="F10229">
        <v>0</v>
      </c>
      <c r="G10229">
        <v>0</v>
      </c>
      <c r="H10229">
        <v>1</v>
      </c>
      <c r="I10229">
        <v>1</v>
      </c>
      <c r="J10229">
        <v>0</v>
      </c>
      <c r="K10229">
        <v>0</v>
      </c>
      <c r="L10229">
        <v>2</v>
      </c>
      <c r="M10229">
        <v>1</v>
      </c>
      <c r="N10229">
        <v>0.05</v>
      </c>
      <c r="O10229">
        <v>1</v>
      </c>
      <c r="P10229">
        <v>0.05</v>
      </c>
      <c r="Q10229" s="10">
        <v>1.1000000000000001</v>
      </c>
      <c r="R10229">
        <v>1</v>
      </c>
      <c r="S10229">
        <v>0.99309999999999998</v>
      </c>
      <c r="T10229">
        <v>1</v>
      </c>
      <c r="Y10229" s="10"/>
    </row>
    <row r="10230" spans="1:25" ht="21" x14ac:dyDescent="0.35">
      <c r="A10230">
        <v>1</v>
      </c>
      <c r="B10230">
        <v>3</v>
      </c>
      <c r="C10230" s="10">
        <v>10</v>
      </c>
      <c r="D10230">
        <v>30</v>
      </c>
      <c r="E10230">
        <v>0</v>
      </c>
      <c r="F10230">
        <v>0</v>
      </c>
      <c r="G10230">
        <v>0</v>
      </c>
      <c r="H10230">
        <v>1</v>
      </c>
      <c r="I10230">
        <v>1</v>
      </c>
      <c r="J10230">
        <v>0</v>
      </c>
      <c r="K10230">
        <v>0</v>
      </c>
      <c r="L10230">
        <v>2</v>
      </c>
      <c r="M10230">
        <v>1</v>
      </c>
      <c r="N10230">
        <v>0.05</v>
      </c>
      <c r="O10230">
        <v>1</v>
      </c>
      <c r="P10230">
        <v>0.05</v>
      </c>
      <c r="Q10230" s="10">
        <v>1.2</v>
      </c>
      <c r="R10230">
        <v>1</v>
      </c>
      <c r="S10230">
        <v>0.99860000000000004</v>
      </c>
      <c r="T10230">
        <v>1</v>
      </c>
      <c r="Y10230" s="10"/>
    </row>
    <row r="10231" spans="1:25" ht="21" x14ac:dyDescent="0.35">
      <c r="A10231">
        <v>1</v>
      </c>
      <c r="B10231">
        <v>3</v>
      </c>
      <c r="C10231" s="10">
        <v>10</v>
      </c>
      <c r="D10231">
        <v>30</v>
      </c>
      <c r="E10231">
        <v>0</v>
      </c>
      <c r="F10231">
        <v>0</v>
      </c>
      <c r="G10231">
        <v>0</v>
      </c>
      <c r="H10231">
        <v>1</v>
      </c>
      <c r="I10231">
        <v>1</v>
      </c>
      <c r="J10231">
        <v>0</v>
      </c>
      <c r="K10231">
        <v>0</v>
      </c>
      <c r="L10231">
        <v>2</v>
      </c>
      <c r="M10231">
        <v>1</v>
      </c>
      <c r="N10231">
        <v>0.05</v>
      </c>
      <c r="O10231">
        <v>1</v>
      </c>
      <c r="P10231">
        <v>0.05</v>
      </c>
      <c r="Q10231" s="10">
        <v>1.3</v>
      </c>
      <c r="R10231">
        <v>1</v>
      </c>
      <c r="S10231">
        <v>0.98680000000000001</v>
      </c>
      <c r="T10231">
        <v>1</v>
      </c>
      <c r="Y10231" s="10"/>
    </row>
    <row r="10232" spans="1:25" ht="21" x14ac:dyDescent="0.35">
      <c r="A10232">
        <v>1</v>
      </c>
      <c r="B10232">
        <v>3</v>
      </c>
      <c r="C10232" s="10">
        <v>10</v>
      </c>
      <c r="D10232">
        <v>30</v>
      </c>
      <c r="E10232">
        <v>0</v>
      </c>
      <c r="F10232">
        <v>0</v>
      </c>
      <c r="G10232">
        <v>0</v>
      </c>
      <c r="H10232">
        <v>1</v>
      </c>
      <c r="I10232">
        <v>1</v>
      </c>
      <c r="J10232">
        <v>0</v>
      </c>
      <c r="K10232">
        <v>0</v>
      </c>
      <c r="L10232">
        <v>2</v>
      </c>
      <c r="M10232">
        <v>1</v>
      </c>
      <c r="N10232">
        <v>0.05</v>
      </c>
      <c r="O10232">
        <v>1</v>
      </c>
      <c r="P10232">
        <v>0.05</v>
      </c>
      <c r="Q10232" s="10">
        <v>1.4</v>
      </c>
      <c r="R10232">
        <v>1</v>
      </c>
      <c r="S10232">
        <v>0.99709999999999999</v>
      </c>
      <c r="T10232">
        <v>1</v>
      </c>
      <c r="Y10232" s="10"/>
    </row>
    <row r="10233" spans="1:25" ht="21" x14ac:dyDescent="0.35">
      <c r="A10233">
        <v>1</v>
      </c>
      <c r="B10233">
        <v>3</v>
      </c>
      <c r="C10233" s="10">
        <v>10</v>
      </c>
      <c r="D10233">
        <v>30</v>
      </c>
      <c r="E10233">
        <v>0</v>
      </c>
      <c r="F10233">
        <v>0</v>
      </c>
      <c r="G10233">
        <v>0</v>
      </c>
      <c r="H10233">
        <v>1</v>
      </c>
      <c r="I10233">
        <v>1</v>
      </c>
      <c r="J10233">
        <v>0</v>
      </c>
      <c r="K10233">
        <v>0</v>
      </c>
      <c r="L10233">
        <v>2</v>
      </c>
      <c r="M10233">
        <v>1</v>
      </c>
      <c r="N10233">
        <v>0.05</v>
      </c>
      <c r="O10233">
        <v>1</v>
      </c>
      <c r="P10233">
        <v>0.05</v>
      </c>
      <c r="Q10233" s="10">
        <v>1.5</v>
      </c>
      <c r="R10233">
        <v>1</v>
      </c>
      <c r="S10233">
        <v>0.99980000000000002</v>
      </c>
      <c r="T10233">
        <v>1</v>
      </c>
      <c r="Y10233" s="10"/>
    </row>
    <row r="10234" spans="1:25" ht="21" x14ac:dyDescent="0.35">
      <c r="A10234">
        <v>1</v>
      </c>
      <c r="B10234">
        <v>3</v>
      </c>
      <c r="C10234" s="10">
        <v>10</v>
      </c>
      <c r="D10234">
        <v>30</v>
      </c>
      <c r="E10234">
        <v>0</v>
      </c>
      <c r="F10234">
        <v>0</v>
      </c>
      <c r="G10234">
        <v>0</v>
      </c>
      <c r="H10234">
        <v>1</v>
      </c>
      <c r="I10234">
        <v>1</v>
      </c>
      <c r="J10234">
        <v>0</v>
      </c>
      <c r="K10234">
        <v>0</v>
      </c>
      <c r="L10234">
        <v>2</v>
      </c>
      <c r="M10234">
        <v>1</v>
      </c>
      <c r="N10234">
        <v>0.05</v>
      </c>
      <c r="O10234">
        <v>1</v>
      </c>
      <c r="P10234">
        <v>0.05</v>
      </c>
      <c r="Q10234" s="10">
        <v>1.6</v>
      </c>
      <c r="R10234">
        <v>1</v>
      </c>
      <c r="S10234">
        <v>1</v>
      </c>
      <c r="T10234">
        <v>1</v>
      </c>
      <c r="Y10234" s="10"/>
    </row>
    <row r="10235" spans="1:25" ht="21" x14ac:dyDescent="0.35">
      <c r="A10235">
        <v>1</v>
      </c>
      <c r="B10235">
        <v>3</v>
      </c>
      <c r="C10235" s="10">
        <v>10</v>
      </c>
      <c r="D10235">
        <v>30</v>
      </c>
      <c r="E10235">
        <v>0</v>
      </c>
      <c r="F10235">
        <v>0</v>
      </c>
      <c r="G10235">
        <v>0</v>
      </c>
      <c r="H10235">
        <v>1</v>
      </c>
      <c r="I10235">
        <v>1</v>
      </c>
      <c r="J10235">
        <v>0</v>
      </c>
      <c r="K10235">
        <v>0</v>
      </c>
      <c r="L10235">
        <v>2</v>
      </c>
      <c r="M10235">
        <v>1</v>
      </c>
      <c r="N10235">
        <v>0.05</v>
      </c>
      <c r="O10235">
        <v>1</v>
      </c>
      <c r="P10235">
        <v>0.05</v>
      </c>
      <c r="Q10235" s="10">
        <v>1.7</v>
      </c>
      <c r="R10235">
        <v>1</v>
      </c>
      <c r="S10235">
        <v>0.99990000000000001</v>
      </c>
      <c r="T10235">
        <v>1</v>
      </c>
      <c r="Y10235" s="10"/>
    </row>
    <row r="10236" spans="1:25" ht="21" x14ac:dyDescent="0.35">
      <c r="A10236">
        <v>1</v>
      </c>
      <c r="B10236">
        <v>3</v>
      </c>
      <c r="C10236" s="10">
        <v>10</v>
      </c>
      <c r="D10236">
        <v>30</v>
      </c>
      <c r="E10236">
        <v>0</v>
      </c>
      <c r="F10236">
        <v>0</v>
      </c>
      <c r="G10236">
        <v>0</v>
      </c>
      <c r="H10236">
        <v>1</v>
      </c>
      <c r="I10236">
        <v>1</v>
      </c>
      <c r="J10236">
        <v>0</v>
      </c>
      <c r="K10236">
        <v>0</v>
      </c>
      <c r="L10236">
        <v>2</v>
      </c>
      <c r="M10236">
        <v>1</v>
      </c>
      <c r="N10236">
        <v>0.05</v>
      </c>
      <c r="O10236">
        <v>1</v>
      </c>
      <c r="P10236">
        <v>0.05</v>
      </c>
      <c r="Q10236" s="10">
        <v>1.8</v>
      </c>
      <c r="R10236">
        <v>1</v>
      </c>
      <c r="S10236">
        <v>0.99939999999999996</v>
      </c>
      <c r="T10236">
        <v>1</v>
      </c>
      <c r="Y10236" s="10"/>
    </row>
    <row r="10237" spans="1:25" ht="21.75" thickBot="1" x14ac:dyDescent="0.4">
      <c r="A10237">
        <v>1</v>
      </c>
      <c r="B10237">
        <v>3</v>
      </c>
      <c r="C10237" s="10">
        <v>10</v>
      </c>
      <c r="D10237">
        <v>30</v>
      </c>
      <c r="E10237">
        <v>0</v>
      </c>
      <c r="F10237">
        <v>0</v>
      </c>
      <c r="G10237">
        <v>0</v>
      </c>
      <c r="H10237">
        <v>1</v>
      </c>
      <c r="I10237">
        <v>1</v>
      </c>
      <c r="J10237">
        <v>0</v>
      </c>
      <c r="K10237">
        <v>0</v>
      </c>
      <c r="L10237">
        <v>2</v>
      </c>
      <c r="M10237">
        <v>1</v>
      </c>
      <c r="N10237">
        <v>0.05</v>
      </c>
      <c r="O10237">
        <v>1</v>
      </c>
      <c r="P10237">
        <v>0.05</v>
      </c>
      <c r="Q10237" s="10">
        <v>1.9</v>
      </c>
      <c r="R10237" s="14">
        <v>1</v>
      </c>
      <c r="S10237" s="14">
        <v>0.99990000000000001</v>
      </c>
      <c r="T10237" s="14">
        <v>1</v>
      </c>
      <c r="Y10237" s="10"/>
    </row>
    <row r="10238" spans="1:25" ht="21.75" thickTop="1" x14ac:dyDescent="0.35">
      <c r="A10238">
        <v>1</v>
      </c>
      <c r="B10238">
        <v>3</v>
      </c>
      <c r="C10238" s="10">
        <v>10</v>
      </c>
      <c r="D10238">
        <v>30</v>
      </c>
      <c r="E10238">
        <v>0</v>
      </c>
      <c r="F10238">
        <v>0</v>
      </c>
      <c r="G10238">
        <v>0</v>
      </c>
      <c r="H10238">
        <v>1</v>
      </c>
      <c r="I10238">
        <v>1</v>
      </c>
      <c r="J10238">
        <v>0</v>
      </c>
      <c r="K10238">
        <v>0</v>
      </c>
      <c r="L10238">
        <v>2</v>
      </c>
      <c r="M10238">
        <v>1</v>
      </c>
      <c r="N10238">
        <v>0.25</v>
      </c>
      <c r="O10238">
        <v>1</v>
      </c>
      <c r="P10238">
        <v>0.05</v>
      </c>
      <c r="Q10238" s="10">
        <v>0</v>
      </c>
      <c r="R10238">
        <v>0.98870000000000002</v>
      </c>
      <c r="S10238">
        <v>0.05</v>
      </c>
      <c r="T10238">
        <v>1</v>
      </c>
    </row>
    <row r="10239" spans="1:25" ht="21" x14ac:dyDescent="0.35">
      <c r="A10239">
        <v>1</v>
      </c>
      <c r="B10239">
        <v>3</v>
      </c>
      <c r="C10239" s="10">
        <v>10</v>
      </c>
      <c r="D10239">
        <v>30</v>
      </c>
      <c r="E10239">
        <v>0</v>
      </c>
      <c r="F10239">
        <v>0</v>
      </c>
      <c r="G10239">
        <v>0</v>
      </c>
      <c r="H10239">
        <v>1</v>
      </c>
      <c r="I10239">
        <v>1</v>
      </c>
      <c r="J10239">
        <v>0</v>
      </c>
      <c r="K10239">
        <v>0</v>
      </c>
      <c r="L10239">
        <v>2</v>
      </c>
      <c r="M10239">
        <v>1</v>
      </c>
      <c r="N10239">
        <v>0.25</v>
      </c>
      <c r="O10239">
        <v>1</v>
      </c>
      <c r="P10239">
        <v>0.05</v>
      </c>
      <c r="Q10239" s="10">
        <v>0.1</v>
      </c>
      <c r="R10239">
        <v>0.91739999999999999</v>
      </c>
      <c r="S10239">
        <v>8.3500000000000005E-2</v>
      </c>
      <c r="T10239">
        <v>1</v>
      </c>
    </row>
    <row r="10240" spans="1:25" ht="21" x14ac:dyDescent="0.35">
      <c r="A10240">
        <v>1</v>
      </c>
      <c r="B10240">
        <v>3</v>
      </c>
      <c r="C10240" s="10">
        <v>10</v>
      </c>
      <c r="D10240">
        <v>30</v>
      </c>
      <c r="E10240">
        <v>0</v>
      </c>
      <c r="F10240">
        <v>0</v>
      </c>
      <c r="G10240">
        <v>0</v>
      </c>
      <c r="H10240">
        <v>1</v>
      </c>
      <c r="I10240">
        <v>1</v>
      </c>
      <c r="J10240">
        <v>0</v>
      </c>
      <c r="K10240">
        <v>0</v>
      </c>
      <c r="L10240">
        <v>2</v>
      </c>
      <c r="M10240">
        <v>1</v>
      </c>
      <c r="N10240">
        <v>0.25</v>
      </c>
      <c r="O10240">
        <v>1</v>
      </c>
      <c r="P10240">
        <v>0.05</v>
      </c>
      <c r="Q10240" s="10">
        <v>0.2</v>
      </c>
      <c r="R10240">
        <v>0.74429999999999996</v>
      </c>
      <c r="S10240">
        <v>0.20649999999999999</v>
      </c>
      <c r="T10240">
        <v>0.9</v>
      </c>
    </row>
    <row r="10241" spans="1:20" ht="21" x14ac:dyDescent="0.35">
      <c r="A10241">
        <v>1</v>
      </c>
      <c r="B10241">
        <v>3</v>
      </c>
      <c r="C10241" s="10">
        <v>10</v>
      </c>
      <c r="D10241">
        <v>30</v>
      </c>
      <c r="E10241">
        <v>0</v>
      </c>
      <c r="F10241">
        <v>0</v>
      </c>
      <c r="G10241">
        <v>0</v>
      </c>
      <c r="H10241">
        <v>1</v>
      </c>
      <c r="I10241">
        <v>1</v>
      </c>
      <c r="J10241">
        <v>0</v>
      </c>
      <c r="K10241">
        <v>0</v>
      </c>
      <c r="L10241">
        <v>2</v>
      </c>
      <c r="M10241">
        <v>1</v>
      </c>
      <c r="N10241">
        <v>0.25</v>
      </c>
      <c r="O10241">
        <v>1</v>
      </c>
      <c r="P10241">
        <v>0.05</v>
      </c>
      <c r="Q10241" s="10">
        <v>0.3</v>
      </c>
      <c r="R10241">
        <v>0.60299999999999998</v>
      </c>
      <c r="S10241">
        <v>0.46360000000000001</v>
      </c>
      <c r="T10241">
        <v>0.7</v>
      </c>
    </row>
    <row r="10242" spans="1:20" ht="21" x14ac:dyDescent="0.35">
      <c r="A10242">
        <v>1</v>
      </c>
      <c r="B10242">
        <v>3</v>
      </c>
      <c r="C10242" s="10">
        <v>10</v>
      </c>
      <c r="D10242">
        <v>30</v>
      </c>
      <c r="E10242">
        <v>0</v>
      </c>
      <c r="F10242">
        <v>0</v>
      </c>
      <c r="G10242">
        <v>0</v>
      </c>
      <c r="H10242">
        <v>1</v>
      </c>
      <c r="I10242">
        <v>1</v>
      </c>
      <c r="J10242">
        <v>0</v>
      </c>
      <c r="K10242">
        <v>0</v>
      </c>
      <c r="L10242">
        <v>2</v>
      </c>
      <c r="M10242">
        <v>1</v>
      </c>
      <c r="N10242">
        <v>0.25</v>
      </c>
      <c r="O10242">
        <v>1</v>
      </c>
      <c r="P10242">
        <v>0.05</v>
      </c>
      <c r="Q10242" s="10">
        <v>0.4</v>
      </c>
      <c r="R10242">
        <v>0.55659999999999998</v>
      </c>
      <c r="S10242">
        <v>0.59589999999999999</v>
      </c>
      <c r="T10242">
        <v>0.4</v>
      </c>
    </row>
    <row r="10243" spans="1:20" ht="21" x14ac:dyDescent="0.35">
      <c r="A10243">
        <v>1</v>
      </c>
      <c r="B10243">
        <v>3</v>
      </c>
      <c r="C10243" s="10">
        <v>10</v>
      </c>
      <c r="D10243">
        <v>30</v>
      </c>
      <c r="E10243">
        <v>0</v>
      </c>
      <c r="F10243">
        <v>0</v>
      </c>
      <c r="G10243">
        <v>0</v>
      </c>
      <c r="H10243">
        <v>1</v>
      </c>
      <c r="I10243">
        <v>1</v>
      </c>
      <c r="J10243">
        <v>0</v>
      </c>
      <c r="K10243">
        <v>0</v>
      </c>
      <c r="L10243">
        <v>2</v>
      </c>
      <c r="M10243">
        <v>1</v>
      </c>
      <c r="N10243">
        <v>0.25</v>
      </c>
      <c r="O10243">
        <v>1</v>
      </c>
      <c r="P10243">
        <v>0.05</v>
      </c>
      <c r="Q10243" s="10">
        <v>0.5</v>
      </c>
      <c r="R10243">
        <v>0.2823</v>
      </c>
      <c r="S10243">
        <v>0.70660000000000001</v>
      </c>
      <c r="T10243">
        <v>0.3</v>
      </c>
    </row>
    <row r="10244" spans="1:20" ht="21" x14ac:dyDescent="0.35">
      <c r="A10244">
        <v>1</v>
      </c>
      <c r="B10244">
        <v>3</v>
      </c>
      <c r="C10244" s="10">
        <v>10</v>
      </c>
      <c r="D10244">
        <v>30</v>
      </c>
      <c r="E10244">
        <v>0</v>
      </c>
      <c r="F10244">
        <v>0</v>
      </c>
      <c r="G10244">
        <v>0</v>
      </c>
      <c r="H10244">
        <v>1</v>
      </c>
      <c r="I10244">
        <v>1</v>
      </c>
      <c r="J10244">
        <v>0</v>
      </c>
      <c r="K10244">
        <v>0</v>
      </c>
      <c r="L10244">
        <v>2</v>
      </c>
      <c r="M10244">
        <v>1</v>
      </c>
      <c r="N10244">
        <v>0.25</v>
      </c>
      <c r="O10244">
        <v>1</v>
      </c>
      <c r="P10244">
        <v>0.05</v>
      </c>
      <c r="Q10244" s="10">
        <v>0.6</v>
      </c>
      <c r="R10244">
        <v>0.25700000000000001</v>
      </c>
      <c r="S10244">
        <v>0.89439999999999997</v>
      </c>
      <c r="T10244">
        <v>0.2</v>
      </c>
    </row>
    <row r="10245" spans="1:20" ht="21" x14ac:dyDescent="0.35">
      <c r="A10245">
        <v>1</v>
      </c>
      <c r="B10245">
        <v>3</v>
      </c>
      <c r="C10245" s="10">
        <v>10</v>
      </c>
      <c r="D10245">
        <v>30</v>
      </c>
      <c r="E10245">
        <v>0</v>
      </c>
      <c r="F10245">
        <v>0</v>
      </c>
      <c r="G10245">
        <v>0</v>
      </c>
      <c r="H10245">
        <v>1</v>
      </c>
      <c r="I10245">
        <v>1</v>
      </c>
      <c r="J10245">
        <v>0</v>
      </c>
      <c r="K10245">
        <v>0</v>
      </c>
      <c r="L10245">
        <v>2</v>
      </c>
      <c r="M10245">
        <v>1</v>
      </c>
      <c r="N10245">
        <v>0.25</v>
      </c>
      <c r="O10245">
        <v>1</v>
      </c>
      <c r="P10245">
        <v>0.05</v>
      </c>
      <c r="Q10245" s="10">
        <v>0.7</v>
      </c>
      <c r="R10245">
        <v>0.10680000000000001</v>
      </c>
      <c r="S10245">
        <v>0.97809999999999997</v>
      </c>
      <c r="T10245">
        <v>0</v>
      </c>
    </row>
    <row r="10246" spans="1:20" ht="21" x14ac:dyDescent="0.35">
      <c r="A10246">
        <v>1</v>
      </c>
      <c r="B10246">
        <v>3</v>
      </c>
      <c r="C10246" s="10">
        <v>10</v>
      </c>
      <c r="D10246">
        <v>30</v>
      </c>
      <c r="E10246">
        <v>0</v>
      </c>
      <c r="F10246">
        <v>0</v>
      </c>
      <c r="G10246">
        <v>0</v>
      </c>
      <c r="H10246">
        <v>1</v>
      </c>
      <c r="I10246">
        <v>1</v>
      </c>
      <c r="J10246">
        <v>0</v>
      </c>
      <c r="K10246">
        <v>0</v>
      </c>
      <c r="L10246">
        <v>2</v>
      </c>
      <c r="M10246">
        <v>1</v>
      </c>
      <c r="N10246">
        <v>0.25</v>
      </c>
      <c r="O10246">
        <v>1</v>
      </c>
      <c r="P10246">
        <v>0.05</v>
      </c>
      <c r="Q10246" s="10">
        <v>0.8</v>
      </c>
      <c r="R10246">
        <v>0.42409999999999998</v>
      </c>
      <c r="S10246">
        <v>0.76060000000000005</v>
      </c>
      <c r="T10246">
        <v>0.4</v>
      </c>
    </row>
    <row r="10247" spans="1:20" ht="21" x14ac:dyDescent="0.35">
      <c r="A10247">
        <v>1</v>
      </c>
      <c r="B10247">
        <v>3</v>
      </c>
      <c r="C10247" s="10">
        <v>10</v>
      </c>
      <c r="D10247">
        <v>30</v>
      </c>
      <c r="E10247">
        <v>0</v>
      </c>
      <c r="F10247">
        <v>0</v>
      </c>
      <c r="G10247">
        <v>0</v>
      </c>
      <c r="H10247">
        <v>1</v>
      </c>
      <c r="I10247">
        <v>1</v>
      </c>
      <c r="J10247">
        <v>0</v>
      </c>
      <c r="K10247">
        <v>0</v>
      </c>
      <c r="L10247">
        <v>2</v>
      </c>
      <c r="M10247">
        <v>1</v>
      </c>
      <c r="N10247">
        <v>0.25</v>
      </c>
      <c r="O10247">
        <v>1</v>
      </c>
      <c r="P10247">
        <v>0.05</v>
      </c>
      <c r="Q10247" s="10">
        <v>0.9</v>
      </c>
      <c r="R10247">
        <v>0.37040000000000001</v>
      </c>
      <c r="S10247">
        <v>0.91900000000000004</v>
      </c>
      <c r="T10247">
        <v>0.3</v>
      </c>
    </row>
    <row r="10248" spans="1:20" ht="21" x14ac:dyDescent="0.35">
      <c r="A10248">
        <v>1</v>
      </c>
      <c r="B10248">
        <v>3</v>
      </c>
      <c r="C10248" s="10">
        <v>10</v>
      </c>
      <c r="D10248">
        <v>30</v>
      </c>
      <c r="E10248">
        <v>0</v>
      </c>
      <c r="F10248">
        <v>0</v>
      </c>
      <c r="G10248">
        <v>0</v>
      </c>
      <c r="H10248">
        <v>1</v>
      </c>
      <c r="I10248">
        <v>1</v>
      </c>
      <c r="J10248">
        <v>0</v>
      </c>
      <c r="K10248">
        <v>0</v>
      </c>
      <c r="L10248">
        <v>2</v>
      </c>
      <c r="M10248">
        <v>1</v>
      </c>
      <c r="N10248">
        <v>0.25</v>
      </c>
      <c r="O10248">
        <v>1</v>
      </c>
      <c r="P10248">
        <v>0.05</v>
      </c>
      <c r="Q10248" s="10">
        <v>1</v>
      </c>
      <c r="R10248">
        <v>0.31490000000000001</v>
      </c>
      <c r="S10248">
        <v>0.94889999999999997</v>
      </c>
      <c r="T10248">
        <v>0.3</v>
      </c>
    </row>
    <row r="10249" spans="1:20" ht="21" x14ac:dyDescent="0.35">
      <c r="A10249">
        <v>1</v>
      </c>
      <c r="B10249">
        <v>3</v>
      </c>
      <c r="C10249" s="10">
        <v>10</v>
      </c>
      <c r="D10249">
        <v>30</v>
      </c>
      <c r="E10249">
        <v>0</v>
      </c>
      <c r="F10249">
        <v>0</v>
      </c>
      <c r="G10249">
        <v>0</v>
      </c>
      <c r="H10249">
        <v>1</v>
      </c>
      <c r="I10249">
        <v>1</v>
      </c>
      <c r="J10249">
        <v>0</v>
      </c>
      <c r="K10249">
        <v>0</v>
      </c>
      <c r="L10249">
        <v>2</v>
      </c>
      <c r="M10249">
        <v>1</v>
      </c>
      <c r="N10249">
        <v>0.25</v>
      </c>
      <c r="O10249">
        <v>1</v>
      </c>
      <c r="P10249">
        <v>0.05</v>
      </c>
      <c r="Q10249" s="10">
        <v>1.1000000000000001</v>
      </c>
      <c r="R10249">
        <v>0.44850000000000001</v>
      </c>
      <c r="S10249">
        <v>1</v>
      </c>
      <c r="T10249">
        <v>0.5</v>
      </c>
    </row>
    <row r="10250" spans="1:20" ht="21" x14ac:dyDescent="0.35">
      <c r="A10250">
        <v>1</v>
      </c>
      <c r="B10250">
        <v>3</v>
      </c>
      <c r="C10250" s="10">
        <v>10</v>
      </c>
      <c r="D10250">
        <v>30</v>
      </c>
      <c r="E10250">
        <v>0</v>
      </c>
      <c r="F10250">
        <v>0</v>
      </c>
      <c r="G10250">
        <v>0</v>
      </c>
      <c r="H10250">
        <v>1</v>
      </c>
      <c r="I10250">
        <v>1</v>
      </c>
      <c r="J10250">
        <v>0</v>
      </c>
      <c r="K10250">
        <v>0</v>
      </c>
      <c r="L10250">
        <v>2</v>
      </c>
      <c r="M10250">
        <v>1</v>
      </c>
      <c r="N10250">
        <v>0.25</v>
      </c>
      <c r="O10250">
        <v>1</v>
      </c>
      <c r="P10250">
        <v>0.05</v>
      </c>
      <c r="Q10250" s="10">
        <v>1.2</v>
      </c>
      <c r="R10250">
        <v>0.85719999999999996</v>
      </c>
      <c r="S10250">
        <v>0.98170000000000002</v>
      </c>
      <c r="T10250">
        <v>0.8</v>
      </c>
    </row>
    <row r="10251" spans="1:20" ht="21" x14ac:dyDescent="0.35">
      <c r="A10251">
        <v>1</v>
      </c>
      <c r="B10251">
        <v>3</v>
      </c>
      <c r="C10251" s="10">
        <v>10</v>
      </c>
      <c r="D10251">
        <v>30</v>
      </c>
      <c r="E10251">
        <v>0</v>
      </c>
      <c r="F10251">
        <v>0</v>
      </c>
      <c r="G10251">
        <v>0</v>
      </c>
      <c r="H10251">
        <v>1</v>
      </c>
      <c r="I10251">
        <v>1</v>
      </c>
      <c r="J10251">
        <v>0</v>
      </c>
      <c r="K10251">
        <v>0</v>
      </c>
      <c r="L10251">
        <v>2</v>
      </c>
      <c r="M10251">
        <v>1</v>
      </c>
      <c r="N10251">
        <v>0.25</v>
      </c>
      <c r="O10251">
        <v>1</v>
      </c>
      <c r="P10251">
        <v>0.05</v>
      </c>
      <c r="Q10251" s="10">
        <v>1.3</v>
      </c>
      <c r="R10251">
        <v>0.72709999999999997</v>
      </c>
      <c r="S10251">
        <v>0.97760000000000002</v>
      </c>
      <c r="T10251">
        <v>0.7</v>
      </c>
    </row>
    <row r="10252" spans="1:20" ht="21" x14ac:dyDescent="0.35">
      <c r="A10252">
        <v>1</v>
      </c>
      <c r="B10252">
        <v>3</v>
      </c>
      <c r="C10252" s="10">
        <v>10</v>
      </c>
      <c r="D10252">
        <v>30</v>
      </c>
      <c r="E10252">
        <v>0</v>
      </c>
      <c r="F10252">
        <v>0</v>
      </c>
      <c r="G10252">
        <v>0</v>
      </c>
      <c r="H10252">
        <v>1</v>
      </c>
      <c r="I10252">
        <v>1</v>
      </c>
      <c r="J10252">
        <v>0</v>
      </c>
      <c r="K10252">
        <v>0</v>
      </c>
      <c r="L10252">
        <v>2</v>
      </c>
      <c r="M10252">
        <v>1</v>
      </c>
      <c r="N10252">
        <v>0.25</v>
      </c>
      <c r="O10252">
        <v>1</v>
      </c>
      <c r="P10252">
        <v>0.05</v>
      </c>
      <c r="Q10252" s="10">
        <v>1.4</v>
      </c>
      <c r="R10252">
        <v>0.69089999999999996</v>
      </c>
      <c r="S10252">
        <v>0.99990000000000001</v>
      </c>
      <c r="T10252">
        <v>0.7</v>
      </c>
    </row>
    <row r="10253" spans="1:20" ht="21" x14ac:dyDescent="0.35">
      <c r="A10253">
        <v>1</v>
      </c>
      <c r="B10253">
        <v>3</v>
      </c>
      <c r="C10253" s="10">
        <v>10</v>
      </c>
      <c r="D10253">
        <v>30</v>
      </c>
      <c r="E10253">
        <v>0</v>
      </c>
      <c r="F10253">
        <v>0</v>
      </c>
      <c r="G10253">
        <v>0</v>
      </c>
      <c r="H10253">
        <v>1</v>
      </c>
      <c r="I10253">
        <v>1</v>
      </c>
      <c r="J10253">
        <v>0</v>
      </c>
      <c r="K10253">
        <v>0</v>
      </c>
      <c r="L10253">
        <v>2</v>
      </c>
      <c r="M10253">
        <v>1</v>
      </c>
      <c r="N10253">
        <v>0.25</v>
      </c>
      <c r="O10253">
        <v>1</v>
      </c>
      <c r="P10253">
        <v>0.05</v>
      </c>
      <c r="Q10253" s="10">
        <v>1.5</v>
      </c>
      <c r="R10253">
        <v>0.86639999999999995</v>
      </c>
      <c r="S10253">
        <v>1</v>
      </c>
      <c r="T10253">
        <v>0.9</v>
      </c>
    </row>
    <row r="10254" spans="1:20" ht="21" x14ac:dyDescent="0.35">
      <c r="A10254">
        <v>1</v>
      </c>
      <c r="B10254">
        <v>3</v>
      </c>
      <c r="C10254" s="10">
        <v>10</v>
      </c>
      <c r="D10254">
        <v>30</v>
      </c>
      <c r="E10254">
        <v>0</v>
      </c>
      <c r="F10254">
        <v>0</v>
      </c>
      <c r="G10254">
        <v>0</v>
      </c>
      <c r="H10254">
        <v>1</v>
      </c>
      <c r="I10254">
        <v>1</v>
      </c>
      <c r="J10254">
        <v>0</v>
      </c>
      <c r="K10254">
        <v>0</v>
      </c>
      <c r="L10254">
        <v>2</v>
      </c>
      <c r="M10254">
        <v>1</v>
      </c>
      <c r="N10254">
        <v>0.25</v>
      </c>
      <c r="O10254">
        <v>1</v>
      </c>
      <c r="P10254">
        <v>0.05</v>
      </c>
      <c r="Q10254" s="10">
        <v>1.6</v>
      </c>
      <c r="R10254">
        <v>0.86680000000000001</v>
      </c>
      <c r="S10254">
        <v>1</v>
      </c>
      <c r="T10254">
        <v>0.9</v>
      </c>
    </row>
    <row r="10255" spans="1:20" ht="21" x14ac:dyDescent="0.35">
      <c r="A10255">
        <v>1</v>
      </c>
      <c r="B10255">
        <v>3</v>
      </c>
      <c r="C10255" s="10">
        <v>10</v>
      </c>
      <c r="D10255">
        <v>30</v>
      </c>
      <c r="E10255">
        <v>0</v>
      </c>
      <c r="F10255">
        <v>0</v>
      </c>
      <c r="G10255">
        <v>0</v>
      </c>
      <c r="H10255">
        <v>1</v>
      </c>
      <c r="I10255">
        <v>1</v>
      </c>
      <c r="J10255">
        <v>0</v>
      </c>
      <c r="K10255">
        <v>0</v>
      </c>
      <c r="L10255">
        <v>2</v>
      </c>
      <c r="M10255">
        <v>1</v>
      </c>
      <c r="N10255">
        <v>0.25</v>
      </c>
      <c r="O10255">
        <v>1</v>
      </c>
      <c r="P10255">
        <v>0.05</v>
      </c>
      <c r="Q10255" s="10">
        <v>1.7</v>
      </c>
      <c r="R10255">
        <v>0.90920000000000001</v>
      </c>
      <c r="S10255">
        <v>1</v>
      </c>
      <c r="T10255">
        <v>1</v>
      </c>
    </row>
    <row r="10256" spans="1:20" ht="21" x14ac:dyDescent="0.35">
      <c r="A10256">
        <v>1</v>
      </c>
      <c r="B10256">
        <v>3</v>
      </c>
      <c r="C10256" s="10">
        <v>10</v>
      </c>
      <c r="D10256">
        <v>30</v>
      </c>
      <c r="E10256">
        <v>0</v>
      </c>
      <c r="F10256">
        <v>0</v>
      </c>
      <c r="G10256">
        <v>0</v>
      </c>
      <c r="H10256">
        <v>1</v>
      </c>
      <c r="I10256">
        <v>1</v>
      </c>
      <c r="J10256">
        <v>0</v>
      </c>
      <c r="K10256">
        <v>0</v>
      </c>
      <c r="L10256">
        <v>2</v>
      </c>
      <c r="M10256">
        <v>1</v>
      </c>
      <c r="N10256">
        <v>0.25</v>
      </c>
      <c r="O10256">
        <v>1</v>
      </c>
      <c r="P10256">
        <v>0.05</v>
      </c>
      <c r="Q10256" s="10">
        <v>1.8</v>
      </c>
      <c r="R10256">
        <v>0.84870000000000001</v>
      </c>
      <c r="S10256">
        <v>1</v>
      </c>
      <c r="T10256">
        <v>0.9</v>
      </c>
    </row>
    <row r="10257" spans="1:20" ht="21.75" thickBot="1" x14ac:dyDescent="0.4">
      <c r="A10257">
        <v>1</v>
      </c>
      <c r="B10257">
        <v>3</v>
      </c>
      <c r="C10257" s="10">
        <v>10</v>
      </c>
      <c r="D10257">
        <v>30</v>
      </c>
      <c r="E10257">
        <v>0</v>
      </c>
      <c r="F10257">
        <v>0</v>
      </c>
      <c r="G10257">
        <v>0</v>
      </c>
      <c r="H10257">
        <v>1</v>
      </c>
      <c r="I10257">
        <v>1</v>
      </c>
      <c r="J10257">
        <v>0</v>
      </c>
      <c r="K10257">
        <v>0</v>
      </c>
      <c r="L10257">
        <v>2</v>
      </c>
      <c r="M10257">
        <v>1</v>
      </c>
      <c r="N10257">
        <v>0.25</v>
      </c>
      <c r="O10257">
        <v>1</v>
      </c>
      <c r="P10257">
        <v>0.05</v>
      </c>
      <c r="Q10257" s="10">
        <v>1.9</v>
      </c>
      <c r="R10257" s="14">
        <v>0.81330000000000002</v>
      </c>
      <c r="S10257" s="14">
        <v>1</v>
      </c>
      <c r="T10257" s="14">
        <v>0.9</v>
      </c>
    </row>
    <row r="10258" spans="1:20" ht="21.75" thickTop="1" x14ac:dyDescent="0.35">
      <c r="A10258">
        <v>1</v>
      </c>
      <c r="B10258">
        <v>3</v>
      </c>
      <c r="C10258" s="10">
        <v>10</v>
      </c>
      <c r="D10258">
        <v>30</v>
      </c>
      <c r="E10258">
        <v>0</v>
      </c>
      <c r="F10258">
        <v>0</v>
      </c>
      <c r="G10258">
        <v>0</v>
      </c>
      <c r="H10258">
        <v>1</v>
      </c>
      <c r="I10258">
        <v>1</v>
      </c>
      <c r="J10258">
        <v>0</v>
      </c>
      <c r="K10258">
        <v>0</v>
      </c>
      <c r="L10258">
        <v>2</v>
      </c>
      <c r="M10258">
        <v>1</v>
      </c>
      <c r="N10258">
        <v>0.5</v>
      </c>
      <c r="O10258">
        <v>1</v>
      </c>
      <c r="P10258">
        <v>0.05</v>
      </c>
      <c r="Q10258" s="10">
        <v>0</v>
      </c>
      <c r="R10258">
        <v>0.99970000000000003</v>
      </c>
      <c r="S10258">
        <v>0.05</v>
      </c>
      <c r="T10258">
        <v>1</v>
      </c>
    </row>
    <row r="10259" spans="1:20" ht="21" x14ac:dyDescent="0.35">
      <c r="A10259">
        <v>1</v>
      </c>
      <c r="B10259">
        <v>3</v>
      </c>
      <c r="C10259" s="10">
        <v>10</v>
      </c>
      <c r="D10259">
        <v>30</v>
      </c>
      <c r="E10259">
        <v>0</v>
      </c>
      <c r="F10259">
        <v>0</v>
      </c>
      <c r="G10259">
        <v>0</v>
      </c>
      <c r="H10259">
        <v>1</v>
      </c>
      <c r="I10259">
        <v>1</v>
      </c>
      <c r="J10259">
        <v>0</v>
      </c>
      <c r="K10259">
        <v>0</v>
      </c>
      <c r="L10259">
        <v>2</v>
      </c>
      <c r="M10259">
        <v>1</v>
      </c>
      <c r="N10259">
        <v>0.5</v>
      </c>
      <c r="O10259">
        <v>1</v>
      </c>
      <c r="P10259">
        <v>0.05</v>
      </c>
      <c r="Q10259" s="10">
        <v>0.1</v>
      </c>
      <c r="R10259">
        <v>0.99680000000000002</v>
      </c>
      <c r="S10259">
        <v>7.2099999999999997E-2</v>
      </c>
      <c r="T10259">
        <v>1</v>
      </c>
    </row>
    <row r="10260" spans="1:20" ht="21" x14ac:dyDescent="0.35">
      <c r="A10260">
        <v>1</v>
      </c>
      <c r="B10260">
        <v>3</v>
      </c>
      <c r="C10260" s="10">
        <v>10</v>
      </c>
      <c r="D10260">
        <v>30</v>
      </c>
      <c r="E10260">
        <v>0</v>
      </c>
      <c r="F10260">
        <v>0</v>
      </c>
      <c r="G10260">
        <v>0</v>
      </c>
      <c r="H10260">
        <v>1</v>
      </c>
      <c r="I10260">
        <v>1</v>
      </c>
      <c r="J10260">
        <v>0</v>
      </c>
      <c r="K10260">
        <v>0</v>
      </c>
      <c r="L10260">
        <v>2</v>
      </c>
      <c r="M10260">
        <v>1</v>
      </c>
      <c r="N10260">
        <v>0.5</v>
      </c>
      <c r="O10260">
        <v>1</v>
      </c>
      <c r="P10260">
        <v>0.05</v>
      </c>
      <c r="Q10260" s="10">
        <v>0.2</v>
      </c>
      <c r="R10260">
        <v>0.98319999999999996</v>
      </c>
      <c r="S10260">
        <v>0.17030000000000001</v>
      </c>
      <c r="T10260">
        <v>1</v>
      </c>
    </row>
    <row r="10261" spans="1:20" ht="21" x14ac:dyDescent="0.35">
      <c r="A10261">
        <v>1</v>
      </c>
      <c r="B10261">
        <v>3</v>
      </c>
      <c r="C10261" s="10">
        <v>10</v>
      </c>
      <c r="D10261">
        <v>30</v>
      </c>
      <c r="E10261">
        <v>0</v>
      </c>
      <c r="F10261">
        <v>0</v>
      </c>
      <c r="G10261">
        <v>0</v>
      </c>
      <c r="H10261">
        <v>1</v>
      </c>
      <c r="I10261">
        <v>1</v>
      </c>
      <c r="J10261">
        <v>0</v>
      </c>
      <c r="K10261">
        <v>0</v>
      </c>
      <c r="L10261">
        <v>2</v>
      </c>
      <c r="M10261">
        <v>1</v>
      </c>
      <c r="N10261">
        <v>0.5</v>
      </c>
      <c r="O10261">
        <v>1</v>
      </c>
      <c r="P10261">
        <v>0.05</v>
      </c>
      <c r="Q10261" s="10">
        <v>0.3</v>
      </c>
      <c r="R10261">
        <v>0.92930000000000001</v>
      </c>
      <c r="S10261">
        <v>0.41830000000000001</v>
      </c>
      <c r="T10261">
        <v>0.9</v>
      </c>
    </row>
    <row r="10262" spans="1:20" ht="21" x14ac:dyDescent="0.35">
      <c r="A10262">
        <v>1</v>
      </c>
      <c r="B10262">
        <v>3</v>
      </c>
      <c r="C10262" s="10">
        <v>10</v>
      </c>
      <c r="D10262">
        <v>30</v>
      </c>
      <c r="E10262">
        <v>0</v>
      </c>
      <c r="F10262">
        <v>0</v>
      </c>
      <c r="G10262">
        <v>0</v>
      </c>
      <c r="H10262">
        <v>1</v>
      </c>
      <c r="I10262">
        <v>1</v>
      </c>
      <c r="J10262">
        <v>0</v>
      </c>
      <c r="K10262">
        <v>0</v>
      </c>
      <c r="L10262">
        <v>2</v>
      </c>
      <c r="M10262">
        <v>1</v>
      </c>
      <c r="N10262">
        <v>0.5</v>
      </c>
      <c r="O10262">
        <v>1</v>
      </c>
      <c r="P10262">
        <v>0.05</v>
      </c>
      <c r="Q10262" s="10">
        <v>0.4</v>
      </c>
      <c r="R10262">
        <v>0.88129999999999997</v>
      </c>
      <c r="S10262">
        <v>0.66210000000000002</v>
      </c>
      <c r="T10262">
        <v>0.8</v>
      </c>
    </row>
    <row r="10263" spans="1:20" ht="21" x14ac:dyDescent="0.35">
      <c r="A10263">
        <v>1</v>
      </c>
      <c r="B10263">
        <v>3</v>
      </c>
      <c r="C10263" s="10">
        <v>10</v>
      </c>
      <c r="D10263">
        <v>30</v>
      </c>
      <c r="E10263">
        <v>0</v>
      </c>
      <c r="F10263">
        <v>0</v>
      </c>
      <c r="G10263">
        <v>0</v>
      </c>
      <c r="H10263">
        <v>1</v>
      </c>
      <c r="I10263">
        <v>1</v>
      </c>
      <c r="J10263">
        <v>0</v>
      </c>
      <c r="K10263">
        <v>0</v>
      </c>
      <c r="L10263">
        <v>2</v>
      </c>
      <c r="M10263">
        <v>1</v>
      </c>
      <c r="N10263">
        <v>0.5</v>
      </c>
      <c r="O10263">
        <v>1</v>
      </c>
      <c r="P10263">
        <v>0.05</v>
      </c>
      <c r="Q10263" s="10">
        <v>0.5</v>
      </c>
      <c r="R10263">
        <v>0.81520000000000004</v>
      </c>
      <c r="S10263">
        <v>0.77310000000000001</v>
      </c>
      <c r="T10263">
        <v>0.9</v>
      </c>
    </row>
    <row r="10264" spans="1:20" ht="21" x14ac:dyDescent="0.35">
      <c r="A10264">
        <v>1</v>
      </c>
      <c r="B10264">
        <v>3</v>
      </c>
      <c r="C10264" s="10">
        <v>10</v>
      </c>
      <c r="D10264">
        <v>30</v>
      </c>
      <c r="E10264">
        <v>0</v>
      </c>
      <c r="F10264">
        <v>0</v>
      </c>
      <c r="G10264">
        <v>0</v>
      </c>
      <c r="H10264">
        <v>1</v>
      </c>
      <c r="I10264">
        <v>1</v>
      </c>
      <c r="J10264">
        <v>0</v>
      </c>
      <c r="K10264">
        <v>0</v>
      </c>
      <c r="L10264">
        <v>2</v>
      </c>
      <c r="M10264">
        <v>1</v>
      </c>
      <c r="N10264">
        <v>0.5</v>
      </c>
      <c r="O10264">
        <v>1</v>
      </c>
      <c r="P10264">
        <v>0.05</v>
      </c>
      <c r="Q10264" s="10">
        <v>0.6</v>
      </c>
      <c r="R10264">
        <v>0.65280000000000005</v>
      </c>
      <c r="S10264">
        <v>0.80469999999999997</v>
      </c>
      <c r="T10264">
        <v>0.7</v>
      </c>
    </row>
    <row r="10265" spans="1:20" ht="21" x14ac:dyDescent="0.35">
      <c r="A10265">
        <v>1</v>
      </c>
      <c r="B10265">
        <v>3</v>
      </c>
      <c r="C10265" s="10">
        <v>10</v>
      </c>
      <c r="D10265">
        <v>30</v>
      </c>
      <c r="E10265">
        <v>0</v>
      </c>
      <c r="F10265">
        <v>0</v>
      </c>
      <c r="G10265">
        <v>0</v>
      </c>
      <c r="H10265">
        <v>1</v>
      </c>
      <c r="I10265">
        <v>1</v>
      </c>
      <c r="J10265">
        <v>0</v>
      </c>
      <c r="K10265">
        <v>0</v>
      </c>
      <c r="L10265">
        <v>2</v>
      </c>
      <c r="M10265">
        <v>1</v>
      </c>
      <c r="N10265">
        <v>0.5</v>
      </c>
      <c r="O10265">
        <v>1</v>
      </c>
      <c r="P10265">
        <v>0.05</v>
      </c>
      <c r="Q10265" s="10">
        <v>0.7</v>
      </c>
      <c r="R10265">
        <v>0.47099999999999997</v>
      </c>
      <c r="S10265">
        <v>0.85050000000000003</v>
      </c>
      <c r="T10265">
        <v>0.5</v>
      </c>
    </row>
    <row r="10266" spans="1:20" ht="21" x14ac:dyDescent="0.35">
      <c r="A10266">
        <v>1</v>
      </c>
      <c r="B10266">
        <v>3</v>
      </c>
      <c r="C10266" s="10">
        <v>10</v>
      </c>
      <c r="D10266">
        <v>30</v>
      </c>
      <c r="E10266">
        <v>0</v>
      </c>
      <c r="F10266">
        <v>0</v>
      </c>
      <c r="G10266">
        <v>0</v>
      </c>
      <c r="H10266">
        <v>1</v>
      </c>
      <c r="I10266">
        <v>1</v>
      </c>
      <c r="J10266">
        <v>0</v>
      </c>
      <c r="K10266">
        <v>0</v>
      </c>
      <c r="L10266">
        <v>2</v>
      </c>
      <c r="M10266">
        <v>1</v>
      </c>
      <c r="N10266">
        <v>0.5</v>
      </c>
      <c r="O10266">
        <v>1</v>
      </c>
      <c r="P10266">
        <v>0.05</v>
      </c>
      <c r="Q10266" s="10">
        <v>0.8</v>
      </c>
      <c r="R10266">
        <v>0.70079999999999998</v>
      </c>
      <c r="S10266">
        <v>0.89290000000000003</v>
      </c>
      <c r="T10266">
        <v>0.7</v>
      </c>
    </row>
    <row r="10267" spans="1:20" ht="21" x14ac:dyDescent="0.35">
      <c r="A10267">
        <v>1</v>
      </c>
      <c r="B10267">
        <v>3</v>
      </c>
      <c r="C10267" s="10">
        <v>10</v>
      </c>
      <c r="D10267">
        <v>30</v>
      </c>
      <c r="E10267">
        <v>0</v>
      </c>
      <c r="F10267">
        <v>0</v>
      </c>
      <c r="G10267">
        <v>0</v>
      </c>
      <c r="H10267">
        <v>1</v>
      </c>
      <c r="I10267">
        <v>1</v>
      </c>
      <c r="J10267">
        <v>0</v>
      </c>
      <c r="K10267">
        <v>0</v>
      </c>
      <c r="L10267">
        <v>2</v>
      </c>
      <c r="M10267">
        <v>1</v>
      </c>
      <c r="N10267">
        <v>0.5</v>
      </c>
      <c r="O10267">
        <v>1</v>
      </c>
      <c r="P10267">
        <v>0.05</v>
      </c>
      <c r="Q10267" s="10">
        <v>0.9</v>
      </c>
      <c r="R10267">
        <v>0.36509999999999998</v>
      </c>
      <c r="S10267">
        <v>0.89680000000000004</v>
      </c>
      <c r="T10267">
        <v>0.3</v>
      </c>
    </row>
    <row r="10268" spans="1:20" ht="21" x14ac:dyDescent="0.35">
      <c r="A10268">
        <v>1</v>
      </c>
      <c r="B10268">
        <v>3</v>
      </c>
      <c r="C10268" s="10">
        <v>10</v>
      </c>
      <c r="D10268">
        <v>30</v>
      </c>
      <c r="E10268">
        <v>0</v>
      </c>
      <c r="F10268">
        <v>0</v>
      </c>
      <c r="G10268">
        <v>0</v>
      </c>
      <c r="H10268">
        <v>1</v>
      </c>
      <c r="I10268">
        <v>1</v>
      </c>
      <c r="J10268">
        <v>0</v>
      </c>
      <c r="K10268">
        <v>0</v>
      </c>
      <c r="L10268">
        <v>2</v>
      </c>
      <c r="M10268">
        <v>1</v>
      </c>
      <c r="N10268">
        <v>0.5</v>
      </c>
      <c r="O10268">
        <v>1</v>
      </c>
      <c r="P10268">
        <v>0.05</v>
      </c>
      <c r="Q10268" s="10">
        <v>1</v>
      </c>
      <c r="R10268">
        <v>0.47370000000000001</v>
      </c>
      <c r="S10268">
        <v>0.95650000000000002</v>
      </c>
      <c r="T10268">
        <v>0.5</v>
      </c>
    </row>
    <row r="10269" spans="1:20" ht="21" x14ac:dyDescent="0.35">
      <c r="A10269">
        <v>1</v>
      </c>
      <c r="B10269">
        <v>3</v>
      </c>
      <c r="C10269" s="10">
        <v>10</v>
      </c>
      <c r="D10269">
        <v>30</v>
      </c>
      <c r="E10269">
        <v>0</v>
      </c>
      <c r="F10269">
        <v>0</v>
      </c>
      <c r="G10269">
        <v>0</v>
      </c>
      <c r="H10269">
        <v>1</v>
      </c>
      <c r="I10269">
        <v>1</v>
      </c>
      <c r="J10269">
        <v>0</v>
      </c>
      <c r="K10269">
        <v>0</v>
      </c>
      <c r="L10269">
        <v>2</v>
      </c>
      <c r="M10269">
        <v>1</v>
      </c>
      <c r="N10269">
        <v>0.5</v>
      </c>
      <c r="O10269">
        <v>1</v>
      </c>
      <c r="P10269">
        <v>0.05</v>
      </c>
      <c r="Q10269" s="10">
        <v>1.1000000000000001</v>
      </c>
      <c r="R10269">
        <v>0.2165</v>
      </c>
      <c r="S10269">
        <v>0.97299999999999998</v>
      </c>
      <c r="T10269">
        <v>0.2</v>
      </c>
    </row>
    <row r="10270" spans="1:20" ht="21" x14ac:dyDescent="0.35">
      <c r="A10270">
        <v>1</v>
      </c>
      <c r="B10270">
        <v>3</v>
      </c>
      <c r="C10270" s="10">
        <v>10</v>
      </c>
      <c r="D10270">
        <v>30</v>
      </c>
      <c r="E10270">
        <v>0</v>
      </c>
      <c r="F10270">
        <v>0</v>
      </c>
      <c r="G10270">
        <v>0</v>
      </c>
      <c r="H10270">
        <v>1</v>
      </c>
      <c r="I10270">
        <v>1</v>
      </c>
      <c r="J10270">
        <v>0</v>
      </c>
      <c r="K10270">
        <v>0</v>
      </c>
      <c r="L10270">
        <v>2</v>
      </c>
      <c r="M10270">
        <v>1</v>
      </c>
      <c r="N10270">
        <v>0.5</v>
      </c>
      <c r="O10270">
        <v>1</v>
      </c>
      <c r="P10270">
        <v>0.05</v>
      </c>
      <c r="Q10270" s="10">
        <v>1.2</v>
      </c>
      <c r="R10270">
        <v>0.50770000000000004</v>
      </c>
      <c r="S10270">
        <v>0.97489999999999999</v>
      </c>
      <c r="T10270">
        <v>0.6</v>
      </c>
    </row>
    <row r="10271" spans="1:20" ht="21" x14ac:dyDescent="0.35">
      <c r="A10271">
        <v>1</v>
      </c>
      <c r="B10271">
        <v>3</v>
      </c>
      <c r="C10271" s="10">
        <v>10</v>
      </c>
      <c r="D10271">
        <v>30</v>
      </c>
      <c r="E10271">
        <v>0</v>
      </c>
      <c r="F10271">
        <v>0</v>
      </c>
      <c r="G10271">
        <v>0</v>
      </c>
      <c r="H10271">
        <v>1</v>
      </c>
      <c r="I10271">
        <v>1</v>
      </c>
      <c r="J10271">
        <v>0</v>
      </c>
      <c r="K10271">
        <v>0</v>
      </c>
      <c r="L10271">
        <v>2</v>
      </c>
      <c r="M10271">
        <v>1</v>
      </c>
      <c r="N10271">
        <v>0.5</v>
      </c>
      <c r="O10271">
        <v>1</v>
      </c>
      <c r="P10271">
        <v>0.05</v>
      </c>
      <c r="Q10271" s="10">
        <v>1.3</v>
      </c>
      <c r="R10271">
        <v>0.21970000000000001</v>
      </c>
      <c r="S10271">
        <v>0.99839999999999995</v>
      </c>
      <c r="T10271">
        <v>0.2</v>
      </c>
    </row>
    <row r="10272" spans="1:20" ht="21" x14ac:dyDescent="0.35">
      <c r="A10272">
        <v>1</v>
      </c>
      <c r="B10272">
        <v>3</v>
      </c>
      <c r="C10272" s="10">
        <v>10</v>
      </c>
      <c r="D10272">
        <v>30</v>
      </c>
      <c r="E10272">
        <v>0</v>
      </c>
      <c r="F10272">
        <v>0</v>
      </c>
      <c r="G10272">
        <v>0</v>
      </c>
      <c r="H10272">
        <v>1</v>
      </c>
      <c r="I10272">
        <v>1</v>
      </c>
      <c r="J10272">
        <v>0</v>
      </c>
      <c r="K10272">
        <v>0</v>
      </c>
      <c r="L10272">
        <v>2</v>
      </c>
      <c r="M10272">
        <v>1</v>
      </c>
      <c r="N10272">
        <v>0.5</v>
      </c>
      <c r="O10272">
        <v>1</v>
      </c>
      <c r="P10272">
        <v>0.05</v>
      </c>
      <c r="Q10272" s="10">
        <v>1.4</v>
      </c>
      <c r="R10272">
        <v>0.22289999999999999</v>
      </c>
      <c r="S10272">
        <v>0.99929999999999997</v>
      </c>
      <c r="T10272">
        <v>0</v>
      </c>
    </row>
    <row r="10273" spans="1:25" ht="21" x14ac:dyDescent="0.35">
      <c r="A10273">
        <v>1</v>
      </c>
      <c r="B10273">
        <v>3</v>
      </c>
      <c r="C10273" s="10">
        <v>10</v>
      </c>
      <c r="D10273">
        <v>30</v>
      </c>
      <c r="E10273">
        <v>0</v>
      </c>
      <c r="F10273">
        <v>0</v>
      </c>
      <c r="G10273">
        <v>0</v>
      </c>
      <c r="H10273">
        <v>1</v>
      </c>
      <c r="I10273">
        <v>1</v>
      </c>
      <c r="J10273">
        <v>0</v>
      </c>
      <c r="K10273">
        <v>0</v>
      </c>
      <c r="L10273">
        <v>2</v>
      </c>
      <c r="M10273">
        <v>1</v>
      </c>
      <c r="N10273">
        <v>0.5</v>
      </c>
      <c r="O10273">
        <v>1</v>
      </c>
      <c r="P10273">
        <v>0.05</v>
      </c>
      <c r="Q10273" s="10">
        <v>1.5</v>
      </c>
      <c r="R10273">
        <v>0.26200000000000001</v>
      </c>
      <c r="S10273">
        <v>0.99539999999999995</v>
      </c>
      <c r="T10273">
        <v>0.2</v>
      </c>
    </row>
    <row r="10274" spans="1:25" ht="21" x14ac:dyDescent="0.35">
      <c r="A10274">
        <v>1</v>
      </c>
      <c r="B10274">
        <v>3</v>
      </c>
      <c r="C10274" s="10">
        <v>10</v>
      </c>
      <c r="D10274">
        <v>30</v>
      </c>
      <c r="E10274">
        <v>0</v>
      </c>
      <c r="F10274">
        <v>0</v>
      </c>
      <c r="G10274">
        <v>0</v>
      </c>
      <c r="H10274">
        <v>1</v>
      </c>
      <c r="I10274">
        <v>1</v>
      </c>
      <c r="J10274">
        <v>0</v>
      </c>
      <c r="K10274">
        <v>0</v>
      </c>
      <c r="L10274">
        <v>2</v>
      </c>
      <c r="M10274">
        <v>1</v>
      </c>
      <c r="N10274">
        <v>0.5</v>
      </c>
      <c r="O10274">
        <v>1</v>
      </c>
      <c r="P10274">
        <v>0.05</v>
      </c>
      <c r="Q10274" s="10">
        <v>1.6</v>
      </c>
      <c r="R10274">
        <v>0.29930000000000001</v>
      </c>
      <c r="S10274">
        <v>0.99990000000000001</v>
      </c>
      <c r="T10274">
        <v>0.2</v>
      </c>
    </row>
    <row r="10275" spans="1:25" ht="21" x14ac:dyDescent="0.35">
      <c r="A10275">
        <v>1</v>
      </c>
      <c r="B10275">
        <v>3</v>
      </c>
      <c r="C10275" s="10">
        <v>10</v>
      </c>
      <c r="D10275">
        <v>30</v>
      </c>
      <c r="E10275">
        <v>0</v>
      </c>
      <c r="F10275">
        <v>0</v>
      </c>
      <c r="G10275">
        <v>0</v>
      </c>
      <c r="H10275">
        <v>1</v>
      </c>
      <c r="I10275">
        <v>1</v>
      </c>
      <c r="J10275">
        <v>0</v>
      </c>
      <c r="K10275">
        <v>0</v>
      </c>
      <c r="L10275">
        <v>2</v>
      </c>
      <c r="M10275">
        <v>1</v>
      </c>
      <c r="N10275">
        <v>0.5</v>
      </c>
      <c r="O10275">
        <v>1</v>
      </c>
      <c r="P10275">
        <v>0.05</v>
      </c>
      <c r="Q10275" s="10">
        <v>1.7</v>
      </c>
      <c r="R10275">
        <v>0.184</v>
      </c>
      <c r="S10275">
        <v>1</v>
      </c>
      <c r="T10275">
        <v>0.2</v>
      </c>
    </row>
    <row r="10276" spans="1:25" ht="21" x14ac:dyDescent="0.35">
      <c r="A10276">
        <v>1</v>
      </c>
      <c r="B10276">
        <v>3</v>
      </c>
      <c r="C10276" s="10">
        <v>10</v>
      </c>
      <c r="D10276">
        <v>30</v>
      </c>
      <c r="E10276">
        <v>0</v>
      </c>
      <c r="F10276">
        <v>0</v>
      </c>
      <c r="G10276">
        <v>0</v>
      </c>
      <c r="H10276">
        <v>1</v>
      </c>
      <c r="I10276">
        <v>1</v>
      </c>
      <c r="J10276">
        <v>0</v>
      </c>
      <c r="K10276">
        <v>0</v>
      </c>
      <c r="L10276">
        <v>2</v>
      </c>
      <c r="M10276">
        <v>1</v>
      </c>
      <c r="N10276">
        <v>0.5</v>
      </c>
      <c r="O10276">
        <v>1</v>
      </c>
      <c r="P10276">
        <v>0.05</v>
      </c>
      <c r="Q10276" s="10">
        <v>1.8</v>
      </c>
      <c r="R10276">
        <v>0.26490000000000002</v>
      </c>
      <c r="S10276">
        <v>1</v>
      </c>
      <c r="T10276">
        <v>0.2</v>
      </c>
    </row>
    <row r="10277" spans="1:25" ht="21.75" thickBot="1" x14ac:dyDescent="0.4">
      <c r="A10277">
        <v>1</v>
      </c>
      <c r="B10277">
        <v>3</v>
      </c>
      <c r="C10277" s="10">
        <v>10</v>
      </c>
      <c r="D10277">
        <v>30</v>
      </c>
      <c r="E10277">
        <v>0</v>
      </c>
      <c r="F10277">
        <v>0</v>
      </c>
      <c r="G10277">
        <v>0</v>
      </c>
      <c r="H10277">
        <v>1</v>
      </c>
      <c r="I10277">
        <v>1</v>
      </c>
      <c r="J10277">
        <v>0</v>
      </c>
      <c r="K10277">
        <v>0</v>
      </c>
      <c r="L10277">
        <v>2</v>
      </c>
      <c r="M10277">
        <v>1</v>
      </c>
      <c r="N10277">
        <v>0.5</v>
      </c>
      <c r="O10277">
        <v>1</v>
      </c>
      <c r="P10277">
        <v>0.05</v>
      </c>
      <c r="Q10277" s="10">
        <v>1.9</v>
      </c>
      <c r="R10277" s="14">
        <v>0.46179999999999999</v>
      </c>
      <c r="S10277" s="14">
        <v>1</v>
      </c>
      <c r="T10277" s="14">
        <v>0.4</v>
      </c>
      <c r="U10277" s="14"/>
    </row>
    <row r="10278" spans="1:25" ht="15.75" thickTop="1" x14ac:dyDescent="0.25">
      <c r="U10278" s="15" t="e">
        <f>AVERAGE(U10218:U10277)</f>
        <v>#DIV/0!</v>
      </c>
    </row>
    <row r="10283" spans="1:25" ht="84" customHeight="1" thickBot="1" x14ac:dyDescent="0.4">
      <c r="A10283" s="8" t="s">
        <v>500</v>
      </c>
      <c r="R10283" s="23" t="s">
        <v>491</v>
      </c>
      <c r="S10283" s="23" t="s">
        <v>481</v>
      </c>
      <c r="T10283" s="23" t="s">
        <v>499</v>
      </c>
      <c r="U10283" s="102" t="s">
        <v>488</v>
      </c>
    </row>
    <row r="10284" spans="1:25" ht="21.75" thickTop="1" x14ac:dyDescent="0.35">
      <c r="A10284">
        <v>1</v>
      </c>
      <c r="B10284">
        <v>3</v>
      </c>
      <c r="C10284" s="10">
        <v>25</v>
      </c>
      <c r="D10284">
        <v>30</v>
      </c>
      <c r="E10284">
        <v>0</v>
      </c>
      <c r="F10284">
        <v>0</v>
      </c>
      <c r="G10284">
        <v>0</v>
      </c>
      <c r="H10284">
        <v>1</v>
      </c>
      <c r="I10284">
        <v>1</v>
      </c>
      <c r="J10284">
        <v>0</v>
      </c>
      <c r="K10284">
        <v>0</v>
      </c>
      <c r="L10284">
        <v>2</v>
      </c>
      <c r="M10284">
        <v>1</v>
      </c>
      <c r="N10284">
        <v>0.05</v>
      </c>
      <c r="O10284">
        <v>1</v>
      </c>
      <c r="P10284">
        <v>0.05</v>
      </c>
      <c r="Q10284" s="10">
        <v>0</v>
      </c>
      <c r="R10284">
        <v>9.572E-2</v>
      </c>
      <c r="S10284">
        <v>0.05</v>
      </c>
      <c r="T10284">
        <v>0</v>
      </c>
      <c r="Y10284" s="10"/>
    </row>
    <row r="10285" spans="1:25" ht="21" x14ac:dyDescent="0.35">
      <c r="A10285">
        <v>1</v>
      </c>
      <c r="B10285">
        <v>3</v>
      </c>
      <c r="C10285" s="10">
        <v>25</v>
      </c>
      <c r="D10285">
        <v>30</v>
      </c>
      <c r="E10285">
        <v>0</v>
      </c>
      <c r="F10285">
        <v>0</v>
      </c>
      <c r="G10285">
        <v>0</v>
      </c>
      <c r="H10285">
        <v>1</v>
      </c>
      <c r="I10285">
        <v>1</v>
      </c>
      <c r="J10285">
        <v>0</v>
      </c>
      <c r="K10285">
        <v>0</v>
      </c>
      <c r="L10285">
        <v>2</v>
      </c>
      <c r="M10285">
        <v>1</v>
      </c>
      <c r="N10285">
        <v>0.05</v>
      </c>
      <c r="O10285">
        <v>1</v>
      </c>
      <c r="P10285">
        <v>0.05</v>
      </c>
      <c r="Q10285" s="10">
        <v>0.1</v>
      </c>
      <c r="R10285">
        <v>0.48455999999999999</v>
      </c>
      <c r="S10285">
        <v>9.0719999999999995E-2</v>
      </c>
      <c r="T10285">
        <v>0.44</v>
      </c>
      <c r="Y10285" s="10"/>
    </row>
    <row r="10286" spans="1:25" ht="21" x14ac:dyDescent="0.35">
      <c r="A10286">
        <v>1</v>
      </c>
      <c r="B10286">
        <v>3</v>
      </c>
      <c r="C10286" s="10">
        <v>25</v>
      </c>
      <c r="D10286">
        <v>30</v>
      </c>
      <c r="E10286">
        <v>0</v>
      </c>
      <c r="F10286">
        <v>0</v>
      </c>
      <c r="G10286">
        <v>0</v>
      </c>
      <c r="H10286">
        <v>1</v>
      </c>
      <c r="I10286">
        <v>1</v>
      </c>
      <c r="J10286">
        <v>0</v>
      </c>
      <c r="K10286">
        <v>0</v>
      </c>
      <c r="L10286">
        <v>2</v>
      </c>
      <c r="M10286">
        <v>1</v>
      </c>
      <c r="N10286">
        <v>0.05</v>
      </c>
      <c r="O10286">
        <v>1</v>
      </c>
      <c r="P10286">
        <v>0.05</v>
      </c>
      <c r="Q10286" s="10">
        <v>0.2</v>
      </c>
      <c r="R10286">
        <v>0.87731999999999999</v>
      </c>
      <c r="S10286">
        <v>0.1832</v>
      </c>
      <c r="T10286">
        <v>0.92</v>
      </c>
      <c r="Y10286" s="10"/>
    </row>
    <row r="10287" spans="1:25" ht="21" x14ac:dyDescent="0.35">
      <c r="A10287">
        <v>1</v>
      </c>
      <c r="B10287">
        <v>3</v>
      </c>
      <c r="C10287" s="10">
        <v>25</v>
      </c>
      <c r="D10287">
        <v>30</v>
      </c>
      <c r="E10287">
        <v>0</v>
      </c>
      <c r="F10287">
        <v>0</v>
      </c>
      <c r="G10287">
        <v>0</v>
      </c>
      <c r="H10287">
        <v>1</v>
      </c>
      <c r="I10287">
        <v>1</v>
      </c>
      <c r="J10287">
        <v>0</v>
      </c>
      <c r="K10287">
        <v>0</v>
      </c>
      <c r="L10287">
        <v>2</v>
      </c>
      <c r="M10287">
        <v>1</v>
      </c>
      <c r="N10287">
        <v>0.05</v>
      </c>
      <c r="O10287">
        <v>1</v>
      </c>
      <c r="P10287">
        <v>0.05</v>
      </c>
      <c r="Q10287" s="10">
        <v>0.3</v>
      </c>
      <c r="R10287">
        <v>0.94643999999999995</v>
      </c>
      <c r="S10287">
        <v>0.46607999999999999</v>
      </c>
      <c r="T10287">
        <v>0.96</v>
      </c>
      <c r="Y10287" s="10"/>
    </row>
    <row r="10288" spans="1:25" ht="21" x14ac:dyDescent="0.35">
      <c r="A10288">
        <v>1</v>
      </c>
      <c r="B10288">
        <v>3</v>
      </c>
      <c r="C10288" s="10">
        <v>25</v>
      </c>
      <c r="D10288">
        <v>30</v>
      </c>
      <c r="E10288">
        <v>0</v>
      </c>
      <c r="F10288">
        <v>0</v>
      </c>
      <c r="G10288">
        <v>0</v>
      </c>
      <c r="H10288">
        <v>1</v>
      </c>
      <c r="I10288">
        <v>1</v>
      </c>
      <c r="J10288">
        <v>0</v>
      </c>
      <c r="K10288">
        <v>0</v>
      </c>
      <c r="L10288">
        <v>2</v>
      </c>
      <c r="M10288">
        <v>1</v>
      </c>
      <c r="N10288">
        <v>0.05</v>
      </c>
      <c r="O10288">
        <v>1</v>
      </c>
      <c r="P10288">
        <v>0.05</v>
      </c>
      <c r="Q10288" s="10">
        <v>0.4</v>
      </c>
      <c r="R10288">
        <v>0.99560000000000004</v>
      </c>
      <c r="S10288">
        <v>0.56811999999999996</v>
      </c>
      <c r="T10288">
        <v>1</v>
      </c>
      <c r="Y10288" s="10"/>
    </row>
    <row r="10289" spans="1:25" ht="21" x14ac:dyDescent="0.35">
      <c r="A10289">
        <v>1</v>
      </c>
      <c r="B10289">
        <v>3</v>
      </c>
      <c r="C10289" s="10">
        <v>25</v>
      </c>
      <c r="D10289">
        <v>30</v>
      </c>
      <c r="E10289">
        <v>0</v>
      </c>
      <c r="F10289">
        <v>0</v>
      </c>
      <c r="G10289">
        <v>0</v>
      </c>
      <c r="H10289">
        <v>1</v>
      </c>
      <c r="I10289">
        <v>1</v>
      </c>
      <c r="J10289">
        <v>0</v>
      </c>
      <c r="K10289">
        <v>0</v>
      </c>
      <c r="L10289">
        <v>2</v>
      </c>
      <c r="M10289">
        <v>1</v>
      </c>
      <c r="N10289">
        <v>0.05</v>
      </c>
      <c r="O10289">
        <v>1</v>
      </c>
      <c r="P10289">
        <v>0.05</v>
      </c>
      <c r="Q10289" s="10">
        <v>0.5</v>
      </c>
      <c r="R10289">
        <v>0.99856</v>
      </c>
      <c r="S10289">
        <v>0.70584000000000002</v>
      </c>
      <c r="T10289">
        <v>1</v>
      </c>
      <c r="Y10289" s="10"/>
    </row>
    <row r="10290" spans="1:25" ht="21" x14ac:dyDescent="0.35">
      <c r="A10290">
        <v>1</v>
      </c>
      <c r="B10290">
        <v>3</v>
      </c>
      <c r="C10290" s="10">
        <v>25</v>
      </c>
      <c r="D10290">
        <v>30</v>
      </c>
      <c r="E10290">
        <v>0</v>
      </c>
      <c r="F10290">
        <v>0</v>
      </c>
      <c r="G10290">
        <v>0</v>
      </c>
      <c r="H10290">
        <v>1</v>
      </c>
      <c r="I10290">
        <v>1</v>
      </c>
      <c r="J10290">
        <v>0</v>
      </c>
      <c r="K10290">
        <v>0</v>
      </c>
      <c r="L10290">
        <v>2</v>
      </c>
      <c r="M10290">
        <v>1</v>
      </c>
      <c r="N10290">
        <v>0.05</v>
      </c>
      <c r="O10290">
        <v>1</v>
      </c>
      <c r="P10290">
        <v>0.05</v>
      </c>
      <c r="Q10290" s="10">
        <v>0.6</v>
      </c>
      <c r="R10290">
        <v>0.99843999999999999</v>
      </c>
      <c r="S10290">
        <v>0.91439999999999999</v>
      </c>
      <c r="T10290">
        <v>1</v>
      </c>
      <c r="Y10290" s="10"/>
    </row>
    <row r="10291" spans="1:25" ht="21" x14ac:dyDescent="0.35">
      <c r="A10291">
        <v>1</v>
      </c>
      <c r="B10291">
        <v>3</v>
      </c>
      <c r="C10291" s="10">
        <v>25</v>
      </c>
      <c r="D10291">
        <v>30</v>
      </c>
      <c r="E10291">
        <v>0</v>
      </c>
      <c r="F10291">
        <v>0</v>
      </c>
      <c r="G10291">
        <v>0</v>
      </c>
      <c r="H10291">
        <v>1</v>
      </c>
      <c r="I10291">
        <v>1</v>
      </c>
      <c r="J10291">
        <v>0</v>
      </c>
      <c r="K10291">
        <v>0</v>
      </c>
      <c r="L10291">
        <v>2</v>
      </c>
      <c r="M10291">
        <v>1</v>
      </c>
      <c r="N10291">
        <v>0.05</v>
      </c>
      <c r="O10291">
        <v>1</v>
      </c>
      <c r="P10291">
        <v>0.05</v>
      </c>
      <c r="Q10291" s="10">
        <v>0.7</v>
      </c>
      <c r="R10291">
        <v>1</v>
      </c>
      <c r="S10291">
        <v>0.94940000000000002</v>
      </c>
      <c r="T10291">
        <v>1</v>
      </c>
      <c r="Y10291" s="10"/>
    </row>
    <row r="10292" spans="1:25" ht="21" x14ac:dyDescent="0.35">
      <c r="A10292">
        <v>1</v>
      </c>
      <c r="B10292">
        <v>3</v>
      </c>
      <c r="C10292" s="10">
        <v>25</v>
      </c>
      <c r="D10292">
        <v>30</v>
      </c>
      <c r="E10292">
        <v>0</v>
      </c>
      <c r="F10292">
        <v>0</v>
      </c>
      <c r="G10292">
        <v>0</v>
      </c>
      <c r="H10292">
        <v>1</v>
      </c>
      <c r="I10292">
        <v>1</v>
      </c>
      <c r="J10292">
        <v>0</v>
      </c>
      <c r="K10292">
        <v>0</v>
      </c>
      <c r="L10292">
        <v>2</v>
      </c>
      <c r="M10292">
        <v>1</v>
      </c>
      <c r="N10292">
        <v>0.05</v>
      </c>
      <c r="O10292">
        <v>1</v>
      </c>
      <c r="P10292">
        <v>0.05</v>
      </c>
      <c r="Q10292" s="10">
        <v>0.8</v>
      </c>
      <c r="R10292">
        <v>1</v>
      </c>
      <c r="S10292">
        <v>0.90056000000000003</v>
      </c>
      <c r="T10292">
        <v>1</v>
      </c>
      <c r="Y10292" s="10"/>
    </row>
    <row r="10293" spans="1:25" ht="21" x14ac:dyDescent="0.35">
      <c r="A10293">
        <v>1</v>
      </c>
      <c r="B10293">
        <v>3</v>
      </c>
      <c r="C10293" s="10">
        <v>25</v>
      </c>
      <c r="D10293">
        <v>30</v>
      </c>
      <c r="E10293">
        <v>0</v>
      </c>
      <c r="F10293">
        <v>0</v>
      </c>
      <c r="G10293">
        <v>0</v>
      </c>
      <c r="H10293">
        <v>1</v>
      </c>
      <c r="I10293">
        <v>1</v>
      </c>
      <c r="J10293">
        <v>0</v>
      </c>
      <c r="K10293">
        <v>0</v>
      </c>
      <c r="L10293">
        <v>2</v>
      </c>
      <c r="M10293">
        <v>1</v>
      </c>
      <c r="N10293">
        <v>0.05</v>
      </c>
      <c r="O10293">
        <v>1</v>
      </c>
      <c r="P10293">
        <v>0.05</v>
      </c>
      <c r="Q10293" s="10">
        <v>0.9</v>
      </c>
      <c r="R10293">
        <v>1</v>
      </c>
      <c r="S10293">
        <v>0.92835999999999996</v>
      </c>
      <c r="T10293">
        <v>1</v>
      </c>
      <c r="Y10293" s="10"/>
    </row>
    <row r="10294" spans="1:25" ht="21" x14ac:dyDescent="0.35">
      <c r="A10294">
        <v>1</v>
      </c>
      <c r="B10294">
        <v>3</v>
      </c>
      <c r="C10294" s="10">
        <v>25</v>
      </c>
      <c r="D10294">
        <v>30</v>
      </c>
      <c r="E10294">
        <v>0</v>
      </c>
      <c r="F10294">
        <v>0</v>
      </c>
      <c r="G10294">
        <v>0</v>
      </c>
      <c r="H10294">
        <v>1</v>
      </c>
      <c r="I10294">
        <v>1</v>
      </c>
      <c r="J10294">
        <v>0</v>
      </c>
      <c r="K10294">
        <v>0</v>
      </c>
      <c r="L10294">
        <v>2</v>
      </c>
      <c r="M10294">
        <v>1</v>
      </c>
      <c r="N10294">
        <v>0.05</v>
      </c>
      <c r="O10294">
        <v>1</v>
      </c>
      <c r="P10294">
        <v>0.05</v>
      </c>
      <c r="Q10294" s="10">
        <v>1</v>
      </c>
      <c r="R10294">
        <v>1</v>
      </c>
      <c r="S10294">
        <v>0.97360000000000002</v>
      </c>
      <c r="T10294">
        <v>1</v>
      </c>
      <c r="Y10294" s="10"/>
    </row>
    <row r="10295" spans="1:25" ht="21" x14ac:dyDescent="0.35">
      <c r="A10295">
        <v>1</v>
      </c>
      <c r="B10295">
        <v>3</v>
      </c>
      <c r="C10295" s="10">
        <v>25</v>
      </c>
      <c r="D10295">
        <v>30</v>
      </c>
      <c r="E10295">
        <v>0</v>
      </c>
      <c r="F10295">
        <v>0</v>
      </c>
      <c r="G10295">
        <v>0</v>
      </c>
      <c r="H10295">
        <v>1</v>
      </c>
      <c r="I10295">
        <v>1</v>
      </c>
      <c r="J10295">
        <v>0</v>
      </c>
      <c r="K10295">
        <v>0</v>
      </c>
      <c r="L10295">
        <v>2</v>
      </c>
      <c r="M10295">
        <v>1</v>
      </c>
      <c r="N10295">
        <v>0.05</v>
      </c>
      <c r="O10295">
        <v>1</v>
      </c>
      <c r="P10295">
        <v>0.05</v>
      </c>
      <c r="Q10295" s="10">
        <v>1.1000000000000001</v>
      </c>
      <c r="R10295">
        <v>1</v>
      </c>
      <c r="S10295">
        <v>0.96404000000000001</v>
      </c>
      <c r="T10295">
        <v>1</v>
      </c>
      <c r="Y10295" s="10"/>
    </row>
    <row r="10296" spans="1:25" ht="21" x14ac:dyDescent="0.35">
      <c r="A10296">
        <v>1</v>
      </c>
      <c r="B10296">
        <v>3</v>
      </c>
      <c r="C10296" s="10">
        <v>25</v>
      </c>
      <c r="D10296">
        <v>30</v>
      </c>
      <c r="E10296">
        <v>0</v>
      </c>
      <c r="F10296">
        <v>0</v>
      </c>
      <c r="G10296">
        <v>0</v>
      </c>
      <c r="H10296">
        <v>1</v>
      </c>
      <c r="I10296">
        <v>1</v>
      </c>
      <c r="J10296">
        <v>0</v>
      </c>
      <c r="K10296">
        <v>0</v>
      </c>
      <c r="L10296">
        <v>2</v>
      </c>
      <c r="M10296">
        <v>1</v>
      </c>
      <c r="N10296">
        <v>0.05</v>
      </c>
      <c r="O10296">
        <v>1</v>
      </c>
      <c r="P10296">
        <v>0.05</v>
      </c>
      <c r="Q10296" s="10">
        <v>1.2</v>
      </c>
      <c r="R10296">
        <v>1</v>
      </c>
      <c r="S10296">
        <v>0.99787999999999999</v>
      </c>
      <c r="T10296">
        <v>1</v>
      </c>
      <c r="Y10296" s="10"/>
    </row>
    <row r="10297" spans="1:25" ht="21" x14ac:dyDescent="0.35">
      <c r="A10297">
        <v>1</v>
      </c>
      <c r="B10297">
        <v>3</v>
      </c>
      <c r="C10297" s="10">
        <v>25</v>
      </c>
      <c r="D10297">
        <v>30</v>
      </c>
      <c r="E10297">
        <v>0</v>
      </c>
      <c r="F10297">
        <v>0</v>
      </c>
      <c r="G10297">
        <v>0</v>
      </c>
      <c r="H10297">
        <v>1</v>
      </c>
      <c r="I10297">
        <v>1</v>
      </c>
      <c r="J10297">
        <v>0</v>
      </c>
      <c r="K10297">
        <v>0</v>
      </c>
      <c r="L10297">
        <v>2</v>
      </c>
      <c r="M10297">
        <v>1</v>
      </c>
      <c r="N10297">
        <v>0.05</v>
      </c>
      <c r="O10297">
        <v>1</v>
      </c>
      <c r="P10297">
        <v>0.05</v>
      </c>
      <c r="Q10297" s="10">
        <v>1.3</v>
      </c>
      <c r="R10297">
        <v>1</v>
      </c>
      <c r="S10297">
        <v>0.98436000000000001</v>
      </c>
      <c r="T10297">
        <v>1</v>
      </c>
      <c r="Y10297" s="10"/>
    </row>
    <row r="10298" spans="1:25" ht="21" x14ac:dyDescent="0.35">
      <c r="A10298">
        <v>1</v>
      </c>
      <c r="B10298">
        <v>3</v>
      </c>
      <c r="C10298" s="10">
        <v>25</v>
      </c>
      <c r="D10298">
        <v>30</v>
      </c>
      <c r="E10298">
        <v>0</v>
      </c>
      <c r="F10298">
        <v>0</v>
      </c>
      <c r="G10298">
        <v>0</v>
      </c>
      <c r="H10298">
        <v>1</v>
      </c>
      <c r="I10298">
        <v>1</v>
      </c>
      <c r="J10298">
        <v>0</v>
      </c>
      <c r="K10298">
        <v>0</v>
      </c>
      <c r="L10298">
        <v>2</v>
      </c>
      <c r="M10298">
        <v>1</v>
      </c>
      <c r="N10298">
        <v>0.05</v>
      </c>
      <c r="O10298">
        <v>1</v>
      </c>
      <c r="P10298">
        <v>0.05</v>
      </c>
      <c r="Q10298" s="10">
        <v>1.4</v>
      </c>
      <c r="R10298">
        <v>1</v>
      </c>
      <c r="S10298">
        <v>0.99972000000000005</v>
      </c>
      <c r="T10298">
        <v>1</v>
      </c>
      <c r="Y10298" s="10"/>
    </row>
    <row r="10299" spans="1:25" ht="21" x14ac:dyDescent="0.35">
      <c r="A10299">
        <v>1</v>
      </c>
      <c r="B10299">
        <v>3</v>
      </c>
      <c r="C10299" s="10">
        <v>25</v>
      </c>
      <c r="D10299">
        <v>30</v>
      </c>
      <c r="E10299">
        <v>0</v>
      </c>
      <c r="F10299">
        <v>0</v>
      </c>
      <c r="G10299">
        <v>0</v>
      </c>
      <c r="H10299">
        <v>1</v>
      </c>
      <c r="I10299">
        <v>1</v>
      </c>
      <c r="J10299">
        <v>0</v>
      </c>
      <c r="K10299">
        <v>0</v>
      </c>
      <c r="L10299">
        <v>2</v>
      </c>
      <c r="M10299">
        <v>1</v>
      </c>
      <c r="N10299">
        <v>0.05</v>
      </c>
      <c r="O10299">
        <v>1</v>
      </c>
      <c r="P10299">
        <v>0.05</v>
      </c>
      <c r="Q10299" s="10">
        <v>1.5</v>
      </c>
      <c r="R10299">
        <v>1</v>
      </c>
      <c r="S10299">
        <v>0.99787999999999999</v>
      </c>
      <c r="T10299">
        <v>1</v>
      </c>
      <c r="Y10299" s="10"/>
    </row>
    <row r="10300" spans="1:25" ht="21" x14ac:dyDescent="0.35">
      <c r="A10300">
        <v>1</v>
      </c>
      <c r="B10300">
        <v>3</v>
      </c>
      <c r="C10300" s="10">
        <v>25</v>
      </c>
      <c r="D10300">
        <v>30</v>
      </c>
      <c r="E10300">
        <v>0</v>
      </c>
      <c r="F10300">
        <v>0</v>
      </c>
      <c r="G10300">
        <v>0</v>
      </c>
      <c r="H10300">
        <v>1</v>
      </c>
      <c r="I10300">
        <v>1</v>
      </c>
      <c r="J10300">
        <v>0</v>
      </c>
      <c r="K10300">
        <v>0</v>
      </c>
      <c r="L10300">
        <v>2</v>
      </c>
      <c r="M10300">
        <v>1</v>
      </c>
      <c r="N10300">
        <v>0.05</v>
      </c>
      <c r="O10300">
        <v>1</v>
      </c>
      <c r="P10300">
        <v>0.05</v>
      </c>
      <c r="Q10300" s="10">
        <v>1.6</v>
      </c>
      <c r="R10300">
        <v>1</v>
      </c>
      <c r="S10300">
        <v>1</v>
      </c>
      <c r="T10300">
        <v>1</v>
      </c>
      <c r="Y10300" s="10"/>
    </row>
    <row r="10301" spans="1:25" ht="21" x14ac:dyDescent="0.35">
      <c r="A10301">
        <v>1</v>
      </c>
      <c r="B10301">
        <v>3</v>
      </c>
      <c r="C10301" s="10">
        <v>25</v>
      </c>
      <c r="D10301">
        <v>30</v>
      </c>
      <c r="E10301">
        <v>0</v>
      </c>
      <c r="F10301">
        <v>0</v>
      </c>
      <c r="G10301">
        <v>0</v>
      </c>
      <c r="H10301">
        <v>1</v>
      </c>
      <c r="I10301">
        <v>1</v>
      </c>
      <c r="J10301">
        <v>0</v>
      </c>
      <c r="K10301">
        <v>0</v>
      </c>
      <c r="L10301">
        <v>2</v>
      </c>
      <c r="M10301">
        <v>1</v>
      </c>
      <c r="N10301">
        <v>0.05</v>
      </c>
      <c r="O10301">
        <v>1</v>
      </c>
      <c r="P10301">
        <v>0.05</v>
      </c>
      <c r="Q10301" s="10">
        <v>1.7</v>
      </c>
      <c r="R10301">
        <v>1</v>
      </c>
      <c r="S10301">
        <v>0.99992000000000003</v>
      </c>
      <c r="T10301">
        <v>1</v>
      </c>
      <c r="Y10301" s="10"/>
    </row>
    <row r="10302" spans="1:25" ht="21" x14ac:dyDescent="0.35">
      <c r="A10302">
        <v>1</v>
      </c>
      <c r="B10302">
        <v>3</v>
      </c>
      <c r="C10302" s="10">
        <v>25</v>
      </c>
      <c r="D10302">
        <v>30</v>
      </c>
      <c r="E10302">
        <v>0</v>
      </c>
      <c r="F10302">
        <v>0</v>
      </c>
      <c r="G10302">
        <v>0</v>
      </c>
      <c r="H10302">
        <v>1</v>
      </c>
      <c r="I10302">
        <v>1</v>
      </c>
      <c r="J10302">
        <v>0</v>
      </c>
      <c r="K10302">
        <v>0</v>
      </c>
      <c r="L10302">
        <v>2</v>
      </c>
      <c r="M10302">
        <v>1</v>
      </c>
      <c r="N10302">
        <v>0.05</v>
      </c>
      <c r="O10302">
        <v>1</v>
      </c>
      <c r="P10302">
        <v>0.05</v>
      </c>
      <c r="Q10302" s="10">
        <v>1.8</v>
      </c>
      <c r="R10302">
        <v>1</v>
      </c>
      <c r="S10302">
        <v>0.99816000000000005</v>
      </c>
      <c r="T10302">
        <v>1</v>
      </c>
      <c r="Y10302" s="10"/>
    </row>
    <row r="10303" spans="1:25" ht="21.75" thickBot="1" x14ac:dyDescent="0.4">
      <c r="A10303">
        <v>1</v>
      </c>
      <c r="B10303">
        <v>3</v>
      </c>
      <c r="C10303" s="10">
        <v>25</v>
      </c>
      <c r="D10303">
        <v>30</v>
      </c>
      <c r="E10303">
        <v>0</v>
      </c>
      <c r="F10303">
        <v>0</v>
      </c>
      <c r="G10303">
        <v>0</v>
      </c>
      <c r="H10303">
        <v>1</v>
      </c>
      <c r="I10303">
        <v>1</v>
      </c>
      <c r="J10303">
        <v>0</v>
      </c>
      <c r="K10303">
        <v>0</v>
      </c>
      <c r="L10303">
        <v>2</v>
      </c>
      <c r="M10303">
        <v>1</v>
      </c>
      <c r="N10303">
        <v>0.05</v>
      </c>
      <c r="O10303">
        <v>1</v>
      </c>
      <c r="P10303">
        <v>0.05</v>
      </c>
      <c r="Q10303" s="10">
        <v>1.9</v>
      </c>
      <c r="R10303" s="14">
        <v>1</v>
      </c>
      <c r="S10303" s="14">
        <v>0.99892000000000003</v>
      </c>
      <c r="T10303" s="14">
        <v>1</v>
      </c>
      <c r="Y10303" s="10"/>
    </row>
    <row r="10304" spans="1:25" ht="21.75" thickTop="1" x14ac:dyDescent="0.35">
      <c r="A10304">
        <v>1</v>
      </c>
      <c r="B10304">
        <v>3</v>
      </c>
      <c r="C10304" s="10">
        <v>25</v>
      </c>
      <c r="D10304">
        <v>30</v>
      </c>
      <c r="E10304">
        <v>0</v>
      </c>
      <c r="F10304">
        <v>0</v>
      </c>
      <c r="G10304">
        <v>0</v>
      </c>
      <c r="H10304">
        <v>1</v>
      </c>
      <c r="I10304">
        <v>1</v>
      </c>
      <c r="J10304">
        <v>0</v>
      </c>
      <c r="K10304">
        <v>0</v>
      </c>
      <c r="L10304">
        <v>2</v>
      </c>
      <c r="M10304">
        <v>1</v>
      </c>
      <c r="N10304">
        <v>0.25</v>
      </c>
      <c r="O10304">
        <v>1</v>
      </c>
      <c r="P10304">
        <v>0.05</v>
      </c>
      <c r="Q10304" s="10">
        <v>0</v>
      </c>
      <c r="R10304">
        <v>0.97796000000000005</v>
      </c>
      <c r="S10304">
        <v>0.05</v>
      </c>
      <c r="T10304">
        <v>1</v>
      </c>
    </row>
    <row r="10305" spans="1:20" ht="21" x14ac:dyDescent="0.35">
      <c r="A10305">
        <v>1</v>
      </c>
      <c r="B10305">
        <v>3</v>
      </c>
      <c r="C10305" s="10">
        <v>25</v>
      </c>
      <c r="D10305">
        <v>30</v>
      </c>
      <c r="E10305">
        <v>0</v>
      </c>
      <c r="F10305">
        <v>0</v>
      </c>
      <c r="G10305">
        <v>0</v>
      </c>
      <c r="H10305">
        <v>1</v>
      </c>
      <c r="I10305">
        <v>1</v>
      </c>
      <c r="J10305">
        <v>0</v>
      </c>
      <c r="K10305">
        <v>0</v>
      </c>
      <c r="L10305">
        <v>2</v>
      </c>
      <c r="M10305">
        <v>1</v>
      </c>
      <c r="N10305">
        <v>0.25</v>
      </c>
      <c r="O10305">
        <v>1</v>
      </c>
      <c r="P10305">
        <v>0.05</v>
      </c>
      <c r="Q10305" s="10">
        <v>0.1</v>
      </c>
      <c r="R10305">
        <v>0.89268000000000003</v>
      </c>
      <c r="S10305">
        <v>8.2559999999999995E-2</v>
      </c>
      <c r="T10305">
        <v>0.92</v>
      </c>
    </row>
    <row r="10306" spans="1:20" ht="21" x14ac:dyDescent="0.35">
      <c r="A10306">
        <v>1</v>
      </c>
      <c r="B10306">
        <v>3</v>
      </c>
      <c r="C10306" s="10">
        <v>25</v>
      </c>
      <c r="D10306">
        <v>30</v>
      </c>
      <c r="E10306">
        <v>0</v>
      </c>
      <c r="F10306">
        <v>0</v>
      </c>
      <c r="G10306">
        <v>0</v>
      </c>
      <c r="H10306">
        <v>1</v>
      </c>
      <c r="I10306">
        <v>1</v>
      </c>
      <c r="J10306">
        <v>0</v>
      </c>
      <c r="K10306">
        <v>0</v>
      </c>
      <c r="L10306">
        <v>2</v>
      </c>
      <c r="M10306">
        <v>1</v>
      </c>
      <c r="N10306">
        <v>0.25</v>
      </c>
      <c r="O10306">
        <v>1</v>
      </c>
      <c r="P10306">
        <v>0.05</v>
      </c>
      <c r="Q10306" s="10">
        <v>0.2</v>
      </c>
      <c r="R10306">
        <v>0.68972</v>
      </c>
      <c r="S10306">
        <v>0.23088</v>
      </c>
      <c r="T10306">
        <v>0.68</v>
      </c>
    </row>
    <row r="10307" spans="1:20" ht="21" x14ac:dyDescent="0.35">
      <c r="A10307">
        <v>1</v>
      </c>
      <c r="B10307">
        <v>3</v>
      </c>
      <c r="C10307" s="10">
        <v>25</v>
      </c>
      <c r="D10307">
        <v>30</v>
      </c>
      <c r="E10307">
        <v>0</v>
      </c>
      <c r="F10307">
        <v>0</v>
      </c>
      <c r="G10307">
        <v>0</v>
      </c>
      <c r="H10307">
        <v>1</v>
      </c>
      <c r="I10307">
        <v>1</v>
      </c>
      <c r="J10307">
        <v>0</v>
      </c>
      <c r="K10307">
        <v>0</v>
      </c>
      <c r="L10307">
        <v>2</v>
      </c>
      <c r="M10307">
        <v>1</v>
      </c>
      <c r="N10307">
        <v>0.25</v>
      </c>
      <c r="O10307">
        <v>1</v>
      </c>
      <c r="P10307">
        <v>0.05</v>
      </c>
      <c r="Q10307" s="10">
        <v>0.3</v>
      </c>
      <c r="R10307">
        <v>0.48552000000000001</v>
      </c>
      <c r="S10307">
        <v>0.44544</v>
      </c>
      <c r="T10307">
        <v>0.56000000000000005</v>
      </c>
    </row>
    <row r="10308" spans="1:20" ht="21" x14ac:dyDescent="0.35">
      <c r="A10308">
        <v>1</v>
      </c>
      <c r="B10308">
        <v>3</v>
      </c>
      <c r="C10308" s="10">
        <v>25</v>
      </c>
      <c r="D10308">
        <v>30</v>
      </c>
      <c r="E10308">
        <v>0</v>
      </c>
      <c r="F10308">
        <v>0</v>
      </c>
      <c r="G10308">
        <v>0</v>
      </c>
      <c r="H10308">
        <v>1</v>
      </c>
      <c r="I10308">
        <v>1</v>
      </c>
      <c r="J10308">
        <v>0</v>
      </c>
      <c r="K10308">
        <v>0</v>
      </c>
      <c r="L10308">
        <v>2</v>
      </c>
      <c r="M10308">
        <v>1</v>
      </c>
      <c r="N10308">
        <v>0.25</v>
      </c>
      <c r="O10308">
        <v>1</v>
      </c>
      <c r="P10308">
        <v>0.05</v>
      </c>
      <c r="Q10308" s="10">
        <v>0.4</v>
      </c>
      <c r="R10308">
        <v>0.42975999999999998</v>
      </c>
      <c r="S10308">
        <v>0.60943999999999998</v>
      </c>
      <c r="T10308">
        <v>0.4</v>
      </c>
    </row>
    <row r="10309" spans="1:20" ht="21" x14ac:dyDescent="0.35">
      <c r="A10309">
        <v>1</v>
      </c>
      <c r="B10309">
        <v>3</v>
      </c>
      <c r="C10309" s="10">
        <v>25</v>
      </c>
      <c r="D10309">
        <v>30</v>
      </c>
      <c r="E10309">
        <v>0</v>
      </c>
      <c r="F10309">
        <v>0</v>
      </c>
      <c r="G10309">
        <v>0</v>
      </c>
      <c r="H10309">
        <v>1</v>
      </c>
      <c r="I10309">
        <v>1</v>
      </c>
      <c r="J10309">
        <v>0</v>
      </c>
      <c r="K10309">
        <v>0</v>
      </c>
      <c r="L10309">
        <v>2</v>
      </c>
      <c r="M10309">
        <v>1</v>
      </c>
      <c r="N10309">
        <v>0.25</v>
      </c>
      <c r="O10309">
        <v>1</v>
      </c>
      <c r="P10309">
        <v>0.05</v>
      </c>
      <c r="Q10309" s="10">
        <v>0.5</v>
      </c>
      <c r="R10309">
        <v>0.13952000000000001</v>
      </c>
      <c r="S10309">
        <v>0.62904000000000004</v>
      </c>
      <c r="T10309">
        <v>0.08</v>
      </c>
    </row>
    <row r="10310" spans="1:20" ht="21" x14ac:dyDescent="0.35">
      <c r="A10310">
        <v>1</v>
      </c>
      <c r="B10310">
        <v>3</v>
      </c>
      <c r="C10310" s="10">
        <v>25</v>
      </c>
      <c r="D10310">
        <v>30</v>
      </c>
      <c r="E10310">
        <v>0</v>
      </c>
      <c r="F10310">
        <v>0</v>
      </c>
      <c r="G10310">
        <v>0</v>
      </c>
      <c r="H10310">
        <v>1</v>
      </c>
      <c r="I10310">
        <v>1</v>
      </c>
      <c r="J10310">
        <v>0</v>
      </c>
      <c r="K10310">
        <v>0</v>
      </c>
      <c r="L10310">
        <v>2</v>
      </c>
      <c r="M10310">
        <v>1</v>
      </c>
      <c r="N10310">
        <v>0.25</v>
      </c>
      <c r="O10310">
        <v>1</v>
      </c>
      <c r="P10310">
        <v>0.05</v>
      </c>
      <c r="Q10310" s="10">
        <v>0.6</v>
      </c>
      <c r="R10310">
        <v>0.27804000000000001</v>
      </c>
      <c r="S10310">
        <v>0.82532000000000005</v>
      </c>
      <c r="T10310">
        <v>0.2</v>
      </c>
    </row>
    <row r="10311" spans="1:20" ht="21" x14ac:dyDescent="0.35">
      <c r="A10311">
        <v>1</v>
      </c>
      <c r="B10311">
        <v>3</v>
      </c>
      <c r="C10311" s="10">
        <v>25</v>
      </c>
      <c r="D10311">
        <v>30</v>
      </c>
      <c r="E10311">
        <v>0</v>
      </c>
      <c r="F10311">
        <v>0</v>
      </c>
      <c r="G10311">
        <v>0</v>
      </c>
      <c r="H10311">
        <v>1</v>
      </c>
      <c r="I10311">
        <v>1</v>
      </c>
      <c r="J10311">
        <v>0</v>
      </c>
      <c r="K10311">
        <v>0</v>
      </c>
      <c r="L10311">
        <v>2</v>
      </c>
      <c r="M10311">
        <v>1</v>
      </c>
      <c r="N10311">
        <v>0.25</v>
      </c>
      <c r="O10311">
        <v>1</v>
      </c>
      <c r="P10311">
        <v>0.05</v>
      </c>
      <c r="Q10311" s="10">
        <v>0.7</v>
      </c>
      <c r="R10311">
        <v>0.30703999999999998</v>
      </c>
      <c r="S10311">
        <v>0.85663999999999996</v>
      </c>
      <c r="T10311">
        <v>0.36</v>
      </c>
    </row>
    <row r="10312" spans="1:20" ht="21" x14ac:dyDescent="0.35">
      <c r="A10312">
        <v>1</v>
      </c>
      <c r="B10312">
        <v>3</v>
      </c>
      <c r="C10312" s="10">
        <v>25</v>
      </c>
      <c r="D10312">
        <v>30</v>
      </c>
      <c r="E10312">
        <v>0</v>
      </c>
      <c r="F10312">
        <v>0</v>
      </c>
      <c r="G10312">
        <v>0</v>
      </c>
      <c r="H10312">
        <v>1</v>
      </c>
      <c r="I10312">
        <v>1</v>
      </c>
      <c r="J10312">
        <v>0</v>
      </c>
      <c r="K10312">
        <v>0</v>
      </c>
      <c r="L10312">
        <v>2</v>
      </c>
      <c r="M10312">
        <v>1</v>
      </c>
      <c r="N10312">
        <v>0.25</v>
      </c>
      <c r="O10312">
        <v>1</v>
      </c>
      <c r="P10312">
        <v>0.05</v>
      </c>
      <c r="Q10312" s="10">
        <v>0.8</v>
      </c>
      <c r="R10312">
        <v>0.35411999999999999</v>
      </c>
      <c r="S10312">
        <v>0.95740000000000003</v>
      </c>
      <c r="T10312">
        <v>0.28000000000000003</v>
      </c>
    </row>
    <row r="10313" spans="1:20" ht="21" x14ac:dyDescent="0.35">
      <c r="A10313">
        <v>1</v>
      </c>
      <c r="B10313">
        <v>3</v>
      </c>
      <c r="C10313" s="10">
        <v>25</v>
      </c>
      <c r="D10313">
        <v>30</v>
      </c>
      <c r="E10313">
        <v>0</v>
      </c>
      <c r="F10313">
        <v>0</v>
      </c>
      <c r="G10313">
        <v>0</v>
      </c>
      <c r="H10313">
        <v>1</v>
      </c>
      <c r="I10313">
        <v>1</v>
      </c>
      <c r="J10313">
        <v>0</v>
      </c>
      <c r="K10313">
        <v>0</v>
      </c>
      <c r="L10313">
        <v>2</v>
      </c>
      <c r="M10313">
        <v>1</v>
      </c>
      <c r="N10313">
        <v>0.25</v>
      </c>
      <c r="O10313">
        <v>1</v>
      </c>
      <c r="P10313">
        <v>0.05</v>
      </c>
      <c r="Q10313" s="10">
        <v>0.9</v>
      </c>
      <c r="R10313">
        <v>0.34867999999999999</v>
      </c>
      <c r="S10313">
        <v>0.93479999999999996</v>
      </c>
      <c r="T10313">
        <v>0.32</v>
      </c>
    </row>
    <row r="10314" spans="1:20" ht="21" x14ac:dyDescent="0.35">
      <c r="A10314">
        <v>1</v>
      </c>
      <c r="B10314">
        <v>3</v>
      </c>
      <c r="C10314" s="10">
        <v>25</v>
      </c>
      <c r="D10314">
        <v>30</v>
      </c>
      <c r="E10314">
        <v>0</v>
      </c>
      <c r="F10314">
        <v>0</v>
      </c>
      <c r="G10314">
        <v>0</v>
      </c>
      <c r="H10314">
        <v>1</v>
      </c>
      <c r="I10314">
        <v>1</v>
      </c>
      <c r="J10314">
        <v>0</v>
      </c>
      <c r="K10314">
        <v>0</v>
      </c>
      <c r="L10314">
        <v>2</v>
      </c>
      <c r="M10314">
        <v>1</v>
      </c>
      <c r="N10314">
        <v>0.25</v>
      </c>
      <c r="O10314">
        <v>1</v>
      </c>
      <c r="P10314">
        <v>0.05</v>
      </c>
      <c r="Q10314" s="10">
        <v>1</v>
      </c>
      <c r="R10314">
        <v>0.41264000000000001</v>
      </c>
      <c r="S10314">
        <v>0.99148000000000003</v>
      </c>
      <c r="T10314">
        <v>0.44</v>
      </c>
    </row>
    <row r="10315" spans="1:20" ht="21" x14ac:dyDescent="0.35">
      <c r="A10315">
        <v>1</v>
      </c>
      <c r="B10315">
        <v>3</v>
      </c>
      <c r="C10315" s="10">
        <v>25</v>
      </c>
      <c r="D10315">
        <v>30</v>
      </c>
      <c r="E10315">
        <v>0</v>
      </c>
      <c r="F10315">
        <v>0</v>
      </c>
      <c r="G10315">
        <v>0</v>
      </c>
      <c r="H10315">
        <v>1</v>
      </c>
      <c r="I10315">
        <v>1</v>
      </c>
      <c r="J10315">
        <v>0</v>
      </c>
      <c r="K10315">
        <v>0</v>
      </c>
      <c r="L10315">
        <v>2</v>
      </c>
      <c r="M10315">
        <v>1</v>
      </c>
      <c r="N10315">
        <v>0.25</v>
      </c>
      <c r="O10315">
        <v>1</v>
      </c>
      <c r="P10315">
        <v>0.05</v>
      </c>
      <c r="Q10315" s="10">
        <v>1.1000000000000001</v>
      </c>
      <c r="R10315">
        <v>0.53964000000000001</v>
      </c>
      <c r="S10315">
        <v>0.97887999999999997</v>
      </c>
      <c r="T10315">
        <v>0.6</v>
      </c>
    </row>
    <row r="10316" spans="1:20" ht="21" x14ac:dyDescent="0.35">
      <c r="A10316">
        <v>1</v>
      </c>
      <c r="B10316">
        <v>3</v>
      </c>
      <c r="C10316" s="10">
        <v>25</v>
      </c>
      <c r="D10316">
        <v>30</v>
      </c>
      <c r="E10316">
        <v>0</v>
      </c>
      <c r="F10316">
        <v>0</v>
      </c>
      <c r="G10316">
        <v>0</v>
      </c>
      <c r="H10316">
        <v>1</v>
      </c>
      <c r="I10316">
        <v>1</v>
      </c>
      <c r="J10316">
        <v>0</v>
      </c>
      <c r="K10316">
        <v>0</v>
      </c>
      <c r="L10316">
        <v>2</v>
      </c>
      <c r="M10316">
        <v>1</v>
      </c>
      <c r="N10316">
        <v>0.25</v>
      </c>
      <c r="O10316">
        <v>1</v>
      </c>
      <c r="P10316">
        <v>0.05</v>
      </c>
      <c r="Q10316" s="10">
        <v>1.2</v>
      </c>
      <c r="R10316">
        <v>0.66696</v>
      </c>
      <c r="S10316">
        <v>0.98843999999999999</v>
      </c>
      <c r="T10316">
        <v>0.68</v>
      </c>
    </row>
    <row r="10317" spans="1:20" ht="21" x14ac:dyDescent="0.35">
      <c r="A10317">
        <v>1</v>
      </c>
      <c r="B10317">
        <v>3</v>
      </c>
      <c r="C10317" s="10">
        <v>25</v>
      </c>
      <c r="D10317">
        <v>30</v>
      </c>
      <c r="E10317">
        <v>0</v>
      </c>
      <c r="F10317">
        <v>0</v>
      </c>
      <c r="G10317">
        <v>0</v>
      </c>
      <c r="H10317">
        <v>1</v>
      </c>
      <c r="I10317">
        <v>1</v>
      </c>
      <c r="J10317">
        <v>0</v>
      </c>
      <c r="K10317">
        <v>0</v>
      </c>
      <c r="L10317">
        <v>2</v>
      </c>
      <c r="M10317">
        <v>1</v>
      </c>
      <c r="N10317">
        <v>0.25</v>
      </c>
      <c r="O10317">
        <v>1</v>
      </c>
      <c r="P10317">
        <v>0.05</v>
      </c>
      <c r="Q10317" s="10">
        <v>1.3</v>
      </c>
      <c r="R10317">
        <v>0.76312000000000002</v>
      </c>
      <c r="S10317">
        <v>0.99407999999999996</v>
      </c>
      <c r="T10317">
        <v>0.76</v>
      </c>
    </row>
    <row r="10318" spans="1:20" ht="21" x14ac:dyDescent="0.35">
      <c r="A10318">
        <v>1</v>
      </c>
      <c r="B10318">
        <v>3</v>
      </c>
      <c r="C10318" s="10">
        <v>25</v>
      </c>
      <c r="D10318">
        <v>30</v>
      </c>
      <c r="E10318">
        <v>0</v>
      </c>
      <c r="F10318">
        <v>0</v>
      </c>
      <c r="G10318">
        <v>0</v>
      </c>
      <c r="H10318">
        <v>1</v>
      </c>
      <c r="I10318">
        <v>1</v>
      </c>
      <c r="J10318">
        <v>0</v>
      </c>
      <c r="K10318">
        <v>0</v>
      </c>
      <c r="L10318">
        <v>2</v>
      </c>
      <c r="M10318">
        <v>1</v>
      </c>
      <c r="N10318">
        <v>0.25</v>
      </c>
      <c r="O10318">
        <v>1</v>
      </c>
      <c r="P10318">
        <v>0.05</v>
      </c>
      <c r="Q10318" s="10">
        <v>1.4</v>
      </c>
      <c r="R10318">
        <v>0.47839999999999999</v>
      </c>
      <c r="S10318">
        <v>0.99944</v>
      </c>
      <c r="T10318">
        <v>0.48</v>
      </c>
    </row>
    <row r="10319" spans="1:20" ht="21" x14ac:dyDescent="0.35">
      <c r="A10319">
        <v>1</v>
      </c>
      <c r="B10319">
        <v>3</v>
      </c>
      <c r="C10319" s="10">
        <v>25</v>
      </c>
      <c r="D10319">
        <v>30</v>
      </c>
      <c r="E10319">
        <v>0</v>
      </c>
      <c r="F10319">
        <v>0</v>
      </c>
      <c r="G10319">
        <v>0</v>
      </c>
      <c r="H10319">
        <v>1</v>
      </c>
      <c r="I10319">
        <v>1</v>
      </c>
      <c r="J10319">
        <v>0</v>
      </c>
      <c r="K10319">
        <v>0</v>
      </c>
      <c r="L10319">
        <v>2</v>
      </c>
      <c r="M10319">
        <v>1</v>
      </c>
      <c r="N10319">
        <v>0.25</v>
      </c>
      <c r="O10319">
        <v>1</v>
      </c>
      <c r="P10319">
        <v>0.05</v>
      </c>
      <c r="Q10319" s="10">
        <v>1.5</v>
      </c>
      <c r="R10319">
        <v>0.78676000000000001</v>
      </c>
      <c r="S10319">
        <v>0.99956</v>
      </c>
      <c r="T10319">
        <v>0.8</v>
      </c>
    </row>
    <row r="10320" spans="1:20" ht="21" x14ac:dyDescent="0.35">
      <c r="A10320">
        <v>1</v>
      </c>
      <c r="B10320">
        <v>3</v>
      </c>
      <c r="C10320" s="10">
        <v>25</v>
      </c>
      <c r="D10320">
        <v>30</v>
      </c>
      <c r="E10320">
        <v>0</v>
      </c>
      <c r="F10320">
        <v>0</v>
      </c>
      <c r="G10320">
        <v>0</v>
      </c>
      <c r="H10320">
        <v>1</v>
      </c>
      <c r="I10320">
        <v>1</v>
      </c>
      <c r="J10320">
        <v>0</v>
      </c>
      <c r="K10320">
        <v>0</v>
      </c>
      <c r="L10320">
        <v>2</v>
      </c>
      <c r="M10320">
        <v>1</v>
      </c>
      <c r="N10320">
        <v>0.25</v>
      </c>
      <c r="O10320">
        <v>1</v>
      </c>
      <c r="P10320">
        <v>0.05</v>
      </c>
      <c r="Q10320" s="10">
        <v>1.6</v>
      </c>
      <c r="R10320">
        <v>0.84755999999999998</v>
      </c>
      <c r="S10320">
        <v>0.99751999999999996</v>
      </c>
      <c r="T10320">
        <v>0.84</v>
      </c>
    </row>
    <row r="10321" spans="1:20" ht="21" x14ac:dyDescent="0.35">
      <c r="A10321">
        <v>1</v>
      </c>
      <c r="B10321">
        <v>3</v>
      </c>
      <c r="C10321" s="10">
        <v>25</v>
      </c>
      <c r="D10321">
        <v>30</v>
      </c>
      <c r="E10321">
        <v>0</v>
      </c>
      <c r="F10321">
        <v>0</v>
      </c>
      <c r="G10321">
        <v>0</v>
      </c>
      <c r="H10321">
        <v>1</v>
      </c>
      <c r="I10321">
        <v>1</v>
      </c>
      <c r="J10321">
        <v>0</v>
      </c>
      <c r="K10321">
        <v>0</v>
      </c>
      <c r="L10321">
        <v>2</v>
      </c>
      <c r="M10321">
        <v>1</v>
      </c>
      <c r="N10321">
        <v>0.25</v>
      </c>
      <c r="O10321">
        <v>1</v>
      </c>
      <c r="P10321">
        <v>0.05</v>
      </c>
      <c r="Q10321" s="10">
        <v>1.7</v>
      </c>
      <c r="R10321">
        <v>0.82791999999999999</v>
      </c>
      <c r="S10321">
        <v>0.99995999999999996</v>
      </c>
      <c r="T10321">
        <v>0.8</v>
      </c>
    </row>
    <row r="10322" spans="1:20" ht="21" x14ac:dyDescent="0.35">
      <c r="A10322">
        <v>1</v>
      </c>
      <c r="B10322">
        <v>3</v>
      </c>
      <c r="C10322" s="10">
        <v>25</v>
      </c>
      <c r="D10322">
        <v>30</v>
      </c>
      <c r="E10322">
        <v>0</v>
      </c>
      <c r="F10322">
        <v>0</v>
      </c>
      <c r="G10322">
        <v>0</v>
      </c>
      <c r="H10322">
        <v>1</v>
      </c>
      <c r="I10322">
        <v>1</v>
      </c>
      <c r="J10322">
        <v>0</v>
      </c>
      <c r="K10322">
        <v>0</v>
      </c>
      <c r="L10322">
        <v>2</v>
      </c>
      <c r="M10322">
        <v>1</v>
      </c>
      <c r="N10322">
        <v>0.25</v>
      </c>
      <c r="O10322">
        <v>1</v>
      </c>
      <c r="P10322">
        <v>0.05</v>
      </c>
      <c r="Q10322" s="10">
        <v>1.8</v>
      </c>
      <c r="R10322">
        <v>0.81340000000000001</v>
      </c>
      <c r="S10322">
        <v>0.99995999999999996</v>
      </c>
      <c r="T10322">
        <v>0.88</v>
      </c>
    </row>
    <row r="10323" spans="1:20" ht="21.75" thickBot="1" x14ac:dyDescent="0.4">
      <c r="A10323">
        <v>1</v>
      </c>
      <c r="B10323">
        <v>3</v>
      </c>
      <c r="C10323" s="10">
        <v>25</v>
      </c>
      <c r="D10323">
        <v>30</v>
      </c>
      <c r="E10323">
        <v>0</v>
      </c>
      <c r="F10323">
        <v>0</v>
      </c>
      <c r="G10323">
        <v>0</v>
      </c>
      <c r="H10323">
        <v>1</v>
      </c>
      <c r="I10323">
        <v>1</v>
      </c>
      <c r="J10323">
        <v>0</v>
      </c>
      <c r="K10323">
        <v>0</v>
      </c>
      <c r="L10323">
        <v>2</v>
      </c>
      <c r="M10323">
        <v>1</v>
      </c>
      <c r="N10323">
        <v>0.25</v>
      </c>
      <c r="O10323">
        <v>1</v>
      </c>
      <c r="P10323">
        <v>0.05</v>
      </c>
      <c r="Q10323" s="10">
        <v>1.9</v>
      </c>
      <c r="R10323" s="14">
        <v>0.81996000000000002</v>
      </c>
      <c r="S10323" s="14">
        <v>1</v>
      </c>
      <c r="T10323" s="14">
        <v>0.88</v>
      </c>
    </row>
    <row r="10324" spans="1:20" ht="21.75" thickTop="1" x14ac:dyDescent="0.35">
      <c r="A10324">
        <v>1</v>
      </c>
      <c r="B10324">
        <v>3</v>
      </c>
      <c r="C10324" s="10">
        <v>25</v>
      </c>
      <c r="D10324">
        <v>30</v>
      </c>
      <c r="E10324">
        <v>0</v>
      </c>
      <c r="F10324">
        <v>0</v>
      </c>
      <c r="G10324">
        <v>0</v>
      </c>
      <c r="H10324">
        <v>1</v>
      </c>
      <c r="I10324">
        <v>1</v>
      </c>
      <c r="J10324">
        <v>0</v>
      </c>
      <c r="K10324">
        <v>0</v>
      </c>
      <c r="L10324">
        <v>2</v>
      </c>
      <c r="M10324">
        <v>1</v>
      </c>
      <c r="N10324">
        <v>0.5</v>
      </c>
      <c r="O10324">
        <v>1</v>
      </c>
      <c r="P10324">
        <v>0.05</v>
      </c>
      <c r="Q10324" s="10">
        <v>0</v>
      </c>
      <c r="R10324">
        <v>0.99995999999999996</v>
      </c>
      <c r="S10324">
        <v>0.05</v>
      </c>
      <c r="T10324">
        <v>1</v>
      </c>
    </row>
    <row r="10325" spans="1:20" ht="21" x14ac:dyDescent="0.35">
      <c r="A10325">
        <v>1</v>
      </c>
      <c r="B10325">
        <v>3</v>
      </c>
      <c r="C10325" s="10">
        <v>25</v>
      </c>
      <c r="D10325">
        <v>30</v>
      </c>
      <c r="E10325">
        <v>0</v>
      </c>
      <c r="F10325">
        <v>0</v>
      </c>
      <c r="G10325">
        <v>0</v>
      </c>
      <c r="H10325">
        <v>1</v>
      </c>
      <c r="I10325">
        <v>1</v>
      </c>
      <c r="J10325">
        <v>0</v>
      </c>
      <c r="K10325">
        <v>0</v>
      </c>
      <c r="L10325">
        <v>2</v>
      </c>
      <c r="M10325">
        <v>1</v>
      </c>
      <c r="N10325">
        <v>0.5</v>
      </c>
      <c r="O10325">
        <v>1</v>
      </c>
      <c r="P10325">
        <v>0.05</v>
      </c>
      <c r="Q10325" s="10">
        <v>0.1</v>
      </c>
      <c r="R10325">
        <v>0.99924000000000002</v>
      </c>
      <c r="S10325">
        <v>9.0480000000000005E-2</v>
      </c>
      <c r="T10325">
        <v>1</v>
      </c>
    </row>
    <row r="10326" spans="1:20" ht="21" x14ac:dyDescent="0.35">
      <c r="A10326">
        <v>1</v>
      </c>
      <c r="B10326">
        <v>3</v>
      </c>
      <c r="C10326" s="10">
        <v>25</v>
      </c>
      <c r="D10326">
        <v>30</v>
      </c>
      <c r="E10326">
        <v>0</v>
      </c>
      <c r="F10326">
        <v>0</v>
      </c>
      <c r="G10326">
        <v>0</v>
      </c>
      <c r="H10326">
        <v>1</v>
      </c>
      <c r="I10326">
        <v>1</v>
      </c>
      <c r="J10326">
        <v>0</v>
      </c>
      <c r="K10326">
        <v>0</v>
      </c>
      <c r="L10326">
        <v>2</v>
      </c>
      <c r="M10326">
        <v>1</v>
      </c>
      <c r="N10326">
        <v>0.5</v>
      </c>
      <c r="O10326">
        <v>1</v>
      </c>
      <c r="P10326">
        <v>0.05</v>
      </c>
      <c r="Q10326" s="10">
        <v>0.2</v>
      </c>
      <c r="R10326">
        <v>0.95355999999999996</v>
      </c>
      <c r="S10326">
        <v>0.19747999999999999</v>
      </c>
      <c r="T10326">
        <v>0.96</v>
      </c>
    </row>
    <row r="10327" spans="1:20" ht="21" x14ac:dyDescent="0.35">
      <c r="A10327">
        <v>1</v>
      </c>
      <c r="B10327">
        <v>3</v>
      </c>
      <c r="C10327" s="10">
        <v>25</v>
      </c>
      <c r="D10327">
        <v>30</v>
      </c>
      <c r="E10327">
        <v>0</v>
      </c>
      <c r="F10327">
        <v>0</v>
      </c>
      <c r="G10327">
        <v>0</v>
      </c>
      <c r="H10327">
        <v>1</v>
      </c>
      <c r="I10327">
        <v>1</v>
      </c>
      <c r="J10327">
        <v>0</v>
      </c>
      <c r="K10327">
        <v>0</v>
      </c>
      <c r="L10327">
        <v>2</v>
      </c>
      <c r="M10327">
        <v>1</v>
      </c>
      <c r="N10327">
        <v>0.5</v>
      </c>
      <c r="O10327">
        <v>1</v>
      </c>
      <c r="P10327">
        <v>0.05</v>
      </c>
      <c r="Q10327" s="10">
        <v>0.3</v>
      </c>
      <c r="R10327">
        <v>0.89971999999999996</v>
      </c>
      <c r="S10327">
        <v>0.41764000000000001</v>
      </c>
      <c r="T10327">
        <v>0.92</v>
      </c>
    </row>
    <row r="10328" spans="1:20" ht="21" x14ac:dyDescent="0.35">
      <c r="A10328">
        <v>1</v>
      </c>
      <c r="B10328">
        <v>3</v>
      </c>
      <c r="C10328" s="10">
        <v>25</v>
      </c>
      <c r="D10328">
        <v>30</v>
      </c>
      <c r="E10328">
        <v>0</v>
      </c>
      <c r="F10328">
        <v>0</v>
      </c>
      <c r="G10328">
        <v>0</v>
      </c>
      <c r="H10328">
        <v>1</v>
      </c>
      <c r="I10328">
        <v>1</v>
      </c>
      <c r="J10328">
        <v>0</v>
      </c>
      <c r="K10328">
        <v>0</v>
      </c>
      <c r="L10328">
        <v>2</v>
      </c>
      <c r="M10328">
        <v>1</v>
      </c>
      <c r="N10328">
        <v>0.5</v>
      </c>
      <c r="O10328">
        <v>1</v>
      </c>
      <c r="P10328">
        <v>0.05</v>
      </c>
      <c r="Q10328" s="10">
        <v>0.4</v>
      </c>
      <c r="R10328">
        <v>0.94767999999999997</v>
      </c>
      <c r="S10328">
        <v>0.68344000000000005</v>
      </c>
      <c r="T10328">
        <v>1</v>
      </c>
    </row>
    <row r="10329" spans="1:20" ht="21" x14ac:dyDescent="0.35">
      <c r="A10329">
        <v>1</v>
      </c>
      <c r="B10329">
        <v>3</v>
      </c>
      <c r="C10329" s="10">
        <v>25</v>
      </c>
      <c r="D10329">
        <v>30</v>
      </c>
      <c r="E10329">
        <v>0</v>
      </c>
      <c r="F10329">
        <v>0</v>
      </c>
      <c r="G10329">
        <v>0</v>
      </c>
      <c r="H10329">
        <v>1</v>
      </c>
      <c r="I10329">
        <v>1</v>
      </c>
      <c r="J10329">
        <v>0</v>
      </c>
      <c r="K10329">
        <v>0</v>
      </c>
      <c r="L10329">
        <v>2</v>
      </c>
      <c r="M10329">
        <v>1</v>
      </c>
      <c r="N10329">
        <v>0.5</v>
      </c>
      <c r="O10329">
        <v>1</v>
      </c>
      <c r="P10329">
        <v>0.05</v>
      </c>
      <c r="Q10329" s="10">
        <v>0.5</v>
      </c>
      <c r="R10329">
        <v>0.85416000000000003</v>
      </c>
      <c r="S10329">
        <v>0.79008</v>
      </c>
      <c r="T10329">
        <v>0.92</v>
      </c>
    </row>
    <row r="10330" spans="1:20" ht="21" x14ac:dyDescent="0.35">
      <c r="A10330">
        <v>1</v>
      </c>
      <c r="B10330">
        <v>3</v>
      </c>
      <c r="C10330" s="10">
        <v>25</v>
      </c>
      <c r="D10330">
        <v>30</v>
      </c>
      <c r="E10330">
        <v>0</v>
      </c>
      <c r="F10330">
        <v>0</v>
      </c>
      <c r="G10330">
        <v>0</v>
      </c>
      <c r="H10330">
        <v>1</v>
      </c>
      <c r="I10330">
        <v>1</v>
      </c>
      <c r="J10330">
        <v>0</v>
      </c>
      <c r="K10330">
        <v>0</v>
      </c>
      <c r="L10330">
        <v>2</v>
      </c>
      <c r="M10330">
        <v>1</v>
      </c>
      <c r="N10330">
        <v>0.5</v>
      </c>
      <c r="O10330">
        <v>1</v>
      </c>
      <c r="P10330">
        <v>0.05</v>
      </c>
      <c r="Q10330" s="10">
        <v>0.6</v>
      </c>
      <c r="R10330">
        <v>0.61468</v>
      </c>
      <c r="S10330">
        <v>0.78588000000000002</v>
      </c>
      <c r="T10330">
        <v>0.68</v>
      </c>
    </row>
    <row r="10331" spans="1:20" ht="21" x14ac:dyDescent="0.35">
      <c r="A10331">
        <v>1</v>
      </c>
      <c r="B10331">
        <v>3</v>
      </c>
      <c r="C10331" s="10">
        <v>25</v>
      </c>
      <c r="D10331">
        <v>30</v>
      </c>
      <c r="E10331">
        <v>0</v>
      </c>
      <c r="F10331">
        <v>0</v>
      </c>
      <c r="G10331">
        <v>0</v>
      </c>
      <c r="H10331">
        <v>1</v>
      </c>
      <c r="I10331">
        <v>1</v>
      </c>
      <c r="J10331">
        <v>0</v>
      </c>
      <c r="K10331">
        <v>0</v>
      </c>
      <c r="L10331">
        <v>2</v>
      </c>
      <c r="M10331">
        <v>1</v>
      </c>
      <c r="N10331">
        <v>0.5</v>
      </c>
      <c r="O10331">
        <v>1</v>
      </c>
      <c r="P10331">
        <v>0.05</v>
      </c>
      <c r="Q10331" s="10">
        <v>0.7</v>
      </c>
      <c r="R10331">
        <v>0.66903999999999997</v>
      </c>
      <c r="S10331">
        <v>0.88556000000000001</v>
      </c>
      <c r="T10331">
        <v>0.72</v>
      </c>
    </row>
    <row r="10332" spans="1:20" ht="21" x14ac:dyDescent="0.35">
      <c r="A10332">
        <v>1</v>
      </c>
      <c r="B10332">
        <v>3</v>
      </c>
      <c r="C10332" s="10">
        <v>25</v>
      </c>
      <c r="D10332">
        <v>30</v>
      </c>
      <c r="E10332">
        <v>0</v>
      </c>
      <c r="F10332">
        <v>0</v>
      </c>
      <c r="G10332">
        <v>0</v>
      </c>
      <c r="H10332">
        <v>1</v>
      </c>
      <c r="I10332">
        <v>1</v>
      </c>
      <c r="J10332">
        <v>0</v>
      </c>
      <c r="K10332">
        <v>0</v>
      </c>
      <c r="L10332">
        <v>2</v>
      </c>
      <c r="M10332">
        <v>1</v>
      </c>
      <c r="N10332">
        <v>0.5</v>
      </c>
      <c r="O10332">
        <v>1</v>
      </c>
      <c r="P10332">
        <v>0.05</v>
      </c>
      <c r="Q10332" s="10">
        <v>0.8</v>
      </c>
      <c r="R10332">
        <v>0.54183999999999999</v>
      </c>
      <c r="S10332">
        <v>0.90544000000000002</v>
      </c>
      <c r="T10332">
        <v>0.6</v>
      </c>
    </row>
    <row r="10333" spans="1:20" ht="21" x14ac:dyDescent="0.35">
      <c r="A10333">
        <v>1</v>
      </c>
      <c r="B10333">
        <v>3</v>
      </c>
      <c r="C10333" s="10">
        <v>25</v>
      </c>
      <c r="D10333">
        <v>30</v>
      </c>
      <c r="E10333">
        <v>0</v>
      </c>
      <c r="F10333">
        <v>0</v>
      </c>
      <c r="G10333">
        <v>0</v>
      </c>
      <c r="H10333">
        <v>1</v>
      </c>
      <c r="I10333">
        <v>1</v>
      </c>
      <c r="J10333">
        <v>0</v>
      </c>
      <c r="K10333">
        <v>0</v>
      </c>
      <c r="L10333">
        <v>2</v>
      </c>
      <c r="M10333">
        <v>1</v>
      </c>
      <c r="N10333">
        <v>0.5</v>
      </c>
      <c r="O10333">
        <v>1</v>
      </c>
      <c r="P10333">
        <v>0.05</v>
      </c>
      <c r="Q10333" s="10">
        <v>0.9</v>
      </c>
      <c r="R10333">
        <v>0.52603999999999995</v>
      </c>
      <c r="S10333">
        <v>0.94308000000000003</v>
      </c>
      <c r="T10333">
        <v>0.56000000000000005</v>
      </c>
    </row>
    <row r="10334" spans="1:20" ht="21" x14ac:dyDescent="0.35">
      <c r="A10334">
        <v>1</v>
      </c>
      <c r="B10334">
        <v>3</v>
      </c>
      <c r="C10334" s="10">
        <v>25</v>
      </c>
      <c r="D10334">
        <v>30</v>
      </c>
      <c r="E10334">
        <v>0</v>
      </c>
      <c r="F10334">
        <v>0</v>
      </c>
      <c r="G10334">
        <v>0</v>
      </c>
      <c r="H10334">
        <v>1</v>
      </c>
      <c r="I10334">
        <v>1</v>
      </c>
      <c r="J10334">
        <v>0</v>
      </c>
      <c r="K10334">
        <v>0</v>
      </c>
      <c r="L10334">
        <v>2</v>
      </c>
      <c r="M10334">
        <v>1</v>
      </c>
      <c r="N10334">
        <v>0.5</v>
      </c>
      <c r="O10334">
        <v>1</v>
      </c>
      <c r="P10334">
        <v>0.05</v>
      </c>
      <c r="Q10334" s="10">
        <v>1</v>
      </c>
      <c r="R10334">
        <v>0.33395999999999998</v>
      </c>
      <c r="S10334">
        <v>0.97531999999999996</v>
      </c>
      <c r="T10334">
        <v>0.28000000000000003</v>
      </c>
    </row>
    <row r="10335" spans="1:20" ht="21" x14ac:dyDescent="0.35">
      <c r="A10335">
        <v>1</v>
      </c>
      <c r="B10335">
        <v>3</v>
      </c>
      <c r="C10335" s="10">
        <v>25</v>
      </c>
      <c r="D10335">
        <v>30</v>
      </c>
      <c r="E10335">
        <v>0</v>
      </c>
      <c r="F10335">
        <v>0</v>
      </c>
      <c r="G10335">
        <v>0</v>
      </c>
      <c r="H10335">
        <v>1</v>
      </c>
      <c r="I10335">
        <v>1</v>
      </c>
      <c r="J10335">
        <v>0</v>
      </c>
      <c r="K10335">
        <v>0</v>
      </c>
      <c r="L10335">
        <v>2</v>
      </c>
      <c r="M10335">
        <v>1</v>
      </c>
      <c r="N10335">
        <v>0.5</v>
      </c>
      <c r="O10335">
        <v>1</v>
      </c>
      <c r="P10335">
        <v>0.05</v>
      </c>
      <c r="Q10335" s="10">
        <v>1.1000000000000001</v>
      </c>
      <c r="R10335">
        <v>0.29843999999999998</v>
      </c>
      <c r="S10335">
        <v>0.98868</v>
      </c>
      <c r="T10335">
        <v>0.28000000000000003</v>
      </c>
    </row>
    <row r="10336" spans="1:20" ht="21" x14ac:dyDescent="0.35">
      <c r="A10336">
        <v>1</v>
      </c>
      <c r="B10336">
        <v>3</v>
      </c>
      <c r="C10336" s="10">
        <v>25</v>
      </c>
      <c r="D10336">
        <v>30</v>
      </c>
      <c r="E10336">
        <v>0</v>
      </c>
      <c r="F10336">
        <v>0</v>
      </c>
      <c r="G10336">
        <v>0</v>
      </c>
      <c r="H10336">
        <v>1</v>
      </c>
      <c r="I10336">
        <v>1</v>
      </c>
      <c r="J10336">
        <v>0</v>
      </c>
      <c r="K10336">
        <v>0</v>
      </c>
      <c r="L10336">
        <v>2</v>
      </c>
      <c r="M10336">
        <v>1</v>
      </c>
      <c r="N10336">
        <v>0.5</v>
      </c>
      <c r="O10336">
        <v>1</v>
      </c>
      <c r="P10336">
        <v>0.05</v>
      </c>
      <c r="Q10336" s="10">
        <v>1.2</v>
      </c>
      <c r="R10336">
        <v>0.40655999999999998</v>
      </c>
      <c r="S10336">
        <v>0.98956</v>
      </c>
      <c r="T10336">
        <v>0.36</v>
      </c>
    </row>
    <row r="10337" spans="1:21" ht="21" x14ac:dyDescent="0.35">
      <c r="A10337">
        <v>1</v>
      </c>
      <c r="B10337">
        <v>3</v>
      </c>
      <c r="C10337" s="10">
        <v>25</v>
      </c>
      <c r="D10337">
        <v>30</v>
      </c>
      <c r="E10337">
        <v>0</v>
      </c>
      <c r="F10337">
        <v>0</v>
      </c>
      <c r="G10337">
        <v>0</v>
      </c>
      <c r="H10337">
        <v>1</v>
      </c>
      <c r="I10337">
        <v>1</v>
      </c>
      <c r="J10337">
        <v>0</v>
      </c>
      <c r="K10337">
        <v>0</v>
      </c>
      <c r="L10337">
        <v>2</v>
      </c>
      <c r="M10337">
        <v>1</v>
      </c>
      <c r="N10337">
        <v>0.5</v>
      </c>
      <c r="O10337">
        <v>1</v>
      </c>
      <c r="P10337">
        <v>0.05</v>
      </c>
      <c r="Q10337" s="10">
        <v>1.3</v>
      </c>
      <c r="R10337">
        <v>0.29903999999999997</v>
      </c>
      <c r="S10337">
        <v>0.98092000000000001</v>
      </c>
      <c r="T10337">
        <v>0.24</v>
      </c>
    </row>
    <row r="10338" spans="1:21" ht="21" x14ac:dyDescent="0.35">
      <c r="A10338">
        <v>1</v>
      </c>
      <c r="B10338">
        <v>3</v>
      </c>
      <c r="C10338" s="10">
        <v>25</v>
      </c>
      <c r="D10338">
        <v>30</v>
      </c>
      <c r="E10338">
        <v>0</v>
      </c>
      <c r="F10338">
        <v>0</v>
      </c>
      <c r="G10338">
        <v>0</v>
      </c>
      <c r="H10338">
        <v>1</v>
      </c>
      <c r="I10338">
        <v>1</v>
      </c>
      <c r="J10338">
        <v>0</v>
      </c>
      <c r="K10338">
        <v>0</v>
      </c>
      <c r="L10338">
        <v>2</v>
      </c>
      <c r="M10338">
        <v>1</v>
      </c>
      <c r="N10338">
        <v>0.5</v>
      </c>
      <c r="O10338">
        <v>1</v>
      </c>
      <c r="P10338">
        <v>0.05</v>
      </c>
      <c r="Q10338" s="10">
        <v>1.4</v>
      </c>
      <c r="R10338">
        <v>0.26823999999999998</v>
      </c>
      <c r="S10338">
        <v>0.99927999999999995</v>
      </c>
      <c r="T10338">
        <v>0.24</v>
      </c>
    </row>
    <row r="10339" spans="1:21" ht="21" x14ac:dyDescent="0.35">
      <c r="A10339">
        <v>1</v>
      </c>
      <c r="B10339">
        <v>3</v>
      </c>
      <c r="C10339" s="10">
        <v>25</v>
      </c>
      <c r="D10339">
        <v>30</v>
      </c>
      <c r="E10339">
        <v>0</v>
      </c>
      <c r="F10339">
        <v>0</v>
      </c>
      <c r="G10339">
        <v>0</v>
      </c>
      <c r="H10339">
        <v>1</v>
      </c>
      <c r="I10339">
        <v>1</v>
      </c>
      <c r="J10339">
        <v>0</v>
      </c>
      <c r="K10339">
        <v>0</v>
      </c>
      <c r="L10339">
        <v>2</v>
      </c>
      <c r="M10339">
        <v>1</v>
      </c>
      <c r="N10339">
        <v>0.5</v>
      </c>
      <c r="O10339">
        <v>1</v>
      </c>
      <c r="P10339">
        <v>0.05</v>
      </c>
      <c r="Q10339" s="10">
        <v>1.5</v>
      </c>
      <c r="R10339">
        <v>0.29320000000000002</v>
      </c>
      <c r="S10339">
        <v>0.99880000000000002</v>
      </c>
      <c r="T10339">
        <v>0.28000000000000003</v>
      </c>
    </row>
    <row r="10340" spans="1:21" ht="21" x14ac:dyDescent="0.35">
      <c r="A10340">
        <v>1</v>
      </c>
      <c r="B10340">
        <v>3</v>
      </c>
      <c r="C10340" s="10">
        <v>25</v>
      </c>
      <c r="D10340">
        <v>30</v>
      </c>
      <c r="E10340">
        <v>0</v>
      </c>
      <c r="F10340">
        <v>0</v>
      </c>
      <c r="G10340">
        <v>0</v>
      </c>
      <c r="H10340">
        <v>1</v>
      </c>
      <c r="I10340">
        <v>1</v>
      </c>
      <c r="J10340">
        <v>0</v>
      </c>
      <c r="K10340">
        <v>0</v>
      </c>
      <c r="L10340">
        <v>2</v>
      </c>
      <c r="M10340">
        <v>1</v>
      </c>
      <c r="N10340">
        <v>0.5</v>
      </c>
      <c r="O10340">
        <v>1</v>
      </c>
      <c r="P10340">
        <v>0.05</v>
      </c>
      <c r="Q10340" s="10">
        <v>1.6</v>
      </c>
      <c r="R10340">
        <v>0.31556000000000001</v>
      </c>
      <c r="S10340">
        <v>0.99960000000000004</v>
      </c>
      <c r="T10340">
        <v>0.32</v>
      </c>
    </row>
    <row r="10341" spans="1:21" ht="21" x14ac:dyDescent="0.35">
      <c r="A10341">
        <v>1</v>
      </c>
      <c r="B10341">
        <v>3</v>
      </c>
      <c r="C10341" s="10">
        <v>25</v>
      </c>
      <c r="D10341">
        <v>30</v>
      </c>
      <c r="E10341">
        <v>0</v>
      </c>
      <c r="F10341">
        <v>0</v>
      </c>
      <c r="G10341">
        <v>0</v>
      </c>
      <c r="H10341">
        <v>1</v>
      </c>
      <c r="I10341">
        <v>1</v>
      </c>
      <c r="J10341">
        <v>0</v>
      </c>
      <c r="K10341">
        <v>0</v>
      </c>
      <c r="L10341">
        <v>2</v>
      </c>
      <c r="M10341">
        <v>1</v>
      </c>
      <c r="N10341">
        <v>0.5</v>
      </c>
      <c r="O10341">
        <v>1</v>
      </c>
      <c r="P10341">
        <v>0.05</v>
      </c>
      <c r="Q10341" s="10">
        <v>1.7</v>
      </c>
      <c r="R10341">
        <v>0.27483999999999997</v>
      </c>
      <c r="S10341">
        <v>0.99956</v>
      </c>
      <c r="T10341">
        <v>0.28000000000000003</v>
      </c>
    </row>
    <row r="10342" spans="1:21" ht="21" x14ac:dyDescent="0.35">
      <c r="A10342">
        <v>1</v>
      </c>
      <c r="B10342">
        <v>3</v>
      </c>
      <c r="C10342" s="10">
        <v>25</v>
      </c>
      <c r="D10342">
        <v>30</v>
      </c>
      <c r="E10342">
        <v>0</v>
      </c>
      <c r="F10342">
        <v>0</v>
      </c>
      <c r="G10342">
        <v>0</v>
      </c>
      <c r="H10342">
        <v>1</v>
      </c>
      <c r="I10342">
        <v>1</v>
      </c>
      <c r="J10342">
        <v>0</v>
      </c>
      <c r="K10342">
        <v>0</v>
      </c>
      <c r="L10342">
        <v>2</v>
      </c>
      <c r="M10342">
        <v>1</v>
      </c>
      <c r="N10342">
        <v>0.5</v>
      </c>
      <c r="O10342">
        <v>1</v>
      </c>
      <c r="P10342">
        <v>0.05</v>
      </c>
      <c r="Q10342" s="10">
        <v>1.8</v>
      </c>
      <c r="R10342">
        <v>0.32979999999999998</v>
      </c>
      <c r="S10342">
        <v>1</v>
      </c>
      <c r="T10342">
        <v>0.24</v>
      </c>
    </row>
    <row r="10343" spans="1:21" ht="21.75" thickBot="1" x14ac:dyDescent="0.4">
      <c r="A10343">
        <v>1</v>
      </c>
      <c r="B10343">
        <v>3</v>
      </c>
      <c r="C10343" s="10">
        <v>25</v>
      </c>
      <c r="D10343">
        <v>30</v>
      </c>
      <c r="E10343">
        <v>0</v>
      </c>
      <c r="F10343">
        <v>0</v>
      </c>
      <c r="G10343">
        <v>0</v>
      </c>
      <c r="H10343">
        <v>1</v>
      </c>
      <c r="I10343">
        <v>1</v>
      </c>
      <c r="J10343">
        <v>0</v>
      </c>
      <c r="K10343">
        <v>0</v>
      </c>
      <c r="L10343">
        <v>2</v>
      </c>
      <c r="M10343">
        <v>1</v>
      </c>
      <c r="N10343">
        <v>0.5</v>
      </c>
      <c r="O10343">
        <v>1</v>
      </c>
      <c r="P10343">
        <v>0.05</v>
      </c>
      <c r="Q10343" s="10">
        <v>1.9</v>
      </c>
      <c r="R10343" s="14">
        <v>0.50407999999999997</v>
      </c>
      <c r="S10343" s="14">
        <v>0.99924000000000002</v>
      </c>
      <c r="T10343" s="14">
        <v>0.48</v>
      </c>
      <c r="U10343" s="14"/>
    </row>
    <row r="10344" spans="1:21" ht="15.75" thickTop="1" x14ac:dyDescent="0.25">
      <c r="U10344" s="15" t="e">
        <f>AVERAGE(U10284:U10343)</f>
        <v>#DIV/0!</v>
      </c>
    </row>
    <row r="10351" spans="1:21" ht="75.75" thickBot="1" x14ac:dyDescent="0.35">
      <c r="A10351" s="7" t="s">
        <v>501</v>
      </c>
      <c r="B10351" s="1"/>
      <c r="C10351" s="1"/>
      <c r="D10351" s="1"/>
      <c r="E10351" s="1"/>
      <c r="F10351" s="1"/>
      <c r="G10351" s="1"/>
      <c r="H10351" s="1"/>
      <c r="I10351" s="1"/>
      <c r="J10351" s="1"/>
      <c r="K10351" s="1"/>
      <c r="L10351" s="1"/>
      <c r="M10351" s="1"/>
      <c r="N10351" s="1"/>
      <c r="O10351" s="1"/>
      <c r="Q10351" s="8" t="s">
        <v>23</v>
      </c>
      <c r="R10351" s="36" t="s">
        <v>502</v>
      </c>
      <c r="S10351" s="36" t="s">
        <v>503</v>
      </c>
      <c r="T10351" s="36" t="s">
        <v>15</v>
      </c>
    </row>
    <row r="10352" spans="1:21" ht="24" thickTop="1" x14ac:dyDescent="0.35">
      <c r="A10352">
        <v>1</v>
      </c>
      <c r="B10352">
        <v>3</v>
      </c>
      <c r="C10352" s="10">
        <v>25</v>
      </c>
      <c r="D10352" s="11">
        <v>30</v>
      </c>
      <c r="E10352">
        <v>0</v>
      </c>
      <c r="F10352">
        <v>0</v>
      </c>
      <c r="G10352">
        <v>0</v>
      </c>
      <c r="H10352">
        <v>1</v>
      </c>
      <c r="I10352">
        <v>1</v>
      </c>
      <c r="J10352">
        <v>0</v>
      </c>
      <c r="K10352">
        <v>0</v>
      </c>
      <c r="L10352">
        <v>7</v>
      </c>
      <c r="M10352">
        <v>-4</v>
      </c>
      <c r="N10352">
        <v>1</v>
      </c>
      <c r="O10352">
        <v>-4</v>
      </c>
      <c r="P10352">
        <v>1</v>
      </c>
      <c r="Q10352" s="10">
        <v>0</v>
      </c>
      <c r="R10352" s="20">
        <v>8.4400000000000003E-2</v>
      </c>
      <c r="S10352">
        <v>0.05</v>
      </c>
      <c r="T10352">
        <v>0</v>
      </c>
    </row>
    <row r="10353" spans="1:20" ht="23.25" x14ac:dyDescent="0.35">
      <c r="A10353">
        <v>1</v>
      </c>
      <c r="B10353">
        <v>3</v>
      </c>
      <c r="C10353" s="10">
        <v>25</v>
      </c>
      <c r="D10353" s="11">
        <v>30</v>
      </c>
      <c r="E10353">
        <v>0</v>
      </c>
      <c r="F10353">
        <v>0</v>
      </c>
      <c r="G10353">
        <v>0</v>
      </c>
      <c r="H10353">
        <v>1</v>
      </c>
      <c r="I10353">
        <v>1</v>
      </c>
      <c r="J10353">
        <v>0</v>
      </c>
      <c r="K10353">
        <v>0</v>
      </c>
      <c r="L10353">
        <v>7</v>
      </c>
      <c r="M10353">
        <v>-4</v>
      </c>
      <c r="N10353">
        <v>1</v>
      </c>
      <c r="O10353">
        <v>-4</v>
      </c>
      <c r="P10353">
        <v>1</v>
      </c>
      <c r="Q10353" s="10">
        <v>0.1</v>
      </c>
      <c r="R10353" s="20">
        <v>5.0299999999999997E-2</v>
      </c>
      <c r="S10353">
        <v>7.1300000000000002E-2</v>
      </c>
      <c r="T10353">
        <v>0</v>
      </c>
    </row>
    <row r="10354" spans="1:20" ht="23.25" x14ac:dyDescent="0.35">
      <c r="A10354">
        <v>1</v>
      </c>
      <c r="B10354">
        <v>3</v>
      </c>
      <c r="C10354" s="10">
        <v>25</v>
      </c>
      <c r="D10354" s="11">
        <v>30</v>
      </c>
      <c r="E10354">
        <v>0</v>
      </c>
      <c r="F10354">
        <v>0</v>
      </c>
      <c r="G10354">
        <v>0</v>
      </c>
      <c r="H10354">
        <v>1</v>
      </c>
      <c r="I10354">
        <v>1</v>
      </c>
      <c r="J10354">
        <v>0</v>
      </c>
      <c r="K10354">
        <v>0</v>
      </c>
      <c r="L10354">
        <v>7</v>
      </c>
      <c r="M10354">
        <v>-4</v>
      </c>
      <c r="N10354">
        <v>1</v>
      </c>
      <c r="O10354">
        <v>-4</v>
      </c>
      <c r="P10354">
        <v>1</v>
      </c>
      <c r="Q10354" s="10">
        <v>0.2</v>
      </c>
      <c r="R10354" s="20">
        <v>0.2351</v>
      </c>
      <c r="S10354">
        <v>0.15049999999999999</v>
      </c>
      <c r="T10354">
        <v>0.1</v>
      </c>
    </row>
    <row r="10355" spans="1:20" ht="23.25" x14ac:dyDescent="0.35">
      <c r="A10355">
        <v>1</v>
      </c>
      <c r="B10355">
        <v>3</v>
      </c>
      <c r="C10355" s="10">
        <v>25</v>
      </c>
      <c r="D10355" s="11">
        <v>30</v>
      </c>
      <c r="E10355">
        <v>0</v>
      </c>
      <c r="F10355">
        <v>0</v>
      </c>
      <c r="G10355">
        <v>0</v>
      </c>
      <c r="H10355">
        <v>1</v>
      </c>
      <c r="I10355">
        <v>1</v>
      </c>
      <c r="J10355">
        <v>0</v>
      </c>
      <c r="K10355">
        <v>0</v>
      </c>
      <c r="L10355">
        <v>7</v>
      </c>
      <c r="M10355">
        <v>-4</v>
      </c>
      <c r="N10355">
        <v>1</v>
      </c>
      <c r="O10355">
        <v>-4</v>
      </c>
      <c r="P10355">
        <v>1</v>
      </c>
      <c r="Q10355" s="10">
        <v>0.3</v>
      </c>
      <c r="R10355" s="20">
        <v>0.2034</v>
      </c>
      <c r="S10355">
        <v>0.27510000000000001</v>
      </c>
      <c r="T10355">
        <v>0</v>
      </c>
    </row>
    <row r="10356" spans="1:20" ht="23.25" x14ac:dyDescent="0.35">
      <c r="A10356">
        <v>1</v>
      </c>
      <c r="B10356">
        <v>3</v>
      </c>
      <c r="C10356" s="10">
        <v>25</v>
      </c>
      <c r="D10356" s="11">
        <v>30</v>
      </c>
      <c r="E10356">
        <v>0</v>
      </c>
      <c r="F10356">
        <v>0</v>
      </c>
      <c r="G10356">
        <v>0</v>
      </c>
      <c r="H10356">
        <v>1</v>
      </c>
      <c r="I10356">
        <v>1</v>
      </c>
      <c r="J10356">
        <v>0</v>
      </c>
      <c r="K10356">
        <v>0</v>
      </c>
      <c r="L10356">
        <v>7</v>
      </c>
      <c r="M10356">
        <v>-4</v>
      </c>
      <c r="N10356">
        <v>1</v>
      </c>
      <c r="O10356">
        <v>-4</v>
      </c>
      <c r="P10356">
        <v>1</v>
      </c>
      <c r="Q10356" s="10">
        <v>0.4</v>
      </c>
      <c r="R10356" s="20">
        <v>0.25</v>
      </c>
      <c r="S10356">
        <v>0.4017</v>
      </c>
      <c r="T10356">
        <v>0.2</v>
      </c>
    </row>
    <row r="10357" spans="1:20" ht="23.25" x14ac:dyDescent="0.35">
      <c r="A10357">
        <v>1</v>
      </c>
      <c r="B10357">
        <v>3</v>
      </c>
      <c r="C10357" s="10">
        <v>25</v>
      </c>
      <c r="D10357" s="11">
        <v>30</v>
      </c>
      <c r="E10357">
        <v>0</v>
      </c>
      <c r="F10357">
        <v>0</v>
      </c>
      <c r="G10357">
        <v>0</v>
      </c>
      <c r="H10357">
        <v>1</v>
      </c>
      <c r="I10357">
        <v>1</v>
      </c>
      <c r="J10357">
        <v>0</v>
      </c>
      <c r="K10357">
        <v>0</v>
      </c>
      <c r="L10357">
        <v>7</v>
      </c>
      <c r="M10357">
        <v>-4</v>
      </c>
      <c r="N10357">
        <v>1</v>
      </c>
      <c r="O10357">
        <v>-4</v>
      </c>
      <c r="P10357">
        <v>1</v>
      </c>
      <c r="Q10357" s="10">
        <v>0.5</v>
      </c>
      <c r="R10357" s="20">
        <v>0.44340000000000002</v>
      </c>
      <c r="S10357">
        <v>0.61799999999999999</v>
      </c>
      <c r="T10357">
        <v>0.5</v>
      </c>
    </row>
    <row r="10358" spans="1:20" ht="23.25" x14ac:dyDescent="0.35">
      <c r="A10358" s="12">
        <v>1</v>
      </c>
      <c r="B10358" s="12">
        <v>3</v>
      </c>
      <c r="C10358" s="10">
        <v>25</v>
      </c>
      <c r="D10358" s="11">
        <v>30</v>
      </c>
      <c r="E10358">
        <v>0</v>
      </c>
      <c r="F10358">
        <v>0</v>
      </c>
      <c r="G10358" s="12">
        <v>0</v>
      </c>
      <c r="H10358" s="12">
        <v>1</v>
      </c>
      <c r="I10358" s="12">
        <v>1</v>
      </c>
      <c r="J10358">
        <v>0</v>
      </c>
      <c r="K10358">
        <v>0</v>
      </c>
      <c r="L10358">
        <v>7</v>
      </c>
      <c r="M10358">
        <v>-4</v>
      </c>
      <c r="N10358">
        <v>1</v>
      </c>
      <c r="O10358">
        <v>-4</v>
      </c>
      <c r="P10358">
        <v>1</v>
      </c>
      <c r="Q10358" s="10">
        <v>0.6</v>
      </c>
      <c r="R10358" s="20">
        <v>0.51070000000000004</v>
      </c>
      <c r="S10358">
        <v>0.75119999999999998</v>
      </c>
      <c r="T10358">
        <v>0.7</v>
      </c>
    </row>
    <row r="10359" spans="1:20" ht="23.25" x14ac:dyDescent="0.35">
      <c r="A10359" s="13">
        <v>1</v>
      </c>
      <c r="B10359" s="13">
        <v>3</v>
      </c>
      <c r="C10359" s="10">
        <v>25</v>
      </c>
      <c r="D10359" s="11">
        <v>30</v>
      </c>
      <c r="E10359">
        <v>0</v>
      </c>
      <c r="F10359">
        <v>0</v>
      </c>
      <c r="G10359" s="13">
        <v>0</v>
      </c>
      <c r="H10359" s="13">
        <v>1</v>
      </c>
      <c r="I10359" s="13">
        <v>1</v>
      </c>
      <c r="J10359">
        <v>0</v>
      </c>
      <c r="K10359">
        <v>0</v>
      </c>
      <c r="L10359">
        <v>7</v>
      </c>
      <c r="M10359">
        <v>-4</v>
      </c>
      <c r="N10359">
        <v>1</v>
      </c>
      <c r="O10359">
        <v>-4</v>
      </c>
      <c r="P10359">
        <v>1</v>
      </c>
      <c r="Q10359" s="10">
        <v>0.7</v>
      </c>
      <c r="R10359" s="20">
        <v>0.41589999999999999</v>
      </c>
      <c r="S10359">
        <v>0.92979999999999996</v>
      </c>
      <c r="T10359">
        <v>0.4</v>
      </c>
    </row>
    <row r="10360" spans="1:20" ht="23.25" x14ac:dyDescent="0.35">
      <c r="A10360" s="13">
        <v>1</v>
      </c>
      <c r="B10360" s="13">
        <v>3</v>
      </c>
      <c r="C10360" s="10">
        <v>25</v>
      </c>
      <c r="D10360" s="11">
        <v>30</v>
      </c>
      <c r="E10360">
        <v>0</v>
      </c>
      <c r="F10360">
        <v>0</v>
      </c>
      <c r="G10360" s="13">
        <v>0</v>
      </c>
      <c r="H10360" s="13">
        <v>1</v>
      </c>
      <c r="I10360" s="13">
        <v>1</v>
      </c>
      <c r="J10360">
        <v>0</v>
      </c>
      <c r="K10360">
        <v>0</v>
      </c>
      <c r="L10360">
        <v>7</v>
      </c>
      <c r="M10360">
        <v>-4</v>
      </c>
      <c r="N10360">
        <v>1</v>
      </c>
      <c r="O10360">
        <v>-4</v>
      </c>
      <c r="P10360">
        <v>1</v>
      </c>
      <c r="Q10360" s="10">
        <v>0.8</v>
      </c>
      <c r="R10360" s="20">
        <v>0.73760000000000003</v>
      </c>
      <c r="S10360">
        <v>0.95650000000000002</v>
      </c>
      <c r="T10360">
        <v>0.7</v>
      </c>
    </row>
    <row r="10361" spans="1:20" ht="23.25" x14ac:dyDescent="0.35">
      <c r="A10361">
        <v>1</v>
      </c>
      <c r="B10361">
        <v>3</v>
      </c>
      <c r="C10361" s="10">
        <v>25</v>
      </c>
      <c r="D10361" s="11">
        <v>30</v>
      </c>
      <c r="E10361">
        <v>0</v>
      </c>
      <c r="F10361">
        <v>0</v>
      </c>
      <c r="G10361">
        <v>0</v>
      </c>
      <c r="H10361">
        <v>1</v>
      </c>
      <c r="I10361">
        <v>1</v>
      </c>
      <c r="J10361">
        <v>0</v>
      </c>
      <c r="K10361">
        <v>0</v>
      </c>
      <c r="L10361">
        <v>7</v>
      </c>
      <c r="M10361">
        <v>-4</v>
      </c>
      <c r="N10361">
        <v>1</v>
      </c>
      <c r="O10361">
        <v>-4</v>
      </c>
      <c r="P10361">
        <v>1</v>
      </c>
      <c r="Q10361" s="10">
        <v>0.9</v>
      </c>
      <c r="R10361" s="20">
        <v>0.6542</v>
      </c>
      <c r="S10361">
        <v>0.96360000000000001</v>
      </c>
      <c r="T10361">
        <v>0.7</v>
      </c>
    </row>
    <row r="10362" spans="1:20" ht="23.25" x14ac:dyDescent="0.35">
      <c r="A10362">
        <v>1</v>
      </c>
      <c r="B10362">
        <v>3</v>
      </c>
      <c r="C10362" s="10">
        <v>25</v>
      </c>
      <c r="D10362" s="11">
        <v>30</v>
      </c>
      <c r="E10362">
        <v>0</v>
      </c>
      <c r="F10362">
        <v>0</v>
      </c>
      <c r="G10362">
        <v>0</v>
      </c>
      <c r="H10362">
        <v>1</v>
      </c>
      <c r="I10362">
        <v>1</v>
      </c>
      <c r="J10362">
        <v>0</v>
      </c>
      <c r="K10362">
        <v>0</v>
      </c>
      <c r="L10362">
        <v>7</v>
      </c>
      <c r="M10362">
        <v>-4</v>
      </c>
      <c r="N10362">
        <v>1</v>
      </c>
      <c r="O10362">
        <v>-4</v>
      </c>
      <c r="P10362">
        <v>1</v>
      </c>
      <c r="Q10362" s="10">
        <v>1</v>
      </c>
      <c r="R10362" s="20">
        <v>0.63200000000000001</v>
      </c>
      <c r="S10362">
        <v>0.99360000000000004</v>
      </c>
      <c r="T10362">
        <v>0.6</v>
      </c>
    </row>
    <row r="10363" spans="1:20" ht="23.25" x14ac:dyDescent="0.35">
      <c r="A10363">
        <v>1</v>
      </c>
      <c r="B10363">
        <v>3</v>
      </c>
      <c r="C10363" s="10">
        <v>25</v>
      </c>
      <c r="D10363" s="11">
        <v>30</v>
      </c>
      <c r="E10363">
        <v>0</v>
      </c>
      <c r="F10363">
        <v>0</v>
      </c>
      <c r="G10363">
        <v>0</v>
      </c>
      <c r="H10363">
        <v>1</v>
      </c>
      <c r="I10363">
        <v>1</v>
      </c>
      <c r="J10363">
        <v>0</v>
      </c>
      <c r="K10363">
        <v>0</v>
      </c>
      <c r="L10363">
        <v>7</v>
      </c>
      <c r="M10363">
        <v>-4</v>
      </c>
      <c r="N10363">
        <v>1</v>
      </c>
      <c r="O10363">
        <v>-4</v>
      </c>
      <c r="P10363">
        <v>1</v>
      </c>
      <c r="Q10363" s="10">
        <v>1.1000000000000001</v>
      </c>
      <c r="R10363" s="20">
        <v>0.66149999999999998</v>
      </c>
      <c r="S10363">
        <v>0.99770000000000003</v>
      </c>
      <c r="T10363">
        <v>0.7</v>
      </c>
    </row>
    <row r="10364" spans="1:20" ht="23.25" x14ac:dyDescent="0.35">
      <c r="A10364">
        <v>1</v>
      </c>
      <c r="B10364">
        <v>3</v>
      </c>
      <c r="C10364" s="10">
        <v>25</v>
      </c>
      <c r="D10364" s="11">
        <v>30</v>
      </c>
      <c r="E10364">
        <v>0</v>
      </c>
      <c r="F10364">
        <v>0</v>
      </c>
      <c r="G10364">
        <v>0</v>
      </c>
      <c r="H10364">
        <v>1</v>
      </c>
      <c r="I10364">
        <v>1</v>
      </c>
      <c r="J10364">
        <v>0</v>
      </c>
      <c r="K10364">
        <v>0</v>
      </c>
      <c r="L10364">
        <v>7</v>
      </c>
      <c r="M10364">
        <v>-4</v>
      </c>
      <c r="N10364">
        <v>1</v>
      </c>
      <c r="O10364">
        <v>-4</v>
      </c>
      <c r="P10364">
        <v>1</v>
      </c>
      <c r="Q10364" s="10">
        <v>1.2</v>
      </c>
      <c r="R10364" s="20">
        <v>0.46589999999999998</v>
      </c>
      <c r="S10364">
        <v>0.99950000000000006</v>
      </c>
      <c r="T10364">
        <v>0.4</v>
      </c>
    </row>
    <row r="10365" spans="1:20" ht="23.25" x14ac:dyDescent="0.35">
      <c r="A10365">
        <v>1</v>
      </c>
      <c r="B10365">
        <v>3</v>
      </c>
      <c r="C10365" s="10">
        <v>25</v>
      </c>
      <c r="D10365" s="11">
        <v>30</v>
      </c>
      <c r="E10365">
        <v>0</v>
      </c>
      <c r="F10365">
        <v>0</v>
      </c>
      <c r="G10365">
        <v>0</v>
      </c>
      <c r="H10365">
        <v>1</v>
      </c>
      <c r="I10365">
        <v>1</v>
      </c>
      <c r="J10365">
        <v>0</v>
      </c>
      <c r="K10365">
        <v>0</v>
      </c>
      <c r="L10365">
        <v>7</v>
      </c>
      <c r="M10365">
        <v>-4</v>
      </c>
      <c r="N10365">
        <v>1</v>
      </c>
      <c r="O10365">
        <v>-4</v>
      </c>
      <c r="P10365">
        <v>1</v>
      </c>
      <c r="Q10365" s="10">
        <v>1.3</v>
      </c>
      <c r="R10365" s="20">
        <v>0.68420000000000003</v>
      </c>
      <c r="S10365">
        <v>1</v>
      </c>
      <c r="T10365">
        <v>0.7</v>
      </c>
    </row>
    <row r="10366" spans="1:20" ht="23.25" x14ac:dyDescent="0.35">
      <c r="A10366">
        <v>1</v>
      </c>
      <c r="B10366">
        <v>3</v>
      </c>
      <c r="C10366" s="10">
        <v>25</v>
      </c>
      <c r="D10366" s="11">
        <v>30</v>
      </c>
      <c r="E10366">
        <v>0</v>
      </c>
      <c r="F10366">
        <v>0</v>
      </c>
      <c r="G10366">
        <v>0</v>
      </c>
      <c r="H10366">
        <v>1</v>
      </c>
      <c r="I10366">
        <v>1</v>
      </c>
      <c r="J10366">
        <v>0</v>
      </c>
      <c r="K10366">
        <v>0</v>
      </c>
      <c r="L10366">
        <v>7</v>
      </c>
      <c r="M10366">
        <v>-4</v>
      </c>
      <c r="N10366">
        <v>1</v>
      </c>
      <c r="O10366">
        <v>-4</v>
      </c>
      <c r="P10366">
        <v>1</v>
      </c>
      <c r="Q10366" s="10">
        <v>1.4</v>
      </c>
      <c r="R10366" s="20">
        <v>0.9052</v>
      </c>
      <c r="S10366">
        <v>1</v>
      </c>
      <c r="T10366">
        <v>0.9</v>
      </c>
    </row>
    <row r="10367" spans="1:20" ht="23.25" x14ac:dyDescent="0.35">
      <c r="A10367">
        <v>1</v>
      </c>
      <c r="B10367">
        <v>3</v>
      </c>
      <c r="C10367" s="10">
        <v>25</v>
      </c>
      <c r="D10367" s="11">
        <v>30</v>
      </c>
      <c r="E10367">
        <v>0</v>
      </c>
      <c r="F10367">
        <v>0</v>
      </c>
      <c r="G10367">
        <v>0</v>
      </c>
      <c r="H10367">
        <v>1</v>
      </c>
      <c r="I10367">
        <v>1</v>
      </c>
      <c r="J10367">
        <v>0</v>
      </c>
      <c r="K10367">
        <v>0</v>
      </c>
      <c r="L10367">
        <v>7</v>
      </c>
      <c r="M10367">
        <v>-4</v>
      </c>
      <c r="N10367">
        <v>1</v>
      </c>
      <c r="O10367">
        <v>-4</v>
      </c>
      <c r="P10367">
        <v>1</v>
      </c>
      <c r="Q10367" s="10">
        <v>1.5</v>
      </c>
      <c r="R10367" s="20">
        <v>0.84179999999999999</v>
      </c>
      <c r="S10367">
        <v>1</v>
      </c>
      <c r="T10367">
        <v>0.9</v>
      </c>
    </row>
    <row r="10368" spans="1:20" ht="23.25" x14ac:dyDescent="0.35">
      <c r="A10368">
        <v>1</v>
      </c>
      <c r="B10368">
        <v>3</v>
      </c>
      <c r="C10368" s="10">
        <v>25</v>
      </c>
      <c r="D10368" s="11">
        <v>30</v>
      </c>
      <c r="E10368">
        <v>0</v>
      </c>
      <c r="F10368">
        <v>0</v>
      </c>
      <c r="G10368">
        <v>0</v>
      </c>
      <c r="H10368">
        <v>1</v>
      </c>
      <c r="I10368">
        <v>1</v>
      </c>
      <c r="J10368">
        <v>0</v>
      </c>
      <c r="K10368">
        <v>0</v>
      </c>
      <c r="L10368">
        <v>7</v>
      </c>
      <c r="M10368">
        <v>-4</v>
      </c>
      <c r="N10368">
        <v>1</v>
      </c>
      <c r="O10368">
        <v>-4</v>
      </c>
      <c r="P10368">
        <v>1</v>
      </c>
      <c r="Q10368" s="10">
        <v>1.6</v>
      </c>
      <c r="R10368" s="20">
        <v>0.88839999999999997</v>
      </c>
      <c r="S10368" s="20">
        <v>1</v>
      </c>
      <c r="T10368">
        <v>0.9</v>
      </c>
    </row>
    <row r="10369" spans="1:21" ht="23.25" x14ac:dyDescent="0.35">
      <c r="A10369">
        <v>1</v>
      </c>
      <c r="B10369">
        <v>3</v>
      </c>
      <c r="C10369" s="10">
        <v>25</v>
      </c>
      <c r="D10369" s="11">
        <v>30</v>
      </c>
      <c r="E10369">
        <v>0</v>
      </c>
      <c r="F10369">
        <v>0</v>
      </c>
      <c r="G10369">
        <v>0</v>
      </c>
      <c r="H10369">
        <v>1</v>
      </c>
      <c r="I10369">
        <v>1</v>
      </c>
      <c r="J10369">
        <v>0</v>
      </c>
      <c r="K10369">
        <v>0</v>
      </c>
      <c r="L10369">
        <v>7</v>
      </c>
      <c r="M10369">
        <v>-4</v>
      </c>
      <c r="N10369">
        <v>1</v>
      </c>
      <c r="O10369">
        <v>-4</v>
      </c>
      <c r="P10369">
        <v>1</v>
      </c>
      <c r="Q10369" s="10">
        <v>1.7</v>
      </c>
      <c r="R10369" s="15">
        <v>0.89300000000000002</v>
      </c>
      <c r="S10369" s="15">
        <v>1</v>
      </c>
      <c r="T10369">
        <v>0.9</v>
      </c>
    </row>
    <row r="10370" spans="1:21" ht="23.25" x14ac:dyDescent="0.35">
      <c r="A10370">
        <v>1</v>
      </c>
      <c r="B10370">
        <v>3</v>
      </c>
      <c r="C10370" s="10">
        <v>25</v>
      </c>
      <c r="D10370" s="11">
        <v>30</v>
      </c>
      <c r="E10370">
        <v>0</v>
      </c>
      <c r="F10370">
        <v>0</v>
      </c>
      <c r="G10370">
        <v>0</v>
      </c>
      <c r="H10370">
        <v>1</v>
      </c>
      <c r="I10370">
        <v>1</v>
      </c>
      <c r="J10370">
        <v>0</v>
      </c>
      <c r="K10370">
        <v>0</v>
      </c>
      <c r="L10370">
        <v>7</v>
      </c>
      <c r="M10370">
        <v>-4</v>
      </c>
      <c r="N10370">
        <v>1</v>
      </c>
      <c r="O10370">
        <v>-4</v>
      </c>
      <c r="P10370">
        <v>1</v>
      </c>
      <c r="Q10370" s="10">
        <v>1.8</v>
      </c>
      <c r="R10370">
        <v>0.90490000000000004</v>
      </c>
      <c r="S10370">
        <v>1</v>
      </c>
      <c r="T10370">
        <v>0.9</v>
      </c>
    </row>
    <row r="10371" spans="1:21" ht="23.25" x14ac:dyDescent="0.35">
      <c r="A10371">
        <v>1</v>
      </c>
      <c r="B10371">
        <v>3</v>
      </c>
      <c r="C10371" s="10">
        <v>25</v>
      </c>
      <c r="D10371" s="11">
        <v>30</v>
      </c>
      <c r="E10371">
        <v>0</v>
      </c>
      <c r="F10371">
        <v>0</v>
      </c>
      <c r="G10371">
        <v>0</v>
      </c>
      <c r="H10371">
        <v>1</v>
      </c>
      <c r="I10371">
        <v>1</v>
      </c>
      <c r="J10371">
        <v>0</v>
      </c>
      <c r="K10371">
        <v>0</v>
      </c>
      <c r="L10371">
        <v>7</v>
      </c>
      <c r="M10371">
        <v>-4</v>
      </c>
      <c r="N10371">
        <v>1</v>
      </c>
      <c r="O10371">
        <v>-4</v>
      </c>
      <c r="P10371">
        <v>1</v>
      </c>
      <c r="Q10371" s="10">
        <v>1.9</v>
      </c>
      <c r="R10371">
        <v>0.90969999999999995</v>
      </c>
      <c r="S10371">
        <v>1</v>
      </c>
      <c r="T10371">
        <v>0.9</v>
      </c>
    </row>
    <row r="10375" spans="1:21" ht="94.5" thickBot="1" x14ac:dyDescent="0.35">
      <c r="A10375" s="7" t="s">
        <v>505</v>
      </c>
      <c r="B10375" s="1"/>
      <c r="C10375" s="1"/>
      <c r="D10375" s="1"/>
      <c r="E10375" s="1"/>
      <c r="F10375" s="1"/>
      <c r="G10375" s="1"/>
      <c r="H10375" s="1"/>
      <c r="I10375" s="1"/>
      <c r="J10375" s="1"/>
      <c r="K10375" s="1"/>
      <c r="L10375" s="1"/>
      <c r="M10375" s="1"/>
      <c r="N10375" s="1"/>
      <c r="O10375" s="1"/>
      <c r="Q10375" s="8" t="s">
        <v>23</v>
      </c>
      <c r="R10375" s="36" t="s">
        <v>502</v>
      </c>
      <c r="S10375" s="36" t="s">
        <v>503</v>
      </c>
      <c r="T10375" s="36" t="s">
        <v>15</v>
      </c>
      <c r="U10375" s="36" t="s">
        <v>504</v>
      </c>
    </row>
    <row r="10376" spans="1:21" ht="24" thickTop="1" x14ac:dyDescent="0.35">
      <c r="A10376">
        <v>1</v>
      </c>
      <c r="B10376">
        <v>3</v>
      </c>
      <c r="C10376" s="10">
        <v>10</v>
      </c>
      <c r="D10376" s="11">
        <v>30</v>
      </c>
      <c r="E10376">
        <v>0</v>
      </c>
      <c r="F10376">
        <v>0</v>
      </c>
      <c r="G10376">
        <v>0</v>
      </c>
      <c r="H10376">
        <v>1</v>
      </c>
      <c r="I10376">
        <v>1</v>
      </c>
      <c r="J10376">
        <v>0</v>
      </c>
      <c r="K10376">
        <v>0</v>
      </c>
      <c r="L10376">
        <v>7</v>
      </c>
      <c r="M10376">
        <v>-4</v>
      </c>
      <c r="N10376">
        <v>1</v>
      </c>
      <c r="O10376">
        <v>-4</v>
      </c>
      <c r="P10376">
        <v>1</v>
      </c>
      <c r="Q10376" s="10">
        <v>0</v>
      </c>
      <c r="R10376" s="20">
        <v>0.1099</v>
      </c>
      <c r="S10376">
        <v>0.05</v>
      </c>
      <c r="T10376">
        <v>0</v>
      </c>
      <c r="U10376">
        <v>0</v>
      </c>
    </row>
    <row r="10377" spans="1:21" ht="23.25" x14ac:dyDescent="0.35">
      <c r="A10377">
        <v>1</v>
      </c>
      <c r="B10377">
        <v>3</v>
      </c>
      <c r="C10377" s="10">
        <v>10</v>
      </c>
      <c r="D10377" s="11">
        <v>30</v>
      </c>
      <c r="E10377">
        <v>0</v>
      </c>
      <c r="F10377">
        <v>0</v>
      </c>
      <c r="G10377">
        <v>0</v>
      </c>
      <c r="H10377">
        <v>1</v>
      </c>
      <c r="I10377">
        <v>1</v>
      </c>
      <c r="J10377">
        <v>0</v>
      </c>
      <c r="K10377">
        <v>0</v>
      </c>
      <c r="L10377">
        <v>7</v>
      </c>
      <c r="M10377">
        <v>-4</v>
      </c>
      <c r="N10377">
        <v>1</v>
      </c>
      <c r="O10377">
        <v>-4</v>
      </c>
      <c r="P10377">
        <v>1</v>
      </c>
      <c r="Q10377" s="10">
        <v>0.1</v>
      </c>
      <c r="R10377" s="20">
        <v>0.24390000000000001</v>
      </c>
      <c r="S10377">
        <v>7.1499999999999994E-2</v>
      </c>
      <c r="T10377">
        <v>0.2</v>
      </c>
      <c r="U10377">
        <v>0</v>
      </c>
    </row>
    <row r="10378" spans="1:21" ht="23.25" x14ac:dyDescent="0.35">
      <c r="A10378">
        <v>1</v>
      </c>
      <c r="B10378">
        <v>3</v>
      </c>
      <c r="C10378" s="10">
        <v>10</v>
      </c>
      <c r="D10378" s="11">
        <v>30</v>
      </c>
      <c r="E10378">
        <v>0</v>
      </c>
      <c r="F10378">
        <v>0</v>
      </c>
      <c r="G10378">
        <v>0</v>
      </c>
      <c r="H10378">
        <v>1</v>
      </c>
      <c r="I10378">
        <v>1</v>
      </c>
      <c r="J10378">
        <v>0</v>
      </c>
      <c r="K10378">
        <v>0</v>
      </c>
      <c r="L10378">
        <v>7</v>
      </c>
      <c r="M10378">
        <v>-4</v>
      </c>
      <c r="N10378">
        <v>1</v>
      </c>
      <c r="O10378">
        <v>-4</v>
      </c>
      <c r="P10378">
        <v>1</v>
      </c>
      <c r="Q10378" s="10">
        <v>0.2</v>
      </c>
      <c r="R10378" s="20">
        <v>0.13780000000000001</v>
      </c>
      <c r="S10378">
        <v>0.15989999999999999</v>
      </c>
      <c r="T10378">
        <v>0.1</v>
      </c>
      <c r="U10378">
        <v>0</v>
      </c>
    </row>
    <row r="10379" spans="1:21" ht="23.25" x14ac:dyDescent="0.35">
      <c r="A10379">
        <v>1</v>
      </c>
      <c r="B10379">
        <v>3</v>
      </c>
      <c r="C10379" s="10">
        <v>10</v>
      </c>
      <c r="D10379" s="11">
        <v>30</v>
      </c>
      <c r="E10379">
        <v>0</v>
      </c>
      <c r="F10379">
        <v>0</v>
      </c>
      <c r="G10379">
        <v>0</v>
      </c>
      <c r="H10379">
        <v>1</v>
      </c>
      <c r="I10379">
        <v>1</v>
      </c>
      <c r="J10379">
        <v>0</v>
      </c>
      <c r="K10379">
        <v>0</v>
      </c>
      <c r="L10379">
        <v>7</v>
      </c>
      <c r="M10379">
        <v>-4</v>
      </c>
      <c r="N10379">
        <v>1</v>
      </c>
      <c r="O10379">
        <v>-4</v>
      </c>
      <c r="P10379">
        <v>1</v>
      </c>
      <c r="Q10379" s="10">
        <v>0.3</v>
      </c>
      <c r="R10379" s="20">
        <v>0.31</v>
      </c>
      <c r="S10379">
        <v>0.27039999999999997</v>
      </c>
      <c r="T10379">
        <v>0.3</v>
      </c>
      <c r="U10379">
        <v>0.3</v>
      </c>
    </row>
    <row r="10380" spans="1:21" ht="23.25" x14ac:dyDescent="0.35">
      <c r="A10380">
        <v>1</v>
      </c>
      <c r="B10380">
        <v>3</v>
      </c>
      <c r="C10380" s="10">
        <v>10</v>
      </c>
      <c r="D10380" s="11">
        <v>30</v>
      </c>
      <c r="E10380">
        <v>0</v>
      </c>
      <c r="F10380">
        <v>0</v>
      </c>
      <c r="G10380">
        <v>0</v>
      </c>
      <c r="H10380">
        <v>1</v>
      </c>
      <c r="I10380">
        <v>1</v>
      </c>
      <c r="J10380">
        <v>0</v>
      </c>
      <c r="K10380">
        <v>0</v>
      </c>
      <c r="L10380">
        <v>7</v>
      </c>
      <c r="M10380">
        <v>-4</v>
      </c>
      <c r="N10380">
        <v>1</v>
      </c>
      <c r="O10380">
        <v>-4</v>
      </c>
      <c r="P10380">
        <v>1</v>
      </c>
      <c r="Q10380" s="10">
        <v>0.4</v>
      </c>
      <c r="R10380" s="20">
        <v>0.47320000000000001</v>
      </c>
      <c r="S10380">
        <v>0.47470000000000001</v>
      </c>
      <c r="T10380">
        <v>0.5</v>
      </c>
      <c r="U10380">
        <v>0.4</v>
      </c>
    </row>
    <row r="10381" spans="1:21" ht="23.25" x14ac:dyDescent="0.35">
      <c r="A10381">
        <v>1</v>
      </c>
      <c r="B10381">
        <v>3</v>
      </c>
      <c r="C10381" s="10">
        <v>10</v>
      </c>
      <c r="D10381" s="11">
        <v>30</v>
      </c>
      <c r="E10381">
        <v>0</v>
      </c>
      <c r="F10381">
        <v>0</v>
      </c>
      <c r="G10381">
        <v>0</v>
      </c>
      <c r="H10381">
        <v>1</v>
      </c>
      <c r="I10381">
        <v>1</v>
      </c>
      <c r="J10381">
        <v>0</v>
      </c>
      <c r="K10381">
        <v>0</v>
      </c>
      <c r="L10381">
        <v>7</v>
      </c>
      <c r="M10381">
        <v>-4</v>
      </c>
      <c r="N10381">
        <v>1</v>
      </c>
      <c r="O10381">
        <v>-4</v>
      </c>
      <c r="P10381">
        <v>1</v>
      </c>
      <c r="Q10381" s="10">
        <v>0.5</v>
      </c>
      <c r="R10381" s="20">
        <v>0.38429999999999997</v>
      </c>
      <c r="S10381">
        <v>0.67079999999999995</v>
      </c>
      <c r="T10381">
        <v>0.4</v>
      </c>
      <c r="U10381">
        <v>0.7</v>
      </c>
    </row>
    <row r="10382" spans="1:21" ht="23.25" x14ac:dyDescent="0.35">
      <c r="A10382" s="12">
        <v>1</v>
      </c>
      <c r="B10382" s="12">
        <v>3</v>
      </c>
      <c r="C10382" s="10">
        <v>10</v>
      </c>
      <c r="D10382" s="11">
        <v>30</v>
      </c>
      <c r="E10382">
        <v>0</v>
      </c>
      <c r="F10382">
        <v>0</v>
      </c>
      <c r="G10382" s="12">
        <v>0</v>
      </c>
      <c r="H10382" s="12">
        <v>1</v>
      </c>
      <c r="I10382" s="12">
        <v>1</v>
      </c>
      <c r="J10382">
        <v>0</v>
      </c>
      <c r="K10382">
        <v>0</v>
      </c>
      <c r="L10382">
        <v>7</v>
      </c>
      <c r="M10382">
        <v>-4</v>
      </c>
      <c r="N10382">
        <v>1</v>
      </c>
      <c r="O10382">
        <v>-4</v>
      </c>
      <c r="P10382">
        <v>1</v>
      </c>
      <c r="Q10382" s="10">
        <v>0.6</v>
      </c>
      <c r="R10382" s="20">
        <v>0.36049999999999999</v>
      </c>
      <c r="S10382">
        <v>0.77939999999999998</v>
      </c>
      <c r="T10382">
        <v>0.3</v>
      </c>
      <c r="U10382">
        <v>0.8</v>
      </c>
    </row>
    <row r="10383" spans="1:21" ht="23.25" x14ac:dyDescent="0.35">
      <c r="A10383" s="13">
        <v>1</v>
      </c>
      <c r="B10383" s="13">
        <v>3</v>
      </c>
      <c r="C10383" s="10">
        <v>10</v>
      </c>
      <c r="D10383" s="11">
        <v>30</v>
      </c>
      <c r="E10383">
        <v>0</v>
      </c>
      <c r="F10383">
        <v>0</v>
      </c>
      <c r="G10383" s="13">
        <v>0</v>
      </c>
      <c r="H10383" s="13">
        <v>1</v>
      </c>
      <c r="I10383" s="13">
        <v>1</v>
      </c>
      <c r="J10383">
        <v>0</v>
      </c>
      <c r="K10383">
        <v>0</v>
      </c>
      <c r="L10383">
        <v>7</v>
      </c>
      <c r="M10383">
        <v>-4</v>
      </c>
      <c r="N10383">
        <v>1</v>
      </c>
      <c r="O10383">
        <v>-4</v>
      </c>
      <c r="P10383">
        <v>1</v>
      </c>
      <c r="Q10383" s="10">
        <v>0.7</v>
      </c>
      <c r="R10383" s="20">
        <v>0.64359999999999995</v>
      </c>
      <c r="S10383">
        <v>0.90259999999999996</v>
      </c>
      <c r="T10383">
        <v>0.8</v>
      </c>
      <c r="U10383">
        <v>0.9</v>
      </c>
    </row>
    <row r="10384" spans="1:21" ht="23.25" x14ac:dyDescent="0.35">
      <c r="A10384" s="13">
        <v>1</v>
      </c>
      <c r="B10384" s="13">
        <v>3</v>
      </c>
      <c r="C10384" s="10">
        <v>10</v>
      </c>
      <c r="D10384" s="11">
        <v>30</v>
      </c>
      <c r="E10384">
        <v>0</v>
      </c>
      <c r="F10384">
        <v>0</v>
      </c>
      <c r="G10384" s="13">
        <v>0</v>
      </c>
      <c r="H10384" s="13">
        <v>1</v>
      </c>
      <c r="I10384" s="13">
        <v>1</v>
      </c>
      <c r="J10384">
        <v>0</v>
      </c>
      <c r="K10384">
        <v>0</v>
      </c>
      <c r="L10384">
        <v>7</v>
      </c>
      <c r="M10384">
        <v>-4</v>
      </c>
      <c r="N10384">
        <v>1</v>
      </c>
      <c r="O10384">
        <v>-4</v>
      </c>
      <c r="P10384">
        <v>1</v>
      </c>
      <c r="Q10384" s="10">
        <v>0.8</v>
      </c>
      <c r="R10384" s="20">
        <v>0.57030000000000003</v>
      </c>
      <c r="S10384">
        <v>0.96699999999999997</v>
      </c>
      <c r="T10384">
        <v>0.6</v>
      </c>
      <c r="U10384">
        <v>1</v>
      </c>
    </row>
    <row r="10385" spans="1:21" ht="23.25" x14ac:dyDescent="0.35">
      <c r="A10385">
        <v>1</v>
      </c>
      <c r="B10385">
        <v>3</v>
      </c>
      <c r="C10385" s="10">
        <v>10</v>
      </c>
      <c r="D10385" s="11">
        <v>30</v>
      </c>
      <c r="E10385">
        <v>0</v>
      </c>
      <c r="F10385">
        <v>0</v>
      </c>
      <c r="G10385">
        <v>0</v>
      </c>
      <c r="H10385">
        <v>1</v>
      </c>
      <c r="I10385">
        <v>1</v>
      </c>
      <c r="J10385">
        <v>0</v>
      </c>
      <c r="K10385">
        <v>0</v>
      </c>
      <c r="L10385">
        <v>7</v>
      </c>
      <c r="M10385">
        <v>-4</v>
      </c>
      <c r="N10385">
        <v>1</v>
      </c>
      <c r="O10385">
        <v>-4</v>
      </c>
      <c r="P10385">
        <v>1</v>
      </c>
      <c r="Q10385" s="10">
        <v>0.9</v>
      </c>
      <c r="R10385" s="20">
        <v>0.48849999999999999</v>
      </c>
      <c r="S10385">
        <v>0.97609999999999997</v>
      </c>
      <c r="T10385">
        <v>0.5</v>
      </c>
      <c r="U10385">
        <v>1</v>
      </c>
    </row>
    <row r="10386" spans="1:21" ht="23.25" x14ac:dyDescent="0.35">
      <c r="A10386">
        <v>1</v>
      </c>
      <c r="B10386">
        <v>3</v>
      </c>
      <c r="C10386" s="10">
        <v>10</v>
      </c>
      <c r="D10386" s="11">
        <v>30</v>
      </c>
      <c r="E10386">
        <v>0</v>
      </c>
      <c r="F10386">
        <v>0</v>
      </c>
      <c r="G10386">
        <v>0</v>
      </c>
      <c r="H10386">
        <v>1</v>
      </c>
      <c r="I10386">
        <v>1</v>
      </c>
      <c r="J10386">
        <v>0</v>
      </c>
      <c r="K10386">
        <v>0</v>
      </c>
      <c r="L10386">
        <v>7</v>
      </c>
      <c r="M10386">
        <v>-4</v>
      </c>
      <c r="N10386">
        <v>1</v>
      </c>
      <c r="O10386">
        <v>-4</v>
      </c>
      <c r="P10386">
        <v>1</v>
      </c>
      <c r="Q10386" s="10">
        <v>1</v>
      </c>
      <c r="R10386" s="20">
        <v>0.68410000000000004</v>
      </c>
      <c r="S10386">
        <v>0.98340000000000005</v>
      </c>
      <c r="T10386">
        <v>0.7</v>
      </c>
      <c r="U10386">
        <v>1</v>
      </c>
    </row>
    <row r="10387" spans="1:21" ht="23.25" x14ac:dyDescent="0.35">
      <c r="A10387">
        <v>1</v>
      </c>
      <c r="B10387">
        <v>3</v>
      </c>
      <c r="C10387" s="10">
        <v>10</v>
      </c>
      <c r="D10387" s="11">
        <v>30</v>
      </c>
      <c r="E10387">
        <v>0</v>
      </c>
      <c r="F10387">
        <v>0</v>
      </c>
      <c r="G10387">
        <v>0</v>
      </c>
      <c r="H10387">
        <v>1</v>
      </c>
      <c r="I10387">
        <v>1</v>
      </c>
      <c r="J10387">
        <v>0</v>
      </c>
      <c r="K10387">
        <v>0</v>
      </c>
      <c r="L10387">
        <v>7</v>
      </c>
      <c r="M10387">
        <v>-4</v>
      </c>
      <c r="N10387">
        <v>1</v>
      </c>
      <c r="O10387">
        <v>-4</v>
      </c>
      <c r="P10387">
        <v>1</v>
      </c>
      <c r="Q10387" s="10">
        <v>1.1000000000000001</v>
      </c>
      <c r="R10387" s="20">
        <v>0.88009999999999999</v>
      </c>
      <c r="S10387">
        <v>0.99129999999999996</v>
      </c>
      <c r="T10387">
        <v>0.8</v>
      </c>
      <c r="U10387">
        <v>1</v>
      </c>
    </row>
    <row r="10388" spans="1:21" ht="23.25" x14ac:dyDescent="0.35">
      <c r="A10388">
        <v>1</v>
      </c>
      <c r="B10388">
        <v>3</v>
      </c>
      <c r="C10388" s="10">
        <v>10</v>
      </c>
      <c r="D10388" s="11">
        <v>30</v>
      </c>
      <c r="E10388">
        <v>0</v>
      </c>
      <c r="F10388">
        <v>0</v>
      </c>
      <c r="G10388">
        <v>0</v>
      </c>
      <c r="H10388">
        <v>1</v>
      </c>
      <c r="I10388">
        <v>1</v>
      </c>
      <c r="J10388">
        <v>0</v>
      </c>
      <c r="K10388">
        <v>0</v>
      </c>
      <c r="L10388">
        <v>7</v>
      </c>
      <c r="M10388">
        <v>-4</v>
      </c>
      <c r="N10388">
        <v>1</v>
      </c>
      <c r="O10388">
        <v>-4</v>
      </c>
      <c r="P10388">
        <v>1</v>
      </c>
      <c r="Q10388" s="10">
        <v>1.2</v>
      </c>
      <c r="R10388" s="20">
        <v>0.71550000000000002</v>
      </c>
      <c r="S10388">
        <v>0.99990000000000001</v>
      </c>
      <c r="T10388">
        <v>0.9</v>
      </c>
      <c r="U10388">
        <v>1</v>
      </c>
    </row>
    <row r="10389" spans="1:21" ht="23.25" x14ac:dyDescent="0.35">
      <c r="A10389">
        <v>1</v>
      </c>
      <c r="B10389">
        <v>3</v>
      </c>
      <c r="C10389" s="10">
        <v>10</v>
      </c>
      <c r="D10389" s="11">
        <v>30</v>
      </c>
      <c r="E10389">
        <v>0</v>
      </c>
      <c r="F10389">
        <v>0</v>
      </c>
      <c r="G10389">
        <v>0</v>
      </c>
      <c r="H10389">
        <v>1</v>
      </c>
      <c r="I10389">
        <v>1</v>
      </c>
      <c r="J10389">
        <v>0</v>
      </c>
      <c r="K10389">
        <v>0</v>
      </c>
      <c r="L10389">
        <v>7</v>
      </c>
      <c r="M10389">
        <v>-4</v>
      </c>
      <c r="N10389">
        <v>1</v>
      </c>
      <c r="O10389">
        <v>-4</v>
      </c>
      <c r="P10389">
        <v>1</v>
      </c>
      <c r="Q10389" s="10">
        <v>1.3</v>
      </c>
      <c r="R10389" s="20">
        <v>0.75139999999999996</v>
      </c>
      <c r="S10389">
        <v>0.99950000000000006</v>
      </c>
      <c r="T10389">
        <v>0.9</v>
      </c>
      <c r="U10389">
        <v>1</v>
      </c>
    </row>
    <row r="10390" spans="1:21" ht="23.25" x14ac:dyDescent="0.35">
      <c r="A10390">
        <v>1</v>
      </c>
      <c r="B10390">
        <v>3</v>
      </c>
      <c r="C10390" s="10">
        <v>10</v>
      </c>
      <c r="D10390" s="11">
        <v>30</v>
      </c>
      <c r="E10390">
        <v>0</v>
      </c>
      <c r="F10390">
        <v>0</v>
      </c>
      <c r="G10390">
        <v>0</v>
      </c>
      <c r="H10390">
        <v>1</v>
      </c>
      <c r="I10390">
        <v>1</v>
      </c>
      <c r="J10390">
        <v>0</v>
      </c>
      <c r="K10390">
        <v>0</v>
      </c>
      <c r="L10390">
        <v>7</v>
      </c>
      <c r="M10390">
        <v>-4</v>
      </c>
      <c r="N10390">
        <v>1</v>
      </c>
      <c r="O10390">
        <v>-4</v>
      </c>
      <c r="P10390">
        <v>1</v>
      </c>
      <c r="Q10390" s="10">
        <v>1.4</v>
      </c>
      <c r="R10390" s="20">
        <v>0.94350000000000001</v>
      </c>
      <c r="S10390">
        <v>0.99980000000000002</v>
      </c>
      <c r="T10390">
        <v>1</v>
      </c>
      <c r="U10390">
        <v>1</v>
      </c>
    </row>
    <row r="10391" spans="1:21" ht="23.25" x14ac:dyDescent="0.35">
      <c r="A10391">
        <v>1</v>
      </c>
      <c r="B10391">
        <v>3</v>
      </c>
      <c r="C10391" s="10">
        <v>10</v>
      </c>
      <c r="D10391" s="11">
        <v>30</v>
      </c>
      <c r="E10391">
        <v>0</v>
      </c>
      <c r="F10391">
        <v>0</v>
      </c>
      <c r="G10391">
        <v>0</v>
      </c>
      <c r="H10391">
        <v>1</v>
      </c>
      <c r="I10391">
        <v>1</v>
      </c>
      <c r="J10391">
        <v>0</v>
      </c>
      <c r="K10391">
        <v>0</v>
      </c>
      <c r="L10391">
        <v>7</v>
      </c>
      <c r="M10391">
        <v>-4</v>
      </c>
      <c r="N10391">
        <v>1</v>
      </c>
      <c r="O10391">
        <v>-4</v>
      </c>
      <c r="P10391">
        <v>1</v>
      </c>
      <c r="Q10391" s="10">
        <v>1.5</v>
      </c>
      <c r="R10391" s="20">
        <v>0.73280000000000001</v>
      </c>
      <c r="S10391">
        <v>1</v>
      </c>
      <c r="T10391">
        <v>0.7</v>
      </c>
      <c r="U10391">
        <v>1</v>
      </c>
    </row>
    <row r="10392" spans="1:21" ht="23.25" x14ac:dyDescent="0.35">
      <c r="A10392">
        <v>1</v>
      </c>
      <c r="B10392">
        <v>3</v>
      </c>
      <c r="C10392" s="10">
        <v>10</v>
      </c>
      <c r="D10392" s="11">
        <v>30</v>
      </c>
      <c r="E10392">
        <v>0</v>
      </c>
      <c r="F10392">
        <v>0</v>
      </c>
      <c r="G10392">
        <v>0</v>
      </c>
      <c r="H10392">
        <v>1</v>
      </c>
      <c r="I10392">
        <v>1</v>
      </c>
      <c r="J10392">
        <v>0</v>
      </c>
      <c r="K10392">
        <v>0</v>
      </c>
      <c r="L10392">
        <v>7</v>
      </c>
      <c r="M10392">
        <v>-4</v>
      </c>
      <c r="N10392">
        <v>1</v>
      </c>
      <c r="O10392">
        <v>-4</v>
      </c>
      <c r="P10392">
        <v>1</v>
      </c>
      <c r="Q10392" s="10">
        <v>1.6</v>
      </c>
      <c r="R10392" s="20">
        <v>0.5927</v>
      </c>
      <c r="S10392" s="20">
        <v>0.99990000000000001</v>
      </c>
      <c r="T10392">
        <v>0.5</v>
      </c>
      <c r="U10392">
        <v>1</v>
      </c>
    </row>
    <row r="10393" spans="1:21" ht="23.25" x14ac:dyDescent="0.35">
      <c r="A10393">
        <v>1</v>
      </c>
      <c r="B10393">
        <v>3</v>
      </c>
      <c r="C10393" s="10">
        <v>10</v>
      </c>
      <c r="D10393" s="11">
        <v>30</v>
      </c>
      <c r="E10393">
        <v>0</v>
      </c>
      <c r="F10393">
        <v>0</v>
      </c>
      <c r="G10393">
        <v>0</v>
      </c>
      <c r="H10393">
        <v>1</v>
      </c>
      <c r="I10393">
        <v>1</v>
      </c>
      <c r="J10393">
        <v>0</v>
      </c>
      <c r="K10393">
        <v>0</v>
      </c>
      <c r="L10393">
        <v>7</v>
      </c>
      <c r="M10393">
        <v>-4</v>
      </c>
      <c r="N10393">
        <v>1</v>
      </c>
      <c r="O10393">
        <v>-4</v>
      </c>
      <c r="P10393">
        <v>1</v>
      </c>
      <c r="Q10393" s="10">
        <v>1.7</v>
      </c>
      <c r="R10393" s="15">
        <v>0.96040000000000003</v>
      </c>
      <c r="S10393" s="15">
        <v>1</v>
      </c>
      <c r="T10393">
        <v>1</v>
      </c>
      <c r="U10393">
        <v>1</v>
      </c>
    </row>
    <row r="10394" spans="1:21" ht="23.25" x14ac:dyDescent="0.35">
      <c r="A10394">
        <v>1</v>
      </c>
      <c r="B10394">
        <v>3</v>
      </c>
      <c r="C10394" s="10">
        <v>10</v>
      </c>
      <c r="D10394" s="11">
        <v>30</v>
      </c>
      <c r="E10394">
        <v>0</v>
      </c>
      <c r="F10394">
        <v>0</v>
      </c>
      <c r="G10394">
        <v>0</v>
      </c>
      <c r="H10394">
        <v>1</v>
      </c>
      <c r="I10394">
        <v>1</v>
      </c>
      <c r="J10394">
        <v>0</v>
      </c>
      <c r="K10394">
        <v>0</v>
      </c>
      <c r="L10394">
        <v>7</v>
      </c>
      <c r="M10394">
        <v>-4</v>
      </c>
      <c r="N10394">
        <v>1</v>
      </c>
      <c r="O10394">
        <v>-4</v>
      </c>
      <c r="P10394">
        <v>1</v>
      </c>
      <c r="Q10394" s="10">
        <v>1.8</v>
      </c>
      <c r="R10394">
        <v>0.79420000000000002</v>
      </c>
      <c r="S10394">
        <v>1</v>
      </c>
      <c r="T10394">
        <v>0.8</v>
      </c>
      <c r="U10394">
        <v>1</v>
      </c>
    </row>
    <row r="10395" spans="1:21" ht="23.25" x14ac:dyDescent="0.35">
      <c r="A10395">
        <v>1</v>
      </c>
      <c r="B10395">
        <v>3</v>
      </c>
      <c r="C10395" s="10">
        <v>10</v>
      </c>
      <c r="D10395" s="11">
        <v>30</v>
      </c>
      <c r="E10395">
        <v>0</v>
      </c>
      <c r="F10395">
        <v>0</v>
      </c>
      <c r="G10395">
        <v>0</v>
      </c>
      <c r="H10395">
        <v>1</v>
      </c>
      <c r="I10395">
        <v>1</v>
      </c>
      <c r="J10395">
        <v>0</v>
      </c>
      <c r="K10395">
        <v>0</v>
      </c>
      <c r="L10395">
        <v>7</v>
      </c>
      <c r="M10395">
        <v>-4</v>
      </c>
      <c r="N10395">
        <v>1</v>
      </c>
      <c r="O10395">
        <v>-4</v>
      </c>
      <c r="P10395">
        <v>1</v>
      </c>
      <c r="Q10395" s="10">
        <v>1.9</v>
      </c>
      <c r="R10395">
        <v>0.7974</v>
      </c>
      <c r="S10395">
        <v>1</v>
      </c>
      <c r="T10395">
        <v>0.9</v>
      </c>
      <c r="U10395">
        <v>1</v>
      </c>
    </row>
    <row r="10402" spans="1:21" ht="94.5" thickBot="1" x14ac:dyDescent="0.35">
      <c r="A10402" s="7" t="s">
        <v>505</v>
      </c>
      <c r="B10402" s="1"/>
      <c r="C10402" s="1"/>
      <c r="D10402" s="1"/>
      <c r="E10402" s="1"/>
      <c r="F10402" s="1"/>
      <c r="G10402" s="1"/>
      <c r="H10402" s="1"/>
      <c r="I10402" s="1"/>
      <c r="J10402" s="1"/>
      <c r="K10402" s="1"/>
      <c r="L10402" s="1"/>
      <c r="M10402" s="1"/>
      <c r="N10402" s="1"/>
      <c r="O10402" s="1"/>
      <c r="Q10402" s="8" t="s">
        <v>23</v>
      </c>
      <c r="R10402" s="36" t="s">
        <v>502</v>
      </c>
      <c r="S10402" s="36" t="s">
        <v>503</v>
      </c>
      <c r="T10402" s="36" t="s">
        <v>15</v>
      </c>
      <c r="U10402" s="36" t="s">
        <v>504</v>
      </c>
    </row>
    <row r="10403" spans="1:21" ht="24" thickTop="1" x14ac:dyDescent="0.35">
      <c r="A10403">
        <v>1</v>
      </c>
      <c r="B10403">
        <v>3</v>
      </c>
      <c r="C10403" s="10">
        <v>10</v>
      </c>
      <c r="D10403" s="11">
        <v>30</v>
      </c>
      <c r="E10403">
        <v>0</v>
      </c>
      <c r="F10403">
        <v>0</v>
      </c>
      <c r="G10403">
        <v>0</v>
      </c>
      <c r="H10403">
        <v>1</v>
      </c>
      <c r="I10403">
        <v>1</v>
      </c>
      <c r="J10403">
        <v>0</v>
      </c>
      <c r="K10403">
        <v>0</v>
      </c>
      <c r="L10403">
        <v>7</v>
      </c>
      <c r="M10403">
        <v>-4</v>
      </c>
      <c r="N10403">
        <v>1</v>
      </c>
      <c r="O10403">
        <v>-4</v>
      </c>
      <c r="P10403">
        <v>1</v>
      </c>
      <c r="Q10403" s="10">
        <v>0</v>
      </c>
      <c r="R10403" s="20">
        <v>7.6499999999999999E-2</v>
      </c>
      <c r="S10403">
        <v>0.05</v>
      </c>
      <c r="T10403">
        <v>0</v>
      </c>
      <c r="U10403">
        <v>0</v>
      </c>
    </row>
    <row r="10404" spans="1:21" ht="23.25" x14ac:dyDescent="0.35">
      <c r="A10404">
        <v>1</v>
      </c>
      <c r="B10404">
        <v>3</v>
      </c>
      <c r="C10404" s="10">
        <v>10</v>
      </c>
      <c r="D10404" s="11">
        <v>30</v>
      </c>
      <c r="E10404">
        <v>0</v>
      </c>
      <c r="F10404">
        <v>0</v>
      </c>
      <c r="G10404">
        <v>0</v>
      </c>
      <c r="H10404">
        <v>1</v>
      </c>
      <c r="I10404">
        <v>1</v>
      </c>
      <c r="J10404">
        <v>0</v>
      </c>
      <c r="K10404">
        <v>0</v>
      </c>
      <c r="L10404">
        <v>7</v>
      </c>
      <c r="M10404">
        <v>-4</v>
      </c>
      <c r="N10404">
        <v>1</v>
      </c>
      <c r="O10404">
        <v>-4</v>
      </c>
      <c r="P10404">
        <v>1</v>
      </c>
      <c r="Q10404" s="10">
        <v>0.1</v>
      </c>
      <c r="R10404" s="20">
        <v>0.22800000000000001</v>
      </c>
      <c r="S10404">
        <v>7.2300000000000003E-2</v>
      </c>
      <c r="T10404">
        <v>0.2</v>
      </c>
      <c r="U10404">
        <v>0.1</v>
      </c>
    </row>
    <row r="10405" spans="1:21" ht="23.25" x14ac:dyDescent="0.35">
      <c r="A10405">
        <v>1</v>
      </c>
      <c r="B10405">
        <v>3</v>
      </c>
      <c r="C10405" s="10">
        <v>10</v>
      </c>
      <c r="D10405" s="11">
        <v>30</v>
      </c>
      <c r="E10405">
        <v>0</v>
      </c>
      <c r="F10405">
        <v>0</v>
      </c>
      <c r="G10405">
        <v>0</v>
      </c>
      <c r="H10405">
        <v>1</v>
      </c>
      <c r="I10405">
        <v>1</v>
      </c>
      <c r="J10405">
        <v>0</v>
      </c>
      <c r="K10405">
        <v>0</v>
      </c>
      <c r="L10405">
        <v>7</v>
      </c>
      <c r="M10405">
        <v>-4</v>
      </c>
      <c r="N10405">
        <v>1</v>
      </c>
      <c r="O10405">
        <v>-4</v>
      </c>
      <c r="P10405">
        <v>1</v>
      </c>
      <c r="Q10405" s="10">
        <v>0.2</v>
      </c>
      <c r="R10405" s="20">
        <v>9.0399999999999994E-2</v>
      </c>
      <c r="S10405">
        <v>0.14419999999999999</v>
      </c>
      <c r="T10405">
        <v>0</v>
      </c>
      <c r="U10405">
        <v>0</v>
      </c>
    </row>
    <row r="10406" spans="1:21" ht="23.25" x14ac:dyDescent="0.35">
      <c r="A10406">
        <v>1</v>
      </c>
      <c r="B10406">
        <v>3</v>
      </c>
      <c r="C10406" s="10">
        <v>10</v>
      </c>
      <c r="D10406" s="11">
        <v>30</v>
      </c>
      <c r="E10406">
        <v>0</v>
      </c>
      <c r="F10406">
        <v>0</v>
      </c>
      <c r="G10406">
        <v>0</v>
      </c>
      <c r="H10406">
        <v>1</v>
      </c>
      <c r="I10406">
        <v>1</v>
      </c>
      <c r="J10406">
        <v>0</v>
      </c>
      <c r="K10406">
        <v>0</v>
      </c>
      <c r="L10406">
        <v>7</v>
      </c>
      <c r="M10406">
        <v>-4</v>
      </c>
      <c r="N10406">
        <v>1</v>
      </c>
      <c r="O10406">
        <v>-4</v>
      </c>
      <c r="P10406">
        <v>1</v>
      </c>
      <c r="Q10406" s="10">
        <v>0.3</v>
      </c>
      <c r="R10406" s="20">
        <v>0.32390000000000002</v>
      </c>
      <c r="S10406">
        <v>0.28520000000000001</v>
      </c>
      <c r="T10406">
        <v>0.2</v>
      </c>
      <c r="U10406">
        <v>0.1</v>
      </c>
    </row>
    <row r="10407" spans="1:21" ht="23.25" x14ac:dyDescent="0.35">
      <c r="A10407">
        <v>1</v>
      </c>
      <c r="B10407">
        <v>3</v>
      </c>
      <c r="C10407" s="10">
        <v>10</v>
      </c>
      <c r="D10407" s="11">
        <v>30</v>
      </c>
      <c r="E10407">
        <v>0</v>
      </c>
      <c r="F10407">
        <v>0</v>
      </c>
      <c r="G10407">
        <v>0</v>
      </c>
      <c r="H10407">
        <v>1</v>
      </c>
      <c r="I10407">
        <v>1</v>
      </c>
      <c r="J10407">
        <v>0</v>
      </c>
      <c r="K10407">
        <v>0</v>
      </c>
      <c r="L10407">
        <v>7</v>
      </c>
      <c r="M10407">
        <v>-4</v>
      </c>
      <c r="N10407">
        <v>1</v>
      </c>
      <c r="O10407">
        <v>-4</v>
      </c>
      <c r="P10407">
        <v>1</v>
      </c>
      <c r="Q10407" s="10">
        <v>0.4</v>
      </c>
      <c r="R10407" s="20">
        <v>7.8E-2</v>
      </c>
      <c r="S10407">
        <v>0.439</v>
      </c>
      <c r="T10407">
        <v>0</v>
      </c>
      <c r="U10407">
        <v>0.3</v>
      </c>
    </row>
    <row r="10408" spans="1:21" ht="23.25" x14ac:dyDescent="0.35">
      <c r="A10408">
        <v>1</v>
      </c>
      <c r="B10408">
        <v>3</v>
      </c>
      <c r="C10408" s="10">
        <v>10</v>
      </c>
      <c r="D10408" s="11">
        <v>30</v>
      </c>
      <c r="E10408">
        <v>0</v>
      </c>
      <c r="F10408">
        <v>0</v>
      </c>
      <c r="G10408">
        <v>0</v>
      </c>
      <c r="H10408">
        <v>1</v>
      </c>
      <c r="I10408">
        <v>1</v>
      </c>
      <c r="J10408">
        <v>0</v>
      </c>
      <c r="K10408">
        <v>0</v>
      </c>
      <c r="L10408">
        <v>7</v>
      </c>
      <c r="M10408">
        <v>-4</v>
      </c>
      <c r="N10408">
        <v>1</v>
      </c>
      <c r="O10408">
        <v>-4</v>
      </c>
      <c r="P10408">
        <v>1</v>
      </c>
      <c r="Q10408" s="10">
        <v>0.5</v>
      </c>
      <c r="R10408" s="20">
        <v>0.59219999999999995</v>
      </c>
      <c r="S10408">
        <v>0.58450000000000002</v>
      </c>
      <c r="T10408">
        <v>0.7</v>
      </c>
      <c r="U10408">
        <v>0.5</v>
      </c>
    </row>
    <row r="10409" spans="1:21" ht="23.25" x14ac:dyDescent="0.35">
      <c r="A10409" s="12">
        <v>1</v>
      </c>
      <c r="B10409" s="12">
        <v>3</v>
      </c>
      <c r="C10409" s="10">
        <v>10</v>
      </c>
      <c r="D10409" s="11">
        <v>30</v>
      </c>
      <c r="E10409">
        <v>0</v>
      </c>
      <c r="F10409">
        <v>0</v>
      </c>
      <c r="G10409" s="12">
        <v>0</v>
      </c>
      <c r="H10409" s="12">
        <v>1</v>
      </c>
      <c r="I10409" s="12">
        <v>1</v>
      </c>
      <c r="J10409">
        <v>0</v>
      </c>
      <c r="K10409">
        <v>0</v>
      </c>
      <c r="L10409">
        <v>7</v>
      </c>
      <c r="M10409">
        <v>-4</v>
      </c>
      <c r="N10409">
        <v>1</v>
      </c>
      <c r="O10409">
        <v>-4</v>
      </c>
      <c r="P10409">
        <v>1</v>
      </c>
      <c r="Q10409" s="10">
        <v>0.6</v>
      </c>
      <c r="R10409" s="20">
        <v>0.38929999999999998</v>
      </c>
      <c r="S10409">
        <v>0.78779999999999994</v>
      </c>
      <c r="T10409">
        <v>0.4</v>
      </c>
      <c r="U10409">
        <v>0.9</v>
      </c>
    </row>
    <row r="10410" spans="1:21" ht="23.25" x14ac:dyDescent="0.35">
      <c r="A10410" s="13">
        <v>1</v>
      </c>
      <c r="B10410" s="13">
        <v>3</v>
      </c>
      <c r="C10410" s="10">
        <v>10</v>
      </c>
      <c r="D10410" s="11">
        <v>30</v>
      </c>
      <c r="E10410">
        <v>0</v>
      </c>
      <c r="F10410">
        <v>0</v>
      </c>
      <c r="G10410" s="13">
        <v>0</v>
      </c>
      <c r="H10410" s="13">
        <v>1</v>
      </c>
      <c r="I10410" s="13">
        <v>1</v>
      </c>
      <c r="J10410">
        <v>0</v>
      </c>
      <c r="K10410">
        <v>0</v>
      </c>
      <c r="L10410">
        <v>7</v>
      </c>
      <c r="M10410">
        <v>-4</v>
      </c>
      <c r="N10410">
        <v>1</v>
      </c>
      <c r="O10410">
        <v>-4</v>
      </c>
      <c r="P10410">
        <v>1</v>
      </c>
      <c r="Q10410" s="10">
        <v>0.7</v>
      </c>
      <c r="R10410" s="20">
        <v>0.53469999999999995</v>
      </c>
      <c r="S10410">
        <v>0.87139999999999995</v>
      </c>
      <c r="T10410">
        <v>0.4</v>
      </c>
      <c r="U10410">
        <v>1</v>
      </c>
    </row>
    <row r="10411" spans="1:21" ht="23.25" x14ac:dyDescent="0.35">
      <c r="A10411" s="13">
        <v>1</v>
      </c>
      <c r="B10411" s="13">
        <v>3</v>
      </c>
      <c r="C10411" s="10">
        <v>10</v>
      </c>
      <c r="D10411" s="11">
        <v>30</v>
      </c>
      <c r="E10411">
        <v>0</v>
      </c>
      <c r="F10411">
        <v>0</v>
      </c>
      <c r="G10411" s="13">
        <v>0</v>
      </c>
      <c r="H10411" s="13">
        <v>1</v>
      </c>
      <c r="I10411" s="13">
        <v>1</v>
      </c>
      <c r="J10411">
        <v>0</v>
      </c>
      <c r="K10411">
        <v>0</v>
      </c>
      <c r="L10411">
        <v>7</v>
      </c>
      <c r="M10411">
        <v>-4</v>
      </c>
      <c r="N10411">
        <v>1</v>
      </c>
      <c r="O10411">
        <v>-4</v>
      </c>
      <c r="P10411">
        <v>1</v>
      </c>
      <c r="Q10411" s="10">
        <v>0.8</v>
      </c>
      <c r="R10411" s="20">
        <v>0.66320000000000001</v>
      </c>
      <c r="S10411">
        <v>0.96660000000000001</v>
      </c>
      <c r="T10411">
        <v>0.7</v>
      </c>
      <c r="U10411">
        <v>1</v>
      </c>
    </row>
    <row r="10412" spans="1:21" ht="23.25" x14ac:dyDescent="0.35">
      <c r="A10412">
        <v>1</v>
      </c>
      <c r="B10412">
        <v>3</v>
      </c>
      <c r="C10412" s="10">
        <v>10</v>
      </c>
      <c r="D10412" s="11">
        <v>30</v>
      </c>
      <c r="E10412">
        <v>0</v>
      </c>
      <c r="F10412">
        <v>0</v>
      </c>
      <c r="G10412">
        <v>0</v>
      </c>
      <c r="H10412">
        <v>1</v>
      </c>
      <c r="I10412">
        <v>1</v>
      </c>
      <c r="J10412">
        <v>0</v>
      </c>
      <c r="K10412">
        <v>0</v>
      </c>
      <c r="L10412">
        <v>7</v>
      </c>
      <c r="M10412">
        <v>-4</v>
      </c>
      <c r="N10412">
        <v>1</v>
      </c>
      <c r="O10412">
        <v>-4</v>
      </c>
      <c r="P10412">
        <v>1</v>
      </c>
      <c r="Q10412" s="10">
        <v>0.9</v>
      </c>
      <c r="R10412" s="20">
        <v>0.49430000000000002</v>
      </c>
      <c r="S10412">
        <v>0.97250000000000003</v>
      </c>
      <c r="T10412">
        <v>0.4</v>
      </c>
      <c r="U10412">
        <v>1</v>
      </c>
    </row>
    <row r="10413" spans="1:21" ht="23.25" x14ac:dyDescent="0.35">
      <c r="A10413">
        <v>1</v>
      </c>
      <c r="B10413">
        <v>3</v>
      </c>
      <c r="C10413" s="10">
        <v>10</v>
      </c>
      <c r="D10413" s="11">
        <v>30</v>
      </c>
      <c r="E10413">
        <v>0</v>
      </c>
      <c r="F10413">
        <v>0</v>
      </c>
      <c r="G10413">
        <v>0</v>
      </c>
      <c r="H10413">
        <v>1</v>
      </c>
      <c r="I10413">
        <v>1</v>
      </c>
      <c r="J10413">
        <v>0</v>
      </c>
      <c r="K10413">
        <v>0</v>
      </c>
      <c r="L10413">
        <v>7</v>
      </c>
      <c r="M10413">
        <v>-4</v>
      </c>
      <c r="N10413">
        <v>1</v>
      </c>
      <c r="O10413">
        <v>-4</v>
      </c>
      <c r="P10413">
        <v>1</v>
      </c>
      <c r="Q10413" s="10">
        <v>1</v>
      </c>
      <c r="R10413" s="20">
        <v>0.7056</v>
      </c>
      <c r="S10413">
        <v>0.98450000000000004</v>
      </c>
      <c r="T10413">
        <v>0.7</v>
      </c>
      <c r="U10413">
        <v>1</v>
      </c>
    </row>
    <row r="10414" spans="1:21" ht="23.25" x14ac:dyDescent="0.35">
      <c r="A10414">
        <v>1</v>
      </c>
      <c r="B10414">
        <v>3</v>
      </c>
      <c r="C10414" s="10">
        <v>10</v>
      </c>
      <c r="D10414" s="11">
        <v>30</v>
      </c>
      <c r="E10414">
        <v>0</v>
      </c>
      <c r="F10414">
        <v>0</v>
      </c>
      <c r="G10414">
        <v>0</v>
      </c>
      <c r="H10414">
        <v>1</v>
      </c>
      <c r="I10414">
        <v>1</v>
      </c>
      <c r="J10414">
        <v>0</v>
      </c>
      <c r="K10414">
        <v>0</v>
      </c>
      <c r="L10414">
        <v>7</v>
      </c>
      <c r="M10414">
        <v>-4</v>
      </c>
      <c r="N10414">
        <v>1</v>
      </c>
      <c r="O10414">
        <v>-4</v>
      </c>
      <c r="P10414">
        <v>1</v>
      </c>
      <c r="Q10414" s="10">
        <v>1.1000000000000001</v>
      </c>
      <c r="R10414" s="20">
        <v>0.57450000000000001</v>
      </c>
      <c r="S10414">
        <v>0.99570000000000003</v>
      </c>
      <c r="T10414">
        <v>0.6</v>
      </c>
      <c r="U10414">
        <v>1</v>
      </c>
    </row>
    <row r="10415" spans="1:21" ht="23.25" x14ac:dyDescent="0.35">
      <c r="A10415">
        <v>1</v>
      </c>
      <c r="B10415">
        <v>3</v>
      </c>
      <c r="C10415" s="10">
        <v>10</v>
      </c>
      <c r="D10415" s="11">
        <v>30</v>
      </c>
      <c r="E10415">
        <v>0</v>
      </c>
      <c r="F10415">
        <v>0</v>
      </c>
      <c r="G10415">
        <v>0</v>
      </c>
      <c r="H10415">
        <v>1</v>
      </c>
      <c r="I10415">
        <v>1</v>
      </c>
      <c r="J10415">
        <v>0</v>
      </c>
      <c r="K10415">
        <v>0</v>
      </c>
      <c r="L10415">
        <v>7</v>
      </c>
      <c r="M10415">
        <v>-4</v>
      </c>
      <c r="N10415">
        <v>1</v>
      </c>
      <c r="O10415">
        <v>-4</v>
      </c>
      <c r="P10415">
        <v>1</v>
      </c>
      <c r="Q10415" s="10">
        <v>1.2</v>
      </c>
      <c r="R10415" s="20">
        <v>0.96630000000000005</v>
      </c>
      <c r="S10415">
        <v>0.99839999999999995</v>
      </c>
      <c r="T10415">
        <v>1</v>
      </c>
      <c r="U10415">
        <v>1</v>
      </c>
    </row>
    <row r="10416" spans="1:21" ht="23.25" x14ac:dyDescent="0.35">
      <c r="A10416">
        <v>1</v>
      </c>
      <c r="B10416">
        <v>3</v>
      </c>
      <c r="C10416" s="10">
        <v>10</v>
      </c>
      <c r="D10416" s="11">
        <v>30</v>
      </c>
      <c r="E10416">
        <v>0</v>
      </c>
      <c r="F10416">
        <v>0</v>
      </c>
      <c r="G10416">
        <v>0</v>
      </c>
      <c r="H10416">
        <v>1</v>
      </c>
      <c r="I10416">
        <v>1</v>
      </c>
      <c r="J10416">
        <v>0</v>
      </c>
      <c r="K10416">
        <v>0</v>
      </c>
      <c r="L10416">
        <v>7</v>
      </c>
      <c r="M10416">
        <v>-4</v>
      </c>
      <c r="N10416">
        <v>1</v>
      </c>
      <c r="O10416">
        <v>-4</v>
      </c>
      <c r="P10416">
        <v>1</v>
      </c>
      <c r="Q10416" s="10">
        <v>1.3</v>
      </c>
      <c r="R10416" s="20">
        <v>0.86129999999999995</v>
      </c>
      <c r="S10416">
        <v>1</v>
      </c>
      <c r="T10416">
        <v>0.8</v>
      </c>
      <c r="U10416">
        <v>1</v>
      </c>
    </row>
    <row r="10417" spans="1:21" ht="23.25" x14ac:dyDescent="0.35">
      <c r="A10417">
        <v>1</v>
      </c>
      <c r="B10417">
        <v>3</v>
      </c>
      <c r="C10417" s="10">
        <v>10</v>
      </c>
      <c r="D10417" s="11">
        <v>30</v>
      </c>
      <c r="E10417">
        <v>0</v>
      </c>
      <c r="F10417">
        <v>0</v>
      </c>
      <c r="G10417">
        <v>0</v>
      </c>
      <c r="H10417">
        <v>1</v>
      </c>
      <c r="I10417">
        <v>1</v>
      </c>
      <c r="J10417">
        <v>0</v>
      </c>
      <c r="K10417">
        <v>0</v>
      </c>
      <c r="L10417">
        <v>7</v>
      </c>
      <c r="M10417">
        <v>-4</v>
      </c>
      <c r="N10417">
        <v>1</v>
      </c>
      <c r="O10417">
        <v>-4</v>
      </c>
      <c r="P10417">
        <v>1</v>
      </c>
      <c r="Q10417" s="10">
        <v>1.4</v>
      </c>
      <c r="R10417" s="20">
        <v>0.88080000000000003</v>
      </c>
      <c r="S10417">
        <v>1</v>
      </c>
      <c r="T10417">
        <v>1</v>
      </c>
      <c r="U10417">
        <v>1</v>
      </c>
    </row>
    <row r="10418" spans="1:21" ht="23.25" x14ac:dyDescent="0.35">
      <c r="A10418">
        <v>1</v>
      </c>
      <c r="B10418">
        <v>3</v>
      </c>
      <c r="C10418" s="10">
        <v>10</v>
      </c>
      <c r="D10418" s="11">
        <v>30</v>
      </c>
      <c r="E10418">
        <v>0</v>
      </c>
      <c r="F10418">
        <v>0</v>
      </c>
      <c r="G10418">
        <v>0</v>
      </c>
      <c r="H10418">
        <v>1</v>
      </c>
      <c r="I10418">
        <v>1</v>
      </c>
      <c r="J10418">
        <v>0</v>
      </c>
      <c r="K10418">
        <v>0</v>
      </c>
      <c r="L10418">
        <v>7</v>
      </c>
      <c r="M10418">
        <v>-4</v>
      </c>
      <c r="N10418">
        <v>1</v>
      </c>
      <c r="O10418">
        <v>-4</v>
      </c>
      <c r="P10418">
        <v>1</v>
      </c>
      <c r="Q10418" s="10">
        <v>1.5</v>
      </c>
      <c r="R10418" s="20">
        <v>0.69610000000000005</v>
      </c>
      <c r="S10418">
        <v>1</v>
      </c>
      <c r="T10418">
        <v>0.7</v>
      </c>
      <c r="U10418">
        <v>1</v>
      </c>
    </row>
    <row r="10419" spans="1:21" ht="23.25" x14ac:dyDescent="0.35">
      <c r="A10419">
        <v>1</v>
      </c>
      <c r="B10419">
        <v>3</v>
      </c>
      <c r="C10419" s="10">
        <v>10</v>
      </c>
      <c r="D10419" s="11">
        <v>30</v>
      </c>
      <c r="E10419">
        <v>0</v>
      </c>
      <c r="F10419">
        <v>0</v>
      </c>
      <c r="G10419">
        <v>0</v>
      </c>
      <c r="H10419">
        <v>1</v>
      </c>
      <c r="I10419">
        <v>1</v>
      </c>
      <c r="J10419">
        <v>0</v>
      </c>
      <c r="K10419">
        <v>0</v>
      </c>
      <c r="L10419">
        <v>7</v>
      </c>
      <c r="M10419">
        <v>-4</v>
      </c>
      <c r="N10419">
        <v>1</v>
      </c>
      <c r="O10419">
        <v>-4</v>
      </c>
      <c r="P10419">
        <v>1</v>
      </c>
      <c r="Q10419" s="10">
        <v>1.6</v>
      </c>
      <c r="R10419" s="20">
        <v>0.92159999999999997</v>
      </c>
      <c r="S10419" s="20">
        <v>1</v>
      </c>
      <c r="T10419">
        <v>0.9</v>
      </c>
      <c r="U10419">
        <v>1</v>
      </c>
    </row>
    <row r="10420" spans="1:21" ht="23.25" x14ac:dyDescent="0.35">
      <c r="A10420">
        <v>1</v>
      </c>
      <c r="B10420">
        <v>3</v>
      </c>
      <c r="C10420" s="10">
        <v>10</v>
      </c>
      <c r="D10420" s="11">
        <v>30</v>
      </c>
      <c r="E10420">
        <v>0</v>
      </c>
      <c r="F10420">
        <v>0</v>
      </c>
      <c r="G10420">
        <v>0</v>
      </c>
      <c r="H10420">
        <v>1</v>
      </c>
      <c r="I10420">
        <v>1</v>
      </c>
      <c r="J10420">
        <v>0</v>
      </c>
      <c r="K10420">
        <v>0</v>
      </c>
      <c r="L10420">
        <v>7</v>
      </c>
      <c r="M10420">
        <v>-4</v>
      </c>
      <c r="N10420">
        <v>1</v>
      </c>
      <c r="O10420">
        <v>-4</v>
      </c>
      <c r="P10420">
        <v>1</v>
      </c>
      <c r="Q10420" s="10">
        <v>1.7</v>
      </c>
      <c r="R10420" s="15">
        <v>0.92989999999999995</v>
      </c>
      <c r="S10420" s="15">
        <v>1</v>
      </c>
      <c r="T10420">
        <v>0.9</v>
      </c>
      <c r="U10420">
        <v>1</v>
      </c>
    </row>
    <row r="10421" spans="1:21" ht="23.25" x14ac:dyDescent="0.35">
      <c r="A10421">
        <v>1</v>
      </c>
      <c r="B10421">
        <v>3</v>
      </c>
      <c r="C10421" s="10">
        <v>10</v>
      </c>
      <c r="D10421" s="11">
        <v>30</v>
      </c>
      <c r="E10421">
        <v>0</v>
      </c>
      <c r="F10421">
        <v>0</v>
      </c>
      <c r="G10421">
        <v>0</v>
      </c>
      <c r="H10421">
        <v>1</v>
      </c>
      <c r="I10421">
        <v>1</v>
      </c>
      <c r="J10421">
        <v>0</v>
      </c>
      <c r="K10421">
        <v>0</v>
      </c>
      <c r="L10421">
        <v>7</v>
      </c>
      <c r="M10421">
        <v>-4</v>
      </c>
      <c r="N10421">
        <v>1</v>
      </c>
      <c r="O10421">
        <v>-4</v>
      </c>
      <c r="P10421">
        <v>1</v>
      </c>
      <c r="Q10421" s="10">
        <v>1.8</v>
      </c>
      <c r="R10421">
        <v>0.88129999999999997</v>
      </c>
      <c r="S10421">
        <v>1</v>
      </c>
      <c r="T10421">
        <v>0.9</v>
      </c>
      <c r="U10421">
        <v>1</v>
      </c>
    </row>
    <row r="10422" spans="1:21" ht="24" thickBot="1" x14ac:dyDescent="0.4">
      <c r="A10422">
        <v>1</v>
      </c>
      <c r="B10422">
        <v>3</v>
      </c>
      <c r="C10422" s="10">
        <v>10</v>
      </c>
      <c r="D10422" s="11">
        <v>30</v>
      </c>
      <c r="E10422">
        <v>0</v>
      </c>
      <c r="F10422">
        <v>0</v>
      </c>
      <c r="G10422">
        <v>0</v>
      </c>
      <c r="H10422">
        <v>1</v>
      </c>
      <c r="I10422">
        <v>1</v>
      </c>
      <c r="J10422">
        <v>0</v>
      </c>
      <c r="K10422">
        <v>0</v>
      </c>
      <c r="L10422">
        <v>7</v>
      </c>
      <c r="M10422">
        <v>-4</v>
      </c>
      <c r="N10422">
        <v>1</v>
      </c>
      <c r="O10422">
        <v>-4</v>
      </c>
      <c r="P10422">
        <v>1</v>
      </c>
      <c r="Q10422" s="10">
        <v>1.9</v>
      </c>
      <c r="R10422" s="14">
        <v>0.95899999999999996</v>
      </c>
      <c r="S10422" s="14">
        <v>1</v>
      </c>
      <c r="T10422" s="14">
        <v>1</v>
      </c>
      <c r="U10422" s="14">
        <v>1</v>
      </c>
    </row>
    <row r="10423" spans="1:21" ht="24" thickTop="1" x14ac:dyDescent="0.35">
      <c r="A10423">
        <v>1</v>
      </c>
      <c r="B10423">
        <v>3</v>
      </c>
      <c r="C10423" s="10">
        <v>10</v>
      </c>
      <c r="D10423" s="11">
        <v>30</v>
      </c>
      <c r="E10423">
        <v>0</v>
      </c>
      <c r="F10423">
        <v>0</v>
      </c>
      <c r="G10423">
        <v>0</v>
      </c>
      <c r="H10423">
        <v>1</v>
      </c>
      <c r="I10423">
        <v>1</v>
      </c>
      <c r="J10423">
        <v>0</v>
      </c>
      <c r="K10423">
        <v>0</v>
      </c>
      <c r="L10423">
        <v>7</v>
      </c>
      <c r="M10423">
        <v>-4</v>
      </c>
      <c r="N10423">
        <v>1</v>
      </c>
      <c r="O10423">
        <v>0</v>
      </c>
      <c r="P10423">
        <v>1</v>
      </c>
      <c r="Q10423" s="10">
        <v>0</v>
      </c>
      <c r="R10423">
        <v>0.7288</v>
      </c>
      <c r="S10423">
        <v>0.05</v>
      </c>
      <c r="T10423">
        <v>0.8</v>
      </c>
      <c r="U10423">
        <v>0.1</v>
      </c>
    </row>
    <row r="10424" spans="1:21" ht="23.25" x14ac:dyDescent="0.35">
      <c r="A10424">
        <v>1</v>
      </c>
      <c r="B10424">
        <v>3</v>
      </c>
      <c r="C10424" s="10">
        <v>10</v>
      </c>
      <c r="D10424" s="11">
        <v>30</v>
      </c>
      <c r="E10424">
        <v>0</v>
      </c>
      <c r="F10424">
        <v>0</v>
      </c>
      <c r="G10424">
        <v>0</v>
      </c>
      <c r="H10424">
        <v>1</v>
      </c>
      <c r="I10424">
        <v>1</v>
      </c>
      <c r="J10424">
        <v>0</v>
      </c>
      <c r="K10424">
        <v>0</v>
      </c>
      <c r="L10424">
        <v>7</v>
      </c>
      <c r="M10424">
        <v>-4</v>
      </c>
      <c r="N10424">
        <v>1</v>
      </c>
      <c r="O10424">
        <v>0</v>
      </c>
      <c r="P10424">
        <v>1</v>
      </c>
      <c r="Q10424" s="10">
        <v>0.1</v>
      </c>
      <c r="R10424">
        <v>0.72370000000000001</v>
      </c>
      <c r="S10424">
        <v>7.6600000000000001E-2</v>
      </c>
      <c r="T10424">
        <v>0.8</v>
      </c>
      <c r="U10424">
        <v>0</v>
      </c>
    </row>
    <row r="10425" spans="1:21" ht="23.25" x14ac:dyDescent="0.35">
      <c r="A10425">
        <v>1</v>
      </c>
      <c r="B10425">
        <v>3</v>
      </c>
      <c r="C10425" s="10">
        <v>10</v>
      </c>
      <c r="D10425" s="11">
        <v>30</v>
      </c>
      <c r="E10425">
        <v>0</v>
      </c>
      <c r="F10425">
        <v>0</v>
      </c>
      <c r="G10425">
        <v>0</v>
      </c>
      <c r="H10425">
        <v>1</v>
      </c>
      <c r="I10425">
        <v>1</v>
      </c>
      <c r="J10425">
        <v>0</v>
      </c>
      <c r="K10425">
        <v>0</v>
      </c>
      <c r="L10425">
        <v>7</v>
      </c>
      <c r="M10425">
        <v>-4</v>
      </c>
      <c r="N10425">
        <v>1</v>
      </c>
      <c r="O10425">
        <v>0</v>
      </c>
      <c r="P10425">
        <v>1</v>
      </c>
      <c r="Q10425" s="10">
        <v>0.2</v>
      </c>
      <c r="R10425">
        <v>0.75609999999999999</v>
      </c>
      <c r="S10425">
        <v>0.1552</v>
      </c>
      <c r="T10425">
        <v>0.8</v>
      </c>
      <c r="U10425">
        <v>0.1</v>
      </c>
    </row>
    <row r="10426" spans="1:21" ht="23.25" x14ac:dyDescent="0.35">
      <c r="A10426">
        <v>1</v>
      </c>
      <c r="B10426">
        <v>3</v>
      </c>
      <c r="C10426" s="10">
        <v>10</v>
      </c>
      <c r="D10426" s="11">
        <v>30</v>
      </c>
      <c r="E10426">
        <v>0</v>
      </c>
      <c r="F10426">
        <v>0</v>
      </c>
      <c r="G10426">
        <v>0</v>
      </c>
      <c r="H10426">
        <v>1</v>
      </c>
      <c r="I10426">
        <v>1</v>
      </c>
      <c r="J10426">
        <v>0</v>
      </c>
      <c r="K10426">
        <v>0</v>
      </c>
      <c r="L10426">
        <v>7</v>
      </c>
      <c r="M10426">
        <v>-4</v>
      </c>
      <c r="N10426">
        <v>1</v>
      </c>
      <c r="O10426">
        <v>0</v>
      </c>
      <c r="P10426">
        <v>1</v>
      </c>
      <c r="Q10426" s="10">
        <v>0.3</v>
      </c>
      <c r="R10426">
        <v>0.76990000000000003</v>
      </c>
      <c r="S10426">
        <v>0.31019999999999998</v>
      </c>
      <c r="T10426">
        <v>0.8</v>
      </c>
      <c r="U10426">
        <v>0.5</v>
      </c>
    </row>
    <row r="10427" spans="1:21" ht="23.25" x14ac:dyDescent="0.35">
      <c r="A10427">
        <v>1</v>
      </c>
      <c r="B10427">
        <v>3</v>
      </c>
      <c r="C10427" s="10">
        <v>10</v>
      </c>
      <c r="D10427" s="11">
        <v>30</v>
      </c>
      <c r="E10427">
        <v>0</v>
      </c>
      <c r="F10427">
        <v>0</v>
      </c>
      <c r="G10427">
        <v>0</v>
      </c>
      <c r="H10427">
        <v>1</v>
      </c>
      <c r="I10427">
        <v>1</v>
      </c>
      <c r="J10427">
        <v>0</v>
      </c>
      <c r="K10427">
        <v>0</v>
      </c>
      <c r="L10427">
        <v>7</v>
      </c>
      <c r="M10427">
        <v>-4</v>
      </c>
      <c r="N10427">
        <v>1</v>
      </c>
      <c r="O10427">
        <v>0</v>
      </c>
      <c r="P10427">
        <v>1</v>
      </c>
      <c r="Q10427" s="10">
        <v>0.4</v>
      </c>
      <c r="R10427">
        <v>0.51859999999999995</v>
      </c>
      <c r="S10427">
        <v>0.50690000000000002</v>
      </c>
      <c r="T10427">
        <v>0.5</v>
      </c>
      <c r="U10427">
        <v>0.7</v>
      </c>
    </row>
    <row r="10428" spans="1:21" ht="23.25" x14ac:dyDescent="0.35">
      <c r="A10428">
        <v>1</v>
      </c>
      <c r="B10428">
        <v>3</v>
      </c>
      <c r="C10428" s="10">
        <v>10</v>
      </c>
      <c r="D10428" s="11">
        <v>30</v>
      </c>
      <c r="E10428">
        <v>0</v>
      </c>
      <c r="F10428">
        <v>0</v>
      </c>
      <c r="G10428">
        <v>0</v>
      </c>
      <c r="H10428">
        <v>1</v>
      </c>
      <c r="I10428">
        <v>1</v>
      </c>
      <c r="J10428">
        <v>0</v>
      </c>
      <c r="K10428">
        <v>0</v>
      </c>
      <c r="L10428">
        <v>7</v>
      </c>
      <c r="M10428">
        <v>-4</v>
      </c>
      <c r="N10428">
        <v>1</v>
      </c>
      <c r="O10428">
        <v>0</v>
      </c>
      <c r="P10428">
        <v>1</v>
      </c>
      <c r="Q10428" s="10">
        <v>0.5</v>
      </c>
      <c r="R10428">
        <v>0.29749999999999999</v>
      </c>
      <c r="S10428">
        <v>0.62949999999999995</v>
      </c>
      <c r="T10428">
        <v>0.3</v>
      </c>
      <c r="U10428">
        <v>0.9</v>
      </c>
    </row>
    <row r="10429" spans="1:21" ht="23.25" x14ac:dyDescent="0.35">
      <c r="A10429">
        <v>1</v>
      </c>
      <c r="B10429">
        <v>3</v>
      </c>
      <c r="C10429" s="10">
        <v>10</v>
      </c>
      <c r="D10429" s="11">
        <v>30</v>
      </c>
      <c r="E10429">
        <v>0</v>
      </c>
      <c r="F10429">
        <v>0</v>
      </c>
      <c r="G10429">
        <v>0</v>
      </c>
      <c r="H10429">
        <v>1</v>
      </c>
      <c r="I10429">
        <v>1</v>
      </c>
      <c r="J10429">
        <v>0</v>
      </c>
      <c r="K10429">
        <v>0</v>
      </c>
      <c r="L10429">
        <v>7</v>
      </c>
      <c r="M10429">
        <v>-4</v>
      </c>
      <c r="N10429">
        <v>1</v>
      </c>
      <c r="O10429">
        <v>0</v>
      </c>
      <c r="P10429">
        <v>1</v>
      </c>
      <c r="Q10429" s="10">
        <v>0.6</v>
      </c>
      <c r="R10429">
        <v>0.50470000000000004</v>
      </c>
      <c r="S10429">
        <v>0.87849999999999995</v>
      </c>
      <c r="T10429">
        <v>0.5</v>
      </c>
      <c r="U10429">
        <v>1</v>
      </c>
    </row>
    <row r="10430" spans="1:21" ht="23.25" x14ac:dyDescent="0.35">
      <c r="A10430">
        <v>1</v>
      </c>
      <c r="B10430">
        <v>3</v>
      </c>
      <c r="C10430" s="10">
        <v>10</v>
      </c>
      <c r="D10430" s="11">
        <v>30</v>
      </c>
      <c r="E10430">
        <v>0</v>
      </c>
      <c r="F10430">
        <v>0</v>
      </c>
      <c r="G10430">
        <v>0</v>
      </c>
      <c r="H10430">
        <v>1</v>
      </c>
      <c r="I10430">
        <v>1</v>
      </c>
      <c r="J10430">
        <v>0</v>
      </c>
      <c r="K10430">
        <v>0</v>
      </c>
      <c r="L10430">
        <v>7</v>
      </c>
      <c r="M10430">
        <v>-4</v>
      </c>
      <c r="N10430">
        <v>1</v>
      </c>
      <c r="O10430">
        <v>0</v>
      </c>
      <c r="P10430">
        <v>1</v>
      </c>
      <c r="Q10430" s="10">
        <v>0.7</v>
      </c>
      <c r="R10430">
        <v>0.52280000000000004</v>
      </c>
      <c r="S10430">
        <v>0.90610000000000002</v>
      </c>
      <c r="T10430">
        <v>0.6</v>
      </c>
      <c r="U10430">
        <v>1</v>
      </c>
    </row>
    <row r="10431" spans="1:21" ht="23.25" x14ac:dyDescent="0.35">
      <c r="A10431">
        <v>1</v>
      </c>
      <c r="B10431">
        <v>3</v>
      </c>
      <c r="C10431" s="10">
        <v>10</v>
      </c>
      <c r="D10431" s="11">
        <v>30</v>
      </c>
      <c r="E10431">
        <v>0</v>
      </c>
      <c r="F10431">
        <v>0</v>
      </c>
      <c r="G10431">
        <v>0</v>
      </c>
      <c r="H10431">
        <v>1</v>
      </c>
      <c r="I10431">
        <v>1</v>
      </c>
      <c r="J10431">
        <v>0</v>
      </c>
      <c r="K10431">
        <v>0</v>
      </c>
      <c r="L10431">
        <v>7</v>
      </c>
      <c r="M10431">
        <v>-4</v>
      </c>
      <c r="N10431">
        <v>1</v>
      </c>
      <c r="O10431">
        <v>0</v>
      </c>
      <c r="P10431">
        <v>1</v>
      </c>
      <c r="Q10431" s="10">
        <v>0.8</v>
      </c>
      <c r="R10431">
        <v>0.2898</v>
      </c>
      <c r="S10431">
        <v>0.94940000000000002</v>
      </c>
      <c r="T10431">
        <v>0.3</v>
      </c>
      <c r="U10431">
        <v>0.8</v>
      </c>
    </row>
    <row r="10432" spans="1:21" ht="23.25" x14ac:dyDescent="0.35">
      <c r="A10432">
        <v>1</v>
      </c>
      <c r="B10432">
        <v>3</v>
      </c>
      <c r="C10432" s="10">
        <v>10</v>
      </c>
      <c r="D10432" s="11">
        <v>30</v>
      </c>
      <c r="E10432">
        <v>0</v>
      </c>
      <c r="F10432">
        <v>0</v>
      </c>
      <c r="G10432">
        <v>0</v>
      </c>
      <c r="H10432">
        <v>1</v>
      </c>
      <c r="I10432">
        <v>1</v>
      </c>
      <c r="J10432">
        <v>0</v>
      </c>
      <c r="K10432">
        <v>0</v>
      </c>
      <c r="L10432">
        <v>7</v>
      </c>
      <c r="M10432">
        <v>-4</v>
      </c>
      <c r="N10432">
        <v>1</v>
      </c>
      <c r="O10432">
        <v>0</v>
      </c>
      <c r="P10432">
        <v>1</v>
      </c>
      <c r="Q10432" s="10">
        <v>0.9</v>
      </c>
      <c r="R10432">
        <v>0.4032</v>
      </c>
      <c r="S10432">
        <v>0.99219999999999997</v>
      </c>
      <c r="T10432">
        <v>0.3</v>
      </c>
      <c r="U10432">
        <v>1</v>
      </c>
    </row>
    <row r="10433" spans="1:21" ht="23.25" x14ac:dyDescent="0.35">
      <c r="A10433">
        <v>1</v>
      </c>
      <c r="B10433">
        <v>3</v>
      </c>
      <c r="C10433" s="10">
        <v>10</v>
      </c>
      <c r="D10433" s="11">
        <v>30</v>
      </c>
      <c r="E10433">
        <v>0</v>
      </c>
      <c r="F10433">
        <v>0</v>
      </c>
      <c r="G10433">
        <v>0</v>
      </c>
      <c r="H10433">
        <v>1</v>
      </c>
      <c r="I10433">
        <v>1</v>
      </c>
      <c r="J10433">
        <v>0</v>
      </c>
      <c r="K10433">
        <v>0</v>
      </c>
      <c r="L10433">
        <v>7</v>
      </c>
      <c r="M10433">
        <v>-4</v>
      </c>
      <c r="N10433">
        <v>1</v>
      </c>
      <c r="O10433">
        <v>0</v>
      </c>
      <c r="P10433">
        <v>1</v>
      </c>
      <c r="Q10433" s="10">
        <v>1</v>
      </c>
      <c r="R10433">
        <v>0.6401</v>
      </c>
      <c r="S10433">
        <v>0.99490000000000001</v>
      </c>
      <c r="T10433">
        <v>0.7</v>
      </c>
      <c r="U10433">
        <v>1</v>
      </c>
    </row>
    <row r="10434" spans="1:21" ht="23.25" x14ac:dyDescent="0.35">
      <c r="A10434">
        <v>1</v>
      </c>
      <c r="B10434">
        <v>3</v>
      </c>
      <c r="C10434" s="10">
        <v>10</v>
      </c>
      <c r="D10434" s="11">
        <v>30</v>
      </c>
      <c r="E10434">
        <v>0</v>
      </c>
      <c r="F10434">
        <v>0</v>
      </c>
      <c r="G10434">
        <v>0</v>
      </c>
      <c r="H10434">
        <v>1</v>
      </c>
      <c r="I10434">
        <v>1</v>
      </c>
      <c r="J10434">
        <v>0</v>
      </c>
      <c r="K10434">
        <v>0</v>
      </c>
      <c r="L10434">
        <v>7</v>
      </c>
      <c r="M10434">
        <v>-4</v>
      </c>
      <c r="N10434">
        <v>1</v>
      </c>
      <c r="O10434">
        <v>0</v>
      </c>
      <c r="P10434">
        <v>1</v>
      </c>
      <c r="Q10434" s="10">
        <v>1.1000000000000001</v>
      </c>
      <c r="R10434">
        <v>0.56520000000000004</v>
      </c>
      <c r="S10434">
        <v>0.996</v>
      </c>
      <c r="T10434">
        <v>0.6</v>
      </c>
      <c r="U10434">
        <v>1</v>
      </c>
    </row>
    <row r="10435" spans="1:21" ht="23.25" x14ac:dyDescent="0.35">
      <c r="A10435">
        <v>1</v>
      </c>
      <c r="B10435">
        <v>3</v>
      </c>
      <c r="C10435" s="10">
        <v>10</v>
      </c>
      <c r="D10435" s="11">
        <v>30</v>
      </c>
      <c r="E10435">
        <v>0</v>
      </c>
      <c r="F10435">
        <v>0</v>
      </c>
      <c r="G10435">
        <v>0</v>
      </c>
      <c r="H10435">
        <v>1</v>
      </c>
      <c r="I10435">
        <v>1</v>
      </c>
      <c r="J10435">
        <v>0</v>
      </c>
      <c r="K10435">
        <v>0</v>
      </c>
      <c r="L10435">
        <v>7</v>
      </c>
      <c r="M10435">
        <v>-4</v>
      </c>
      <c r="N10435">
        <v>1</v>
      </c>
      <c r="O10435">
        <v>0</v>
      </c>
      <c r="P10435">
        <v>1</v>
      </c>
      <c r="Q10435" s="10">
        <v>1.2</v>
      </c>
      <c r="R10435">
        <v>0.312</v>
      </c>
      <c r="S10435">
        <v>1</v>
      </c>
      <c r="T10435">
        <v>0.2</v>
      </c>
      <c r="U10435">
        <v>1</v>
      </c>
    </row>
    <row r="10436" spans="1:21" ht="23.25" x14ac:dyDescent="0.35">
      <c r="A10436">
        <v>1</v>
      </c>
      <c r="B10436">
        <v>3</v>
      </c>
      <c r="C10436" s="10">
        <v>10</v>
      </c>
      <c r="D10436" s="11">
        <v>30</v>
      </c>
      <c r="E10436">
        <v>0</v>
      </c>
      <c r="F10436">
        <v>0</v>
      </c>
      <c r="G10436">
        <v>0</v>
      </c>
      <c r="H10436">
        <v>1</v>
      </c>
      <c r="I10436">
        <v>1</v>
      </c>
      <c r="J10436">
        <v>0</v>
      </c>
      <c r="K10436">
        <v>0</v>
      </c>
      <c r="L10436">
        <v>7</v>
      </c>
      <c r="M10436">
        <v>-4</v>
      </c>
      <c r="N10436">
        <v>1</v>
      </c>
      <c r="O10436">
        <v>0</v>
      </c>
      <c r="P10436">
        <v>1</v>
      </c>
      <c r="Q10436" s="10">
        <v>1.3</v>
      </c>
      <c r="R10436">
        <v>0.32150000000000001</v>
      </c>
      <c r="S10436">
        <v>0.99960000000000004</v>
      </c>
      <c r="T10436">
        <v>0.3</v>
      </c>
      <c r="U10436">
        <v>1</v>
      </c>
    </row>
    <row r="10437" spans="1:21" ht="23.25" x14ac:dyDescent="0.35">
      <c r="A10437">
        <v>1</v>
      </c>
      <c r="B10437">
        <v>3</v>
      </c>
      <c r="C10437" s="10">
        <v>10</v>
      </c>
      <c r="D10437" s="11">
        <v>30</v>
      </c>
      <c r="E10437">
        <v>0</v>
      </c>
      <c r="F10437">
        <v>0</v>
      </c>
      <c r="G10437">
        <v>0</v>
      </c>
      <c r="H10437">
        <v>1</v>
      </c>
      <c r="I10437">
        <v>1</v>
      </c>
      <c r="J10437">
        <v>0</v>
      </c>
      <c r="K10437">
        <v>0</v>
      </c>
      <c r="L10437">
        <v>7</v>
      </c>
      <c r="M10437">
        <v>-4</v>
      </c>
      <c r="N10437">
        <v>1</v>
      </c>
      <c r="O10437">
        <v>0</v>
      </c>
      <c r="P10437">
        <v>1</v>
      </c>
      <c r="Q10437" s="10">
        <v>1.4</v>
      </c>
      <c r="R10437">
        <v>0.2112</v>
      </c>
      <c r="S10437">
        <v>0.99990000000000001</v>
      </c>
      <c r="T10437">
        <v>0.2</v>
      </c>
      <c r="U10437">
        <v>1</v>
      </c>
    </row>
    <row r="10438" spans="1:21" ht="23.25" x14ac:dyDescent="0.35">
      <c r="A10438">
        <v>1</v>
      </c>
      <c r="B10438">
        <v>3</v>
      </c>
      <c r="C10438" s="10">
        <v>10</v>
      </c>
      <c r="D10438" s="11">
        <v>30</v>
      </c>
      <c r="E10438">
        <v>0</v>
      </c>
      <c r="F10438">
        <v>0</v>
      </c>
      <c r="G10438">
        <v>0</v>
      </c>
      <c r="H10438">
        <v>1</v>
      </c>
      <c r="I10438">
        <v>1</v>
      </c>
      <c r="J10438">
        <v>0</v>
      </c>
      <c r="K10438">
        <v>0</v>
      </c>
      <c r="L10438">
        <v>7</v>
      </c>
      <c r="M10438">
        <v>-4</v>
      </c>
      <c r="N10438">
        <v>1</v>
      </c>
      <c r="O10438">
        <v>0</v>
      </c>
      <c r="P10438">
        <v>1</v>
      </c>
      <c r="Q10438" s="10">
        <v>1.5</v>
      </c>
      <c r="R10438">
        <v>0.42409999999999998</v>
      </c>
      <c r="S10438">
        <v>1</v>
      </c>
      <c r="T10438">
        <v>0.4</v>
      </c>
      <c r="U10438">
        <v>1</v>
      </c>
    </row>
    <row r="10439" spans="1:21" ht="23.25" x14ac:dyDescent="0.35">
      <c r="A10439">
        <v>1</v>
      </c>
      <c r="B10439">
        <v>3</v>
      </c>
      <c r="C10439" s="10">
        <v>10</v>
      </c>
      <c r="D10439" s="11">
        <v>30</v>
      </c>
      <c r="E10439">
        <v>0</v>
      </c>
      <c r="F10439">
        <v>0</v>
      </c>
      <c r="G10439">
        <v>0</v>
      </c>
      <c r="H10439">
        <v>1</v>
      </c>
      <c r="I10439">
        <v>1</v>
      </c>
      <c r="J10439">
        <v>0</v>
      </c>
      <c r="K10439">
        <v>0</v>
      </c>
      <c r="L10439">
        <v>7</v>
      </c>
      <c r="M10439">
        <v>-4</v>
      </c>
      <c r="N10439">
        <v>1</v>
      </c>
      <c r="O10439">
        <v>0</v>
      </c>
      <c r="P10439">
        <v>1</v>
      </c>
      <c r="Q10439" s="10">
        <v>1.6</v>
      </c>
      <c r="R10439">
        <v>0.20519999999999999</v>
      </c>
      <c r="S10439">
        <v>1</v>
      </c>
      <c r="T10439">
        <v>0.2</v>
      </c>
      <c r="U10439">
        <v>1</v>
      </c>
    </row>
    <row r="10440" spans="1:21" ht="23.25" x14ac:dyDescent="0.35">
      <c r="A10440">
        <v>1</v>
      </c>
      <c r="B10440">
        <v>3</v>
      </c>
      <c r="C10440" s="10">
        <v>10</v>
      </c>
      <c r="D10440" s="11">
        <v>30</v>
      </c>
      <c r="E10440">
        <v>0</v>
      </c>
      <c r="F10440">
        <v>0</v>
      </c>
      <c r="G10440">
        <v>0</v>
      </c>
      <c r="H10440">
        <v>1</v>
      </c>
      <c r="I10440">
        <v>1</v>
      </c>
      <c r="J10440">
        <v>0</v>
      </c>
      <c r="K10440">
        <v>0</v>
      </c>
      <c r="L10440">
        <v>7</v>
      </c>
      <c r="M10440">
        <v>-4</v>
      </c>
      <c r="N10440">
        <v>1</v>
      </c>
      <c r="O10440">
        <v>0</v>
      </c>
      <c r="P10440">
        <v>1</v>
      </c>
      <c r="Q10440" s="10">
        <v>1.7</v>
      </c>
      <c r="R10440">
        <v>0.42970000000000003</v>
      </c>
      <c r="S10440">
        <v>1</v>
      </c>
      <c r="T10440">
        <v>0.4</v>
      </c>
      <c r="U10440">
        <v>1</v>
      </c>
    </row>
    <row r="10441" spans="1:21" ht="23.25" x14ac:dyDescent="0.35">
      <c r="A10441">
        <v>1</v>
      </c>
      <c r="B10441">
        <v>3</v>
      </c>
      <c r="C10441" s="10">
        <v>10</v>
      </c>
      <c r="D10441" s="11">
        <v>30</v>
      </c>
      <c r="E10441">
        <v>0</v>
      </c>
      <c r="F10441">
        <v>0</v>
      </c>
      <c r="G10441">
        <v>0</v>
      </c>
      <c r="H10441">
        <v>1</v>
      </c>
      <c r="I10441">
        <v>1</v>
      </c>
      <c r="J10441">
        <v>0</v>
      </c>
      <c r="K10441">
        <v>0</v>
      </c>
      <c r="L10441">
        <v>7</v>
      </c>
      <c r="M10441">
        <v>-4</v>
      </c>
      <c r="N10441">
        <v>1</v>
      </c>
      <c r="O10441">
        <v>0</v>
      </c>
      <c r="P10441">
        <v>1</v>
      </c>
      <c r="Q10441" s="10">
        <v>1.8</v>
      </c>
      <c r="R10441">
        <v>0.46229999999999999</v>
      </c>
      <c r="S10441">
        <v>1</v>
      </c>
      <c r="T10441">
        <v>0.4</v>
      </c>
      <c r="U10441">
        <v>1</v>
      </c>
    </row>
    <row r="10442" spans="1:21" ht="24" thickBot="1" x14ac:dyDescent="0.4">
      <c r="A10442">
        <v>1</v>
      </c>
      <c r="B10442">
        <v>3</v>
      </c>
      <c r="C10442" s="10">
        <v>10</v>
      </c>
      <c r="D10442" s="11">
        <v>30</v>
      </c>
      <c r="E10442">
        <v>0</v>
      </c>
      <c r="F10442">
        <v>0</v>
      </c>
      <c r="G10442">
        <v>0</v>
      </c>
      <c r="H10442">
        <v>1</v>
      </c>
      <c r="I10442">
        <v>1</v>
      </c>
      <c r="J10442">
        <v>0</v>
      </c>
      <c r="K10442">
        <v>0</v>
      </c>
      <c r="L10442">
        <v>7</v>
      </c>
      <c r="M10442">
        <v>-4</v>
      </c>
      <c r="N10442">
        <v>1</v>
      </c>
      <c r="O10442">
        <v>0</v>
      </c>
      <c r="P10442">
        <v>1</v>
      </c>
      <c r="Q10442" s="10">
        <v>1.9</v>
      </c>
      <c r="R10442" s="14">
        <v>0.42159999999999997</v>
      </c>
      <c r="S10442" s="14">
        <v>1</v>
      </c>
      <c r="T10442" s="14">
        <v>0.3</v>
      </c>
      <c r="U10442" s="14">
        <v>1</v>
      </c>
    </row>
    <row r="10443" spans="1:21" ht="24" thickTop="1" x14ac:dyDescent="0.35">
      <c r="A10443">
        <v>1</v>
      </c>
      <c r="B10443">
        <v>3</v>
      </c>
      <c r="C10443" s="10">
        <v>10</v>
      </c>
      <c r="D10443" s="11">
        <v>30</v>
      </c>
      <c r="E10443">
        <v>0</v>
      </c>
      <c r="F10443">
        <v>0</v>
      </c>
      <c r="G10443">
        <v>0</v>
      </c>
      <c r="H10443">
        <v>1</v>
      </c>
      <c r="I10443">
        <v>1</v>
      </c>
      <c r="J10443">
        <v>0</v>
      </c>
      <c r="K10443">
        <v>0</v>
      </c>
      <c r="L10443">
        <v>7</v>
      </c>
      <c r="M10443">
        <v>-4</v>
      </c>
      <c r="N10443">
        <v>1</v>
      </c>
      <c r="O10443">
        <v>4</v>
      </c>
      <c r="P10443">
        <v>1</v>
      </c>
      <c r="Q10443" s="10">
        <v>0</v>
      </c>
      <c r="R10443">
        <v>1</v>
      </c>
      <c r="S10443">
        <v>0.05</v>
      </c>
      <c r="T10443">
        <v>1</v>
      </c>
      <c r="U10443">
        <v>0</v>
      </c>
    </row>
    <row r="10444" spans="1:21" ht="23.25" x14ac:dyDescent="0.35">
      <c r="A10444">
        <v>1</v>
      </c>
      <c r="B10444">
        <v>3</v>
      </c>
      <c r="C10444" s="10">
        <v>10</v>
      </c>
      <c r="D10444" s="11">
        <v>30</v>
      </c>
      <c r="E10444">
        <v>0</v>
      </c>
      <c r="F10444">
        <v>0</v>
      </c>
      <c r="G10444">
        <v>0</v>
      </c>
      <c r="H10444">
        <v>1</v>
      </c>
      <c r="I10444">
        <v>1</v>
      </c>
      <c r="J10444">
        <v>0</v>
      </c>
      <c r="K10444">
        <v>0</v>
      </c>
      <c r="L10444">
        <v>7</v>
      </c>
      <c r="M10444">
        <v>-4</v>
      </c>
      <c r="N10444">
        <v>1</v>
      </c>
      <c r="O10444">
        <v>4</v>
      </c>
      <c r="P10444">
        <v>1</v>
      </c>
      <c r="Q10444" s="10">
        <v>0.1</v>
      </c>
      <c r="R10444">
        <v>1</v>
      </c>
      <c r="S10444">
        <v>8.3299999999999999E-2</v>
      </c>
      <c r="T10444">
        <v>1</v>
      </c>
      <c r="U10444">
        <v>0.2</v>
      </c>
    </row>
    <row r="10445" spans="1:21" ht="23.25" x14ac:dyDescent="0.35">
      <c r="A10445">
        <v>1</v>
      </c>
      <c r="B10445">
        <v>3</v>
      </c>
      <c r="C10445" s="10">
        <v>10</v>
      </c>
      <c r="D10445" s="11">
        <v>30</v>
      </c>
      <c r="E10445">
        <v>0</v>
      </c>
      <c r="F10445">
        <v>0</v>
      </c>
      <c r="G10445">
        <v>0</v>
      </c>
      <c r="H10445">
        <v>1</v>
      </c>
      <c r="I10445">
        <v>1</v>
      </c>
      <c r="J10445">
        <v>0</v>
      </c>
      <c r="K10445">
        <v>0</v>
      </c>
      <c r="L10445">
        <v>7</v>
      </c>
      <c r="M10445">
        <v>-4</v>
      </c>
      <c r="N10445">
        <v>1</v>
      </c>
      <c r="O10445">
        <v>4</v>
      </c>
      <c r="P10445">
        <v>1</v>
      </c>
      <c r="Q10445" s="10">
        <v>0.2</v>
      </c>
      <c r="R10445">
        <v>1</v>
      </c>
      <c r="S10445">
        <v>0.16700000000000001</v>
      </c>
      <c r="T10445">
        <v>1</v>
      </c>
      <c r="U10445">
        <v>0.2</v>
      </c>
    </row>
    <row r="10446" spans="1:21" ht="23.25" x14ac:dyDescent="0.35">
      <c r="A10446">
        <v>1</v>
      </c>
      <c r="B10446">
        <v>3</v>
      </c>
      <c r="C10446" s="10">
        <v>10</v>
      </c>
      <c r="D10446" s="11">
        <v>30</v>
      </c>
      <c r="E10446">
        <v>0</v>
      </c>
      <c r="F10446">
        <v>0</v>
      </c>
      <c r="G10446">
        <v>0</v>
      </c>
      <c r="H10446">
        <v>1</v>
      </c>
      <c r="I10446">
        <v>1</v>
      </c>
      <c r="J10446">
        <v>0</v>
      </c>
      <c r="K10446">
        <v>0</v>
      </c>
      <c r="L10446">
        <v>7</v>
      </c>
      <c r="M10446">
        <v>-4</v>
      </c>
      <c r="N10446">
        <v>1</v>
      </c>
      <c r="O10446">
        <v>4</v>
      </c>
      <c r="P10446">
        <v>1</v>
      </c>
      <c r="Q10446" s="10">
        <v>0.3</v>
      </c>
      <c r="R10446">
        <v>1</v>
      </c>
      <c r="S10446">
        <v>0.33679999999999999</v>
      </c>
      <c r="T10446">
        <v>1</v>
      </c>
      <c r="U10446">
        <v>0.3</v>
      </c>
    </row>
    <row r="10447" spans="1:21" ht="23.25" x14ac:dyDescent="0.35">
      <c r="A10447">
        <v>1</v>
      </c>
      <c r="B10447">
        <v>3</v>
      </c>
      <c r="C10447" s="10">
        <v>10</v>
      </c>
      <c r="D10447" s="11">
        <v>30</v>
      </c>
      <c r="E10447">
        <v>0</v>
      </c>
      <c r="F10447">
        <v>0</v>
      </c>
      <c r="G10447">
        <v>0</v>
      </c>
      <c r="H10447">
        <v>1</v>
      </c>
      <c r="I10447">
        <v>1</v>
      </c>
      <c r="J10447">
        <v>0</v>
      </c>
      <c r="K10447">
        <v>0</v>
      </c>
      <c r="L10447">
        <v>7</v>
      </c>
      <c r="M10447">
        <v>-4</v>
      </c>
      <c r="N10447">
        <v>1</v>
      </c>
      <c r="O10447">
        <v>4</v>
      </c>
      <c r="P10447">
        <v>1</v>
      </c>
      <c r="Q10447" s="10">
        <v>0.4</v>
      </c>
      <c r="R10447">
        <v>1</v>
      </c>
      <c r="S10447">
        <v>0.51839999999999997</v>
      </c>
      <c r="T10447">
        <v>1</v>
      </c>
      <c r="U10447">
        <v>0.7</v>
      </c>
    </row>
    <row r="10448" spans="1:21" ht="23.25" x14ac:dyDescent="0.35">
      <c r="A10448">
        <v>1</v>
      </c>
      <c r="B10448">
        <v>3</v>
      </c>
      <c r="C10448" s="10">
        <v>10</v>
      </c>
      <c r="D10448" s="11">
        <v>30</v>
      </c>
      <c r="E10448">
        <v>0</v>
      </c>
      <c r="F10448">
        <v>0</v>
      </c>
      <c r="G10448">
        <v>0</v>
      </c>
      <c r="H10448">
        <v>1</v>
      </c>
      <c r="I10448">
        <v>1</v>
      </c>
      <c r="J10448">
        <v>0</v>
      </c>
      <c r="K10448">
        <v>0</v>
      </c>
      <c r="L10448">
        <v>7</v>
      </c>
      <c r="M10448">
        <v>-4</v>
      </c>
      <c r="N10448">
        <v>1</v>
      </c>
      <c r="O10448">
        <v>4</v>
      </c>
      <c r="P10448">
        <v>1</v>
      </c>
      <c r="Q10448" s="10">
        <v>0.5</v>
      </c>
      <c r="R10448">
        <v>0.99929999999999997</v>
      </c>
      <c r="S10448">
        <v>0.6966</v>
      </c>
      <c r="T10448">
        <v>1</v>
      </c>
      <c r="U10448">
        <v>0.7</v>
      </c>
    </row>
    <row r="10449" spans="1:21" ht="23.25" x14ac:dyDescent="0.35">
      <c r="A10449">
        <v>1</v>
      </c>
      <c r="B10449">
        <v>3</v>
      </c>
      <c r="C10449" s="10">
        <v>10</v>
      </c>
      <c r="D10449" s="11">
        <v>30</v>
      </c>
      <c r="E10449">
        <v>0</v>
      </c>
      <c r="F10449">
        <v>0</v>
      </c>
      <c r="G10449">
        <v>0</v>
      </c>
      <c r="H10449">
        <v>1</v>
      </c>
      <c r="I10449">
        <v>1</v>
      </c>
      <c r="J10449">
        <v>0</v>
      </c>
      <c r="K10449">
        <v>0</v>
      </c>
      <c r="L10449">
        <v>7</v>
      </c>
      <c r="M10449">
        <v>-4</v>
      </c>
      <c r="N10449">
        <v>1</v>
      </c>
      <c r="O10449">
        <v>4</v>
      </c>
      <c r="P10449">
        <v>1</v>
      </c>
      <c r="Q10449" s="10">
        <v>0.6</v>
      </c>
      <c r="R10449">
        <v>0.99890000000000001</v>
      </c>
      <c r="S10449">
        <v>0.84389999999999998</v>
      </c>
      <c r="T10449">
        <v>1</v>
      </c>
      <c r="U10449">
        <v>0.8</v>
      </c>
    </row>
    <row r="10450" spans="1:21" ht="23.25" x14ac:dyDescent="0.35">
      <c r="A10450">
        <v>1</v>
      </c>
      <c r="B10450">
        <v>3</v>
      </c>
      <c r="C10450" s="10">
        <v>10</v>
      </c>
      <c r="D10450" s="11">
        <v>30</v>
      </c>
      <c r="E10450">
        <v>0</v>
      </c>
      <c r="F10450">
        <v>0</v>
      </c>
      <c r="G10450">
        <v>0</v>
      </c>
      <c r="H10450">
        <v>1</v>
      </c>
      <c r="I10450">
        <v>1</v>
      </c>
      <c r="J10450">
        <v>0</v>
      </c>
      <c r="K10450">
        <v>0</v>
      </c>
      <c r="L10450">
        <v>7</v>
      </c>
      <c r="M10450">
        <v>-4</v>
      </c>
      <c r="N10450">
        <v>1</v>
      </c>
      <c r="O10450">
        <v>4</v>
      </c>
      <c r="P10450">
        <v>1</v>
      </c>
      <c r="Q10450" s="10">
        <v>0.7</v>
      </c>
      <c r="R10450">
        <v>1</v>
      </c>
      <c r="S10450">
        <v>0.9708</v>
      </c>
      <c r="T10450">
        <v>1</v>
      </c>
      <c r="U10450">
        <v>1</v>
      </c>
    </row>
    <row r="10451" spans="1:21" ht="23.25" x14ac:dyDescent="0.35">
      <c r="A10451">
        <v>1</v>
      </c>
      <c r="B10451">
        <v>3</v>
      </c>
      <c r="C10451" s="10">
        <v>10</v>
      </c>
      <c r="D10451" s="11">
        <v>30</v>
      </c>
      <c r="E10451">
        <v>0</v>
      </c>
      <c r="F10451">
        <v>0</v>
      </c>
      <c r="G10451">
        <v>0</v>
      </c>
      <c r="H10451">
        <v>1</v>
      </c>
      <c r="I10451">
        <v>1</v>
      </c>
      <c r="J10451">
        <v>0</v>
      </c>
      <c r="K10451">
        <v>0</v>
      </c>
      <c r="L10451">
        <v>7</v>
      </c>
      <c r="M10451">
        <v>-4</v>
      </c>
      <c r="N10451">
        <v>1</v>
      </c>
      <c r="O10451">
        <v>4</v>
      </c>
      <c r="P10451">
        <v>1</v>
      </c>
      <c r="Q10451" s="10">
        <v>0.8</v>
      </c>
      <c r="R10451">
        <v>0.99760000000000004</v>
      </c>
      <c r="S10451">
        <v>0.97829999999999995</v>
      </c>
      <c r="T10451">
        <v>1</v>
      </c>
      <c r="U10451">
        <v>1</v>
      </c>
    </row>
    <row r="10452" spans="1:21" ht="23.25" x14ac:dyDescent="0.35">
      <c r="A10452">
        <v>1</v>
      </c>
      <c r="B10452">
        <v>3</v>
      </c>
      <c r="C10452" s="10">
        <v>10</v>
      </c>
      <c r="D10452" s="11">
        <v>30</v>
      </c>
      <c r="E10452">
        <v>0</v>
      </c>
      <c r="F10452">
        <v>0</v>
      </c>
      <c r="G10452">
        <v>0</v>
      </c>
      <c r="H10452">
        <v>1</v>
      </c>
      <c r="I10452">
        <v>1</v>
      </c>
      <c r="J10452">
        <v>0</v>
      </c>
      <c r="K10452">
        <v>0</v>
      </c>
      <c r="L10452">
        <v>7</v>
      </c>
      <c r="M10452">
        <v>-4</v>
      </c>
      <c r="N10452">
        <v>1</v>
      </c>
      <c r="O10452">
        <v>4</v>
      </c>
      <c r="P10452">
        <v>1</v>
      </c>
      <c r="Q10452" s="10">
        <v>0.9</v>
      </c>
      <c r="R10452">
        <v>0.98399999999999999</v>
      </c>
      <c r="S10452">
        <v>0.99490000000000001</v>
      </c>
      <c r="T10452">
        <v>1</v>
      </c>
      <c r="U10452">
        <v>1</v>
      </c>
    </row>
    <row r="10453" spans="1:21" ht="23.25" x14ac:dyDescent="0.35">
      <c r="A10453">
        <v>1</v>
      </c>
      <c r="B10453">
        <v>3</v>
      </c>
      <c r="C10453" s="10">
        <v>10</v>
      </c>
      <c r="D10453" s="11">
        <v>30</v>
      </c>
      <c r="E10453">
        <v>0</v>
      </c>
      <c r="F10453">
        <v>0</v>
      </c>
      <c r="G10453">
        <v>0</v>
      </c>
      <c r="H10453">
        <v>1</v>
      </c>
      <c r="I10453">
        <v>1</v>
      </c>
      <c r="J10453">
        <v>0</v>
      </c>
      <c r="K10453">
        <v>0</v>
      </c>
      <c r="L10453">
        <v>7</v>
      </c>
      <c r="M10453">
        <v>-4</v>
      </c>
      <c r="N10453">
        <v>1</v>
      </c>
      <c r="O10453">
        <v>4</v>
      </c>
      <c r="P10453">
        <v>1</v>
      </c>
      <c r="Q10453" s="10">
        <v>1</v>
      </c>
      <c r="R10453">
        <v>0.99299999999999999</v>
      </c>
      <c r="S10453">
        <v>0.99909999999999999</v>
      </c>
      <c r="T10453">
        <v>1</v>
      </c>
      <c r="U10453">
        <v>1</v>
      </c>
    </row>
    <row r="10454" spans="1:21" ht="23.25" x14ac:dyDescent="0.35">
      <c r="A10454">
        <v>1</v>
      </c>
      <c r="B10454">
        <v>3</v>
      </c>
      <c r="C10454" s="10">
        <v>10</v>
      </c>
      <c r="D10454" s="11">
        <v>30</v>
      </c>
      <c r="E10454">
        <v>0</v>
      </c>
      <c r="F10454">
        <v>0</v>
      </c>
      <c r="G10454">
        <v>0</v>
      </c>
      <c r="H10454">
        <v>1</v>
      </c>
      <c r="I10454">
        <v>1</v>
      </c>
      <c r="J10454">
        <v>0</v>
      </c>
      <c r="K10454">
        <v>0</v>
      </c>
      <c r="L10454">
        <v>7</v>
      </c>
      <c r="M10454">
        <v>-4</v>
      </c>
      <c r="N10454">
        <v>1</v>
      </c>
      <c r="O10454">
        <v>4</v>
      </c>
      <c r="P10454">
        <v>1</v>
      </c>
      <c r="Q10454" s="10">
        <v>1.1000000000000001</v>
      </c>
      <c r="R10454">
        <v>0.93830000000000002</v>
      </c>
      <c r="S10454">
        <v>0.99960000000000004</v>
      </c>
      <c r="T10454">
        <v>0.9</v>
      </c>
      <c r="U10454">
        <v>1</v>
      </c>
    </row>
    <row r="10455" spans="1:21" ht="23.25" x14ac:dyDescent="0.35">
      <c r="A10455">
        <v>1</v>
      </c>
      <c r="B10455">
        <v>3</v>
      </c>
      <c r="C10455" s="10">
        <v>10</v>
      </c>
      <c r="D10455" s="11">
        <v>30</v>
      </c>
      <c r="E10455">
        <v>0</v>
      </c>
      <c r="F10455">
        <v>0</v>
      </c>
      <c r="G10455">
        <v>0</v>
      </c>
      <c r="H10455">
        <v>1</v>
      </c>
      <c r="I10455">
        <v>1</v>
      </c>
      <c r="J10455">
        <v>0</v>
      </c>
      <c r="K10455">
        <v>0</v>
      </c>
      <c r="L10455">
        <v>7</v>
      </c>
      <c r="M10455">
        <v>-4</v>
      </c>
      <c r="N10455">
        <v>1</v>
      </c>
      <c r="O10455">
        <v>4</v>
      </c>
      <c r="P10455">
        <v>1</v>
      </c>
      <c r="Q10455" s="10">
        <v>1.2</v>
      </c>
      <c r="R10455">
        <v>0.83979999999999999</v>
      </c>
      <c r="S10455">
        <v>1</v>
      </c>
      <c r="T10455">
        <v>0.8</v>
      </c>
      <c r="U10455">
        <v>1</v>
      </c>
    </row>
    <row r="10456" spans="1:21" ht="23.25" x14ac:dyDescent="0.35">
      <c r="A10456">
        <v>1</v>
      </c>
      <c r="B10456">
        <v>3</v>
      </c>
      <c r="C10456" s="10">
        <v>10</v>
      </c>
      <c r="D10456" s="11">
        <v>30</v>
      </c>
      <c r="E10456">
        <v>0</v>
      </c>
      <c r="F10456">
        <v>0</v>
      </c>
      <c r="G10456">
        <v>0</v>
      </c>
      <c r="H10456">
        <v>1</v>
      </c>
      <c r="I10456">
        <v>1</v>
      </c>
      <c r="J10456">
        <v>0</v>
      </c>
      <c r="K10456">
        <v>0</v>
      </c>
      <c r="L10456">
        <v>7</v>
      </c>
      <c r="M10456">
        <v>-4</v>
      </c>
      <c r="N10456">
        <v>1</v>
      </c>
      <c r="O10456">
        <v>4</v>
      </c>
      <c r="P10456">
        <v>1</v>
      </c>
      <c r="Q10456" s="10">
        <v>1.3</v>
      </c>
      <c r="R10456">
        <v>0.9335</v>
      </c>
      <c r="S10456">
        <v>1</v>
      </c>
      <c r="T10456">
        <v>1</v>
      </c>
      <c r="U10456">
        <v>1</v>
      </c>
    </row>
    <row r="10457" spans="1:21" ht="23.25" x14ac:dyDescent="0.35">
      <c r="A10457">
        <v>1</v>
      </c>
      <c r="B10457">
        <v>3</v>
      </c>
      <c r="C10457" s="10">
        <v>10</v>
      </c>
      <c r="D10457" s="11">
        <v>30</v>
      </c>
      <c r="E10457">
        <v>0</v>
      </c>
      <c r="F10457">
        <v>0</v>
      </c>
      <c r="G10457">
        <v>0</v>
      </c>
      <c r="H10457">
        <v>1</v>
      </c>
      <c r="I10457">
        <v>1</v>
      </c>
      <c r="J10457">
        <v>0</v>
      </c>
      <c r="K10457">
        <v>0</v>
      </c>
      <c r="L10457">
        <v>7</v>
      </c>
      <c r="M10457">
        <v>-4</v>
      </c>
      <c r="N10457">
        <v>1</v>
      </c>
      <c r="O10457">
        <v>4</v>
      </c>
      <c r="P10457">
        <v>1</v>
      </c>
      <c r="Q10457" s="10">
        <v>1.4</v>
      </c>
      <c r="R10457">
        <v>0.70940000000000003</v>
      </c>
      <c r="S10457">
        <v>1</v>
      </c>
      <c r="T10457">
        <v>0.7</v>
      </c>
      <c r="U10457">
        <v>1</v>
      </c>
    </row>
    <row r="10458" spans="1:21" ht="23.25" x14ac:dyDescent="0.35">
      <c r="A10458">
        <v>1</v>
      </c>
      <c r="B10458">
        <v>3</v>
      </c>
      <c r="C10458" s="10">
        <v>10</v>
      </c>
      <c r="D10458" s="11">
        <v>30</v>
      </c>
      <c r="E10458">
        <v>0</v>
      </c>
      <c r="F10458">
        <v>0</v>
      </c>
      <c r="G10458">
        <v>0</v>
      </c>
      <c r="H10458">
        <v>1</v>
      </c>
      <c r="I10458">
        <v>1</v>
      </c>
      <c r="J10458">
        <v>0</v>
      </c>
      <c r="K10458">
        <v>0</v>
      </c>
      <c r="L10458">
        <v>7</v>
      </c>
      <c r="M10458">
        <v>-4</v>
      </c>
      <c r="N10458">
        <v>1</v>
      </c>
      <c r="O10458">
        <v>4</v>
      </c>
      <c r="P10458">
        <v>1</v>
      </c>
      <c r="Q10458" s="10">
        <v>1.5</v>
      </c>
      <c r="R10458">
        <v>0.96309999999999996</v>
      </c>
      <c r="S10458">
        <v>1</v>
      </c>
      <c r="T10458">
        <v>1</v>
      </c>
      <c r="U10458">
        <v>1</v>
      </c>
    </row>
    <row r="10459" spans="1:21" ht="23.25" x14ac:dyDescent="0.35">
      <c r="A10459">
        <v>1</v>
      </c>
      <c r="B10459">
        <v>3</v>
      </c>
      <c r="C10459" s="10">
        <v>10</v>
      </c>
      <c r="D10459" s="11">
        <v>30</v>
      </c>
      <c r="E10459">
        <v>0</v>
      </c>
      <c r="F10459">
        <v>0</v>
      </c>
      <c r="G10459">
        <v>0</v>
      </c>
      <c r="H10459">
        <v>1</v>
      </c>
      <c r="I10459">
        <v>1</v>
      </c>
      <c r="J10459">
        <v>0</v>
      </c>
      <c r="K10459">
        <v>0</v>
      </c>
      <c r="L10459">
        <v>7</v>
      </c>
      <c r="M10459">
        <v>-4</v>
      </c>
      <c r="N10459">
        <v>1</v>
      </c>
      <c r="O10459">
        <v>4</v>
      </c>
      <c r="P10459">
        <v>1</v>
      </c>
      <c r="Q10459" s="10">
        <v>1.6</v>
      </c>
      <c r="R10459">
        <v>0.66600000000000004</v>
      </c>
      <c r="S10459">
        <v>1</v>
      </c>
      <c r="T10459">
        <v>0.7</v>
      </c>
      <c r="U10459">
        <v>1</v>
      </c>
    </row>
    <row r="10460" spans="1:21" ht="23.25" x14ac:dyDescent="0.35">
      <c r="A10460">
        <v>1</v>
      </c>
      <c r="B10460">
        <v>3</v>
      </c>
      <c r="C10460" s="10">
        <v>10</v>
      </c>
      <c r="D10460" s="11">
        <v>30</v>
      </c>
      <c r="E10460">
        <v>0</v>
      </c>
      <c r="F10460">
        <v>0</v>
      </c>
      <c r="G10460">
        <v>0</v>
      </c>
      <c r="H10460">
        <v>1</v>
      </c>
      <c r="I10460">
        <v>1</v>
      </c>
      <c r="J10460">
        <v>0</v>
      </c>
      <c r="K10460">
        <v>0</v>
      </c>
      <c r="L10460">
        <v>7</v>
      </c>
      <c r="M10460">
        <v>-4</v>
      </c>
      <c r="N10460">
        <v>1</v>
      </c>
      <c r="O10460">
        <v>4</v>
      </c>
      <c r="P10460">
        <v>1</v>
      </c>
      <c r="Q10460" s="10">
        <v>1.7</v>
      </c>
      <c r="R10460">
        <v>0.85170000000000001</v>
      </c>
      <c r="S10460">
        <v>1</v>
      </c>
      <c r="T10460">
        <v>0.9</v>
      </c>
      <c r="U10460">
        <v>1</v>
      </c>
    </row>
    <row r="10461" spans="1:21" ht="23.25" x14ac:dyDescent="0.35">
      <c r="A10461">
        <v>1</v>
      </c>
      <c r="B10461">
        <v>3</v>
      </c>
      <c r="C10461" s="10">
        <v>10</v>
      </c>
      <c r="D10461" s="11">
        <v>30</v>
      </c>
      <c r="E10461">
        <v>0</v>
      </c>
      <c r="F10461">
        <v>0</v>
      </c>
      <c r="G10461">
        <v>0</v>
      </c>
      <c r="H10461">
        <v>1</v>
      </c>
      <c r="I10461">
        <v>1</v>
      </c>
      <c r="J10461">
        <v>0</v>
      </c>
      <c r="K10461">
        <v>0</v>
      </c>
      <c r="L10461">
        <v>7</v>
      </c>
      <c r="M10461">
        <v>-4</v>
      </c>
      <c r="N10461">
        <v>1</v>
      </c>
      <c r="O10461">
        <v>4</v>
      </c>
      <c r="P10461">
        <v>1</v>
      </c>
      <c r="Q10461" s="10">
        <v>1.8</v>
      </c>
      <c r="R10461">
        <v>0.61109999999999998</v>
      </c>
      <c r="S10461">
        <v>1</v>
      </c>
      <c r="T10461">
        <v>0.6</v>
      </c>
      <c r="U10461">
        <v>1</v>
      </c>
    </row>
    <row r="10462" spans="1:21" ht="23.25" x14ac:dyDescent="0.35">
      <c r="A10462">
        <v>1</v>
      </c>
      <c r="B10462">
        <v>3</v>
      </c>
      <c r="C10462" s="10">
        <v>10</v>
      </c>
      <c r="D10462" s="11">
        <v>30</v>
      </c>
      <c r="E10462">
        <v>0</v>
      </c>
      <c r="F10462">
        <v>0</v>
      </c>
      <c r="G10462">
        <v>0</v>
      </c>
      <c r="H10462">
        <v>1</v>
      </c>
      <c r="I10462">
        <v>1</v>
      </c>
      <c r="J10462">
        <v>0</v>
      </c>
      <c r="K10462">
        <v>0</v>
      </c>
      <c r="L10462">
        <v>7</v>
      </c>
      <c r="M10462">
        <v>-4</v>
      </c>
      <c r="N10462">
        <v>1</v>
      </c>
      <c r="O10462">
        <v>4</v>
      </c>
      <c r="P10462">
        <v>1</v>
      </c>
      <c r="Q10462" s="10">
        <v>1.9</v>
      </c>
      <c r="R10462">
        <v>0.4662</v>
      </c>
      <c r="S10462">
        <v>1</v>
      </c>
      <c r="T10462">
        <v>0.4</v>
      </c>
      <c r="U10462">
        <v>1</v>
      </c>
    </row>
    <row r="10467" spans="1:21" ht="21" x14ac:dyDescent="0.35">
      <c r="R10467" s="126" t="s">
        <v>512</v>
      </c>
      <c r="S10467" s="126"/>
    </row>
    <row r="10468" spans="1:21" ht="94.5" thickBot="1" x14ac:dyDescent="0.35">
      <c r="A10468" s="7" t="s">
        <v>506</v>
      </c>
      <c r="B10468" s="1"/>
      <c r="C10468" s="4" t="s">
        <v>507</v>
      </c>
      <c r="D10468" s="1"/>
      <c r="E10468" s="1"/>
      <c r="F10468" s="1"/>
      <c r="G10468" s="1"/>
      <c r="H10468" s="1"/>
      <c r="I10468" s="1"/>
      <c r="J10468" s="1"/>
      <c r="K10468" s="1"/>
      <c r="L10468" s="1"/>
      <c r="M10468" s="1"/>
      <c r="N10468" s="1"/>
      <c r="O10468" s="1"/>
      <c r="Q10468" s="8" t="s">
        <v>23</v>
      </c>
      <c r="R10468" s="36" t="s">
        <v>502</v>
      </c>
      <c r="S10468" s="36" t="s">
        <v>503</v>
      </c>
      <c r="T10468" s="36" t="s">
        <v>15</v>
      </c>
      <c r="U10468" s="36" t="s">
        <v>504</v>
      </c>
    </row>
    <row r="10469" spans="1:21" ht="29.25" thickTop="1" x14ac:dyDescent="0.45">
      <c r="A10469">
        <v>1</v>
      </c>
      <c r="B10469">
        <v>3</v>
      </c>
      <c r="C10469" s="108">
        <v>1000</v>
      </c>
      <c r="D10469" s="11">
        <v>30</v>
      </c>
      <c r="E10469">
        <v>0</v>
      </c>
      <c r="F10469">
        <v>0</v>
      </c>
      <c r="G10469">
        <v>0</v>
      </c>
      <c r="H10469">
        <v>1</v>
      </c>
      <c r="I10469">
        <v>1</v>
      </c>
      <c r="J10469">
        <v>0</v>
      </c>
      <c r="K10469">
        <v>0</v>
      </c>
      <c r="L10469">
        <v>7</v>
      </c>
      <c r="M10469">
        <v>-4</v>
      </c>
      <c r="N10469">
        <v>1</v>
      </c>
      <c r="O10469">
        <v>-4</v>
      </c>
      <c r="P10469">
        <v>1</v>
      </c>
      <c r="Q10469" s="10">
        <v>0</v>
      </c>
      <c r="R10469" s="20">
        <v>0.111155</v>
      </c>
      <c r="S10469">
        <v>0.05</v>
      </c>
    </row>
    <row r="10470" spans="1:21" ht="23.25" x14ac:dyDescent="0.35">
      <c r="A10470">
        <v>1</v>
      </c>
      <c r="B10470">
        <v>3</v>
      </c>
      <c r="C10470" s="10">
        <v>100</v>
      </c>
      <c r="D10470" s="11">
        <v>30</v>
      </c>
      <c r="E10470">
        <v>0</v>
      </c>
      <c r="F10470">
        <v>0</v>
      </c>
      <c r="G10470">
        <v>0</v>
      </c>
      <c r="H10470">
        <v>1</v>
      </c>
      <c r="I10470">
        <v>1</v>
      </c>
      <c r="J10470">
        <v>0</v>
      </c>
      <c r="K10470">
        <v>0</v>
      </c>
      <c r="L10470">
        <v>7</v>
      </c>
      <c r="M10470">
        <v>-4</v>
      </c>
      <c r="N10470">
        <v>1</v>
      </c>
      <c r="O10470">
        <v>-4</v>
      </c>
      <c r="P10470">
        <v>1</v>
      </c>
      <c r="Q10470">
        <v>0.1</v>
      </c>
      <c r="R10470">
        <v>0.11827</v>
      </c>
      <c r="S10470">
        <v>7.4050000000000005E-2</v>
      </c>
    </row>
    <row r="10471" spans="1:21" ht="23.25" x14ac:dyDescent="0.35">
      <c r="A10471">
        <v>1</v>
      </c>
      <c r="B10471">
        <v>3</v>
      </c>
      <c r="C10471" s="10">
        <v>50</v>
      </c>
      <c r="D10471" s="11">
        <v>30</v>
      </c>
      <c r="E10471">
        <v>0</v>
      </c>
      <c r="F10471">
        <v>0</v>
      </c>
      <c r="G10471">
        <v>0</v>
      </c>
      <c r="H10471">
        <v>1</v>
      </c>
      <c r="I10471">
        <v>1</v>
      </c>
      <c r="J10471">
        <v>0</v>
      </c>
      <c r="K10471">
        <v>0</v>
      </c>
      <c r="L10471">
        <v>7</v>
      </c>
      <c r="M10471">
        <v>-4</v>
      </c>
      <c r="N10471">
        <v>1</v>
      </c>
      <c r="O10471">
        <v>-4</v>
      </c>
      <c r="P10471">
        <v>1</v>
      </c>
      <c r="Q10471" s="10">
        <v>0.2</v>
      </c>
      <c r="R10471" s="20">
        <v>0.18074000000000001</v>
      </c>
      <c r="S10471">
        <v>0.15198</v>
      </c>
    </row>
    <row r="10472" spans="1:21" ht="23.25" x14ac:dyDescent="0.35">
      <c r="A10472">
        <v>1</v>
      </c>
      <c r="B10472">
        <v>3</v>
      </c>
      <c r="C10472" s="10">
        <v>50</v>
      </c>
      <c r="D10472" s="11">
        <v>30</v>
      </c>
      <c r="E10472">
        <v>0</v>
      </c>
      <c r="F10472">
        <v>0</v>
      </c>
      <c r="G10472">
        <v>0</v>
      </c>
      <c r="H10472">
        <v>1</v>
      </c>
      <c r="I10472">
        <v>1</v>
      </c>
      <c r="J10472">
        <v>0</v>
      </c>
      <c r="K10472">
        <v>0</v>
      </c>
      <c r="L10472">
        <v>7</v>
      </c>
      <c r="M10472">
        <v>-4</v>
      </c>
      <c r="N10472">
        <v>1</v>
      </c>
      <c r="O10472">
        <v>-4</v>
      </c>
      <c r="P10472">
        <v>1</v>
      </c>
      <c r="Q10472" s="10">
        <v>0.3</v>
      </c>
      <c r="R10472" s="20">
        <v>0.30915999999999999</v>
      </c>
      <c r="S10472">
        <v>0.29992000000000002</v>
      </c>
    </row>
    <row r="10473" spans="1:21" ht="23.25" x14ac:dyDescent="0.35">
      <c r="A10473">
        <v>1</v>
      </c>
      <c r="B10473">
        <v>3</v>
      </c>
      <c r="C10473" s="10">
        <v>50</v>
      </c>
      <c r="D10473" s="11">
        <v>30</v>
      </c>
      <c r="E10473">
        <v>0</v>
      </c>
      <c r="F10473">
        <v>0</v>
      </c>
      <c r="G10473">
        <v>0</v>
      </c>
      <c r="H10473">
        <v>1</v>
      </c>
      <c r="I10473">
        <v>1</v>
      </c>
      <c r="J10473">
        <v>0</v>
      </c>
      <c r="K10473">
        <v>0</v>
      </c>
      <c r="L10473">
        <v>7</v>
      </c>
      <c r="M10473">
        <v>-4</v>
      </c>
      <c r="N10473">
        <v>1</v>
      </c>
      <c r="O10473">
        <v>-4</v>
      </c>
      <c r="P10473">
        <v>1</v>
      </c>
      <c r="Q10473" s="10">
        <v>0.4</v>
      </c>
      <c r="R10473" s="20">
        <v>0.30570000000000003</v>
      </c>
      <c r="S10473">
        <v>0.46466000000000002</v>
      </c>
    </row>
    <row r="10474" spans="1:21" ht="23.25" x14ac:dyDescent="0.35">
      <c r="A10474">
        <v>1</v>
      </c>
      <c r="B10474">
        <v>3</v>
      </c>
      <c r="C10474" s="10">
        <v>50</v>
      </c>
      <c r="D10474" s="11">
        <v>30</v>
      </c>
      <c r="E10474">
        <v>0</v>
      </c>
      <c r="F10474">
        <v>0</v>
      </c>
      <c r="G10474">
        <v>0</v>
      </c>
      <c r="H10474">
        <v>1</v>
      </c>
      <c r="I10474">
        <v>1</v>
      </c>
      <c r="J10474">
        <v>0</v>
      </c>
      <c r="K10474">
        <v>0</v>
      </c>
      <c r="L10474">
        <v>7</v>
      </c>
      <c r="M10474">
        <v>-4</v>
      </c>
      <c r="N10474">
        <v>1</v>
      </c>
      <c r="O10474">
        <v>-4</v>
      </c>
      <c r="P10474">
        <v>1</v>
      </c>
      <c r="Q10474" s="10">
        <v>0.5</v>
      </c>
      <c r="R10474" s="20">
        <v>0.37934000000000001</v>
      </c>
      <c r="S10474">
        <v>0.65483999999999998</v>
      </c>
    </row>
    <row r="10475" spans="1:21" ht="23.25" x14ac:dyDescent="0.35">
      <c r="A10475" s="12">
        <v>1</v>
      </c>
      <c r="B10475" s="12">
        <v>3</v>
      </c>
      <c r="C10475" s="10">
        <v>50</v>
      </c>
      <c r="D10475" s="11">
        <v>30</v>
      </c>
      <c r="E10475">
        <v>0</v>
      </c>
      <c r="F10475">
        <v>0</v>
      </c>
      <c r="G10475" s="12">
        <v>0</v>
      </c>
      <c r="H10475" s="12">
        <v>1</v>
      </c>
      <c r="I10475" s="12">
        <v>1</v>
      </c>
      <c r="J10475">
        <v>0</v>
      </c>
      <c r="K10475">
        <v>0</v>
      </c>
      <c r="L10475">
        <v>7</v>
      </c>
      <c r="M10475">
        <v>-4</v>
      </c>
      <c r="N10475">
        <v>1</v>
      </c>
      <c r="O10475">
        <v>-4</v>
      </c>
      <c r="P10475">
        <v>1</v>
      </c>
      <c r="Q10475" s="10">
        <v>0.6</v>
      </c>
      <c r="R10475" s="20">
        <v>0.52149999999999996</v>
      </c>
      <c r="S10475">
        <v>0.77512000000000003</v>
      </c>
    </row>
    <row r="10476" spans="1:21" ht="23.25" x14ac:dyDescent="0.35">
      <c r="A10476" s="13">
        <v>1</v>
      </c>
      <c r="B10476" s="13">
        <v>3</v>
      </c>
      <c r="C10476" s="10">
        <v>50</v>
      </c>
      <c r="D10476" s="11">
        <v>30</v>
      </c>
      <c r="E10476">
        <v>0</v>
      </c>
      <c r="F10476">
        <v>0</v>
      </c>
      <c r="G10476" s="13">
        <v>0</v>
      </c>
      <c r="H10476" s="13">
        <v>1</v>
      </c>
      <c r="I10476" s="13">
        <v>1</v>
      </c>
      <c r="J10476">
        <v>0</v>
      </c>
      <c r="K10476">
        <v>0</v>
      </c>
      <c r="L10476">
        <v>7</v>
      </c>
      <c r="M10476">
        <v>-4</v>
      </c>
      <c r="N10476">
        <v>1</v>
      </c>
      <c r="O10476">
        <v>-4</v>
      </c>
      <c r="P10476">
        <v>1</v>
      </c>
      <c r="Q10476" s="10">
        <v>0.7</v>
      </c>
      <c r="R10476" s="20">
        <v>0.54744000000000004</v>
      </c>
      <c r="S10476">
        <v>0.90093999999999996</v>
      </c>
    </row>
    <row r="10477" spans="1:21" ht="23.25" x14ac:dyDescent="0.35">
      <c r="A10477" s="13">
        <v>1</v>
      </c>
      <c r="B10477" s="13">
        <v>3</v>
      </c>
      <c r="C10477" s="10">
        <v>50</v>
      </c>
      <c r="D10477" s="11">
        <v>30</v>
      </c>
      <c r="E10477">
        <v>0</v>
      </c>
      <c r="F10477">
        <v>0</v>
      </c>
      <c r="G10477" s="13">
        <v>0</v>
      </c>
      <c r="H10477" s="13">
        <v>1</v>
      </c>
      <c r="I10477" s="13">
        <v>1</v>
      </c>
      <c r="J10477">
        <v>0</v>
      </c>
      <c r="K10477">
        <v>0</v>
      </c>
      <c r="L10477">
        <v>7</v>
      </c>
      <c r="M10477">
        <v>-4</v>
      </c>
      <c r="N10477">
        <v>1</v>
      </c>
      <c r="O10477">
        <v>-4</v>
      </c>
      <c r="P10477">
        <v>1</v>
      </c>
      <c r="Q10477" s="10">
        <v>0.8</v>
      </c>
      <c r="R10477" s="20">
        <v>0.59504000000000001</v>
      </c>
      <c r="S10477">
        <v>0.94842000000000004</v>
      </c>
    </row>
    <row r="10478" spans="1:21" ht="23.25" x14ac:dyDescent="0.35">
      <c r="A10478">
        <v>1</v>
      </c>
      <c r="B10478">
        <v>3</v>
      </c>
      <c r="C10478" s="10">
        <v>50</v>
      </c>
      <c r="D10478" s="11">
        <v>30</v>
      </c>
      <c r="E10478">
        <v>0</v>
      </c>
      <c r="F10478">
        <v>0</v>
      </c>
      <c r="G10478">
        <v>0</v>
      </c>
      <c r="H10478">
        <v>1</v>
      </c>
      <c r="I10478">
        <v>1</v>
      </c>
      <c r="J10478">
        <v>0</v>
      </c>
      <c r="K10478">
        <v>0</v>
      </c>
      <c r="L10478">
        <v>7</v>
      </c>
      <c r="M10478">
        <v>-4</v>
      </c>
      <c r="N10478">
        <v>1</v>
      </c>
      <c r="O10478">
        <v>-4</v>
      </c>
      <c r="P10478">
        <v>1</v>
      </c>
      <c r="Q10478" s="10">
        <v>0.9</v>
      </c>
      <c r="R10478" s="20">
        <v>0.62768000000000002</v>
      </c>
      <c r="S10478">
        <v>0.97858000000000001</v>
      </c>
    </row>
    <row r="10479" spans="1:21" ht="23.25" x14ac:dyDescent="0.35">
      <c r="A10479">
        <v>1</v>
      </c>
      <c r="B10479">
        <v>3</v>
      </c>
      <c r="C10479" s="10">
        <v>50</v>
      </c>
      <c r="D10479" s="11">
        <v>30</v>
      </c>
      <c r="E10479">
        <v>0</v>
      </c>
      <c r="F10479">
        <v>0</v>
      </c>
      <c r="G10479">
        <v>0</v>
      </c>
      <c r="H10479">
        <v>1</v>
      </c>
      <c r="I10479">
        <v>1</v>
      </c>
      <c r="J10479">
        <v>0</v>
      </c>
      <c r="K10479">
        <v>0</v>
      </c>
      <c r="L10479">
        <v>7</v>
      </c>
      <c r="M10479">
        <v>-4</v>
      </c>
      <c r="N10479">
        <v>1</v>
      </c>
      <c r="O10479">
        <v>-4</v>
      </c>
      <c r="P10479">
        <v>1</v>
      </c>
      <c r="Q10479" s="10">
        <v>1</v>
      </c>
      <c r="R10479" s="20">
        <v>0.69477999999999995</v>
      </c>
      <c r="S10479">
        <v>0.99065999999999999</v>
      </c>
    </row>
    <row r="10480" spans="1:21" ht="23.25" x14ac:dyDescent="0.35">
      <c r="A10480">
        <v>1</v>
      </c>
      <c r="B10480">
        <v>3</v>
      </c>
      <c r="C10480" s="10">
        <v>50</v>
      </c>
      <c r="D10480" s="11">
        <v>30</v>
      </c>
      <c r="E10480">
        <v>0</v>
      </c>
      <c r="F10480">
        <v>0</v>
      </c>
      <c r="G10480">
        <v>0</v>
      </c>
      <c r="H10480">
        <v>1</v>
      </c>
      <c r="I10480">
        <v>1</v>
      </c>
      <c r="J10480">
        <v>0</v>
      </c>
      <c r="K10480">
        <v>0</v>
      </c>
      <c r="L10480">
        <v>7</v>
      </c>
      <c r="M10480">
        <v>-4</v>
      </c>
      <c r="N10480">
        <v>1</v>
      </c>
      <c r="O10480">
        <v>-4</v>
      </c>
      <c r="P10480">
        <v>1</v>
      </c>
      <c r="Q10480" s="10">
        <v>1.1000000000000001</v>
      </c>
      <c r="R10480" s="20">
        <v>0.72287999999999997</v>
      </c>
      <c r="S10480">
        <v>0.99822</v>
      </c>
    </row>
    <row r="10481" spans="1:21" ht="23.25" x14ac:dyDescent="0.35">
      <c r="A10481">
        <v>1</v>
      </c>
      <c r="B10481">
        <v>3</v>
      </c>
      <c r="C10481" s="10">
        <v>50</v>
      </c>
      <c r="D10481" s="11">
        <v>30</v>
      </c>
      <c r="E10481">
        <v>0</v>
      </c>
      <c r="F10481">
        <v>0</v>
      </c>
      <c r="G10481">
        <v>0</v>
      </c>
      <c r="H10481">
        <v>1</v>
      </c>
      <c r="I10481">
        <v>1</v>
      </c>
      <c r="J10481">
        <v>0</v>
      </c>
      <c r="K10481">
        <v>0</v>
      </c>
      <c r="L10481">
        <v>7</v>
      </c>
      <c r="M10481">
        <v>-4</v>
      </c>
      <c r="N10481">
        <v>1</v>
      </c>
      <c r="O10481">
        <v>-4</v>
      </c>
      <c r="P10481">
        <v>1</v>
      </c>
      <c r="Q10481" s="10">
        <v>1.2</v>
      </c>
      <c r="R10481" s="20">
        <v>0.83608000000000005</v>
      </c>
      <c r="S10481">
        <v>0.99760000000000004</v>
      </c>
    </row>
    <row r="10482" spans="1:21" ht="23.25" x14ac:dyDescent="0.35">
      <c r="A10482">
        <v>1</v>
      </c>
      <c r="B10482">
        <v>3</v>
      </c>
      <c r="C10482" s="10">
        <v>50</v>
      </c>
      <c r="D10482" s="11">
        <v>30</v>
      </c>
      <c r="E10482">
        <v>0</v>
      </c>
      <c r="F10482">
        <v>0</v>
      </c>
      <c r="G10482">
        <v>0</v>
      </c>
      <c r="H10482">
        <v>1</v>
      </c>
      <c r="I10482">
        <v>1</v>
      </c>
      <c r="J10482">
        <v>0</v>
      </c>
      <c r="K10482">
        <v>0</v>
      </c>
      <c r="L10482">
        <v>7</v>
      </c>
      <c r="M10482">
        <v>-4</v>
      </c>
      <c r="N10482">
        <v>1</v>
      </c>
      <c r="O10482">
        <v>-4</v>
      </c>
      <c r="P10482">
        <v>1</v>
      </c>
      <c r="Q10482" s="10">
        <v>1.3</v>
      </c>
      <c r="R10482" s="20">
        <v>0.82479999999999998</v>
      </c>
      <c r="S10482">
        <v>0.99963999999999997</v>
      </c>
    </row>
    <row r="10483" spans="1:21" ht="23.25" x14ac:dyDescent="0.35">
      <c r="A10483">
        <v>1</v>
      </c>
      <c r="B10483">
        <v>3</v>
      </c>
      <c r="C10483" s="10">
        <v>50</v>
      </c>
      <c r="D10483" s="11">
        <v>30</v>
      </c>
      <c r="E10483">
        <v>0</v>
      </c>
      <c r="F10483">
        <v>0</v>
      </c>
      <c r="G10483">
        <v>0</v>
      </c>
      <c r="H10483">
        <v>1</v>
      </c>
      <c r="I10483">
        <v>1</v>
      </c>
      <c r="J10483">
        <v>0</v>
      </c>
      <c r="K10483">
        <v>0</v>
      </c>
      <c r="L10483">
        <v>7</v>
      </c>
      <c r="M10483">
        <v>-4</v>
      </c>
      <c r="N10483">
        <v>1</v>
      </c>
      <c r="O10483">
        <v>-4</v>
      </c>
      <c r="P10483">
        <v>1</v>
      </c>
      <c r="Q10483" s="10">
        <v>1.4</v>
      </c>
      <c r="R10483" s="20">
        <v>0.78883999999999999</v>
      </c>
      <c r="S10483">
        <v>0.99980000000000002</v>
      </c>
    </row>
    <row r="10484" spans="1:21" ht="23.25" x14ac:dyDescent="0.35">
      <c r="A10484">
        <v>1</v>
      </c>
      <c r="B10484">
        <v>3</v>
      </c>
      <c r="C10484" s="10">
        <v>50</v>
      </c>
      <c r="D10484" s="11">
        <v>30</v>
      </c>
      <c r="E10484">
        <v>0</v>
      </c>
      <c r="F10484">
        <v>0</v>
      </c>
      <c r="G10484">
        <v>0</v>
      </c>
      <c r="H10484">
        <v>1</v>
      </c>
      <c r="I10484">
        <v>1</v>
      </c>
      <c r="J10484">
        <v>0</v>
      </c>
      <c r="K10484">
        <v>0</v>
      </c>
      <c r="L10484">
        <v>7</v>
      </c>
      <c r="M10484">
        <v>-4</v>
      </c>
      <c r="N10484">
        <v>1</v>
      </c>
      <c r="O10484">
        <v>-4</v>
      </c>
      <c r="P10484">
        <v>1</v>
      </c>
      <c r="Q10484" s="10">
        <v>1.5</v>
      </c>
      <c r="R10484" s="20">
        <v>0.80145999999999995</v>
      </c>
      <c r="S10484">
        <v>0.99997999999999998</v>
      </c>
    </row>
    <row r="10485" spans="1:21" ht="23.25" x14ac:dyDescent="0.35">
      <c r="A10485">
        <v>1</v>
      </c>
      <c r="B10485">
        <v>3</v>
      </c>
      <c r="C10485" s="10">
        <v>50</v>
      </c>
      <c r="D10485" s="11">
        <v>30</v>
      </c>
      <c r="E10485">
        <v>0</v>
      </c>
      <c r="F10485">
        <v>0</v>
      </c>
      <c r="G10485">
        <v>0</v>
      </c>
      <c r="H10485">
        <v>1</v>
      </c>
      <c r="I10485">
        <v>1</v>
      </c>
      <c r="J10485">
        <v>0</v>
      </c>
      <c r="K10485">
        <v>0</v>
      </c>
      <c r="L10485">
        <v>7</v>
      </c>
      <c r="M10485">
        <v>-4</v>
      </c>
      <c r="N10485">
        <v>1</v>
      </c>
      <c r="O10485">
        <v>-4</v>
      </c>
      <c r="P10485">
        <v>1</v>
      </c>
      <c r="Q10485" s="10">
        <v>1.6</v>
      </c>
      <c r="R10485" s="20">
        <v>0.88070000000000004</v>
      </c>
      <c r="S10485" s="20">
        <v>1</v>
      </c>
    </row>
    <row r="10486" spans="1:21" ht="23.25" x14ac:dyDescent="0.35">
      <c r="A10486">
        <v>1</v>
      </c>
      <c r="B10486">
        <v>3</v>
      </c>
      <c r="C10486" s="10">
        <v>50</v>
      </c>
      <c r="D10486" s="11">
        <v>30</v>
      </c>
      <c r="E10486">
        <v>0</v>
      </c>
      <c r="F10486">
        <v>0</v>
      </c>
      <c r="G10486">
        <v>0</v>
      </c>
      <c r="H10486">
        <v>1</v>
      </c>
      <c r="I10486">
        <v>1</v>
      </c>
      <c r="J10486">
        <v>0</v>
      </c>
      <c r="K10486">
        <v>0</v>
      </c>
      <c r="L10486">
        <v>7</v>
      </c>
      <c r="M10486">
        <v>-4</v>
      </c>
      <c r="N10486">
        <v>1</v>
      </c>
      <c r="O10486">
        <v>-4</v>
      </c>
      <c r="P10486">
        <v>1</v>
      </c>
      <c r="Q10486" s="10">
        <v>1.7</v>
      </c>
      <c r="R10486" s="15">
        <v>0.90229999999999999</v>
      </c>
      <c r="S10486" s="15">
        <v>1</v>
      </c>
    </row>
    <row r="10487" spans="1:21" ht="23.25" x14ac:dyDescent="0.35">
      <c r="A10487">
        <v>1</v>
      </c>
      <c r="B10487">
        <v>3</v>
      </c>
      <c r="C10487" s="10">
        <v>50</v>
      </c>
      <c r="D10487" s="11">
        <v>30</v>
      </c>
      <c r="E10487">
        <v>0</v>
      </c>
      <c r="F10487">
        <v>0</v>
      </c>
      <c r="G10487">
        <v>0</v>
      </c>
      <c r="H10487">
        <v>1</v>
      </c>
      <c r="I10487">
        <v>1</v>
      </c>
      <c r="J10487">
        <v>0</v>
      </c>
      <c r="K10487">
        <v>0</v>
      </c>
      <c r="L10487">
        <v>7</v>
      </c>
      <c r="M10487">
        <v>-4</v>
      </c>
      <c r="N10487">
        <v>1</v>
      </c>
      <c r="O10487">
        <v>-4</v>
      </c>
      <c r="P10487">
        <v>1</v>
      </c>
      <c r="Q10487" s="10">
        <v>1.8</v>
      </c>
      <c r="R10487">
        <v>0.88456000000000001</v>
      </c>
      <c r="S10487">
        <v>1</v>
      </c>
    </row>
    <row r="10488" spans="1:21" ht="24" thickBot="1" x14ac:dyDescent="0.4">
      <c r="A10488">
        <v>1</v>
      </c>
      <c r="B10488">
        <v>3</v>
      </c>
      <c r="C10488" s="10">
        <v>50</v>
      </c>
      <c r="D10488" s="11">
        <v>30</v>
      </c>
      <c r="E10488">
        <v>0</v>
      </c>
      <c r="F10488">
        <v>0</v>
      </c>
      <c r="G10488">
        <v>0</v>
      </c>
      <c r="H10488">
        <v>1</v>
      </c>
      <c r="I10488">
        <v>1</v>
      </c>
      <c r="J10488">
        <v>0</v>
      </c>
      <c r="K10488">
        <v>0</v>
      </c>
      <c r="L10488">
        <v>7</v>
      </c>
      <c r="M10488">
        <v>-4</v>
      </c>
      <c r="N10488">
        <v>1</v>
      </c>
      <c r="O10488">
        <v>-4</v>
      </c>
      <c r="P10488">
        <v>1</v>
      </c>
      <c r="Q10488" s="10">
        <v>1.9</v>
      </c>
      <c r="R10488" s="14">
        <v>0.91181999999999996</v>
      </c>
      <c r="S10488" s="14">
        <v>1</v>
      </c>
      <c r="T10488" s="14"/>
      <c r="U10488" s="14"/>
    </row>
    <row r="10489" spans="1:21" ht="24" thickTop="1" x14ac:dyDescent="0.35">
      <c r="A10489">
        <v>1</v>
      </c>
      <c r="B10489">
        <v>3</v>
      </c>
      <c r="C10489" s="10">
        <v>50</v>
      </c>
      <c r="D10489" s="11">
        <v>30</v>
      </c>
      <c r="E10489">
        <v>0</v>
      </c>
      <c r="F10489">
        <v>0</v>
      </c>
      <c r="G10489">
        <v>0</v>
      </c>
      <c r="H10489">
        <v>1</v>
      </c>
      <c r="I10489">
        <v>1</v>
      </c>
      <c r="J10489">
        <v>0</v>
      </c>
      <c r="K10489">
        <v>0</v>
      </c>
      <c r="L10489">
        <v>7</v>
      </c>
      <c r="M10489">
        <v>-4</v>
      </c>
      <c r="N10489">
        <v>1</v>
      </c>
      <c r="O10489">
        <v>0</v>
      </c>
      <c r="P10489">
        <v>1</v>
      </c>
      <c r="Q10489" s="10">
        <v>0</v>
      </c>
      <c r="R10489">
        <v>0.84789999999999999</v>
      </c>
      <c r="S10489">
        <v>0.05</v>
      </c>
    </row>
    <row r="10490" spans="1:21" ht="23.25" x14ac:dyDescent="0.35">
      <c r="A10490">
        <v>1</v>
      </c>
      <c r="B10490">
        <v>3</v>
      </c>
      <c r="C10490" s="10">
        <v>50</v>
      </c>
      <c r="D10490" s="11">
        <v>30</v>
      </c>
      <c r="E10490">
        <v>0</v>
      </c>
      <c r="F10490">
        <v>0</v>
      </c>
      <c r="G10490">
        <v>0</v>
      </c>
      <c r="H10490">
        <v>1</v>
      </c>
      <c r="I10490">
        <v>1</v>
      </c>
      <c r="J10490">
        <v>0</v>
      </c>
      <c r="K10490">
        <v>0</v>
      </c>
      <c r="L10490">
        <v>7</v>
      </c>
      <c r="M10490">
        <v>-4</v>
      </c>
      <c r="N10490">
        <v>1</v>
      </c>
      <c r="O10490">
        <v>0</v>
      </c>
      <c r="P10490">
        <v>1</v>
      </c>
      <c r="Q10490" s="10">
        <v>0.1</v>
      </c>
      <c r="R10490">
        <v>0.78666000000000003</v>
      </c>
      <c r="S10490">
        <v>7.7799999999999994E-2</v>
      </c>
    </row>
    <row r="10491" spans="1:21" ht="23.25" x14ac:dyDescent="0.35">
      <c r="A10491">
        <v>1</v>
      </c>
      <c r="B10491">
        <v>3</v>
      </c>
      <c r="C10491" s="10">
        <v>50</v>
      </c>
      <c r="D10491" s="11">
        <v>30</v>
      </c>
      <c r="E10491">
        <v>0</v>
      </c>
      <c r="F10491">
        <v>0</v>
      </c>
      <c r="G10491">
        <v>0</v>
      </c>
      <c r="H10491">
        <v>1</v>
      </c>
      <c r="I10491">
        <v>1</v>
      </c>
      <c r="J10491">
        <v>0</v>
      </c>
      <c r="K10491">
        <v>0</v>
      </c>
      <c r="L10491">
        <v>7</v>
      </c>
      <c r="M10491">
        <v>-4</v>
      </c>
      <c r="N10491">
        <v>1</v>
      </c>
      <c r="O10491">
        <v>0</v>
      </c>
      <c r="P10491">
        <v>1</v>
      </c>
      <c r="Q10491" s="10">
        <v>0.2</v>
      </c>
      <c r="R10491">
        <v>0.75116000000000005</v>
      </c>
      <c r="S10491">
        <v>0.15551999999999999</v>
      </c>
    </row>
    <row r="10492" spans="1:21" ht="23.25" x14ac:dyDescent="0.35">
      <c r="A10492">
        <v>1</v>
      </c>
      <c r="B10492">
        <v>3</v>
      </c>
      <c r="C10492" s="10">
        <v>50</v>
      </c>
      <c r="D10492" s="11">
        <v>30</v>
      </c>
      <c r="E10492">
        <v>0</v>
      </c>
      <c r="F10492">
        <v>0</v>
      </c>
      <c r="G10492">
        <v>0</v>
      </c>
      <c r="H10492">
        <v>1</v>
      </c>
      <c r="I10492">
        <v>1</v>
      </c>
      <c r="J10492">
        <v>0</v>
      </c>
      <c r="K10492">
        <v>0</v>
      </c>
      <c r="L10492">
        <v>7</v>
      </c>
      <c r="M10492">
        <v>-4</v>
      </c>
      <c r="N10492">
        <v>1</v>
      </c>
      <c r="O10492">
        <v>0</v>
      </c>
      <c r="P10492">
        <v>1</v>
      </c>
      <c r="Q10492" s="10">
        <v>0.3</v>
      </c>
      <c r="R10492">
        <v>0.66474</v>
      </c>
      <c r="S10492">
        <v>0.30496000000000001</v>
      </c>
    </row>
    <row r="10493" spans="1:21" ht="23.25" x14ac:dyDescent="0.35">
      <c r="A10493">
        <v>1</v>
      </c>
      <c r="B10493">
        <v>3</v>
      </c>
      <c r="C10493" s="10">
        <v>50</v>
      </c>
      <c r="D10493" s="11">
        <v>30</v>
      </c>
      <c r="E10493">
        <v>0</v>
      </c>
      <c r="F10493">
        <v>0</v>
      </c>
      <c r="G10493">
        <v>0</v>
      </c>
      <c r="H10493">
        <v>1</v>
      </c>
      <c r="I10493">
        <v>1</v>
      </c>
      <c r="J10493">
        <v>0</v>
      </c>
      <c r="K10493">
        <v>0</v>
      </c>
      <c r="L10493">
        <v>7</v>
      </c>
      <c r="M10493">
        <v>-4</v>
      </c>
      <c r="N10493">
        <v>1</v>
      </c>
      <c r="O10493">
        <v>0</v>
      </c>
      <c r="P10493">
        <v>1</v>
      </c>
      <c r="Q10493" s="10">
        <v>0.4</v>
      </c>
      <c r="R10493">
        <v>0.62090000000000001</v>
      </c>
      <c r="S10493">
        <v>0.47976000000000002</v>
      </c>
    </row>
    <row r="10494" spans="1:21" ht="23.25" x14ac:dyDescent="0.35">
      <c r="A10494">
        <v>1</v>
      </c>
      <c r="B10494">
        <v>3</v>
      </c>
      <c r="C10494" s="10">
        <v>50</v>
      </c>
      <c r="D10494" s="11">
        <v>30</v>
      </c>
      <c r="E10494">
        <v>0</v>
      </c>
      <c r="F10494">
        <v>0</v>
      </c>
      <c r="G10494">
        <v>0</v>
      </c>
      <c r="H10494">
        <v>1</v>
      </c>
      <c r="I10494">
        <v>1</v>
      </c>
      <c r="J10494">
        <v>0</v>
      </c>
      <c r="K10494">
        <v>0</v>
      </c>
      <c r="L10494">
        <v>7</v>
      </c>
      <c r="M10494">
        <v>-4</v>
      </c>
      <c r="N10494">
        <v>1</v>
      </c>
      <c r="O10494">
        <v>0</v>
      </c>
      <c r="P10494">
        <v>1</v>
      </c>
      <c r="Q10494" s="10">
        <v>0.5</v>
      </c>
      <c r="R10494">
        <v>0.53051999999999999</v>
      </c>
      <c r="S10494">
        <v>0.68311999999999995</v>
      </c>
    </row>
    <row r="10495" spans="1:21" ht="23.25" x14ac:dyDescent="0.35">
      <c r="A10495">
        <v>1</v>
      </c>
      <c r="B10495">
        <v>3</v>
      </c>
      <c r="C10495" s="10">
        <v>50</v>
      </c>
      <c r="D10495" s="11">
        <v>30</v>
      </c>
      <c r="E10495">
        <v>0</v>
      </c>
      <c r="F10495">
        <v>0</v>
      </c>
      <c r="G10495">
        <v>0</v>
      </c>
      <c r="H10495">
        <v>1</v>
      </c>
      <c r="I10495">
        <v>1</v>
      </c>
      <c r="J10495">
        <v>0</v>
      </c>
      <c r="K10495">
        <v>0</v>
      </c>
      <c r="L10495">
        <v>7</v>
      </c>
      <c r="M10495">
        <v>-4</v>
      </c>
      <c r="N10495">
        <v>1</v>
      </c>
      <c r="O10495">
        <v>0</v>
      </c>
      <c r="P10495">
        <v>1</v>
      </c>
      <c r="Q10495" s="10">
        <v>0.6</v>
      </c>
      <c r="R10495">
        <v>0.48233999999999999</v>
      </c>
      <c r="S10495">
        <v>0.82820000000000005</v>
      </c>
    </row>
    <row r="10496" spans="1:21" ht="23.25" x14ac:dyDescent="0.35">
      <c r="A10496">
        <v>1</v>
      </c>
      <c r="B10496">
        <v>3</v>
      </c>
      <c r="C10496" s="10">
        <v>50</v>
      </c>
      <c r="D10496" s="11">
        <v>30</v>
      </c>
      <c r="E10496">
        <v>0</v>
      </c>
      <c r="F10496">
        <v>0</v>
      </c>
      <c r="G10496">
        <v>0</v>
      </c>
      <c r="H10496">
        <v>1</v>
      </c>
      <c r="I10496">
        <v>1</v>
      </c>
      <c r="J10496">
        <v>0</v>
      </c>
      <c r="K10496">
        <v>0</v>
      </c>
      <c r="L10496">
        <v>7</v>
      </c>
      <c r="M10496">
        <v>-4</v>
      </c>
      <c r="N10496">
        <v>1</v>
      </c>
      <c r="O10496">
        <v>0</v>
      </c>
      <c r="P10496">
        <v>1</v>
      </c>
      <c r="Q10496" s="10">
        <v>0.7</v>
      </c>
      <c r="R10496">
        <v>0.42231999999999997</v>
      </c>
      <c r="S10496">
        <v>0.93791999999999998</v>
      </c>
    </row>
    <row r="10497" spans="1:21" ht="23.25" x14ac:dyDescent="0.35">
      <c r="A10497">
        <v>1</v>
      </c>
      <c r="B10497">
        <v>3</v>
      </c>
      <c r="C10497" s="10">
        <v>50</v>
      </c>
      <c r="D10497" s="11">
        <v>30</v>
      </c>
      <c r="E10497">
        <v>0</v>
      </c>
      <c r="F10497">
        <v>0</v>
      </c>
      <c r="G10497">
        <v>0</v>
      </c>
      <c r="H10497">
        <v>1</v>
      </c>
      <c r="I10497">
        <v>1</v>
      </c>
      <c r="J10497">
        <v>0</v>
      </c>
      <c r="K10497">
        <v>0</v>
      </c>
      <c r="L10497">
        <v>7</v>
      </c>
      <c r="M10497">
        <v>-4</v>
      </c>
      <c r="N10497">
        <v>1</v>
      </c>
      <c r="O10497">
        <v>0</v>
      </c>
      <c r="P10497">
        <v>1</v>
      </c>
      <c r="Q10497" s="10">
        <v>0.8</v>
      </c>
      <c r="R10497">
        <v>0.45163999999999999</v>
      </c>
      <c r="S10497">
        <v>0.97152000000000005</v>
      </c>
    </row>
    <row r="10498" spans="1:21" ht="23.25" x14ac:dyDescent="0.35">
      <c r="A10498">
        <v>1</v>
      </c>
      <c r="B10498">
        <v>3</v>
      </c>
      <c r="C10498" s="10">
        <v>50</v>
      </c>
      <c r="D10498" s="11">
        <v>30</v>
      </c>
      <c r="E10498">
        <v>0</v>
      </c>
      <c r="F10498">
        <v>0</v>
      </c>
      <c r="G10498">
        <v>0</v>
      </c>
      <c r="H10498">
        <v>1</v>
      </c>
      <c r="I10498">
        <v>1</v>
      </c>
      <c r="J10498">
        <v>0</v>
      </c>
      <c r="K10498">
        <v>0</v>
      </c>
      <c r="L10498">
        <v>7</v>
      </c>
      <c r="M10498">
        <v>-4</v>
      </c>
      <c r="N10498">
        <v>1</v>
      </c>
      <c r="O10498">
        <v>0</v>
      </c>
      <c r="P10498">
        <v>1</v>
      </c>
      <c r="Q10498" s="10">
        <v>0.9</v>
      </c>
      <c r="R10498">
        <v>0.30508000000000002</v>
      </c>
      <c r="S10498">
        <v>0.98519999999999996</v>
      </c>
    </row>
    <row r="10499" spans="1:21" ht="23.25" x14ac:dyDescent="0.35">
      <c r="A10499">
        <v>1</v>
      </c>
      <c r="B10499">
        <v>3</v>
      </c>
      <c r="C10499" s="10">
        <v>50</v>
      </c>
      <c r="D10499" s="11">
        <v>30</v>
      </c>
      <c r="E10499">
        <v>0</v>
      </c>
      <c r="F10499">
        <v>0</v>
      </c>
      <c r="G10499">
        <v>0</v>
      </c>
      <c r="H10499">
        <v>1</v>
      </c>
      <c r="I10499">
        <v>1</v>
      </c>
      <c r="J10499">
        <v>0</v>
      </c>
      <c r="K10499">
        <v>0</v>
      </c>
      <c r="L10499">
        <v>7</v>
      </c>
      <c r="M10499">
        <v>-4</v>
      </c>
      <c r="N10499">
        <v>1</v>
      </c>
      <c r="O10499">
        <v>0</v>
      </c>
      <c r="P10499">
        <v>1</v>
      </c>
      <c r="Q10499" s="10">
        <v>1</v>
      </c>
      <c r="R10499">
        <v>0.41886000000000001</v>
      </c>
      <c r="S10499">
        <v>0.99206000000000005</v>
      </c>
    </row>
    <row r="10500" spans="1:21" ht="23.25" x14ac:dyDescent="0.35">
      <c r="A10500">
        <v>1</v>
      </c>
      <c r="B10500">
        <v>3</v>
      </c>
      <c r="C10500" s="10">
        <v>50</v>
      </c>
      <c r="D10500" s="11">
        <v>30</v>
      </c>
      <c r="E10500">
        <v>0</v>
      </c>
      <c r="F10500">
        <v>0</v>
      </c>
      <c r="G10500">
        <v>0</v>
      </c>
      <c r="H10500">
        <v>1</v>
      </c>
      <c r="I10500">
        <v>1</v>
      </c>
      <c r="J10500">
        <v>0</v>
      </c>
      <c r="K10500">
        <v>0</v>
      </c>
      <c r="L10500">
        <v>7</v>
      </c>
      <c r="M10500">
        <v>-4</v>
      </c>
      <c r="N10500">
        <v>1</v>
      </c>
      <c r="O10500">
        <v>0</v>
      </c>
      <c r="P10500">
        <v>1</v>
      </c>
      <c r="Q10500" s="10">
        <v>1.1000000000000001</v>
      </c>
      <c r="R10500">
        <v>0.33888000000000001</v>
      </c>
      <c r="S10500">
        <v>0.99736000000000002</v>
      </c>
    </row>
    <row r="10501" spans="1:21" ht="23.25" x14ac:dyDescent="0.35">
      <c r="A10501">
        <v>1</v>
      </c>
      <c r="B10501">
        <v>3</v>
      </c>
      <c r="C10501" s="10">
        <v>50</v>
      </c>
      <c r="D10501" s="11">
        <v>30</v>
      </c>
      <c r="E10501">
        <v>0</v>
      </c>
      <c r="F10501">
        <v>0</v>
      </c>
      <c r="G10501">
        <v>0</v>
      </c>
      <c r="H10501">
        <v>1</v>
      </c>
      <c r="I10501">
        <v>1</v>
      </c>
      <c r="J10501">
        <v>0</v>
      </c>
      <c r="K10501">
        <v>0</v>
      </c>
      <c r="L10501">
        <v>7</v>
      </c>
      <c r="M10501">
        <v>-4</v>
      </c>
      <c r="N10501">
        <v>1</v>
      </c>
      <c r="O10501">
        <v>0</v>
      </c>
      <c r="P10501">
        <v>1</v>
      </c>
      <c r="Q10501" s="10">
        <v>1.2</v>
      </c>
      <c r="R10501">
        <v>0.34667999999999999</v>
      </c>
      <c r="S10501">
        <v>0.99853999999999998</v>
      </c>
    </row>
    <row r="10502" spans="1:21" ht="23.25" x14ac:dyDescent="0.35">
      <c r="A10502">
        <v>1</v>
      </c>
      <c r="B10502">
        <v>3</v>
      </c>
      <c r="C10502" s="10">
        <v>50</v>
      </c>
      <c r="D10502" s="11">
        <v>30</v>
      </c>
      <c r="E10502">
        <v>0</v>
      </c>
      <c r="F10502">
        <v>0</v>
      </c>
      <c r="G10502">
        <v>0</v>
      </c>
      <c r="H10502">
        <v>1</v>
      </c>
      <c r="I10502">
        <v>1</v>
      </c>
      <c r="J10502">
        <v>0</v>
      </c>
      <c r="K10502">
        <v>0</v>
      </c>
      <c r="L10502">
        <v>7</v>
      </c>
      <c r="M10502">
        <v>-4</v>
      </c>
      <c r="N10502">
        <v>1</v>
      </c>
      <c r="O10502">
        <v>0</v>
      </c>
      <c r="P10502">
        <v>1</v>
      </c>
      <c r="Q10502" s="10">
        <v>1.3</v>
      </c>
      <c r="R10502">
        <v>0.29424</v>
      </c>
      <c r="S10502">
        <v>1</v>
      </c>
    </row>
    <row r="10503" spans="1:21" ht="23.25" x14ac:dyDescent="0.35">
      <c r="A10503">
        <v>1</v>
      </c>
      <c r="B10503">
        <v>3</v>
      </c>
      <c r="C10503" s="10">
        <v>50</v>
      </c>
      <c r="D10503" s="11">
        <v>30</v>
      </c>
      <c r="E10503">
        <v>0</v>
      </c>
      <c r="F10503">
        <v>0</v>
      </c>
      <c r="G10503">
        <v>0</v>
      </c>
      <c r="H10503">
        <v>1</v>
      </c>
      <c r="I10503">
        <v>1</v>
      </c>
      <c r="J10503">
        <v>0</v>
      </c>
      <c r="K10503">
        <v>0</v>
      </c>
      <c r="L10503">
        <v>7</v>
      </c>
      <c r="M10503">
        <v>-4</v>
      </c>
      <c r="N10503">
        <v>1</v>
      </c>
      <c r="O10503">
        <v>0</v>
      </c>
      <c r="P10503">
        <v>1</v>
      </c>
      <c r="Q10503" s="10">
        <v>1.4</v>
      </c>
      <c r="R10503">
        <v>0.42014000000000001</v>
      </c>
      <c r="S10503">
        <v>1</v>
      </c>
    </row>
    <row r="10504" spans="1:21" ht="23.25" x14ac:dyDescent="0.35">
      <c r="A10504">
        <v>1</v>
      </c>
      <c r="B10504">
        <v>3</v>
      </c>
      <c r="C10504" s="10">
        <v>50</v>
      </c>
      <c r="D10504" s="11">
        <v>30</v>
      </c>
      <c r="E10504">
        <v>0</v>
      </c>
      <c r="F10504">
        <v>0</v>
      </c>
      <c r="G10504">
        <v>0</v>
      </c>
      <c r="H10504">
        <v>1</v>
      </c>
      <c r="I10504">
        <v>1</v>
      </c>
      <c r="J10504">
        <v>0</v>
      </c>
      <c r="K10504">
        <v>0</v>
      </c>
      <c r="L10504">
        <v>7</v>
      </c>
      <c r="M10504">
        <v>-4</v>
      </c>
      <c r="N10504">
        <v>1</v>
      </c>
      <c r="O10504">
        <v>0</v>
      </c>
      <c r="P10504">
        <v>1</v>
      </c>
      <c r="Q10504" s="10">
        <v>1.5</v>
      </c>
      <c r="R10504">
        <v>0.26735999999999999</v>
      </c>
      <c r="S10504">
        <v>1</v>
      </c>
    </row>
    <row r="10505" spans="1:21" ht="23.25" x14ac:dyDescent="0.35">
      <c r="A10505">
        <v>1</v>
      </c>
      <c r="B10505">
        <v>3</v>
      </c>
      <c r="C10505" s="10">
        <v>50</v>
      </c>
      <c r="D10505" s="11">
        <v>30</v>
      </c>
      <c r="E10505">
        <v>0</v>
      </c>
      <c r="F10505">
        <v>0</v>
      </c>
      <c r="G10505">
        <v>0</v>
      </c>
      <c r="H10505">
        <v>1</v>
      </c>
      <c r="I10505">
        <v>1</v>
      </c>
      <c r="J10505">
        <v>0</v>
      </c>
      <c r="K10505">
        <v>0</v>
      </c>
      <c r="L10505">
        <v>7</v>
      </c>
      <c r="M10505">
        <v>-4</v>
      </c>
      <c r="N10505">
        <v>1</v>
      </c>
      <c r="O10505">
        <v>0</v>
      </c>
      <c r="P10505">
        <v>1</v>
      </c>
      <c r="Q10505" s="10">
        <v>1.6</v>
      </c>
      <c r="R10505">
        <v>0.30806</v>
      </c>
      <c r="S10505">
        <v>1</v>
      </c>
    </row>
    <row r="10506" spans="1:21" ht="23.25" x14ac:dyDescent="0.35">
      <c r="A10506">
        <v>1</v>
      </c>
      <c r="B10506">
        <v>3</v>
      </c>
      <c r="C10506" s="10">
        <v>50</v>
      </c>
      <c r="D10506" s="11">
        <v>30</v>
      </c>
      <c r="E10506">
        <v>0</v>
      </c>
      <c r="F10506">
        <v>0</v>
      </c>
      <c r="G10506">
        <v>0</v>
      </c>
      <c r="H10506">
        <v>1</v>
      </c>
      <c r="I10506">
        <v>1</v>
      </c>
      <c r="J10506">
        <v>0</v>
      </c>
      <c r="K10506">
        <v>0</v>
      </c>
      <c r="L10506">
        <v>7</v>
      </c>
      <c r="M10506">
        <v>-4</v>
      </c>
      <c r="N10506">
        <v>1</v>
      </c>
      <c r="O10506">
        <v>0</v>
      </c>
      <c r="P10506">
        <v>1</v>
      </c>
      <c r="Q10506" s="10">
        <v>1.7</v>
      </c>
      <c r="R10506">
        <v>0.47173999999999999</v>
      </c>
      <c r="S10506">
        <v>0.99997999999999998</v>
      </c>
    </row>
    <row r="10507" spans="1:21" ht="23.25" x14ac:dyDescent="0.35">
      <c r="A10507">
        <v>1</v>
      </c>
      <c r="B10507">
        <v>3</v>
      </c>
      <c r="C10507" s="10">
        <v>50</v>
      </c>
      <c r="D10507" s="11">
        <v>30</v>
      </c>
      <c r="E10507">
        <v>0</v>
      </c>
      <c r="F10507">
        <v>0</v>
      </c>
      <c r="G10507">
        <v>0</v>
      </c>
      <c r="H10507">
        <v>1</v>
      </c>
      <c r="I10507">
        <v>1</v>
      </c>
      <c r="J10507">
        <v>0</v>
      </c>
      <c r="K10507">
        <v>0</v>
      </c>
      <c r="L10507">
        <v>7</v>
      </c>
      <c r="M10507">
        <v>-4</v>
      </c>
      <c r="N10507">
        <v>1</v>
      </c>
      <c r="O10507">
        <v>0</v>
      </c>
      <c r="P10507">
        <v>1</v>
      </c>
      <c r="Q10507" s="10">
        <v>1.8</v>
      </c>
      <c r="R10507">
        <v>0.42987999999999998</v>
      </c>
      <c r="S10507">
        <v>1</v>
      </c>
    </row>
    <row r="10508" spans="1:21" ht="24" thickBot="1" x14ac:dyDescent="0.4">
      <c r="A10508">
        <v>1</v>
      </c>
      <c r="B10508">
        <v>3</v>
      </c>
      <c r="C10508" s="10">
        <v>50</v>
      </c>
      <c r="D10508" s="11">
        <v>30</v>
      </c>
      <c r="E10508">
        <v>0</v>
      </c>
      <c r="F10508">
        <v>0</v>
      </c>
      <c r="G10508">
        <v>0</v>
      </c>
      <c r="H10508">
        <v>1</v>
      </c>
      <c r="I10508">
        <v>1</v>
      </c>
      <c r="J10508">
        <v>0</v>
      </c>
      <c r="K10508">
        <v>0</v>
      </c>
      <c r="L10508">
        <v>7</v>
      </c>
      <c r="M10508">
        <v>-4</v>
      </c>
      <c r="N10508">
        <v>1</v>
      </c>
      <c r="O10508">
        <v>0</v>
      </c>
      <c r="P10508">
        <v>1</v>
      </c>
      <c r="Q10508" s="10">
        <v>1.9</v>
      </c>
      <c r="R10508" s="14">
        <v>0.52539999999999998</v>
      </c>
      <c r="S10508" s="14">
        <v>1</v>
      </c>
      <c r="T10508" s="14"/>
      <c r="U10508" s="14"/>
    </row>
    <row r="10509" spans="1:21" ht="24" thickTop="1" x14ac:dyDescent="0.35">
      <c r="A10509">
        <v>1</v>
      </c>
      <c r="B10509">
        <v>3</v>
      </c>
      <c r="C10509" s="10">
        <v>50</v>
      </c>
      <c r="D10509" s="11">
        <v>30</v>
      </c>
      <c r="E10509">
        <v>0</v>
      </c>
      <c r="F10509">
        <v>0</v>
      </c>
      <c r="G10509">
        <v>0</v>
      </c>
      <c r="H10509">
        <v>1</v>
      </c>
      <c r="I10509">
        <v>1</v>
      </c>
      <c r="J10509">
        <v>0</v>
      </c>
      <c r="K10509">
        <v>0</v>
      </c>
      <c r="L10509">
        <v>7</v>
      </c>
      <c r="M10509">
        <v>-4</v>
      </c>
      <c r="N10509">
        <v>1</v>
      </c>
      <c r="O10509">
        <v>4</v>
      </c>
      <c r="P10509">
        <v>1</v>
      </c>
      <c r="Q10509" s="10">
        <v>0</v>
      </c>
      <c r="R10509">
        <v>1</v>
      </c>
      <c r="S10509">
        <v>0.05</v>
      </c>
    </row>
    <row r="10510" spans="1:21" ht="23.25" x14ac:dyDescent="0.35">
      <c r="A10510">
        <v>1</v>
      </c>
      <c r="B10510">
        <v>3</v>
      </c>
      <c r="C10510" s="10">
        <v>50</v>
      </c>
      <c r="D10510" s="11">
        <v>30</v>
      </c>
      <c r="E10510">
        <v>0</v>
      </c>
      <c r="F10510">
        <v>0</v>
      </c>
      <c r="G10510">
        <v>0</v>
      </c>
      <c r="H10510">
        <v>1</v>
      </c>
      <c r="I10510">
        <v>1</v>
      </c>
      <c r="J10510">
        <v>0</v>
      </c>
      <c r="K10510">
        <v>0</v>
      </c>
      <c r="L10510">
        <v>7</v>
      </c>
      <c r="M10510">
        <v>-4</v>
      </c>
      <c r="N10510">
        <v>1</v>
      </c>
      <c r="O10510">
        <v>4</v>
      </c>
      <c r="P10510">
        <v>1</v>
      </c>
      <c r="Q10510" s="10">
        <v>0.1</v>
      </c>
      <c r="R10510">
        <v>1</v>
      </c>
      <c r="S10510">
        <v>7.9159999999999994E-2</v>
      </c>
    </row>
    <row r="10511" spans="1:21" ht="23.25" x14ac:dyDescent="0.35">
      <c r="A10511">
        <v>1</v>
      </c>
      <c r="B10511">
        <v>3</v>
      </c>
      <c r="C10511" s="10">
        <v>50</v>
      </c>
      <c r="D10511" s="11">
        <v>30</v>
      </c>
      <c r="E10511">
        <v>0</v>
      </c>
      <c r="F10511">
        <v>0</v>
      </c>
      <c r="G10511">
        <v>0</v>
      </c>
      <c r="H10511">
        <v>1</v>
      </c>
      <c r="I10511">
        <v>1</v>
      </c>
      <c r="J10511">
        <v>0</v>
      </c>
      <c r="K10511">
        <v>0</v>
      </c>
      <c r="L10511">
        <v>7</v>
      </c>
      <c r="M10511">
        <v>-4</v>
      </c>
      <c r="N10511">
        <v>1</v>
      </c>
      <c r="O10511">
        <v>4</v>
      </c>
      <c r="P10511">
        <v>1</v>
      </c>
      <c r="Q10511" s="10">
        <v>0.2</v>
      </c>
      <c r="R10511">
        <v>1</v>
      </c>
      <c r="S10511">
        <v>0.16614000000000001</v>
      </c>
    </row>
    <row r="10512" spans="1:21" ht="23.25" x14ac:dyDescent="0.35">
      <c r="A10512">
        <v>1</v>
      </c>
      <c r="B10512">
        <v>3</v>
      </c>
      <c r="C10512" s="10">
        <v>50</v>
      </c>
      <c r="D10512" s="11">
        <v>30</v>
      </c>
      <c r="E10512">
        <v>0</v>
      </c>
      <c r="F10512">
        <v>0</v>
      </c>
      <c r="G10512">
        <v>0</v>
      </c>
      <c r="H10512">
        <v>1</v>
      </c>
      <c r="I10512">
        <v>1</v>
      </c>
      <c r="J10512">
        <v>0</v>
      </c>
      <c r="K10512">
        <v>0</v>
      </c>
      <c r="L10512">
        <v>7</v>
      </c>
      <c r="M10512">
        <v>-4</v>
      </c>
      <c r="N10512">
        <v>1</v>
      </c>
      <c r="O10512">
        <v>4</v>
      </c>
      <c r="P10512">
        <v>1</v>
      </c>
      <c r="Q10512" s="10">
        <v>0.3</v>
      </c>
      <c r="R10512">
        <v>1</v>
      </c>
      <c r="S10512">
        <v>0.30903999999999998</v>
      </c>
    </row>
    <row r="10513" spans="1:19" ht="23.25" x14ac:dyDescent="0.35">
      <c r="A10513">
        <v>1</v>
      </c>
      <c r="B10513">
        <v>3</v>
      </c>
      <c r="C10513" s="10">
        <v>50</v>
      </c>
      <c r="D10513" s="11">
        <v>30</v>
      </c>
      <c r="E10513">
        <v>0</v>
      </c>
      <c r="F10513">
        <v>0</v>
      </c>
      <c r="G10513">
        <v>0</v>
      </c>
      <c r="H10513">
        <v>1</v>
      </c>
      <c r="I10513">
        <v>1</v>
      </c>
      <c r="J10513">
        <v>0</v>
      </c>
      <c r="K10513">
        <v>0</v>
      </c>
      <c r="L10513">
        <v>7</v>
      </c>
      <c r="M10513">
        <v>-4</v>
      </c>
      <c r="N10513">
        <v>1</v>
      </c>
      <c r="O10513">
        <v>4</v>
      </c>
      <c r="P10513">
        <v>1</v>
      </c>
      <c r="Q10513" s="10">
        <v>0.4</v>
      </c>
      <c r="R10513">
        <v>1</v>
      </c>
      <c r="S10513">
        <v>0.54105999999999999</v>
      </c>
    </row>
    <row r="10514" spans="1:19" ht="23.25" x14ac:dyDescent="0.35">
      <c r="A10514">
        <v>1</v>
      </c>
      <c r="B10514">
        <v>3</v>
      </c>
      <c r="C10514" s="10">
        <v>50</v>
      </c>
      <c r="D10514" s="11">
        <v>30</v>
      </c>
      <c r="E10514">
        <v>0</v>
      </c>
      <c r="F10514">
        <v>0</v>
      </c>
      <c r="G10514">
        <v>0</v>
      </c>
      <c r="H10514">
        <v>1</v>
      </c>
      <c r="I10514">
        <v>1</v>
      </c>
      <c r="J10514">
        <v>0</v>
      </c>
      <c r="K10514">
        <v>0</v>
      </c>
      <c r="L10514">
        <v>7</v>
      </c>
      <c r="M10514">
        <v>-4</v>
      </c>
      <c r="N10514">
        <v>1</v>
      </c>
      <c r="O10514">
        <v>4</v>
      </c>
      <c r="P10514">
        <v>1</v>
      </c>
      <c r="Q10514" s="10">
        <v>0.5</v>
      </c>
      <c r="R10514">
        <v>1</v>
      </c>
      <c r="S10514">
        <v>0.71958</v>
      </c>
    </row>
    <row r="10515" spans="1:19" ht="23.25" x14ac:dyDescent="0.35">
      <c r="A10515">
        <v>1</v>
      </c>
      <c r="B10515">
        <v>3</v>
      </c>
      <c r="C10515" s="10">
        <v>50</v>
      </c>
      <c r="D10515" s="11">
        <v>30</v>
      </c>
      <c r="E10515">
        <v>0</v>
      </c>
      <c r="F10515">
        <v>0</v>
      </c>
      <c r="G10515">
        <v>0</v>
      </c>
      <c r="H10515">
        <v>1</v>
      </c>
      <c r="I10515">
        <v>1</v>
      </c>
      <c r="J10515">
        <v>0</v>
      </c>
      <c r="K10515">
        <v>0</v>
      </c>
      <c r="L10515">
        <v>7</v>
      </c>
      <c r="M10515">
        <v>-4</v>
      </c>
      <c r="N10515">
        <v>1</v>
      </c>
      <c r="O10515">
        <v>4</v>
      </c>
      <c r="P10515">
        <v>1</v>
      </c>
      <c r="Q10515" s="10">
        <v>0.6</v>
      </c>
      <c r="R10515">
        <v>1</v>
      </c>
      <c r="S10515">
        <v>0.87966</v>
      </c>
    </row>
    <row r="10516" spans="1:19" ht="23.25" x14ac:dyDescent="0.35">
      <c r="A10516">
        <v>1</v>
      </c>
      <c r="B10516">
        <v>3</v>
      </c>
      <c r="C10516" s="10">
        <v>50</v>
      </c>
      <c r="D10516" s="11">
        <v>30</v>
      </c>
      <c r="E10516">
        <v>0</v>
      </c>
      <c r="F10516">
        <v>0</v>
      </c>
      <c r="G10516">
        <v>0</v>
      </c>
      <c r="H10516">
        <v>1</v>
      </c>
      <c r="I10516">
        <v>1</v>
      </c>
      <c r="J10516">
        <v>0</v>
      </c>
      <c r="K10516">
        <v>0</v>
      </c>
      <c r="L10516">
        <v>7</v>
      </c>
      <c r="M10516">
        <v>-4</v>
      </c>
      <c r="N10516">
        <v>1</v>
      </c>
      <c r="O10516">
        <v>4</v>
      </c>
      <c r="P10516">
        <v>1</v>
      </c>
      <c r="Q10516" s="10">
        <v>0.7</v>
      </c>
      <c r="R10516">
        <v>0.99824000000000002</v>
      </c>
      <c r="S10516">
        <v>0.94230000000000003</v>
      </c>
    </row>
    <row r="10517" spans="1:19" ht="23.25" x14ac:dyDescent="0.35">
      <c r="A10517">
        <v>1</v>
      </c>
      <c r="B10517">
        <v>3</v>
      </c>
      <c r="C10517" s="10">
        <v>50</v>
      </c>
      <c r="D10517" s="11">
        <v>30</v>
      </c>
      <c r="E10517">
        <v>0</v>
      </c>
      <c r="F10517">
        <v>0</v>
      </c>
      <c r="G10517">
        <v>0</v>
      </c>
      <c r="H10517">
        <v>1</v>
      </c>
      <c r="I10517">
        <v>1</v>
      </c>
      <c r="J10517">
        <v>0</v>
      </c>
      <c r="K10517">
        <v>0</v>
      </c>
      <c r="L10517">
        <v>7</v>
      </c>
      <c r="M10517">
        <v>-4</v>
      </c>
      <c r="N10517">
        <v>1</v>
      </c>
      <c r="O10517">
        <v>4</v>
      </c>
      <c r="P10517">
        <v>1</v>
      </c>
      <c r="Q10517" s="10">
        <v>0.8</v>
      </c>
      <c r="R10517">
        <v>0.98912</v>
      </c>
      <c r="S10517">
        <v>0.97850000000000004</v>
      </c>
    </row>
    <row r="10518" spans="1:19" ht="23.25" x14ac:dyDescent="0.35">
      <c r="A10518">
        <v>1</v>
      </c>
      <c r="B10518">
        <v>3</v>
      </c>
      <c r="C10518" s="10">
        <v>50</v>
      </c>
      <c r="D10518" s="11">
        <v>30</v>
      </c>
      <c r="E10518">
        <v>0</v>
      </c>
      <c r="F10518">
        <v>0</v>
      </c>
      <c r="G10518">
        <v>0</v>
      </c>
      <c r="H10518">
        <v>1</v>
      </c>
      <c r="I10518">
        <v>1</v>
      </c>
      <c r="J10518">
        <v>0</v>
      </c>
      <c r="K10518">
        <v>0</v>
      </c>
      <c r="L10518">
        <v>7</v>
      </c>
      <c r="M10518">
        <v>-4</v>
      </c>
      <c r="N10518">
        <v>1</v>
      </c>
      <c r="O10518">
        <v>4</v>
      </c>
      <c r="P10518">
        <v>1</v>
      </c>
      <c r="Q10518" s="10">
        <v>0.9</v>
      </c>
      <c r="R10518">
        <v>0.97709999999999997</v>
      </c>
      <c r="S10518">
        <v>0.99184000000000005</v>
      </c>
    </row>
    <row r="10519" spans="1:19" ht="23.25" x14ac:dyDescent="0.35">
      <c r="A10519">
        <v>1</v>
      </c>
      <c r="B10519">
        <v>3</v>
      </c>
      <c r="C10519" s="10">
        <v>50</v>
      </c>
      <c r="D10519" s="11">
        <v>30</v>
      </c>
      <c r="E10519">
        <v>0</v>
      </c>
      <c r="F10519">
        <v>0</v>
      </c>
      <c r="G10519">
        <v>0</v>
      </c>
      <c r="H10519">
        <v>1</v>
      </c>
      <c r="I10519">
        <v>1</v>
      </c>
      <c r="J10519">
        <v>0</v>
      </c>
      <c r="K10519">
        <v>0</v>
      </c>
      <c r="L10519">
        <v>7</v>
      </c>
      <c r="M10519">
        <v>-4</v>
      </c>
      <c r="N10519">
        <v>1</v>
      </c>
      <c r="O10519">
        <v>4</v>
      </c>
      <c r="P10519">
        <v>1</v>
      </c>
      <c r="Q10519" s="10">
        <v>1</v>
      </c>
      <c r="R10519">
        <v>0.96538000000000002</v>
      </c>
      <c r="S10519">
        <v>0.99778</v>
      </c>
    </row>
    <row r="10520" spans="1:19" ht="23.25" x14ac:dyDescent="0.35">
      <c r="A10520">
        <v>1</v>
      </c>
      <c r="B10520">
        <v>3</v>
      </c>
      <c r="C10520" s="10">
        <v>50</v>
      </c>
      <c r="D10520" s="11">
        <v>30</v>
      </c>
      <c r="E10520">
        <v>0</v>
      </c>
      <c r="F10520">
        <v>0</v>
      </c>
      <c r="G10520">
        <v>0</v>
      </c>
      <c r="H10520">
        <v>1</v>
      </c>
      <c r="I10520">
        <v>1</v>
      </c>
      <c r="J10520">
        <v>0</v>
      </c>
      <c r="K10520">
        <v>0</v>
      </c>
      <c r="L10520">
        <v>7</v>
      </c>
      <c r="M10520">
        <v>-4</v>
      </c>
      <c r="N10520">
        <v>1</v>
      </c>
      <c r="O10520">
        <v>4</v>
      </c>
      <c r="P10520">
        <v>1</v>
      </c>
      <c r="Q10520" s="10">
        <v>1.1000000000000001</v>
      </c>
      <c r="R10520">
        <v>0.98621999999999999</v>
      </c>
      <c r="S10520">
        <v>0.99987999999999999</v>
      </c>
    </row>
    <row r="10521" spans="1:19" ht="23.25" x14ac:dyDescent="0.35">
      <c r="A10521">
        <v>1</v>
      </c>
      <c r="B10521">
        <v>3</v>
      </c>
      <c r="C10521" s="10">
        <v>50</v>
      </c>
      <c r="D10521" s="11">
        <v>30</v>
      </c>
      <c r="E10521">
        <v>0</v>
      </c>
      <c r="F10521">
        <v>0</v>
      </c>
      <c r="G10521">
        <v>0</v>
      </c>
      <c r="H10521">
        <v>1</v>
      </c>
      <c r="I10521">
        <v>1</v>
      </c>
      <c r="J10521">
        <v>0</v>
      </c>
      <c r="K10521">
        <v>0</v>
      </c>
      <c r="L10521">
        <v>7</v>
      </c>
      <c r="M10521">
        <v>-4</v>
      </c>
      <c r="N10521">
        <v>1</v>
      </c>
      <c r="O10521">
        <v>4</v>
      </c>
      <c r="P10521">
        <v>1</v>
      </c>
      <c r="Q10521" s="10">
        <v>1.2</v>
      </c>
      <c r="R10521">
        <v>0.86807999999999996</v>
      </c>
      <c r="S10521">
        <v>0.99994000000000005</v>
      </c>
    </row>
    <row r="10522" spans="1:19" ht="23.25" x14ac:dyDescent="0.35">
      <c r="A10522">
        <v>1</v>
      </c>
      <c r="B10522">
        <v>3</v>
      </c>
      <c r="C10522" s="10">
        <v>50</v>
      </c>
      <c r="D10522" s="11">
        <v>30</v>
      </c>
      <c r="E10522">
        <v>0</v>
      </c>
      <c r="F10522">
        <v>0</v>
      </c>
      <c r="G10522">
        <v>0</v>
      </c>
      <c r="H10522">
        <v>1</v>
      </c>
      <c r="I10522">
        <v>1</v>
      </c>
      <c r="J10522">
        <v>0</v>
      </c>
      <c r="K10522">
        <v>0</v>
      </c>
      <c r="L10522">
        <v>7</v>
      </c>
      <c r="M10522">
        <v>-4</v>
      </c>
      <c r="N10522">
        <v>1</v>
      </c>
      <c r="O10522">
        <v>4</v>
      </c>
      <c r="P10522">
        <v>1</v>
      </c>
      <c r="Q10522" s="10">
        <v>1.3</v>
      </c>
      <c r="R10522">
        <v>0.88268000000000002</v>
      </c>
      <c r="S10522">
        <v>0.99995999999999996</v>
      </c>
    </row>
    <row r="10523" spans="1:19" ht="23.25" x14ac:dyDescent="0.35">
      <c r="A10523">
        <v>1</v>
      </c>
      <c r="B10523">
        <v>3</v>
      </c>
      <c r="C10523" s="10">
        <v>50</v>
      </c>
      <c r="D10523" s="11">
        <v>30</v>
      </c>
      <c r="E10523">
        <v>0</v>
      </c>
      <c r="F10523">
        <v>0</v>
      </c>
      <c r="G10523">
        <v>0</v>
      </c>
      <c r="H10523">
        <v>1</v>
      </c>
      <c r="I10523">
        <v>1</v>
      </c>
      <c r="J10523">
        <v>0</v>
      </c>
      <c r="K10523">
        <v>0</v>
      </c>
      <c r="L10523">
        <v>7</v>
      </c>
      <c r="M10523">
        <v>-4</v>
      </c>
      <c r="N10523">
        <v>1</v>
      </c>
      <c r="O10523">
        <v>4</v>
      </c>
      <c r="P10523">
        <v>1</v>
      </c>
      <c r="Q10523" s="10">
        <v>1.4</v>
      </c>
      <c r="R10523">
        <v>0.85050000000000003</v>
      </c>
      <c r="S10523">
        <v>1</v>
      </c>
    </row>
    <row r="10524" spans="1:19" ht="23.25" x14ac:dyDescent="0.35">
      <c r="A10524">
        <v>1</v>
      </c>
      <c r="B10524">
        <v>3</v>
      </c>
      <c r="C10524" s="10">
        <v>50</v>
      </c>
      <c r="D10524" s="11">
        <v>30</v>
      </c>
      <c r="E10524">
        <v>0</v>
      </c>
      <c r="F10524">
        <v>0</v>
      </c>
      <c r="G10524">
        <v>0</v>
      </c>
      <c r="H10524">
        <v>1</v>
      </c>
      <c r="I10524">
        <v>1</v>
      </c>
      <c r="J10524">
        <v>0</v>
      </c>
      <c r="K10524">
        <v>0</v>
      </c>
      <c r="L10524">
        <v>7</v>
      </c>
      <c r="M10524">
        <v>-4</v>
      </c>
      <c r="N10524">
        <v>1</v>
      </c>
      <c r="O10524">
        <v>4</v>
      </c>
      <c r="P10524">
        <v>1</v>
      </c>
      <c r="Q10524" s="10">
        <v>1.5</v>
      </c>
      <c r="R10524">
        <v>0.83865999999999996</v>
      </c>
      <c r="S10524">
        <v>0.99997999999999998</v>
      </c>
    </row>
    <row r="10525" spans="1:19" ht="23.25" x14ac:dyDescent="0.35">
      <c r="A10525">
        <v>1</v>
      </c>
      <c r="B10525">
        <v>3</v>
      </c>
      <c r="C10525" s="10">
        <v>50</v>
      </c>
      <c r="D10525" s="11">
        <v>30</v>
      </c>
      <c r="E10525">
        <v>0</v>
      </c>
      <c r="F10525">
        <v>0</v>
      </c>
      <c r="G10525">
        <v>0</v>
      </c>
      <c r="H10525">
        <v>1</v>
      </c>
      <c r="I10525">
        <v>1</v>
      </c>
      <c r="J10525">
        <v>0</v>
      </c>
      <c r="K10525">
        <v>0</v>
      </c>
      <c r="L10525">
        <v>7</v>
      </c>
      <c r="M10525">
        <v>-4</v>
      </c>
      <c r="N10525">
        <v>1</v>
      </c>
      <c r="O10525">
        <v>4</v>
      </c>
      <c r="P10525">
        <v>1</v>
      </c>
      <c r="Q10525" s="10">
        <v>1.6</v>
      </c>
      <c r="R10525">
        <v>0.70574000000000003</v>
      </c>
      <c r="S10525">
        <v>1</v>
      </c>
    </row>
    <row r="10526" spans="1:19" ht="23.25" x14ac:dyDescent="0.35">
      <c r="A10526">
        <v>1</v>
      </c>
      <c r="B10526">
        <v>3</v>
      </c>
      <c r="C10526" s="10">
        <v>50</v>
      </c>
      <c r="D10526" s="11">
        <v>30</v>
      </c>
      <c r="E10526">
        <v>0</v>
      </c>
      <c r="F10526">
        <v>0</v>
      </c>
      <c r="G10526">
        <v>0</v>
      </c>
      <c r="H10526">
        <v>1</v>
      </c>
      <c r="I10526">
        <v>1</v>
      </c>
      <c r="J10526">
        <v>0</v>
      </c>
      <c r="K10526">
        <v>0</v>
      </c>
      <c r="L10526">
        <v>7</v>
      </c>
      <c r="M10526">
        <v>-4</v>
      </c>
      <c r="N10526">
        <v>1</v>
      </c>
      <c r="O10526">
        <v>4</v>
      </c>
      <c r="P10526">
        <v>1</v>
      </c>
      <c r="Q10526" s="10">
        <v>1.7</v>
      </c>
      <c r="R10526">
        <v>0.77976000000000001</v>
      </c>
      <c r="S10526">
        <v>1</v>
      </c>
    </row>
    <row r="10527" spans="1:19" ht="23.25" x14ac:dyDescent="0.35">
      <c r="A10527">
        <v>1</v>
      </c>
      <c r="B10527">
        <v>3</v>
      </c>
      <c r="C10527" s="10">
        <v>50</v>
      </c>
      <c r="D10527" s="11">
        <v>30</v>
      </c>
      <c r="E10527">
        <v>0</v>
      </c>
      <c r="F10527">
        <v>0</v>
      </c>
      <c r="G10527">
        <v>0</v>
      </c>
      <c r="H10527">
        <v>1</v>
      </c>
      <c r="I10527">
        <v>1</v>
      </c>
      <c r="J10527">
        <v>0</v>
      </c>
      <c r="K10527">
        <v>0</v>
      </c>
      <c r="L10527">
        <v>7</v>
      </c>
      <c r="M10527">
        <v>-4</v>
      </c>
      <c r="N10527">
        <v>1</v>
      </c>
      <c r="O10527">
        <v>4</v>
      </c>
      <c r="P10527">
        <v>1</v>
      </c>
      <c r="Q10527" s="10">
        <v>1.8</v>
      </c>
      <c r="R10527">
        <v>0.73868</v>
      </c>
      <c r="S10527">
        <v>1</v>
      </c>
    </row>
    <row r="10528" spans="1:19" ht="23.25" x14ac:dyDescent="0.35">
      <c r="A10528">
        <v>1</v>
      </c>
      <c r="B10528">
        <v>3</v>
      </c>
      <c r="C10528" s="10">
        <v>50</v>
      </c>
      <c r="D10528" s="11">
        <v>30</v>
      </c>
      <c r="E10528">
        <v>0</v>
      </c>
      <c r="F10528">
        <v>0</v>
      </c>
      <c r="G10528">
        <v>0</v>
      </c>
      <c r="H10528">
        <v>1</v>
      </c>
      <c r="I10528">
        <v>1</v>
      </c>
      <c r="J10528">
        <v>0</v>
      </c>
      <c r="K10528">
        <v>0</v>
      </c>
      <c r="L10528">
        <v>7</v>
      </c>
      <c r="M10528">
        <v>-4</v>
      </c>
      <c r="N10528">
        <v>1</v>
      </c>
      <c r="O10528">
        <v>4</v>
      </c>
      <c r="P10528">
        <v>1</v>
      </c>
      <c r="Q10528" s="10">
        <v>1.9</v>
      </c>
      <c r="R10528">
        <v>0.72033999999999998</v>
      </c>
      <c r="S10528">
        <v>1</v>
      </c>
    </row>
    <row r="10532" spans="1:19" ht="21" x14ac:dyDescent="0.35">
      <c r="R10532" s="126" t="s">
        <v>511</v>
      </c>
      <c r="S10532" s="126"/>
    </row>
    <row r="10533" spans="1:19" ht="94.5" thickBot="1" x14ac:dyDescent="0.35">
      <c r="A10533" s="7" t="s">
        <v>508</v>
      </c>
      <c r="B10533" s="1"/>
      <c r="C10533" s="4" t="s">
        <v>507</v>
      </c>
      <c r="D10533" s="1"/>
      <c r="E10533" s="1"/>
      <c r="F10533" s="1"/>
      <c r="G10533" s="1"/>
      <c r="H10533" s="1"/>
      <c r="I10533" s="1"/>
      <c r="J10533" s="1"/>
      <c r="K10533" s="1"/>
      <c r="L10533" s="1"/>
      <c r="M10533" s="1"/>
      <c r="N10533" s="1"/>
      <c r="O10533" s="1"/>
      <c r="Q10533" s="8" t="s">
        <v>23</v>
      </c>
      <c r="R10533" s="36" t="s">
        <v>502</v>
      </c>
      <c r="S10533" s="36" t="s">
        <v>503</v>
      </c>
    </row>
    <row r="10534" spans="1:19" ht="24" thickTop="1" x14ac:dyDescent="0.35">
      <c r="A10534">
        <v>1</v>
      </c>
      <c r="B10534">
        <v>3</v>
      </c>
      <c r="C10534" s="10">
        <v>50</v>
      </c>
      <c r="D10534" s="11">
        <v>30</v>
      </c>
      <c r="E10534">
        <v>0</v>
      </c>
      <c r="F10534">
        <v>0</v>
      </c>
      <c r="G10534">
        <v>0</v>
      </c>
      <c r="H10534">
        <v>1</v>
      </c>
      <c r="I10534">
        <v>1</v>
      </c>
      <c r="J10534">
        <v>0</v>
      </c>
      <c r="K10534">
        <v>0</v>
      </c>
      <c r="L10534">
        <v>7</v>
      </c>
      <c r="M10534">
        <v>-4</v>
      </c>
      <c r="N10534">
        <v>1</v>
      </c>
      <c r="O10534">
        <v>-4</v>
      </c>
      <c r="P10534">
        <v>1</v>
      </c>
      <c r="Q10534" s="10">
        <v>0</v>
      </c>
      <c r="R10534">
        <v>0.10578</v>
      </c>
      <c r="S10534">
        <v>0.05</v>
      </c>
    </row>
    <row r="10535" spans="1:19" ht="23.25" x14ac:dyDescent="0.35">
      <c r="A10535">
        <v>1</v>
      </c>
      <c r="B10535">
        <v>3</v>
      </c>
      <c r="C10535" s="10">
        <v>50</v>
      </c>
      <c r="D10535" s="11">
        <v>30</v>
      </c>
      <c r="E10535">
        <v>0</v>
      </c>
      <c r="F10535">
        <v>0</v>
      </c>
      <c r="G10535">
        <v>0</v>
      </c>
      <c r="H10535">
        <v>1</v>
      </c>
      <c r="I10535">
        <v>1</v>
      </c>
      <c r="J10535">
        <v>0</v>
      </c>
      <c r="K10535">
        <v>0</v>
      </c>
      <c r="L10535">
        <v>7</v>
      </c>
      <c r="M10535">
        <v>-4</v>
      </c>
      <c r="N10535">
        <v>1</v>
      </c>
      <c r="O10535">
        <v>-4</v>
      </c>
      <c r="P10535">
        <v>1</v>
      </c>
      <c r="Q10535" s="10">
        <v>0.1</v>
      </c>
      <c r="R10535">
        <v>0.16056000000000001</v>
      </c>
      <c r="S10535">
        <v>7.4279999999999999E-2</v>
      </c>
    </row>
    <row r="10536" spans="1:19" ht="23.25" x14ac:dyDescent="0.35">
      <c r="A10536">
        <v>1</v>
      </c>
      <c r="B10536">
        <v>3</v>
      </c>
      <c r="C10536" s="10">
        <v>50</v>
      </c>
      <c r="D10536" s="11">
        <v>30</v>
      </c>
      <c r="E10536">
        <v>0</v>
      </c>
      <c r="F10536">
        <v>0</v>
      </c>
      <c r="G10536">
        <v>0</v>
      </c>
      <c r="H10536">
        <v>1</v>
      </c>
      <c r="I10536">
        <v>1</v>
      </c>
      <c r="J10536">
        <v>0</v>
      </c>
      <c r="K10536">
        <v>0</v>
      </c>
      <c r="L10536">
        <v>7</v>
      </c>
      <c r="M10536">
        <v>-4</v>
      </c>
      <c r="N10536">
        <v>1</v>
      </c>
      <c r="O10536">
        <v>-4</v>
      </c>
      <c r="P10536">
        <v>1</v>
      </c>
      <c r="Q10536" s="10">
        <v>0.2</v>
      </c>
      <c r="R10536">
        <v>0.16250000000000001</v>
      </c>
      <c r="S10536">
        <v>0.14962</v>
      </c>
    </row>
    <row r="10537" spans="1:19" ht="23.25" x14ac:dyDescent="0.35">
      <c r="A10537">
        <v>1</v>
      </c>
      <c r="B10537">
        <v>3</v>
      </c>
      <c r="C10537" s="10">
        <v>50</v>
      </c>
      <c r="D10537" s="11">
        <v>30</v>
      </c>
      <c r="E10537">
        <v>0</v>
      </c>
      <c r="F10537">
        <v>0</v>
      </c>
      <c r="G10537">
        <v>0</v>
      </c>
      <c r="H10537">
        <v>1</v>
      </c>
      <c r="I10537">
        <v>1</v>
      </c>
      <c r="J10537">
        <v>0</v>
      </c>
      <c r="K10537">
        <v>0</v>
      </c>
      <c r="L10537">
        <v>7</v>
      </c>
      <c r="M10537">
        <v>-4</v>
      </c>
      <c r="N10537">
        <v>1</v>
      </c>
      <c r="O10537">
        <v>-4</v>
      </c>
      <c r="P10537">
        <v>1</v>
      </c>
      <c r="Q10537" s="10">
        <v>0.3</v>
      </c>
      <c r="R10537">
        <v>0.30934</v>
      </c>
      <c r="S10537">
        <v>0.26688000000000001</v>
      </c>
    </row>
    <row r="10538" spans="1:19" ht="23.25" x14ac:dyDescent="0.35">
      <c r="A10538">
        <v>1</v>
      </c>
      <c r="B10538">
        <v>3</v>
      </c>
      <c r="C10538" s="10">
        <v>50</v>
      </c>
      <c r="D10538" s="11">
        <v>30</v>
      </c>
      <c r="E10538">
        <v>0</v>
      </c>
      <c r="F10538">
        <v>0</v>
      </c>
      <c r="G10538">
        <v>0</v>
      </c>
      <c r="H10538">
        <v>1</v>
      </c>
      <c r="I10538">
        <v>1</v>
      </c>
      <c r="J10538">
        <v>0</v>
      </c>
      <c r="K10538">
        <v>0</v>
      </c>
      <c r="L10538">
        <v>7</v>
      </c>
      <c r="M10538">
        <v>-4</v>
      </c>
      <c r="N10538">
        <v>1</v>
      </c>
      <c r="O10538">
        <v>-4</v>
      </c>
      <c r="P10538">
        <v>1</v>
      </c>
      <c r="Q10538" s="10">
        <v>0.4</v>
      </c>
      <c r="R10538">
        <v>0.33622000000000002</v>
      </c>
      <c r="S10538">
        <v>0.44672000000000001</v>
      </c>
    </row>
    <row r="10539" spans="1:19" ht="23.25" x14ac:dyDescent="0.35">
      <c r="A10539">
        <v>1</v>
      </c>
      <c r="B10539">
        <v>3</v>
      </c>
      <c r="C10539" s="10">
        <v>50</v>
      </c>
      <c r="D10539" s="11">
        <v>30</v>
      </c>
      <c r="E10539">
        <v>0</v>
      </c>
      <c r="F10539">
        <v>0</v>
      </c>
      <c r="G10539">
        <v>0</v>
      </c>
      <c r="H10539">
        <v>1</v>
      </c>
      <c r="I10539">
        <v>1</v>
      </c>
      <c r="J10539">
        <v>0</v>
      </c>
      <c r="K10539">
        <v>0</v>
      </c>
      <c r="L10539">
        <v>7</v>
      </c>
      <c r="M10539">
        <v>-4</v>
      </c>
      <c r="N10539">
        <v>1</v>
      </c>
      <c r="O10539">
        <v>-4</v>
      </c>
      <c r="P10539">
        <v>1</v>
      </c>
      <c r="Q10539" s="10">
        <v>0.5</v>
      </c>
      <c r="R10539">
        <v>0.51226000000000005</v>
      </c>
      <c r="S10539">
        <v>0.63319999999999999</v>
      </c>
    </row>
    <row r="10540" spans="1:19" ht="23.25" x14ac:dyDescent="0.35">
      <c r="A10540" s="12">
        <v>1</v>
      </c>
      <c r="B10540" s="12">
        <v>3</v>
      </c>
      <c r="C10540" s="10">
        <v>50</v>
      </c>
      <c r="D10540" s="11">
        <v>30</v>
      </c>
      <c r="E10540">
        <v>0</v>
      </c>
      <c r="F10540">
        <v>0</v>
      </c>
      <c r="G10540" s="12">
        <v>0</v>
      </c>
      <c r="H10540" s="12">
        <v>1</v>
      </c>
      <c r="I10540" s="12">
        <v>1</v>
      </c>
      <c r="J10540">
        <v>0</v>
      </c>
      <c r="K10540">
        <v>0</v>
      </c>
      <c r="L10540">
        <v>7</v>
      </c>
      <c r="M10540">
        <v>-4</v>
      </c>
      <c r="N10540">
        <v>1</v>
      </c>
      <c r="O10540">
        <v>-4</v>
      </c>
      <c r="P10540">
        <v>1</v>
      </c>
      <c r="Q10540" s="10">
        <v>0.6</v>
      </c>
      <c r="R10540">
        <v>0.46101999999999999</v>
      </c>
      <c r="S10540">
        <v>0.79057999999999995</v>
      </c>
    </row>
    <row r="10541" spans="1:19" ht="23.25" x14ac:dyDescent="0.35">
      <c r="A10541" s="12">
        <v>1</v>
      </c>
      <c r="B10541" s="12">
        <v>3</v>
      </c>
      <c r="C10541" s="10">
        <v>50</v>
      </c>
      <c r="D10541" s="11">
        <v>30</v>
      </c>
      <c r="E10541">
        <v>0</v>
      </c>
      <c r="F10541">
        <v>0</v>
      </c>
      <c r="G10541" s="13">
        <v>0</v>
      </c>
      <c r="H10541" s="13">
        <v>1</v>
      </c>
      <c r="I10541" s="13">
        <v>1</v>
      </c>
      <c r="J10541">
        <v>0</v>
      </c>
      <c r="K10541">
        <v>0</v>
      </c>
      <c r="L10541">
        <v>7</v>
      </c>
      <c r="M10541">
        <v>-4</v>
      </c>
      <c r="N10541">
        <v>1</v>
      </c>
      <c r="O10541">
        <v>-4</v>
      </c>
      <c r="P10541">
        <v>1</v>
      </c>
      <c r="Q10541" s="10">
        <v>0.7</v>
      </c>
      <c r="R10541">
        <v>0.56540000000000001</v>
      </c>
      <c r="S10541">
        <v>0.87927999999999995</v>
      </c>
    </row>
    <row r="10542" spans="1:19" ht="23.25" x14ac:dyDescent="0.35">
      <c r="A10542" s="12">
        <v>1</v>
      </c>
      <c r="B10542" s="12">
        <v>3</v>
      </c>
      <c r="C10542" s="10">
        <v>50</v>
      </c>
      <c r="D10542" s="11">
        <v>30</v>
      </c>
      <c r="E10542">
        <v>0</v>
      </c>
      <c r="F10542">
        <v>0</v>
      </c>
      <c r="G10542" s="13">
        <v>0</v>
      </c>
      <c r="H10542" s="13">
        <v>1</v>
      </c>
      <c r="I10542" s="13">
        <v>1</v>
      </c>
      <c r="J10542">
        <v>0</v>
      </c>
      <c r="K10542">
        <v>0</v>
      </c>
      <c r="L10542">
        <v>7</v>
      </c>
      <c r="M10542">
        <v>-4</v>
      </c>
      <c r="N10542">
        <v>1</v>
      </c>
      <c r="O10542">
        <v>-4</v>
      </c>
      <c r="P10542">
        <v>1</v>
      </c>
      <c r="Q10542" s="10">
        <v>0.8</v>
      </c>
      <c r="R10542">
        <v>0.58618000000000003</v>
      </c>
      <c r="S10542">
        <v>0.94194</v>
      </c>
    </row>
    <row r="10543" spans="1:19" ht="23.25" x14ac:dyDescent="0.35">
      <c r="A10543">
        <v>1</v>
      </c>
      <c r="B10543">
        <v>3</v>
      </c>
      <c r="C10543" s="10">
        <v>50</v>
      </c>
      <c r="D10543" s="11">
        <v>30</v>
      </c>
      <c r="E10543">
        <v>0</v>
      </c>
      <c r="F10543">
        <v>0</v>
      </c>
      <c r="G10543">
        <v>0</v>
      </c>
      <c r="H10543">
        <v>1</v>
      </c>
      <c r="I10543">
        <v>1</v>
      </c>
      <c r="J10543">
        <v>0</v>
      </c>
      <c r="K10543">
        <v>0</v>
      </c>
      <c r="L10543">
        <v>7</v>
      </c>
      <c r="M10543">
        <v>-4</v>
      </c>
      <c r="N10543">
        <v>1</v>
      </c>
      <c r="O10543">
        <v>-4</v>
      </c>
      <c r="P10543">
        <v>1</v>
      </c>
      <c r="Q10543" s="10">
        <v>0.9</v>
      </c>
      <c r="R10543">
        <v>0.60543999999999998</v>
      </c>
      <c r="S10543">
        <v>0.9798</v>
      </c>
    </row>
    <row r="10544" spans="1:19" ht="23.25" x14ac:dyDescent="0.35">
      <c r="A10544">
        <v>1</v>
      </c>
      <c r="B10544">
        <v>3</v>
      </c>
      <c r="C10544" s="10">
        <v>50</v>
      </c>
      <c r="D10544" s="11">
        <v>30</v>
      </c>
      <c r="E10544">
        <v>0</v>
      </c>
      <c r="F10544">
        <v>0</v>
      </c>
      <c r="G10544">
        <v>0</v>
      </c>
      <c r="H10544">
        <v>1</v>
      </c>
      <c r="I10544">
        <v>1</v>
      </c>
      <c r="J10544">
        <v>0</v>
      </c>
      <c r="K10544">
        <v>0</v>
      </c>
      <c r="L10544">
        <v>7</v>
      </c>
      <c r="M10544">
        <v>-4</v>
      </c>
      <c r="N10544">
        <v>1</v>
      </c>
      <c r="O10544">
        <v>-4</v>
      </c>
      <c r="P10544">
        <v>1</v>
      </c>
      <c r="Q10544" s="10">
        <v>1</v>
      </c>
      <c r="R10544">
        <v>0.69366000000000005</v>
      </c>
      <c r="S10544">
        <v>0.99224000000000001</v>
      </c>
    </row>
    <row r="10545" spans="1:19" ht="23.25" x14ac:dyDescent="0.35">
      <c r="A10545">
        <v>1</v>
      </c>
      <c r="B10545">
        <v>3</v>
      </c>
      <c r="C10545" s="10">
        <v>50</v>
      </c>
      <c r="D10545" s="11">
        <v>30</v>
      </c>
      <c r="E10545">
        <v>0</v>
      </c>
      <c r="F10545">
        <v>0</v>
      </c>
      <c r="G10545">
        <v>0</v>
      </c>
      <c r="H10545">
        <v>1</v>
      </c>
      <c r="I10545">
        <v>1</v>
      </c>
      <c r="J10545">
        <v>0</v>
      </c>
      <c r="K10545">
        <v>0</v>
      </c>
      <c r="L10545">
        <v>7</v>
      </c>
      <c r="M10545">
        <v>-4</v>
      </c>
      <c r="N10545">
        <v>1</v>
      </c>
      <c r="O10545">
        <v>-4</v>
      </c>
      <c r="P10545">
        <v>1</v>
      </c>
      <c r="Q10545" s="10">
        <v>1.1000000000000001</v>
      </c>
      <c r="R10545">
        <v>0.80010000000000003</v>
      </c>
      <c r="S10545">
        <v>0.99695999999999996</v>
      </c>
    </row>
    <row r="10546" spans="1:19" ht="23.25" x14ac:dyDescent="0.35">
      <c r="A10546">
        <v>1</v>
      </c>
      <c r="B10546">
        <v>3</v>
      </c>
      <c r="C10546" s="10">
        <v>50</v>
      </c>
      <c r="D10546" s="11">
        <v>30</v>
      </c>
      <c r="E10546">
        <v>0</v>
      </c>
      <c r="F10546">
        <v>0</v>
      </c>
      <c r="G10546">
        <v>0</v>
      </c>
      <c r="H10546">
        <v>1</v>
      </c>
      <c r="I10546">
        <v>1</v>
      </c>
      <c r="J10546">
        <v>0</v>
      </c>
      <c r="K10546">
        <v>0</v>
      </c>
      <c r="L10546">
        <v>7</v>
      </c>
      <c r="M10546">
        <v>-4</v>
      </c>
      <c r="N10546">
        <v>1</v>
      </c>
      <c r="O10546">
        <v>-4</v>
      </c>
      <c r="P10546">
        <v>1</v>
      </c>
      <c r="Q10546" s="10">
        <v>1.2</v>
      </c>
      <c r="R10546">
        <v>0.78944000000000003</v>
      </c>
      <c r="S10546">
        <v>0.99860000000000004</v>
      </c>
    </row>
    <row r="10547" spans="1:19" ht="23.25" x14ac:dyDescent="0.35">
      <c r="A10547">
        <v>1</v>
      </c>
      <c r="B10547">
        <v>3</v>
      </c>
      <c r="C10547" s="10">
        <v>50</v>
      </c>
      <c r="D10547" s="11">
        <v>30</v>
      </c>
      <c r="E10547">
        <v>0</v>
      </c>
      <c r="F10547">
        <v>0</v>
      </c>
      <c r="G10547">
        <v>0</v>
      </c>
      <c r="H10547">
        <v>1</v>
      </c>
      <c r="I10547">
        <v>1</v>
      </c>
      <c r="J10547">
        <v>0</v>
      </c>
      <c r="K10547">
        <v>0</v>
      </c>
      <c r="L10547">
        <v>7</v>
      </c>
      <c r="M10547">
        <v>-4</v>
      </c>
      <c r="N10547">
        <v>1</v>
      </c>
      <c r="O10547">
        <v>-4</v>
      </c>
      <c r="P10547">
        <v>1</v>
      </c>
      <c r="Q10547" s="10">
        <v>1.3</v>
      </c>
      <c r="R10547">
        <v>0.75049999999999994</v>
      </c>
      <c r="S10547">
        <v>0.99995999999999996</v>
      </c>
    </row>
    <row r="10548" spans="1:19" ht="23.25" x14ac:dyDescent="0.35">
      <c r="A10548">
        <v>1</v>
      </c>
      <c r="B10548">
        <v>3</v>
      </c>
      <c r="C10548" s="10">
        <v>50</v>
      </c>
      <c r="D10548" s="11">
        <v>30</v>
      </c>
      <c r="E10548">
        <v>0</v>
      </c>
      <c r="F10548">
        <v>0</v>
      </c>
      <c r="G10548">
        <v>0</v>
      </c>
      <c r="H10548">
        <v>1</v>
      </c>
      <c r="I10548">
        <v>1</v>
      </c>
      <c r="J10548">
        <v>0</v>
      </c>
      <c r="K10548">
        <v>0</v>
      </c>
      <c r="L10548">
        <v>7</v>
      </c>
      <c r="M10548">
        <v>-4</v>
      </c>
      <c r="N10548">
        <v>1</v>
      </c>
      <c r="O10548">
        <v>-4</v>
      </c>
      <c r="P10548">
        <v>1</v>
      </c>
      <c r="Q10548" s="10">
        <v>1.4</v>
      </c>
      <c r="R10548">
        <v>0.85907999999999995</v>
      </c>
      <c r="S10548">
        <v>0.99997999999999998</v>
      </c>
    </row>
    <row r="10549" spans="1:19" ht="23.25" x14ac:dyDescent="0.35">
      <c r="A10549">
        <v>1</v>
      </c>
      <c r="B10549">
        <v>3</v>
      </c>
      <c r="C10549" s="10">
        <v>50</v>
      </c>
      <c r="D10549" s="11">
        <v>30</v>
      </c>
      <c r="E10549">
        <v>0</v>
      </c>
      <c r="F10549">
        <v>0</v>
      </c>
      <c r="G10549">
        <v>0</v>
      </c>
      <c r="H10549">
        <v>1</v>
      </c>
      <c r="I10549">
        <v>1</v>
      </c>
      <c r="J10549">
        <v>0</v>
      </c>
      <c r="K10549">
        <v>0</v>
      </c>
      <c r="L10549">
        <v>7</v>
      </c>
      <c r="M10549">
        <v>-4</v>
      </c>
      <c r="N10549">
        <v>1</v>
      </c>
      <c r="O10549">
        <v>-4</v>
      </c>
      <c r="P10549">
        <v>1</v>
      </c>
      <c r="Q10549" s="10">
        <v>1.5</v>
      </c>
      <c r="R10549">
        <v>0.85848000000000002</v>
      </c>
      <c r="S10549">
        <v>1</v>
      </c>
    </row>
    <row r="10550" spans="1:19" ht="23.25" x14ac:dyDescent="0.35">
      <c r="A10550">
        <v>1</v>
      </c>
      <c r="B10550">
        <v>3</v>
      </c>
      <c r="C10550" s="10">
        <v>50</v>
      </c>
      <c r="D10550" s="11">
        <v>30</v>
      </c>
      <c r="E10550">
        <v>0</v>
      </c>
      <c r="F10550">
        <v>0</v>
      </c>
      <c r="G10550">
        <v>0</v>
      </c>
      <c r="H10550">
        <v>1</v>
      </c>
      <c r="I10550">
        <v>1</v>
      </c>
      <c r="J10550">
        <v>0</v>
      </c>
      <c r="K10550">
        <v>0</v>
      </c>
      <c r="L10550">
        <v>7</v>
      </c>
      <c r="M10550">
        <v>-4</v>
      </c>
      <c r="N10550">
        <v>1</v>
      </c>
      <c r="O10550">
        <v>-4</v>
      </c>
      <c r="P10550">
        <v>1</v>
      </c>
      <c r="Q10550" s="10">
        <v>1.6</v>
      </c>
      <c r="R10550">
        <v>0.82833999999999997</v>
      </c>
      <c r="S10550">
        <v>1</v>
      </c>
    </row>
    <row r="10551" spans="1:19" ht="23.25" x14ac:dyDescent="0.35">
      <c r="A10551">
        <v>1</v>
      </c>
      <c r="B10551">
        <v>3</v>
      </c>
      <c r="C10551" s="10">
        <v>50</v>
      </c>
      <c r="D10551" s="11">
        <v>30</v>
      </c>
      <c r="E10551">
        <v>0</v>
      </c>
      <c r="F10551">
        <v>0</v>
      </c>
      <c r="G10551">
        <v>0</v>
      </c>
      <c r="H10551">
        <v>1</v>
      </c>
      <c r="I10551">
        <v>1</v>
      </c>
      <c r="J10551">
        <v>0</v>
      </c>
      <c r="K10551">
        <v>0</v>
      </c>
      <c r="L10551">
        <v>7</v>
      </c>
      <c r="M10551">
        <v>-4</v>
      </c>
      <c r="N10551">
        <v>1</v>
      </c>
      <c r="O10551">
        <v>-4</v>
      </c>
      <c r="P10551">
        <v>1</v>
      </c>
      <c r="Q10551" s="10">
        <v>1.7</v>
      </c>
      <c r="R10551">
        <v>0.87119999999999997</v>
      </c>
      <c r="S10551">
        <v>1</v>
      </c>
    </row>
    <row r="10552" spans="1:19" ht="23.25" x14ac:dyDescent="0.35">
      <c r="A10552">
        <v>1</v>
      </c>
      <c r="B10552">
        <v>3</v>
      </c>
      <c r="C10552" s="10">
        <v>50</v>
      </c>
      <c r="D10552" s="11">
        <v>30</v>
      </c>
      <c r="E10552">
        <v>0</v>
      </c>
      <c r="F10552">
        <v>0</v>
      </c>
      <c r="G10552">
        <v>0</v>
      </c>
      <c r="H10552">
        <v>1</v>
      </c>
      <c r="I10552">
        <v>1</v>
      </c>
      <c r="J10552">
        <v>0</v>
      </c>
      <c r="K10552">
        <v>0</v>
      </c>
      <c r="L10552">
        <v>7</v>
      </c>
      <c r="M10552">
        <v>-4</v>
      </c>
      <c r="N10552">
        <v>1</v>
      </c>
      <c r="O10552">
        <v>-4</v>
      </c>
      <c r="P10552">
        <v>1</v>
      </c>
      <c r="Q10552" s="10">
        <v>1.8</v>
      </c>
      <c r="R10552">
        <v>0.88553999999999999</v>
      </c>
      <c r="S10552">
        <v>1</v>
      </c>
    </row>
    <row r="10553" spans="1:19" ht="23.25" x14ac:dyDescent="0.35">
      <c r="A10553">
        <v>1</v>
      </c>
      <c r="B10553">
        <v>3</v>
      </c>
      <c r="C10553" s="10">
        <v>50</v>
      </c>
      <c r="D10553" s="11">
        <v>30</v>
      </c>
      <c r="E10553">
        <v>0</v>
      </c>
      <c r="F10553">
        <v>0</v>
      </c>
      <c r="G10553">
        <v>0</v>
      </c>
      <c r="H10553">
        <v>1</v>
      </c>
      <c r="I10553">
        <v>1</v>
      </c>
      <c r="J10553">
        <v>0</v>
      </c>
      <c r="K10553">
        <v>0</v>
      </c>
      <c r="L10553">
        <v>7</v>
      </c>
      <c r="M10553">
        <v>-4</v>
      </c>
      <c r="N10553">
        <v>1</v>
      </c>
      <c r="O10553">
        <v>-4</v>
      </c>
      <c r="P10553">
        <v>1</v>
      </c>
      <c r="Q10553" s="10">
        <v>1.9</v>
      </c>
      <c r="R10553">
        <v>0.92118</v>
      </c>
      <c r="S10553">
        <v>1</v>
      </c>
    </row>
    <row r="10554" spans="1:19" ht="23.25" x14ac:dyDescent="0.35">
      <c r="C10554" s="10"/>
      <c r="D10554" s="11"/>
      <c r="Q10554" s="10"/>
    </row>
    <row r="10555" spans="1:19" ht="23.25" x14ac:dyDescent="0.35">
      <c r="C10555" s="10"/>
      <c r="D10555" s="11"/>
      <c r="Q10555" s="10"/>
    </row>
    <row r="10556" spans="1:19" ht="23.25" x14ac:dyDescent="0.35">
      <c r="C10556" s="10"/>
      <c r="D10556" s="11"/>
      <c r="Q10556" s="10"/>
      <c r="R10556" s="126" t="s">
        <v>510</v>
      </c>
      <c r="S10556" s="126"/>
    </row>
    <row r="10557" spans="1:19" ht="113.25" thickBot="1" x14ac:dyDescent="0.35">
      <c r="A10557" s="7" t="s">
        <v>509</v>
      </c>
      <c r="B10557" s="1"/>
      <c r="C10557" s="4" t="s">
        <v>507</v>
      </c>
      <c r="D10557" s="1"/>
      <c r="E10557" s="1"/>
      <c r="F10557" s="1"/>
      <c r="G10557" s="1"/>
      <c r="H10557" s="1"/>
      <c r="I10557" s="1"/>
      <c r="J10557" s="1"/>
      <c r="K10557" s="1"/>
      <c r="L10557" s="1"/>
      <c r="M10557" s="1"/>
      <c r="N10557" s="1"/>
      <c r="O10557" s="1"/>
      <c r="Q10557" s="8" t="s">
        <v>23</v>
      </c>
      <c r="R10557" s="36" t="s">
        <v>502</v>
      </c>
      <c r="S10557" s="36" t="s">
        <v>503</v>
      </c>
    </row>
    <row r="10558" spans="1:19" ht="24" thickTop="1" x14ac:dyDescent="0.35">
      <c r="A10558">
        <v>1</v>
      </c>
      <c r="B10558">
        <v>3</v>
      </c>
      <c r="C10558" s="10">
        <v>50</v>
      </c>
      <c r="D10558" s="11">
        <v>30</v>
      </c>
      <c r="E10558">
        <v>0</v>
      </c>
      <c r="F10558">
        <v>0</v>
      </c>
      <c r="G10558">
        <v>0</v>
      </c>
      <c r="H10558">
        <v>1</v>
      </c>
      <c r="I10558">
        <v>1</v>
      </c>
      <c r="J10558">
        <v>0</v>
      </c>
      <c r="K10558">
        <v>0</v>
      </c>
      <c r="L10558">
        <v>7</v>
      </c>
      <c r="M10558">
        <v>-4</v>
      </c>
      <c r="N10558">
        <v>1</v>
      </c>
      <c r="O10558">
        <v>-4</v>
      </c>
      <c r="P10558">
        <v>1</v>
      </c>
      <c r="Q10558" s="10">
        <v>0</v>
      </c>
      <c r="R10558">
        <v>0.11282</v>
      </c>
      <c r="S10558">
        <v>0.05</v>
      </c>
    </row>
    <row r="10559" spans="1:19" ht="23.25" x14ac:dyDescent="0.35">
      <c r="A10559">
        <v>1</v>
      </c>
      <c r="B10559">
        <v>3</v>
      </c>
      <c r="C10559" s="10">
        <v>50</v>
      </c>
      <c r="D10559" s="11">
        <v>30</v>
      </c>
      <c r="E10559">
        <v>0</v>
      </c>
      <c r="F10559">
        <v>0</v>
      </c>
      <c r="G10559">
        <v>0</v>
      </c>
      <c r="H10559">
        <v>1</v>
      </c>
      <c r="I10559">
        <v>1</v>
      </c>
      <c r="J10559">
        <v>0</v>
      </c>
      <c r="K10559">
        <v>0</v>
      </c>
      <c r="L10559">
        <v>7</v>
      </c>
      <c r="M10559">
        <v>-4</v>
      </c>
      <c r="N10559">
        <v>1</v>
      </c>
      <c r="O10559">
        <v>-4</v>
      </c>
      <c r="P10559">
        <v>1</v>
      </c>
      <c r="Q10559" s="10">
        <v>0.1</v>
      </c>
      <c r="R10559">
        <v>0.14768000000000001</v>
      </c>
      <c r="S10559">
        <v>7.2080000000000005E-2</v>
      </c>
    </row>
    <row r="10560" spans="1:19" ht="23.25" x14ac:dyDescent="0.35">
      <c r="A10560">
        <v>1</v>
      </c>
      <c r="B10560">
        <v>3</v>
      </c>
      <c r="C10560" s="10">
        <v>50</v>
      </c>
      <c r="D10560" s="11">
        <v>30</v>
      </c>
      <c r="E10560">
        <v>0</v>
      </c>
      <c r="F10560">
        <v>0</v>
      </c>
      <c r="G10560">
        <v>0</v>
      </c>
      <c r="H10560">
        <v>1</v>
      </c>
      <c r="I10560">
        <v>1</v>
      </c>
      <c r="J10560">
        <v>0</v>
      </c>
      <c r="K10560">
        <v>0</v>
      </c>
      <c r="L10560">
        <v>7</v>
      </c>
      <c r="M10560">
        <v>-4</v>
      </c>
      <c r="N10560">
        <v>1</v>
      </c>
      <c r="O10560">
        <v>-4</v>
      </c>
      <c r="P10560">
        <v>1</v>
      </c>
      <c r="Q10560" s="10">
        <v>0.2</v>
      </c>
      <c r="R10560">
        <v>0.19611999999999999</v>
      </c>
      <c r="S10560">
        <v>0.15068000000000001</v>
      </c>
    </row>
    <row r="10561" spans="1:19" ht="23.25" x14ac:dyDescent="0.35">
      <c r="A10561">
        <v>1</v>
      </c>
      <c r="B10561">
        <v>3</v>
      </c>
      <c r="C10561" s="10">
        <v>50</v>
      </c>
      <c r="D10561" s="11">
        <v>30</v>
      </c>
      <c r="E10561">
        <v>0</v>
      </c>
      <c r="F10561">
        <v>0</v>
      </c>
      <c r="G10561">
        <v>0</v>
      </c>
      <c r="H10561">
        <v>1</v>
      </c>
      <c r="I10561">
        <v>1</v>
      </c>
      <c r="J10561">
        <v>0</v>
      </c>
      <c r="K10561">
        <v>0</v>
      </c>
      <c r="L10561">
        <v>7</v>
      </c>
      <c r="M10561">
        <v>-4</v>
      </c>
      <c r="N10561">
        <v>1</v>
      </c>
      <c r="O10561">
        <v>-4</v>
      </c>
      <c r="P10561">
        <v>1</v>
      </c>
      <c r="Q10561" s="10">
        <v>0.3</v>
      </c>
      <c r="R10561">
        <v>0.25196000000000002</v>
      </c>
      <c r="S10561">
        <v>0.28098000000000001</v>
      </c>
    </row>
    <row r="10562" spans="1:19" ht="23.25" x14ac:dyDescent="0.35">
      <c r="A10562">
        <v>1</v>
      </c>
      <c r="B10562">
        <v>3</v>
      </c>
      <c r="C10562" s="10">
        <v>50</v>
      </c>
      <c r="D10562" s="11">
        <v>30</v>
      </c>
      <c r="E10562">
        <v>0</v>
      </c>
      <c r="F10562">
        <v>0</v>
      </c>
      <c r="G10562">
        <v>0</v>
      </c>
      <c r="H10562">
        <v>1</v>
      </c>
      <c r="I10562">
        <v>1</v>
      </c>
      <c r="J10562">
        <v>0</v>
      </c>
      <c r="K10562">
        <v>0</v>
      </c>
      <c r="L10562">
        <v>7</v>
      </c>
      <c r="M10562">
        <v>-4</v>
      </c>
      <c r="N10562">
        <v>1</v>
      </c>
      <c r="O10562">
        <v>-4</v>
      </c>
      <c r="P10562">
        <v>1</v>
      </c>
      <c r="Q10562" s="10">
        <v>0.4</v>
      </c>
      <c r="R10562">
        <v>0.35364000000000001</v>
      </c>
      <c r="S10562">
        <v>0.45862000000000003</v>
      </c>
    </row>
    <row r="10563" spans="1:19" ht="23.25" x14ac:dyDescent="0.35">
      <c r="A10563">
        <v>1</v>
      </c>
      <c r="B10563">
        <v>3</v>
      </c>
      <c r="C10563" s="10">
        <v>50</v>
      </c>
      <c r="D10563" s="11">
        <v>30</v>
      </c>
      <c r="E10563">
        <v>0</v>
      </c>
      <c r="F10563">
        <v>0</v>
      </c>
      <c r="G10563">
        <v>0</v>
      </c>
      <c r="H10563">
        <v>1</v>
      </c>
      <c r="I10563">
        <v>1</v>
      </c>
      <c r="J10563">
        <v>0</v>
      </c>
      <c r="K10563">
        <v>0</v>
      </c>
      <c r="L10563">
        <v>7</v>
      </c>
      <c r="M10563">
        <v>-4</v>
      </c>
      <c r="N10563">
        <v>1</v>
      </c>
      <c r="O10563">
        <v>-4</v>
      </c>
      <c r="P10563">
        <v>1</v>
      </c>
      <c r="Q10563" s="10">
        <v>0.5</v>
      </c>
      <c r="R10563">
        <v>0.43062</v>
      </c>
      <c r="S10563">
        <v>0.65344000000000002</v>
      </c>
    </row>
    <row r="10564" spans="1:19" ht="23.25" x14ac:dyDescent="0.35">
      <c r="A10564" s="12">
        <v>1</v>
      </c>
      <c r="B10564" s="12">
        <v>3</v>
      </c>
      <c r="C10564" s="10">
        <v>50</v>
      </c>
      <c r="D10564" s="11">
        <v>30</v>
      </c>
      <c r="E10564">
        <v>0</v>
      </c>
      <c r="F10564">
        <v>0</v>
      </c>
      <c r="G10564" s="12">
        <v>0</v>
      </c>
      <c r="H10564" s="12">
        <v>1</v>
      </c>
      <c r="I10564" s="12">
        <v>1</v>
      </c>
      <c r="J10564">
        <v>0</v>
      </c>
      <c r="K10564">
        <v>0</v>
      </c>
      <c r="L10564">
        <v>7</v>
      </c>
      <c r="M10564">
        <v>-4</v>
      </c>
      <c r="N10564">
        <v>1</v>
      </c>
      <c r="O10564">
        <v>-4</v>
      </c>
      <c r="P10564">
        <v>1</v>
      </c>
      <c r="Q10564" s="10">
        <v>0.6</v>
      </c>
      <c r="R10564">
        <v>0.51870000000000005</v>
      </c>
      <c r="S10564">
        <v>0.77383999999999997</v>
      </c>
    </row>
    <row r="10565" spans="1:19" ht="23.25" x14ac:dyDescent="0.35">
      <c r="A10565" s="12">
        <v>1</v>
      </c>
      <c r="B10565" s="12">
        <v>3</v>
      </c>
      <c r="C10565" s="10">
        <v>50</v>
      </c>
      <c r="D10565" s="11">
        <v>30</v>
      </c>
      <c r="E10565">
        <v>0</v>
      </c>
      <c r="F10565">
        <v>0</v>
      </c>
      <c r="G10565" s="13">
        <v>0</v>
      </c>
      <c r="H10565" s="13">
        <v>1</v>
      </c>
      <c r="I10565" s="13">
        <v>1</v>
      </c>
      <c r="J10565">
        <v>0</v>
      </c>
      <c r="K10565">
        <v>0</v>
      </c>
      <c r="L10565">
        <v>7</v>
      </c>
      <c r="M10565">
        <v>-4</v>
      </c>
      <c r="N10565">
        <v>1</v>
      </c>
      <c r="O10565">
        <v>-4</v>
      </c>
      <c r="P10565">
        <v>1</v>
      </c>
      <c r="Q10565" s="10">
        <v>0.7</v>
      </c>
      <c r="R10565">
        <v>0.56852000000000003</v>
      </c>
      <c r="S10565">
        <v>0.88578000000000001</v>
      </c>
    </row>
    <row r="10566" spans="1:19" ht="23.25" x14ac:dyDescent="0.35">
      <c r="A10566" s="12">
        <v>1</v>
      </c>
      <c r="B10566" s="12">
        <v>3</v>
      </c>
      <c r="C10566" s="10">
        <v>50</v>
      </c>
      <c r="D10566" s="11">
        <v>30</v>
      </c>
      <c r="E10566">
        <v>0</v>
      </c>
      <c r="F10566">
        <v>0</v>
      </c>
      <c r="G10566" s="13">
        <v>0</v>
      </c>
      <c r="H10566" s="13">
        <v>1</v>
      </c>
      <c r="I10566" s="13">
        <v>1</v>
      </c>
      <c r="J10566">
        <v>0</v>
      </c>
      <c r="K10566">
        <v>0</v>
      </c>
      <c r="L10566">
        <v>7</v>
      </c>
      <c r="M10566">
        <v>-4</v>
      </c>
      <c r="N10566">
        <v>1</v>
      </c>
      <c r="O10566">
        <v>-4</v>
      </c>
      <c r="P10566">
        <v>1</v>
      </c>
      <c r="Q10566" s="10">
        <v>0.8</v>
      </c>
      <c r="R10566">
        <v>0.66195999999999999</v>
      </c>
      <c r="S10566">
        <v>0.95367999999999997</v>
      </c>
    </row>
    <row r="10567" spans="1:19" ht="23.25" x14ac:dyDescent="0.35">
      <c r="A10567">
        <v>1</v>
      </c>
      <c r="B10567">
        <v>3</v>
      </c>
      <c r="C10567" s="10">
        <v>50</v>
      </c>
      <c r="D10567" s="11">
        <v>30</v>
      </c>
      <c r="E10567">
        <v>0</v>
      </c>
      <c r="F10567">
        <v>0</v>
      </c>
      <c r="G10567">
        <v>0</v>
      </c>
      <c r="H10567">
        <v>1</v>
      </c>
      <c r="I10567">
        <v>1</v>
      </c>
      <c r="J10567">
        <v>0</v>
      </c>
      <c r="K10567">
        <v>0</v>
      </c>
      <c r="L10567">
        <v>7</v>
      </c>
      <c r="M10567">
        <v>-4</v>
      </c>
      <c r="N10567">
        <v>1</v>
      </c>
      <c r="O10567">
        <v>-4</v>
      </c>
      <c r="P10567">
        <v>1</v>
      </c>
      <c r="Q10567" s="10">
        <v>0.9</v>
      </c>
      <c r="R10567">
        <v>0.65791999999999995</v>
      </c>
      <c r="S10567">
        <v>0.97238000000000002</v>
      </c>
    </row>
    <row r="10568" spans="1:19" ht="23.25" x14ac:dyDescent="0.35">
      <c r="A10568">
        <v>1</v>
      </c>
      <c r="B10568">
        <v>3</v>
      </c>
      <c r="C10568" s="10">
        <v>50</v>
      </c>
      <c r="D10568" s="11">
        <v>30</v>
      </c>
      <c r="E10568">
        <v>0</v>
      </c>
      <c r="F10568">
        <v>0</v>
      </c>
      <c r="G10568">
        <v>0</v>
      </c>
      <c r="H10568">
        <v>1</v>
      </c>
      <c r="I10568">
        <v>1</v>
      </c>
      <c r="J10568">
        <v>0</v>
      </c>
      <c r="K10568">
        <v>0</v>
      </c>
      <c r="L10568">
        <v>7</v>
      </c>
      <c r="M10568">
        <v>-4</v>
      </c>
      <c r="N10568">
        <v>1</v>
      </c>
      <c r="O10568">
        <v>-4</v>
      </c>
      <c r="P10568">
        <v>1</v>
      </c>
      <c r="Q10568" s="10">
        <v>1</v>
      </c>
      <c r="R10568">
        <v>0.71399999999999997</v>
      </c>
      <c r="S10568">
        <v>0.99382000000000004</v>
      </c>
    </row>
    <row r="10569" spans="1:19" ht="23.25" x14ac:dyDescent="0.35">
      <c r="A10569">
        <v>1</v>
      </c>
      <c r="B10569">
        <v>3</v>
      </c>
      <c r="C10569" s="10">
        <v>50</v>
      </c>
      <c r="D10569" s="11">
        <v>30</v>
      </c>
      <c r="E10569">
        <v>0</v>
      </c>
      <c r="F10569">
        <v>0</v>
      </c>
      <c r="G10569">
        <v>0</v>
      </c>
      <c r="H10569">
        <v>1</v>
      </c>
      <c r="I10569">
        <v>1</v>
      </c>
      <c r="J10569">
        <v>0</v>
      </c>
      <c r="K10569">
        <v>0</v>
      </c>
      <c r="L10569">
        <v>7</v>
      </c>
      <c r="M10569">
        <v>-4</v>
      </c>
      <c r="N10569">
        <v>1</v>
      </c>
      <c r="O10569">
        <v>-4</v>
      </c>
      <c r="P10569">
        <v>1</v>
      </c>
      <c r="Q10569" s="10">
        <v>1.1000000000000001</v>
      </c>
      <c r="R10569">
        <v>0.75712000000000002</v>
      </c>
      <c r="S10569">
        <v>0.99780000000000002</v>
      </c>
    </row>
    <row r="10570" spans="1:19" ht="23.25" x14ac:dyDescent="0.35">
      <c r="A10570">
        <v>1</v>
      </c>
      <c r="B10570">
        <v>3</v>
      </c>
      <c r="C10570" s="10">
        <v>50</v>
      </c>
      <c r="D10570" s="11">
        <v>30</v>
      </c>
      <c r="E10570">
        <v>0</v>
      </c>
      <c r="F10570">
        <v>0</v>
      </c>
      <c r="G10570">
        <v>0</v>
      </c>
      <c r="H10570">
        <v>1</v>
      </c>
      <c r="I10570">
        <v>1</v>
      </c>
      <c r="J10570">
        <v>0</v>
      </c>
      <c r="K10570">
        <v>0</v>
      </c>
      <c r="L10570">
        <v>7</v>
      </c>
      <c r="M10570">
        <v>-4</v>
      </c>
      <c r="N10570">
        <v>1</v>
      </c>
      <c r="O10570">
        <v>-4</v>
      </c>
      <c r="P10570">
        <v>1</v>
      </c>
      <c r="Q10570" s="10">
        <v>1.2</v>
      </c>
      <c r="R10570">
        <v>0.79088000000000003</v>
      </c>
      <c r="S10570">
        <v>0.99916000000000005</v>
      </c>
    </row>
    <row r="10571" spans="1:19" ht="23.25" x14ac:dyDescent="0.35">
      <c r="A10571">
        <v>1</v>
      </c>
      <c r="B10571">
        <v>3</v>
      </c>
      <c r="C10571" s="10">
        <v>50</v>
      </c>
      <c r="D10571" s="11">
        <v>30</v>
      </c>
      <c r="E10571">
        <v>0</v>
      </c>
      <c r="F10571">
        <v>0</v>
      </c>
      <c r="G10571">
        <v>0</v>
      </c>
      <c r="H10571">
        <v>1</v>
      </c>
      <c r="I10571">
        <v>1</v>
      </c>
      <c r="J10571">
        <v>0</v>
      </c>
      <c r="K10571">
        <v>0</v>
      </c>
      <c r="L10571">
        <v>7</v>
      </c>
      <c r="M10571">
        <v>-4</v>
      </c>
      <c r="N10571">
        <v>1</v>
      </c>
      <c r="O10571">
        <v>-4</v>
      </c>
      <c r="P10571">
        <v>1</v>
      </c>
      <c r="Q10571" s="10">
        <v>1.3</v>
      </c>
      <c r="R10571">
        <v>0.74139999999999995</v>
      </c>
      <c r="S10571">
        <v>0.99975999999999998</v>
      </c>
    </row>
    <row r="10572" spans="1:19" ht="23.25" x14ac:dyDescent="0.35">
      <c r="A10572">
        <v>1</v>
      </c>
      <c r="B10572">
        <v>3</v>
      </c>
      <c r="C10572" s="10">
        <v>50</v>
      </c>
      <c r="D10572" s="11">
        <v>30</v>
      </c>
      <c r="E10572">
        <v>0</v>
      </c>
      <c r="F10572">
        <v>0</v>
      </c>
      <c r="G10572">
        <v>0</v>
      </c>
      <c r="H10572">
        <v>1</v>
      </c>
      <c r="I10572">
        <v>1</v>
      </c>
      <c r="J10572">
        <v>0</v>
      </c>
      <c r="K10572">
        <v>0</v>
      </c>
      <c r="L10572">
        <v>7</v>
      </c>
      <c r="M10572">
        <v>-4</v>
      </c>
      <c r="N10572">
        <v>1</v>
      </c>
      <c r="O10572">
        <v>-4</v>
      </c>
      <c r="P10572">
        <v>1</v>
      </c>
      <c r="Q10572" s="10">
        <v>1.4</v>
      </c>
      <c r="R10572">
        <v>0.81169999999999998</v>
      </c>
      <c r="S10572">
        <v>0.99961999999999995</v>
      </c>
    </row>
    <row r="10573" spans="1:19" ht="23.25" x14ac:dyDescent="0.35">
      <c r="A10573">
        <v>1</v>
      </c>
      <c r="B10573">
        <v>3</v>
      </c>
      <c r="C10573" s="10">
        <v>50</v>
      </c>
      <c r="D10573" s="11">
        <v>30</v>
      </c>
      <c r="E10573">
        <v>0</v>
      </c>
      <c r="F10573">
        <v>0</v>
      </c>
      <c r="G10573">
        <v>0</v>
      </c>
      <c r="H10573">
        <v>1</v>
      </c>
      <c r="I10573">
        <v>1</v>
      </c>
      <c r="J10573">
        <v>0</v>
      </c>
      <c r="K10573">
        <v>0</v>
      </c>
      <c r="L10573">
        <v>7</v>
      </c>
      <c r="M10573">
        <v>-4</v>
      </c>
      <c r="N10573">
        <v>1</v>
      </c>
      <c r="O10573">
        <v>-4</v>
      </c>
      <c r="P10573">
        <v>1</v>
      </c>
      <c r="Q10573" s="10">
        <v>1.5</v>
      </c>
      <c r="R10573">
        <v>0.75807999999999998</v>
      </c>
      <c r="S10573">
        <v>0.99997999999999998</v>
      </c>
    </row>
    <row r="10574" spans="1:19" ht="23.25" x14ac:dyDescent="0.35">
      <c r="A10574">
        <v>1</v>
      </c>
      <c r="B10574">
        <v>3</v>
      </c>
      <c r="C10574" s="10">
        <v>50</v>
      </c>
      <c r="D10574" s="11">
        <v>30</v>
      </c>
      <c r="E10574">
        <v>0</v>
      </c>
      <c r="F10574">
        <v>0</v>
      </c>
      <c r="G10574">
        <v>0</v>
      </c>
      <c r="H10574">
        <v>1</v>
      </c>
      <c r="I10574">
        <v>1</v>
      </c>
      <c r="J10574">
        <v>0</v>
      </c>
      <c r="K10574">
        <v>0</v>
      </c>
      <c r="L10574">
        <v>7</v>
      </c>
      <c r="M10574">
        <v>-4</v>
      </c>
      <c r="N10574">
        <v>1</v>
      </c>
      <c r="O10574">
        <v>-4</v>
      </c>
      <c r="P10574">
        <v>1</v>
      </c>
      <c r="Q10574" s="10">
        <v>1.6</v>
      </c>
      <c r="R10574">
        <v>0.79259999999999997</v>
      </c>
      <c r="S10574">
        <v>1</v>
      </c>
    </row>
    <row r="10575" spans="1:19" ht="23.25" x14ac:dyDescent="0.35">
      <c r="A10575">
        <v>1</v>
      </c>
      <c r="B10575">
        <v>3</v>
      </c>
      <c r="C10575" s="10">
        <v>50</v>
      </c>
      <c r="D10575" s="11">
        <v>30</v>
      </c>
      <c r="E10575">
        <v>0</v>
      </c>
      <c r="F10575">
        <v>0</v>
      </c>
      <c r="G10575">
        <v>0</v>
      </c>
      <c r="H10575">
        <v>1</v>
      </c>
      <c r="I10575">
        <v>1</v>
      </c>
      <c r="J10575">
        <v>0</v>
      </c>
      <c r="K10575">
        <v>0</v>
      </c>
      <c r="L10575">
        <v>7</v>
      </c>
      <c r="M10575">
        <v>-4</v>
      </c>
      <c r="N10575">
        <v>1</v>
      </c>
      <c r="O10575">
        <v>-4</v>
      </c>
      <c r="P10575">
        <v>1</v>
      </c>
      <c r="Q10575" s="10">
        <v>1.7</v>
      </c>
      <c r="R10575">
        <v>0.90517999999999998</v>
      </c>
      <c r="S10575">
        <v>1</v>
      </c>
    </row>
    <row r="10576" spans="1:19" ht="23.25" x14ac:dyDescent="0.35">
      <c r="A10576">
        <v>1</v>
      </c>
      <c r="B10576">
        <v>3</v>
      </c>
      <c r="C10576" s="10">
        <v>50</v>
      </c>
      <c r="D10576" s="11">
        <v>30</v>
      </c>
      <c r="E10576">
        <v>0</v>
      </c>
      <c r="F10576">
        <v>0</v>
      </c>
      <c r="G10576">
        <v>0</v>
      </c>
      <c r="H10576">
        <v>1</v>
      </c>
      <c r="I10576">
        <v>1</v>
      </c>
      <c r="J10576">
        <v>0</v>
      </c>
      <c r="K10576">
        <v>0</v>
      </c>
      <c r="L10576">
        <v>7</v>
      </c>
      <c r="M10576">
        <v>-4</v>
      </c>
      <c r="N10576">
        <v>1</v>
      </c>
      <c r="O10576">
        <v>-4</v>
      </c>
      <c r="P10576">
        <v>1</v>
      </c>
      <c r="Q10576" s="10">
        <v>1.8</v>
      </c>
      <c r="R10576">
        <v>0.82462000000000002</v>
      </c>
      <c r="S10576">
        <v>1</v>
      </c>
    </row>
    <row r="10577" spans="1:19" ht="23.25" x14ac:dyDescent="0.35">
      <c r="A10577">
        <v>1</v>
      </c>
      <c r="B10577">
        <v>3</v>
      </c>
      <c r="C10577" s="10">
        <v>50</v>
      </c>
      <c r="D10577" s="11">
        <v>30</v>
      </c>
      <c r="E10577">
        <v>0</v>
      </c>
      <c r="F10577">
        <v>0</v>
      </c>
      <c r="G10577">
        <v>0</v>
      </c>
      <c r="H10577">
        <v>1</v>
      </c>
      <c r="I10577">
        <v>1</v>
      </c>
      <c r="J10577">
        <v>0</v>
      </c>
      <c r="K10577">
        <v>0</v>
      </c>
      <c r="L10577">
        <v>7</v>
      </c>
      <c r="M10577">
        <v>-4</v>
      </c>
      <c r="N10577">
        <v>1</v>
      </c>
      <c r="O10577">
        <v>-4</v>
      </c>
      <c r="P10577">
        <v>1</v>
      </c>
      <c r="Q10577" s="10">
        <v>1.9</v>
      </c>
      <c r="R10577">
        <v>0.86</v>
      </c>
      <c r="S10577">
        <v>1</v>
      </c>
    </row>
    <row r="10578" spans="1:19" ht="46.5" x14ac:dyDescent="0.35">
      <c r="C10578" s="10"/>
      <c r="D10578" s="11"/>
      <c r="Q10578" s="10"/>
      <c r="R10578" s="8" t="s">
        <v>513</v>
      </c>
    </row>
    <row r="10579" spans="1:19" ht="23.25" x14ac:dyDescent="0.35">
      <c r="A10579" t="s">
        <v>514</v>
      </c>
      <c r="C10579" s="10"/>
      <c r="D10579" s="11"/>
      <c r="Q10579" s="10"/>
    </row>
    <row r="10580" spans="1:19" ht="21" x14ac:dyDescent="0.35">
      <c r="A10580">
        <v>1</v>
      </c>
      <c r="B10580">
        <v>3</v>
      </c>
      <c r="C10580" s="10">
        <v>1</v>
      </c>
      <c r="D10580">
        <v>30</v>
      </c>
      <c r="E10580">
        <v>0</v>
      </c>
      <c r="F10580">
        <v>0</v>
      </c>
      <c r="G10580">
        <v>0</v>
      </c>
      <c r="H10580">
        <v>1</v>
      </c>
      <c r="I10580">
        <v>1</v>
      </c>
      <c r="J10580">
        <v>0</v>
      </c>
      <c r="K10580">
        <v>0</v>
      </c>
      <c r="L10580">
        <v>2</v>
      </c>
      <c r="M10580">
        <v>1</v>
      </c>
      <c r="N10580">
        <v>0.5</v>
      </c>
      <c r="O10580">
        <v>1</v>
      </c>
      <c r="P10580">
        <v>0.05</v>
      </c>
      <c r="Q10580" s="10">
        <v>0</v>
      </c>
    </row>
    <row r="10581" spans="1:19" ht="23.25" x14ac:dyDescent="0.35">
      <c r="C10581" s="10"/>
      <c r="D10581" s="11"/>
      <c r="Q10581" s="10"/>
    </row>
    <row r="10582" spans="1:19" ht="66.75" x14ac:dyDescent="0.25">
      <c r="A10582" s="8" t="s">
        <v>515</v>
      </c>
    </row>
    <row r="10583" spans="1:19" x14ac:dyDescent="0.25">
      <c r="A10583" s="8"/>
      <c r="R10583" s="49" t="s">
        <v>14</v>
      </c>
      <c r="S10583" s="49" t="s">
        <v>15</v>
      </c>
    </row>
    <row r="10584" spans="1:19" ht="23.25" x14ac:dyDescent="0.35">
      <c r="A10584">
        <v>1</v>
      </c>
      <c r="B10584">
        <v>3</v>
      </c>
      <c r="C10584">
        <v>200</v>
      </c>
      <c r="D10584" s="11">
        <v>30</v>
      </c>
      <c r="E10584">
        <v>0</v>
      </c>
      <c r="F10584">
        <v>0</v>
      </c>
      <c r="G10584">
        <v>0</v>
      </c>
      <c r="H10584">
        <v>1</v>
      </c>
      <c r="I10584">
        <v>1</v>
      </c>
      <c r="J10584" s="10">
        <v>0</v>
      </c>
      <c r="K10584">
        <v>0</v>
      </c>
      <c r="L10584">
        <v>0</v>
      </c>
      <c r="M10584" s="18">
        <v>1</v>
      </c>
      <c r="N10584" s="18">
        <v>1</v>
      </c>
      <c r="O10584" s="18">
        <v>1</v>
      </c>
      <c r="P10584" s="18">
        <v>1</v>
      </c>
      <c r="Q10584" s="18">
        <v>0</v>
      </c>
      <c r="R10584">
        <v>0.05</v>
      </c>
      <c r="S10584">
        <v>4.4999999999999998E-2</v>
      </c>
    </row>
    <row r="10585" spans="1:19" ht="23.25" x14ac:dyDescent="0.35">
      <c r="A10585">
        <v>1</v>
      </c>
      <c r="B10585">
        <v>3</v>
      </c>
      <c r="C10585">
        <v>200</v>
      </c>
      <c r="D10585" s="11">
        <v>30</v>
      </c>
      <c r="E10585">
        <v>0</v>
      </c>
      <c r="F10585">
        <v>0</v>
      </c>
      <c r="G10585">
        <v>0</v>
      </c>
      <c r="H10585">
        <v>5</v>
      </c>
      <c r="I10585">
        <v>1</v>
      </c>
      <c r="J10585" s="10">
        <v>0</v>
      </c>
      <c r="K10585">
        <v>0</v>
      </c>
      <c r="L10585">
        <v>0</v>
      </c>
      <c r="M10585" s="18">
        <v>1</v>
      </c>
      <c r="N10585" s="18">
        <v>1</v>
      </c>
      <c r="O10585" s="18">
        <v>1</v>
      </c>
      <c r="P10585" s="18">
        <v>1</v>
      </c>
      <c r="Q10585" s="18">
        <v>0</v>
      </c>
      <c r="R10585">
        <v>0.03</v>
      </c>
      <c r="S10585">
        <v>5.5E-2</v>
      </c>
    </row>
    <row r="10586" spans="1:19" ht="23.25" x14ac:dyDescent="0.35">
      <c r="A10586">
        <v>1</v>
      </c>
      <c r="B10586">
        <v>3</v>
      </c>
      <c r="C10586">
        <v>200</v>
      </c>
      <c r="D10586" s="11">
        <v>30</v>
      </c>
      <c r="E10586">
        <v>0</v>
      </c>
      <c r="F10586">
        <v>0</v>
      </c>
      <c r="G10586">
        <v>0</v>
      </c>
      <c r="H10586">
        <v>10</v>
      </c>
      <c r="I10586">
        <v>1</v>
      </c>
      <c r="J10586" s="10">
        <v>0</v>
      </c>
      <c r="K10586">
        <v>0</v>
      </c>
      <c r="L10586">
        <v>0</v>
      </c>
      <c r="M10586" s="18">
        <v>1</v>
      </c>
      <c r="N10586" s="18">
        <v>1</v>
      </c>
      <c r="O10586" s="18">
        <v>1</v>
      </c>
      <c r="P10586" s="18">
        <v>1</v>
      </c>
      <c r="Q10586" s="18">
        <v>0</v>
      </c>
      <c r="R10586">
        <v>2.5000000000000001E-2</v>
      </c>
      <c r="S10586">
        <v>8.5000000000000006E-2</v>
      </c>
    </row>
    <row r="10587" spans="1:19" ht="23.25" x14ac:dyDescent="0.35">
      <c r="A10587">
        <v>1</v>
      </c>
      <c r="B10587">
        <v>3</v>
      </c>
      <c r="C10587">
        <v>200</v>
      </c>
      <c r="D10587" s="11">
        <v>30</v>
      </c>
      <c r="E10587">
        <v>0</v>
      </c>
      <c r="F10587">
        <v>0</v>
      </c>
      <c r="G10587">
        <v>0</v>
      </c>
      <c r="H10587">
        <v>15</v>
      </c>
      <c r="I10587">
        <v>1</v>
      </c>
      <c r="J10587" s="10">
        <v>0</v>
      </c>
      <c r="K10587">
        <v>0</v>
      </c>
      <c r="L10587">
        <v>0</v>
      </c>
      <c r="M10587" s="18">
        <v>1</v>
      </c>
      <c r="N10587" s="18">
        <v>1</v>
      </c>
      <c r="O10587" s="18">
        <v>1</v>
      </c>
      <c r="P10587" s="18">
        <v>1</v>
      </c>
      <c r="Q10587" s="18">
        <v>0</v>
      </c>
      <c r="R10587">
        <v>4.4999999999999998E-2</v>
      </c>
      <c r="S10587">
        <v>0.1</v>
      </c>
    </row>
    <row r="10588" spans="1:19" ht="23.25" x14ac:dyDescent="0.35">
      <c r="A10588" s="13">
        <v>1</v>
      </c>
      <c r="B10588" s="13">
        <v>3</v>
      </c>
      <c r="C10588">
        <v>200</v>
      </c>
      <c r="D10588" s="76">
        <v>30</v>
      </c>
      <c r="E10588">
        <v>0</v>
      </c>
      <c r="F10588">
        <v>0</v>
      </c>
      <c r="G10588" s="13">
        <v>0</v>
      </c>
      <c r="H10588">
        <v>20</v>
      </c>
      <c r="I10588" s="13">
        <v>1</v>
      </c>
      <c r="J10588" s="77">
        <v>0</v>
      </c>
      <c r="K10588" s="13">
        <v>0</v>
      </c>
      <c r="L10588" s="13">
        <v>0</v>
      </c>
      <c r="M10588" s="78">
        <v>1</v>
      </c>
      <c r="N10588" s="78">
        <v>1</v>
      </c>
      <c r="O10588" s="78">
        <v>1</v>
      </c>
      <c r="P10588" s="78">
        <v>1</v>
      </c>
      <c r="Q10588" s="18">
        <v>0</v>
      </c>
      <c r="R10588">
        <v>4.4999999999999998E-2</v>
      </c>
      <c r="S10588">
        <v>0.05</v>
      </c>
    </row>
    <row r="10589" spans="1:19" ht="23.25" x14ac:dyDescent="0.35">
      <c r="A10589">
        <v>1</v>
      </c>
      <c r="B10589">
        <v>3</v>
      </c>
      <c r="C10589">
        <v>200</v>
      </c>
      <c r="D10589" s="11">
        <v>30</v>
      </c>
      <c r="E10589">
        <v>0</v>
      </c>
      <c r="F10589">
        <v>0</v>
      </c>
      <c r="G10589">
        <v>0</v>
      </c>
      <c r="H10589">
        <v>25</v>
      </c>
      <c r="I10589">
        <v>1</v>
      </c>
      <c r="J10589" s="10">
        <v>0</v>
      </c>
      <c r="K10589">
        <v>0</v>
      </c>
      <c r="L10589">
        <v>0</v>
      </c>
      <c r="M10589" s="18">
        <v>1</v>
      </c>
      <c r="N10589" s="18">
        <v>1</v>
      </c>
      <c r="O10589" s="18">
        <v>1</v>
      </c>
      <c r="P10589" s="18">
        <v>1</v>
      </c>
      <c r="Q10589" s="18">
        <v>0</v>
      </c>
      <c r="R10589">
        <v>3.5000000000000003E-2</v>
      </c>
      <c r="S10589">
        <v>9.5000000000000001E-2</v>
      </c>
    </row>
    <row r="10590" spans="1:19" ht="23.25" x14ac:dyDescent="0.35">
      <c r="A10590">
        <v>1</v>
      </c>
      <c r="B10590">
        <v>3</v>
      </c>
      <c r="C10590">
        <v>200</v>
      </c>
      <c r="D10590" s="11">
        <v>30</v>
      </c>
      <c r="E10590">
        <v>0</v>
      </c>
      <c r="F10590">
        <v>0</v>
      </c>
      <c r="G10590">
        <v>0</v>
      </c>
      <c r="H10590">
        <v>30</v>
      </c>
      <c r="I10590">
        <v>1</v>
      </c>
      <c r="J10590" s="10">
        <v>0</v>
      </c>
      <c r="K10590">
        <v>0</v>
      </c>
      <c r="L10590">
        <v>0</v>
      </c>
      <c r="M10590" s="18">
        <v>1</v>
      </c>
      <c r="N10590" s="18">
        <v>1</v>
      </c>
      <c r="O10590" s="18">
        <v>1</v>
      </c>
      <c r="P10590" s="18">
        <v>1</v>
      </c>
      <c r="Q10590" s="18">
        <v>0</v>
      </c>
      <c r="R10590">
        <v>4.4999999999999998E-2</v>
      </c>
      <c r="S10590">
        <v>7.0000000000000007E-2</v>
      </c>
    </row>
    <row r="10591" spans="1:19" ht="23.25" x14ac:dyDescent="0.35">
      <c r="A10591">
        <v>1</v>
      </c>
      <c r="B10591">
        <v>3</v>
      </c>
      <c r="C10591">
        <v>200</v>
      </c>
      <c r="D10591" s="11">
        <v>30</v>
      </c>
      <c r="E10591">
        <v>0</v>
      </c>
      <c r="F10591">
        <v>0</v>
      </c>
      <c r="G10591">
        <v>0</v>
      </c>
      <c r="H10591">
        <v>35</v>
      </c>
      <c r="I10591">
        <v>1</v>
      </c>
      <c r="J10591" s="10">
        <v>0</v>
      </c>
      <c r="K10591">
        <v>0</v>
      </c>
      <c r="L10591">
        <v>0</v>
      </c>
      <c r="M10591" s="18">
        <v>1</v>
      </c>
      <c r="N10591" s="18">
        <v>1</v>
      </c>
      <c r="O10591" s="18">
        <v>1</v>
      </c>
      <c r="P10591" s="18">
        <v>1</v>
      </c>
      <c r="Q10591" s="18">
        <v>0</v>
      </c>
      <c r="R10591">
        <v>1.4999999999999999E-2</v>
      </c>
      <c r="S10591">
        <v>0.04</v>
      </c>
    </row>
    <row r="10592" spans="1:19" ht="23.25" x14ac:dyDescent="0.35">
      <c r="A10592">
        <v>1</v>
      </c>
      <c r="B10592">
        <v>3</v>
      </c>
      <c r="C10592">
        <v>200</v>
      </c>
      <c r="D10592" s="11">
        <v>30</v>
      </c>
      <c r="E10592">
        <v>0</v>
      </c>
      <c r="F10592">
        <v>0</v>
      </c>
      <c r="G10592">
        <v>0</v>
      </c>
      <c r="H10592">
        <v>40</v>
      </c>
      <c r="I10592">
        <v>1</v>
      </c>
      <c r="J10592" s="10">
        <v>0</v>
      </c>
      <c r="K10592">
        <v>0</v>
      </c>
      <c r="L10592">
        <v>0</v>
      </c>
      <c r="M10592" s="18">
        <v>1</v>
      </c>
      <c r="N10592" s="18">
        <v>1</v>
      </c>
      <c r="O10592" s="18">
        <v>1</v>
      </c>
      <c r="P10592" s="18">
        <v>1</v>
      </c>
      <c r="Q10592" s="18">
        <v>0</v>
      </c>
      <c r="R10592">
        <v>0.04</v>
      </c>
      <c r="S10592">
        <v>0.11</v>
      </c>
    </row>
    <row r="10593" spans="1:19" ht="23.25" x14ac:dyDescent="0.35">
      <c r="A10593">
        <v>1</v>
      </c>
      <c r="B10593">
        <v>3</v>
      </c>
      <c r="C10593">
        <v>200</v>
      </c>
      <c r="D10593" s="11">
        <v>30</v>
      </c>
      <c r="E10593">
        <v>0</v>
      </c>
      <c r="F10593">
        <v>0</v>
      </c>
      <c r="G10593">
        <v>0</v>
      </c>
      <c r="H10593">
        <v>45</v>
      </c>
      <c r="I10593">
        <v>1</v>
      </c>
      <c r="J10593" s="10">
        <v>0</v>
      </c>
      <c r="K10593">
        <v>0</v>
      </c>
      <c r="L10593">
        <v>0</v>
      </c>
      <c r="M10593" s="18">
        <v>1</v>
      </c>
      <c r="N10593" s="18">
        <v>1</v>
      </c>
      <c r="O10593" s="18">
        <v>1</v>
      </c>
      <c r="P10593" s="18">
        <v>1</v>
      </c>
      <c r="Q10593" s="18">
        <v>0</v>
      </c>
      <c r="R10593">
        <v>0.05</v>
      </c>
      <c r="S10593">
        <v>0.13</v>
      </c>
    </row>
    <row r="10594" spans="1:19" ht="23.25" x14ac:dyDescent="0.35">
      <c r="A10594">
        <v>1</v>
      </c>
      <c r="B10594">
        <v>3</v>
      </c>
      <c r="C10594">
        <v>200</v>
      </c>
      <c r="D10594" s="11">
        <v>30</v>
      </c>
      <c r="E10594">
        <v>0</v>
      </c>
      <c r="F10594">
        <v>0</v>
      </c>
      <c r="G10594">
        <v>0</v>
      </c>
      <c r="H10594">
        <v>50</v>
      </c>
      <c r="I10594">
        <v>1</v>
      </c>
      <c r="J10594" s="10">
        <v>0</v>
      </c>
      <c r="K10594">
        <v>0</v>
      </c>
      <c r="L10594">
        <v>0</v>
      </c>
      <c r="M10594" s="18">
        <v>1</v>
      </c>
      <c r="N10594" s="18">
        <v>1</v>
      </c>
      <c r="O10594" s="18">
        <v>1</v>
      </c>
      <c r="P10594" s="18">
        <v>1</v>
      </c>
      <c r="Q10594" s="18">
        <v>0</v>
      </c>
      <c r="R10594">
        <v>0.05</v>
      </c>
      <c r="S10594">
        <v>0.09</v>
      </c>
    </row>
    <row r="10595" spans="1:19" ht="23.25" x14ac:dyDescent="0.35">
      <c r="A10595">
        <v>1</v>
      </c>
      <c r="B10595">
        <v>3</v>
      </c>
      <c r="C10595">
        <v>200</v>
      </c>
      <c r="D10595" s="11">
        <v>30</v>
      </c>
      <c r="E10595">
        <v>0</v>
      </c>
      <c r="F10595">
        <v>0</v>
      </c>
      <c r="G10595">
        <v>0</v>
      </c>
      <c r="H10595">
        <v>55</v>
      </c>
      <c r="I10595">
        <v>1</v>
      </c>
      <c r="J10595" s="10">
        <v>0</v>
      </c>
      <c r="K10595">
        <v>0</v>
      </c>
      <c r="L10595">
        <v>0</v>
      </c>
      <c r="M10595" s="18">
        <v>1</v>
      </c>
      <c r="N10595" s="18">
        <v>1</v>
      </c>
      <c r="O10595" s="18">
        <v>1</v>
      </c>
      <c r="P10595" s="18">
        <v>1</v>
      </c>
      <c r="Q10595" s="18">
        <v>0</v>
      </c>
      <c r="R10595">
        <v>4.4999999999999998E-2</v>
      </c>
      <c r="S10595">
        <v>0.08</v>
      </c>
    </row>
    <row r="10596" spans="1:19" ht="23.25" x14ac:dyDescent="0.35">
      <c r="A10596">
        <v>1</v>
      </c>
      <c r="B10596">
        <v>3</v>
      </c>
      <c r="C10596">
        <v>200</v>
      </c>
      <c r="D10596" s="11">
        <v>30</v>
      </c>
      <c r="E10596">
        <v>0</v>
      </c>
      <c r="F10596">
        <v>0</v>
      </c>
      <c r="G10596">
        <v>0</v>
      </c>
      <c r="H10596">
        <v>60</v>
      </c>
      <c r="I10596">
        <v>1</v>
      </c>
      <c r="J10596" s="10">
        <v>0</v>
      </c>
      <c r="K10596">
        <v>0</v>
      </c>
      <c r="L10596">
        <v>0</v>
      </c>
      <c r="M10596" s="18">
        <v>1</v>
      </c>
      <c r="N10596" s="18">
        <v>1</v>
      </c>
      <c r="O10596" s="18">
        <v>1</v>
      </c>
      <c r="P10596" s="18">
        <v>1</v>
      </c>
      <c r="Q10596" s="18">
        <v>0</v>
      </c>
      <c r="R10596">
        <v>3.5000000000000003E-2</v>
      </c>
      <c r="S10596">
        <v>0.13</v>
      </c>
    </row>
    <row r="10597" spans="1:19" ht="23.25" x14ac:dyDescent="0.35">
      <c r="A10597">
        <v>1</v>
      </c>
      <c r="B10597">
        <v>3</v>
      </c>
      <c r="C10597">
        <v>200</v>
      </c>
      <c r="D10597" s="11">
        <v>30</v>
      </c>
      <c r="E10597">
        <v>0</v>
      </c>
      <c r="F10597">
        <v>0</v>
      </c>
      <c r="G10597">
        <v>0</v>
      </c>
      <c r="H10597">
        <v>65</v>
      </c>
      <c r="I10597">
        <v>1</v>
      </c>
      <c r="J10597" s="10">
        <v>0</v>
      </c>
      <c r="K10597">
        <v>0</v>
      </c>
      <c r="L10597">
        <v>0</v>
      </c>
      <c r="M10597" s="18">
        <v>1</v>
      </c>
      <c r="N10597" s="18">
        <v>1</v>
      </c>
      <c r="O10597" s="18">
        <v>1</v>
      </c>
      <c r="P10597" s="18">
        <v>1</v>
      </c>
      <c r="Q10597" s="18">
        <v>0</v>
      </c>
      <c r="R10597" s="97">
        <v>0.01</v>
      </c>
      <c r="S10597" s="97">
        <v>7.0000000000000007E-2</v>
      </c>
    </row>
    <row r="10598" spans="1:19" x14ac:dyDescent="0.25">
      <c r="R10598" s="94">
        <f>AVERAGE(R10584:R10597)</f>
        <v>3.7142857142857144E-2</v>
      </c>
      <c r="S10598" s="94">
        <f>AVERAGE(S10584:S10597)</f>
        <v>8.2142857142857156E-2</v>
      </c>
    </row>
    <row r="10600" spans="1:19" ht="66.75" x14ac:dyDescent="0.25">
      <c r="A10600" s="8" t="s">
        <v>516</v>
      </c>
    </row>
    <row r="10601" spans="1:19" x14ac:dyDescent="0.25">
      <c r="A10601" s="8"/>
      <c r="R10601" s="49" t="s">
        <v>14</v>
      </c>
      <c r="S10601" s="49" t="s">
        <v>15</v>
      </c>
    </row>
    <row r="10602" spans="1:19" ht="23.25" x14ac:dyDescent="0.35">
      <c r="A10602">
        <v>1</v>
      </c>
      <c r="B10602">
        <v>3</v>
      </c>
      <c r="C10602">
        <v>2000</v>
      </c>
      <c r="D10602" s="11">
        <v>30</v>
      </c>
      <c r="E10602">
        <v>0</v>
      </c>
      <c r="F10602">
        <v>0</v>
      </c>
      <c r="G10602">
        <v>0</v>
      </c>
      <c r="H10602">
        <v>1</v>
      </c>
      <c r="I10602">
        <v>1</v>
      </c>
      <c r="J10602" s="10">
        <v>0</v>
      </c>
      <c r="K10602">
        <v>0</v>
      </c>
      <c r="L10602">
        <v>0</v>
      </c>
      <c r="M10602" s="18">
        <v>1</v>
      </c>
      <c r="N10602" s="18">
        <v>1</v>
      </c>
      <c r="O10602" s="18">
        <v>1</v>
      </c>
      <c r="P10602" s="18">
        <v>1</v>
      </c>
      <c r="Q10602" s="18">
        <v>0</v>
      </c>
      <c r="R10602">
        <v>3.5499999999999997E-2</v>
      </c>
      <c r="S10602">
        <v>4.8500000000000001E-2</v>
      </c>
    </row>
    <row r="10603" spans="1:19" ht="23.25" x14ac:dyDescent="0.35">
      <c r="A10603">
        <v>1</v>
      </c>
      <c r="B10603">
        <v>3</v>
      </c>
      <c r="C10603">
        <v>2000</v>
      </c>
      <c r="D10603" s="11">
        <v>30</v>
      </c>
      <c r="E10603">
        <v>0</v>
      </c>
      <c r="F10603">
        <v>0</v>
      </c>
      <c r="G10603">
        <v>0</v>
      </c>
      <c r="H10603">
        <v>5</v>
      </c>
      <c r="I10603">
        <v>1</v>
      </c>
      <c r="J10603" s="10">
        <v>0</v>
      </c>
      <c r="K10603">
        <v>0</v>
      </c>
      <c r="L10603">
        <v>0</v>
      </c>
      <c r="M10603" s="18">
        <v>1</v>
      </c>
      <c r="N10603" s="18">
        <v>1</v>
      </c>
      <c r="O10603" s="18">
        <v>1</v>
      </c>
      <c r="P10603" s="18">
        <v>1</v>
      </c>
      <c r="Q10603" s="18">
        <v>0</v>
      </c>
      <c r="R10603">
        <v>3.5999999999999997E-2</v>
      </c>
      <c r="S10603">
        <v>6.2E-2</v>
      </c>
    </row>
    <row r="10604" spans="1:19" ht="23.25" x14ac:dyDescent="0.35">
      <c r="A10604">
        <v>1</v>
      </c>
      <c r="B10604">
        <v>3</v>
      </c>
      <c r="C10604">
        <v>2000</v>
      </c>
      <c r="D10604" s="11">
        <v>30</v>
      </c>
      <c r="E10604">
        <v>0</v>
      </c>
      <c r="F10604">
        <v>0</v>
      </c>
      <c r="G10604">
        <v>0</v>
      </c>
      <c r="H10604">
        <v>10</v>
      </c>
      <c r="I10604">
        <v>1</v>
      </c>
      <c r="J10604" s="10">
        <v>0</v>
      </c>
      <c r="K10604">
        <v>0</v>
      </c>
      <c r="L10604">
        <v>0</v>
      </c>
      <c r="M10604" s="18">
        <v>1</v>
      </c>
      <c r="N10604" s="18">
        <v>1</v>
      </c>
      <c r="O10604" s="18">
        <v>1</v>
      </c>
      <c r="P10604" s="18">
        <v>1</v>
      </c>
      <c r="Q10604" s="18">
        <v>0</v>
      </c>
      <c r="R10604">
        <v>3.4500000000000003E-2</v>
      </c>
      <c r="S10604">
        <v>0.08</v>
      </c>
    </row>
    <row r="10605" spans="1:19" ht="23.25" x14ac:dyDescent="0.35">
      <c r="A10605">
        <v>1</v>
      </c>
      <c r="B10605">
        <v>3</v>
      </c>
      <c r="C10605">
        <v>2000</v>
      </c>
      <c r="D10605" s="11">
        <v>30</v>
      </c>
      <c r="E10605">
        <v>0</v>
      </c>
      <c r="F10605">
        <v>0</v>
      </c>
      <c r="G10605">
        <v>0</v>
      </c>
      <c r="H10605">
        <v>15</v>
      </c>
      <c r="I10605">
        <v>1</v>
      </c>
      <c r="J10605" s="10">
        <v>0</v>
      </c>
      <c r="K10605">
        <v>0</v>
      </c>
      <c r="L10605">
        <v>0</v>
      </c>
      <c r="M10605" s="18">
        <v>1</v>
      </c>
      <c r="N10605" s="18">
        <v>1</v>
      </c>
      <c r="O10605" s="18">
        <v>1</v>
      </c>
      <c r="P10605" s="18">
        <v>1</v>
      </c>
      <c r="Q10605" s="18">
        <v>0</v>
      </c>
      <c r="R10605">
        <v>4.3999999999999997E-2</v>
      </c>
      <c r="S10605">
        <v>7.0000000000000007E-2</v>
      </c>
    </row>
    <row r="10606" spans="1:19" ht="23.25" x14ac:dyDescent="0.35">
      <c r="A10606" s="13">
        <v>1</v>
      </c>
      <c r="B10606" s="13">
        <v>3</v>
      </c>
      <c r="C10606">
        <v>2000</v>
      </c>
      <c r="D10606" s="76">
        <v>30</v>
      </c>
      <c r="E10606">
        <v>0</v>
      </c>
      <c r="F10606">
        <v>0</v>
      </c>
      <c r="G10606" s="13">
        <v>0</v>
      </c>
      <c r="H10606">
        <v>20</v>
      </c>
      <c r="I10606" s="13">
        <v>1</v>
      </c>
      <c r="J10606" s="77">
        <v>0</v>
      </c>
      <c r="K10606" s="13">
        <v>0</v>
      </c>
      <c r="L10606" s="13">
        <v>0</v>
      </c>
      <c r="M10606" s="78">
        <v>1</v>
      </c>
      <c r="N10606" s="78">
        <v>1</v>
      </c>
      <c r="O10606" s="78">
        <v>1</v>
      </c>
      <c r="P10606" s="78">
        <v>1</v>
      </c>
      <c r="Q10606" s="18">
        <v>0</v>
      </c>
      <c r="R10606">
        <v>3.1E-2</v>
      </c>
      <c r="S10606">
        <v>7.7499999999999999E-2</v>
      </c>
    </row>
    <row r="10607" spans="1:19" ht="23.25" x14ac:dyDescent="0.35">
      <c r="A10607">
        <v>1</v>
      </c>
      <c r="B10607">
        <v>3</v>
      </c>
      <c r="C10607">
        <v>2000</v>
      </c>
      <c r="D10607" s="11">
        <v>30</v>
      </c>
      <c r="E10607">
        <v>0</v>
      </c>
      <c r="F10607">
        <v>0</v>
      </c>
      <c r="G10607">
        <v>0</v>
      </c>
      <c r="H10607">
        <v>25</v>
      </c>
      <c r="I10607">
        <v>1</v>
      </c>
      <c r="J10607" s="10">
        <v>0</v>
      </c>
      <c r="K10607">
        <v>0</v>
      </c>
      <c r="L10607">
        <v>0</v>
      </c>
      <c r="M10607" s="18">
        <v>1</v>
      </c>
      <c r="N10607" s="18">
        <v>1</v>
      </c>
      <c r="O10607" s="18">
        <v>1</v>
      </c>
      <c r="P10607" s="18">
        <v>1</v>
      </c>
      <c r="Q10607" s="18">
        <v>0</v>
      </c>
      <c r="R10607">
        <v>3.6999999999999998E-2</v>
      </c>
      <c r="S10607">
        <v>9.2499999999999999E-2</v>
      </c>
    </row>
    <row r="10608" spans="1:19" ht="23.25" x14ac:dyDescent="0.35">
      <c r="A10608">
        <v>1</v>
      </c>
      <c r="B10608">
        <v>3</v>
      </c>
      <c r="C10608">
        <v>2000</v>
      </c>
      <c r="D10608" s="11">
        <v>30</v>
      </c>
      <c r="E10608">
        <v>0</v>
      </c>
      <c r="F10608">
        <v>0</v>
      </c>
      <c r="G10608">
        <v>0</v>
      </c>
      <c r="H10608">
        <v>30</v>
      </c>
      <c r="I10608">
        <v>1</v>
      </c>
      <c r="J10608" s="10">
        <v>0</v>
      </c>
      <c r="K10608">
        <v>0</v>
      </c>
      <c r="L10608">
        <v>0</v>
      </c>
      <c r="M10608" s="18">
        <v>1</v>
      </c>
      <c r="N10608" s="18">
        <v>1</v>
      </c>
      <c r="O10608" s="18">
        <v>1</v>
      </c>
      <c r="P10608" s="18">
        <v>1</v>
      </c>
      <c r="Q10608" s="18">
        <v>0</v>
      </c>
      <c r="R10608">
        <v>3.5000000000000003E-2</v>
      </c>
      <c r="S10608">
        <v>8.5000000000000006E-2</v>
      </c>
    </row>
    <row r="10609" spans="1:33" ht="23.25" x14ac:dyDescent="0.35">
      <c r="A10609">
        <v>1</v>
      </c>
      <c r="B10609">
        <v>3</v>
      </c>
      <c r="C10609">
        <v>2000</v>
      </c>
      <c r="D10609" s="11">
        <v>30</v>
      </c>
      <c r="E10609">
        <v>0</v>
      </c>
      <c r="F10609">
        <v>0</v>
      </c>
      <c r="G10609">
        <v>0</v>
      </c>
      <c r="H10609">
        <v>35</v>
      </c>
      <c r="I10609">
        <v>1</v>
      </c>
      <c r="J10609" s="10">
        <v>0</v>
      </c>
      <c r="K10609">
        <v>0</v>
      </c>
      <c r="L10609">
        <v>0</v>
      </c>
      <c r="M10609" s="18">
        <v>1</v>
      </c>
      <c r="N10609" s="18">
        <v>1</v>
      </c>
      <c r="O10609" s="18">
        <v>1</v>
      </c>
      <c r="P10609" s="18">
        <v>1</v>
      </c>
      <c r="Q10609" s="18">
        <v>0</v>
      </c>
      <c r="R10609">
        <v>4.2999999999999997E-2</v>
      </c>
      <c r="S10609">
        <v>8.1000000000000003E-2</v>
      </c>
    </row>
    <row r="10610" spans="1:33" ht="23.25" x14ac:dyDescent="0.35">
      <c r="A10610">
        <v>1</v>
      </c>
      <c r="B10610">
        <v>3</v>
      </c>
      <c r="C10610">
        <v>2000</v>
      </c>
      <c r="D10610" s="11">
        <v>30</v>
      </c>
      <c r="E10610">
        <v>0</v>
      </c>
      <c r="F10610">
        <v>0</v>
      </c>
      <c r="G10610">
        <v>0</v>
      </c>
      <c r="H10610">
        <v>40</v>
      </c>
      <c r="I10610">
        <v>1</v>
      </c>
      <c r="J10610" s="10">
        <v>0</v>
      </c>
      <c r="K10610">
        <v>0</v>
      </c>
      <c r="L10610">
        <v>0</v>
      </c>
      <c r="M10610" s="18">
        <v>1</v>
      </c>
      <c r="N10610" s="18">
        <v>1</v>
      </c>
      <c r="O10610" s="18">
        <v>1</v>
      </c>
      <c r="P10610" s="18">
        <v>1</v>
      </c>
      <c r="Q10610" s="18">
        <v>0</v>
      </c>
      <c r="R10610">
        <v>4.0500000000000001E-2</v>
      </c>
      <c r="S10610">
        <v>8.1000000000000003E-2</v>
      </c>
    </row>
    <row r="10611" spans="1:33" ht="23.25" x14ac:dyDescent="0.35">
      <c r="A10611">
        <v>1</v>
      </c>
      <c r="B10611">
        <v>3</v>
      </c>
      <c r="C10611">
        <v>2000</v>
      </c>
      <c r="D10611" s="11">
        <v>30</v>
      </c>
      <c r="E10611">
        <v>0</v>
      </c>
      <c r="F10611">
        <v>0</v>
      </c>
      <c r="G10611">
        <v>0</v>
      </c>
      <c r="H10611">
        <v>45</v>
      </c>
      <c r="I10611">
        <v>1</v>
      </c>
      <c r="J10611" s="10">
        <v>0</v>
      </c>
      <c r="K10611">
        <v>0</v>
      </c>
      <c r="L10611">
        <v>0</v>
      </c>
      <c r="M10611" s="18">
        <v>1</v>
      </c>
      <c r="N10611" s="18">
        <v>1</v>
      </c>
      <c r="O10611" s="18">
        <v>1</v>
      </c>
      <c r="P10611" s="18">
        <v>1</v>
      </c>
      <c r="Q10611" s="18">
        <v>0</v>
      </c>
      <c r="R10611">
        <v>3.5999999999999997E-2</v>
      </c>
      <c r="S10611">
        <v>8.5500000000000007E-2</v>
      </c>
    </row>
    <row r="10612" spans="1:33" ht="23.25" x14ac:dyDescent="0.35">
      <c r="A10612">
        <v>1</v>
      </c>
      <c r="B10612">
        <v>3</v>
      </c>
      <c r="C10612">
        <v>2000</v>
      </c>
      <c r="D10612" s="11">
        <v>30</v>
      </c>
      <c r="E10612">
        <v>0</v>
      </c>
      <c r="F10612">
        <v>0</v>
      </c>
      <c r="G10612">
        <v>0</v>
      </c>
      <c r="H10612">
        <v>50</v>
      </c>
      <c r="I10612">
        <v>1</v>
      </c>
      <c r="J10612" s="10">
        <v>0</v>
      </c>
      <c r="K10612">
        <v>0</v>
      </c>
      <c r="L10612">
        <v>0</v>
      </c>
      <c r="M10612" s="18">
        <v>1</v>
      </c>
      <c r="N10612" s="18">
        <v>1</v>
      </c>
      <c r="O10612" s="18">
        <v>1</v>
      </c>
      <c r="P10612" s="18">
        <v>1</v>
      </c>
      <c r="Q10612" s="18">
        <v>0</v>
      </c>
      <c r="R10612">
        <v>3.3000000000000002E-2</v>
      </c>
      <c r="S10612">
        <v>8.5500000000000007E-2</v>
      </c>
    </row>
    <row r="10613" spans="1:33" ht="23.25" x14ac:dyDescent="0.35">
      <c r="A10613">
        <v>1</v>
      </c>
      <c r="B10613">
        <v>3</v>
      </c>
      <c r="C10613">
        <v>2000</v>
      </c>
      <c r="D10613" s="11">
        <v>30</v>
      </c>
      <c r="E10613">
        <v>0</v>
      </c>
      <c r="F10613">
        <v>0</v>
      </c>
      <c r="G10613">
        <v>0</v>
      </c>
      <c r="H10613">
        <v>55</v>
      </c>
      <c r="I10613">
        <v>1</v>
      </c>
      <c r="J10613" s="10">
        <v>0</v>
      </c>
      <c r="K10613">
        <v>0</v>
      </c>
      <c r="L10613">
        <v>0</v>
      </c>
      <c r="M10613" s="18">
        <v>1</v>
      </c>
      <c r="N10613" s="18">
        <v>1</v>
      </c>
      <c r="O10613" s="18">
        <v>1</v>
      </c>
      <c r="P10613" s="18">
        <v>1</v>
      </c>
      <c r="Q10613" s="18">
        <v>0</v>
      </c>
      <c r="R10613">
        <v>4.4499999999999998E-2</v>
      </c>
      <c r="S10613">
        <v>9.1499999999999998E-2</v>
      </c>
    </row>
    <row r="10614" spans="1:33" ht="23.25" x14ac:dyDescent="0.35">
      <c r="A10614">
        <v>1</v>
      </c>
      <c r="B10614">
        <v>3</v>
      </c>
      <c r="C10614">
        <v>2000</v>
      </c>
      <c r="D10614" s="11">
        <v>30</v>
      </c>
      <c r="E10614">
        <v>0</v>
      </c>
      <c r="F10614">
        <v>0</v>
      </c>
      <c r="G10614">
        <v>0</v>
      </c>
      <c r="H10614">
        <v>60</v>
      </c>
      <c r="I10614">
        <v>1</v>
      </c>
      <c r="J10614" s="10">
        <v>0</v>
      </c>
      <c r="K10614">
        <v>0</v>
      </c>
      <c r="L10614">
        <v>0</v>
      </c>
      <c r="M10614" s="18">
        <v>1</v>
      </c>
      <c r="N10614" s="18">
        <v>1</v>
      </c>
      <c r="O10614" s="18">
        <v>1</v>
      </c>
      <c r="P10614" s="18">
        <v>1</v>
      </c>
      <c r="Q10614" s="18">
        <v>0</v>
      </c>
      <c r="R10614">
        <v>3.4500000000000003E-2</v>
      </c>
      <c r="S10614">
        <v>8.7999999999999995E-2</v>
      </c>
    </row>
    <row r="10615" spans="1:33" ht="24" thickBot="1" x14ac:dyDescent="0.4">
      <c r="A10615">
        <v>1</v>
      </c>
      <c r="B10615">
        <v>3</v>
      </c>
      <c r="C10615">
        <v>2000</v>
      </c>
      <c r="D10615" s="11">
        <v>30</v>
      </c>
      <c r="E10615">
        <v>0</v>
      </c>
      <c r="F10615">
        <v>0</v>
      </c>
      <c r="G10615">
        <v>0</v>
      </c>
      <c r="H10615">
        <v>65</v>
      </c>
      <c r="I10615">
        <v>1</v>
      </c>
      <c r="J10615" s="10">
        <v>0</v>
      </c>
      <c r="K10615">
        <v>0</v>
      </c>
      <c r="L10615">
        <v>0</v>
      </c>
      <c r="M10615" s="18">
        <v>1</v>
      </c>
      <c r="N10615" s="18">
        <v>1</v>
      </c>
      <c r="O10615" s="18">
        <v>1</v>
      </c>
      <c r="P10615" s="18">
        <v>1</v>
      </c>
      <c r="Q10615" s="18">
        <v>0</v>
      </c>
      <c r="R10615" s="14">
        <v>2.8500000000000001E-2</v>
      </c>
      <c r="S10615" s="14">
        <v>9.4E-2</v>
      </c>
    </row>
    <row r="10616" spans="1:33" ht="15.75" thickTop="1" x14ac:dyDescent="0.25">
      <c r="R10616" s="94">
        <f>AVERAGE(R10602:R10615)</f>
        <v>3.6642857142857137E-2</v>
      </c>
      <c r="S10616" s="94">
        <f>AVERAGE(S10602:S10615)</f>
        <v>8.0142857142857155E-2</v>
      </c>
    </row>
    <row r="10621" spans="1:33" ht="141.75" customHeight="1" thickBot="1" x14ac:dyDescent="0.3">
      <c r="A10621" s="38" t="s">
        <v>517</v>
      </c>
      <c r="R10621" s="71" t="s">
        <v>521</v>
      </c>
      <c r="S10621" s="71" t="s">
        <v>24</v>
      </c>
      <c r="T10621" s="71" t="s">
        <v>331</v>
      </c>
      <c r="AG10621" s="71" t="s">
        <v>343</v>
      </c>
    </row>
    <row r="10622" spans="1:33" ht="21.75" thickTop="1" x14ac:dyDescent="0.35">
      <c r="A10622">
        <v>1</v>
      </c>
      <c r="B10622">
        <v>3</v>
      </c>
      <c r="C10622" s="10">
        <v>50</v>
      </c>
      <c r="D10622">
        <v>30</v>
      </c>
      <c r="E10622">
        <v>0</v>
      </c>
      <c r="F10622">
        <v>0</v>
      </c>
      <c r="G10622">
        <v>0</v>
      </c>
      <c r="H10622">
        <v>1</v>
      </c>
      <c r="I10622">
        <v>1</v>
      </c>
      <c r="J10622">
        <v>0</v>
      </c>
      <c r="K10622">
        <v>0</v>
      </c>
      <c r="L10622">
        <v>4</v>
      </c>
      <c r="M10622">
        <v>5</v>
      </c>
      <c r="N10622">
        <v>1</v>
      </c>
      <c r="O10622">
        <v>5</v>
      </c>
      <c r="P10622">
        <v>1</v>
      </c>
      <c r="Q10622">
        <v>0</v>
      </c>
      <c r="R10622">
        <v>0.04</v>
      </c>
      <c r="T10622" s="70">
        <v>-0.28521489999999999</v>
      </c>
    </row>
    <row r="10623" spans="1:33" ht="21" x14ac:dyDescent="0.35">
      <c r="A10623">
        <v>1</v>
      </c>
      <c r="B10623">
        <v>3</v>
      </c>
      <c r="C10623" s="10">
        <v>50</v>
      </c>
      <c r="D10623">
        <v>30</v>
      </c>
      <c r="E10623">
        <v>0</v>
      </c>
      <c r="F10623">
        <v>0</v>
      </c>
      <c r="G10623">
        <v>0</v>
      </c>
      <c r="H10623">
        <v>1</v>
      </c>
      <c r="I10623">
        <v>1</v>
      </c>
      <c r="J10623">
        <v>0</v>
      </c>
      <c r="K10623">
        <v>0</v>
      </c>
      <c r="L10623">
        <v>4</v>
      </c>
      <c r="M10623">
        <v>4.5</v>
      </c>
      <c r="N10623">
        <v>1</v>
      </c>
      <c r="O10623">
        <v>5</v>
      </c>
      <c r="P10623">
        <v>1</v>
      </c>
      <c r="Q10623">
        <v>0</v>
      </c>
      <c r="R10623">
        <v>0</v>
      </c>
      <c r="T10623" s="70">
        <v>-0.15906819999999999</v>
      </c>
    </row>
    <row r="10624" spans="1:33" ht="21" x14ac:dyDescent="0.35">
      <c r="A10624">
        <v>1</v>
      </c>
      <c r="B10624">
        <v>3</v>
      </c>
      <c r="C10624" s="10">
        <v>50</v>
      </c>
      <c r="D10624">
        <v>30</v>
      </c>
      <c r="E10624">
        <v>0</v>
      </c>
      <c r="F10624">
        <v>0</v>
      </c>
      <c r="G10624">
        <v>0</v>
      </c>
      <c r="H10624">
        <v>1</v>
      </c>
      <c r="I10624">
        <v>1</v>
      </c>
      <c r="J10624">
        <v>0</v>
      </c>
      <c r="K10624">
        <v>0</v>
      </c>
      <c r="L10624">
        <v>4</v>
      </c>
      <c r="M10624">
        <v>4</v>
      </c>
      <c r="N10624">
        <v>1</v>
      </c>
      <c r="O10624">
        <v>5</v>
      </c>
      <c r="P10624">
        <v>1</v>
      </c>
      <c r="Q10624">
        <v>0</v>
      </c>
      <c r="R10624">
        <v>0.02</v>
      </c>
      <c r="T10624" s="70">
        <v>-0.26526300000000003</v>
      </c>
    </row>
    <row r="10625" spans="1:33" ht="21" x14ac:dyDescent="0.35">
      <c r="A10625">
        <v>1</v>
      </c>
      <c r="B10625">
        <v>3</v>
      </c>
      <c r="C10625" s="10">
        <v>50</v>
      </c>
      <c r="D10625">
        <v>30</v>
      </c>
      <c r="E10625">
        <v>0</v>
      </c>
      <c r="F10625">
        <v>0</v>
      </c>
      <c r="G10625">
        <v>0</v>
      </c>
      <c r="H10625">
        <v>1</v>
      </c>
      <c r="I10625">
        <v>1</v>
      </c>
      <c r="J10625">
        <v>0</v>
      </c>
      <c r="K10625">
        <v>0</v>
      </c>
      <c r="L10625">
        <v>4</v>
      </c>
      <c r="M10625">
        <v>3.5</v>
      </c>
      <c r="N10625">
        <v>1</v>
      </c>
      <c r="O10625">
        <v>5</v>
      </c>
      <c r="P10625">
        <v>1</v>
      </c>
      <c r="Q10625">
        <v>0</v>
      </c>
      <c r="R10625">
        <v>0.02</v>
      </c>
      <c r="T10625" s="70">
        <v>8.883634E-2</v>
      </c>
    </row>
    <row r="10626" spans="1:33" ht="21" x14ac:dyDescent="0.35">
      <c r="A10626">
        <v>1</v>
      </c>
      <c r="B10626">
        <v>3</v>
      </c>
      <c r="C10626" s="10">
        <v>50</v>
      </c>
      <c r="D10626">
        <v>30</v>
      </c>
      <c r="E10626">
        <v>0</v>
      </c>
      <c r="F10626">
        <v>0</v>
      </c>
      <c r="G10626">
        <v>0</v>
      </c>
      <c r="H10626">
        <v>1</v>
      </c>
      <c r="I10626">
        <v>1</v>
      </c>
      <c r="J10626">
        <v>0</v>
      </c>
      <c r="K10626">
        <v>0</v>
      </c>
      <c r="L10626">
        <v>4</v>
      </c>
      <c r="M10626">
        <v>3</v>
      </c>
      <c r="N10626">
        <v>1</v>
      </c>
      <c r="O10626">
        <v>5</v>
      </c>
      <c r="P10626">
        <v>1</v>
      </c>
      <c r="Q10626">
        <v>0</v>
      </c>
      <c r="R10626">
        <v>0.02</v>
      </c>
      <c r="T10626" s="70">
        <v>0.1552318</v>
      </c>
    </row>
    <row r="10627" spans="1:33" ht="21" x14ac:dyDescent="0.35">
      <c r="A10627">
        <v>1</v>
      </c>
      <c r="B10627">
        <v>3</v>
      </c>
      <c r="C10627" s="10">
        <v>50</v>
      </c>
      <c r="D10627">
        <v>30</v>
      </c>
      <c r="E10627">
        <v>0</v>
      </c>
      <c r="F10627">
        <v>0</v>
      </c>
      <c r="G10627">
        <v>0</v>
      </c>
      <c r="H10627">
        <v>1</v>
      </c>
      <c r="I10627">
        <v>1</v>
      </c>
      <c r="J10627">
        <v>0</v>
      </c>
      <c r="K10627">
        <v>0</v>
      </c>
      <c r="L10627">
        <v>4</v>
      </c>
      <c r="M10627">
        <v>2.5</v>
      </c>
      <c r="N10627">
        <v>1</v>
      </c>
      <c r="O10627">
        <v>5</v>
      </c>
      <c r="P10627">
        <v>1</v>
      </c>
      <c r="Q10627">
        <v>0</v>
      </c>
      <c r="R10627">
        <v>0.02</v>
      </c>
      <c r="T10627" s="70">
        <v>0.3667221</v>
      </c>
    </row>
    <row r="10628" spans="1:33" ht="21" x14ac:dyDescent="0.35">
      <c r="A10628" s="12">
        <v>1</v>
      </c>
      <c r="B10628" s="12">
        <v>3</v>
      </c>
      <c r="C10628" s="10">
        <v>50</v>
      </c>
      <c r="D10628">
        <v>30</v>
      </c>
      <c r="E10628" s="12">
        <v>0</v>
      </c>
      <c r="F10628" s="12">
        <v>0</v>
      </c>
      <c r="G10628" s="12">
        <v>0</v>
      </c>
      <c r="H10628" s="12">
        <v>1</v>
      </c>
      <c r="I10628" s="12">
        <v>1</v>
      </c>
      <c r="J10628">
        <v>0</v>
      </c>
      <c r="K10628">
        <v>0</v>
      </c>
      <c r="L10628">
        <v>4</v>
      </c>
      <c r="M10628">
        <v>2</v>
      </c>
      <c r="N10628">
        <v>1</v>
      </c>
      <c r="O10628">
        <v>5</v>
      </c>
      <c r="P10628">
        <v>1</v>
      </c>
      <c r="Q10628">
        <v>0</v>
      </c>
      <c r="R10628">
        <v>0</v>
      </c>
      <c r="T10628" s="70">
        <v>0.78506350000000003</v>
      </c>
    </row>
    <row r="10629" spans="1:33" ht="21" x14ac:dyDescent="0.35">
      <c r="A10629" s="13">
        <v>1</v>
      </c>
      <c r="B10629" s="13">
        <v>3</v>
      </c>
      <c r="C10629" s="10">
        <v>50</v>
      </c>
      <c r="D10629">
        <v>30</v>
      </c>
      <c r="E10629" s="13">
        <v>0</v>
      </c>
      <c r="F10629" s="13">
        <v>0</v>
      </c>
      <c r="G10629" s="13">
        <v>0</v>
      </c>
      <c r="H10629" s="13">
        <v>1</v>
      </c>
      <c r="I10629" s="13">
        <v>1</v>
      </c>
      <c r="J10629">
        <v>0</v>
      </c>
      <c r="K10629">
        <v>0</v>
      </c>
      <c r="L10629">
        <v>4</v>
      </c>
      <c r="M10629">
        <v>1.5</v>
      </c>
      <c r="N10629">
        <v>1</v>
      </c>
      <c r="O10629">
        <v>5</v>
      </c>
      <c r="P10629">
        <v>1</v>
      </c>
      <c r="Q10629">
        <v>0</v>
      </c>
      <c r="R10629">
        <v>0.04</v>
      </c>
      <c r="T10629" s="70">
        <v>1.3628009999999999</v>
      </c>
      <c r="AG10629" s="93"/>
    </row>
    <row r="10630" spans="1:33" ht="21.75" thickBot="1" x14ac:dyDescent="0.4">
      <c r="A10630" s="13">
        <v>1</v>
      </c>
      <c r="B10630" s="13">
        <v>3</v>
      </c>
      <c r="C10630" s="10">
        <v>50</v>
      </c>
      <c r="D10630">
        <v>30</v>
      </c>
      <c r="E10630" s="13">
        <v>0</v>
      </c>
      <c r="F10630" s="13">
        <v>0</v>
      </c>
      <c r="G10630" s="13">
        <v>0</v>
      </c>
      <c r="H10630" s="13">
        <v>1</v>
      </c>
      <c r="I10630" s="13">
        <v>1</v>
      </c>
      <c r="J10630">
        <v>0</v>
      </c>
      <c r="K10630">
        <v>0</v>
      </c>
      <c r="L10630">
        <v>4</v>
      </c>
      <c r="M10630">
        <v>1</v>
      </c>
      <c r="N10630">
        <v>1</v>
      </c>
      <c r="O10630">
        <v>5</v>
      </c>
      <c r="P10630">
        <v>1</v>
      </c>
      <c r="Q10630">
        <v>0</v>
      </c>
      <c r="R10630" s="14">
        <v>0.08</v>
      </c>
      <c r="S10630" s="14"/>
      <c r="T10630" s="109">
        <v>2.1866539999999999</v>
      </c>
      <c r="AG10630" s="93"/>
    </row>
    <row r="10631" spans="1:33" ht="45.75" thickTop="1" x14ac:dyDescent="0.25">
      <c r="R10631" s="15">
        <f>AVERAGE(R10622:R10630)</f>
        <v>2.6666666666666665E-2</v>
      </c>
      <c r="S10631" s="15" t="e">
        <f>AVERAGE(S10622:S10630)</f>
        <v>#DIV/0!</v>
      </c>
      <c r="T10631" s="8" t="s">
        <v>519</v>
      </c>
    </row>
    <row r="10632" spans="1:33" x14ac:dyDescent="0.25">
      <c r="R10632" t="s">
        <v>518</v>
      </c>
      <c r="T10632" s="8"/>
    </row>
    <row r="10633" spans="1:33" x14ac:dyDescent="0.25">
      <c r="R10633">
        <f>AVERAGE(R10622:R10629)</f>
        <v>0.02</v>
      </c>
    </row>
    <row r="10638" spans="1:33" ht="95.25" thickBot="1" x14ac:dyDescent="0.3">
      <c r="A10638" s="38" t="s">
        <v>517</v>
      </c>
      <c r="R10638" s="71" t="s">
        <v>520</v>
      </c>
      <c r="S10638" s="71" t="s">
        <v>24</v>
      </c>
      <c r="T10638" s="71" t="s">
        <v>331</v>
      </c>
    </row>
    <row r="10639" spans="1:33" ht="21.75" thickTop="1" x14ac:dyDescent="0.35">
      <c r="A10639">
        <v>1</v>
      </c>
      <c r="B10639">
        <v>3</v>
      </c>
      <c r="C10639" s="10">
        <v>2000</v>
      </c>
      <c r="D10639">
        <v>30</v>
      </c>
      <c r="E10639">
        <v>0</v>
      </c>
      <c r="F10639">
        <v>0</v>
      </c>
      <c r="G10639">
        <v>0</v>
      </c>
      <c r="H10639">
        <v>1</v>
      </c>
      <c r="I10639">
        <v>1</v>
      </c>
      <c r="J10639">
        <v>0</v>
      </c>
      <c r="K10639">
        <v>0</v>
      </c>
      <c r="L10639">
        <v>4</v>
      </c>
      <c r="M10639">
        <v>5</v>
      </c>
      <c r="N10639">
        <v>1</v>
      </c>
      <c r="O10639">
        <v>5</v>
      </c>
      <c r="P10639">
        <v>1</v>
      </c>
      <c r="Q10639">
        <v>0</v>
      </c>
      <c r="R10639">
        <v>3.1E-2</v>
      </c>
      <c r="S10639">
        <v>1</v>
      </c>
      <c r="T10639" s="70">
        <v>-0.3002128</v>
      </c>
    </row>
    <row r="10640" spans="1:33" ht="21" x14ac:dyDescent="0.35">
      <c r="A10640">
        <v>1</v>
      </c>
      <c r="B10640">
        <v>3</v>
      </c>
      <c r="C10640" s="10">
        <v>2000</v>
      </c>
      <c r="D10640">
        <v>30</v>
      </c>
      <c r="E10640">
        <v>0</v>
      </c>
      <c r="F10640">
        <v>0</v>
      </c>
      <c r="G10640">
        <v>0</v>
      </c>
      <c r="H10640">
        <v>1</v>
      </c>
      <c r="I10640">
        <v>1</v>
      </c>
      <c r="J10640">
        <v>0</v>
      </c>
      <c r="K10640">
        <v>0</v>
      </c>
      <c r="L10640">
        <v>4</v>
      </c>
      <c r="M10640">
        <v>4.5</v>
      </c>
      <c r="N10640">
        <v>1</v>
      </c>
      <c r="O10640">
        <v>5</v>
      </c>
      <c r="P10640">
        <v>1</v>
      </c>
      <c r="Q10640">
        <v>0</v>
      </c>
      <c r="R10640">
        <v>3.0499999999999999E-2</v>
      </c>
      <c r="S10640">
        <v>1</v>
      </c>
      <c r="T10640" s="70">
        <v>-0.20821619999999999</v>
      </c>
    </row>
    <row r="10641" spans="1:20" ht="21.75" thickBot="1" x14ac:dyDescent="0.4">
      <c r="A10641">
        <v>1</v>
      </c>
      <c r="B10641">
        <v>3</v>
      </c>
      <c r="C10641" s="10">
        <v>2000</v>
      </c>
      <c r="D10641">
        <v>30</v>
      </c>
      <c r="E10641">
        <v>0</v>
      </c>
      <c r="F10641">
        <v>0</v>
      </c>
      <c r="G10641">
        <v>0</v>
      </c>
      <c r="H10641">
        <v>1</v>
      </c>
      <c r="I10641">
        <v>1</v>
      </c>
      <c r="J10641">
        <v>0</v>
      </c>
      <c r="K10641">
        <v>0</v>
      </c>
      <c r="L10641">
        <v>4</v>
      </c>
      <c r="M10641">
        <v>4</v>
      </c>
      <c r="N10641">
        <v>1</v>
      </c>
      <c r="O10641">
        <v>5</v>
      </c>
      <c r="P10641">
        <v>1</v>
      </c>
      <c r="Q10641">
        <v>0</v>
      </c>
      <c r="R10641" s="14">
        <v>3.15E-2</v>
      </c>
      <c r="S10641" s="14">
        <v>1</v>
      </c>
      <c r="T10641" s="109">
        <v>-9.5781409999999997E-2</v>
      </c>
    </row>
    <row r="10642" spans="1:20" ht="21.75" thickTop="1" x14ac:dyDescent="0.35">
      <c r="A10642">
        <v>1</v>
      </c>
      <c r="B10642">
        <v>3</v>
      </c>
      <c r="C10642" s="10">
        <v>2000</v>
      </c>
      <c r="D10642">
        <v>30</v>
      </c>
      <c r="E10642">
        <v>0</v>
      </c>
      <c r="F10642">
        <v>0</v>
      </c>
      <c r="G10642">
        <v>0</v>
      </c>
      <c r="H10642">
        <v>1</v>
      </c>
      <c r="I10642">
        <v>1</v>
      </c>
      <c r="J10642">
        <v>0</v>
      </c>
      <c r="K10642">
        <v>0</v>
      </c>
      <c r="L10642">
        <v>4</v>
      </c>
      <c r="M10642">
        <v>3.5</v>
      </c>
      <c r="N10642">
        <v>1</v>
      </c>
      <c r="O10642">
        <v>5</v>
      </c>
      <c r="P10642">
        <v>1</v>
      </c>
      <c r="Q10642">
        <v>0</v>
      </c>
      <c r="R10642">
        <v>3.2000000000000001E-2</v>
      </c>
      <c r="S10642">
        <v>1</v>
      </c>
      <c r="T10642" s="70">
        <v>9.5382790000000002E-3</v>
      </c>
    </row>
    <row r="10643" spans="1:20" ht="21" x14ac:dyDescent="0.35">
      <c r="A10643">
        <v>1</v>
      </c>
      <c r="B10643">
        <v>3</v>
      </c>
      <c r="C10643" s="10">
        <v>2000</v>
      </c>
      <c r="D10643">
        <v>30</v>
      </c>
      <c r="E10643">
        <v>0</v>
      </c>
      <c r="F10643">
        <v>0</v>
      </c>
      <c r="G10643">
        <v>0</v>
      </c>
      <c r="H10643">
        <v>1</v>
      </c>
      <c r="I10643">
        <v>1</v>
      </c>
      <c r="J10643">
        <v>0</v>
      </c>
      <c r="K10643">
        <v>0</v>
      </c>
      <c r="L10643">
        <v>4</v>
      </c>
      <c r="M10643">
        <v>3</v>
      </c>
      <c r="N10643">
        <v>1</v>
      </c>
      <c r="O10643">
        <v>5</v>
      </c>
      <c r="P10643">
        <v>1</v>
      </c>
      <c r="Q10643">
        <v>0</v>
      </c>
      <c r="R10643">
        <v>3.5000000000000003E-2</v>
      </c>
      <c r="S10643">
        <v>1</v>
      </c>
      <c r="T10643" s="70">
        <v>0.18742590000000001</v>
      </c>
    </row>
    <row r="10644" spans="1:20" ht="21" x14ac:dyDescent="0.35">
      <c r="A10644">
        <v>1</v>
      </c>
      <c r="B10644">
        <v>3</v>
      </c>
      <c r="C10644" s="10">
        <v>2000</v>
      </c>
      <c r="D10644">
        <v>30</v>
      </c>
      <c r="E10644">
        <v>0</v>
      </c>
      <c r="F10644">
        <v>0</v>
      </c>
      <c r="G10644">
        <v>0</v>
      </c>
      <c r="H10644">
        <v>1</v>
      </c>
      <c r="I10644">
        <v>1</v>
      </c>
      <c r="J10644">
        <v>0</v>
      </c>
      <c r="K10644">
        <v>0</v>
      </c>
      <c r="L10644">
        <v>4</v>
      </c>
      <c r="M10644">
        <v>2.5</v>
      </c>
      <c r="N10644">
        <v>1</v>
      </c>
      <c r="O10644">
        <v>5</v>
      </c>
      <c r="P10644">
        <v>1</v>
      </c>
      <c r="Q10644">
        <v>0</v>
      </c>
      <c r="R10644">
        <v>4.8000000000000001E-2</v>
      </c>
      <c r="S10644">
        <v>1</v>
      </c>
      <c r="T10644" s="70">
        <v>0.44589079999999998</v>
      </c>
    </row>
    <row r="10645" spans="1:20" ht="21" x14ac:dyDescent="0.35">
      <c r="A10645" s="12">
        <v>1</v>
      </c>
      <c r="B10645" s="12">
        <v>3</v>
      </c>
      <c r="C10645" s="10">
        <v>2000</v>
      </c>
      <c r="D10645">
        <v>30</v>
      </c>
      <c r="E10645" s="12">
        <v>0</v>
      </c>
      <c r="F10645" s="12">
        <v>0</v>
      </c>
      <c r="G10645" s="12">
        <v>0</v>
      </c>
      <c r="H10645" s="12">
        <v>1</v>
      </c>
      <c r="I10645" s="12">
        <v>1</v>
      </c>
      <c r="J10645">
        <v>0</v>
      </c>
      <c r="K10645">
        <v>0</v>
      </c>
      <c r="L10645">
        <v>4</v>
      </c>
      <c r="M10645">
        <v>2</v>
      </c>
      <c r="N10645">
        <v>1</v>
      </c>
      <c r="O10645">
        <v>5</v>
      </c>
      <c r="P10645">
        <v>1</v>
      </c>
      <c r="Q10645">
        <v>0</v>
      </c>
      <c r="R10645">
        <v>5.45E-2</v>
      </c>
      <c r="S10645">
        <v>1</v>
      </c>
      <c r="T10645" s="70">
        <v>0.79636450000000003</v>
      </c>
    </row>
    <row r="10646" spans="1:20" ht="21" x14ac:dyDescent="0.35">
      <c r="A10646" s="13">
        <v>1</v>
      </c>
      <c r="B10646" s="13">
        <v>3</v>
      </c>
      <c r="C10646" s="10">
        <v>2000</v>
      </c>
      <c r="D10646">
        <v>30</v>
      </c>
      <c r="E10646" s="13">
        <v>0</v>
      </c>
      <c r="F10646" s="13">
        <v>0</v>
      </c>
      <c r="G10646" s="13">
        <v>0</v>
      </c>
      <c r="H10646" s="13">
        <v>1</v>
      </c>
      <c r="I10646" s="13">
        <v>1</v>
      </c>
      <c r="J10646">
        <v>0</v>
      </c>
      <c r="K10646">
        <v>0</v>
      </c>
      <c r="L10646">
        <v>4</v>
      </c>
      <c r="M10646">
        <v>1.5</v>
      </c>
      <c r="N10646">
        <v>1</v>
      </c>
      <c r="O10646">
        <v>5</v>
      </c>
      <c r="P10646">
        <v>1</v>
      </c>
      <c r="Q10646">
        <v>0</v>
      </c>
      <c r="R10646">
        <v>7.4999999999999997E-2</v>
      </c>
      <c r="S10646">
        <v>1</v>
      </c>
      <c r="T10646" s="70">
        <v>1.3242830000000001</v>
      </c>
    </row>
    <row r="10647" spans="1:20" ht="21.75" thickBot="1" x14ac:dyDescent="0.4">
      <c r="A10647" s="13">
        <v>1</v>
      </c>
      <c r="B10647" s="13">
        <v>3</v>
      </c>
      <c r="C10647" s="10">
        <v>2000</v>
      </c>
      <c r="D10647">
        <v>30</v>
      </c>
      <c r="E10647" s="13">
        <v>0</v>
      </c>
      <c r="F10647" s="13">
        <v>0</v>
      </c>
      <c r="G10647" s="13">
        <v>0</v>
      </c>
      <c r="H10647" s="13">
        <v>1</v>
      </c>
      <c r="I10647" s="13">
        <v>1</v>
      </c>
      <c r="J10647">
        <v>0</v>
      </c>
      <c r="K10647">
        <v>0</v>
      </c>
      <c r="L10647">
        <v>4</v>
      </c>
      <c r="M10647">
        <v>1</v>
      </c>
      <c r="N10647">
        <v>1</v>
      </c>
      <c r="O10647">
        <v>5</v>
      </c>
      <c r="P10647">
        <v>1</v>
      </c>
      <c r="Q10647">
        <v>0</v>
      </c>
      <c r="R10647" s="14">
        <v>0.14050000000000001</v>
      </c>
      <c r="S10647">
        <v>1</v>
      </c>
      <c r="T10647" s="109">
        <v>2.3353929999999998</v>
      </c>
    </row>
    <row r="10648" spans="1:20" ht="45.75" thickTop="1" x14ac:dyDescent="0.25">
      <c r="R10648" s="15">
        <f>AVERAGE(R10639:R10647)</f>
        <v>5.3111111111111116E-2</v>
      </c>
      <c r="S10648" s="15">
        <f>AVERAGE(S10639:S10647)</f>
        <v>1</v>
      </c>
      <c r="T10648" s="8" t="s">
        <v>522</v>
      </c>
    </row>
    <row r="10649" spans="1:20" x14ac:dyDescent="0.25">
      <c r="R10649" t="s">
        <v>518</v>
      </c>
      <c r="T10649" s="8"/>
    </row>
    <row r="10650" spans="1:20" x14ac:dyDescent="0.25">
      <c r="R10650">
        <f>AVERAGE(R10639:R10646)</f>
        <v>4.2187500000000003E-2</v>
      </c>
    </row>
    <row r="10655" spans="1:20" ht="111" thickBot="1" x14ac:dyDescent="0.3">
      <c r="A10655" s="38" t="s">
        <v>523</v>
      </c>
      <c r="R10655" s="71" t="s">
        <v>520</v>
      </c>
      <c r="S10655" s="71" t="s">
        <v>24</v>
      </c>
      <c r="T10655" s="71" t="s">
        <v>331</v>
      </c>
    </row>
    <row r="10656" spans="1:20" ht="21.75" thickTop="1" x14ac:dyDescent="0.35">
      <c r="A10656">
        <v>1</v>
      </c>
      <c r="B10656">
        <v>3</v>
      </c>
      <c r="C10656" s="10">
        <v>50</v>
      </c>
      <c r="D10656">
        <v>30</v>
      </c>
      <c r="E10656">
        <v>0</v>
      </c>
      <c r="F10656">
        <v>0</v>
      </c>
      <c r="G10656">
        <v>0</v>
      </c>
      <c r="H10656">
        <v>1</v>
      </c>
      <c r="I10656">
        <v>1</v>
      </c>
      <c r="J10656">
        <v>0</v>
      </c>
      <c r="K10656">
        <v>0</v>
      </c>
      <c r="L10656">
        <v>4</v>
      </c>
      <c r="M10656">
        <v>5</v>
      </c>
      <c r="N10656">
        <v>1</v>
      </c>
      <c r="O10656">
        <v>5</v>
      </c>
      <c r="P10656">
        <v>1</v>
      </c>
      <c r="Q10656">
        <v>0</v>
      </c>
      <c r="R10656">
        <v>0</v>
      </c>
      <c r="T10656" s="70"/>
    </row>
    <row r="10657" spans="1:20" ht="21" x14ac:dyDescent="0.35">
      <c r="A10657">
        <v>1</v>
      </c>
      <c r="B10657">
        <v>3</v>
      </c>
      <c r="C10657" s="10">
        <v>50</v>
      </c>
      <c r="D10657">
        <v>30</v>
      </c>
      <c r="E10657">
        <v>0</v>
      </c>
      <c r="F10657">
        <v>0</v>
      </c>
      <c r="G10657">
        <v>0</v>
      </c>
      <c r="H10657">
        <v>1</v>
      </c>
      <c r="I10657">
        <v>1</v>
      </c>
      <c r="J10657">
        <v>0</v>
      </c>
      <c r="K10657">
        <v>0</v>
      </c>
      <c r="L10657">
        <v>4</v>
      </c>
      <c r="M10657">
        <v>4.5</v>
      </c>
      <c r="N10657">
        <v>1</v>
      </c>
      <c r="O10657">
        <v>5</v>
      </c>
      <c r="P10657">
        <v>1</v>
      </c>
      <c r="Q10657">
        <v>0</v>
      </c>
      <c r="R10657">
        <v>0.02</v>
      </c>
      <c r="T10657" s="70"/>
    </row>
    <row r="10658" spans="1:20" ht="21" x14ac:dyDescent="0.35">
      <c r="A10658">
        <v>1</v>
      </c>
      <c r="B10658">
        <v>3</v>
      </c>
      <c r="C10658" s="10">
        <v>50</v>
      </c>
      <c r="D10658">
        <v>30</v>
      </c>
      <c r="E10658">
        <v>0</v>
      </c>
      <c r="F10658">
        <v>0</v>
      </c>
      <c r="G10658">
        <v>0</v>
      </c>
      <c r="H10658">
        <v>1</v>
      </c>
      <c r="I10658">
        <v>1</v>
      </c>
      <c r="J10658">
        <v>0</v>
      </c>
      <c r="K10658">
        <v>0</v>
      </c>
      <c r="L10658">
        <v>4</v>
      </c>
      <c r="M10658">
        <v>4</v>
      </c>
      <c r="N10658">
        <v>1</v>
      </c>
      <c r="O10658">
        <v>5</v>
      </c>
      <c r="P10658">
        <v>1</v>
      </c>
      <c r="Q10658">
        <v>0</v>
      </c>
      <c r="R10658">
        <v>0.02</v>
      </c>
      <c r="T10658" s="70"/>
    </row>
    <row r="10659" spans="1:20" ht="21" x14ac:dyDescent="0.35">
      <c r="A10659">
        <v>1</v>
      </c>
      <c r="B10659">
        <v>3</v>
      </c>
      <c r="C10659" s="10">
        <v>50</v>
      </c>
      <c r="D10659">
        <v>30</v>
      </c>
      <c r="E10659">
        <v>0</v>
      </c>
      <c r="F10659">
        <v>0</v>
      </c>
      <c r="G10659">
        <v>0</v>
      </c>
      <c r="H10659">
        <v>1</v>
      </c>
      <c r="I10659">
        <v>1</v>
      </c>
      <c r="J10659">
        <v>0</v>
      </c>
      <c r="K10659">
        <v>0</v>
      </c>
      <c r="L10659">
        <v>4</v>
      </c>
      <c r="M10659">
        <v>3.5</v>
      </c>
      <c r="N10659">
        <v>1</v>
      </c>
      <c r="O10659">
        <v>5</v>
      </c>
      <c r="P10659">
        <v>1</v>
      </c>
      <c r="Q10659">
        <v>0</v>
      </c>
      <c r="R10659">
        <v>0.04</v>
      </c>
      <c r="T10659" s="70"/>
    </row>
    <row r="10660" spans="1:20" ht="21" x14ac:dyDescent="0.35">
      <c r="A10660">
        <v>1</v>
      </c>
      <c r="B10660">
        <v>3</v>
      </c>
      <c r="C10660" s="10">
        <v>50</v>
      </c>
      <c r="D10660">
        <v>30</v>
      </c>
      <c r="E10660">
        <v>0</v>
      </c>
      <c r="F10660">
        <v>0</v>
      </c>
      <c r="G10660">
        <v>0</v>
      </c>
      <c r="H10660">
        <v>1</v>
      </c>
      <c r="I10660">
        <v>1</v>
      </c>
      <c r="J10660">
        <v>0</v>
      </c>
      <c r="K10660">
        <v>0</v>
      </c>
      <c r="L10660">
        <v>4</v>
      </c>
      <c r="M10660">
        <v>3</v>
      </c>
      <c r="N10660">
        <v>1</v>
      </c>
      <c r="O10660">
        <v>5</v>
      </c>
      <c r="P10660">
        <v>1</v>
      </c>
      <c r="Q10660">
        <v>0</v>
      </c>
      <c r="R10660">
        <v>0.08</v>
      </c>
      <c r="T10660" s="70"/>
    </row>
    <row r="10661" spans="1:20" ht="21" x14ac:dyDescent="0.35">
      <c r="A10661">
        <v>1</v>
      </c>
      <c r="B10661">
        <v>3</v>
      </c>
      <c r="C10661" s="10">
        <v>50</v>
      </c>
      <c r="D10661">
        <v>30</v>
      </c>
      <c r="E10661">
        <v>0</v>
      </c>
      <c r="F10661">
        <v>0</v>
      </c>
      <c r="G10661">
        <v>0</v>
      </c>
      <c r="H10661">
        <v>1</v>
      </c>
      <c r="I10661">
        <v>1</v>
      </c>
      <c r="J10661">
        <v>0</v>
      </c>
      <c r="K10661">
        <v>0</v>
      </c>
      <c r="L10661">
        <v>4</v>
      </c>
      <c r="M10661">
        <v>2.5</v>
      </c>
      <c r="N10661">
        <v>1</v>
      </c>
      <c r="O10661">
        <v>5</v>
      </c>
      <c r="P10661">
        <v>1</v>
      </c>
      <c r="Q10661">
        <v>0</v>
      </c>
      <c r="R10661">
        <v>0.04</v>
      </c>
      <c r="T10661" s="70"/>
    </row>
    <row r="10662" spans="1:20" ht="21" x14ac:dyDescent="0.35">
      <c r="A10662" s="12">
        <v>1</v>
      </c>
      <c r="B10662" s="12">
        <v>3</v>
      </c>
      <c r="C10662" s="10">
        <v>50</v>
      </c>
      <c r="D10662">
        <v>30</v>
      </c>
      <c r="E10662" s="12">
        <v>0</v>
      </c>
      <c r="F10662" s="12">
        <v>0</v>
      </c>
      <c r="G10662" s="12">
        <v>0</v>
      </c>
      <c r="H10662" s="12">
        <v>1</v>
      </c>
      <c r="I10662" s="12">
        <v>1</v>
      </c>
      <c r="J10662">
        <v>0</v>
      </c>
      <c r="K10662">
        <v>0</v>
      </c>
      <c r="L10662">
        <v>4</v>
      </c>
      <c r="M10662">
        <v>2</v>
      </c>
      <c r="N10662">
        <v>1</v>
      </c>
      <c r="O10662">
        <v>5</v>
      </c>
      <c r="P10662">
        <v>1</v>
      </c>
      <c r="Q10662">
        <v>0</v>
      </c>
      <c r="R10662">
        <v>0.06</v>
      </c>
      <c r="T10662" s="70"/>
    </row>
    <row r="10663" spans="1:20" ht="21" x14ac:dyDescent="0.35">
      <c r="A10663" s="13">
        <v>1</v>
      </c>
      <c r="B10663" s="13">
        <v>3</v>
      </c>
      <c r="C10663" s="10">
        <v>50</v>
      </c>
      <c r="D10663">
        <v>30</v>
      </c>
      <c r="E10663" s="13">
        <v>0</v>
      </c>
      <c r="F10663" s="13">
        <v>0</v>
      </c>
      <c r="G10663" s="13">
        <v>0</v>
      </c>
      <c r="H10663" s="13">
        <v>1</v>
      </c>
      <c r="I10663" s="13">
        <v>1</v>
      </c>
      <c r="J10663">
        <v>0</v>
      </c>
      <c r="K10663">
        <v>0</v>
      </c>
      <c r="L10663">
        <v>4</v>
      </c>
      <c r="M10663">
        <v>1.5</v>
      </c>
      <c r="N10663">
        <v>1</v>
      </c>
      <c r="O10663">
        <v>5</v>
      </c>
      <c r="P10663">
        <v>1</v>
      </c>
      <c r="Q10663">
        <v>0</v>
      </c>
      <c r="R10663">
        <v>0.06</v>
      </c>
      <c r="T10663" s="70"/>
    </row>
    <row r="10664" spans="1:20" ht="21.75" thickBot="1" x14ac:dyDescent="0.4">
      <c r="A10664" s="13">
        <v>1</v>
      </c>
      <c r="B10664" s="13">
        <v>3</v>
      </c>
      <c r="C10664" s="10">
        <v>50</v>
      </c>
      <c r="D10664">
        <v>30</v>
      </c>
      <c r="E10664" s="13">
        <v>0</v>
      </c>
      <c r="F10664" s="13">
        <v>0</v>
      </c>
      <c r="G10664" s="13">
        <v>0</v>
      </c>
      <c r="H10664" s="13">
        <v>1</v>
      </c>
      <c r="I10664" s="13">
        <v>1</v>
      </c>
      <c r="J10664">
        <v>0</v>
      </c>
      <c r="K10664">
        <v>0</v>
      </c>
      <c r="L10664">
        <v>4</v>
      </c>
      <c r="M10664">
        <v>1</v>
      </c>
      <c r="N10664">
        <v>1</v>
      </c>
      <c r="O10664">
        <v>5</v>
      </c>
      <c r="P10664">
        <v>1</v>
      </c>
      <c r="Q10664">
        <v>0</v>
      </c>
      <c r="R10664" s="14">
        <v>0.14000000000000001</v>
      </c>
      <c r="T10664" s="109"/>
    </row>
    <row r="10665" spans="1:20" ht="45.75" thickTop="1" x14ac:dyDescent="0.25">
      <c r="R10665" s="15">
        <f>AVERAGE(R10656:R10664)</f>
        <v>5.1111111111111114E-2</v>
      </c>
      <c r="S10665" s="15" t="e">
        <f>AVERAGE(S10656:S10664)</f>
        <v>#DIV/0!</v>
      </c>
      <c r="T10665" s="8" t="s">
        <v>522</v>
      </c>
    </row>
    <row r="10666" spans="1:20" x14ac:dyDescent="0.25">
      <c r="R10666" t="s">
        <v>518</v>
      </c>
      <c r="T10666" s="8"/>
    </row>
    <row r="10667" spans="1:20" x14ac:dyDescent="0.25">
      <c r="R10667">
        <f>AVERAGE(R10656:R10663)</f>
        <v>0.04</v>
      </c>
    </row>
    <row r="10668" spans="1:20" ht="111" thickBot="1" x14ac:dyDescent="0.3">
      <c r="A10668" s="38" t="s">
        <v>523</v>
      </c>
      <c r="R10668" s="71" t="s">
        <v>520</v>
      </c>
      <c r="S10668" s="71" t="s">
        <v>24</v>
      </c>
      <c r="T10668" s="71" t="s">
        <v>331</v>
      </c>
    </row>
    <row r="10669" spans="1:20" ht="21.75" thickTop="1" x14ac:dyDescent="0.35">
      <c r="A10669">
        <v>1</v>
      </c>
      <c r="B10669">
        <v>3</v>
      </c>
      <c r="C10669" s="10">
        <v>2000</v>
      </c>
      <c r="D10669">
        <v>30</v>
      </c>
      <c r="E10669">
        <v>0</v>
      </c>
      <c r="F10669">
        <v>0</v>
      </c>
      <c r="G10669">
        <v>0</v>
      </c>
      <c r="H10669">
        <v>1</v>
      </c>
      <c r="I10669">
        <v>1</v>
      </c>
      <c r="J10669">
        <v>0</v>
      </c>
      <c r="K10669">
        <v>0</v>
      </c>
      <c r="L10669">
        <v>4</v>
      </c>
      <c r="M10669">
        <v>1</v>
      </c>
      <c r="N10669">
        <v>1</v>
      </c>
      <c r="O10669">
        <v>5</v>
      </c>
      <c r="P10669">
        <v>1</v>
      </c>
      <c r="Q10669">
        <v>0</v>
      </c>
      <c r="R10669">
        <v>0.1285</v>
      </c>
      <c r="S10669">
        <v>1</v>
      </c>
    </row>
    <row r="10671" spans="1:20" ht="130.5" customHeight="1" x14ac:dyDescent="0.3">
      <c r="A10671" s="7" t="s">
        <v>524</v>
      </c>
      <c r="R10671" s="3" t="s">
        <v>528</v>
      </c>
      <c r="S10671" s="4" t="s">
        <v>529</v>
      </c>
    </row>
    <row r="10672" spans="1:20" ht="23.25" x14ac:dyDescent="0.35">
      <c r="A10672">
        <v>1</v>
      </c>
      <c r="B10672">
        <v>3</v>
      </c>
      <c r="C10672">
        <v>2000</v>
      </c>
      <c r="D10672" s="11">
        <v>30</v>
      </c>
      <c r="E10672">
        <v>0</v>
      </c>
      <c r="F10672">
        <v>0</v>
      </c>
      <c r="G10672">
        <v>0</v>
      </c>
      <c r="H10672">
        <v>1</v>
      </c>
      <c r="I10672">
        <v>1</v>
      </c>
      <c r="J10672">
        <v>0</v>
      </c>
      <c r="K10672">
        <v>0</v>
      </c>
      <c r="L10672">
        <v>7</v>
      </c>
      <c r="M10672">
        <v>-4</v>
      </c>
      <c r="N10672">
        <v>1</v>
      </c>
      <c r="O10672">
        <v>-4</v>
      </c>
      <c r="P10672">
        <v>1</v>
      </c>
      <c r="Q10672" s="10">
        <v>0</v>
      </c>
      <c r="R10672">
        <v>0.05</v>
      </c>
      <c r="S10672">
        <v>0.1131875</v>
      </c>
    </row>
    <row r="10673" spans="1:19" ht="23.25" x14ac:dyDescent="0.35">
      <c r="A10673">
        <v>1</v>
      </c>
      <c r="B10673">
        <v>3</v>
      </c>
      <c r="C10673">
        <v>2000</v>
      </c>
      <c r="D10673" s="11">
        <v>30</v>
      </c>
      <c r="E10673">
        <v>0</v>
      </c>
      <c r="F10673">
        <v>0</v>
      </c>
      <c r="G10673">
        <v>0</v>
      </c>
      <c r="H10673">
        <v>1</v>
      </c>
      <c r="I10673">
        <v>1</v>
      </c>
      <c r="J10673">
        <v>0</v>
      </c>
      <c r="K10673">
        <v>0</v>
      </c>
      <c r="L10673">
        <v>7</v>
      </c>
      <c r="M10673">
        <v>-4</v>
      </c>
      <c r="N10673">
        <v>1</v>
      </c>
      <c r="O10673">
        <v>-4</v>
      </c>
      <c r="P10673">
        <v>1</v>
      </c>
      <c r="Q10673" s="10">
        <v>0.1</v>
      </c>
      <c r="R10673">
        <v>7.4423000000000003E-2</v>
      </c>
      <c r="S10673">
        <v>0.14696600000000001</v>
      </c>
    </row>
    <row r="10674" spans="1:19" ht="23.25" x14ac:dyDescent="0.35">
      <c r="A10674">
        <v>1</v>
      </c>
      <c r="B10674">
        <v>3</v>
      </c>
      <c r="C10674">
        <v>2000</v>
      </c>
      <c r="D10674" s="11">
        <v>30</v>
      </c>
      <c r="E10674">
        <v>0</v>
      </c>
      <c r="F10674">
        <v>0</v>
      </c>
      <c r="G10674">
        <v>0</v>
      </c>
      <c r="H10674">
        <v>1</v>
      </c>
      <c r="I10674">
        <v>1</v>
      </c>
      <c r="J10674">
        <v>0</v>
      </c>
      <c r="K10674">
        <v>0</v>
      </c>
      <c r="L10674">
        <v>7</v>
      </c>
      <c r="M10674">
        <v>-4</v>
      </c>
      <c r="N10674">
        <v>1</v>
      </c>
      <c r="O10674">
        <v>-4</v>
      </c>
      <c r="P10674">
        <v>1</v>
      </c>
      <c r="Q10674" s="10">
        <v>0.2</v>
      </c>
      <c r="R10674" s="97">
        <v>0.1494965</v>
      </c>
      <c r="S10674" s="97">
        <v>0.19102050000000001</v>
      </c>
    </row>
    <row r="10675" spans="1:19" ht="23.25" x14ac:dyDescent="0.35">
      <c r="A10675">
        <v>1</v>
      </c>
      <c r="B10675">
        <v>3</v>
      </c>
      <c r="C10675">
        <v>2000</v>
      </c>
      <c r="D10675" s="11">
        <v>30</v>
      </c>
      <c r="E10675">
        <v>0</v>
      </c>
      <c r="F10675">
        <v>0</v>
      </c>
      <c r="G10675">
        <v>0</v>
      </c>
      <c r="H10675">
        <v>1</v>
      </c>
      <c r="I10675">
        <v>1</v>
      </c>
      <c r="J10675">
        <v>0</v>
      </c>
      <c r="K10675">
        <v>0</v>
      </c>
      <c r="L10675">
        <v>7</v>
      </c>
      <c r="M10675">
        <v>-4</v>
      </c>
      <c r="N10675">
        <v>1</v>
      </c>
      <c r="O10675">
        <v>-4</v>
      </c>
      <c r="P10675">
        <v>1</v>
      </c>
      <c r="Q10675" s="10">
        <v>0.3</v>
      </c>
    </row>
    <row r="10676" spans="1:19" ht="23.25" x14ac:dyDescent="0.35">
      <c r="A10676">
        <v>1</v>
      </c>
      <c r="B10676">
        <v>3</v>
      </c>
      <c r="C10676">
        <v>2000</v>
      </c>
      <c r="D10676" s="11">
        <v>30</v>
      </c>
      <c r="E10676">
        <v>0</v>
      </c>
      <c r="F10676">
        <v>0</v>
      </c>
      <c r="G10676">
        <v>0</v>
      </c>
      <c r="H10676">
        <v>1</v>
      </c>
      <c r="I10676">
        <v>1</v>
      </c>
      <c r="J10676">
        <v>0</v>
      </c>
      <c r="K10676">
        <v>0</v>
      </c>
      <c r="L10676">
        <v>7</v>
      </c>
      <c r="M10676">
        <v>-4</v>
      </c>
      <c r="N10676">
        <v>1</v>
      </c>
      <c r="O10676">
        <v>-4</v>
      </c>
      <c r="P10676">
        <v>1</v>
      </c>
      <c r="Q10676" s="10">
        <v>0.4</v>
      </c>
    </row>
    <row r="10677" spans="1:19" ht="23.25" x14ac:dyDescent="0.35">
      <c r="A10677">
        <v>1</v>
      </c>
      <c r="B10677">
        <v>3</v>
      </c>
      <c r="C10677">
        <v>2000</v>
      </c>
      <c r="D10677" s="11">
        <v>30</v>
      </c>
      <c r="E10677">
        <v>0</v>
      </c>
      <c r="F10677">
        <v>0</v>
      </c>
      <c r="G10677">
        <v>0</v>
      </c>
      <c r="H10677">
        <v>1</v>
      </c>
      <c r="I10677">
        <v>1</v>
      </c>
      <c r="J10677">
        <v>0</v>
      </c>
      <c r="K10677">
        <v>0</v>
      </c>
      <c r="L10677">
        <v>7</v>
      </c>
      <c r="M10677">
        <v>-4</v>
      </c>
      <c r="N10677">
        <v>1</v>
      </c>
      <c r="O10677">
        <v>-4</v>
      </c>
      <c r="P10677">
        <v>1</v>
      </c>
      <c r="Q10677" s="10">
        <v>0.5</v>
      </c>
    </row>
    <row r="10678" spans="1:19" ht="23.25" x14ac:dyDescent="0.35">
      <c r="A10678" s="12">
        <v>1</v>
      </c>
      <c r="B10678" s="12">
        <v>3</v>
      </c>
      <c r="C10678">
        <v>2000</v>
      </c>
      <c r="D10678" s="11">
        <v>30</v>
      </c>
      <c r="E10678">
        <v>0</v>
      </c>
      <c r="F10678">
        <v>0</v>
      </c>
      <c r="G10678" s="12">
        <v>0</v>
      </c>
      <c r="H10678" s="12">
        <v>1</v>
      </c>
      <c r="I10678" s="12">
        <v>1</v>
      </c>
      <c r="J10678">
        <v>0</v>
      </c>
      <c r="K10678">
        <v>0</v>
      </c>
      <c r="L10678">
        <v>7</v>
      </c>
      <c r="M10678">
        <v>-4</v>
      </c>
      <c r="N10678">
        <v>1</v>
      </c>
      <c r="O10678">
        <v>-4</v>
      </c>
      <c r="P10678">
        <v>1</v>
      </c>
      <c r="Q10678" s="10">
        <v>0.6</v>
      </c>
    </row>
    <row r="10679" spans="1:19" ht="23.25" x14ac:dyDescent="0.35">
      <c r="A10679" s="13">
        <v>1</v>
      </c>
      <c r="B10679" s="13">
        <v>3</v>
      </c>
      <c r="C10679">
        <v>2000</v>
      </c>
      <c r="D10679" s="11">
        <v>30</v>
      </c>
      <c r="E10679">
        <v>0</v>
      </c>
      <c r="F10679">
        <v>0</v>
      </c>
      <c r="G10679" s="13">
        <v>0</v>
      </c>
      <c r="H10679" s="13">
        <v>1</v>
      </c>
      <c r="I10679" s="13">
        <v>1</v>
      </c>
      <c r="J10679">
        <v>0</v>
      </c>
      <c r="K10679">
        <v>0</v>
      </c>
      <c r="L10679">
        <v>7</v>
      </c>
      <c r="M10679">
        <v>-4</v>
      </c>
      <c r="N10679">
        <v>1</v>
      </c>
      <c r="O10679">
        <v>-4</v>
      </c>
      <c r="P10679">
        <v>1</v>
      </c>
      <c r="Q10679" s="10">
        <v>0.7</v>
      </c>
    </row>
    <row r="10680" spans="1:19" ht="23.25" x14ac:dyDescent="0.35">
      <c r="A10680" s="13">
        <v>1</v>
      </c>
      <c r="B10680" s="13">
        <v>3</v>
      </c>
      <c r="C10680">
        <v>2000</v>
      </c>
      <c r="D10680" s="11">
        <v>30</v>
      </c>
      <c r="E10680">
        <v>0</v>
      </c>
      <c r="F10680">
        <v>0</v>
      </c>
      <c r="G10680" s="13">
        <v>0</v>
      </c>
      <c r="H10680" s="13">
        <v>1</v>
      </c>
      <c r="I10680" s="13">
        <v>1</v>
      </c>
      <c r="J10680">
        <v>0</v>
      </c>
      <c r="K10680">
        <v>0</v>
      </c>
      <c r="L10680">
        <v>7</v>
      </c>
      <c r="M10680">
        <v>-4</v>
      </c>
      <c r="N10680">
        <v>1</v>
      </c>
      <c r="O10680">
        <v>-4</v>
      </c>
      <c r="P10680">
        <v>1</v>
      </c>
      <c r="Q10680" s="10">
        <v>0.8</v>
      </c>
    </row>
    <row r="10681" spans="1:19" ht="23.25" x14ac:dyDescent="0.35">
      <c r="A10681">
        <v>1</v>
      </c>
      <c r="B10681">
        <v>3</v>
      </c>
      <c r="C10681">
        <v>2000</v>
      </c>
      <c r="D10681" s="11">
        <v>30</v>
      </c>
      <c r="E10681">
        <v>0</v>
      </c>
      <c r="F10681">
        <v>0</v>
      </c>
      <c r="G10681">
        <v>0</v>
      </c>
      <c r="H10681">
        <v>1</v>
      </c>
      <c r="I10681">
        <v>1</v>
      </c>
      <c r="J10681">
        <v>0</v>
      </c>
      <c r="K10681">
        <v>0</v>
      </c>
      <c r="L10681">
        <v>7</v>
      </c>
      <c r="M10681">
        <v>-4</v>
      </c>
      <c r="N10681">
        <v>1</v>
      </c>
      <c r="O10681">
        <v>-4</v>
      </c>
      <c r="P10681">
        <v>1</v>
      </c>
      <c r="Q10681" s="10">
        <v>0.9</v>
      </c>
    </row>
    <row r="10682" spans="1:19" ht="23.25" x14ac:dyDescent="0.35">
      <c r="A10682">
        <v>1</v>
      </c>
      <c r="B10682">
        <v>3</v>
      </c>
      <c r="C10682">
        <v>2000</v>
      </c>
      <c r="D10682" s="11">
        <v>30</v>
      </c>
      <c r="E10682">
        <v>0</v>
      </c>
      <c r="F10682">
        <v>0</v>
      </c>
      <c r="G10682">
        <v>0</v>
      </c>
      <c r="H10682">
        <v>1</v>
      </c>
      <c r="I10682">
        <v>1</v>
      </c>
      <c r="J10682">
        <v>0</v>
      </c>
      <c r="K10682">
        <v>0</v>
      </c>
      <c r="L10682">
        <v>7</v>
      </c>
      <c r="M10682">
        <v>-4</v>
      </c>
      <c r="N10682">
        <v>1</v>
      </c>
      <c r="O10682">
        <v>-4</v>
      </c>
      <c r="P10682">
        <v>1</v>
      </c>
      <c r="Q10682" s="10">
        <v>1</v>
      </c>
    </row>
    <row r="10683" spans="1:19" ht="23.25" x14ac:dyDescent="0.35">
      <c r="A10683">
        <v>1</v>
      </c>
      <c r="B10683">
        <v>3</v>
      </c>
      <c r="C10683">
        <v>2000</v>
      </c>
      <c r="D10683" s="11">
        <v>30</v>
      </c>
      <c r="E10683">
        <v>0</v>
      </c>
      <c r="F10683">
        <v>0</v>
      </c>
      <c r="G10683">
        <v>0</v>
      </c>
      <c r="H10683">
        <v>1</v>
      </c>
      <c r="I10683">
        <v>1</v>
      </c>
      <c r="J10683">
        <v>0</v>
      </c>
      <c r="K10683">
        <v>0</v>
      </c>
      <c r="L10683">
        <v>7</v>
      </c>
      <c r="M10683">
        <v>-4</v>
      </c>
      <c r="N10683">
        <v>1</v>
      </c>
      <c r="O10683">
        <v>-4</v>
      </c>
      <c r="P10683">
        <v>1</v>
      </c>
      <c r="Q10683" s="10">
        <v>1.1000000000000001</v>
      </c>
    </row>
    <row r="10684" spans="1:19" ht="23.25" x14ac:dyDescent="0.35">
      <c r="A10684">
        <v>1</v>
      </c>
      <c r="B10684">
        <v>3</v>
      </c>
      <c r="C10684">
        <v>2000</v>
      </c>
      <c r="D10684" s="11">
        <v>30</v>
      </c>
      <c r="E10684">
        <v>0</v>
      </c>
      <c r="F10684">
        <v>0</v>
      </c>
      <c r="G10684">
        <v>0</v>
      </c>
      <c r="H10684">
        <v>1</v>
      </c>
      <c r="I10684">
        <v>1</v>
      </c>
      <c r="J10684">
        <v>0</v>
      </c>
      <c r="K10684">
        <v>0</v>
      </c>
      <c r="L10684">
        <v>7</v>
      </c>
      <c r="M10684">
        <v>-4</v>
      </c>
      <c r="N10684">
        <v>1</v>
      </c>
      <c r="O10684">
        <v>-4</v>
      </c>
      <c r="P10684">
        <v>1</v>
      </c>
      <c r="Q10684" s="10">
        <v>1.2</v>
      </c>
    </row>
    <row r="10685" spans="1:19" ht="23.25" x14ac:dyDescent="0.35">
      <c r="A10685">
        <v>1</v>
      </c>
      <c r="B10685">
        <v>3</v>
      </c>
      <c r="C10685">
        <v>2000</v>
      </c>
      <c r="D10685" s="11">
        <v>30</v>
      </c>
      <c r="E10685">
        <v>0</v>
      </c>
      <c r="F10685">
        <v>0</v>
      </c>
      <c r="G10685">
        <v>0</v>
      </c>
      <c r="H10685">
        <v>1</v>
      </c>
      <c r="I10685">
        <v>1</v>
      </c>
      <c r="J10685">
        <v>0</v>
      </c>
      <c r="K10685">
        <v>0</v>
      </c>
      <c r="L10685">
        <v>7</v>
      </c>
      <c r="M10685">
        <v>-4</v>
      </c>
      <c r="N10685">
        <v>1</v>
      </c>
      <c r="O10685">
        <v>-4</v>
      </c>
      <c r="P10685">
        <v>1</v>
      </c>
      <c r="Q10685" s="10">
        <v>1.3</v>
      </c>
    </row>
    <row r="10686" spans="1:19" ht="23.25" x14ac:dyDescent="0.35">
      <c r="A10686">
        <v>1</v>
      </c>
      <c r="B10686">
        <v>3</v>
      </c>
      <c r="C10686">
        <v>2000</v>
      </c>
      <c r="D10686" s="11">
        <v>30</v>
      </c>
      <c r="E10686">
        <v>0</v>
      </c>
      <c r="F10686">
        <v>0</v>
      </c>
      <c r="G10686">
        <v>0</v>
      </c>
      <c r="H10686">
        <v>1</v>
      </c>
      <c r="I10686">
        <v>1</v>
      </c>
      <c r="J10686">
        <v>0</v>
      </c>
      <c r="K10686">
        <v>0</v>
      </c>
      <c r="L10686">
        <v>7</v>
      </c>
      <c r="M10686">
        <v>-4</v>
      </c>
      <c r="N10686">
        <v>1</v>
      </c>
      <c r="O10686">
        <v>-4</v>
      </c>
      <c r="P10686">
        <v>1</v>
      </c>
      <c r="Q10686" s="10">
        <v>1.4</v>
      </c>
    </row>
    <row r="10687" spans="1:19" ht="23.25" x14ac:dyDescent="0.35">
      <c r="A10687">
        <v>1</v>
      </c>
      <c r="B10687">
        <v>3</v>
      </c>
      <c r="C10687">
        <v>2000</v>
      </c>
      <c r="D10687" s="11">
        <v>30</v>
      </c>
      <c r="E10687">
        <v>0</v>
      </c>
      <c r="F10687">
        <v>0</v>
      </c>
      <c r="G10687">
        <v>0</v>
      </c>
      <c r="H10687">
        <v>1</v>
      </c>
      <c r="I10687">
        <v>1</v>
      </c>
      <c r="J10687">
        <v>0</v>
      </c>
      <c r="K10687">
        <v>0</v>
      </c>
      <c r="L10687">
        <v>7</v>
      </c>
      <c r="M10687">
        <v>-4</v>
      </c>
      <c r="N10687">
        <v>1</v>
      </c>
      <c r="O10687">
        <v>-4</v>
      </c>
      <c r="P10687">
        <v>1</v>
      </c>
      <c r="Q10687" s="10">
        <v>1.5</v>
      </c>
    </row>
    <row r="10688" spans="1:19" ht="23.25" x14ac:dyDescent="0.35">
      <c r="A10688">
        <v>1</v>
      </c>
      <c r="B10688">
        <v>3</v>
      </c>
      <c r="C10688">
        <v>2000</v>
      </c>
      <c r="D10688" s="11">
        <v>30</v>
      </c>
      <c r="E10688">
        <v>0</v>
      </c>
      <c r="F10688">
        <v>0</v>
      </c>
      <c r="G10688">
        <v>0</v>
      </c>
      <c r="H10688">
        <v>1</v>
      </c>
      <c r="I10688">
        <v>1</v>
      </c>
      <c r="J10688">
        <v>0</v>
      </c>
      <c r="K10688">
        <v>0</v>
      </c>
      <c r="L10688">
        <v>7</v>
      </c>
      <c r="M10688">
        <v>-4</v>
      </c>
      <c r="N10688">
        <v>1</v>
      </c>
      <c r="O10688">
        <v>-4</v>
      </c>
      <c r="P10688">
        <v>1</v>
      </c>
      <c r="Q10688" s="10">
        <v>1.6</v>
      </c>
    </row>
    <row r="10689" spans="1:21" ht="23.25" x14ac:dyDescent="0.35">
      <c r="A10689">
        <v>1</v>
      </c>
      <c r="B10689">
        <v>3</v>
      </c>
      <c r="C10689">
        <v>2000</v>
      </c>
      <c r="D10689" s="11">
        <v>30</v>
      </c>
      <c r="E10689">
        <v>0</v>
      </c>
      <c r="F10689">
        <v>0</v>
      </c>
      <c r="G10689">
        <v>0</v>
      </c>
      <c r="H10689">
        <v>1</v>
      </c>
      <c r="I10689">
        <v>1</v>
      </c>
      <c r="J10689">
        <v>0</v>
      </c>
      <c r="K10689">
        <v>0</v>
      </c>
      <c r="L10689">
        <v>7</v>
      </c>
      <c r="M10689">
        <v>-4</v>
      </c>
      <c r="N10689">
        <v>1</v>
      </c>
      <c r="O10689">
        <v>-4</v>
      </c>
      <c r="P10689">
        <v>1</v>
      </c>
      <c r="Q10689" s="10">
        <v>1.7</v>
      </c>
    </row>
    <row r="10690" spans="1:21" ht="23.25" x14ac:dyDescent="0.35">
      <c r="A10690">
        <v>1</v>
      </c>
      <c r="B10690">
        <v>3</v>
      </c>
      <c r="C10690">
        <v>2000</v>
      </c>
      <c r="D10690" s="11">
        <v>30</v>
      </c>
      <c r="E10690">
        <v>0</v>
      </c>
      <c r="F10690">
        <v>0</v>
      </c>
      <c r="G10690">
        <v>0</v>
      </c>
      <c r="H10690">
        <v>1</v>
      </c>
      <c r="I10690">
        <v>1</v>
      </c>
      <c r="J10690">
        <v>0</v>
      </c>
      <c r="K10690">
        <v>0</v>
      </c>
      <c r="L10690">
        <v>7</v>
      </c>
      <c r="M10690">
        <v>-4</v>
      </c>
      <c r="N10690">
        <v>1</v>
      </c>
      <c r="O10690">
        <v>-4</v>
      </c>
      <c r="P10690">
        <v>1</v>
      </c>
      <c r="Q10690" s="10">
        <v>1.8</v>
      </c>
    </row>
    <row r="10691" spans="1:21" ht="24" thickBot="1" x14ac:dyDescent="0.4">
      <c r="A10691">
        <v>1</v>
      </c>
      <c r="B10691">
        <v>3</v>
      </c>
      <c r="C10691">
        <v>2000</v>
      </c>
      <c r="D10691" s="11">
        <v>30</v>
      </c>
      <c r="E10691">
        <v>0</v>
      </c>
      <c r="F10691">
        <v>0</v>
      </c>
      <c r="G10691">
        <v>0</v>
      </c>
      <c r="H10691">
        <v>1</v>
      </c>
      <c r="I10691">
        <v>1</v>
      </c>
      <c r="J10691">
        <v>0</v>
      </c>
      <c r="K10691">
        <v>0</v>
      </c>
      <c r="L10691">
        <v>7</v>
      </c>
      <c r="M10691">
        <v>-4</v>
      </c>
      <c r="N10691">
        <v>1</v>
      </c>
      <c r="O10691">
        <v>-4</v>
      </c>
      <c r="P10691">
        <v>1</v>
      </c>
      <c r="Q10691" s="10">
        <v>1.9</v>
      </c>
      <c r="R10691" s="14"/>
      <c r="S10691" s="14"/>
      <c r="T10691" s="14"/>
      <c r="U10691" s="14"/>
    </row>
    <row r="10692" spans="1:21" ht="15.75" thickTop="1" x14ac:dyDescent="0.25"/>
    <row r="10695" spans="1:21" ht="18.75" x14ac:dyDescent="0.3">
      <c r="R10695" s="110" t="s">
        <v>532</v>
      </c>
      <c r="S10695" s="111"/>
    </row>
    <row r="10696" spans="1:21" ht="150" x14ac:dyDescent="0.3">
      <c r="A10696" s="7" t="s">
        <v>534</v>
      </c>
      <c r="R10696" s="3" t="s">
        <v>530</v>
      </c>
      <c r="S10696" s="4" t="s">
        <v>531</v>
      </c>
    </row>
    <row r="10697" spans="1:21" ht="23.25" x14ac:dyDescent="0.35">
      <c r="A10697">
        <v>1</v>
      </c>
      <c r="B10697">
        <v>3</v>
      </c>
      <c r="C10697">
        <v>50</v>
      </c>
      <c r="D10697" s="11">
        <v>30</v>
      </c>
      <c r="E10697">
        <v>0</v>
      </c>
      <c r="F10697">
        <v>0</v>
      </c>
      <c r="G10697">
        <v>0</v>
      </c>
      <c r="H10697">
        <v>1</v>
      </c>
      <c r="I10697">
        <v>1</v>
      </c>
      <c r="J10697">
        <v>0</v>
      </c>
      <c r="K10697">
        <v>0</v>
      </c>
      <c r="L10697">
        <v>7</v>
      </c>
      <c r="M10697">
        <v>-4</v>
      </c>
      <c r="N10697">
        <v>1</v>
      </c>
      <c r="O10697">
        <v>-4</v>
      </c>
      <c r="P10697">
        <v>1</v>
      </c>
      <c r="Q10697" s="10">
        <v>0</v>
      </c>
      <c r="R10697">
        <v>0.05</v>
      </c>
      <c r="S10697">
        <v>9.1499999999999998E-2</v>
      </c>
    </row>
    <row r="10698" spans="1:21" ht="23.25" x14ac:dyDescent="0.35">
      <c r="A10698">
        <v>1</v>
      </c>
      <c r="B10698">
        <v>3</v>
      </c>
      <c r="C10698">
        <v>50</v>
      </c>
      <c r="D10698" s="11">
        <v>30</v>
      </c>
      <c r="E10698">
        <v>0</v>
      </c>
      <c r="F10698">
        <v>0</v>
      </c>
      <c r="G10698">
        <v>0</v>
      </c>
      <c r="H10698">
        <v>1</v>
      </c>
      <c r="I10698">
        <v>1</v>
      </c>
      <c r="J10698">
        <v>0</v>
      </c>
      <c r="K10698">
        <v>0</v>
      </c>
      <c r="L10698">
        <v>7</v>
      </c>
      <c r="M10698">
        <v>-4</v>
      </c>
      <c r="N10698">
        <v>1</v>
      </c>
      <c r="O10698">
        <v>-4</v>
      </c>
      <c r="P10698">
        <v>1</v>
      </c>
      <c r="Q10698" s="10">
        <v>0.1</v>
      </c>
      <c r="R10698">
        <v>7.2559999999999999E-2</v>
      </c>
      <c r="S10698">
        <v>0.13772000000000001</v>
      </c>
    </row>
    <row r="10699" spans="1:21" ht="23.25" x14ac:dyDescent="0.35">
      <c r="A10699">
        <v>1</v>
      </c>
      <c r="B10699">
        <v>3</v>
      </c>
      <c r="C10699">
        <v>50</v>
      </c>
      <c r="D10699" s="11">
        <v>30</v>
      </c>
      <c r="E10699">
        <v>0</v>
      </c>
      <c r="F10699">
        <v>0</v>
      </c>
      <c r="G10699">
        <v>0</v>
      </c>
      <c r="H10699">
        <v>1</v>
      </c>
      <c r="I10699">
        <v>1</v>
      </c>
      <c r="J10699">
        <v>0</v>
      </c>
      <c r="K10699">
        <v>0</v>
      </c>
      <c r="L10699">
        <v>7</v>
      </c>
      <c r="M10699">
        <v>-4</v>
      </c>
      <c r="N10699">
        <v>1</v>
      </c>
      <c r="O10699">
        <v>-4</v>
      </c>
      <c r="P10699">
        <v>1</v>
      </c>
      <c r="Q10699" s="10">
        <v>0.2</v>
      </c>
      <c r="R10699">
        <v>0.14635999999999999</v>
      </c>
      <c r="S10699">
        <v>0.23330000000000001</v>
      </c>
    </row>
    <row r="10700" spans="1:21" ht="23.25" x14ac:dyDescent="0.35">
      <c r="A10700">
        <v>1</v>
      </c>
      <c r="B10700">
        <v>3</v>
      </c>
      <c r="C10700">
        <v>50</v>
      </c>
      <c r="D10700" s="11">
        <v>30</v>
      </c>
      <c r="E10700">
        <v>0</v>
      </c>
      <c r="F10700">
        <v>0</v>
      </c>
      <c r="G10700">
        <v>0</v>
      </c>
      <c r="H10700">
        <v>1</v>
      </c>
      <c r="I10700">
        <v>1</v>
      </c>
      <c r="J10700">
        <v>0</v>
      </c>
      <c r="K10700">
        <v>0</v>
      </c>
      <c r="L10700">
        <v>7</v>
      </c>
      <c r="M10700">
        <v>-4</v>
      </c>
      <c r="N10700">
        <v>1</v>
      </c>
      <c r="O10700">
        <v>-4</v>
      </c>
      <c r="P10700">
        <v>1</v>
      </c>
      <c r="Q10700" s="10">
        <v>0.3</v>
      </c>
      <c r="R10700">
        <v>0.27091999999999999</v>
      </c>
      <c r="S10700">
        <v>0.24642</v>
      </c>
    </row>
    <row r="10701" spans="1:21" ht="23.25" x14ac:dyDescent="0.35">
      <c r="A10701">
        <v>1</v>
      </c>
      <c r="B10701">
        <v>3</v>
      </c>
      <c r="C10701">
        <v>50</v>
      </c>
      <c r="D10701" s="11">
        <v>30</v>
      </c>
      <c r="E10701">
        <v>0</v>
      </c>
      <c r="F10701">
        <v>0</v>
      </c>
      <c r="G10701">
        <v>0</v>
      </c>
      <c r="H10701">
        <v>1</v>
      </c>
      <c r="I10701">
        <v>1</v>
      </c>
      <c r="J10701">
        <v>0</v>
      </c>
      <c r="K10701">
        <v>0</v>
      </c>
      <c r="L10701">
        <v>7</v>
      </c>
      <c r="M10701">
        <v>-4</v>
      </c>
      <c r="N10701">
        <v>1</v>
      </c>
      <c r="O10701">
        <v>-4</v>
      </c>
      <c r="P10701">
        <v>1</v>
      </c>
      <c r="Q10701" s="10">
        <v>0.4</v>
      </c>
      <c r="R10701">
        <v>0.4375</v>
      </c>
      <c r="S10701">
        <v>0.28705999999999998</v>
      </c>
    </row>
    <row r="10702" spans="1:21" ht="23.25" x14ac:dyDescent="0.35">
      <c r="A10702">
        <v>1</v>
      </c>
      <c r="B10702">
        <v>3</v>
      </c>
      <c r="C10702">
        <v>50</v>
      </c>
      <c r="D10702" s="11">
        <v>30</v>
      </c>
      <c r="E10702">
        <v>0</v>
      </c>
      <c r="F10702">
        <v>0</v>
      </c>
      <c r="G10702">
        <v>0</v>
      </c>
      <c r="H10702">
        <v>1</v>
      </c>
      <c r="I10702">
        <v>1</v>
      </c>
      <c r="J10702">
        <v>0</v>
      </c>
      <c r="K10702">
        <v>0</v>
      </c>
      <c r="L10702">
        <v>7</v>
      </c>
      <c r="M10702">
        <v>-4</v>
      </c>
      <c r="N10702">
        <v>1</v>
      </c>
      <c r="O10702">
        <v>-4</v>
      </c>
      <c r="P10702">
        <v>1</v>
      </c>
      <c r="Q10702" s="10">
        <v>0.5</v>
      </c>
      <c r="R10702">
        <v>0.61743999999999999</v>
      </c>
      <c r="S10702">
        <v>0.39776</v>
      </c>
    </row>
    <row r="10703" spans="1:21" ht="23.25" x14ac:dyDescent="0.35">
      <c r="A10703" s="12">
        <v>1</v>
      </c>
      <c r="B10703" s="12">
        <v>3</v>
      </c>
      <c r="C10703">
        <v>50</v>
      </c>
      <c r="D10703" s="11">
        <v>30</v>
      </c>
      <c r="E10703">
        <v>0</v>
      </c>
      <c r="F10703">
        <v>0</v>
      </c>
      <c r="G10703" s="12">
        <v>0</v>
      </c>
      <c r="H10703" s="12">
        <v>1</v>
      </c>
      <c r="I10703" s="12">
        <v>1</v>
      </c>
      <c r="J10703">
        <v>0</v>
      </c>
      <c r="K10703">
        <v>0</v>
      </c>
      <c r="L10703">
        <v>7</v>
      </c>
      <c r="M10703">
        <v>-4</v>
      </c>
      <c r="N10703">
        <v>1</v>
      </c>
      <c r="O10703">
        <v>-4</v>
      </c>
      <c r="P10703">
        <v>1</v>
      </c>
      <c r="Q10703" s="10">
        <v>0.6</v>
      </c>
      <c r="R10703">
        <v>0.77390000000000003</v>
      </c>
      <c r="S10703">
        <v>0.50444</v>
      </c>
    </row>
    <row r="10704" spans="1:21" ht="23.25" x14ac:dyDescent="0.35">
      <c r="A10704" s="13">
        <v>1</v>
      </c>
      <c r="B10704" s="13">
        <v>3</v>
      </c>
      <c r="C10704">
        <v>50</v>
      </c>
      <c r="D10704" s="11">
        <v>30</v>
      </c>
      <c r="E10704">
        <v>0</v>
      </c>
      <c r="F10704">
        <v>0</v>
      </c>
      <c r="G10704" s="13">
        <v>0</v>
      </c>
      <c r="H10704" s="13">
        <v>1</v>
      </c>
      <c r="I10704" s="13">
        <v>1</v>
      </c>
      <c r="J10704">
        <v>0</v>
      </c>
      <c r="K10704">
        <v>0</v>
      </c>
      <c r="L10704">
        <v>7</v>
      </c>
      <c r="M10704">
        <v>-4</v>
      </c>
      <c r="N10704">
        <v>1</v>
      </c>
      <c r="O10704">
        <v>-4</v>
      </c>
      <c r="P10704">
        <v>1</v>
      </c>
      <c r="Q10704" s="10">
        <v>0.7</v>
      </c>
      <c r="R10704">
        <v>0.87722</v>
      </c>
      <c r="S10704">
        <v>0.52471999999999996</v>
      </c>
    </row>
    <row r="10705" spans="1:20" ht="23.25" x14ac:dyDescent="0.35">
      <c r="A10705" s="13">
        <v>1</v>
      </c>
      <c r="B10705" s="13">
        <v>3</v>
      </c>
      <c r="C10705">
        <v>50</v>
      </c>
      <c r="D10705" s="11">
        <v>30</v>
      </c>
      <c r="E10705">
        <v>0</v>
      </c>
      <c r="F10705">
        <v>0</v>
      </c>
      <c r="G10705" s="13">
        <v>0</v>
      </c>
      <c r="H10705" s="13">
        <v>1</v>
      </c>
      <c r="I10705" s="13">
        <v>1</v>
      </c>
      <c r="J10705">
        <v>0</v>
      </c>
      <c r="K10705">
        <v>0</v>
      </c>
      <c r="L10705">
        <v>7</v>
      </c>
      <c r="M10705">
        <v>-4</v>
      </c>
      <c r="N10705">
        <v>1</v>
      </c>
      <c r="O10705">
        <v>-4</v>
      </c>
      <c r="P10705">
        <v>1</v>
      </c>
      <c r="Q10705" s="10">
        <v>0.8</v>
      </c>
      <c r="R10705">
        <v>0.93694</v>
      </c>
      <c r="S10705">
        <v>0.59850000000000003</v>
      </c>
    </row>
    <row r="10706" spans="1:20" ht="23.25" x14ac:dyDescent="0.35">
      <c r="A10706">
        <v>1</v>
      </c>
      <c r="B10706">
        <v>3</v>
      </c>
      <c r="C10706">
        <v>50</v>
      </c>
      <c r="D10706" s="11">
        <v>30</v>
      </c>
      <c r="E10706">
        <v>0</v>
      </c>
      <c r="F10706">
        <v>0</v>
      </c>
      <c r="G10706">
        <v>0</v>
      </c>
      <c r="H10706">
        <v>1</v>
      </c>
      <c r="I10706">
        <v>1</v>
      </c>
      <c r="J10706">
        <v>0</v>
      </c>
      <c r="K10706">
        <v>0</v>
      </c>
      <c r="L10706">
        <v>7</v>
      </c>
      <c r="M10706">
        <v>-4</v>
      </c>
      <c r="N10706">
        <v>1</v>
      </c>
      <c r="O10706">
        <v>-4</v>
      </c>
      <c r="P10706">
        <v>1</v>
      </c>
      <c r="Q10706" s="10">
        <v>0.9</v>
      </c>
      <c r="R10706">
        <v>0.96889999999999998</v>
      </c>
      <c r="S10706">
        <v>0.66505999999999998</v>
      </c>
    </row>
    <row r="10707" spans="1:20" ht="23.25" x14ac:dyDescent="0.35">
      <c r="A10707">
        <v>1</v>
      </c>
      <c r="B10707">
        <v>3</v>
      </c>
      <c r="C10707">
        <v>50</v>
      </c>
      <c r="D10707" s="11">
        <v>30</v>
      </c>
      <c r="E10707">
        <v>0</v>
      </c>
      <c r="F10707">
        <v>0</v>
      </c>
      <c r="G10707">
        <v>0</v>
      </c>
      <c r="H10707">
        <v>1</v>
      </c>
      <c r="I10707">
        <v>1</v>
      </c>
      <c r="J10707">
        <v>0</v>
      </c>
      <c r="K10707">
        <v>0</v>
      </c>
      <c r="L10707">
        <v>7</v>
      </c>
      <c r="M10707">
        <v>-4</v>
      </c>
      <c r="N10707">
        <v>1</v>
      </c>
      <c r="O10707">
        <v>-4</v>
      </c>
      <c r="P10707">
        <v>1</v>
      </c>
      <c r="Q10707" s="10">
        <v>1</v>
      </c>
      <c r="R10707">
        <v>0.98963999999999996</v>
      </c>
      <c r="S10707">
        <v>0.69472</v>
      </c>
    </row>
    <row r="10708" spans="1:20" ht="23.25" x14ac:dyDescent="0.35">
      <c r="A10708">
        <v>1</v>
      </c>
      <c r="B10708">
        <v>3</v>
      </c>
      <c r="C10708">
        <v>50</v>
      </c>
      <c r="D10708" s="11">
        <v>30</v>
      </c>
      <c r="E10708">
        <v>0</v>
      </c>
      <c r="F10708">
        <v>0</v>
      </c>
      <c r="G10708">
        <v>0</v>
      </c>
      <c r="H10708">
        <v>1</v>
      </c>
      <c r="I10708">
        <v>1</v>
      </c>
      <c r="J10708">
        <v>0</v>
      </c>
      <c r="K10708">
        <v>0</v>
      </c>
      <c r="L10708">
        <v>7</v>
      </c>
      <c r="M10708">
        <v>-4</v>
      </c>
      <c r="N10708">
        <v>1</v>
      </c>
      <c r="O10708">
        <v>-4</v>
      </c>
      <c r="P10708">
        <v>1</v>
      </c>
      <c r="Q10708" s="10">
        <v>1.1000000000000001</v>
      </c>
      <c r="R10708">
        <v>0.99758000000000002</v>
      </c>
      <c r="S10708">
        <v>0.76053999999999999</v>
      </c>
    </row>
    <row r="10709" spans="1:20" ht="23.25" x14ac:dyDescent="0.35">
      <c r="A10709">
        <v>1</v>
      </c>
      <c r="B10709">
        <v>3</v>
      </c>
      <c r="C10709">
        <v>50</v>
      </c>
      <c r="D10709" s="11">
        <v>30</v>
      </c>
      <c r="E10709">
        <v>0</v>
      </c>
      <c r="F10709">
        <v>0</v>
      </c>
      <c r="G10709">
        <v>0</v>
      </c>
      <c r="H10709">
        <v>1</v>
      </c>
      <c r="I10709">
        <v>1</v>
      </c>
      <c r="J10709">
        <v>0</v>
      </c>
      <c r="K10709">
        <v>0</v>
      </c>
      <c r="L10709">
        <v>7</v>
      </c>
      <c r="M10709">
        <v>-4</v>
      </c>
      <c r="N10709">
        <v>1</v>
      </c>
      <c r="O10709">
        <v>-4</v>
      </c>
      <c r="P10709">
        <v>1</v>
      </c>
      <c r="Q10709" s="10">
        <v>1.2</v>
      </c>
      <c r="R10709">
        <v>0.99902000000000002</v>
      </c>
      <c r="S10709">
        <v>0.74360000000000004</v>
      </c>
    </row>
    <row r="10710" spans="1:20" ht="23.25" x14ac:dyDescent="0.35">
      <c r="A10710">
        <v>1</v>
      </c>
      <c r="B10710">
        <v>3</v>
      </c>
      <c r="C10710">
        <v>50</v>
      </c>
      <c r="D10710" s="11">
        <v>30</v>
      </c>
      <c r="E10710">
        <v>0</v>
      </c>
      <c r="F10710">
        <v>0</v>
      </c>
      <c r="G10710">
        <v>0</v>
      </c>
      <c r="H10710">
        <v>1</v>
      </c>
      <c r="I10710">
        <v>1</v>
      </c>
      <c r="J10710">
        <v>0</v>
      </c>
      <c r="K10710">
        <v>0</v>
      </c>
      <c r="L10710">
        <v>7</v>
      </c>
      <c r="M10710">
        <v>-4</v>
      </c>
      <c r="N10710">
        <v>1</v>
      </c>
      <c r="O10710">
        <v>-4</v>
      </c>
      <c r="P10710">
        <v>1</v>
      </c>
      <c r="Q10710" s="10">
        <v>1.3</v>
      </c>
      <c r="R10710">
        <v>0.99948000000000004</v>
      </c>
      <c r="S10710">
        <v>0.71758</v>
      </c>
    </row>
    <row r="10711" spans="1:20" ht="23.25" x14ac:dyDescent="0.35">
      <c r="A10711">
        <v>1</v>
      </c>
      <c r="B10711">
        <v>3</v>
      </c>
      <c r="C10711">
        <v>50</v>
      </c>
      <c r="D10711" s="11">
        <v>30</v>
      </c>
      <c r="E10711">
        <v>0</v>
      </c>
      <c r="F10711">
        <v>0</v>
      </c>
      <c r="G10711">
        <v>0</v>
      </c>
      <c r="H10711">
        <v>1</v>
      </c>
      <c r="I10711">
        <v>1</v>
      </c>
      <c r="J10711">
        <v>0</v>
      </c>
      <c r="K10711">
        <v>0</v>
      </c>
      <c r="L10711">
        <v>7</v>
      </c>
      <c r="M10711">
        <v>-4</v>
      </c>
      <c r="N10711">
        <v>1</v>
      </c>
      <c r="O10711">
        <v>-4</v>
      </c>
      <c r="P10711">
        <v>1</v>
      </c>
      <c r="Q10711" s="10">
        <v>1.4</v>
      </c>
      <c r="R10711">
        <v>0.99997999999999998</v>
      </c>
      <c r="S10711">
        <v>0.77148000000000005</v>
      </c>
    </row>
    <row r="10712" spans="1:20" ht="23.25" x14ac:dyDescent="0.35">
      <c r="A10712">
        <v>1</v>
      </c>
      <c r="B10712">
        <v>3</v>
      </c>
      <c r="C10712">
        <v>50</v>
      </c>
      <c r="D10712" s="11">
        <v>30</v>
      </c>
      <c r="E10712">
        <v>0</v>
      </c>
      <c r="F10712">
        <v>0</v>
      </c>
      <c r="G10712">
        <v>0</v>
      </c>
      <c r="H10712">
        <v>1</v>
      </c>
      <c r="I10712">
        <v>1</v>
      </c>
      <c r="J10712">
        <v>0</v>
      </c>
      <c r="K10712">
        <v>0</v>
      </c>
      <c r="L10712">
        <v>7</v>
      </c>
      <c r="M10712">
        <v>-4</v>
      </c>
      <c r="N10712">
        <v>1</v>
      </c>
      <c r="O10712">
        <v>-4</v>
      </c>
      <c r="P10712">
        <v>1</v>
      </c>
      <c r="Q10712" s="10">
        <v>1.5</v>
      </c>
      <c r="R10712">
        <v>1</v>
      </c>
      <c r="S10712">
        <v>0.85572000000000004</v>
      </c>
    </row>
    <row r="10713" spans="1:20" ht="23.25" x14ac:dyDescent="0.35">
      <c r="A10713">
        <v>1</v>
      </c>
      <c r="B10713">
        <v>3</v>
      </c>
      <c r="C10713">
        <v>50</v>
      </c>
      <c r="D10713" s="11">
        <v>30</v>
      </c>
      <c r="E10713">
        <v>0</v>
      </c>
      <c r="F10713">
        <v>0</v>
      </c>
      <c r="G10713">
        <v>0</v>
      </c>
      <c r="H10713">
        <v>1</v>
      </c>
      <c r="I10713">
        <v>1</v>
      </c>
      <c r="J10713">
        <v>0</v>
      </c>
      <c r="K10713">
        <v>0</v>
      </c>
      <c r="L10713">
        <v>7</v>
      </c>
      <c r="M10713">
        <v>-4</v>
      </c>
      <c r="N10713">
        <v>1</v>
      </c>
      <c r="O10713">
        <v>-4</v>
      </c>
      <c r="P10713">
        <v>1</v>
      </c>
      <c r="Q10713" s="10">
        <v>1.6</v>
      </c>
      <c r="R10713">
        <v>0.99997999999999998</v>
      </c>
      <c r="S10713">
        <v>0.90122000000000002</v>
      </c>
    </row>
    <row r="10714" spans="1:20" ht="23.25" x14ac:dyDescent="0.35">
      <c r="A10714">
        <v>1</v>
      </c>
      <c r="B10714">
        <v>3</v>
      </c>
      <c r="C10714">
        <v>50</v>
      </c>
      <c r="D10714" s="11">
        <v>30</v>
      </c>
      <c r="E10714">
        <v>0</v>
      </c>
      <c r="F10714">
        <v>0</v>
      </c>
      <c r="G10714">
        <v>0</v>
      </c>
      <c r="H10714">
        <v>1</v>
      </c>
      <c r="I10714">
        <v>1</v>
      </c>
      <c r="J10714">
        <v>0</v>
      </c>
      <c r="K10714">
        <v>0</v>
      </c>
      <c r="L10714">
        <v>7</v>
      </c>
      <c r="M10714">
        <v>-4</v>
      </c>
      <c r="N10714">
        <v>1</v>
      </c>
      <c r="O10714">
        <v>-4</v>
      </c>
      <c r="P10714">
        <v>1</v>
      </c>
      <c r="Q10714" s="10">
        <v>1.7</v>
      </c>
      <c r="T10714" t="s">
        <v>533</v>
      </c>
    </row>
    <row r="10715" spans="1:20" ht="23.25" x14ac:dyDescent="0.35">
      <c r="A10715">
        <v>1</v>
      </c>
      <c r="B10715">
        <v>3</v>
      </c>
      <c r="C10715">
        <v>50</v>
      </c>
      <c r="D10715" s="11">
        <v>30</v>
      </c>
      <c r="E10715">
        <v>0</v>
      </c>
      <c r="F10715">
        <v>0</v>
      </c>
      <c r="G10715">
        <v>0</v>
      </c>
      <c r="H10715">
        <v>1</v>
      </c>
      <c r="I10715">
        <v>1</v>
      </c>
      <c r="J10715">
        <v>0</v>
      </c>
      <c r="K10715">
        <v>0</v>
      </c>
      <c r="L10715">
        <v>7</v>
      </c>
      <c r="M10715">
        <v>-4</v>
      </c>
      <c r="N10715">
        <v>1</v>
      </c>
      <c r="O10715">
        <v>-4</v>
      </c>
      <c r="P10715">
        <v>1</v>
      </c>
      <c r="Q10715" s="10">
        <v>1.8</v>
      </c>
    </row>
    <row r="10716" spans="1:20" ht="23.25" x14ac:dyDescent="0.35">
      <c r="A10716">
        <v>1</v>
      </c>
      <c r="B10716">
        <v>3</v>
      </c>
      <c r="C10716">
        <v>50</v>
      </c>
      <c r="D10716" s="11">
        <v>30</v>
      </c>
      <c r="E10716">
        <v>0</v>
      </c>
      <c r="F10716">
        <v>0</v>
      </c>
      <c r="G10716">
        <v>0</v>
      </c>
      <c r="H10716">
        <v>1</v>
      </c>
      <c r="I10716">
        <v>1</v>
      </c>
      <c r="J10716">
        <v>0</v>
      </c>
      <c r="K10716">
        <v>0</v>
      </c>
      <c r="L10716">
        <v>7</v>
      </c>
      <c r="M10716">
        <v>-4</v>
      </c>
      <c r="N10716">
        <v>1</v>
      </c>
      <c r="O10716">
        <v>-4</v>
      </c>
      <c r="P10716">
        <v>1</v>
      </c>
      <c r="Q10716" s="10">
        <v>1.9</v>
      </c>
    </row>
    <row r="10719" spans="1:20" ht="18.75" x14ac:dyDescent="0.3">
      <c r="R10719" s="110" t="s">
        <v>536</v>
      </c>
      <c r="S10719" s="110"/>
    </row>
    <row r="10720" spans="1:20" ht="131.25" x14ac:dyDescent="0.3">
      <c r="A10720" s="7" t="s">
        <v>535</v>
      </c>
      <c r="R10720" s="3" t="s">
        <v>530</v>
      </c>
      <c r="S10720" s="4" t="s">
        <v>531</v>
      </c>
    </row>
    <row r="10721" spans="1:19" ht="23.25" x14ac:dyDescent="0.35">
      <c r="A10721">
        <v>1</v>
      </c>
      <c r="B10721">
        <v>3</v>
      </c>
      <c r="C10721">
        <v>50</v>
      </c>
      <c r="D10721" s="11">
        <v>30</v>
      </c>
      <c r="E10721">
        <v>0</v>
      </c>
      <c r="F10721">
        <v>0</v>
      </c>
      <c r="G10721">
        <v>0</v>
      </c>
      <c r="H10721">
        <v>1</v>
      </c>
      <c r="I10721">
        <v>1</v>
      </c>
      <c r="J10721">
        <v>0</v>
      </c>
      <c r="K10721">
        <v>0</v>
      </c>
      <c r="L10721">
        <v>7</v>
      </c>
      <c r="M10721">
        <v>-4</v>
      </c>
      <c r="N10721">
        <v>1</v>
      </c>
      <c r="O10721">
        <v>-4</v>
      </c>
      <c r="P10721">
        <v>1</v>
      </c>
      <c r="Q10721" s="10">
        <v>0</v>
      </c>
      <c r="R10721">
        <v>0.05</v>
      </c>
      <c r="S10721">
        <v>0.10216</v>
      </c>
    </row>
    <row r="10722" spans="1:19" ht="23.25" x14ac:dyDescent="0.35">
      <c r="A10722">
        <v>1</v>
      </c>
      <c r="B10722">
        <v>3</v>
      </c>
      <c r="C10722">
        <v>50</v>
      </c>
      <c r="D10722" s="11">
        <v>30</v>
      </c>
      <c r="E10722">
        <v>0</v>
      </c>
      <c r="F10722">
        <v>0</v>
      </c>
      <c r="G10722">
        <v>0</v>
      </c>
      <c r="H10722">
        <v>1</v>
      </c>
      <c r="I10722">
        <v>1</v>
      </c>
      <c r="J10722">
        <v>0</v>
      </c>
      <c r="K10722">
        <v>0</v>
      </c>
      <c r="L10722">
        <v>7</v>
      </c>
      <c r="M10722">
        <v>-4</v>
      </c>
      <c r="N10722">
        <v>1</v>
      </c>
      <c r="O10722">
        <v>-4</v>
      </c>
      <c r="P10722">
        <v>1</v>
      </c>
      <c r="Q10722" s="10">
        <v>0.1</v>
      </c>
      <c r="R10722">
        <v>7.3980000000000004E-2</v>
      </c>
      <c r="S10722">
        <v>0.12064</v>
      </c>
    </row>
    <row r="10723" spans="1:19" ht="23.25" x14ac:dyDescent="0.35">
      <c r="A10723">
        <v>1</v>
      </c>
      <c r="B10723">
        <v>3</v>
      </c>
      <c r="C10723">
        <v>50</v>
      </c>
      <c r="D10723" s="11">
        <v>30</v>
      </c>
      <c r="E10723">
        <v>0</v>
      </c>
      <c r="F10723">
        <v>0</v>
      </c>
      <c r="G10723">
        <v>0</v>
      </c>
      <c r="H10723">
        <v>1</v>
      </c>
      <c r="I10723">
        <v>1</v>
      </c>
      <c r="J10723">
        <v>0</v>
      </c>
      <c r="K10723">
        <v>0</v>
      </c>
      <c r="L10723">
        <v>7</v>
      </c>
      <c r="M10723">
        <v>-4</v>
      </c>
      <c r="N10723">
        <v>1</v>
      </c>
      <c r="O10723">
        <v>-4</v>
      </c>
      <c r="P10723">
        <v>1</v>
      </c>
      <c r="Q10723" s="10">
        <v>0.2</v>
      </c>
      <c r="R10723">
        <v>0.1535</v>
      </c>
      <c r="S10723">
        <v>0.25430000000000003</v>
      </c>
    </row>
    <row r="10724" spans="1:19" ht="23.25" x14ac:dyDescent="0.35">
      <c r="A10724">
        <v>1</v>
      </c>
      <c r="B10724">
        <v>3</v>
      </c>
      <c r="C10724">
        <v>50</v>
      </c>
      <c r="D10724" s="11">
        <v>30</v>
      </c>
      <c r="E10724">
        <v>0</v>
      </c>
      <c r="F10724">
        <v>0</v>
      </c>
      <c r="G10724">
        <v>0</v>
      </c>
      <c r="H10724">
        <v>1</v>
      </c>
      <c r="I10724">
        <v>1</v>
      </c>
      <c r="J10724">
        <v>0</v>
      </c>
      <c r="K10724">
        <v>0</v>
      </c>
      <c r="L10724">
        <v>7</v>
      </c>
      <c r="M10724">
        <v>-4</v>
      </c>
      <c r="N10724">
        <v>1</v>
      </c>
      <c r="O10724">
        <v>-4</v>
      </c>
      <c r="P10724">
        <v>1</v>
      </c>
      <c r="Q10724" s="10">
        <v>0.3</v>
      </c>
      <c r="R10724">
        <v>0.27782000000000001</v>
      </c>
      <c r="S10724">
        <v>0.31635999999999997</v>
      </c>
    </row>
    <row r="10725" spans="1:19" ht="23.25" x14ac:dyDescent="0.35">
      <c r="A10725">
        <v>1</v>
      </c>
      <c r="B10725">
        <v>3</v>
      </c>
      <c r="C10725">
        <v>50</v>
      </c>
      <c r="D10725" s="11">
        <v>30</v>
      </c>
      <c r="E10725">
        <v>0</v>
      </c>
      <c r="F10725">
        <v>0</v>
      </c>
      <c r="G10725">
        <v>0</v>
      </c>
      <c r="H10725">
        <v>1</v>
      </c>
      <c r="I10725">
        <v>1</v>
      </c>
      <c r="J10725">
        <v>0</v>
      </c>
      <c r="K10725">
        <v>0</v>
      </c>
      <c r="L10725">
        <v>7</v>
      </c>
      <c r="M10725">
        <v>-4</v>
      </c>
      <c r="N10725">
        <v>1</v>
      </c>
      <c r="O10725">
        <v>-4</v>
      </c>
      <c r="P10725">
        <v>1</v>
      </c>
      <c r="Q10725" s="10">
        <v>0.4</v>
      </c>
      <c r="R10725">
        <v>0.44130000000000003</v>
      </c>
      <c r="S10725">
        <v>0.30393999999999999</v>
      </c>
    </row>
    <row r="10726" spans="1:19" ht="23.25" x14ac:dyDescent="0.35">
      <c r="A10726">
        <v>1</v>
      </c>
      <c r="B10726">
        <v>3</v>
      </c>
      <c r="C10726">
        <v>50</v>
      </c>
      <c r="D10726" s="11">
        <v>30</v>
      </c>
      <c r="E10726">
        <v>0</v>
      </c>
      <c r="F10726">
        <v>0</v>
      </c>
      <c r="G10726">
        <v>0</v>
      </c>
      <c r="H10726">
        <v>1</v>
      </c>
      <c r="I10726">
        <v>1</v>
      </c>
      <c r="J10726">
        <v>0</v>
      </c>
      <c r="K10726">
        <v>0</v>
      </c>
      <c r="L10726">
        <v>7</v>
      </c>
      <c r="M10726">
        <v>-4</v>
      </c>
      <c r="N10726">
        <v>1</v>
      </c>
      <c r="O10726">
        <v>-4</v>
      </c>
      <c r="P10726">
        <v>1</v>
      </c>
      <c r="Q10726" s="10">
        <v>0.5</v>
      </c>
      <c r="R10726">
        <v>0.63029999999999997</v>
      </c>
      <c r="S10726">
        <v>0.43003999999999998</v>
      </c>
    </row>
    <row r="10727" spans="1:19" ht="23.25" x14ac:dyDescent="0.35">
      <c r="A10727" s="12">
        <v>1</v>
      </c>
      <c r="B10727" s="12">
        <v>3</v>
      </c>
      <c r="C10727">
        <v>50</v>
      </c>
      <c r="D10727" s="11">
        <v>30</v>
      </c>
      <c r="E10727">
        <v>0</v>
      </c>
      <c r="F10727">
        <v>0</v>
      </c>
      <c r="G10727" s="12">
        <v>0</v>
      </c>
      <c r="H10727" s="12">
        <v>1</v>
      </c>
      <c r="I10727" s="12">
        <v>1</v>
      </c>
      <c r="J10727">
        <v>0</v>
      </c>
      <c r="K10727">
        <v>0</v>
      </c>
      <c r="L10727">
        <v>7</v>
      </c>
      <c r="M10727">
        <v>-4</v>
      </c>
      <c r="N10727">
        <v>1</v>
      </c>
      <c r="O10727">
        <v>-4</v>
      </c>
      <c r="P10727">
        <v>1</v>
      </c>
      <c r="Q10727" s="10">
        <v>0.6</v>
      </c>
      <c r="R10727">
        <v>0.80013999999999996</v>
      </c>
      <c r="S10727">
        <v>0.48299999999999998</v>
      </c>
    </row>
    <row r="10728" spans="1:19" ht="23.25" x14ac:dyDescent="0.35">
      <c r="A10728" s="13">
        <v>1</v>
      </c>
      <c r="B10728" s="13">
        <v>3</v>
      </c>
      <c r="C10728">
        <v>50</v>
      </c>
      <c r="D10728" s="11">
        <v>30</v>
      </c>
      <c r="E10728">
        <v>0</v>
      </c>
      <c r="F10728">
        <v>0</v>
      </c>
      <c r="G10728" s="13">
        <v>0</v>
      </c>
      <c r="H10728" s="13">
        <v>1</v>
      </c>
      <c r="I10728" s="13">
        <v>1</v>
      </c>
      <c r="J10728">
        <v>0</v>
      </c>
      <c r="K10728">
        <v>0</v>
      </c>
      <c r="L10728">
        <v>7</v>
      </c>
      <c r="M10728">
        <v>-4</v>
      </c>
      <c r="N10728">
        <v>1</v>
      </c>
      <c r="O10728">
        <v>-4</v>
      </c>
      <c r="P10728">
        <v>1</v>
      </c>
      <c r="Q10728" s="10">
        <v>0.7</v>
      </c>
      <c r="R10728">
        <v>0.89629999999999999</v>
      </c>
      <c r="S10728">
        <v>0.57242000000000004</v>
      </c>
    </row>
    <row r="10729" spans="1:19" ht="23.25" x14ac:dyDescent="0.35">
      <c r="A10729" s="13">
        <v>1</v>
      </c>
      <c r="B10729" s="13">
        <v>3</v>
      </c>
      <c r="C10729">
        <v>50</v>
      </c>
      <c r="D10729" s="11">
        <v>30</v>
      </c>
      <c r="E10729">
        <v>0</v>
      </c>
      <c r="F10729">
        <v>0</v>
      </c>
      <c r="G10729" s="13">
        <v>0</v>
      </c>
      <c r="H10729" s="13">
        <v>1</v>
      </c>
      <c r="I10729" s="13">
        <v>1</v>
      </c>
      <c r="J10729">
        <v>0</v>
      </c>
      <c r="K10729">
        <v>0</v>
      </c>
      <c r="L10729">
        <v>7</v>
      </c>
      <c r="M10729">
        <v>-4</v>
      </c>
      <c r="N10729">
        <v>1</v>
      </c>
      <c r="O10729">
        <v>-4</v>
      </c>
      <c r="P10729">
        <v>1</v>
      </c>
      <c r="Q10729" s="10">
        <v>0.8</v>
      </c>
      <c r="R10729">
        <v>0.93147999999999997</v>
      </c>
      <c r="S10729">
        <v>0.66820000000000002</v>
      </c>
    </row>
    <row r="10730" spans="1:19" ht="23.25" x14ac:dyDescent="0.35">
      <c r="A10730">
        <v>1</v>
      </c>
      <c r="B10730">
        <v>3</v>
      </c>
      <c r="C10730">
        <v>50</v>
      </c>
      <c r="D10730" s="11">
        <v>30</v>
      </c>
      <c r="E10730">
        <v>0</v>
      </c>
      <c r="F10730">
        <v>0</v>
      </c>
      <c r="G10730">
        <v>0</v>
      </c>
      <c r="H10730">
        <v>1</v>
      </c>
      <c r="I10730">
        <v>1</v>
      </c>
      <c r="J10730">
        <v>0</v>
      </c>
      <c r="K10730">
        <v>0</v>
      </c>
      <c r="L10730">
        <v>7</v>
      </c>
      <c r="M10730">
        <v>-4</v>
      </c>
      <c r="N10730">
        <v>1</v>
      </c>
      <c r="O10730">
        <v>-4</v>
      </c>
      <c r="P10730">
        <v>1</v>
      </c>
      <c r="Q10730" s="10">
        <v>0.9</v>
      </c>
      <c r="R10730">
        <v>0.97438000000000002</v>
      </c>
      <c r="S10730">
        <v>0.70587999999999995</v>
      </c>
    </row>
    <row r="10731" spans="1:19" ht="23.25" x14ac:dyDescent="0.35">
      <c r="A10731">
        <v>1</v>
      </c>
      <c r="B10731">
        <v>3</v>
      </c>
      <c r="C10731">
        <v>50</v>
      </c>
      <c r="D10731" s="11">
        <v>30</v>
      </c>
      <c r="E10731">
        <v>0</v>
      </c>
      <c r="F10731">
        <v>0</v>
      </c>
      <c r="G10731">
        <v>0</v>
      </c>
      <c r="H10731">
        <v>1</v>
      </c>
      <c r="I10731">
        <v>1</v>
      </c>
      <c r="J10731">
        <v>0</v>
      </c>
      <c r="K10731">
        <v>0</v>
      </c>
      <c r="L10731">
        <v>7</v>
      </c>
      <c r="M10731">
        <v>-4</v>
      </c>
      <c r="N10731">
        <v>1</v>
      </c>
      <c r="O10731">
        <v>-4</v>
      </c>
      <c r="P10731">
        <v>1</v>
      </c>
      <c r="Q10731" s="10">
        <v>1</v>
      </c>
      <c r="R10731">
        <v>0.99068000000000001</v>
      </c>
      <c r="S10731">
        <v>0.69016</v>
      </c>
    </row>
    <row r="10732" spans="1:19" ht="23.25" x14ac:dyDescent="0.35">
      <c r="A10732">
        <v>1</v>
      </c>
      <c r="B10732">
        <v>3</v>
      </c>
      <c r="C10732">
        <v>50</v>
      </c>
      <c r="D10732" s="11">
        <v>30</v>
      </c>
      <c r="E10732">
        <v>0</v>
      </c>
      <c r="F10732">
        <v>0</v>
      </c>
      <c r="G10732">
        <v>0</v>
      </c>
      <c r="H10732">
        <v>1</v>
      </c>
      <c r="I10732">
        <v>1</v>
      </c>
      <c r="J10732">
        <v>0</v>
      </c>
      <c r="K10732">
        <v>0</v>
      </c>
      <c r="L10732">
        <v>7</v>
      </c>
      <c r="M10732">
        <v>-4</v>
      </c>
      <c r="N10732">
        <v>1</v>
      </c>
      <c r="O10732">
        <v>-4</v>
      </c>
      <c r="P10732">
        <v>1</v>
      </c>
      <c r="Q10732" s="10">
        <v>1.1000000000000001</v>
      </c>
      <c r="R10732">
        <v>0.997</v>
      </c>
      <c r="S10732">
        <v>0.76858000000000004</v>
      </c>
    </row>
    <row r="10733" spans="1:19" ht="23.25" x14ac:dyDescent="0.35">
      <c r="A10733">
        <v>1</v>
      </c>
      <c r="B10733">
        <v>3</v>
      </c>
      <c r="C10733">
        <v>50</v>
      </c>
      <c r="D10733" s="11">
        <v>30</v>
      </c>
      <c r="E10733">
        <v>0</v>
      </c>
      <c r="F10733">
        <v>0</v>
      </c>
      <c r="G10733">
        <v>0</v>
      </c>
      <c r="H10733">
        <v>1</v>
      </c>
      <c r="I10733">
        <v>1</v>
      </c>
      <c r="J10733">
        <v>0</v>
      </c>
      <c r="K10733">
        <v>0</v>
      </c>
      <c r="L10733">
        <v>7</v>
      </c>
      <c r="M10733">
        <v>-4</v>
      </c>
      <c r="N10733">
        <v>1</v>
      </c>
      <c r="O10733">
        <v>-4</v>
      </c>
      <c r="P10733">
        <v>1</v>
      </c>
      <c r="Q10733" s="10">
        <v>1.2</v>
      </c>
      <c r="R10733">
        <v>0.99934000000000001</v>
      </c>
      <c r="S10733">
        <v>0.79857999999999996</v>
      </c>
    </row>
    <row r="10734" spans="1:19" ht="23.25" x14ac:dyDescent="0.35">
      <c r="A10734">
        <v>1</v>
      </c>
      <c r="B10734">
        <v>3</v>
      </c>
      <c r="C10734">
        <v>50</v>
      </c>
      <c r="D10734" s="11">
        <v>30</v>
      </c>
      <c r="E10734">
        <v>0</v>
      </c>
      <c r="F10734">
        <v>0</v>
      </c>
      <c r="G10734">
        <v>0</v>
      </c>
      <c r="H10734">
        <v>1</v>
      </c>
      <c r="I10734">
        <v>1</v>
      </c>
      <c r="J10734">
        <v>0</v>
      </c>
      <c r="K10734">
        <v>0</v>
      </c>
      <c r="L10734">
        <v>7</v>
      </c>
      <c r="M10734">
        <v>-4</v>
      </c>
      <c r="N10734">
        <v>1</v>
      </c>
      <c r="O10734">
        <v>-4</v>
      </c>
      <c r="P10734">
        <v>1</v>
      </c>
      <c r="Q10734" s="10">
        <v>1.3</v>
      </c>
      <c r="R10734">
        <v>0.99946000000000002</v>
      </c>
      <c r="S10734">
        <v>0.70738000000000001</v>
      </c>
    </row>
    <row r="10735" spans="1:19" ht="23.25" x14ac:dyDescent="0.35">
      <c r="A10735">
        <v>1</v>
      </c>
      <c r="B10735">
        <v>3</v>
      </c>
      <c r="C10735">
        <v>50</v>
      </c>
      <c r="D10735" s="11">
        <v>30</v>
      </c>
      <c r="E10735">
        <v>0</v>
      </c>
      <c r="F10735">
        <v>0</v>
      </c>
      <c r="G10735">
        <v>0</v>
      </c>
      <c r="H10735">
        <v>1</v>
      </c>
      <c r="I10735">
        <v>1</v>
      </c>
      <c r="J10735">
        <v>0</v>
      </c>
      <c r="K10735">
        <v>0</v>
      </c>
      <c r="L10735">
        <v>7</v>
      </c>
      <c r="M10735">
        <v>-4</v>
      </c>
      <c r="N10735">
        <v>1</v>
      </c>
      <c r="O10735">
        <v>-4</v>
      </c>
      <c r="P10735">
        <v>1</v>
      </c>
      <c r="Q10735" s="10">
        <v>1.4</v>
      </c>
      <c r="R10735">
        <v>0.99968000000000001</v>
      </c>
      <c r="S10735">
        <v>0.84721999999999997</v>
      </c>
    </row>
    <row r="10736" spans="1:19" ht="23.25" x14ac:dyDescent="0.35">
      <c r="A10736">
        <v>1</v>
      </c>
      <c r="B10736">
        <v>3</v>
      </c>
      <c r="C10736">
        <v>50</v>
      </c>
      <c r="D10736" s="11">
        <v>30</v>
      </c>
      <c r="E10736">
        <v>0</v>
      </c>
      <c r="F10736">
        <v>0</v>
      </c>
      <c r="G10736">
        <v>0</v>
      </c>
      <c r="H10736">
        <v>1</v>
      </c>
      <c r="I10736">
        <v>1</v>
      </c>
      <c r="J10736">
        <v>0</v>
      </c>
      <c r="K10736">
        <v>0</v>
      </c>
      <c r="L10736">
        <v>7</v>
      </c>
      <c r="M10736">
        <v>-4</v>
      </c>
      <c r="N10736">
        <v>1</v>
      </c>
      <c r="O10736">
        <v>-4</v>
      </c>
      <c r="P10736">
        <v>1</v>
      </c>
      <c r="Q10736" s="10">
        <v>1.5</v>
      </c>
      <c r="R10736">
        <v>1</v>
      </c>
      <c r="S10736">
        <v>0.89380000000000004</v>
      </c>
    </row>
    <row r="10737" spans="1:20" ht="23.25" x14ac:dyDescent="0.35">
      <c r="A10737">
        <v>1</v>
      </c>
      <c r="B10737">
        <v>3</v>
      </c>
      <c r="C10737">
        <v>50</v>
      </c>
      <c r="D10737" s="11">
        <v>30</v>
      </c>
      <c r="E10737">
        <v>0</v>
      </c>
      <c r="F10737">
        <v>0</v>
      </c>
      <c r="G10737">
        <v>0</v>
      </c>
      <c r="H10737">
        <v>1</v>
      </c>
      <c r="I10737">
        <v>1</v>
      </c>
      <c r="J10737">
        <v>0</v>
      </c>
      <c r="K10737">
        <v>0</v>
      </c>
      <c r="L10737">
        <v>7</v>
      </c>
      <c r="M10737">
        <v>-4</v>
      </c>
      <c r="N10737">
        <v>1</v>
      </c>
      <c r="O10737">
        <v>-4</v>
      </c>
      <c r="P10737">
        <v>1</v>
      </c>
      <c r="Q10737" s="10">
        <v>1.6</v>
      </c>
      <c r="R10737">
        <v>0.99997999999999998</v>
      </c>
      <c r="S10737">
        <v>0.83396000000000003</v>
      </c>
    </row>
    <row r="10738" spans="1:20" ht="23.25" x14ac:dyDescent="0.35">
      <c r="A10738">
        <v>1</v>
      </c>
      <c r="B10738">
        <v>3</v>
      </c>
      <c r="C10738">
        <v>50</v>
      </c>
      <c r="D10738" s="11">
        <v>30</v>
      </c>
      <c r="E10738">
        <v>0</v>
      </c>
      <c r="F10738">
        <v>0</v>
      </c>
      <c r="G10738">
        <v>0</v>
      </c>
      <c r="H10738">
        <v>1</v>
      </c>
      <c r="I10738">
        <v>1</v>
      </c>
      <c r="J10738">
        <v>0</v>
      </c>
      <c r="K10738">
        <v>0</v>
      </c>
      <c r="L10738">
        <v>7</v>
      </c>
      <c r="M10738">
        <v>-4</v>
      </c>
      <c r="N10738">
        <v>1</v>
      </c>
      <c r="O10738">
        <v>-4</v>
      </c>
      <c r="P10738">
        <v>1</v>
      </c>
      <c r="Q10738" s="10">
        <v>1.7</v>
      </c>
      <c r="T10738" t="s">
        <v>533</v>
      </c>
    </row>
    <row r="10739" spans="1:20" ht="23.25" x14ac:dyDescent="0.35">
      <c r="A10739">
        <v>1</v>
      </c>
      <c r="B10739">
        <v>3</v>
      </c>
      <c r="C10739">
        <v>50</v>
      </c>
      <c r="D10739" s="11">
        <v>30</v>
      </c>
      <c r="E10739">
        <v>0</v>
      </c>
      <c r="F10739">
        <v>0</v>
      </c>
      <c r="G10739">
        <v>0</v>
      </c>
      <c r="H10739">
        <v>1</v>
      </c>
      <c r="I10739">
        <v>1</v>
      </c>
      <c r="J10739">
        <v>0</v>
      </c>
      <c r="K10739">
        <v>0</v>
      </c>
      <c r="L10739">
        <v>7</v>
      </c>
      <c r="M10739">
        <v>-4</v>
      </c>
      <c r="N10739">
        <v>1</v>
      </c>
      <c r="O10739">
        <v>-4</v>
      </c>
      <c r="P10739">
        <v>1</v>
      </c>
      <c r="Q10739" s="10">
        <v>1.8</v>
      </c>
    </row>
    <row r="10740" spans="1:20" ht="23.25" x14ac:dyDescent="0.35">
      <c r="A10740">
        <v>1</v>
      </c>
      <c r="B10740">
        <v>3</v>
      </c>
      <c r="C10740">
        <v>50</v>
      </c>
      <c r="D10740" s="11">
        <v>30</v>
      </c>
      <c r="E10740">
        <v>0</v>
      </c>
      <c r="F10740">
        <v>0</v>
      </c>
      <c r="G10740">
        <v>0</v>
      </c>
      <c r="H10740">
        <v>1</v>
      </c>
      <c r="I10740">
        <v>1</v>
      </c>
      <c r="J10740">
        <v>0</v>
      </c>
      <c r="K10740">
        <v>0</v>
      </c>
      <c r="L10740">
        <v>7</v>
      </c>
      <c r="M10740">
        <v>-4</v>
      </c>
      <c r="N10740">
        <v>1</v>
      </c>
      <c r="O10740">
        <v>-4</v>
      </c>
      <c r="P10740">
        <v>1</v>
      </c>
      <c r="Q10740" s="10">
        <v>1.9</v>
      </c>
    </row>
    <row r="10747" spans="1:20" ht="194.25" customHeight="1" x14ac:dyDescent="0.3">
      <c r="A10747" s="7" t="s">
        <v>538</v>
      </c>
      <c r="R10747" s="3" t="s">
        <v>530</v>
      </c>
      <c r="S10747" s="4" t="s">
        <v>531</v>
      </c>
    </row>
    <row r="10748" spans="1:20" ht="23.25" x14ac:dyDescent="0.35">
      <c r="A10748">
        <v>1</v>
      </c>
      <c r="B10748">
        <v>3</v>
      </c>
      <c r="C10748">
        <v>50</v>
      </c>
      <c r="D10748" s="11">
        <v>30</v>
      </c>
      <c r="E10748">
        <v>0</v>
      </c>
      <c r="F10748">
        <v>0</v>
      </c>
      <c r="G10748">
        <v>0</v>
      </c>
      <c r="H10748">
        <v>1</v>
      </c>
      <c r="I10748">
        <v>1</v>
      </c>
      <c r="J10748">
        <v>0</v>
      </c>
      <c r="K10748">
        <v>0</v>
      </c>
      <c r="L10748">
        <v>7</v>
      </c>
      <c r="M10748">
        <v>-4</v>
      </c>
      <c r="N10748">
        <v>1</v>
      </c>
      <c r="O10748">
        <v>-4</v>
      </c>
      <c r="P10748">
        <v>1</v>
      </c>
      <c r="Q10748" s="10">
        <v>0</v>
      </c>
      <c r="R10748">
        <v>0.05</v>
      </c>
      <c r="S10748">
        <v>8.9520000000000002E-2</v>
      </c>
    </row>
    <row r="10749" spans="1:20" ht="23.25" x14ac:dyDescent="0.35">
      <c r="A10749">
        <v>1</v>
      </c>
      <c r="B10749">
        <v>3</v>
      </c>
      <c r="C10749">
        <v>50</v>
      </c>
      <c r="D10749" s="11">
        <v>30</v>
      </c>
      <c r="E10749">
        <v>0</v>
      </c>
      <c r="F10749">
        <v>0</v>
      </c>
      <c r="G10749">
        <v>0</v>
      </c>
      <c r="H10749">
        <v>1</v>
      </c>
      <c r="I10749">
        <v>1</v>
      </c>
      <c r="J10749">
        <v>0</v>
      </c>
      <c r="K10749">
        <v>0</v>
      </c>
      <c r="L10749">
        <v>7</v>
      </c>
      <c r="M10749">
        <v>-4</v>
      </c>
      <c r="N10749">
        <v>1</v>
      </c>
      <c r="O10749">
        <v>-4</v>
      </c>
      <c r="P10749">
        <v>1</v>
      </c>
      <c r="Q10749" s="10">
        <v>0.1</v>
      </c>
      <c r="R10749">
        <v>7.2480000000000003E-2</v>
      </c>
      <c r="S10749">
        <v>0.17485999999999999</v>
      </c>
    </row>
    <row r="10750" spans="1:20" ht="23.25" x14ac:dyDescent="0.35">
      <c r="A10750">
        <v>1</v>
      </c>
      <c r="B10750">
        <v>3</v>
      </c>
      <c r="C10750">
        <v>50</v>
      </c>
      <c r="D10750" s="11">
        <v>30</v>
      </c>
      <c r="E10750">
        <v>0</v>
      </c>
      <c r="F10750">
        <v>0</v>
      </c>
      <c r="G10750">
        <v>0</v>
      </c>
      <c r="H10750">
        <v>1</v>
      </c>
      <c r="I10750">
        <v>1</v>
      </c>
      <c r="J10750">
        <v>0</v>
      </c>
      <c r="K10750">
        <v>0</v>
      </c>
      <c r="L10750">
        <v>7</v>
      </c>
      <c r="M10750">
        <v>-4</v>
      </c>
      <c r="N10750">
        <v>1</v>
      </c>
      <c r="O10750">
        <v>-4</v>
      </c>
      <c r="P10750">
        <v>1</v>
      </c>
      <c r="Q10750" s="10">
        <v>0.2</v>
      </c>
      <c r="R10750">
        <v>0.14512</v>
      </c>
      <c r="S10750">
        <v>0.19286</v>
      </c>
    </row>
    <row r="10751" spans="1:20" ht="23.25" x14ac:dyDescent="0.35">
      <c r="A10751">
        <v>1</v>
      </c>
      <c r="B10751">
        <v>3</v>
      </c>
      <c r="C10751">
        <v>50</v>
      </c>
      <c r="D10751" s="11">
        <v>30</v>
      </c>
      <c r="E10751">
        <v>0</v>
      </c>
      <c r="F10751">
        <v>0</v>
      </c>
      <c r="G10751">
        <v>0</v>
      </c>
      <c r="H10751">
        <v>1</v>
      </c>
      <c r="I10751">
        <v>1</v>
      </c>
      <c r="J10751">
        <v>0</v>
      </c>
      <c r="K10751">
        <v>0</v>
      </c>
      <c r="L10751">
        <v>7</v>
      </c>
      <c r="M10751">
        <v>-4</v>
      </c>
      <c r="N10751">
        <v>1</v>
      </c>
      <c r="O10751">
        <v>-4</v>
      </c>
      <c r="P10751">
        <v>1</v>
      </c>
      <c r="Q10751" s="10">
        <v>0.3</v>
      </c>
      <c r="R10751">
        <v>0.27616000000000002</v>
      </c>
      <c r="S10751">
        <v>0.25653999999999999</v>
      </c>
    </row>
    <row r="10752" spans="1:20" ht="23.25" x14ac:dyDescent="0.35">
      <c r="A10752">
        <v>1</v>
      </c>
      <c r="B10752">
        <v>3</v>
      </c>
      <c r="C10752">
        <v>50</v>
      </c>
      <c r="D10752" s="11">
        <v>30</v>
      </c>
      <c r="E10752">
        <v>0</v>
      </c>
      <c r="F10752">
        <v>0</v>
      </c>
      <c r="G10752">
        <v>0</v>
      </c>
      <c r="H10752">
        <v>1</v>
      </c>
      <c r="I10752">
        <v>1</v>
      </c>
      <c r="J10752">
        <v>0</v>
      </c>
      <c r="K10752">
        <v>0</v>
      </c>
      <c r="L10752">
        <v>7</v>
      </c>
      <c r="M10752">
        <v>-4</v>
      </c>
      <c r="N10752">
        <v>1</v>
      </c>
      <c r="O10752">
        <v>-4</v>
      </c>
      <c r="P10752">
        <v>1</v>
      </c>
      <c r="Q10752" s="10">
        <v>0.4</v>
      </c>
      <c r="R10752">
        <v>0.46278000000000002</v>
      </c>
      <c r="S10752">
        <v>0.3548</v>
      </c>
    </row>
    <row r="10753" spans="1:20" ht="23.25" x14ac:dyDescent="0.35">
      <c r="A10753">
        <v>1</v>
      </c>
      <c r="B10753">
        <v>3</v>
      </c>
      <c r="C10753">
        <v>50</v>
      </c>
      <c r="D10753" s="11">
        <v>30</v>
      </c>
      <c r="E10753">
        <v>0</v>
      </c>
      <c r="F10753">
        <v>0</v>
      </c>
      <c r="G10753">
        <v>0</v>
      </c>
      <c r="H10753">
        <v>1</v>
      </c>
      <c r="I10753">
        <v>1</v>
      </c>
      <c r="J10753">
        <v>0</v>
      </c>
      <c r="K10753">
        <v>0</v>
      </c>
      <c r="L10753">
        <v>7</v>
      </c>
      <c r="M10753">
        <v>-4</v>
      </c>
      <c r="N10753">
        <v>1</v>
      </c>
      <c r="O10753">
        <v>-4</v>
      </c>
      <c r="P10753">
        <v>1</v>
      </c>
      <c r="Q10753" s="10">
        <v>0.5</v>
      </c>
      <c r="R10753">
        <v>0.62112000000000001</v>
      </c>
      <c r="S10753">
        <v>0.42802000000000001</v>
      </c>
    </row>
    <row r="10754" spans="1:20" ht="23.25" x14ac:dyDescent="0.35">
      <c r="A10754" s="12">
        <v>1</v>
      </c>
      <c r="B10754" s="12">
        <v>3</v>
      </c>
      <c r="C10754">
        <v>50</v>
      </c>
      <c r="D10754" s="11">
        <v>30</v>
      </c>
      <c r="E10754">
        <v>0</v>
      </c>
      <c r="F10754">
        <v>0</v>
      </c>
      <c r="G10754" s="12">
        <v>0</v>
      </c>
      <c r="H10754" s="12">
        <v>1</v>
      </c>
      <c r="I10754" s="12">
        <v>1</v>
      </c>
      <c r="J10754">
        <v>0</v>
      </c>
      <c r="K10754">
        <v>0</v>
      </c>
      <c r="L10754">
        <v>7</v>
      </c>
      <c r="M10754">
        <v>-4</v>
      </c>
      <c r="N10754">
        <v>1</v>
      </c>
      <c r="O10754">
        <v>-4</v>
      </c>
      <c r="P10754">
        <v>1</v>
      </c>
      <c r="Q10754" s="10">
        <v>0.6</v>
      </c>
      <c r="R10754">
        <v>0.78010000000000002</v>
      </c>
      <c r="S10754">
        <v>0.54601999999999995</v>
      </c>
    </row>
    <row r="10755" spans="1:20" ht="23.25" x14ac:dyDescent="0.35">
      <c r="A10755" s="13">
        <v>1</v>
      </c>
      <c r="B10755" s="13">
        <v>3</v>
      </c>
      <c r="C10755">
        <v>50</v>
      </c>
      <c r="D10755" s="11">
        <v>30</v>
      </c>
      <c r="E10755">
        <v>0</v>
      </c>
      <c r="F10755">
        <v>0</v>
      </c>
      <c r="G10755" s="13">
        <v>0</v>
      </c>
      <c r="H10755" s="13">
        <v>1</v>
      </c>
      <c r="I10755" s="13">
        <v>1</v>
      </c>
      <c r="J10755">
        <v>0</v>
      </c>
      <c r="K10755">
        <v>0</v>
      </c>
      <c r="L10755">
        <v>7</v>
      </c>
      <c r="M10755">
        <v>-4</v>
      </c>
      <c r="N10755">
        <v>1</v>
      </c>
      <c r="O10755">
        <v>-4</v>
      </c>
      <c r="P10755">
        <v>1</v>
      </c>
      <c r="Q10755" s="10">
        <v>0.7</v>
      </c>
      <c r="R10755">
        <v>0.88049999999999995</v>
      </c>
      <c r="S10755">
        <v>0.64793999999999996</v>
      </c>
    </row>
    <row r="10756" spans="1:20" ht="23.25" x14ac:dyDescent="0.35">
      <c r="A10756" s="13">
        <v>1</v>
      </c>
      <c r="B10756" s="13">
        <v>3</v>
      </c>
      <c r="C10756">
        <v>50</v>
      </c>
      <c r="D10756" s="11">
        <v>30</v>
      </c>
      <c r="E10756">
        <v>0</v>
      </c>
      <c r="F10756">
        <v>0</v>
      </c>
      <c r="G10756" s="13">
        <v>0</v>
      </c>
      <c r="H10756" s="13">
        <v>1</v>
      </c>
      <c r="I10756" s="13">
        <v>1</v>
      </c>
      <c r="J10756">
        <v>0</v>
      </c>
      <c r="K10756">
        <v>0</v>
      </c>
      <c r="L10756">
        <v>7</v>
      </c>
      <c r="M10756">
        <v>-4</v>
      </c>
      <c r="N10756">
        <v>1</v>
      </c>
      <c r="O10756">
        <v>-4</v>
      </c>
      <c r="P10756">
        <v>1</v>
      </c>
      <c r="Q10756" s="10">
        <v>0.8</v>
      </c>
      <c r="R10756">
        <v>0.93213999999999997</v>
      </c>
      <c r="S10756">
        <v>0.66537999999999997</v>
      </c>
    </row>
    <row r="10757" spans="1:20" ht="23.25" x14ac:dyDescent="0.35">
      <c r="A10757">
        <v>1</v>
      </c>
      <c r="B10757">
        <v>3</v>
      </c>
      <c r="C10757">
        <v>50</v>
      </c>
      <c r="D10757" s="11">
        <v>30</v>
      </c>
      <c r="E10757">
        <v>0</v>
      </c>
      <c r="F10757">
        <v>0</v>
      </c>
      <c r="G10757">
        <v>0</v>
      </c>
      <c r="H10757">
        <v>1</v>
      </c>
      <c r="I10757">
        <v>1</v>
      </c>
      <c r="J10757">
        <v>0</v>
      </c>
      <c r="K10757">
        <v>0</v>
      </c>
      <c r="L10757">
        <v>7</v>
      </c>
      <c r="M10757">
        <v>-4</v>
      </c>
      <c r="N10757">
        <v>1</v>
      </c>
      <c r="O10757">
        <v>-4</v>
      </c>
      <c r="P10757">
        <v>1</v>
      </c>
      <c r="Q10757" s="10">
        <v>0.9</v>
      </c>
      <c r="R10757">
        <v>0.97421999999999997</v>
      </c>
      <c r="S10757">
        <v>0.70857999999999999</v>
      </c>
    </row>
    <row r="10758" spans="1:20" ht="23.25" x14ac:dyDescent="0.35">
      <c r="A10758">
        <v>1</v>
      </c>
      <c r="B10758">
        <v>3</v>
      </c>
      <c r="C10758">
        <v>50</v>
      </c>
      <c r="D10758" s="11">
        <v>30</v>
      </c>
      <c r="E10758">
        <v>0</v>
      </c>
      <c r="F10758">
        <v>0</v>
      </c>
      <c r="G10758">
        <v>0</v>
      </c>
      <c r="H10758">
        <v>1</v>
      </c>
      <c r="I10758">
        <v>1</v>
      </c>
      <c r="J10758">
        <v>0</v>
      </c>
      <c r="K10758">
        <v>0</v>
      </c>
      <c r="L10758">
        <v>7</v>
      </c>
      <c r="M10758">
        <v>-4</v>
      </c>
      <c r="N10758">
        <v>1</v>
      </c>
      <c r="O10758">
        <v>-4</v>
      </c>
      <c r="P10758">
        <v>1</v>
      </c>
      <c r="Q10758" s="10">
        <v>1</v>
      </c>
      <c r="R10758">
        <v>0.99012</v>
      </c>
      <c r="S10758">
        <v>0.75158000000000003</v>
      </c>
    </row>
    <row r="10759" spans="1:20" ht="23.25" x14ac:dyDescent="0.35">
      <c r="A10759">
        <v>1</v>
      </c>
      <c r="B10759">
        <v>3</v>
      </c>
      <c r="C10759">
        <v>50</v>
      </c>
      <c r="D10759" s="11">
        <v>30</v>
      </c>
      <c r="E10759">
        <v>0</v>
      </c>
      <c r="F10759">
        <v>0</v>
      </c>
      <c r="G10759">
        <v>0</v>
      </c>
      <c r="H10759">
        <v>1</v>
      </c>
      <c r="I10759">
        <v>1</v>
      </c>
      <c r="J10759">
        <v>0</v>
      </c>
      <c r="K10759">
        <v>0</v>
      </c>
      <c r="L10759">
        <v>7</v>
      </c>
      <c r="M10759">
        <v>-4</v>
      </c>
      <c r="N10759">
        <v>1</v>
      </c>
      <c r="O10759">
        <v>-4</v>
      </c>
      <c r="P10759">
        <v>1</v>
      </c>
      <c r="Q10759" s="10">
        <v>1.1000000000000001</v>
      </c>
      <c r="R10759">
        <v>0.99502000000000002</v>
      </c>
      <c r="S10759">
        <v>0.6159</v>
      </c>
    </row>
    <row r="10760" spans="1:20" ht="23.25" x14ac:dyDescent="0.35">
      <c r="A10760">
        <v>1</v>
      </c>
      <c r="B10760">
        <v>3</v>
      </c>
      <c r="C10760">
        <v>50</v>
      </c>
      <c r="D10760" s="11">
        <v>30</v>
      </c>
      <c r="E10760">
        <v>0</v>
      </c>
      <c r="F10760">
        <v>0</v>
      </c>
      <c r="G10760">
        <v>0</v>
      </c>
      <c r="H10760">
        <v>1</v>
      </c>
      <c r="I10760">
        <v>1</v>
      </c>
      <c r="J10760">
        <v>0</v>
      </c>
      <c r="K10760">
        <v>0</v>
      </c>
      <c r="L10760">
        <v>7</v>
      </c>
      <c r="M10760">
        <v>-4</v>
      </c>
      <c r="N10760">
        <v>1</v>
      </c>
      <c r="O10760">
        <v>-4</v>
      </c>
      <c r="P10760">
        <v>1</v>
      </c>
      <c r="Q10760" s="10">
        <v>1.2</v>
      </c>
      <c r="R10760">
        <v>0.99863999999999997</v>
      </c>
      <c r="S10760">
        <v>0.84574000000000005</v>
      </c>
    </row>
    <row r="10761" spans="1:20" ht="23.25" x14ac:dyDescent="0.35">
      <c r="A10761">
        <v>1</v>
      </c>
      <c r="B10761">
        <v>3</v>
      </c>
      <c r="C10761">
        <v>50</v>
      </c>
      <c r="D10761" s="11">
        <v>30</v>
      </c>
      <c r="E10761">
        <v>0</v>
      </c>
      <c r="F10761">
        <v>0</v>
      </c>
      <c r="G10761">
        <v>0</v>
      </c>
      <c r="H10761">
        <v>1</v>
      </c>
      <c r="I10761">
        <v>1</v>
      </c>
      <c r="J10761">
        <v>0</v>
      </c>
      <c r="K10761">
        <v>0</v>
      </c>
      <c r="L10761">
        <v>7</v>
      </c>
      <c r="M10761">
        <v>-4</v>
      </c>
      <c r="N10761">
        <v>1</v>
      </c>
      <c r="O10761">
        <v>-4</v>
      </c>
      <c r="P10761">
        <v>1</v>
      </c>
      <c r="Q10761" s="10">
        <v>1.3</v>
      </c>
      <c r="R10761">
        <v>0.99980000000000002</v>
      </c>
      <c r="S10761">
        <v>0.74550000000000005</v>
      </c>
    </row>
    <row r="10762" spans="1:20" ht="23.25" x14ac:dyDescent="0.35">
      <c r="A10762">
        <v>1</v>
      </c>
      <c r="B10762">
        <v>3</v>
      </c>
      <c r="C10762">
        <v>50</v>
      </c>
      <c r="D10762" s="11">
        <v>30</v>
      </c>
      <c r="E10762">
        <v>0</v>
      </c>
      <c r="F10762">
        <v>0</v>
      </c>
      <c r="G10762">
        <v>0</v>
      </c>
      <c r="H10762">
        <v>1</v>
      </c>
      <c r="I10762">
        <v>1</v>
      </c>
      <c r="J10762">
        <v>0</v>
      </c>
      <c r="K10762">
        <v>0</v>
      </c>
      <c r="L10762">
        <v>7</v>
      </c>
      <c r="M10762">
        <v>-4</v>
      </c>
      <c r="N10762">
        <v>1</v>
      </c>
      <c r="O10762">
        <v>-4</v>
      </c>
      <c r="P10762">
        <v>1</v>
      </c>
      <c r="Q10762" s="10">
        <v>1.4</v>
      </c>
      <c r="R10762">
        <v>0.99990000000000001</v>
      </c>
      <c r="S10762">
        <v>0.87265999999999999</v>
      </c>
    </row>
    <row r="10763" spans="1:20" ht="23.25" x14ac:dyDescent="0.35">
      <c r="A10763">
        <v>1</v>
      </c>
      <c r="B10763">
        <v>3</v>
      </c>
      <c r="C10763">
        <v>50</v>
      </c>
      <c r="D10763" s="11">
        <v>30</v>
      </c>
      <c r="E10763">
        <v>0</v>
      </c>
      <c r="F10763">
        <v>0</v>
      </c>
      <c r="G10763">
        <v>0</v>
      </c>
      <c r="H10763">
        <v>1</v>
      </c>
      <c r="I10763">
        <v>1</v>
      </c>
      <c r="J10763">
        <v>0</v>
      </c>
      <c r="K10763">
        <v>0</v>
      </c>
      <c r="L10763">
        <v>7</v>
      </c>
      <c r="M10763">
        <v>-4</v>
      </c>
      <c r="N10763">
        <v>1</v>
      </c>
      <c r="O10763">
        <v>-4</v>
      </c>
      <c r="P10763">
        <v>1</v>
      </c>
      <c r="Q10763" s="10">
        <v>1.5</v>
      </c>
      <c r="R10763">
        <v>1</v>
      </c>
      <c r="S10763">
        <v>0.88751999999999998</v>
      </c>
    </row>
    <row r="10764" spans="1:20" ht="23.25" x14ac:dyDescent="0.35">
      <c r="A10764">
        <v>1</v>
      </c>
      <c r="B10764">
        <v>3</v>
      </c>
      <c r="C10764">
        <v>50</v>
      </c>
      <c r="D10764" s="11">
        <v>30</v>
      </c>
      <c r="E10764">
        <v>0</v>
      </c>
      <c r="F10764">
        <v>0</v>
      </c>
      <c r="G10764">
        <v>0</v>
      </c>
      <c r="H10764">
        <v>1</v>
      </c>
      <c r="I10764">
        <v>1</v>
      </c>
      <c r="J10764">
        <v>0</v>
      </c>
      <c r="K10764">
        <v>0</v>
      </c>
      <c r="L10764">
        <v>7</v>
      </c>
      <c r="M10764">
        <v>-4</v>
      </c>
      <c r="N10764">
        <v>1</v>
      </c>
      <c r="O10764">
        <v>-4</v>
      </c>
      <c r="P10764">
        <v>1</v>
      </c>
      <c r="Q10764" s="10">
        <v>1.6</v>
      </c>
      <c r="R10764">
        <v>1</v>
      </c>
      <c r="S10764">
        <v>0.87246000000000001</v>
      </c>
    </row>
    <row r="10765" spans="1:20" ht="23.25" x14ac:dyDescent="0.35">
      <c r="A10765">
        <v>1</v>
      </c>
      <c r="B10765">
        <v>3</v>
      </c>
      <c r="C10765">
        <v>50</v>
      </c>
      <c r="D10765" s="11">
        <v>30</v>
      </c>
      <c r="E10765">
        <v>0</v>
      </c>
      <c r="F10765">
        <v>0</v>
      </c>
      <c r="G10765">
        <v>0</v>
      </c>
      <c r="H10765">
        <v>1</v>
      </c>
      <c r="I10765">
        <v>1</v>
      </c>
      <c r="J10765">
        <v>0</v>
      </c>
      <c r="K10765">
        <v>0</v>
      </c>
      <c r="L10765">
        <v>7</v>
      </c>
      <c r="M10765">
        <v>-4</v>
      </c>
      <c r="N10765">
        <v>1</v>
      </c>
      <c r="O10765">
        <v>-4</v>
      </c>
      <c r="P10765">
        <v>1</v>
      </c>
      <c r="Q10765" s="10">
        <v>1.7</v>
      </c>
      <c r="T10765" t="s">
        <v>533</v>
      </c>
    </row>
    <row r="10766" spans="1:20" ht="23.25" x14ac:dyDescent="0.35">
      <c r="A10766">
        <v>1</v>
      </c>
      <c r="B10766">
        <v>3</v>
      </c>
      <c r="C10766">
        <v>50</v>
      </c>
      <c r="D10766" s="11">
        <v>30</v>
      </c>
      <c r="E10766">
        <v>0</v>
      </c>
      <c r="F10766">
        <v>0</v>
      </c>
      <c r="G10766">
        <v>0</v>
      </c>
      <c r="H10766">
        <v>1</v>
      </c>
      <c r="I10766">
        <v>1</v>
      </c>
      <c r="J10766">
        <v>0</v>
      </c>
      <c r="K10766">
        <v>0</v>
      </c>
      <c r="L10766">
        <v>7</v>
      </c>
      <c r="M10766">
        <v>-4</v>
      </c>
      <c r="N10766">
        <v>1</v>
      </c>
      <c r="O10766">
        <v>-4</v>
      </c>
      <c r="P10766">
        <v>1</v>
      </c>
      <c r="Q10766" s="10">
        <v>1.8</v>
      </c>
    </row>
    <row r="10767" spans="1:20" ht="23.25" x14ac:dyDescent="0.35">
      <c r="A10767">
        <v>1</v>
      </c>
      <c r="B10767">
        <v>3</v>
      </c>
      <c r="C10767">
        <v>50</v>
      </c>
      <c r="D10767" s="11">
        <v>30</v>
      </c>
      <c r="E10767">
        <v>0</v>
      </c>
      <c r="F10767">
        <v>0</v>
      </c>
      <c r="G10767">
        <v>0</v>
      </c>
      <c r="H10767">
        <v>1</v>
      </c>
      <c r="I10767">
        <v>1</v>
      </c>
      <c r="J10767">
        <v>0</v>
      </c>
      <c r="K10767">
        <v>0</v>
      </c>
      <c r="L10767">
        <v>7</v>
      </c>
      <c r="M10767">
        <v>-4</v>
      </c>
      <c r="N10767">
        <v>1</v>
      </c>
      <c r="O10767">
        <v>-4</v>
      </c>
      <c r="P10767">
        <v>1</v>
      </c>
      <c r="Q10767" s="10">
        <v>1.9</v>
      </c>
    </row>
    <row r="10776" spans="1:19" ht="187.5" x14ac:dyDescent="0.3">
      <c r="A10776" s="7" t="s">
        <v>537</v>
      </c>
      <c r="R10776" s="3" t="s">
        <v>530</v>
      </c>
      <c r="S10776" s="4" t="s">
        <v>531</v>
      </c>
    </row>
    <row r="10777" spans="1:19" ht="23.25" x14ac:dyDescent="0.35">
      <c r="A10777">
        <v>1</v>
      </c>
      <c r="B10777">
        <v>3</v>
      </c>
      <c r="C10777">
        <v>10</v>
      </c>
      <c r="D10777" s="11">
        <v>30</v>
      </c>
      <c r="E10777">
        <v>0</v>
      </c>
      <c r="F10777">
        <v>0</v>
      </c>
      <c r="G10777">
        <v>0</v>
      </c>
      <c r="H10777">
        <v>1</v>
      </c>
      <c r="I10777">
        <v>1</v>
      </c>
      <c r="J10777">
        <v>0</v>
      </c>
      <c r="K10777">
        <v>0</v>
      </c>
      <c r="L10777">
        <v>7</v>
      </c>
      <c r="M10777">
        <v>-4</v>
      </c>
      <c r="N10777">
        <v>1</v>
      </c>
      <c r="O10777">
        <v>-4</v>
      </c>
      <c r="P10777">
        <v>1</v>
      </c>
      <c r="Q10777" s="10">
        <v>0</v>
      </c>
      <c r="R10777">
        <v>0.05</v>
      </c>
    </row>
    <row r="10778" spans="1:19" ht="23.25" x14ac:dyDescent="0.35">
      <c r="A10778">
        <v>1</v>
      </c>
      <c r="B10778">
        <v>3</v>
      </c>
      <c r="C10778">
        <v>10</v>
      </c>
      <c r="D10778" s="11">
        <v>30</v>
      </c>
      <c r="E10778">
        <v>0</v>
      </c>
      <c r="F10778">
        <v>0</v>
      </c>
      <c r="G10778">
        <v>0</v>
      </c>
      <c r="H10778">
        <v>1</v>
      </c>
      <c r="I10778">
        <v>1</v>
      </c>
      <c r="J10778">
        <v>0</v>
      </c>
      <c r="K10778">
        <v>0</v>
      </c>
      <c r="L10778">
        <v>7</v>
      </c>
      <c r="M10778">
        <v>-4</v>
      </c>
      <c r="N10778">
        <v>1</v>
      </c>
      <c r="O10778">
        <v>-4</v>
      </c>
      <c r="P10778">
        <v>1</v>
      </c>
      <c r="Q10778" s="10">
        <v>0.1</v>
      </c>
      <c r="R10778">
        <v>7.5200000000000003E-2</v>
      </c>
    </row>
    <row r="10779" spans="1:19" ht="23.25" x14ac:dyDescent="0.35">
      <c r="A10779">
        <v>1</v>
      </c>
      <c r="B10779">
        <v>3</v>
      </c>
      <c r="C10779">
        <v>10</v>
      </c>
      <c r="D10779" s="11">
        <v>30</v>
      </c>
      <c r="E10779">
        <v>0</v>
      </c>
      <c r="F10779">
        <v>0</v>
      </c>
      <c r="G10779">
        <v>0</v>
      </c>
      <c r="H10779">
        <v>1</v>
      </c>
      <c r="I10779">
        <v>1</v>
      </c>
      <c r="J10779">
        <v>0</v>
      </c>
      <c r="K10779">
        <v>0</v>
      </c>
      <c r="L10779">
        <v>7</v>
      </c>
      <c r="M10779">
        <v>-4</v>
      </c>
      <c r="N10779">
        <v>1</v>
      </c>
      <c r="O10779">
        <v>-4</v>
      </c>
      <c r="P10779">
        <v>1</v>
      </c>
      <c r="Q10779" s="10">
        <v>0.2</v>
      </c>
      <c r="R10779">
        <v>0.1424</v>
      </c>
    </row>
    <row r="10780" spans="1:19" ht="23.25" x14ac:dyDescent="0.35">
      <c r="A10780">
        <v>1</v>
      </c>
      <c r="B10780">
        <v>3</v>
      </c>
      <c r="C10780">
        <v>10</v>
      </c>
      <c r="D10780" s="11">
        <v>30</v>
      </c>
      <c r="E10780">
        <v>0</v>
      </c>
      <c r="F10780">
        <v>0</v>
      </c>
      <c r="G10780">
        <v>0</v>
      </c>
      <c r="H10780">
        <v>1</v>
      </c>
      <c r="I10780">
        <v>1</v>
      </c>
      <c r="J10780">
        <v>0</v>
      </c>
      <c r="K10780">
        <v>0</v>
      </c>
      <c r="L10780">
        <v>7</v>
      </c>
      <c r="M10780">
        <v>-4</v>
      </c>
      <c r="N10780">
        <v>1</v>
      </c>
      <c r="O10780">
        <v>-4</v>
      </c>
      <c r="P10780">
        <v>1</v>
      </c>
      <c r="Q10780" s="10">
        <v>0.3</v>
      </c>
      <c r="R10780">
        <v>0.29409999999999997</v>
      </c>
    </row>
    <row r="10781" spans="1:19" ht="23.25" x14ac:dyDescent="0.35">
      <c r="A10781">
        <v>1</v>
      </c>
      <c r="B10781">
        <v>3</v>
      </c>
      <c r="C10781">
        <v>10</v>
      </c>
      <c r="D10781" s="11">
        <v>30</v>
      </c>
      <c r="E10781">
        <v>0</v>
      </c>
      <c r="F10781">
        <v>0</v>
      </c>
      <c r="G10781">
        <v>0</v>
      </c>
      <c r="H10781">
        <v>1</v>
      </c>
      <c r="I10781">
        <v>1</v>
      </c>
      <c r="J10781">
        <v>0</v>
      </c>
      <c r="K10781">
        <v>0</v>
      </c>
      <c r="L10781">
        <v>7</v>
      </c>
      <c r="M10781">
        <v>-4</v>
      </c>
      <c r="N10781">
        <v>1</v>
      </c>
      <c r="O10781">
        <v>-4</v>
      </c>
      <c r="P10781">
        <v>1</v>
      </c>
      <c r="Q10781" s="10">
        <v>0.4</v>
      </c>
      <c r="R10781">
        <v>0.41460000000000002</v>
      </c>
    </row>
    <row r="10782" spans="1:19" ht="23.25" x14ac:dyDescent="0.35">
      <c r="A10782">
        <v>1</v>
      </c>
      <c r="B10782">
        <v>3</v>
      </c>
      <c r="C10782">
        <v>10</v>
      </c>
      <c r="D10782" s="11">
        <v>30</v>
      </c>
      <c r="E10782">
        <v>0</v>
      </c>
      <c r="F10782">
        <v>0</v>
      </c>
      <c r="G10782">
        <v>0</v>
      </c>
      <c r="H10782">
        <v>1</v>
      </c>
      <c r="I10782">
        <v>1</v>
      </c>
      <c r="J10782">
        <v>0</v>
      </c>
      <c r="K10782">
        <v>0</v>
      </c>
      <c r="L10782">
        <v>7</v>
      </c>
      <c r="M10782">
        <v>-4</v>
      </c>
      <c r="N10782">
        <v>1</v>
      </c>
      <c r="O10782">
        <v>-4</v>
      </c>
      <c r="P10782">
        <v>1</v>
      </c>
      <c r="Q10782" s="10">
        <v>0.5</v>
      </c>
      <c r="R10782">
        <v>0.65629999999999999</v>
      </c>
    </row>
    <row r="10783" spans="1:19" ht="23.25" x14ac:dyDescent="0.35">
      <c r="A10783" s="12">
        <v>1</v>
      </c>
      <c r="B10783" s="12">
        <v>3</v>
      </c>
      <c r="C10783">
        <v>10</v>
      </c>
      <c r="D10783" s="11">
        <v>30</v>
      </c>
      <c r="E10783">
        <v>0</v>
      </c>
      <c r="F10783">
        <v>0</v>
      </c>
      <c r="G10783" s="12">
        <v>0</v>
      </c>
      <c r="H10783" s="12">
        <v>1</v>
      </c>
      <c r="I10783" s="12">
        <v>1</v>
      </c>
      <c r="J10783">
        <v>0</v>
      </c>
      <c r="K10783">
        <v>0</v>
      </c>
      <c r="L10783">
        <v>7</v>
      </c>
      <c r="M10783">
        <v>-4</v>
      </c>
      <c r="N10783">
        <v>1</v>
      </c>
      <c r="O10783">
        <v>-4</v>
      </c>
      <c r="P10783">
        <v>1</v>
      </c>
      <c r="Q10783" s="10">
        <v>0.6</v>
      </c>
      <c r="R10783">
        <v>0.80459999999999998</v>
      </c>
    </row>
    <row r="10784" spans="1:19" ht="23.25" x14ac:dyDescent="0.35">
      <c r="A10784" s="13">
        <v>1</v>
      </c>
      <c r="B10784" s="13">
        <v>3</v>
      </c>
      <c r="C10784">
        <v>10</v>
      </c>
      <c r="D10784" s="11">
        <v>30</v>
      </c>
      <c r="E10784">
        <v>0</v>
      </c>
      <c r="F10784">
        <v>0</v>
      </c>
      <c r="G10784" s="13">
        <v>0</v>
      </c>
      <c r="H10784" s="13">
        <v>1</v>
      </c>
      <c r="I10784" s="13">
        <v>1</v>
      </c>
      <c r="J10784">
        <v>0</v>
      </c>
      <c r="K10784">
        <v>0</v>
      </c>
      <c r="L10784">
        <v>7</v>
      </c>
      <c r="M10784">
        <v>-4</v>
      </c>
      <c r="N10784">
        <v>1</v>
      </c>
      <c r="O10784">
        <v>-4</v>
      </c>
      <c r="P10784">
        <v>1</v>
      </c>
      <c r="Q10784" s="10">
        <v>0.7</v>
      </c>
      <c r="R10784">
        <v>0.87529999999999997</v>
      </c>
    </row>
    <row r="10785" spans="1:20" ht="23.25" x14ac:dyDescent="0.35">
      <c r="A10785" s="13">
        <v>1</v>
      </c>
      <c r="B10785" s="13">
        <v>3</v>
      </c>
      <c r="C10785">
        <v>10</v>
      </c>
      <c r="D10785" s="11">
        <v>30</v>
      </c>
      <c r="E10785">
        <v>0</v>
      </c>
      <c r="F10785">
        <v>0</v>
      </c>
      <c r="G10785" s="13">
        <v>0</v>
      </c>
      <c r="H10785" s="13">
        <v>1</v>
      </c>
      <c r="I10785" s="13">
        <v>1</v>
      </c>
      <c r="J10785">
        <v>0</v>
      </c>
      <c r="K10785">
        <v>0</v>
      </c>
      <c r="L10785">
        <v>7</v>
      </c>
      <c r="M10785">
        <v>-4</v>
      </c>
      <c r="N10785">
        <v>1</v>
      </c>
      <c r="O10785">
        <v>-4</v>
      </c>
      <c r="P10785">
        <v>1</v>
      </c>
      <c r="Q10785" s="10">
        <v>0.8</v>
      </c>
      <c r="R10785">
        <v>0.94920000000000004</v>
      </c>
    </row>
    <row r="10786" spans="1:20" ht="23.25" x14ac:dyDescent="0.35">
      <c r="A10786">
        <v>1</v>
      </c>
      <c r="B10786">
        <v>3</v>
      </c>
      <c r="C10786">
        <v>10</v>
      </c>
      <c r="D10786" s="11">
        <v>30</v>
      </c>
      <c r="E10786">
        <v>0</v>
      </c>
      <c r="F10786">
        <v>0</v>
      </c>
      <c r="G10786">
        <v>0</v>
      </c>
      <c r="H10786">
        <v>1</v>
      </c>
      <c r="I10786">
        <v>1</v>
      </c>
      <c r="J10786">
        <v>0</v>
      </c>
      <c r="K10786">
        <v>0</v>
      </c>
      <c r="L10786">
        <v>7</v>
      </c>
      <c r="M10786">
        <v>-4</v>
      </c>
      <c r="N10786">
        <v>1</v>
      </c>
      <c r="O10786">
        <v>-4</v>
      </c>
      <c r="P10786">
        <v>1</v>
      </c>
      <c r="Q10786" s="10">
        <v>0.9</v>
      </c>
      <c r="R10786">
        <v>0.98650000000000004</v>
      </c>
    </row>
    <row r="10787" spans="1:20" ht="23.25" x14ac:dyDescent="0.35">
      <c r="A10787">
        <v>1</v>
      </c>
      <c r="B10787">
        <v>3</v>
      </c>
      <c r="C10787">
        <v>10</v>
      </c>
      <c r="D10787" s="11">
        <v>30</v>
      </c>
      <c r="E10787">
        <v>0</v>
      </c>
      <c r="F10787">
        <v>0</v>
      </c>
      <c r="G10787">
        <v>0</v>
      </c>
      <c r="H10787">
        <v>1</v>
      </c>
      <c r="I10787">
        <v>1</v>
      </c>
      <c r="J10787">
        <v>0</v>
      </c>
      <c r="K10787">
        <v>0</v>
      </c>
      <c r="L10787">
        <v>7</v>
      </c>
      <c r="M10787">
        <v>-4</v>
      </c>
      <c r="N10787">
        <v>1</v>
      </c>
      <c r="O10787">
        <v>-4</v>
      </c>
      <c r="P10787">
        <v>1</v>
      </c>
      <c r="Q10787" s="10">
        <v>1</v>
      </c>
      <c r="R10787">
        <v>0.99509999999999998</v>
      </c>
    </row>
    <row r="10788" spans="1:20" ht="23.25" x14ac:dyDescent="0.35">
      <c r="A10788">
        <v>1</v>
      </c>
      <c r="B10788">
        <v>3</v>
      </c>
      <c r="C10788">
        <v>10</v>
      </c>
      <c r="D10788" s="11">
        <v>30</v>
      </c>
      <c r="E10788">
        <v>0</v>
      </c>
      <c r="F10788">
        <v>0</v>
      </c>
      <c r="G10788">
        <v>0</v>
      </c>
      <c r="H10788">
        <v>1</v>
      </c>
      <c r="I10788">
        <v>1</v>
      </c>
      <c r="J10788">
        <v>0</v>
      </c>
      <c r="K10788">
        <v>0</v>
      </c>
      <c r="L10788">
        <v>7</v>
      </c>
      <c r="M10788">
        <v>-4</v>
      </c>
      <c r="N10788">
        <v>1</v>
      </c>
      <c r="O10788">
        <v>-4</v>
      </c>
      <c r="P10788">
        <v>1</v>
      </c>
      <c r="Q10788" s="10">
        <v>1.1000000000000001</v>
      </c>
      <c r="R10788">
        <v>0.99119999999999997</v>
      </c>
    </row>
    <row r="10789" spans="1:20" ht="23.25" x14ac:dyDescent="0.35">
      <c r="A10789">
        <v>1</v>
      </c>
      <c r="B10789">
        <v>3</v>
      </c>
      <c r="C10789">
        <v>10</v>
      </c>
      <c r="D10789" s="11">
        <v>30</v>
      </c>
      <c r="E10789">
        <v>0</v>
      </c>
      <c r="F10789">
        <v>0</v>
      </c>
      <c r="G10789">
        <v>0</v>
      </c>
      <c r="H10789">
        <v>1</v>
      </c>
      <c r="I10789">
        <v>1</v>
      </c>
      <c r="J10789">
        <v>0</v>
      </c>
      <c r="K10789">
        <v>0</v>
      </c>
      <c r="L10789">
        <v>7</v>
      </c>
      <c r="M10789">
        <v>-4</v>
      </c>
      <c r="N10789">
        <v>1</v>
      </c>
      <c r="O10789">
        <v>-4</v>
      </c>
      <c r="P10789">
        <v>1</v>
      </c>
      <c r="Q10789" s="10">
        <v>1.2</v>
      </c>
      <c r="R10789">
        <v>0.99990000000000001</v>
      </c>
    </row>
    <row r="10790" spans="1:20" ht="23.25" x14ac:dyDescent="0.35">
      <c r="A10790">
        <v>1</v>
      </c>
      <c r="B10790">
        <v>3</v>
      </c>
      <c r="C10790">
        <v>10</v>
      </c>
      <c r="D10790" s="11">
        <v>30</v>
      </c>
      <c r="E10790">
        <v>0</v>
      </c>
      <c r="F10790">
        <v>0</v>
      </c>
      <c r="G10790">
        <v>0</v>
      </c>
      <c r="H10790">
        <v>1</v>
      </c>
      <c r="I10790">
        <v>1</v>
      </c>
      <c r="J10790">
        <v>0</v>
      </c>
      <c r="K10790">
        <v>0</v>
      </c>
      <c r="L10790">
        <v>7</v>
      </c>
      <c r="M10790">
        <v>-4</v>
      </c>
      <c r="N10790">
        <v>1</v>
      </c>
      <c r="O10790">
        <v>-4</v>
      </c>
      <c r="P10790">
        <v>1</v>
      </c>
      <c r="Q10790" s="10">
        <v>1.3</v>
      </c>
      <c r="R10790">
        <v>1</v>
      </c>
    </row>
    <row r="10791" spans="1:20" ht="23.25" x14ac:dyDescent="0.35">
      <c r="A10791">
        <v>1</v>
      </c>
      <c r="B10791">
        <v>3</v>
      </c>
      <c r="C10791">
        <v>10</v>
      </c>
      <c r="D10791" s="11">
        <v>30</v>
      </c>
      <c r="E10791">
        <v>0</v>
      </c>
      <c r="F10791">
        <v>0</v>
      </c>
      <c r="G10791">
        <v>0</v>
      </c>
      <c r="H10791">
        <v>1</v>
      </c>
      <c r="I10791">
        <v>1</v>
      </c>
      <c r="J10791">
        <v>0</v>
      </c>
      <c r="K10791">
        <v>0</v>
      </c>
      <c r="L10791">
        <v>7</v>
      </c>
      <c r="M10791">
        <v>-4</v>
      </c>
      <c r="N10791">
        <v>1</v>
      </c>
      <c r="O10791">
        <v>-4</v>
      </c>
      <c r="P10791">
        <v>1</v>
      </c>
      <c r="Q10791" s="10">
        <v>1.4</v>
      </c>
      <c r="R10791">
        <v>1</v>
      </c>
    </row>
    <row r="10792" spans="1:20" ht="23.25" x14ac:dyDescent="0.35">
      <c r="A10792">
        <v>1</v>
      </c>
      <c r="B10792">
        <v>3</v>
      </c>
      <c r="C10792">
        <v>10</v>
      </c>
      <c r="D10792" s="11">
        <v>30</v>
      </c>
      <c r="E10792">
        <v>0</v>
      </c>
      <c r="F10792">
        <v>0</v>
      </c>
      <c r="G10792">
        <v>0</v>
      </c>
      <c r="H10792">
        <v>1</v>
      </c>
      <c r="I10792">
        <v>1</v>
      </c>
      <c r="J10792">
        <v>0</v>
      </c>
      <c r="K10792">
        <v>0</v>
      </c>
      <c r="L10792">
        <v>7</v>
      </c>
      <c r="M10792">
        <v>-4</v>
      </c>
      <c r="N10792">
        <v>1</v>
      </c>
      <c r="O10792">
        <v>-4</v>
      </c>
      <c r="P10792">
        <v>1</v>
      </c>
      <c r="Q10792" s="10">
        <v>1.5</v>
      </c>
      <c r="R10792">
        <v>1</v>
      </c>
    </row>
    <row r="10793" spans="1:20" ht="23.25" x14ac:dyDescent="0.35">
      <c r="A10793">
        <v>1</v>
      </c>
      <c r="B10793">
        <v>3</v>
      </c>
      <c r="C10793">
        <v>10</v>
      </c>
      <c r="D10793" s="11">
        <v>30</v>
      </c>
      <c r="E10793">
        <v>0</v>
      </c>
      <c r="F10793">
        <v>0</v>
      </c>
      <c r="G10793">
        <v>0</v>
      </c>
      <c r="H10793">
        <v>1</v>
      </c>
      <c r="I10793">
        <v>1</v>
      </c>
      <c r="J10793">
        <v>0</v>
      </c>
      <c r="K10793">
        <v>0</v>
      </c>
      <c r="L10793">
        <v>7</v>
      </c>
      <c r="M10793">
        <v>-4</v>
      </c>
      <c r="N10793">
        <v>1</v>
      </c>
      <c r="O10793">
        <v>-4</v>
      </c>
      <c r="P10793">
        <v>1</v>
      </c>
      <c r="Q10793" s="10">
        <v>1.6</v>
      </c>
      <c r="R10793">
        <v>1</v>
      </c>
    </row>
    <row r="10794" spans="1:20" ht="23.25" x14ac:dyDescent="0.35">
      <c r="A10794">
        <v>1</v>
      </c>
      <c r="B10794">
        <v>3</v>
      </c>
      <c r="C10794">
        <v>10</v>
      </c>
      <c r="D10794" s="11">
        <v>30</v>
      </c>
      <c r="E10794">
        <v>0</v>
      </c>
      <c r="F10794">
        <v>0</v>
      </c>
      <c r="G10794">
        <v>0</v>
      </c>
      <c r="H10794">
        <v>1</v>
      </c>
      <c r="I10794">
        <v>1</v>
      </c>
      <c r="J10794">
        <v>0</v>
      </c>
      <c r="K10794">
        <v>0</v>
      </c>
      <c r="L10794">
        <v>7</v>
      </c>
      <c r="M10794">
        <v>-4</v>
      </c>
      <c r="N10794">
        <v>1</v>
      </c>
      <c r="O10794">
        <v>-4</v>
      </c>
      <c r="P10794">
        <v>1</v>
      </c>
      <c r="Q10794" s="10">
        <v>1.7</v>
      </c>
      <c r="T10794" t="s">
        <v>539</v>
      </c>
    </row>
    <row r="10795" spans="1:20" ht="23.25" x14ac:dyDescent="0.35">
      <c r="A10795">
        <v>1</v>
      </c>
      <c r="B10795">
        <v>3</v>
      </c>
      <c r="C10795">
        <v>10</v>
      </c>
      <c r="D10795" s="11">
        <v>30</v>
      </c>
      <c r="E10795">
        <v>0</v>
      </c>
      <c r="F10795">
        <v>0</v>
      </c>
      <c r="G10795">
        <v>0</v>
      </c>
      <c r="H10795">
        <v>1</v>
      </c>
      <c r="I10795">
        <v>1</v>
      </c>
      <c r="J10795">
        <v>0</v>
      </c>
      <c r="K10795">
        <v>0</v>
      </c>
      <c r="L10795">
        <v>7</v>
      </c>
      <c r="M10795">
        <v>-4</v>
      </c>
      <c r="N10795">
        <v>1</v>
      </c>
      <c r="O10795">
        <v>-4</v>
      </c>
      <c r="P10795">
        <v>1</v>
      </c>
      <c r="Q10795" s="10">
        <v>1.8</v>
      </c>
    </row>
    <row r="10796" spans="1:20" ht="23.25" x14ac:dyDescent="0.35">
      <c r="A10796">
        <v>1</v>
      </c>
      <c r="B10796">
        <v>3</v>
      </c>
      <c r="C10796">
        <v>10</v>
      </c>
      <c r="D10796" s="11">
        <v>30</v>
      </c>
      <c r="E10796">
        <v>0</v>
      </c>
      <c r="F10796">
        <v>0</v>
      </c>
      <c r="G10796">
        <v>0</v>
      </c>
      <c r="H10796">
        <v>1</v>
      </c>
      <c r="I10796">
        <v>1</v>
      </c>
      <c r="J10796">
        <v>0</v>
      </c>
      <c r="K10796">
        <v>0</v>
      </c>
      <c r="L10796">
        <v>7</v>
      </c>
      <c r="M10796">
        <v>-4</v>
      </c>
      <c r="N10796">
        <v>1</v>
      </c>
      <c r="O10796">
        <v>-4</v>
      </c>
      <c r="P10796">
        <v>1</v>
      </c>
      <c r="Q10796" s="10">
        <v>1.9</v>
      </c>
    </row>
    <row r="10801" spans="1:17" ht="187.5" x14ac:dyDescent="0.3">
      <c r="A10801" s="7" t="s">
        <v>537</v>
      </c>
    </row>
    <row r="10802" spans="1:17" ht="23.25" x14ac:dyDescent="0.35">
      <c r="A10802">
        <v>1</v>
      </c>
      <c r="B10802">
        <v>3</v>
      </c>
      <c r="C10802">
        <v>1</v>
      </c>
      <c r="D10802" s="11">
        <v>30</v>
      </c>
      <c r="E10802">
        <v>0</v>
      </c>
      <c r="F10802">
        <v>0</v>
      </c>
      <c r="G10802">
        <v>0</v>
      </c>
      <c r="H10802">
        <v>1</v>
      </c>
      <c r="I10802">
        <v>1</v>
      </c>
      <c r="J10802">
        <v>0</v>
      </c>
      <c r="K10802">
        <v>0</v>
      </c>
      <c r="L10802">
        <v>7</v>
      </c>
      <c r="M10802">
        <v>-4</v>
      </c>
      <c r="N10802">
        <v>1</v>
      </c>
      <c r="O10802">
        <v>-4</v>
      </c>
      <c r="P10802">
        <v>1</v>
      </c>
      <c r="Q10802" s="10">
        <v>0</v>
      </c>
    </row>
    <row r="10803" spans="1:17" ht="23.25" x14ac:dyDescent="0.35">
      <c r="A10803">
        <v>1</v>
      </c>
      <c r="B10803">
        <v>3</v>
      </c>
      <c r="C10803">
        <v>1</v>
      </c>
      <c r="D10803" s="11">
        <v>30</v>
      </c>
      <c r="E10803">
        <v>0</v>
      </c>
      <c r="F10803">
        <v>0</v>
      </c>
      <c r="G10803">
        <v>0</v>
      </c>
      <c r="H10803">
        <v>1</v>
      </c>
      <c r="I10803">
        <v>1</v>
      </c>
      <c r="J10803">
        <v>0</v>
      </c>
      <c r="K10803">
        <v>0</v>
      </c>
      <c r="L10803">
        <v>7</v>
      </c>
      <c r="M10803">
        <v>-4</v>
      </c>
      <c r="N10803">
        <v>1</v>
      </c>
      <c r="O10803">
        <v>-4</v>
      </c>
      <c r="P10803">
        <v>1</v>
      </c>
      <c r="Q10803" s="10">
        <v>0.1</v>
      </c>
    </row>
    <row r="10804" spans="1:17" ht="23.25" x14ac:dyDescent="0.35">
      <c r="A10804">
        <v>1</v>
      </c>
      <c r="B10804">
        <v>3</v>
      </c>
      <c r="C10804">
        <v>1</v>
      </c>
      <c r="D10804" s="11">
        <v>30</v>
      </c>
      <c r="E10804">
        <v>0</v>
      </c>
      <c r="F10804">
        <v>0</v>
      </c>
      <c r="G10804">
        <v>0</v>
      </c>
      <c r="H10804">
        <v>1</v>
      </c>
      <c r="I10804">
        <v>1</v>
      </c>
      <c r="J10804">
        <v>0</v>
      </c>
      <c r="K10804">
        <v>0</v>
      </c>
      <c r="L10804">
        <v>7</v>
      </c>
      <c r="M10804">
        <v>-4</v>
      </c>
      <c r="N10804">
        <v>1</v>
      </c>
      <c r="O10804">
        <v>-4</v>
      </c>
      <c r="P10804">
        <v>1</v>
      </c>
      <c r="Q10804" s="10">
        <v>0.2</v>
      </c>
    </row>
    <row r="10805" spans="1:17" ht="23.25" x14ac:dyDescent="0.35">
      <c r="A10805">
        <v>1</v>
      </c>
      <c r="B10805">
        <v>3</v>
      </c>
      <c r="C10805">
        <v>1</v>
      </c>
      <c r="D10805" s="11">
        <v>30</v>
      </c>
      <c r="E10805">
        <v>0</v>
      </c>
      <c r="F10805">
        <v>0</v>
      </c>
      <c r="G10805">
        <v>0</v>
      </c>
      <c r="H10805">
        <v>1</v>
      </c>
      <c r="I10805">
        <v>1</v>
      </c>
      <c r="J10805">
        <v>0</v>
      </c>
      <c r="K10805">
        <v>0</v>
      </c>
      <c r="L10805">
        <v>7</v>
      </c>
      <c r="M10805">
        <v>-4</v>
      </c>
      <c r="N10805">
        <v>1</v>
      </c>
      <c r="O10805">
        <v>-4</v>
      </c>
      <c r="P10805">
        <v>1</v>
      </c>
      <c r="Q10805" s="10">
        <v>0.3</v>
      </c>
    </row>
    <row r="10806" spans="1:17" ht="23.25" x14ac:dyDescent="0.35">
      <c r="A10806">
        <v>1</v>
      </c>
      <c r="B10806">
        <v>3</v>
      </c>
      <c r="C10806">
        <v>1</v>
      </c>
      <c r="D10806" s="11">
        <v>30</v>
      </c>
      <c r="E10806">
        <v>0</v>
      </c>
      <c r="F10806">
        <v>0</v>
      </c>
      <c r="G10806">
        <v>0</v>
      </c>
      <c r="H10806">
        <v>1</v>
      </c>
      <c r="I10806">
        <v>1</v>
      </c>
      <c r="J10806">
        <v>0</v>
      </c>
      <c r="K10806">
        <v>0</v>
      </c>
      <c r="L10806">
        <v>7</v>
      </c>
      <c r="M10806">
        <v>-4</v>
      </c>
      <c r="N10806">
        <v>1</v>
      </c>
      <c r="O10806">
        <v>-4</v>
      </c>
      <c r="P10806">
        <v>1</v>
      </c>
      <c r="Q10806" s="10">
        <v>0.4</v>
      </c>
    </row>
    <row r="10807" spans="1:17" ht="23.25" x14ac:dyDescent="0.35">
      <c r="A10807">
        <v>1</v>
      </c>
      <c r="B10807">
        <v>3</v>
      </c>
      <c r="C10807">
        <v>1</v>
      </c>
      <c r="D10807" s="11">
        <v>30</v>
      </c>
      <c r="E10807">
        <v>0</v>
      </c>
      <c r="F10807">
        <v>0</v>
      </c>
      <c r="G10807">
        <v>0</v>
      </c>
      <c r="H10807">
        <v>1</v>
      </c>
      <c r="I10807">
        <v>1</v>
      </c>
      <c r="J10807">
        <v>0</v>
      </c>
      <c r="K10807">
        <v>0</v>
      </c>
      <c r="L10807">
        <v>7</v>
      </c>
      <c r="M10807">
        <v>-4</v>
      </c>
      <c r="N10807">
        <v>1</v>
      </c>
      <c r="O10807">
        <v>-4</v>
      </c>
      <c r="P10807">
        <v>1</v>
      </c>
      <c r="Q10807" s="10">
        <v>0.5</v>
      </c>
    </row>
    <row r="10808" spans="1:17" ht="23.25" x14ac:dyDescent="0.35">
      <c r="A10808" s="12">
        <v>1</v>
      </c>
      <c r="B10808" s="12">
        <v>3</v>
      </c>
      <c r="C10808">
        <v>1</v>
      </c>
      <c r="D10808" s="11">
        <v>30</v>
      </c>
      <c r="E10808">
        <v>0</v>
      </c>
      <c r="F10808">
        <v>0</v>
      </c>
      <c r="G10808" s="12">
        <v>0</v>
      </c>
      <c r="H10808" s="12">
        <v>1</v>
      </c>
      <c r="I10808" s="12">
        <v>1</v>
      </c>
      <c r="J10808">
        <v>0</v>
      </c>
      <c r="K10808">
        <v>0</v>
      </c>
      <c r="L10808">
        <v>7</v>
      </c>
      <c r="M10808">
        <v>-4</v>
      </c>
      <c r="N10808">
        <v>1</v>
      </c>
      <c r="O10808">
        <v>-4</v>
      </c>
      <c r="P10808">
        <v>1</v>
      </c>
      <c r="Q10808" s="10">
        <v>0.6</v>
      </c>
    </row>
    <row r="10809" spans="1:17" ht="23.25" x14ac:dyDescent="0.35">
      <c r="A10809" s="13">
        <v>1</v>
      </c>
      <c r="B10809" s="13">
        <v>3</v>
      </c>
      <c r="C10809">
        <v>1</v>
      </c>
      <c r="D10809" s="11">
        <v>30</v>
      </c>
      <c r="E10809">
        <v>0</v>
      </c>
      <c r="F10809">
        <v>0</v>
      </c>
      <c r="G10809" s="13">
        <v>0</v>
      </c>
      <c r="H10809" s="13">
        <v>1</v>
      </c>
      <c r="I10809" s="13">
        <v>1</v>
      </c>
      <c r="J10809">
        <v>0</v>
      </c>
      <c r="K10809">
        <v>0</v>
      </c>
      <c r="L10809">
        <v>7</v>
      </c>
      <c r="M10809">
        <v>-4</v>
      </c>
      <c r="N10809">
        <v>1</v>
      </c>
      <c r="O10809">
        <v>-4</v>
      </c>
      <c r="P10809">
        <v>1</v>
      </c>
      <c r="Q10809" s="10">
        <v>0.7</v>
      </c>
    </row>
    <row r="10810" spans="1:17" ht="23.25" x14ac:dyDescent="0.35">
      <c r="A10810" s="13">
        <v>1</v>
      </c>
      <c r="B10810" s="13">
        <v>3</v>
      </c>
      <c r="C10810">
        <v>1</v>
      </c>
      <c r="D10810" s="11">
        <v>30</v>
      </c>
      <c r="E10810">
        <v>0</v>
      </c>
      <c r="F10810">
        <v>0</v>
      </c>
      <c r="G10810" s="13">
        <v>0</v>
      </c>
      <c r="H10810" s="13">
        <v>1</v>
      </c>
      <c r="I10810" s="13">
        <v>1</v>
      </c>
      <c r="J10810">
        <v>0</v>
      </c>
      <c r="K10810">
        <v>0</v>
      </c>
      <c r="L10810">
        <v>7</v>
      </c>
      <c r="M10810">
        <v>-4</v>
      </c>
      <c r="N10810">
        <v>1</v>
      </c>
      <c r="O10810">
        <v>-4</v>
      </c>
      <c r="P10810">
        <v>1</v>
      </c>
      <c r="Q10810" s="10">
        <v>0.8</v>
      </c>
    </row>
    <row r="10811" spans="1:17" ht="23.25" x14ac:dyDescent="0.35">
      <c r="A10811">
        <v>1</v>
      </c>
      <c r="B10811">
        <v>3</v>
      </c>
      <c r="C10811">
        <v>1</v>
      </c>
      <c r="D10811" s="11">
        <v>30</v>
      </c>
      <c r="E10811">
        <v>0</v>
      </c>
      <c r="F10811">
        <v>0</v>
      </c>
      <c r="G10811">
        <v>0</v>
      </c>
      <c r="H10811">
        <v>1</v>
      </c>
      <c r="I10811">
        <v>1</v>
      </c>
      <c r="J10811">
        <v>0</v>
      </c>
      <c r="K10811">
        <v>0</v>
      </c>
      <c r="L10811">
        <v>7</v>
      </c>
      <c r="M10811">
        <v>-4</v>
      </c>
      <c r="N10811">
        <v>1</v>
      </c>
      <c r="O10811">
        <v>-4</v>
      </c>
      <c r="P10811">
        <v>1</v>
      </c>
      <c r="Q10811" s="10">
        <v>0.9</v>
      </c>
    </row>
    <row r="10812" spans="1:17" ht="23.25" x14ac:dyDescent="0.35">
      <c r="A10812">
        <v>1</v>
      </c>
      <c r="B10812">
        <v>3</v>
      </c>
      <c r="C10812">
        <v>1</v>
      </c>
      <c r="D10812" s="11">
        <v>30</v>
      </c>
      <c r="E10812">
        <v>0</v>
      </c>
      <c r="F10812">
        <v>0</v>
      </c>
      <c r="G10812">
        <v>0</v>
      </c>
      <c r="H10812">
        <v>1</v>
      </c>
      <c r="I10812">
        <v>1</v>
      </c>
      <c r="J10812">
        <v>0</v>
      </c>
      <c r="K10812">
        <v>0</v>
      </c>
      <c r="L10812">
        <v>7</v>
      </c>
      <c r="M10812">
        <v>-4</v>
      </c>
      <c r="N10812">
        <v>1</v>
      </c>
      <c r="O10812">
        <v>-4</v>
      </c>
      <c r="P10812">
        <v>1</v>
      </c>
      <c r="Q10812" s="10">
        <v>1</v>
      </c>
    </row>
    <row r="10813" spans="1:17" ht="23.25" x14ac:dyDescent="0.35">
      <c r="A10813">
        <v>1</v>
      </c>
      <c r="B10813">
        <v>3</v>
      </c>
      <c r="C10813">
        <v>1</v>
      </c>
      <c r="D10813" s="11">
        <v>30</v>
      </c>
      <c r="E10813">
        <v>0</v>
      </c>
      <c r="F10813">
        <v>0</v>
      </c>
      <c r="G10813">
        <v>0</v>
      </c>
      <c r="H10813">
        <v>1</v>
      </c>
      <c r="I10813">
        <v>1</v>
      </c>
      <c r="J10813">
        <v>0</v>
      </c>
      <c r="K10813">
        <v>0</v>
      </c>
      <c r="L10813">
        <v>7</v>
      </c>
      <c r="M10813">
        <v>-4</v>
      </c>
      <c r="N10813">
        <v>1</v>
      </c>
      <c r="O10813">
        <v>-4</v>
      </c>
      <c r="P10813">
        <v>1</v>
      </c>
      <c r="Q10813" s="10">
        <v>1.1000000000000001</v>
      </c>
    </row>
    <row r="10814" spans="1:17" ht="23.25" x14ac:dyDescent="0.35">
      <c r="A10814">
        <v>1</v>
      </c>
      <c r="B10814">
        <v>3</v>
      </c>
      <c r="C10814">
        <v>1</v>
      </c>
      <c r="D10814" s="11">
        <v>30</v>
      </c>
      <c r="E10814">
        <v>0</v>
      </c>
      <c r="F10814">
        <v>0</v>
      </c>
      <c r="G10814">
        <v>0</v>
      </c>
      <c r="H10814">
        <v>1</v>
      </c>
      <c r="I10814">
        <v>1</v>
      </c>
      <c r="J10814">
        <v>0</v>
      </c>
      <c r="K10814">
        <v>0</v>
      </c>
      <c r="L10814">
        <v>7</v>
      </c>
      <c r="M10814">
        <v>-4</v>
      </c>
      <c r="N10814">
        <v>1</v>
      </c>
      <c r="O10814">
        <v>-4</v>
      </c>
      <c r="P10814">
        <v>1</v>
      </c>
      <c r="Q10814" s="10">
        <v>1.2</v>
      </c>
    </row>
    <row r="10815" spans="1:17" ht="23.25" x14ac:dyDescent="0.35">
      <c r="A10815">
        <v>1</v>
      </c>
      <c r="B10815">
        <v>3</v>
      </c>
      <c r="C10815">
        <v>1</v>
      </c>
      <c r="D10815" s="11">
        <v>30</v>
      </c>
      <c r="E10815">
        <v>0</v>
      </c>
      <c r="F10815">
        <v>0</v>
      </c>
      <c r="G10815">
        <v>0</v>
      </c>
      <c r="H10815">
        <v>1</v>
      </c>
      <c r="I10815">
        <v>1</v>
      </c>
      <c r="J10815">
        <v>0</v>
      </c>
      <c r="K10815">
        <v>0</v>
      </c>
      <c r="L10815">
        <v>7</v>
      </c>
      <c r="M10815">
        <v>-4</v>
      </c>
      <c r="N10815">
        <v>1</v>
      </c>
      <c r="O10815">
        <v>-4</v>
      </c>
      <c r="P10815">
        <v>1</v>
      </c>
      <c r="Q10815" s="10">
        <v>1.3</v>
      </c>
    </row>
    <row r="10816" spans="1:17" ht="23.25" x14ac:dyDescent="0.35">
      <c r="A10816">
        <v>1</v>
      </c>
      <c r="B10816">
        <v>3</v>
      </c>
      <c r="C10816">
        <v>1</v>
      </c>
      <c r="D10816" s="11">
        <v>30</v>
      </c>
      <c r="E10816">
        <v>0</v>
      </c>
      <c r="F10816">
        <v>0</v>
      </c>
      <c r="G10816">
        <v>0</v>
      </c>
      <c r="H10816">
        <v>1</v>
      </c>
      <c r="I10816">
        <v>1</v>
      </c>
      <c r="J10816">
        <v>0</v>
      </c>
      <c r="K10816">
        <v>0</v>
      </c>
      <c r="L10816">
        <v>7</v>
      </c>
      <c r="M10816">
        <v>-4</v>
      </c>
      <c r="N10816">
        <v>1</v>
      </c>
      <c r="O10816">
        <v>-4</v>
      </c>
      <c r="P10816">
        <v>1</v>
      </c>
      <c r="Q10816" s="10">
        <v>1.4</v>
      </c>
    </row>
    <row r="10817" spans="1:18" ht="23.25" x14ac:dyDescent="0.35">
      <c r="A10817">
        <v>1</v>
      </c>
      <c r="B10817">
        <v>3</v>
      </c>
      <c r="C10817">
        <v>1</v>
      </c>
      <c r="D10817" s="11">
        <v>30</v>
      </c>
      <c r="E10817">
        <v>0</v>
      </c>
      <c r="F10817">
        <v>0</v>
      </c>
      <c r="G10817">
        <v>0</v>
      </c>
      <c r="H10817">
        <v>1</v>
      </c>
      <c r="I10817">
        <v>1</v>
      </c>
      <c r="J10817">
        <v>0</v>
      </c>
      <c r="K10817">
        <v>0</v>
      </c>
      <c r="L10817">
        <v>7</v>
      </c>
      <c r="M10817">
        <v>-4</v>
      </c>
      <c r="N10817">
        <v>1</v>
      </c>
      <c r="O10817">
        <v>-4</v>
      </c>
      <c r="P10817">
        <v>1</v>
      </c>
      <c r="Q10817" s="10">
        <v>1.5</v>
      </c>
    </row>
    <row r="10818" spans="1:18" ht="23.25" x14ac:dyDescent="0.35">
      <c r="A10818">
        <v>1</v>
      </c>
      <c r="B10818">
        <v>3</v>
      </c>
      <c r="C10818">
        <v>1</v>
      </c>
      <c r="D10818" s="11">
        <v>30</v>
      </c>
      <c r="E10818">
        <v>0</v>
      </c>
      <c r="F10818">
        <v>0</v>
      </c>
      <c r="G10818">
        <v>0</v>
      </c>
      <c r="H10818">
        <v>1</v>
      </c>
      <c r="I10818">
        <v>1</v>
      </c>
      <c r="J10818">
        <v>0</v>
      </c>
      <c r="K10818">
        <v>0</v>
      </c>
      <c r="L10818">
        <v>7</v>
      </c>
      <c r="M10818">
        <v>-4</v>
      </c>
      <c r="N10818">
        <v>1</v>
      </c>
      <c r="O10818">
        <v>-4</v>
      </c>
      <c r="P10818">
        <v>1</v>
      </c>
      <c r="Q10818" s="10">
        <v>1.6</v>
      </c>
    </row>
    <row r="10819" spans="1:18" ht="26.25" x14ac:dyDescent="0.4">
      <c r="A10819">
        <v>1</v>
      </c>
      <c r="B10819">
        <v>3</v>
      </c>
      <c r="C10819">
        <v>1</v>
      </c>
      <c r="D10819" s="11">
        <v>30</v>
      </c>
      <c r="E10819">
        <v>0</v>
      </c>
      <c r="F10819">
        <v>0</v>
      </c>
      <c r="G10819">
        <v>0</v>
      </c>
      <c r="H10819">
        <v>1</v>
      </c>
      <c r="I10819">
        <v>1</v>
      </c>
      <c r="J10819">
        <v>0</v>
      </c>
      <c r="K10819">
        <v>0</v>
      </c>
      <c r="L10819">
        <v>7</v>
      </c>
      <c r="M10819">
        <v>-4</v>
      </c>
      <c r="N10819">
        <v>1</v>
      </c>
      <c r="O10819">
        <v>-4</v>
      </c>
      <c r="P10819">
        <v>1</v>
      </c>
      <c r="Q10819" s="10">
        <v>1.7</v>
      </c>
      <c r="R10819" s="74" t="s">
        <v>540</v>
      </c>
    </row>
    <row r="10820" spans="1:18" ht="23.25" x14ac:dyDescent="0.35">
      <c r="A10820">
        <v>1</v>
      </c>
      <c r="B10820">
        <v>3</v>
      </c>
      <c r="C10820">
        <v>1</v>
      </c>
      <c r="D10820" s="11">
        <v>30</v>
      </c>
      <c r="E10820">
        <v>0</v>
      </c>
      <c r="F10820">
        <v>0</v>
      </c>
      <c r="G10820">
        <v>0</v>
      </c>
      <c r="H10820">
        <v>1</v>
      </c>
      <c r="I10820">
        <v>1</v>
      </c>
      <c r="J10820">
        <v>0</v>
      </c>
      <c r="K10820">
        <v>0</v>
      </c>
      <c r="L10820">
        <v>7</v>
      </c>
      <c r="M10820">
        <v>-4</v>
      </c>
      <c r="N10820">
        <v>1</v>
      </c>
      <c r="O10820">
        <v>-4</v>
      </c>
      <c r="P10820">
        <v>1</v>
      </c>
      <c r="Q10820" s="10">
        <v>1.8</v>
      </c>
    </row>
    <row r="10821" spans="1:18" ht="23.25" x14ac:dyDescent="0.35">
      <c r="A10821">
        <v>1</v>
      </c>
      <c r="B10821">
        <v>3</v>
      </c>
      <c r="C10821">
        <v>1</v>
      </c>
      <c r="D10821" s="11">
        <v>30</v>
      </c>
      <c r="E10821">
        <v>0</v>
      </c>
      <c r="F10821">
        <v>0</v>
      </c>
      <c r="G10821">
        <v>0</v>
      </c>
      <c r="H10821">
        <v>1</v>
      </c>
      <c r="I10821">
        <v>1</v>
      </c>
      <c r="J10821">
        <v>0</v>
      </c>
      <c r="K10821">
        <v>0</v>
      </c>
      <c r="L10821">
        <v>7</v>
      </c>
      <c r="M10821">
        <v>-4</v>
      </c>
      <c r="N10821">
        <v>1</v>
      </c>
      <c r="O10821">
        <v>-4</v>
      </c>
      <c r="P10821">
        <v>1</v>
      </c>
      <c r="Q10821" s="10">
        <v>1.9</v>
      </c>
    </row>
    <row r="10826" spans="1:18" ht="60" x14ac:dyDescent="0.25">
      <c r="A10826" s="8" t="s">
        <v>541</v>
      </c>
    </row>
    <row r="10827" spans="1:18" ht="21" x14ac:dyDescent="0.35">
      <c r="A10827">
        <v>1</v>
      </c>
      <c r="B10827">
        <v>3</v>
      </c>
      <c r="C10827" s="10">
        <v>1</v>
      </c>
      <c r="D10827">
        <v>30</v>
      </c>
      <c r="E10827">
        <v>0</v>
      </c>
      <c r="F10827">
        <v>0</v>
      </c>
      <c r="G10827">
        <v>0</v>
      </c>
      <c r="H10827">
        <v>1</v>
      </c>
      <c r="I10827">
        <v>1</v>
      </c>
      <c r="J10827">
        <v>0</v>
      </c>
      <c r="K10827">
        <v>0</v>
      </c>
      <c r="L10827">
        <v>2</v>
      </c>
      <c r="M10827">
        <v>1</v>
      </c>
      <c r="N10827">
        <v>0.05</v>
      </c>
      <c r="O10827">
        <v>1</v>
      </c>
      <c r="P10827">
        <v>0.05</v>
      </c>
      <c r="Q10827" s="10">
        <v>0</v>
      </c>
      <c r="R10827">
        <v>0.05</v>
      </c>
    </row>
    <row r="10828" spans="1:18" ht="21" x14ac:dyDescent="0.35">
      <c r="A10828">
        <v>1</v>
      </c>
      <c r="B10828">
        <v>3</v>
      </c>
      <c r="C10828" s="10">
        <v>1</v>
      </c>
      <c r="D10828">
        <v>30</v>
      </c>
      <c r="E10828">
        <v>0</v>
      </c>
      <c r="F10828">
        <v>0</v>
      </c>
      <c r="G10828">
        <v>0</v>
      </c>
      <c r="H10828">
        <v>1</v>
      </c>
      <c r="I10828">
        <v>1</v>
      </c>
      <c r="J10828">
        <v>0</v>
      </c>
      <c r="K10828">
        <v>0</v>
      </c>
      <c r="L10828">
        <v>2</v>
      </c>
      <c r="M10828">
        <v>1</v>
      </c>
      <c r="N10828">
        <v>0.05</v>
      </c>
      <c r="O10828">
        <v>1</v>
      </c>
      <c r="P10828">
        <v>0.05</v>
      </c>
      <c r="Q10828" s="10">
        <v>0.1</v>
      </c>
      <c r="R10828">
        <v>9.1999999999999998E-2</v>
      </c>
    </row>
    <row r="10829" spans="1:18" ht="21" x14ac:dyDescent="0.35">
      <c r="A10829">
        <v>1</v>
      </c>
      <c r="B10829">
        <v>3</v>
      </c>
      <c r="C10829" s="10">
        <v>1</v>
      </c>
      <c r="D10829">
        <v>30</v>
      </c>
      <c r="E10829">
        <v>0</v>
      </c>
      <c r="F10829">
        <v>0</v>
      </c>
      <c r="G10829">
        <v>0</v>
      </c>
      <c r="H10829">
        <v>1</v>
      </c>
      <c r="I10829">
        <v>1</v>
      </c>
      <c r="J10829">
        <v>0</v>
      </c>
      <c r="K10829">
        <v>0</v>
      </c>
      <c r="L10829">
        <v>2</v>
      </c>
      <c r="M10829">
        <v>1</v>
      </c>
      <c r="N10829">
        <v>0.05</v>
      </c>
      <c r="O10829">
        <v>1</v>
      </c>
      <c r="P10829">
        <v>0.05</v>
      </c>
      <c r="Q10829" s="10">
        <v>0.2</v>
      </c>
      <c r="R10829">
        <v>0.29499999999999998</v>
      </c>
    </row>
    <row r="10830" spans="1:18" ht="21" x14ac:dyDescent="0.35">
      <c r="A10830">
        <v>1</v>
      </c>
      <c r="B10830">
        <v>3</v>
      </c>
      <c r="C10830" s="10">
        <v>1</v>
      </c>
      <c r="D10830">
        <v>30</v>
      </c>
      <c r="E10830">
        <v>0</v>
      </c>
      <c r="F10830">
        <v>0</v>
      </c>
      <c r="G10830">
        <v>0</v>
      </c>
      <c r="H10830">
        <v>1</v>
      </c>
      <c r="I10830">
        <v>1</v>
      </c>
      <c r="J10830">
        <v>0</v>
      </c>
      <c r="K10830">
        <v>0</v>
      </c>
      <c r="L10830">
        <v>2</v>
      </c>
      <c r="M10830">
        <v>1</v>
      </c>
      <c r="N10830">
        <v>0.05</v>
      </c>
      <c r="O10830">
        <v>1</v>
      </c>
      <c r="P10830">
        <v>0.05</v>
      </c>
      <c r="Q10830" s="10">
        <v>0.3</v>
      </c>
      <c r="R10830">
        <v>0.68799999999999994</v>
      </c>
    </row>
    <row r="10831" spans="1:18" ht="21" x14ac:dyDescent="0.35">
      <c r="A10831">
        <v>1</v>
      </c>
      <c r="B10831">
        <v>3</v>
      </c>
      <c r="C10831" s="10">
        <v>1</v>
      </c>
      <c r="D10831">
        <v>30</v>
      </c>
      <c r="E10831">
        <v>0</v>
      </c>
      <c r="F10831">
        <v>0</v>
      </c>
      <c r="G10831">
        <v>0</v>
      </c>
      <c r="H10831">
        <v>1</v>
      </c>
      <c r="I10831">
        <v>1</v>
      </c>
      <c r="J10831">
        <v>0</v>
      </c>
      <c r="K10831">
        <v>0</v>
      </c>
      <c r="L10831">
        <v>2</v>
      </c>
      <c r="M10831">
        <v>1</v>
      </c>
      <c r="N10831">
        <v>0.05</v>
      </c>
      <c r="O10831">
        <v>1</v>
      </c>
      <c r="P10831">
        <v>0.05</v>
      </c>
      <c r="Q10831" s="10">
        <v>0.4</v>
      </c>
      <c r="R10831">
        <v>0.53100000000000003</v>
      </c>
    </row>
    <row r="10832" spans="1:18" ht="21" x14ac:dyDescent="0.35">
      <c r="A10832">
        <v>1</v>
      </c>
      <c r="B10832">
        <v>3</v>
      </c>
      <c r="C10832" s="10">
        <v>1</v>
      </c>
      <c r="D10832">
        <v>30</v>
      </c>
      <c r="E10832">
        <v>0</v>
      </c>
      <c r="F10832">
        <v>0</v>
      </c>
      <c r="G10832">
        <v>0</v>
      </c>
      <c r="H10832">
        <v>1</v>
      </c>
      <c r="I10832">
        <v>1</v>
      </c>
      <c r="J10832">
        <v>0</v>
      </c>
      <c r="K10832">
        <v>0</v>
      </c>
      <c r="L10832">
        <v>2</v>
      </c>
      <c r="M10832">
        <v>1</v>
      </c>
      <c r="N10832">
        <v>0.05</v>
      </c>
      <c r="O10832">
        <v>1</v>
      </c>
      <c r="P10832">
        <v>0.05</v>
      </c>
      <c r="Q10832" s="10">
        <v>0.5</v>
      </c>
      <c r="R10832">
        <v>0.64500000000000002</v>
      </c>
    </row>
    <row r="10833" spans="1:19" ht="21" x14ac:dyDescent="0.35">
      <c r="A10833">
        <v>1</v>
      </c>
      <c r="B10833">
        <v>3</v>
      </c>
      <c r="C10833" s="10">
        <v>1</v>
      </c>
      <c r="D10833">
        <v>30</v>
      </c>
      <c r="E10833">
        <v>0</v>
      </c>
      <c r="F10833">
        <v>0</v>
      </c>
      <c r="G10833">
        <v>0</v>
      </c>
      <c r="H10833">
        <v>1</v>
      </c>
      <c r="I10833">
        <v>1</v>
      </c>
      <c r="J10833">
        <v>0</v>
      </c>
      <c r="K10833">
        <v>0</v>
      </c>
      <c r="L10833">
        <v>2</v>
      </c>
      <c r="M10833">
        <v>1</v>
      </c>
      <c r="N10833">
        <v>0.05</v>
      </c>
      <c r="O10833">
        <v>1</v>
      </c>
      <c r="P10833">
        <v>0.05</v>
      </c>
      <c r="Q10833" s="10">
        <v>0.6</v>
      </c>
      <c r="R10833">
        <v>0.61699999999999999</v>
      </c>
    </row>
    <row r="10834" spans="1:19" ht="21" x14ac:dyDescent="0.35">
      <c r="A10834">
        <v>1</v>
      </c>
      <c r="B10834">
        <v>3</v>
      </c>
      <c r="C10834" s="10">
        <v>1</v>
      </c>
      <c r="D10834">
        <v>30</v>
      </c>
      <c r="E10834">
        <v>0</v>
      </c>
      <c r="F10834">
        <v>0</v>
      </c>
      <c r="G10834">
        <v>0</v>
      </c>
      <c r="H10834">
        <v>1</v>
      </c>
      <c r="I10834">
        <v>1</v>
      </c>
      <c r="J10834">
        <v>0</v>
      </c>
      <c r="K10834">
        <v>0</v>
      </c>
      <c r="L10834">
        <v>2</v>
      </c>
      <c r="M10834">
        <v>1</v>
      </c>
      <c r="N10834">
        <v>0.05</v>
      </c>
      <c r="O10834">
        <v>1</v>
      </c>
      <c r="P10834">
        <v>0.05</v>
      </c>
      <c r="Q10834" s="10">
        <v>0.7</v>
      </c>
      <c r="R10834">
        <v>0.51400000000000001</v>
      </c>
    </row>
    <row r="10835" spans="1:19" ht="21" x14ac:dyDescent="0.35">
      <c r="A10835">
        <v>1</v>
      </c>
      <c r="B10835">
        <v>3</v>
      </c>
      <c r="C10835" s="10">
        <v>1</v>
      </c>
      <c r="D10835">
        <v>30</v>
      </c>
      <c r="E10835">
        <v>0</v>
      </c>
      <c r="F10835">
        <v>0</v>
      </c>
      <c r="G10835">
        <v>0</v>
      </c>
      <c r="H10835">
        <v>1</v>
      </c>
      <c r="I10835">
        <v>1</v>
      </c>
      <c r="J10835">
        <v>0</v>
      </c>
      <c r="K10835">
        <v>0</v>
      </c>
      <c r="L10835">
        <v>2</v>
      </c>
      <c r="M10835">
        <v>1</v>
      </c>
      <c r="N10835">
        <v>0.05</v>
      </c>
      <c r="O10835">
        <v>1</v>
      </c>
      <c r="P10835">
        <v>0.05</v>
      </c>
      <c r="Q10835" s="10">
        <v>0.8</v>
      </c>
      <c r="R10835">
        <v>0.999</v>
      </c>
    </row>
    <row r="10836" spans="1:19" ht="21" x14ac:dyDescent="0.35">
      <c r="A10836">
        <v>1</v>
      </c>
      <c r="B10836">
        <v>3</v>
      </c>
      <c r="C10836" s="10">
        <v>1</v>
      </c>
      <c r="D10836">
        <v>30</v>
      </c>
      <c r="E10836">
        <v>0</v>
      </c>
      <c r="F10836">
        <v>0</v>
      </c>
      <c r="G10836">
        <v>0</v>
      </c>
      <c r="H10836">
        <v>1</v>
      </c>
      <c r="I10836">
        <v>1</v>
      </c>
      <c r="J10836">
        <v>0</v>
      </c>
      <c r="K10836">
        <v>0</v>
      </c>
      <c r="L10836">
        <v>2</v>
      </c>
      <c r="M10836">
        <v>1</v>
      </c>
      <c r="N10836">
        <v>0.05</v>
      </c>
      <c r="O10836">
        <v>1</v>
      </c>
      <c r="P10836">
        <v>0.05</v>
      </c>
      <c r="Q10836" s="10">
        <v>0.9</v>
      </c>
      <c r="R10836">
        <v>1</v>
      </c>
    </row>
    <row r="10837" spans="1:19" ht="21" x14ac:dyDescent="0.35">
      <c r="A10837">
        <v>1</v>
      </c>
      <c r="B10837">
        <v>3</v>
      </c>
      <c r="C10837" s="10">
        <v>1</v>
      </c>
      <c r="D10837">
        <v>30</v>
      </c>
      <c r="E10837">
        <v>0</v>
      </c>
      <c r="F10837">
        <v>0</v>
      </c>
      <c r="G10837">
        <v>0</v>
      </c>
      <c r="H10837">
        <v>1</v>
      </c>
      <c r="I10837">
        <v>1</v>
      </c>
      <c r="J10837">
        <v>0</v>
      </c>
      <c r="K10837">
        <v>0</v>
      </c>
      <c r="L10837">
        <v>2</v>
      </c>
      <c r="M10837">
        <v>1</v>
      </c>
      <c r="N10837">
        <v>0.05</v>
      </c>
      <c r="O10837">
        <v>1</v>
      </c>
      <c r="P10837">
        <v>0.05</v>
      </c>
      <c r="Q10837" s="10">
        <v>1</v>
      </c>
      <c r="R10837">
        <v>0.76100000000000001</v>
      </c>
    </row>
    <row r="10838" spans="1:19" ht="21" x14ac:dyDescent="0.35">
      <c r="A10838">
        <v>1</v>
      </c>
      <c r="B10838">
        <v>3</v>
      </c>
      <c r="C10838" s="10">
        <v>1</v>
      </c>
      <c r="D10838">
        <v>30</v>
      </c>
      <c r="E10838">
        <v>0</v>
      </c>
      <c r="F10838">
        <v>0</v>
      </c>
      <c r="G10838">
        <v>0</v>
      </c>
      <c r="H10838">
        <v>1</v>
      </c>
      <c r="I10838">
        <v>1</v>
      </c>
      <c r="J10838">
        <v>0</v>
      </c>
      <c r="K10838">
        <v>0</v>
      </c>
      <c r="L10838">
        <v>2</v>
      </c>
      <c r="M10838">
        <v>1</v>
      </c>
      <c r="N10838">
        <v>0.05</v>
      </c>
      <c r="O10838">
        <v>1</v>
      </c>
      <c r="P10838">
        <v>0.05</v>
      </c>
      <c r="Q10838" s="10">
        <v>1.1000000000000001</v>
      </c>
      <c r="R10838">
        <v>1</v>
      </c>
    </row>
    <row r="10839" spans="1:19" ht="21" x14ac:dyDescent="0.35">
      <c r="A10839">
        <v>1</v>
      </c>
      <c r="B10839">
        <v>3</v>
      </c>
      <c r="C10839" s="10">
        <v>1</v>
      </c>
      <c r="D10839">
        <v>30</v>
      </c>
      <c r="E10839">
        <v>0</v>
      </c>
      <c r="F10839">
        <v>0</v>
      </c>
      <c r="G10839">
        <v>0</v>
      </c>
      <c r="H10839">
        <v>1</v>
      </c>
      <c r="I10839">
        <v>1</v>
      </c>
      <c r="J10839">
        <v>0</v>
      </c>
      <c r="K10839">
        <v>0</v>
      </c>
      <c r="L10839">
        <v>2</v>
      </c>
      <c r="M10839">
        <v>1</v>
      </c>
      <c r="N10839">
        <v>0.05</v>
      </c>
      <c r="O10839">
        <v>1</v>
      </c>
      <c r="P10839">
        <v>0.05</v>
      </c>
      <c r="Q10839" s="10">
        <v>1.2</v>
      </c>
      <c r="R10839">
        <v>1</v>
      </c>
    </row>
    <row r="10840" spans="1:19" ht="21" x14ac:dyDescent="0.35">
      <c r="A10840">
        <v>1</v>
      </c>
      <c r="B10840">
        <v>3</v>
      </c>
      <c r="C10840" s="10">
        <v>1</v>
      </c>
      <c r="D10840">
        <v>30</v>
      </c>
      <c r="E10840">
        <v>0</v>
      </c>
      <c r="F10840">
        <v>0</v>
      </c>
      <c r="G10840">
        <v>0</v>
      </c>
      <c r="H10840">
        <v>1</v>
      </c>
      <c r="I10840">
        <v>1</v>
      </c>
      <c r="J10840">
        <v>0</v>
      </c>
      <c r="K10840">
        <v>0</v>
      </c>
      <c r="L10840">
        <v>2</v>
      </c>
      <c r="M10840">
        <v>1</v>
      </c>
      <c r="N10840">
        <v>0.05</v>
      </c>
      <c r="O10840">
        <v>1</v>
      </c>
      <c r="P10840">
        <v>0.05</v>
      </c>
      <c r="Q10840" s="10">
        <v>1.3</v>
      </c>
      <c r="R10840">
        <v>1</v>
      </c>
    </row>
    <row r="10841" spans="1:19" ht="21" x14ac:dyDescent="0.35">
      <c r="A10841">
        <v>1</v>
      </c>
      <c r="B10841">
        <v>3</v>
      </c>
      <c r="C10841" s="10">
        <v>1</v>
      </c>
      <c r="D10841">
        <v>30</v>
      </c>
      <c r="E10841">
        <v>0</v>
      </c>
      <c r="F10841">
        <v>0</v>
      </c>
      <c r="G10841">
        <v>0</v>
      </c>
      <c r="H10841">
        <v>1</v>
      </c>
      <c r="I10841">
        <v>1</v>
      </c>
      <c r="J10841">
        <v>0</v>
      </c>
      <c r="K10841">
        <v>0</v>
      </c>
      <c r="L10841">
        <v>2</v>
      </c>
      <c r="M10841">
        <v>1</v>
      </c>
      <c r="N10841">
        <v>0.05</v>
      </c>
      <c r="O10841">
        <v>1</v>
      </c>
      <c r="P10841">
        <v>0.05</v>
      </c>
      <c r="Q10841" s="10">
        <v>1.4</v>
      </c>
      <c r="R10841">
        <v>1</v>
      </c>
    </row>
    <row r="10842" spans="1:19" ht="21" x14ac:dyDescent="0.35">
      <c r="A10842">
        <v>1</v>
      </c>
      <c r="B10842">
        <v>3</v>
      </c>
      <c r="C10842" s="10">
        <v>1</v>
      </c>
      <c r="D10842">
        <v>30</v>
      </c>
      <c r="E10842">
        <v>0</v>
      </c>
      <c r="F10842">
        <v>0</v>
      </c>
      <c r="G10842">
        <v>0</v>
      </c>
      <c r="H10842">
        <v>1</v>
      </c>
      <c r="I10842">
        <v>1</v>
      </c>
      <c r="J10842">
        <v>0</v>
      </c>
      <c r="K10842">
        <v>0</v>
      </c>
      <c r="L10842">
        <v>2</v>
      </c>
      <c r="M10842">
        <v>1</v>
      </c>
      <c r="N10842">
        <v>0.05</v>
      </c>
      <c r="O10842">
        <v>1</v>
      </c>
      <c r="P10842">
        <v>0.05</v>
      </c>
      <c r="Q10842" s="10">
        <v>1.5</v>
      </c>
      <c r="R10842">
        <v>1</v>
      </c>
    </row>
    <row r="10843" spans="1:19" ht="21" x14ac:dyDescent="0.35">
      <c r="A10843">
        <v>1</v>
      </c>
      <c r="B10843">
        <v>3</v>
      </c>
      <c r="C10843" s="10">
        <v>1</v>
      </c>
      <c r="D10843">
        <v>30</v>
      </c>
      <c r="E10843">
        <v>0</v>
      </c>
      <c r="F10843">
        <v>0</v>
      </c>
      <c r="G10843">
        <v>0</v>
      </c>
      <c r="H10843">
        <v>1</v>
      </c>
      <c r="I10843">
        <v>1</v>
      </c>
      <c r="J10843">
        <v>0</v>
      </c>
      <c r="K10843">
        <v>0</v>
      </c>
      <c r="L10843">
        <v>2</v>
      </c>
      <c r="M10843">
        <v>1</v>
      </c>
      <c r="N10843">
        <v>0.05</v>
      </c>
      <c r="O10843">
        <v>1</v>
      </c>
      <c r="P10843">
        <v>0.05</v>
      </c>
      <c r="Q10843" s="10">
        <v>1.6</v>
      </c>
      <c r="R10843">
        <v>1</v>
      </c>
    </row>
    <row r="10844" spans="1:19" ht="21" x14ac:dyDescent="0.35">
      <c r="A10844">
        <v>1</v>
      </c>
      <c r="B10844">
        <v>3</v>
      </c>
      <c r="C10844" s="10">
        <v>1</v>
      </c>
      <c r="D10844">
        <v>30</v>
      </c>
      <c r="E10844">
        <v>0</v>
      </c>
      <c r="F10844">
        <v>0</v>
      </c>
      <c r="G10844">
        <v>0</v>
      </c>
      <c r="H10844">
        <v>1</v>
      </c>
      <c r="I10844">
        <v>1</v>
      </c>
      <c r="J10844">
        <v>0</v>
      </c>
      <c r="K10844">
        <v>0</v>
      </c>
      <c r="L10844">
        <v>2</v>
      </c>
      <c r="M10844">
        <v>1</v>
      </c>
      <c r="N10844">
        <v>0.05</v>
      </c>
      <c r="O10844">
        <v>1</v>
      </c>
      <c r="P10844">
        <v>0.05</v>
      </c>
      <c r="Q10844" s="10">
        <v>1.7</v>
      </c>
      <c r="S10844" s="61" t="s">
        <v>542</v>
      </c>
    </row>
    <row r="10845" spans="1:19" ht="21" x14ac:dyDescent="0.35">
      <c r="A10845">
        <v>1</v>
      </c>
      <c r="B10845">
        <v>3</v>
      </c>
      <c r="C10845" s="10">
        <v>1</v>
      </c>
      <c r="D10845">
        <v>30</v>
      </c>
      <c r="E10845">
        <v>0</v>
      </c>
      <c r="F10845">
        <v>0</v>
      </c>
      <c r="G10845">
        <v>0</v>
      </c>
      <c r="H10845">
        <v>1</v>
      </c>
      <c r="I10845">
        <v>1</v>
      </c>
      <c r="J10845">
        <v>0</v>
      </c>
      <c r="K10845">
        <v>0</v>
      </c>
      <c r="L10845">
        <v>2</v>
      </c>
      <c r="M10845">
        <v>1</v>
      </c>
      <c r="N10845">
        <v>0.05</v>
      </c>
      <c r="O10845">
        <v>1</v>
      </c>
      <c r="P10845">
        <v>0.05</v>
      </c>
      <c r="Q10845" s="10">
        <v>1.8</v>
      </c>
    </row>
    <row r="10846" spans="1:19" ht="21" x14ac:dyDescent="0.35">
      <c r="A10846">
        <v>1</v>
      </c>
      <c r="B10846">
        <v>3</v>
      </c>
      <c r="C10846" s="10">
        <v>1</v>
      </c>
      <c r="D10846">
        <v>30</v>
      </c>
      <c r="E10846">
        <v>0</v>
      </c>
      <c r="F10846">
        <v>0</v>
      </c>
      <c r="G10846">
        <v>0</v>
      </c>
      <c r="H10846">
        <v>1</v>
      </c>
      <c r="I10846">
        <v>1</v>
      </c>
      <c r="J10846">
        <v>0</v>
      </c>
      <c r="K10846">
        <v>0</v>
      </c>
      <c r="L10846">
        <v>2</v>
      </c>
      <c r="M10846">
        <v>1</v>
      </c>
      <c r="N10846">
        <v>0.05</v>
      </c>
      <c r="O10846">
        <v>1</v>
      </c>
      <c r="P10846">
        <v>0.05</v>
      </c>
      <c r="Q10846" s="10">
        <v>1.9</v>
      </c>
    </row>
    <row r="10847" spans="1:19" ht="21" x14ac:dyDescent="0.35">
      <c r="A10847">
        <v>1</v>
      </c>
      <c r="B10847">
        <v>3</v>
      </c>
      <c r="C10847" s="10">
        <v>1</v>
      </c>
      <c r="D10847">
        <v>30</v>
      </c>
      <c r="E10847">
        <v>0</v>
      </c>
      <c r="F10847">
        <v>0</v>
      </c>
      <c r="G10847">
        <v>0</v>
      </c>
      <c r="H10847">
        <v>1</v>
      </c>
      <c r="I10847">
        <v>1</v>
      </c>
      <c r="J10847">
        <v>0</v>
      </c>
      <c r="K10847">
        <v>0</v>
      </c>
      <c r="L10847">
        <v>2</v>
      </c>
      <c r="M10847">
        <v>1</v>
      </c>
      <c r="N10847">
        <v>0.25</v>
      </c>
      <c r="O10847">
        <v>1</v>
      </c>
      <c r="P10847">
        <v>0.05</v>
      </c>
      <c r="Q10847" s="10">
        <v>0</v>
      </c>
    </row>
    <row r="10848" spans="1:19" ht="21" x14ac:dyDescent="0.35">
      <c r="A10848">
        <v>1</v>
      </c>
      <c r="B10848">
        <v>3</v>
      </c>
      <c r="C10848" s="10">
        <v>1</v>
      </c>
      <c r="D10848">
        <v>30</v>
      </c>
      <c r="E10848">
        <v>0</v>
      </c>
      <c r="F10848">
        <v>0</v>
      </c>
      <c r="G10848">
        <v>0</v>
      </c>
      <c r="H10848">
        <v>1</v>
      </c>
      <c r="I10848">
        <v>1</v>
      </c>
      <c r="J10848">
        <v>0</v>
      </c>
      <c r="K10848">
        <v>0</v>
      </c>
      <c r="L10848">
        <v>2</v>
      </c>
      <c r="M10848">
        <v>1</v>
      </c>
      <c r="N10848">
        <v>0.25</v>
      </c>
      <c r="O10848">
        <v>1</v>
      </c>
      <c r="P10848">
        <v>0.05</v>
      </c>
      <c r="Q10848" s="10">
        <v>0.1</v>
      </c>
    </row>
    <row r="10849" spans="1:17" ht="21" x14ac:dyDescent="0.35">
      <c r="A10849">
        <v>1</v>
      </c>
      <c r="B10849">
        <v>3</v>
      </c>
      <c r="C10849" s="10">
        <v>1</v>
      </c>
      <c r="D10849">
        <v>30</v>
      </c>
      <c r="E10849">
        <v>0</v>
      </c>
      <c r="F10849">
        <v>0</v>
      </c>
      <c r="G10849">
        <v>0</v>
      </c>
      <c r="H10849">
        <v>1</v>
      </c>
      <c r="I10849">
        <v>1</v>
      </c>
      <c r="J10849">
        <v>0</v>
      </c>
      <c r="K10849">
        <v>0</v>
      </c>
      <c r="L10849">
        <v>2</v>
      </c>
      <c r="M10849">
        <v>1</v>
      </c>
      <c r="N10849">
        <v>0.25</v>
      </c>
      <c r="O10849">
        <v>1</v>
      </c>
      <c r="P10849">
        <v>0.05</v>
      </c>
      <c r="Q10849" s="10">
        <v>0.2</v>
      </c>
    </row>
    <row r="10850" spans="1:17" ht="21" x14ac:dyDescent="0.35">
      <c r="A10850">
        <v>1</v>
      </c>
      <c r="B10850">
        <v>3</v>
      </c>
      <c r="C10850" s="10">
        <v>1</v>
      </c>
      <c r="D10850">
        <v>30</v>
      </c>
      <c r="E10850">
        <v>0</v>
      </c>
      <c r="F10850">
        <v>0</v>
      </c>
      <c r="G10850">
        <v>0</v>
      </c>
      <c r="H10850">
        <v>1</v>
      </c>
      <c r="I10850">
        <v>1</v>
      </c>
      <c r="J10850">
        <v>0</v>
      </c>
      <c r="K10850">
        <v>0</v>
      </c>
      <c r="L10850">
        <v>2</v>
      </c>
      <c r="M10850">
        <v>1</v>
      </c>
      <c r="N10850">
        <v>0.25</v>
      </c>
      <c r="O10850">
        <v>1</v>
      </c>
      <c r="P10850">
        <v>0.05</v>
      </c>
      <c r="Q10850" s="10">
        <v>0.3</v>
      </c>
    </row>
    <row r="10851" spans="1:17" ht="21" x14ac:dyDescent="0.35">
      <c r="A10851">
        <v>1</v>
      </c>
      <c r="B10851">
        <v>3</v>
      </c>
      <c r="C10851" s="10">
        <v>1</v>
      </c>
      <c r="D10851">
        <v>30</v>
      </c>
      <c r="E10851">
        <v>0</v>
      </c>
      <c r="F10851">
        <v>0</v>
      </c>
      <c r="G10851">
        <v>0</v>
      </c>
      <c r="H10851">
        <v>1</v>
      </c>
      <c r="I10851">
        <v>1</v>
      </c>
      <c r="J10851">
        <v>0</v>
      </c>
      <c r="K10851">
        <v>0</v>
      </c>
      <c r="L10851">
        <v>2</v>
      </c>
      <c r="M10851">
        <v>1</v>
      </c>
      <c r="N10851">
        <v>0.25</v>
      </c>
      <c r="O10851">
        <v>1</v>
      </c>
      <c r="P10851">
        <v>0.05</v>
      </c>
      <c r="Q10851" s="10">
        <v>0.4</v>
      </c>
    </row>
    <row r="10852" spans="1:17" ht="21" x14ac:dyDescent="0.35">
      <c r="A10852">
        <v>1</v>
      </c>
      <c r="B10852">
        <v>3</v>
      </c>
      <c r="C10852" s="10">
        <v>1</v>
      </c>
      <c r="D10852">
        <v>30</v>
      </c>
      <c r="E10852">
        <v>0</v>
      </c>
      <c r="F10852">
        <v>0</v>
      </c>
      <c r="G10852">
        <v>0</v>
      </c>
      <c r="H10852">
        <v>1</v>
      </c>
      <c r="I10852">
        <v>1</v>
      </c>
      <c r="J10852">
        <v>0</v>
      </c>
      <c r="K10852">
        <v>0</v>
      </c>
      <c r="L10852">
        <v>2</v>
      </c>
      <c r="M10852">
        <v>1</v>
      </c>
      <c r="N10852">
        <v>0.25</v>
      </c>
      <c r="O10852">
        <v>1</v>
      </c>
      <c r="P10852">
        <v>0.05</v>
      </c>
      <c r="Q10852" s="10">
        <v>0.5</v>
      </c>
    </row>
    <row r="10853" spans="1:17" ht="21" x14ac:dyDescent="0.35">
      <c r="A10853">
        <v>1</v>
      </c>
      <c r="B10853">
        <v>3</v>
      </c>
      <c r="C10853" s="10">
        <v>1</v>
      </c>
      <c r="D10853">
        <v>30</v>
      </c>
      <c r="E10853">
        <v>0</v>
      </c>
      <c r="F10853">
        <v>0</v>
      </c>
      <c r="G10853">
        <v>0</v>
      </c>
      <c r="H10853">
        <v>1</v>
      </c>
      <c r="I10853">
        <v>1</v>
      </c>
      <c r="J10853">
        <v>0</v>
      </c>
      <c r="K10853">
        <v>0</v>
      </c>
      <c r="L10853">
        <v>2</v>
      </c>
      <c r="M10853">
        <v>1</v>
      </c>
      <c r="N10853">
        <v>0.25</v>
      </c>
      <c r="O10853">
        <v>1</v>
      </c>
      <c r="P10853">
        <v>0.05</v>
      </c>
      <c r="Q10853" s="10">
        <v>0.6</v>
      </c>
    </row>
    <row r="10854" spans="1:17" ht="21" x14ac:dyDescent="0.35">
      <c r="A10854">
        <v>1</v>
      </c>
      <c r="B10854">
        <v>3</v>
      </c>
      <c r="C10854" s="10">
        <v>1</v>
      </c>
      <c r="D10854">
        <v>30</v>
      </c>
      <c r="E10854">
        <v>0</v>
      </c>
      <c r="F10854">
        <v>0</v>
      </c>
      <c r="G10854">
        <v>0</v>
      </c>
      <c r="H10854">
        <v>1</v>
      </c>
      <c r="I10854">
        <v>1</v>
      </c>
      <c r="J10854">
        <v>0</v>
      </c>
      <c r="K10854">
        <v>0</v>
      </c>
      <c r="L10854">
        <v>2</v>
      </c>
      <c r="M10854">
        <v>1</v>
      </c>
      <c r="N10854">
        <v>0.25</v>
      </c>
      <c r="O10854">
        <v>1</v>
      </c>
      <c r="P10854">
        <v>0.05</v>
      </c>
      <c r="Q10854" s="10">
        <v>0.7</v>
      </c>
    </row>
    <row r="10855" spans="1:17" ht="21" x14ac:dyDescent="0.35">
      <c r="A10855">
        <v>1</v>
      </c>
      <c r="B10855">
        <v>3</v>
      </c>
      <c r="C10855" s="10">
        <v>1</v>
      </c>
      <c r="D10855">
        <v>30</v>
      </c>
      <c r="E10855">
        <v>0</v>
      </c>
      <c r="F10855">
        <v>0</v>
      </c>
      <c r="G10855">
        <v>0</v>
      </c>
      <c r="H10855">
        <v>1</v>
      </c>
      <c r="I10855">
        <v>1</v>
      </c>
      <c r="J10855">
        <v>0</v>
      </c>
      <c r="K10855">
        <v>0</v>
      </c>
      <c r="L10855">
        <v>2</v>
      </c>
      <c r="M10855">
        <v>1</v>
      </c>
      <c r="N10855">
        <v>0.25</v>
      </c>
      <c r="O10855">
        <v>1</v>
      </c>
      <c r="P10855">
        <v>0.05</v>
      </c>
      <c r="Q10855" s="10">
        <v>0.8</v>
      </c>
    </row>
    <row r="10856" spans="1:17" ht="21" x14ac:dyDescent="0.35">
      <c r="A10856">
        <v>1</v>
      </c>
      <c r="B10856">
        <v>3</v>
      </c>
      <c r="C10856" s="10">
        <v>1</v>
      </c>
      <c r="D10856">
        <v>30</v>
      </c>
      <c r="E10856">
        <v>0</v>
      </c>
      <c r="F10856">
        <v>0</v>
      </c>
      <c r="G10856">
        <v>0</v>
      </c>
      <c r="H10856">
        <v>1</v>
      </c>
      <c r="I10856">
        <v>1</v>
      </c>
      <c r="J10856">
        <v>0</v>
      </c>
      <c r="K10856">
        <v>0</v>
      </c>
      <c r="L10856">
        <v>2</v>
      </c>
      <c r="M10856">
        <v>1</v>
      </c>
      <c r="N10856">
        <v>0.25</v>
      </c>
      <c r="O10856">
        <v>1</v>
      </c>
      <c r="P10856">
        <v>0.05</v>
      </c>
      <c r="Q10856" s="10">
        <v>0.9</v>
      </c>
    </row>
    <row r="10857" spans="1:17" ht="21" x14ac:dyDescent="0.35">
      <c r="A10857">
        <v>1</v>
      </c>
      <c r="B10857">
        <v>3</v>
      </c>
      <c r="C10857" s="10">
        <v>1</v>
      </c>
      <c r="D10857">
        <v>30</v>
      </c>
      <c r="E10857">
        <v>0</v>
      </c>
      <c r="F10857">
        <v>0</v>
      </c>
      <c r="G10857">
        <v>0</v>
      </c>
      <c r="H10857">
        <v>1</v>
      </c>
      <c r="I10857">
        <v>1</v>
      </c>
      <c r="J10857">
        <v>0</v>
      </c>
      <c r="K10857">
        <v>0</v>
      </c>
      <c r="L10857">
        <v>2</v>
      </c>
      <c r="M10857">
        <v>1</v>
      </c>
      <c r="N10857">
        <v>0.25</v>
      </c>
      <c r="O10857">
        <v>1</v>
      </c>
      <c r="P10857">
        <v>0.05</v>
      </c>
      <c r="Q10857" s="10">
        <v>1</v>
      </c>
    </row>
    <row r="10858" spans="1:17" ht="21" x14ac:dyDescent="0.35">
      <c r="A10858">
        <v>1</v>
      </c>
      <c r="B10858">
        <v>3</v>
      </c>
      <c r="C10858" s="10">
        <v>1</v>
      </c>
      <c r="D10858">
        <v>30</v>
      </c>
      <c r="E10858">
        <v>0</v>
      </c>
      <c r="F10858">
        <v>0</v>
      </c>
      <c r="G10858">
        <v>0</v>
      </c>
      <c r="H10858">
        <v>1</v>
      </c>
      <c r="I10858">
        <v>1</v>
      </c>
      <c r="J10858">
        <v>0</v>
      </c>
      <c r="K10858">
        <v>0</v>
      </c>
      <c r="L10858">
        <v>2</v>
      </c>
      <c r="M10858">
        <v>1</v>
      </c>
      <c r="N10858">
        <v>0.25</v>
      </c>
      <c r="O10858">
        <v>1</v>
      </c>
      <c r="P10858">
        <v>0.05</v>
      </c>
      <c r="Q10858" s="10">
        <v>1.1000000000000001</v>
      </c>
    </row>
    <row r="10859" spans="1:17" ht="21" x14ac:dyDescent="0.35">
      <c r="A10859">
        <v>1</v>
      </c>
      <c r="B10859">
        <v>3</v>
      </c>
      <c r="C10859" s="10">
        <v>1</v>
      </c>
      <c r="D10859">
        <v>30</v>
      </c>
      <c r="E10859">
        <v>0</v>
      </c>
      <c r="F10859">
        <v>0</v>
      </c>
      <c r="G10859">
        <v>0</v>
      </c>
      <c r="H10859">
        <v>1</v>
      </c>
      <c r="I10859">
        <v>1</v>
      </c>
      <c r="J10859">
        <v>0</v>
      </c>
      <c r="K10859">
        <v>0</v>
      </c>
      <c r="L10859">
        <v>2</v>
      </c>
      <c r="M10859">
        <v>1</v>
      </c>
      <c r="N10859">
        <v>0.25</v>
      </c>
      <c r="O10859">
        <v>1</v>
      </c>
      <c r="P10859">
        <v>0.05</v>
      </c>
      <c r="Q10859" s="10">
        <v>1.2</v>
      </c>
    </row>
    <row r="10860" spans="1:17" ht="21" x14ac:dyDescent="0.35">
      <c r="A10860">
        <v>1</v>
      </c>
      <c r="B10860">
        <v>3</v>
      </c>
      <c r="C10860" s="10">
        <v>1</v>
      </c>
      <c r="D10860">
        <v>30</v>
      </c>
      <c r="E10860">
        <v>0</v>
      </c>
      <c r="F10860">
        <v>0</v>
      </c>
      <c r="G10860">
        <v>0</v>
      </c>
      <c r="H10860">
        <v>1</v>
      </c>
      <c r="I10860">
        <v>1</v>
      </c>
      <c r="J10860">
        <v>0</v>
      </c>
      <c r="K10860">
        <v>0</v>
      </c>
      <c r="L10860">
        <v>2</v>
      </c>
      <c r="M10860">
        <v>1</v>
      </c>
      <c r="N10860">
        <v>0.25</v>
      </c>
      <c r="O10860">
        <v>1</v>
      </c>
      <c r="P10860">
        <v>0.05</v>
      </c>
      <c r="Q10860" s="10">
        <v>1.3</v>
      </c>
    </row>
    <row r="10861" spans="1:17" ht="21" x14ac:dyDescent="0.35">
      <c r="A10861">
        <v>1</v>
      </c>
      <c r="B10861">
        <v>3</v>
      </c>
      <c r="C10861" s="10">
        <v>1</v>
      </c>
      <c r="D10861">
        <v>30</v>
      </c>
      <c r="E10861">
        <v>0</v>
      </c>
      <c r="F10861">
        <v>0</v>
      </c>
      <c r="G10861">
        <v>0</v>
      </c>
      <c r="H10861">
        <v>1</v>
      </c>
      <c r="I10861">
        <v>1</v>
      </c>
      <c r="J10861">
        <v>0</v>
      </c>
      <c r="K10861">
        <v>0</v>
      </c>
      <c r="L10861">
        <v>2</v>
      </c>
      <c r="M10861">
        <v>1</v>
      </c>
      <c r="N10861">
        <v>0.25</v>
      </c>
      <c r="O10861">
        <v>1</v>
      </c>
      <c r="P10861">
        <v>0.05</v>
      </c>
      <c r="Q10861" s="10">
        <v>1.4</v>
      </c>
    </row>
    <row r="10862" spans="1:17" ht="21" x14ac:dyDescent="0.35">
      <c r="A10862">
        <v>1</v>
      </c>
      <c r="B10862">
        <v>3</v>
      </c>
      <c r="C10862" s="10">
        <v>1</v>
      </c>
      <c r="D10862">
        <v>30</v>
      </c>
      <c r="E10862">
        <v>0</v>
      </c>
      <c r="F10862">
        <v>0</v>
      </c>
      <c r="G10862">
        <v>0</v>
      </c>
      <c r="H10862">
        <v>1</v>
      </c>
      <c r="I10862">
        <v>1</v>
      </c>
      <c r="J10862">
        <v>0</v>
      </c>
      <c r="K10862">
        <v>0</v>
      </c>
      <c r="L10862">
        <v>2</v>
      </c>
      <c r="M10862">
        <v>1</v>
      </c>
      <c r="N10862">
        <v>0.25</v>
      </c>
      <c r="O10862">
        <v>1</v>
      </c>
      <c r="P10862">
        <v>0.05</v>
      </c>
      <c r="Q10862" s="10">
        <v>1.5</v>
      </c>
    </row>
    <row r="10863" spans="1:17" ht="21" x14ac:dyDescent="0.35">
      <c r="A10863">
        <v>1</v>
      </c>
      <c r="B10863">
        <v>3</v>
      </c>
      <c r="C10863" s="10">
        <v>1</v>
      </c>
      <c r="D10863">
        <v>30</v>
      </c>
      <c r="E10863">
        <v>0</v>
      </c>
      <c r="F10863">
        <v>0</v>
      </c>
      <c r="G10863">
        <v>0</v>
      </c>
      <c r="H10863">
        <v>1</v>
      </c>
      <c r="I10863">
        <v>1</v>
      </c>
      <c r="J10863">
        <v>0</v>
      </c>
      <c r="K10863">
        <v>0</v>
      </c>
      <c r="L10863">
        <v>2</v>
      </c>
      <c r="M10863">
        <v>1</v>
      </c>
      <c r="N10863">
        <v>0.25</v>
      </c>
      <c r="O10863">
        <v>1</v>
      </c>
      <c r="P10863">
        <v>0.05</v>
      </c>
      <c r="Q10863" s="10">
        <v>1.6</v>
      </c>
    </row>
    <row r="10864" spans="1:17" ht="21" x14ac:dyDescent="0.35">
      <c r="A10864">
        <v>1</v>
      </c>
      <c r="B10864">
        <v>3</v>
      </c>
      <c r="C10864" s="10">
        <v>1</v>
      </c>
      <c r="D10864">
        <v>30</v>
      </c>
      <c r="E10864">
        <v>0</v>
      </c>
      <c r="F10864">
        <v>0</v>
      </c>
      <c r="G10864">
        <v>0</v>
      </c>
      <c r="H10864">
        <v>1</v>
      </c>
      <c r="I10864">
        <v>1</v>
      </c>
      <c r="J10864">
        <v>0</v>
      </c>
      <c r="K10864">
        <v>0</v>
      </c>
      <c r="L10864">
        <v>2</v>
      </c>
      <c r="M10864">
        <v>1</v>
      </c>
      <c r="N10864">
        <v>0.25</v>
      </c>
      <c r="O10864">
        <v>1</v>
      </c>
      <c r="P10864">
        <v>0.05</v>
      </c>
      <c r="Q10864" s="10">
        <v>1.7</v>
      </c>
    </row>
    <row r="10865" spans="1:17" ht="21" x14ac:dyDescent="0.35">
      <c r="A10865">
        <v>1</v>
      </c>
      <c r="B10865">
        <v>3</v>
      </c>
      <c r="C10865" s="10">
        <v>1</v>
      </c>
      <c r="D10865">
        <v>30</v>
      </c>
      <c r="E10865">
        <v>0</v>
      </c>
      <c r="F10865">
        <v>0</v>
      </c>
      <c r="G10865">
        <v>0</v>
      </c>
      <c r="H10865">
        <v>1</v>
      </c>
      <c r="I10865">
        <v>1</v>
      </c>
      <c r="J10865">
        <v>0</v>
      </c>
      <c r="K10865">
        <v>0</v>
      </c>
      <c r="L10865">
        <v>2</v>
      </c>
      <c r="M10865">
        <v>1</v>
      </c>
      <c r="N10865">
        <v>0.25</v>
      </c>
      <c r="O10865">
        <v>1</v>
      </c>
      <c r="P10865">
        <v>0.05</v>
      </c>
      <c r="Q10865" s="10">
        <v>1.8</v>
      </c>
    </row>
    <row r="10866" spans="1:17" ht="21" x14ac:dyDescent="0.35">
      <c r="A10866">
        <v>1</v>
      </c>
      <c r="B10866">
        <v>3</v>
      </c>
      <c r="C10866" s="10">
        <v>1</v>
      </c>
      <c r="D10866">
        <v>30</v>
      </c>
      <c r="E10866">
        <v>0</v>
      </c>
      <c r="F10866">
        <v>0</v>
      </c>
      <c r="G10866">
        <v>0</v>
      </c>
      <c r="H10866">
        <v>1</v>
      </c>
      <c r="I10866">
        <v>1</v>
      </c>
      <c r="J10866">
        <v>0</v>
      </c>
      <c r="K10866">
        <v>0</v>
      </c>
      <c r="L10866">
        <v>2</v>
      </c>
      <c r="M10866">
        <v>1</v>
      </c>
      <c r="N10866">
        <v>0.25</v>
      </c>
      <c r="O10866">
        <v>1</v>
      </c>
      <c r="P10866">
        <v>0.05</v>
      </c>
      <c r="Q10866" s="10">
        <v>1.9</v>
      </c>
    </row>
    <row r="10867" spans="1:17" ht="21" x14ac:dyDescent="0.35">
      <c r="A10867">
        <v>1</v>
      </c>
      <c r="B10867">
        <v>3</v>
      </c>
      <c r="C10867" s="10">
        <v>1</v>
      </c>
      <c r="D10867">
        <v>30</v>
      </c>
      <c r="E10867">
        <v>0</v>
      </c>
      <c r="F10867">
        <v>0</v>
      </c>
      <c r="G10867">
        <v>0</v>
      </c>
      <c r="H10867">
        <v>1</v>
      </c>
      <c r="I10867">
        <v>1</v>
      </c>
      <c r="J10867">
        <v>0</v>
      </c>
      <c r="K10867">
        <v>0</v>
      </c>
      <c r="L10867">
        <v>2</v>
      </c>
      <c r="M10867">
        <v>1</v>
      </c>
      <c r="N10867">
        <v>0.5</v>
      </c>
      <c r="O10867">
        <v>1</v>
      </c>
      <c r="P10867">
        <v>0.05</v>
      </c>
      <c r="Q10867" s="10">
        <v>0</v>
      </c>
    </row>
    <row r="10868" spans="1:17" ht="21" x14ac:dyDescent="0.35">
      <c r="A10868">
        <v>1</v>
      </c>
      <c r="B10868">
        <v>3</v>
      </c>
      <c r="C10868" s="10">
        <v>1</v>
      </c>
      <c r="D10868">
        <v>30</v>
      </c>
      <c r="E10868">
        <v>0</v>
      </c>
      <c r="F10868">
        <v>0</v>
      </c>
      <c r="G10868">
        <v>0</v>
      </c>
      <c r="H10868">
        <v>1</v>
      </c>
      <c r="I10868">
        <v>1</v>
      </c>
      <c r="J10868">
        <v>0</v>
      </c>
      <c r="K10868">
        <v>0</v>
      </c>
      <c r="L10868">
        <v>2</v>
      </c>
      <c r="M10868">
        <v>1</v>
      </c>
      <c r="N10868">
        <v>0.5</v>
      </c>
      <c r="O10868">
        <v>1</v>
      </c>
      <c r="P10868">
        <v>0.05</v>
      </c>
      <c r="Q10868" s="10">
        <v>0.1</v>
      </c>
    </row>
    <row r="10869" spans="1:17" ht="21" x14ac:dyDescent="0.35">
      <c r="A10869">
        <v>1</v>
      </c>
      <c r="B10869">
        <v>3</v>
      </c>
      <c r="C10869" s="10">
        <v>1</v>
      </c>
      <c r="D10869">
        <v>30</v>
      </c>
      <c r="E10869">
        <v>0</v>
      </c>
      <c r="F10869">
        <v>0</v>
      </c>
      <c r="G10869">
        <v>0</v>
      </c>
      <c r="H10869">
        <v>1</v>
      </c>
      <c r="I10869">
        <v>1</v>
      </c>
      <c r="J10869">
        <v>0</v>
      </c>
      <c r="K10869">
        <v>0</v>
      </c>
      <c r="L10869">
        <v>2</v>
      </c>
      <c r="M10869">
        <v>1</v>
      </c>
      <c r="N10869">
        <v>0.5</v>
      </c>
      <c r="O10869">
        <v>1</v>
      </c>
      <c r="P10869">
        <v>0.05</v>
      </c>
      <c r="Q10869" s="10">
        <v>0.2</v>
      </c>
    </row>
    <row r="10870" spans="1:17" ht="21" x14ac:dyDescent="0.35">
      <c r="A10870">
        <v>1</v>
      </c>
      <c r="B10870">
        <v>3</v>
      </c>
      <c r="C10870" s="10">
        <v>1</v>
      </c>
      <c r="D10870">
        <v>30</v>
      </c>
      <c r="E10870">
        <v>0</v>
      </c>
      <c r="F10870">
        <v>0</v>
      </c>
      <c r="G10870">
        <v>0</v>
      </c>
      <c r="H10870">
        <v>1</v>
      </c>
      <c r="I10870">
        <v>1</v>
      </c>
      <c r="J10870">
        <v>0</v>
      </c>
      <c r="K10870">
        <v>0</v>
      </c>
      <c r="L10870">
        <v>2</v>
      </c>
      <c r="M10870">
        <v>1</v>
      </c>
      <c r="N10870">
        <v>0.5</v>
      </c>
      <c r="O10870">
        <v>1</v>
      </c>
      <c r="P10870">
        <v>0.05</v>
      </c>
      <c r="Q10870" s="10">
        <v>0.3</v>
      </c>
    </row>
    <row r="10871" spans="1:17" ht="21" x14ac:dyDescent="0.35">
      <c r="A10871">
        <v>1</v>
      </c>
      <c r="B10871">
        <v>3</v>
      </c>
      <c r="C10871" s="10">
        <v>1</v>
      </c>
      <c r="D10871">
        <v>30</v>
      </c>
      <c r="E10871">
        <v>0</v>
      </c>
      <c r="F10871">
        <v>0</v>
      </c>
      <c r="G10871">
        <v>0</v>
      </c>
      <c r="H10871">
        <v>1</v>
      </c>
      <c r="I10871">
        <v>1</v>
      </c>
      <c r="J10871">
        <v>0</v>
      </c>
      <c r="K10871">
        <v>0</v>
      </c>
      <c r="L10871">
        <v>2</v>
      </c>
      <c r="M10871">
        <v>1</v>
      </c>
      <c r="N10871">
        <v>0.5</v>
      </c>
      <c r="O10871">
        <v>1</v>
      </c>
      <c r="P10871">
        <v>0.05</v>
      </c>
      <c r="Q10871" s="10">
        <v>0.4</v>
      </c>
    </row>
    <row r="10872" spans="1:17" ht="21" x14ac:dyDescent="0.35">
      <c r="A10872">
        <v>1</v>
      </c>
      <c r="B10872">
        <v>3</v>
      </c>
      <c r="C10872" s="10">
        <v>1</v>
      </c>
      <c r="D10872">
        <v>30</v>
      </c>
      <c r="E10872">
        <v>0</v>
      </c>
      <c r="F10872">
        <v>0</v>
      </c>
      <c r="G10872">
        <v>0</v>
      </c>
      <c r="H10872">
        <v>1</v>
      </c>
      <c r="I10872">
        <v>1</v>
      </c>
      <c r="J10872">
        <v>0</v>
      </c>
      <c r="K10872">
        <v>0</v>
      </c>
      <c r="L10872">
        <v>2</v>
      </c>
      <c r="M10872">
        <v>1</v>
      </c>
      <c r="N10872">
        <v>0.5</v>
      </c>
      <c r="O10872">
        <v>1</v>
      </c>
      <c r="P10872">
        <v>0.05</v>
      </c>
      <c r="Q10872" s="10">
        <v>0.5</v>
      </c>
    </row>
    <row r="10873" spans="1:17" ht="21" x14ac:dyDescent="0.35">
      <c r="A10873">
        <v>1</v>
      </c>
      <c r="B10873">
        <v>3</v>
      </c>
      <c r="C10873" s="10">
        <v>1</v>
      </c>
      <c r="D10873">
        <v>30</v>
      </c>
      <c r="E10873">
        <v>0</v>
      </c>
      <c r="F10873">
        <v>0</v>
      </c>
      <c r="G10873">
        <v>0</v>
      </c>
      <c r="H10873">
        <v>1</v>
      </c>
      <c r="I10873">
        <v>1</v>
      </c>
      <c r="J10873">
        <v>0</v>
      </c>
      <c r="K10873">
        <v>0</v>
      </c>
      <c r="L10873">
        <v>2</v>
      </c>
      <c r="M10873">
        <v>1</v>
      </c>
      <c r="N10873">
        <v>0.5</v>
      </c>
      <c r="O10873">
        <v>1</v>
      </c>
      <c r="P10873">
        <v>0.05</v>
      </c>
      <c r="Q10873" s="10">
        <v>0.6</v>
      </c>
    </row>
    <row r="10874" spans="1:17" ht="21" x14ac:dyDescent="0.35">
      <c r="A10874">
        <v>1</v>
      </c>
      <c r="B10874">
        <v>3</v>
      </c>
      <c r="C10874" s="10">
        <v>1</v>
      </c>
      <c r="D10874">
        <v>30</v>
      </c>
      <c r="E10874">
        <v>0</v>
      </c>
      <c r="F10874">
        <v>0</v>
      </c>
      <c r="G10874">
        <v>0</v>
      </c>
      <c r="H10874">
        <v>1</v>
      </c>
      <c r="I10874">
        <v>1</v>
      </c>
      <c r="J10874">
        <v>0</v>
      </c>
      <c r="K10874">
        <v>0</v>
      </c>
      <c r="L10874">
        <v>2</v>
      </c>
      <c r="M10874">
        <v>1</v>
      </c>
      <c r="N10874">
        <v>0.5</v>
      </c>
      <c r="O10874">
        <v>1</v>
      </c>
      <c r="P10874">
        <v>0.05</v>
      </c>
      <c r="Q10874" s="10">
        <v>0.7</v>
      </c>
    </row>
    <row r="10875" spans="1:17" ht="21" x14ac:dyDescent="0.35">
      <c r="A10875">
        <v>1</v>
      </c>
      <c r="B10875">
        <v>3</v>
      </c>
      <c r="C10875" s="10">
        <v>1</v>
      </c>
      <c r="D10875">
        <v>30</v>
      </c>
      <c r="E10875">
        <v>0</v>
      </c>
      <c r="F10875">
        <v>0</v>
      </c>
      <c r="G10875">
        <v>0</v>
      </c>
      <c r="H10875">
        <v>1</v>
      </c>
      <c r="I10875">
        <v>1</v>
      </c>
      <c r="J10875">
        <v>0</v>
      </c>
      <c r="K10875">
        <v>0</v>
      </c>
      <c r="L10875">
        <v>2</v>
      </c>
      <c r="M10875">
        <v>1</v>
      </c>
      <c r="N10875">
        <v>0.5</v>
      </c>
      <c r="O10875">
        <v>1</v>
      </c>
      <c r="P10875">
        <v>0.05</v>
      </c>
      <c r="Q10875" s="10">
        <v>0.8</v>
      </c>
    </row>
    <row r="10876" spans="1:17" ht="21" x14ac:dyDescent="0.35">
      <c r="A10876">
        <v>1</v>
      </c>
      <c r="B10876">
        <v>3</v>
      </c>
      <c r="C10876" s="10">
        <v>1</v>
      </c>
      <c r="D10876">
        <v>30</v>
      </c>
      <c r="E10876">
        <v>0</v>
      </c>
      <c r="F10876">
        <v>0</v>
      </c>
      <c r="G10876">
        <v>0</v>
      </c>
      <c r="H10876">
        <v>1</v>
      </c>
      <c r="I10876">
        <v>1</v>
      </c>
      <c r="J10876">
        <v>0</v>
      </c>
      <c r="K10876">
        <v>0</v>
      </c>
      <c r="L10876">
        <v>2</v>
      </c>
      <c r="M10876">
        <v>1</v>
      </c>
      <c r="N10876">
        <v>0.5</v>
      </c>
      <c r="O10876">
        <v>1</v>
      </c>
      <c r="P10876">
        <v>0.05</v>
      </c>
      <c r="Q10876" s="10">
        <v>0.9</v>
      </c>
    </row>
    <row r="10877" spans="1:17" ht="21" x14ac:dyDescent="0.35">
      <c r="A10877">
        <v>1</v>
      </c>
      <c r="B10877">
        <v>3</v>
      </c>
      <c r="C10877" s="10">
        <v>1</v>
      </c>
      <c r="D10877">
        <v>30</v>
      </c>
      <c r="E10877">
        <v>0</v>
      </c>
      <c r="F10877">
        <v>0</v>
      </c>
      <c r="G10877">
        <v>0</v>
      </c>
      <c r="H10877">
        <v>1</v>
      </c>
      <c r="I10877">
        <v>1</v>
      </c>
      <c r="J10877">
        <v>0</v>
      </c>
      <c r="K10877">
        <v>0</v>
      </c>
      <c r="L10877">
        <v>2</v>
      </c>
      <c r="M10877">
        <v>1</v>
      </c>
      <c r="N10877">
        <v>0.5</v>
      </c>
      <c r="O10877">
        <v>1</v>
      </c>
      <c r="P10877">
        <v>0.05</v>
      </c>
      <c r="Q10877" s="10">
        <v>1</v>
      </c>
    </row>
    <row r="10878" spans="1:17" ht="21" x14ac:dyDescent="0.35">
      <c r="A10878">
        <v>1</v>
      </c>
      <c r="B10878">
        <v>3</v>
      </c>
      <c r="C10878" s="10">
        <v>1</v>
      </c>
      <c r="D10878">
        <v>30</v>
      </c>
      <c r="E10878">
        <v>0</v>
      </c>
      <c r="F10878">
        <v>0</v>
      </c>
      <c r="G10878">
        <v>0</v>
      </c>
      <c r="H10878">
        <v>1</v>
      </c>
      <c r="I10878">
        <v>1</v>
      </c>
      <c r="J10878">
        <v>0</v>
      </c>
      <c r="K10878">
        <v>0</v>
      </c>
      <c r="L10878">
        <v>2</v>
      </c>
      <c r="M10878">
        <v>1</v>
      </c>
      <c r="N10878">
        <v>0.5</v>
      </c>
      <c r="O10878">
        <v>1</v>
      </c>
      <c r="P10878">
        <v>0.05</v>
      </c>
      <c r="Q10878" s="10">
        <v>1.1000000000000001</v>
      </c>
    </row>
    <row r="10879" spans="1:17" ht="21" x14ac:dyDescent="0.35">
      <c r="A10879">
        <v>1</v>
      </c>
      <c r="B10879">
        <v>3</v>
      </c>
      <c r="C10879" s="10">
        <v>1</v>
      </c>
      <c r="D10879">
        <v>30</v>
      </c>
      <c r="E10879">
        <v>0</v>
      </c>
      <c r="F10879">
        <v>0</v>
      </c>
      <c r="G10879">
        <v>0</v>
      </c>
      <c r="H10879">
        <v>1</v>
      </c>
      <c r="I10879">
        <v>1</v>
      </c>
      <c r="J10879">
        <v>0</v>
      </c>
      <c r="K10879">
        <v>0</v>
      </c>
      <c r="L10879">
        <v>2</v>
      </c>
      <c r="M10879">
        <v>1</v>
      </c>
      <c r="N10879">
        <v>0.5</v>
      </c>
      <c r="O10879">
        <v>1</v>
      </c>
      <c r="P10879">
        <v>0.05</v>
      </c>
      <c r="Q10879" s="10">
        <v>1.2</v>
      </c>
    </row>
    <row r="10880" spans="1:17" ht="21" x14ac:dyDescent="0.35">
      <c r="A10880">
        <v>1</v>
      </c>
      <c r="B10880">
        <v>3</v>
      </c>
      <c r="C10880" s="10">
        <v>1</v>
      </c>
      <c r="D10880">
        <v>30</v>
      </c>
      <c r="E10880">
        <v>0</v>
      </c>
      <c r="F10880">
        <v>0</v>
      </c>
      <c r="G10880">
        <v>0</v>
      </c>
      <c r="H10880">
        <v>1</v>
      </c>
      <c r="I10880">
        <v>1</v>
      </c>
      <c r="J10880">
        <v>0</v>
      </c>
      <c r="K10880">
        <v>0</v>
      </c>
      <c r="L10880">
        <v>2</v>
      </c>
      <c r="M10880">
        <v>1</v>
      </c>
      <c r="N10880">
        <v>0.5</v>
      </c>
      <c r="O10880">
        <v>1</v>
      </c>
      <c r="P10880">
        <v>0.05</v>
      </c>
      <c r="Q10880" s="10">
        <v>1.3</v>
      </c>
    </row>
    <row r="10881" spans="1:19" ht="21" x14ac:dyDescent="0.35">
      <c r="A10881">
        <v>1</v>
      </c>
      <c r="B10881">
        <v>3</v>
      </c>
      <c r="C10881" s="10">
        <v>1</v>
      </c>
      <c r="D10881">
        <v>30</v>
      </c>
      <c r="E10881">
        <v>0</v>
      </c>
      <c r="F10881">
        <v>0</v>
      </c>
      <c r="G10881">
        <v>0</v>
      </c>
      <c r="H10881">
        <v>1</v>
      </c>
      <c r="I10881">
        <v>1</v>
      </c>
      <c r="J10881">
        <v>0</v>
      </c>
      <c r="K10881">
        <v>0</v>
      </c>
      <c r="L10881">
        <v>2</v>
      </c>
      <c r="M10881">
        <v>1</v>
      </c>
      <c r="N10881">
        <v>0.5</v>
      </c>
      <c r="O10881">
        <v>1</v>
      </c>
      <c r="P10881">
        <v>0.05</v>
      </c>
      <c r="Q10881" s="10">
        <v>1.4</v>
      </c>
    </row>
    <row r="10882" spans="1:19" ht="21" x14ac:dyDescent="0.35">
      <c r="A10882">
        <v>1</v>
      </c>
      <c r="B10882">
        <v>3</v>
      </c>
      <c r="C10882" s="10">
        <v>1</v>
      </c>
      <c r="D10882">
        <v>30</v>
      </c>
      <c r="E10882">
        <v>0</v>
      </c>
      <c r="F10882">
        <v>0</v>
      </c>
      <c r="G10882">
        <v>0</v>
      </c>
      <c r="H10882">
        <v>1</v>
      </c>
      <c r="I10882">
        <v>1</v>
      </c>
      <c r="J10882">
        <v>0</v>
      </c>
      <c r="K10882">
        <v>0</v>
      </c>
      <c r="L10882">
        <v>2</v>
      </c>
      <c r="M10882">
        <v>1</v>
      </c>
      <c r="N10882">
        <v>0.5</v>
      </c>
      <c r="O10882">
        <v>1</v>
      </c>
      <c r="P10882">
        <v>0.05</v>
      </c>
      <c r="Q10882" s="10">
        <v>1.5</v>
      </c>
    </row>
    <row r="10883" spans="1:19" ht="21" x14ac:dyDescent="0.35">
      <c r="A10883">
        <v>1</v>
      </c>
      <c r="B10883">
        <v>3</v>
      </c>
      <c r="C10883" s="10">
        <v>1</v>
      </c>
      <c r="D10883">
        <v>30</v>
      </c>
      <c r="E10883">
        <v>0</v>
      </c>
      <c r="F10883">
        <v>0</v>
      </c>
      <c r="G10883">
        <v>0</v>
      </c>
      <c r="H10883">
        <v>1</v>
      </c>
      <c r="I10883">
        <v>1</v>
      </c>
      <c r="J10883">
        <v>0</v>
      </c>
      <c r="K10883">
        <v>0</v>
      </c>
      <c r="L10883">
        <v>2</v>
      </c>
      <c r="M10883">
        <v>1</v>
      </c>
      <c r="N10883">
        <v>0.5</v>
      </c>
      <c r="O10883">
        <v>1</v>
      </c>
      <c r="P10883">
        <v>0.05</v>
      </c>
      <c r="Q10883" s="10">
        <v>1.6</v>
      </c>
    </row>
    <row r="10884" spans="1:19" ht="21" x14ac:dyDescent="0.35">
      <c r="A10884">
        <v>1</v>
      </c>
      <c r="B10884">
        <v>3</v>
      </c>
      <c r="C10884" s="10">
        <v>1</v>
      </c>
      <c r="D10884">
        <v>30</v>
      </c>
      <c r="E10884">
        <v>0</v>
      </c>
      <c r="F10884">
        <v>0</v>
      </c>
      <c r="G10884">
        <v>0</v>
      </c>
      <c r="H10884">
        <v>1</v>
      </c>
      <c r="I10884">
        <v>1</v>
      </c>
      <c r="J10884">
        <v>0</v>
      </c>
      <c r="K10884">
        <v>0</v>
      </c>
      <c r="L10884">
        <v>2</v>
      </c>
      <c r="M10884">
        <v>1</v>
      </c>
      <c r="N10884">
        <v>0.5</v>
      </c>
      <c r="O10884">
        <v>1</v>
      </c>
      <c r="P10884">
        <v>0.05</v>
      </c>
      <c r="Q10884" s="10">
        <v>1.7</v>
      </c>
    </row>
    <row r="10885" spans="1:19" ht="21" x14ac:dyDescent="0.35">
      <c r="A10885">
        <v>1</v>
      </c>
      <c r="B10885">
        <v>3</v>
      </c>
      <c r="C10885" s="10">
        <v>1</v>
      </c>
      <c r="D10885">
        <v>30</v>
      </c>
      <c r="E10885">
        <v>0</v>
      </c>
      <c r="F10885">
        <v>0</v>
      </c>
      <c r="G10885">
        <v>0</v>
      </c>
      <c r="H10885">
        <v>1</v>
      </c>
      <c r="I10885">
        <v>1</v>
      </c>
      <c r="J10885">
        <v>0</v>
      </c>
      <c r="K10885">
        <v>0</v>
      </c>
      <c r="L10885">
        <v>2</v>
      </c>
      <c r="M10885">
        <v>1</v>
      </c>
      <c r="N10885">
        <v>0.5</v>
      </c>
      <c r="O10885">
        <v>1</v>
      </c>
      <c r="P10885">
        <v>0.05</v>
      </c>
      <c r="Q10885" s="10">
        <v>1.8</v>
      </c>
    </row>
    <row r="10886" spans="1:19" ht="21" x14ac:dyDescent="0.35">
      <c r="A10886">
        <v>1</v>
      </c>
      <c r="B10886">
        <v>3</v>
      </c>
      <c r="C10886" s="10">
        <v>1</v>
      </c>
      <c r="D10886">
        <v>30</v>
      </c>
      <c r="E10886">
        <v>0</v>
      </c>
      <c r="F10886">
        <v>0</v>
      </c>
      <c r="G10886">
        <v>0</v>
      </c>
      <c r="H10886">
        <v>1</v>
      </c>
      <c r="I10886">
        <v>1</v>
      </c>
      <c r="J10886">
        <v>0</v>
      </c>
      <c r="K10886">
        <v>0</v>
      </c>
      <c r="L10886">
        <v>2</v>
      </c>
      <c r="M10886">
        <v>1</v>
      </c>
      <c r="N10886">
        <v>0.5</v>
      </c>
      <c r="O10886">
        <v>1</v>
      </c>
      <c r="P10886">
        <v>0.05</v>
      </c>
      <c r="Q10886" s="10">
        <v>1.9</v>
      </c>
    </row>
    <row r="10890" spans="1:19" ht="200.25" customHeight="1" x14ac:dyDescent="0.3">
      <c r="A10890" s="7" t="s">
        <v>538</v>
      </c>
      <c r="R10890" s="3" t="s">
        <v>530</v>
      </c>
      <c r="S10890" s="4" t="s">
        <v>531</v>
      </c>
    </row>
    <row r="10891" spans="1:19" ht="23.25" x14ac:dyDescent="0.35">
      <c r="A10891">
        <v>1</v>
      </c>
      <c r="B10891">
        <v>3</v>
      </c>
      <c r="C10891">
        <v>50</v>
      </c>
      <c r="D10891" s="11">
        <v>30</v>
      </c>
      <c r="E10891">
        <v>0</v>
      </c>
      <c r="F10891">
        <v>0</v>
      </c>
      <c r="G10891">
        <v>0</v>
      </c>
      <c r="H10891">
        <v>1</v>
      </c>
      <c r="I10891">
        <v>1</v>
      </c>
      <c r="J10891">
        <v>0</v>
      </c>
      <c r="K10891">
        <v>0</v>
      </c>
      <c r="L10891">
        <v>7</v>
      </c>
      <c r="M10891">
        <v>-4</v>
      </c>
      <c r="N10891">
        <v>1</v>
      </c>
      <c r="O10891">
        <v>-4</v>
      </c>
      <c r="P10891">
        <v>1</v>
      </c>
      <c r="Q10891" s="10">
        <v>0</v>
      </c>
      <c r="R10891">
        <v>0.05</v>
      </c>
      <c r="S10891">
        <v>0.13274</v>
      </c>
    </row>
    <row r="10892" spans="1:19" ht="23.25" x14ac:dyDescent="0.35">
      <c r="A10892">
        <v>1</v>
      </c>
      <c r="B10892">
        <v>3</v>
      </c>
      <c r="C10892">
        <v>50</v>
      </c>
      <c r="D10892" s="11">
        <v>30</v>
      </c>
      <c r="E10892">
        <v>0</v>
      </c>
      <c r="F10892">
        <v>0</v>
      </c>
      <c r="G10892">
        <v>0</v>
      </c>
      <c r="H10892">
        <v>1</v>
      </c>
      <c r="I10892">
        <v>1</v>
      </c>
      <c r="J10892">
        <v>0</v>
      </c>
      <c r="K10892">
        <v>0</v>
      </c>
      <c r="L10892">
        <v>7</v>
      </c>
      <c r="M10892">
        <v>-4</v>
      </c>
      <c r="N10892">
        <v>1</v>
      </c>
      <c r="O10892">
        <v>-4</v>
      </c>
      <c r="P10892">
        <v>1</v>
      </c>
      <c r="Q10892" s="10">
        <v>0.1</v>
      </c>
      <c r="R10892">
        <v>7.356E-2</v>
      </c>
      <c r="S10892">
        <v>0.13300000000000001</v>
      </c>
    </row>
    <row r="10893" spans="1:19" ht="23.25" x14ac:dyDescent="0.35">
      <c r="A10893">
        <v>1</v>
      </c>
      <c r="B10893">
        <v>3</v>
      </c>
      <c r="C10893">
        <v>50</v>
      </c>
      <c r="D10893" s="11">
        <v>30</v>
      </c>
      <c r="E10893">
        <v>0</v>
      </c>
      <c r="F10893">
        <v>0</v>
      </c>
      <c r="G10893">
        <v>0</v>
      </c>
      <c r="H10893">
        <v>1</v>
      </c>
      <c r="I10893">
        <v>1</v>
      </c>
      <c r="J10893">
        <v>0</v>
      </c>
      <c r="K10893">
        <v>0</v>
      </c>
      <c r="L10893">
        <v>7</v>
      </c>
      <c r="M10893">
        <v>-4</v>
      </c>
      <c r="N10893">
        <v>1</v>
      </c>
      <c r="O10893">
        <v>-4</v>
      </c>
      <c r="P10893">
        <v>1</v>
      </c>
      <c r="Q10893" s="10">
        <v>0.2</v>
      </c>
      <c r="R10893">
        <v>0.152</v>
      </c>
      <c r="S10893">
        <v>0.19969999999999999</v>
      </c>
    </row>
    <row r="10894" spans="1:19" ht="23.25" x14ac:dyDescent="0.35">
      <c r="A10894">
        <v>1</v>
      </c>
      <c r="B10894">
        <v>3</v>
      </c>
      <c r="C10894">
        <v>50</v>
      </c>
      <c r="D10894" s="11">
        <v>30</v>
      </c>
      <c r="E10894">
        <v>0</v>
      </c>
      <c r="F10894">
        <v>0</v>
      </c>
      <c r="G10894">
        <v>0</v>
      </c>
      <c r="H10894">
        <v>1</v>
      </c>
      <c r="I10894">
        <v>1</v>
      </c>
      <c r="J10894">
        <v>0</v>
      </c>
      <c r="K10894">
        <v>0</v>
      </c>
      <c r="L10894">
        <v>7</v>
      </c>
      <c r="M10894">
        <v>-4</v>
      </c>
      <c r="N10894">
        <v>1</v>
      </c>
      <c r="O10894">
        <v>-4</v>
      </c>
      <c r="P10894">
        <v>1</v>
      </c>
      <c r="Q10894" s="10">
        <v>0.3</v>
      </c>
      <c r="R10894">
        <v>0.28623999999999999</v>
      </c>
      <c r="S10894">
        <v>0.32094</v>
      </c>
    </row>
    <row r="10895" spans="1:19" ht="23.25" x14ac:dyDescent="0.35">
      <c r="A10895">
        <v>1</v>
      </c>
      <c r="B10895">
        <v>3</v>
      </c>
      <c r="C10895">
        <v>50</v>
      </c>
      <c r="D10895" s="11">
        <v>30</v>
      </c>
      <c r="E10895">
        <v>0</v>
      </c>
      <c r="F10895">
        <v>0</v>
      </c>
      <c r="G10895">
        <v>0</v>
      </c>
      <c r="H10895">
        <v>1</v>
      </c>
      <c r="I10895">
        <v>1</v>
      </c>
      <c r="J10895">
        <v>0</v>
      </c>
      <c r="K10895">
        <v>0</v>
      </c>
      <c r="L10895">
        <v>7</v>
      </c>
      <c r="M10895">
        <v>-4</v>
      </c>
      <c r="N10895">
        <v>1</v>
      </c>
      <c r="O10895">
        <v>-4</v>
      </c>
      <c r="P10895">
        <v>1</v>
      </c>
      <c r="Q10895" s="10">
        <v>0.4</v>
      </c>
      <c r="R10895">
        <v>0.43049999999999999</v>
      </c>
      <c r="S10895">
        <v>0.44130000000000003</v>
      </c>
    </row>
    <row r="10896" spans="1:19" ht="23.25" x14ac:dyDescent="0.35">
      <c r="A10896">
        <v>1</v>
      </c>
      <c r="B10896">
        <v>3</v>
      </c>
      <c r="C10896">
        <v>50</v>
      </c>
      <c r="D10896" s="11">
        <v>30</v>
      </c>
      <c r="E10896">
        <v>0</v>
      </c>
      <c r="F10896">
        <v>0</v>
      </c>
      <c r="G10896">
        <v>0</v>
      </c>
      <c r="H10896">
        <v>1</v>
      </c>
      <c r="I10896">
        <v>1</v>
      </c>
      <c r="J10896">
        <v>0</v>
      </c>
      <c r="K10896">
        <v>0</v>
      </c>
      <c r="L10896">
        <v>7</v>
      </c>
      <c r="M10896">
        <v>-4</v>
      </c>
      <c r="N10896">
        <v>1</v>
      </c>
      <c r="O10896">
        <v>-4</v>
      </c>
      <c r="P10896">
        <v>1</v>
      </c>
      <c r="Q10896" s="10">
        <v>0.5</v>
      </c>
      <c r="R10896">
        <v>0.62848000000000004</v>
      </c>
      <c r="S10896">
        <v>0.42176000000000002</v>
      </c>
    </row>
    <row r="10897" spans="1:19" ht="23.25" x14ac:dyDescent="0.35">
      <c r="A10897" s="12">
        <v>1</v>
      </c>
      <c r="B10897" s="12">
        <v>3</v>
      </c>
      <c r="C10897">
        <v>50</v>
      </c>
      <c r="D10897" s="11">
        <v>30</v>
      </c>
      <c r="E10897">
        <v>0</v>
      </c>
      <c r="F10897">
        <v>0</v>
      </c>
      <c r="G10897" s="12">
        <v>0</v>
      </c>
      <c r="H10897" s="12">
        <v>1</v>
      </c>
      <c r="I10897" s="12">
        <v>1</v>
      </c>
      <c r="J10897">
        <v>0</v>
      </c>
      <c r="K10897">
        <v>0</v>
      </c>
      <c r="L10897">
        <v>7</v>
      </c>
      <c r="M10897">
        <v>-4</v>
      </c>
      <c r="N10897">
        <v>1</v>
      </c>
      <c r="O10897">
        <v>-4</v>
      </c>
      <c r="P10897">
        <v>1</v>
      </c>
      <c r="Q10897" s="10">
        <v>0.6</v>
      </c>
      <c r="R10897">
        <v>0.77217999999999998</v>
      </c>
      <c r="S10897">
        <v>0.49991999999999998</v>
      </c>
    </row>
    <row r="10898" spans="1:19" ht="23.25" x14ac:dyDescent="0.35">
      <c r="A10898" s="13">
        <v>1</v>
      </c>
      <c r="B10898" s="13">
        <v>3</v>
      </c>
      <c r="C10898">
        <v>50</v>
      </c>
      <c r="D10898" s="11">
        <v>30</v>
      </c>
      <c r="E10898">
        <v>0</v>
      </c>
      <c r="F10898">
        <v>0</v>
      </c>
      <c r="G10898" s="13">
        <v>0</v>
      </c>
      <c r="H10898" s="13">
        <v>1</v>
      </c>
      <c r="I10898" s="13">
        <v>1</v>
      </c>
      <c r="J10898">
        <v>0</v>
      </c>
      <c r="K10898">
        <v>0</v>
      </c>
      <c r="L10898">
        <v>7</v>
      </c>
      <c r="M10898">
        <v>-4</v>
      </c>
      <c r="N10898">
        <v>1</v>
      </c>
      <c r="O10898">
        <v>-4</v>
      </c>
      <c r="P10898">
        <v>1</v>
      </c>
      <c r="Q10898" s="10">
        <v>0.7</v>
      </c>
      <c r="R10898">
        <v>0.90713999999999995</v>
      </c>
      <c r="S10898">
        <v>0.51522000000000001</v>
      </c>
    </row>
    <row r="10899" spans="1:19" ht="23.25" x14ac:dyDescent="0.35">
      <c r="A10899" s="13">
        <v>1</v>
      </c>
      <c r="B10899" s="13">
        <v>3</v>
      </c>
      <c r="C10899">
        <v>50</v>
      </c>
      <c r="D10899" s="11">
        <v>30</v>
      </c>
      <c r="E10899">
        <v>0</v>
      </c>
      <c r="F10899">
        <v>0</v>
      </c>
      <c r="G10899" s="13">
        <v>0</v>
      </c>
      <c r="H10899" s="13">
        <v>1</v>
      </c>
      <c r="I10899" s="13">
        <v>1</v>
      </c>
      <c r="J10899">
        <v>0</v>
      </c>
      <c r="K10899">
        <v>0</v>
      </c>
      <c r="L10899">
        <v>7</v>
      </c>
      <c r="M10899">
        <v>-4</v>
      </c>
      <c r="N10899">
        <v>1</v>
      </c>
      <c r="O10899">
        <v>-4</v>
      </c>
      <c r="P10899">
        <v>1</v>
      </c>
      <c r="Q10899" s="10">
        <v>0.8</v>
      </c>
      <c r="R10899">
        <v>0.94113999999999998</v>
      </c>
      <c r="S10899">
        <v>0.61172000000000004</v>
      </c>
    </row>
    <row r="10900" spans="1:19" ht="23.25" x14ac:dyDescent="0.35">
      <c r="A10900">
        <v>1</v>
      </c>
      <c r="B10900">
        <v>3</v>
      </c>
      <c r="C10900">
        <v>50</v>
      </c>
      <c r="D10900" s="11">
        <v>30</v>
      </c>
      <c r="E10900">
        <v>0</v>
      </c>
      <c r="F10900">
        <v>0</v>
      </c>
      <c r="G10900">
        <v>0</v>
      </c>
      <c r="H10900">
        <v>1</v>
      </c>
      <c r="I10900">
        <v>1</v>
      </c>
      <c r="J10900">
        <v>0</v>
      </c>
      <c r="K10900">
        <v>0</v>
      </c>
      <c r="L10900">
        <v>7</v>
      </c>
      <c r="M10900">
        <v>-4</v>
      </c>
      <c r="N10900">
        <v>1</v>
      </c>
      <c r="O10900">
        <v>-4</v>
      </c>
      <c r="P10900">
        <v>1</v>
      </c>
      <c r="Q10900" s="10">
        <v>0.9</v>
      </c>
      <c r="R10900">
        <v>0.98114000000000001</v>
      </c>
      <c r="S10900">
        <v>0.57721999999999996</v>
      </c>
    </row>
    <row r="10901" spans="1:19" ht="23.25" x14ac:dyDescent="0.35">
      <c r="A10901">
        <v>1</v>
      </c>
      <c r="B10901">
        <v>3</v>
      </c>
      <c r="C10901">
        <v>50</v>
      </c>
      <c r="D10901" s="11">
        <v>30</v>
      </c>
      <c r="E10901">
        <v>0</v>
      </c>
      <c r="F10901">
        <v>0</v>
      </c>
      <c r="G10901">
        <v>0</v>
      </c>
      <c r="H10901">
        <v>1</v>
      </c>
      <c r="I10901">
        <v>1</v>
      </c>
      <c r="J10901">
        <v>0</v>
      </c>
      <c r="K10901">
        <v>0</v>
      </c>
      <c r="L10901">
        <v>7</v>
      </c>
      <c r="M10901">
        <v>-4</v>
      </c>
      <c r="N10901">
        <v>1</v>
      </c>
      <c r="O10901">
        <v>-4</v>
      </c>
      <c r="P10901">
        <v>1</v>
      </c>
      <c r="Q10901" s="10">
        <v>1</v>
      </c>
      <c r="R10901">
        <v>0.99170000000000003</v>
      </c>
      <c r="S10901">
        <v>0.67386000000000001</v>
      </c>
    </row>
    <row r="10902" spans="1:19" ht="23.25" x14ac:dyDescent="0.35">
      <c r="A10902">
        <v>1</v>
      </c>
      <c r="B10902">
        <v>3</v>
      </c>
      <c r="C10902">
        <v>50</v>
      </c>
      <c r="D10902" s="11">
        <v>30</v>
      </c>
      <c r="E10902">
        <v>0</v>
      </c>
      <c r="F10902">
        <v>0</v>
      </c>
      <c r="G10902">
        <v>0</v>
      </c>
      <c r="H10902">
        <v>1</v>
      </c>
      <c r="I10902">
        <v>1</v>
      </c>
      <c r="J10902">
        <v>0</v>
      </c>
      <c r="K10902">
        <v>0</v>
      </c>
      <c r="L10902">
        <v>7</v>
      </c>
      <c r="M10902">
        <v>-4</v>
      </c>
      <c r="N10902">
        <v>1</v>
      </c>
      <c r="O10902">
        <v>-4</v>
      </c>
      <c r="P10902">
        <v>1</v>
      </c>
      <c r="Q10902" s="10">
        <v>1.1000000000000001</v>
      </c>
      <c r="R10902">
        <v>0.99678</v>
      </c>
      <c r="S10902">
        <v>0.77807999999999999</v>
      </c>
    </row>
    <row r="10903" spans="1:19" ht="23.25" x14ac:dyDescent="0.35">
      <c r="A10903">
        <v>1</v>
      </c>
      <c r="B10903">
        <v>3</v>
      </c>
      <c r="C10903">
        <v>50</v>
      </c>
      <c r="D10903" s="11">
        <v>30</v>
      </c>
      <c r="E10903">
        <v>0</v>
      </c>
      <c r="F10903">
        <v>0</v>
      </c>
      <c r="G10903">
        <v>0</v>
      </c>
      <c r="H10903">
        <v>1</v>
      </c>
      <c r="I10903">
        <v>1</v>
      </c>
      <c r="J10903">
        <v>0</v>
      </c>
      <c r="K10903">
        <v>0</v>
      </c>
      <c r="L10903">
        <v>7</v>
      </c>
      <c r="M10903">
        <v>-4</v>
      </c>
      <c r="N10903">
        <v>1</v>
      </c>
      <c r="O10903">
        <v>-4</v>
      </c>
      <c r="P10903">
        <v>1</v>
      </c>
      <c r="Q10903" s="10">
        <v>1.2</v>
      </c>
      <c r="R10903">
        <v>0.99780000000000002</v>
      </c>
      <c r="S10903">
        <v>0.81972</v>
      </c>
    </row>
    <row r="10904" spans="1:19" ht="23.25" x14ac:dyDescent="0.35">
      <c r="A10904">
        <v>1</v>
      </c>
      <c r="B10904">
        <v>3</v>
      </c>
      <c r="C10904">
        <v>50</v>
      </c>
      <c r="D10904" s="11">
        <v>30</v>
      </c>
      <c r="E10904">
        <v>0</v>
      </c>
      <c r="F10904">
        <v>0</v>
      </c>
      <c r="G10904">
        <v>0</v>
      </c>
      <c r="H10904">
        <v>1</v>
      </c>
      <c r="I10904">
        <v>1</v>
      </c>
      <c r="J10904">
        <v>0</v>
      </c>
      <c r="K10904">
        <v>0</v>
      </c>
      <c r="L10904">
        <v>7</v>
      </c>
      <c r="M10904">
        <v>-4</v>
      </c>
      <c r="N10904">
        <v>1</v>
      </c>
      <c r="O10904">
        <v>-4</v>
      </c>
      <c r="P10904">
        <v>1</v>
      </c>
      <c r="Q10904" s="10">
        <v>1.3</v>
      </c>
      <c r="R10904">
        <v>0.99958000000000002</v>
      </c>
      <c r="S10904">
        <v>0.85933999999999999</v>
      </c>
    </row>
    <row r="10905" spans="1:19" ht="23.25" x14ac:dyDescent="0.35">
      <c r="A10905">
        <v>1</v>
      </c>
      <c r="B10905">
        <v>3</v>
      </c>
      <c r="C10905">
        <v>50</v>
      </c>
      <c r="D10905" s="11">
        <v>30</v>
      </c>
      <c r="E10905">
        <v>0</v>
      </c>
      <c r="F10905">
        <v>0</v>
      </c>
      <c r="G10905">
        <v>0</v>
      </c>
      <c r="H10905">
        <v>1</v>
      </c>
      <c r="I10905">
        <v>1</v>
      </c>
      <c r="J10905">
        <v>0</v>
      </c>
      <c r="K10905">
        <v>0</v>
      </c>
      <c r="L10905">
        <v>7</v>
      </c>
      <c r="M10905">
        <v>-4</v>
      </c>
      <c r="N10905">
        <v>1</v>
      </c>
      <c r="O10905">
        <v>-4</v>
      </c>
      <c r="P10905">
        <v>1</v>
      </c>
      <c r="Q10905" s="10">
        <v>1.4</v>
      </c>
      <c r="R10905">
        <v>0.99990000000000001</v>
      </c>
      <c r="S10905">
        <v>0.81032000000000004</v>
      </c>
    </row>
    <row r="10906" spans="1:19" ht="23.25" x14ac:dyDescent="0.35">
      <c r="A10906">
        <v>1</v>
      </c>
      <c r="B10906">
        <v>3</v>
      </c>
      <c r="C10906">
        <v>50</v>
      </c>
      <c r="D10906" s="11">
        <v>30</v>
      </c>
      <c r="E10906">
        <v>0</v>
      </c>
      <c r="F10906">
        <v>0</v>
      </c>
      <c r="G10906">
        <v>0</v>
      </c>
      <c r="H10906">
        <v>1</v>
      </c>
      <c r="I10906">
        <v>1</v>
      </c>
      <c r="J10906">
        <v>0</v>
      </c>
      <c r="K10906">
        <v>0</v>
      </c>
      <c r="L10906">
        <v>7</v>
      </c>
      <c r="M10906">
        <v>-4</v>
      </c>
      <c r="N10906">
        <v>1</v>
      </c>
      <c r="O10906">
        <v>-4</v>
      </c>
      <c r="P10906">
        <v>1</v>
      </c>
      <c r="Q10906" s="10">
        <v>1.5</v>
      </c>
      <c r="R10906">
        <v>1</v>
      </c>
      <c r="S10906">
        <v>0.87260000000000004</v>
      </c>
    </row>
    <row r="10907" spans="1:19" ht="23.25" x14ac:dyDescent="0.35">
      <c r="A10907">
        <v>1</v>
      </c>
      <c r="B10907">
        <v>3</v>
      </c>
      <c r="C10907">
        <v>50</v>
      </c>
      <c r="D10907" s="11">
        <v>30</v>
      </c>
      <c r="E10907">
        <v>0</v>
      </c>
      <c r="F10907">
        <v>0</v>
      </c>
      <c r="G10907">
        <v>0</v>
      </c>
      <c r="H10907">
        <v>1</v>
      </c>
      <c r="I10907">
        <v>1</v>
      </c>
      <c r="J10907">
        <v>0</v>
      </c>
      <c r="K10907">
        <v>0</v>
      </c>
      <c r="L10907">
        <v>7</v>
      </c>
      <c r="M10907">
        <v>-4</v>
      </c>
      <c r="N10907">
        <v>1</v>
      </c>
      <c r="O10907">
        <v>-4</v>
      </c>
      <c r="P10907">
        <v>1</v>
      </c>
      <c r="Q10907" s="10">
        <v>1.6</v>
      </c>
      <c r="R10907">
        <v>1</v>
      </c>
      <c r="S10907">
        <v>0.80079999999999996</v>
      </c>
    </row>
    <row r="10908" spans="1:19" ht="23.25" x14ac:dyDescent="0.35">
      <c r="A10908">
        <v>1</v>
      </c>
      <c r="B10908">
        <v>3</v>
      </c>
      <c r="C10908">
        <v>50</v>
      </c>
      <c r="D10908" s="11">
        <v>30</v>
      </c>
      <c r="E10908">
        <v>0</v>
      </c>
      <c r="F10908">
        <v>0</v>
      </c>
      <c r="G10908">
        <v>0</v>
      </c>
      <c r="H10908">
        <v>1</v>
      </c>
      <c r="I10908">
        <v>1</v>
      </c>
      <c r="J10908">
        <v>0</v>
      </c>
      <c r="K10908">
        <v>0</v>
      </c>
      <c r="L10908">
        <v>7</v>
      </c>
      <c r="M10908">
        <v>-4</v>
      </c>
      <c r="N10908">
        <v>1</v>
      </c>
      <c r="O10908">
        <v>-4</v>
      </c>
      <c r="P10908">
        <v>1</v>
      </c>
      <c r="Q10908" s="10">
        <v>1.7</v>
      </c>
      <c r="R10908">
        <v>1</v>
      </c>
      <c r="S10908">
        <v>0.91447999999999996</v>
      </c>
    </row>
    <row r="10909" spans="1:19" ht="23.25" x14ac:dyDescent="0.35">
      <c r="A10909">
        <v>1</v>
      </c>
      <c r="B10909">
        <v>3</v>
      </c>
      <c r="C10909">
        <v>50</v>
      </c>
      <c r="D10909" s="11">
        <v>30</v>
      </c>
      <c r="E10909">
        <v>0</v>
      </c>
      <c r="F10909">
        <v>0</v>
      </c>
      <c r="G10909">
        <v>0</v>
      </c>
      <c r="H10909">
        <v>1</v>
      </c>
      <c r="I10909">
        <v>1</v>
      </c>
      <c r="J10909">
        <v>0</v>
      </c>
      <c r="K10909">
        <v>0</v>
      </c>
      <c r="L10909">
        <v>7</v>
      </c>
      <c r="M10909">
        <v>-4</v>
      </c>
      <c r="N10909">
        <v>1</v>
      </c>
      <c r="O10909">
        <v>-4</v>
      </c>
      <c r="P10909">
        <v>1</v>
      </c>
      <c r="Q10909" s="10">
        <v>1.8</v>
      </c>
      <c r="R10909">
        <v>1</v>
      </c>
      <c r="S10909">
        <v>0.91279999999999994</v>
      </c>
    </row>
    <row r="10910" spans="1:19" ht="23.25" x14ac:dyDescent="0.35">
      <c r="A10910">
        <v>1</v>
      </c>
      <c r="B10910">
        <v>3</v>
      </c>
      <c r="C10910">
        <v>50</v>
      </c>
      <c r="D10910" s="11">
        <v>30</v>
      </c>
      <c r="E10910">
        <v>0</v>
      </c>
      <c r="F10910">
        <v>0</v>
      </c>
      <c r="G10910">
        <v>0</v>
      </c>
      <c r="H10910">
        <v>1</v>
      </c>
      <c r="I10910">
        <v>1</v>
      </c>
      <c r="J10910">
        <v>0</v>
      </c>
      <c r="K10910">
        <v>0</v>
      </c>
      <c r="L10910">
        <v>7</v>
      </c>
      <c r="M10910">
        <v>-4</v>
      </c>
      <c r="N10910">
        <v>1</v>
      </c>
      <c r="O10910">
        <v>-4</v>
      </c>
      <c r="P10910">
        <v>1</v>
      </c>
      <c r="Q10910" s="10">
        <v>1.9</v>
      </c>
      <c r="R10910">
        <v>1</v>
      </c>
      <c r="S10910">
        <v>0.91754000000000002</v>
      </c>
    </row>
    <row r="10912" spans="1:19" ht="187.5" x14ac:dyDescent="0.3">
      <c r="A10912" s="7" t="s">
        <v>538</v>
      </c>
      <c r="R10912" s="3" t="s">
        <v>530</v>
      </c>
      <c r="S10912" s="4" t="s">
        <v>531</v>
      </c>
    </row>
    <row r="10913" spans="1:19" ht="23.25" x14ac:dyDescent="0.35">
      <c r="A10913">
        <v>1</v>
      </c>
      <c r="B10913">
        <v>3</v>
      </c>
      <c r="C10913">
        <v>2000</v>
      </c>
      <c r="D10913" s="11">
        <v>30</v>
      </c>
      <c r="E10913">
        <v>0</v>
      </c>
      <c r="F10913">
        <v>0</v>
      </c>
      <c r="G10913">
        <v>0</v>
      </c>
      <c r="H10913">
        <v>1</v>
      </c>
      <c r="I10913">
        <v>1</v>
      </c>
      <c r="J10913">
        <v>0</v>
      </c>
      <c r="K10913">
        <v>0</v>
      </c>
      <c r="L10913">
        <v>7</v>
      </c>
      <c r="M10913">
        <v>-4</v>
      </c>
      <c r="N10913">
        <v>1</v>
      </c>
      <c r="O10913">
        <v>-4</v>
      </c>
      <c r="P10913">
        <v>1</v>
      </c>
      <c r="Q10913" s="10">
        <v>0</v>
      </c>
      <c r="R10913">
        <v>0.05</v>
      </c>
      <c r="S10913">
        <v>0.1192455</v>
      </c>
    </row>
    <row r="10914" spans="1:19" ht="23.25" x14ac:dyDescent="0.35">
      <c r="A10914">
        <v>1</v>
      </c>
      <c r="B10914">
        <v>3</v>
      </c>
      <c r="C10914">
        <v>2000</v>
      </c>
      <c r="D10914" s="11">
        <v>30</v>
      </c>
      <c r="E10914">
        <v>0</v>
      </c>
      <c r="F10914">
        <v>0</v>
      </c>
      <c r="G10914">
        <v>0</v>
      </c>
      <c r="H10914">
        <v>1</v>
      </c>
      <c r="I10914">
        <v>1</v>
      </c>
      <c r="J10914">
        <v>0</v>
      </c>
      <c r="K10914">
        <v>0</v>
      </c>
      <c r="L10914">
        <v>7</v>
      </c>
      <c r="M10914">
        <v>-4</v>
      </c>
      <c r="N10914">
        <v>1</v>
      </c>
      <c r="O10914">
        <v>-4</v>
      </c>
      <c r="P10914">
        <v>1</v>
      </c>
      <c r="Q10914" s="10">
        <v>0.1</v>
      </c>
      <c r="R10914">
        <v>7.4688500000000005E-2</v>
      </c>
      <c r="S10914">
        <v>0.15171299999999999</v>
      </c>
    </row>
    <row r="10915" spans="1:19" ht="23.25" x14ac:dyDescent="0.35">
      <c r="A10915">
        <v>1</v>
      </c>
      <c r="B10915">
        <v>3</v>
      </c>
      <c r="C10915">
        <v>2000</v>
      </c>
      <c r="D10915" s="11">
        <v>30</v>
      </c>
      <c r="E10915">
        <v>0</v>
      </c>
      <c r="F10915">
        <v>0</v>
      </c>
      <c r="G10915">
        <v>0</v>
      </c>
      <c r="H10915">
        <v>1</v>
      </c>
      <c r="I10915">
        <v>1</v>
      </c>
      <c r="J10915">
        <v>0</v>
      </c>
      <c r="K10915">
        <v>0</v>
      </c>
      <c r="L10915">
        <v>7</v>
      </c>
      <c r="M10915">
        <v>-4</v>
      </c>
      <c r="N10915">
        <v>1</v>
      </c>
      <c r="O10915">
        <v>-4</v>
      </c>
      <c r="P10915">
        <v>1</v>
      </c>
      <c r="Q10915" s="10">
        <v>0.2</v>
      </c>
      <c r="R10915">
        <v>0.1496305</v>
      </c>
      <c r="S10915">
        <v>0.20166799999999999</v>
      </c>
    </row>
    <row r="10916" spans="1:19" ht="23.25" x14ac:dyDescent="0.35">
      <c r="A10916">
        <v>1</v>
      </c>
      <c r="B10916">
        <v>3</v>
      </c>
      <c r="C10916">
        <v>2000</v>
      </c>
      <c r="D10916" s="11">
        <v>30</v>
      </c>
      <c r="E10916">
        <v>0</v>
      </c>
      <c r="F10916">
        <v>0</v>
      </c>
      <c r="G10916">
        <v>0</v>
      </c>
      <c r="H10916">
        <v>1</v>
      </c>
      <c r="I10916">
        <v>1</v>
      </c>
      <c r="J10916">
        <v>0</v>
      </c>
      <c r="K10916">
        <v>0</v>
      </c>
      <c r="L10916">
        <v>7</v>
      </c>
      <c r="M10916">
        <v>-4</v>
      </c>
      <c r="N10916">
        <v>1</v>
      </c>
      <c r="O10916">
        <v>-4</v>
      </c>
      <c r="P10916">
        <v>1</v>
      </c>
      <c r="Q10916" s="10">
        <v>0.3</v>
      </c>
      <c r="R10916">
        <v>0.27900199999999997</v>
      </c>
      <c r="S10916">
        <v>0.25336750000000002</v>
      </c>
    </row>
    <row r="10917" spans="1:19" ht="23.25" x14ac:dyDescent="0.35">
      <c r="A10917">
        <v>1</v>
      </c>
      <c r="B10917">
        <v>3</v>
      </c>
      <c r="C10917">
        <v>2000</v>
      </c>
      <c r="D10917" s="11">
        <v>30</v>
      </c>
      <c r="E10917">
        <v>0</v>
      </c>
      <c r="F10917">
        <v>0</v>
      </c>
      <c r="G10917">
        <v>0</v>
      </c>
      <c r="H10917">
        <v>1</v>
      </c>
      <c r="I10917">
        <v>1</v>
      </c>
      <c r="J10917">
        <v>0</v>
      </c>
      <c r="K10917">
        <v>0</v>
      </c>
      <c r="L10917">
        <v>7</v>
      </c>
      <c r="M10917">
        <v>-4</v>
      </c>
      <c r="N10917">
        <v>1</v>
      </c>
      <c r="O10917">
        <v>-4</v>
      </c>
      <c r="P10917">
        <v>1</v>
      </c>
      <c r="Q10917" s="10">
        <v>0.4</v>
      </c>
      <c r="R10917">
        <v>0.45188349999999999</v>
      </c>
      <c r="S10917">
        <v>0.33584449999999999</v>
      </c>
    </row>
    <row r="10918" spans="1:19" ht="23.25" x14ac:dyDescent="0.35">
      <c r="A10918">
        <v>1</v>
      </c>
      <c r="B10918">
        <v>3</v>
      </c>
      <c r="C10918">
        <v>2000</v>
      </c>
      <c r="D10918" s="11">
        <v>30</v>
      </c>
      <c r="E10918">
        <v>0</v>
      </c>
      <c r="F10918">
        <v>0</v>
      </c>
      <c r="G10918">
        <v>0</v>
      </c>
      <c r="H10918">
        <v>1</v>
      </c>
      <c r="I10918">
        <v>1</v>
      </c>
      <c r="J10918">
        <v>0</v>
      </c>
      <c r="K10918">
        <v>0</v>
      </c>
      <c r="L10918">
        <v>7</v>
      </c>
      <c r="M10918">
        <v>-4</v>
      </c>
      <c r="N10918">
        <v>1</v>
      </c>
      <c r="O10918">
        <v>-4</v>
      </c>
      <c r="P10918">
        <v>1</v>
      </c>
      <c r="Q10918" s="10">
        <v>0.5</v>
      </c>
      <c r="R10918">
        <v>0.62858999999999998</v>
      </c>
      <c r="S10918">
        <v>0.41739399999999999</v>
      </c>
    </row>
    <row r="10919" spans="1:19" ht="23.25" x14ac:dyDescent="0.35">
      <c r="A10919" s="12">
        <v>1</v>
      </c>
      <c r="B10919" s="12">
        <v>3</v>
      </c>
      <c r="C10919">
        <v>2000</v>
      </c>
      <c r="D10919" s="11">
        <v>30</v>
      </c>
      <c r="E10919">
        <v>0</v>
      </c>
      <c r="F10919">
        <v>0</v>
      </c>
      <c r="G10919" s="12">
        <v>0</v>
      </c>
      <c r="H10919" s="12">
        <v>1</v>
      </c>
      <c r="I10919" s="12">
        <v>1</v>
      </c>
      <c r="J10919">
        <v>0</v>
      </c>
      <c r="K10919">
        <v>0</v>
      </c>
      <c r="L10919">
        <v>7</v>
      </c>
      <c r="M10919">
        <v>-4</v>
      </c>
      <c r="N10919">
        <v>1</v>
      </c>
      <c r="O10919">
        <v>-4</v>
      </c>
      <c r="P10919">
        <v>1</v>
      </c>
      <c r="Q10919" s="10">
        <v>0.6</v>
      </c>
      <c r="R10919">
        <v>0.77797749999999999</v>
      </c>
      <c r="S10919">
        <v>0.4849945</v>
      </c>
    </row>
    <row r="10920" spans="1:19" ht="23.25" x14ac:dyDescent="0.35">
      <c r="A10920" s="13">
        <v>1</v>
      </c>
      <c r="B10920" s="13">
        <v>3</v>
      </c>
      <c r="C10920">
        <v>2000</v>
      </c>
      <c r="D10920" s="11">
        <v>30</v>
      </c>
      <c r="E10920">
        <v>0</v>
      </c>
      <c r="F10920">
        <v>0</v>
      </c>
      <c r="G10920" s="13">
        <v>0</v>
      </c>
      <c r="H10920" s="13">
        <v>1</v>
      </c>
      <c r="I10920" s="13">
        <v>1</v>
      </c>
      <c r="J10920">
        <v>0</v>
      </c>
      <c r="K10920">
        <v>0</v>
      </c>
      <c r="L10920">
        <v>7</v>
      </c>
      <c r="M10920">
        <v>-4</v>
      </c>
      <c r="N10920">
        <v>1</v>
      </c>
      <c r="O10920">
        <v>-4</v>
      </c>
      <c r="P10920">
        <v>1</v>
      </c>
      <c r="Q10920" s="10">
        <v>0.7</v>
      </c>
      <c r="R10920">
        <v>0.884459</v>
      </c>
      <c r="S10920">
        <v>0.56301250000000003</v>
      </c>
    </row>
    <row r="10921" spans="1:19" ht="23.25" x14ac:dyDescent="0.35">
      <c r="A10921" s="13">
        <v>1</v>
      </c>
      <c r="B10921" s="13">
        <v>3</v>
      </c>
      <c r="C10921">
        <v>2000</v>
      </c>
      <c r="D10921" s="11">
        <v>30</v>
      </c>
      <c r="E10921">
        <v>0</v>
      </c>
      <c r="F10921">
        <v>0</v>
      </c>
      <c r="G10921" s="13">
        <v>0</v>
      </c>
      <c r="H10921" s="13">
        <v>1</v>
      </c>
      <c r="I10921" s="13">
        <v>1</v>
      </c>
      <c r="J10921">
        <v>0</v>
      </c>
      <c r="K10921">
        <v>0</v>
      </c>
      <c r="L10921">
        <v>7</v>
      </c>
      <c r="M10921">
        <v>-4</v>
      </c>
      <c r="N10921">
        <v>1</v>
      </c>
      <c r="O10921">
        <v>-4</v>
      </c>
      <c r="P10921">
        <v>1</v>
      </c>
      <c r="Q10921" s="10">
        <v>0.8</v>
      </c>
      <c r="R10921">
        <v>0.94345950000000001</v>
      </c>
      <c r="S10921">
        <v>0.5977055</v>
      </c>
    </row>
    <row r="10922" spans="1:19" ht="23.25" x14ac:dyDescent="0.35">
      <c r="A10922">
        <v>1</v>
      </c>
      <c r="B10922">
        <v>3</v>
      </c>
      <c r="C10922">
        <v>2000</v>
      </c>
      <c r="D10922" s="11">
        <v>30</v>
      </c>
      <c r="E10922">
        <v>0</v>
      </c>
      <c r="F10922">
        <v>0</v>
      </c>
      <c r="G10922">
        <v>0</v>
      </c>
      <c r="H10922">
        <v>1</v>
      </c>
      <c r="I10922">
        <v>1</v>
      </c>
      <c r="J10922">
        <v>0</v>
      </c>
      <c r="K10922">
        <v>0</v>
      </c>
      <c r="L10922">
        <v>7</v>
      </c>
      <c r="M10922">
        <v>-4</v>
      </c>
      <c r="N10922">
        <v>1</v>
      </c>
      <c r="O10922">
        <v>-4</v>
      </c>
      <c r="P10922">
        <v>1</v>
      </c>
      <c r="Q10922" s="10">
        <v>0.9</v>
      </c>
      <c r="R10922">
        <v>0.9741725</v>
      </c>
      <c r="S10922">
        <v>0.6527925</v>
      </c>
    </row>
    <row r="10923" spans="1:19" ht="24" thickBot="1" x14ac:dyDescent="0.4">
      <c r="A10923">
        <v>1</v>
      </c>
      <c r="B10923">
        <v>3</v>
      </c>
      <c r="C10923">
        <v>2000</v>
      </c>
      <c r="D10923" s="11">
        <v>30</v>
      </c>
      <c r="E10923">
        <v>0</v>
      </c>
      <c r="F10923">
        <v>0</v>
      </c>
      <c r="G10923">
        <v>0</v>
      </c>
      <c r="H10923">
        <v>1</v>
      </c>
      <c r="I10923">
        <v>1</v>
      </c>
      <c r="J10923">
        <v>0</v>
      </c>
      <c r="K10923">
        <v>0</v>
      </c>
      <c r="L10923">
        <v>7</v>
      </c>
      <c r="M10923">
        <v>-4</v>
      </c>
      <c r="N10923">
        <v>1</v>
      </c>
      <c r="O10923">
        <v>-4</v>
      </c>
      <c r="P10923">
        <v>1</v>
      </c>
      <c r="Q10923" s="10">
        <v>1</v>
      </c>
      <c r="R10923" s="14">
        <v>0.98978650000000001</v>
      </c>
      <c r="S10923" s="14">
        <v>0.68814200000000003</v>
      </c>
    </row>
    <row r="10924" spans="1:19" ht="24" thickTop="1" x14ac:dyDescent="0.35">
      <c r="A10924">
        <v>1</v>
      </c>
      <c r="B10924">
        <v>3</v>
      </c>
      <c r="C10924">
        <v>2000</v>
      </c>
      <c r="D10924" s="11">
        <v>30</v>
      </c>
      <c r="E10924">
        <v>0</v>
      </c>
      <c r="F10924">
        <v>0</v>
      </c>
      <c r="G10924">
        <v>0</v>
      </c>
      <c r="H10924">
        <v>1</v>
      </c>
      <c r="I10924">
        <v>1</v>
      </c>
      <c r="J10924">
        <v>0</v>
      </c>
      <c r="K10924">
        <v>0</v>
      </c>
      <c r="L10924">
        <v>7</v>
      </c>
      <c r="M10924">
        <v>-4</v>
      </c>
      <c r="N10924">
        <v>1</v>
      </c>
      <c r="O10924">
        <v>-4</v>
      </c>
      <c r="P10924">
        <v>1</v>
      </c>
      <c r="Q10924" s="10">
        <v>1.1000000000000001</v>
      </c>
      <c r="R10924">
        <v>0.99633899999999997</v>
      </c>
      <c r="S10924">
        <v>0.73396150000000004</v>
      </c>
    </row>
    <row r="10925" spans="1:19" ht="23.25" x14ac:dyDescent="0.35">
      <c r="A10925">
        <v>1</v>
      </c>
      <c r="B10925">
        <v>3</v>
      </c>
      <c r="C10925">
        <v>2000</v>
      </c>
      <c r="D10925" s="11">
        <v>30</v>
      </c>
      <c r="E10925">
        <v>0</v>
      </c>
      <c r="F10925">
        <v>0</v>
      </c>
      <c r="G10925">
        <v>0</v>
      </c>
      <c r="H10925">
        <v>1</v>
      </c>
      <c r="I10925">
        <v>1</v>
      </c>
      <c r="J10925">
        <v>0</v>
      </c>
      <c r="K10925">
        <v>0</v>
      </c>
      <c r="L10925">
        <v>7</v>
      </c>
      <c r="M10925">
        <v>-4</v>
      </c>
      <c r="N10925">
        <v>1</v>
      </c>
      <c r="O10925">
        <v>-4</v>
      </c>
      <c r="P10925">
        <v>1</v>
      </c>
      <c r="Q10925" s="10">
        <v>1.2</v>
      </c>
      <c r="R10925">
        <v>0.99864549999999996</v>
      </c>
      <c r="S10925">
        <v>0.76567200000000002</v>
      </c>
    </row>
    <row r="10926" spans="1:19" ht="23.25" x14ac:dyDescent="0.35">
      <c r="A10926">
        <v>1</v>
      </c>
      <c r="B10926">
        <v>3</v>
      </c>
      <c r="C10926">
        <v>2000</v>
      </c>
      <c r="D10926" s="11">
        <v>30</v>
      </c>
      <c r="E10926">
        <v>0</v>
      </c>
      <c r="F10926">
        <v>0</v>
      </c>
      <c r="G10926">
        <v>0</v>
      </c>
      <c r="H10926">
        <v>1</v>
      </c>
      <c r="I10926">
        <v>1</v>
      </c>
      <c r="J10926">
        <v>0</v>
      </c>
      <c r="K10926">
        <v>0</v>
      </c>
      <c r="L10926">
        <v>7</v>
      </c>
      <c r="M10926">
        <v>-4</v>
      </c>
      <c r="N10926">
        <v>1</v>
      </c>
      <c r="O10926">
        <v>-4</v>
      </c>
      <c r="P10926">
        <v>1</v>
      </c>
      <c r="Q10926" s="10">
        <v>1.3</v>
      </c>
      <c r="R10926">
        <v>0.99961599999999995</v>
      </c>
      <c r="S10926">
        <v>0.79948649999999999</v>
      </c>
    </row>
    <row r="10927" spans="1:19" ht="23.25" x14ac:dyDescent="0.35">
      <c r="A10927">
        <v>1</v>
      </c>
      <c r="B10927">
        <v>3</v>
      </c>
      <c r="C10927">
        <v>2000</v>
      </c>
      <c r="D10927" s="11">
        <v>30</v>
      </c>
      <c r="E10927">
        <v>0</v>
      </c>
      <c r="F10927">
        <v>0</v>
      </c>
      <c r="G10927">
        <v>0</v>
      </c>
      <c r="H10927">
        <v>1</v>
      </c>
      <c r="I10927">
        <v>1</v>
      </c>
      <c r="J10927">
        <v>0</v>
      </c>
      <c r="K10927">
        <v>0</v>
      </c>
      <c r="L10927">
        <v>7</v>
      </c>
      <c r="M10927">
        <v>-4</v>
      </c>
      <c r="N10927">
        <v>1</v>
      </c>
      <c r="O10927">
        <v>-4</v>
      </c>
      <c r="P10927">
        <v>1</v>
      </c>
      <c r="Q10927" s="10">
        <v>1.4</v>
      </c>
      <c r="R10927">
        <v>0.9998475</v>
      </c>
      <c r="S10927">
        <v>0.82158249999999999</v>
      </c>
    </row>
    <row r="10928" spans="1:19" ht="23.25" x14ac:dyDescent="0.35">
      <c r="A10928">
        <v>1</v>
      </c>
      <c r="B10928">
        <v>3</v>
      </c>
      <c r="C10928">
        <v>2000</v>
      </c>
      <c r="D10928" s="11">
        <v>30</v>
      </c>
      <c r="E10928">
        <v>0</v>
      </c>
      <c r="F10928">
        <v>0</v>
      </c>
      <c r="G10928">
        <v>0</v>
      </c>
      <c r="H10928">
        <v>1</v>
      </c>
      <c r="I10928">
        <v>1</v>
      </c>
      <c r="J10928">
        <v>0</v>
      </c>
      <c r="K10928">
        <v>0</v>
      </c>
      <c r="L10928">
        <v>7</v>
      </c>
      <c r="M10928">
        <v>-4</v>
      </c>
      <c r="N10928">
        <v>1</v>
      </c>
      <c r="O10928">
        <v>-4</v>
      </c>
      <c r="P10928">
        <v>1</v>
      </c>
      <c r="Q10928" s="10">
        <v>1.5</v>
      </c>
      <c r="R10928">
        <v>0.99996799999999997</v>
      </c>
      <c r="S10928">
        <v>0.84471399999999996</v>
      </c>
    </row>
    <row r="10929" spans="1:20" ht="23.25" x14ac:dyDescent="0.35">
      <c r="A10929">
        <v>1</v>
      </c>
      <c r="B10929">
        <v>3</v>
      </c>
      <c r="C10929">
        <v>2000</v>
      </c>
      <c r="D10929" s="11">
        <v>30</v>
      </c>
      <c r="E10929">
        <v>0</v>
      </c>
      <c r="F10929">
        <v>0</v>
      </c>
      <c r="G10929">
        <v>0</v>
      </c>
      <c r="H10929">
        <v>1</v>
      </c>
      <c r="I10929">
        <v>1</v>
      </c>
      <c r="J10929">
        <v>0</v>
      </c>
      <c r="K10929">
        <v>0</v>
      </c>
      <c r="L10929">
        <v>7</v>
      </c>
      <c r="M10929">
        <v>-4</v>
      </c>
      <c r="N10929">
        <v>1</v>
      </c>
      <c r="O10929">
        <v>-4</v>
      </c>
      <c r="P10929">
        <v>1</v>
      </c>
      <c r="Q10929" s="10">
        <v>1.6</v>
      </c>
      <c r="R10929">
        <v>0.99998450000000005</v>
      </c>
      <c r="S10929">
        <v>0.85375400000000001</v>
      </c>
    </row>
    <row r="10930" spans="1:20" ht="23.25" x14ac:dyDescent="0.35">
      <c r="A10930">
        <v>1</v>
      </c>
      <c r="B10930">
        <v>3</v>
      </c>
      <c r="C10930">
        <v>2000</v>
      </c>
      <c r="D10930" s="11">
        <v>30</v>
      </c>
      <c r="E10930">
        <v>0</v>
      </c>
      <c r="F10930">
        <v>0</v>
      </c>
      <c r="G10930">
        <v>0</v>
      </c>
      <c r="H10930">
        <v>1</v>
      </c>
      <c r="I10930">
        <v>1</v>
      </c>
      <c r="J10930">
        <v>0</v>
      </c>
      <c r="K10930">
        <v>0</v>
      </c>
      <c r="L10930">
        <v>7</v>
      </c>
      <c r="M10930">
        <v>-4</v>
      </c>
      <c r="N10930">
        <v>1</v>
      </c>
      <c r="O10930">
        <v>-4</v>
      </c>
      <c r="P10930">
        <v>1</v>
      </c>
      <c r="Q10930" s="10">
        <v>1.7</v>
      </c>
      <c r="R10930">
        <v>0.99999950000000004</v>
      </c>
      <c r="S10930">
        <v>0.86836400000000002</v>
      </c>
    </row>
    <row r="10931" spans="1:20" ht="23.25" x14ac:dyDescent="0.35">
      <c r="A10931">
        <v>1</v>
      </c>
      <c r="B10931">
        <v>3</v>
      </c>
      <c r="C10931">
        <v>2000</v>
      </c>
      <c r="D10931" s="11">
        <v>30</v>
      </c>
      <c r="E10931">
        <v>0</v>
      </c>
      <c r="F10931">
        <v>0</v>
      </c>
      <c r="G10931">
        <v>0</v>
      </c>
      <c r="H10931">
        <v>1</v>
      </c>
      <c r="I10931">
        <v>1</v>
      </c>
      <c r="J10931">
        <v>0</v>
      </c>
      <c r="K10931">
        <v>0</v>
      </c>
      <c r="L10931">
        <v>7</v>
      </c>
      <c r="M10931">
        <v>-4</v>
      </c>
      <c r="N10931">
        <v>1</v>
      </c>
      <c r="O10931">
        <v>-4</v>
      </c>
      <c r="P10931">
        <v>1</v>
      </c>
      <c r="Q10931" s="10">
        <v>1.8</v>
      </c>
      <c r="R10931">
        <v>0.99999700000000002</v>
      </c>
      <c r="S10931">
        <v>0.87305449999999996</v>
      </c>
    </row>
    <row r="10932" spans="1:20" ht="23.25" x14ac:dyDescent="0.35">
      <c r="A10932">
        <v>1</v>
      </c>
      <c r="B10932">
        <v>3</v>
      </c>
      <c r="C10932">
        <v>2000</v>
      </c>
      <c r="D10932" s="11">
        <v>30</v>
      </c>
      <c r="E10932">
        <v>0</v>
      </c>
      <c r="F10932">
        <v>0</v>
      </c>
      <c r="G10932">
        <v>0</v>
      </c>
      <c r="H10932">
        <v>1</v>
      </c>
      <c r="I10932">
        <v>1</v>
      </c>
      <c r="J10932">
        <v>0</v>
      </c>
      <c r="K10932">
        <v>0</v>
      </c>
      <c r="L10932">
        <v>7</v>
      </c>
      <c r="M10932">
        <v>-4</v>
      </c>
      <c r="N10932">
        <v>1</v>
      </c>
      <c r="O10932">
        <v>-4</v>
      </c>
      <c r="P10932">
        <v>1</v>
      </c>
      <c r="Q10932" s="10">
        <v>1.9</v>
      </c>
      <c r="R10932">
        <v>1</v>
      </c>
      <c r="S10932">
        <v>0.88297749999999997</v>
      </c>
    </row>
    <row r="10935" spans="1:20" ht="76.5" thickBot="1" x14ac:dyDescent="0.35">
      <c r="A10935" s="8" t="s">
        <v>544</v>
      </c>
      <c r="R10935" s="9" t="s">
        <v>545</v>
      </c>
      <c r="S10935" s="9" t="s">
        <v>546</v>
      </c>
      <c r="T10935" s="19" t="s">
        <v>301</v>
      </c>
    </row>
    <row r="10936" spans="1:20" ht="21.75" thickTop="1" x14ac:dyDescent="0.35">
      <c r="A10936">
        <v>1</v>
      </c>
      <c r="B10936">
        <v>3</v>
      </c>
      <c r="C10936" s="10">
        <v>25</v>
      </c>
      <c r="D10936">
        <v>30</v>
      </c>
      <c r="E10936">
        <v>0</v>
      </c>
      <c r="F10936">
        <v>0</v>
      </c>
      <c r="G10936">
        <v>0</v>
      </c>
      <c r="H10936">
        <v>1</v>
      </c>
      <c r="I10936">
        <v>1</v>
      </c>
      <c r="J10936">
        <v>0</v>
      </c>
      <c r="K10936">
        <v>0</v>
      </c>
      <c r="L10936">
        <v>4</v>
      </c>
      <c r="M10936">
        <v>5</v>
      </c>
      <c r="N10936">
        <v>1</v>
      </c>
      <c r="O10936">
        <v>5</v>
      </c>
      <c r="P10936">
        <v>1</v>
      </c>
      <c r="Q10936">
        <v>0</v>
      </c>
      <c r="R10936">
        <v>0.08</v>
      </c>
      <c r="S10936">
        <v>1</v>
      </c>
      <c r="T10936">
        <v>-0.27017750000000001</v>
      </c>
    </row>
    <row r="10937" spans="1:20" ht="21" x14ac:dyDescent="0.35">
      <c r="A10937">
        <v>1</v>
      </c>
      <c r="B10937">
        <v>3</v>
      </c>
      <c r="C10937" s="10">
        <v>25</v>
      </c>
      <c r="D10937">
        <v>30</v>
      </c>
      <c r="E10937">
        <v>0</v>
      </c>
      <c r="F10937">
        <v>0</v>
      </c>
      <c r="G10937">
        <v>0</v>
      </c>
      <c r="H10937">
        <v>1</v>
      </c>
      <c r="I10937">
        <v>1</v>
      </c>
      <c r="J10937">
        <v>0</v>
      </c>
      <c r="K10937">
        <v>0</v>
      </c>
      <c r="L10937">
        <v>4</v>
      </c>
      <c r="M10937">
        <v>4.5</v>
      </c>
      <c r="N10937">
        <v>1</v>
      </c>
      <c r="O10937">
        <v>5</v>
      </c>
      <c r="P10937">
        <v>1</v>
      </c>
      <c r="Q10937">
        <v>0</v>
      </c>
      <c r="R10937">
        <v>0.04</v>
      </c>
      <c r="S10937">
        <v>1</v>
      </c>
      <c r="T10937">
        <v>-0.21252019999999999</v>
      </c>
    </row>
    <row r="10938" spans="1:20" ht="21" x14ac:dyDescent="0.35">
      <c r="A10938">
        <v>1</v>
      </c>
      <c r="B10938">
        <v>3</v>
      </c>
      <c r="C10938" s="10">
        <v>25</v>
      </c>
      <c r="D10938">
        <v>30</v>
      </c>
      <c r="E10938">
        <v>0</v>
      </c>
      <c r="F10938">
        <v>0</v>
      </c>
      <c r="G10938">
        <v>0</v>
      </c>
      <c r="H10938">
        <v>1</v>
      </c>
      <c r="I10938">
        <v>1</v>
      </c>
      <c r="J10938">
        <v>0</v>
      </c>
      <c r="K10938">
        <v>0</v>
      </c>
      <c r="L10938">
        <v>4</v>
      </c>
      <c r="M10938">
        <v>4</v>
      </c>
      <c r="N10938">
        <v>1</v>
      </c>
      <c r="O10938">
        <v>5</v>
      </c>
      <c r="P10938">
        <v>1</v>
      </c>
      <c r="Q10938">
        <v>0</v>
      </c>
      <c r="R10938">
        <v>0.04</v>
      </c>
      <c r="S10938">
        <v>1</v>
      </c>
      <c r="T10938">
        <v>-0.12562380000000001</v>
      </c>
    </row>
    <row r="10939" spans="1:20" ht="21" x14ac:dyDescent="0.35">
      <c r="A10939">
        <v>1</v>
      </c>
      <c r="B10939">
        <v>3</v>
      </c>
      <c r="C10939" s="10">
        <v>25</v>
      </c>
      <c r="D10939">
        <v>30</v>
      </c>
      <c r="E10939">
        <v>0</v>
      </c>
      <c r="F10939">
        <v>0</v>
      </c>
      <c r="G10939">
        <v>0</v>
      </c>
      <c r="H10939">
        <v>1</v>
      </c>
      <c r="I10939">
        <v>1</v>
      </c>
      <c r="J10939">
        <v>0</v>
      </c>
      <c r="K10939">
        <v>0</v>
      </c>
      <c r="L10939">
        <v>4</v>
      </c>
      <c r="M10939">
        <v>3.5</v>
      </c>
      <c r="N10939">
        <v>1</v>
      </c>
      <c r="O10939">
        <v>5</v>
      </c>
      <c r="P10939">
        <v>1</v>
      </c>
      <c r="Q10939">
        <v>0</v>
      </c>
      <c r="R10939">
        <v>0.04</v>
      </c>
      <c r="S10939">
        <v>1</v>
      </c>
      <c r="T10939">
        <v>-5.9098340000000001E-3</v>
      </c>
    </row>
    <row r="10940" spans="1:20" ht="21" x14ac:dyDescent="0.35">
      <c r="A10940">
        <v>1</v>
      </c>
      <c r="B10940">
        <v>3</v>
      </c>
      <c r="C10940" s="10">
        <v>25</v>
      </c>
      <c r="D10940">
        <v>30</v>
      </c>
      <c r="E10940">
        <v>0</v>
      </c>
      <c r="F10940">
        <v>0</v>
      </c>
      <c r="G10940">
        <v>0</v>
      </c>
      <c r="H10940">
        <v>1</v>
      </c>
      <c r="I10940">
        <v>1</v>
      </c>
      <c r="J10940">
        <v>0</v>
      </c>
      <c r="K10940">
        <v>0</v>
      </c>
      <c r="L10940">
        <v>4</v>
      </c>
      <c r="M10940">
        <v>3</v>
      </c>
      <c r="N10940">
        <v>1</v>
      </c>
      <c r="O10940">
        <v>5</v>
      </c>
      <c r="P10940">
        <v>1</v>
      </c>
      <c r="Q10940">
        <v>0</v>
      </c>
      <c r="R10940">
        <v>0.08</v>
      </c>
      <c r="S10940">
        <v>1</v>
      </c>
      <c r="T10940">
        <v>0.114358</v>
      </c>
    </row>
    <row r="10941" spans="1:20" ht="21" x14ac:dyDescent="0.35">
      <c r="A10941">
        <v>1</v>
      </c>
      <c r="B10941">
        <v>3</v>
      </c>
      <c r="C10941" s="10">
        <v>25</v>
      </c>
      <c r="D10941">
        <v>30</v>
      </c>
      <c r="E10941">
        <v>0</v>
      </c>
      <c r="F10941">
        <v>0</v>
      </c>
      <c r="G10941">
        <v>0</v>
      </c>
      <c r="H10941">
        <v>1</v>
      </c>
      <c r="I10941">
        <v>1</v>
      </c>
      <c r="J10941">
        <v>0</v>
      </c>
      <c r="K10941">
        <v>0</v>
      </c>
      <c r="L10941">
        <v>4</v>
      </c>
      <c r="M10941">
        <v>2.5</v>
      </c>
      <c r="N10941">
        <v>1</v>
      </c>
      <c r="O10941">
        <v>5</v>
      </c>
      <c r="P10941">
        <v>1</v>
      </c>
      <c r="Q10941">
        <v>0</v>
      </c>
      <c r="R10941">
        <v>0.04</v>
      </c>
      <c r="S10941">
        <v>1</v>
      </c>
      <c r="T10941">
        <v>0.38188359999999999</v>
      </c>
    </row>
    <row r="10942" spans="1:20" ht="21" x14ac:dyDescent="0.35">
      <c r="A10942" s="12">
        <v>1</v>
      </c>
      <c r="B10942" s="12">
        <v>3</v>
      </c>
      <c r="C10942" s="10">
        <v>25</v>
      </c>
      <c r="D10942">
        <v>30</v>
      </c>
      <c r="E10942" s="12">
        <v>0</v>
      </c>
      <c r="F10942" s="12">
        <v>0</v>
      </c>
      <c r="G10942" s="12">
        <v>0</v>
      </c>
      <c r="H10942" s="12">
        <v>1</v>
      </c>
      <c r="I10942" s="12">
        <v>1</v>
      </c>
      <c r="J10942">
        <v>0</v>
      </c>
      <c r="K10942">
        <v>0</v>
      </c>
      <c r="L10942">
        <v>4</v>
      </c>
      <c r="M10942">
        <v>2</v>
      </c>
      <c r="N10942">
        <v>1</v>
      </c>
      <c r="O10942">
        <v>5</v>
      </c>
      <c r="P10942">
        <v>1</v>
      </c>
      <c r="Q10942">
        <v>0</v>
      </c>
      <c r="R10942">
        <v>0</v>
      </c>
      <c r="S10942">
        <v>1</v>
      </c>
      <c r="T10942">
        <v>0.69413959999999997</v>
      </c>
    </row>
    <row r="10943" spans="1:20" ht="21" x14ac:dyDescent="0.35">
      <c r="A10943" s="13">
        <v>1</v>
      </c>
      <c r="B10943" s="13">
        <v>3</v>
      </c>
      <c r="C10943" s="10">
        <v>25</v>
      </c>
      <c r="D10943">
        <v>30</v>
      </c>
      <c r="E10943" s="13">
        <v>0</v>
      </c>
      <c r="F10943" s="13">
        <v>0</v>
      </c>
      <c r="G10943" s="13">
        <v>0</v>
      </c>
      <c r="H10943" s="13">
        <v>1</v>
      </c>
      <c r="I10943" s="13">
        <v>1</v>
      </c>
      <c r="J10943">
        <v>0</v>
      </c>
      <c r="K10943">
        <v>0</v>
      </c>
      <c r="L10943">
        <v>4</v>
      </c>
      <c r="M10943">
        <v>1.5</v>
      </c>
      <c r="N10943">
        <v>1</v>
      </c>
      <c r="O10943">
        <v>5</v>
      </c>
      <c r="P10943">
        <v>1</v>
      </c>
      <c r="Q10943">
        <v>0</v>
      </c>
      <c r="R10943">
        <v>0</v>
      </c>
      <c r="S10943">
        <v>1</v>
      </c>
      <c r="T10943">
        <v>1.3547450000000001</v>
      </c>
    </row>
    <row r="10944" spans="1:20" ht="21" x14ac:dyDescent="0.35">
      <c r="A10944" s="13">
        <v>1</v>
      </c>
      <c r="B10944" s="13">
        <v>3</v>
      </c>
      <c r="C10944" s="10">
        <v>25</v>
      </c>
      <c r="D10944">
        <v>30</v>
      </c>
      <c r="E10944" s="13">
        <v>0</v>
      </c>
      <c r="F10944" s="13">
        <v>0</v>
      </c>
      <c r="G10944" s="13">
        <v>0</v>
      </c>
      <c r="H10944" s="13">
        <v>1</v>
      </c>
      <c r="I10944" s="13">
        <v>1</v>
      </c>
      <c r="J10944">
        <v>0</v>
      </c>
      <c r="K10944">
        <v>0</v>
      </c>
      <c r="L10944">
        <v>4</v>
      </c>
      <c r="M10944">
        <v>1</v>
      </c>
      <c r="N10944">
        <v>1</v>
      </c>
      <c r="O10944">
        <v>5</v>
      </c>
      <c r="P10944">
        <v>1</v>
      </c>
      <c r="Q10944">
        <v>0</v>
      </c>
      <c r="R10944">
        <v>0.2</v>
      </c>
      <c r="S10944">
        <v>1</v>
      </c>
      <c r="T10944">
        <v>2.5308739999999998</v>
      </c>
    </row>
    <row r="10945" spans="1:21" ht="21" x14ac:dyDescent="0.35">
      <c r="A10945" s="12">
        <v>1</v>
      </c>
      <c r="B10945" s="12">
        <v>3</v>
      </c>
      <c r="C10945" s="10">
        <v>25</v>
      </c>
      <c r="D10945">
        <v>30</v>
      </c>
      <c r="E10945" s="12">
        <v>0</v>
      </c>
      <c r="F10945" s="12">
        <v>0</v>
      </c>
      <c r="G10945" s="12">
        <v>0</v>
      </c>
      <c r="H10945" s="12">
        <v>1</v>
      </c>
      <c r="I10945" s="12">
        <v>1</v>
      </c>
      <c r="J10945" s="12">
        <v>0</v>
      </c>
      <c r="K10945" s="12">
        <v>0</v>
      </c>
      <c r="L10945" s="12">
        <v>4</v>
      </c>
      <c r="M10945">
        <v>0.50000000000001998</v>
      </c>
      <c r="N10945" s="12">
        <v>1</v>
      </c>
      <c r="O10945" s="12">
        <v>5</v>
      </c>
      <c r="P10945">
        <v>1</v>
      </c>
      <c r="Q10945">
        <v>0</v>
      </c>
      <c r="R10945">
        <v>0.32</v>
      </c>
      <c r="S10945">
        <v>1</v>
      </c>
      <c r="T10945" s="10">
        <v>4.8671899999999999</v>
      </c>
      <c r="U10945" s="18" t="s">
        <v>299</v>
      </c>
    </row>
    <row r="10946" spans="1:21" ht="21" x14ac:dyDescent="0.35">
      <c r="A10946" s="12">
        <v>1</v>
      </c>
      <c r="B10946" s="12">
        <v>3</v>
      </c>
      <c r="C10946" s="10">
        <v>25</v>
      </c>
      <c r="D10946">
        <v>30</v>
      </c>
      <c r="E10946" s="12">
        <v>0</v>
      </c>
      <c r="F10946" s="12">
        <v>0</v>
      </c>
      <c r="G10946" s="12">
        <v>0</v>
      </c>
      <c r="H10946" s="12">
        <v>1</v>
      </c>
      <c r="I10946" s="12">
        <v>1</v>
      </c>
      <c r="J10946" s="12">
        <v>0</v>
      </c>
      <c r="K10946" s="12">
        <v>0</v>
      </c>
      <c r="L10946" s="12">
        <v>4</v>
      </c>
      <c r="M10946">
        <v>0.4</v>
      </c>
      <c r="N10946" s="12">
        <v>1</v>
      </c>
      <c r="O10946" s="12">
        <v>5</v>
      </c>
      <c r="P10946">
        <v>1</v>
      </c>
      <c r="Q10946">
        <v>0</v>
      </c>
      <c r="R10946">
        <v>0.52</v>
      </c>
      <c r="S10946">
        <v>1</v>
      </c>
      <c r="T10946" s="10">
        <v>5.9796550000000002</v>
      </c>
      <c r="U10946" s="18" t="s">
        <v>299</v>
      </c>
    </row>
    <row r="10947" spans="1:21" ht="21" x14ac:dyDescent="0.35">
      <c r="A10947" s="12">
        <v>1</v>
      </c>
      <c r="B10947" s="12">
        <v>3</v>
      </c>
      <c r="C10947" s="10">
        <v>25</v>
      </c>
      <c r="D10947">
        <v>30</v>
      </c>
      <c r="E10947" s="12">
        <v>0</v>
      </c>
      <c r="F10947" s="12">
        <v>0</v>
      </c>
      <c r="G10947" s="12">
        <v>0</v>
      </c>
      <c r="H10947" s="12">
        <v>1</v>
      </c>
      <c r="I10947" s="12">
        <v>1</v>
      </c>
      <c r="J10947" s="12">
        <v>0</v>
      </c>
      <c r="K10947" s="12">
        <v>0</v>
      </c>
      <c r="L10947" s="12">
        <v>4</v>
      </c>
      <c r="M10947">
        <v>0.29999999999998</v>
      </c>
      <c r="N10947" s="12">
        <v>1</v>
      </c>
      <c r="O10947" s="12">
        <v>5</v>
      </c>
      <c r="P10947">
        <v>1</v>
      </c>
      <c r="Q10947">
        <v>0</v>
      </c>
      <c r="R10947">
        <v>0.6</v>
      </c>
      <c r="S10947">
        <v>1</v>
      </c>
      <c r="T10947" s="10">
        <v>6.9059879999999998</v>
      </c>
      <c r="U10947" s="18" t="s">
        <v>299</v>
      </c>
    </row>
    <row r="10948" spans="1:21" ht="21" x14ac:dyDescent="0.35">
      <c r="A10948" s="12">
        <v>1</v>
      </c>
      <c r="B10948" s="12">
        <v>3</v>
      </c>
      <c r="C10948" s="10">
        <v>25</v>
      </c>
      <c r="D10948">
        <v>30</v>
      </c>
      <c r="E10948" s="12">
        <v>0</v>
      </c>
      <c r="F10948" s="12">
        <v>0</v>
      </c>
      <c r="G10948" s="12">
        <v>0</v>
      </c>
      <c r="H10948" s="12">
        <v>1</v>
      </c>
      <c r="I10948" s="12">
        <v>1</v>
      </c>
      <c r="J10948" s="12">
        <v>0</v>
      </c>
      <c r="K10948" s="12">
        <v>0</v>
      </c>
      <c r="L10948" s="12">
        <v>4</v>
      </c>
      <c r="M10948">
        <v>0.19999999999995999</v>
      </c>
      <c r="N10948" s="12">
        <v>1</v>
      </c>
      <c r="O10948" s="12">
        <v>5</v>
      </c>
      <c r="P10948">
        <v>1</v>
      </c>
      <c r="Q10948">
        <v>0</v>
      </c>
      <c r="R10948">
        <v>0.44</v>
      </c>
      <c r="S10948">
        <v>0.96</v>
      </c>
      <c r="T10948" s="10">
        <v>7.3907829999999999</v>
      </c>
      <c r="U10948" s="18" t="s">
        <v>299</v>
      </c>
    </row>
    <row r="10949" spans="1:21" ht="21.75" thickBot="1" x14ac:dyDescent="0.4">
      <c r="A10949" s="12">
        <v>1</v>
      </c>
      <c r="B10949" s="12">
        <v>3</v>
      </c>
      <c r="C10949" s="10">
        <v>25</v>
      </c>
      <c r="D10949">
        <v>30</v>
      </c>
      <c r="E10949" s="12">
        <v>0</v>
      </c>
      <c r="F10949" s="12">
        <v>0</v>
      </c>
      <c r="G10949" s="12">
        <v>0</v>
      </c>
      <c r="H10949" s="12">
        <v>1</v>
      </c>
      <c r="I10949" s="12">
        <v>1</v>
      </c>
      <c r="J10949" s="12">
        <v>0</v>
      </c>
      <c r="K10949" s="12">
        <v>0</v>
      </c>
      <c r="L10949" s="12">
        <v>4</v>
      </c>
      <c r="M10949">
        <v>9.9999999999939998E-2</v>
      </c>
      <c r="N10949" s="12">
        <v>1</v>
      </c>
      <c r="O10949" s="12">
        <v>5</v>
      </c>
      <c r="P10949">
        <v>1</v>
      </c>
      <c r="Q10949">
        <v>0</v>
      </c>
      <c r="R10949" s="14">
        <v>0.56000000000000005</v>
      </c>
      <c r="S10949">
        <v>0.76</v>
      </c>
      <c r="T10949" s="10">
        <v>8.4498329999999999</v>
      </c>
      <c r="U10949" s="18" t="s">
        <v>299</v>
      </c>
    </row>
    <row r="10950" spans="1:21" ht="15.75" thickTop="1" x14ac:dyDescent="0.25">
      <c r="R10950" s="15">
        <f>AVERAGE(R10936:R10949)</f>
        <v>0.21142857142857144</v>
      </c>
    </row>
    <row r="10977" spans="1:21" ht="76.5" thickBot="1" x14ac:dyDescent="0.35">
      <c r="A10977" s="8" t="s">
        <v>544</v>
      </c>
      <c r="R10977" s="9" t="s">
        <v>545</v>
      </c>
      <c r="S10977" s="9" t="s">
        <v>546</v>
      </c>
      <c r="T10977" s="19" t="s">
        <v>301</v>
      </c>
    </row>
    <row r="10978" spans="1:21" ht="21.75" thickTop="1" x14ac:dyDescent="0.35">
      <c r="A10978">
        <v>1</v>
      </c>
      <c r="B10978">
        <v>3</v>
      </c>
      <c r="C10978" s="10">
        <v>2000</v>
      </c>
      <c r="D10978">
        <v>30</v>
      </c>
      <c r="E10978">
        <v>0</v>
      </c>
      <c r="F10978">
        <v>0</v>
      </c>
      <c r="G10978">
        <v>0</v>
      </c>
      <c r="H10978">
        <v>1</v>
      </c>
      <c r="I10978">
        <v>1</v>
      </c>
      <c r="J10978">
        <v>0</v>
      </c>
      <c r="K10978">
        <v>0</v>
      </c>
      <c r="L10978">
        <v>4</v>
      </c>
      <c r="M10978">
        <v>5</v>
      </c>
      <c r="N10978">
        <v>1</v>
      </c>
      <c r="O10978">
        <v>5</v>
      </c>
      <c r="P10978">
        <v>1</v>
      </c>
      <c r="Q10978">
        <v>0</v>
      </c>
      <c r="R10978">
        <v>2.75E-2</v>
      </c>
      <c r="S10978">
        <v>3.6499999999999998E-2</v>
      </c>
      <c r="T10978">
        <v>-0.28614970000000001</v>
      </c>
    </row>
    <row r="10979" spans="1:21" ht="21" x14ac:dyDescent="0.35">
      <c r="A10979">
        <v>1</v>
      </c>
      <c r="B10979">
        <v>3</v>
      </c>
      <c r="C10979" s="10">
        <v>2000</v>
      </c>
      <c r="D10979">
        <v>30</v>
      </c>
      <c r="E10979">
        <v>0</v>
      </c>
      <c r="F10979">
        <v>0</v>
      </c>
      <c r="G10979">
        <v>0</v>
      </c>
      <c r="H10979">
        <v>1</v>
      </c>
      <c r="I10979">
        <v>1</v>
      </c>
      <c r="J10979">
        <v>0</v>
      </c>
      <c r="K10979">
        <v>0</v>
      </c>
      <c r="L10979">
        <v>4</v>
      </c>
      <c r="M10979">
        <v>4.5</v>
      </c>
      <c r="N10979">
        <v>1</v>
      </c>
      <c r="O10979">
        <v>5</v>
      </c>
      <c r="P10979">
        <v>1</v>
      </c>
      <c r="Q10979">
        <v>0</v>
      </c>
      <c r="R10979">
        <v>2.1000000000000001E-2</v>
      </c>
      <c r="S10979">
        <v>5.8500000000000003E-2</v>
      </c>
      <c r="T10979">
        <v>-0.2017998</v>
      </c>
    </row>
    <row r="10980" spans="1:21" ht="21" x14ac:dyDescent="0.35">
      <c r="A10980">
        <v>1</v>
      </c>
      <c r="B10980">
        <v>3</v>
      </c>
      <c r="C10980" s="10">
        <v>2000</v>
      </c>
      <c r="D10980">
        <v>30</v>
      </c>
      <c r="E10980">
        <v>0</v>
      </c>
      <c r="F10980">
        <v>0</v>
      </c>
      <c r="G10980">
        <v>0</v>
      </c>
      <c r="H10980">
        <v>1</v>
      </c>
      <c r="I10980">
        <v>1</v>
      </c>
      <c r="J10980">
        <v>0</v>
      </c>
      <c r="K10980">
        <v>0</v>
      </c>
      <c r="L10980">
        <v>4</v>
      </c>
      <c r="M10980">
        <v>4</v>
      </c>
      <c r="N10980">
        <v>1</v>
      </c>
      <c r="O10980">
        <v>5</v>
      </c>
      <c r="P10980">
        <v>1</v>
      </c>
      <c r="Q10980">
        <v>0</v>
      </c>
      <c r="R10980">
        <v>3.5999999999999997E-2</v>
      </c>
      <c r="S10980">
        <v>5.8999999999999997E-2</v>
      </c>
      <c r="T10980">
        <v>-0.10724019999999999</v>
      </c>
    </row>
    <row r="10981" spans="1:21" ht="21" x14ac:dyDescent="0.35">
      <c r="A10981">
        <v>1</v>
      </c>
      <c r="B10981">
        <v>3</v>
      </c>
      <c r="C10981" s="10">
        <v>2000</v>
      </c>
      <c r="D10981">
        <v>30</v>
      </c>
      <c r="E10981">
        <v>0</v>
      </c>
      <c r="F10981">
        <v>0</v>
      </c>
      <c r="G10981">
        <v>0</v>
      </c>
      <c r="H10981">
        <v>1</v>
      </c>
      <c r="I10981">
        <v>1</v>
      </c>
      <c r="J10981">
        <v>0</v>
      </c>
      <c r="K10981">
        <v>0</v>
      </c>
      <c r="L10981">
        <v>4</v>
      </c>
      <c r="M10981">
        <v>3.5</v>
      </c>
      <c r="N10981">
        <v>1</v>
      </c>
      <c r="O10981">
        <v>5</v>
      </c>
      <c r="P10981">
        <v>1</v>
      </c>
      <c r="Q10981">
        <v>0</v>
      </c>
      <c r="R10981">
        <v>3.3000000000000002E-2</v>
      </c>
      <c r="S10981">
        <v>0.06</v>
      </c>
      <c r="T10981">
        <v>4.740043E-2</v>
      </c>
    </row>
    <row r="10982" spans="1:21" ht="21" x14ac:dyDescent="0.35">
      <c r="A10982">
        <v>1</v>
      </c>
      <c r="B10982">
        <v>3</v>
      </c>
      <c r="C10982" s="10">
        <v>2000</v>
      </c>
      <c r="D10982">
        <v>30</v>
      </c>
      <c r="E10982">
        <v>0</v>
      </c>
      <c r="F10982">
        <v>0</v>
      </c>
      <c r="G10982">
        <v>0</v>
      </c>
      <c r="H10982">
        <v>1</v>
      </c>
      <c r="I10982">
        <v>1</v>
      </c>
      <c r="J10982">
        <v>0</v>
      </c>
      <c r="K10982">
        <v>0</v>
      </c>
      <c r="L10982">
        <v>4</v>
      </c>
      <c r="M10982">
        <v>3</v>
      </c>
      <c r="N10982">
        <v>1</v>
      </c>
      <c r="O10982">
        <v>5</v>
      </c>
      <c r="P10982">
        <v>1</v>
      </c>
      <c r="Q10982">
        <v>0</v>
      </c>
      <c r="R10982">
        <v>4.0500000000000001E-2</v>
      </c>
      <c r="S10982">
        <v>7.1999999999999995E-2</v>
      </c>
      <c r="T10982">
        <v>0.20001150000000001</v>
      </c>
    </row>
    <row r="10983" spans="1:21" ht="21" x14ac:dyDescent="0.35">
      <c r="A10983">
        <v>1</v>
      </c>
      <c r="B10983">
        <v>3</v>
      </c>
      <c r="C10983" s="10">
        <v>2000</v>
      </c>
      <c r="D10983">
        <v>30</v>
      </c>
      <c r="E10983">
        <v>0</v>
      </c>
      <c r="F10983">
        <v>0</v>
      </c>
      <c r="G10983">
        <v>0</v>
      </c>
      <c r="H10983">
        <v>1</v>
      </c>
      <c r="I10983">
        <v>1</v>
      </c>
      <c r="J10983">
        <v>0</v>
      </c>
      <c r="K10983">
        <v>0</v>
      </c>
      <c r="L10983">
        <v>4</v>
      </c>
      <c r="M10983">
        <v>2.5</v>
      </c>
      <c r="N10983">
        <v>1</v>
      </c>
      <c r="O10983">
        <v>5</v>
      </c>
      <c r="P10983">
        <v>1</v>
      </c>
      <c r="Q10983">
        <v>0</v>
      </c>
      <c r="R10983">
        <v>4.0500000000000001E-2</v>
      </c>
      <c r="S10983">
        <v>0.1195</v>
      </c>
      <c r="T10983">
        <v>0.46352209999999999</v>
      </c>
    </row>
    <row r="10984" spans="1:21" ht="21" x14ac:dyDescent="0.35">
      <c r="A10984" s="12">
        <v>1</v>
      </c>
      <c r="B10984" s="12">
        <v>3</v>
      </c>
      <c r="C10984" s="10">
        <v>2000</v>
      </c>
      <c r="D10984">
        <v>30</v>
      </c>
      <c r="E10984" s="12">
        <v>0</v>
      </c>
      <c r="F10984" s="12">
        <v>0</v>
      </c>
      <c r="G10984" s="12">
        <v>0</v>
      </c>
      <c r="H10984" s="12">
        <v>1</v>
      </c>
      <c r="I10984" s="12">
        <v>1</v>
      </c>
      <c r="J10984">
        <v>0</v>
      </c>
      <c r="K10984">
        <v>0</v>
      </c>
      <c r="L10984">
        <v>4</v>
      </c>
      <c r="M10984">
        <v>2</v>
      </c>
      <c r="N10984">
        <v>1</v>
      </c>
      <c r="O10984">
        <v>5</v>
      </c>
      <c r="P10984">
        <v>1</v>
      </c>
      <c r="Q10984">
        <v>0</v>
      </c>
      <c r="R10984">
        <v>5.2499999999999998E-2</v>
      </c>
      <c r="S10984">
        <v>0.13100000000000001</v>
      </c>
      <c r="T10984">
        <v>0.78432349999999995</v>
      </c>
    </row>
    <row r="10985" spans="1:21" ht="21" x14ac:dyDescent="0.35">
      <c r="A10985" s="13">
        <v>1</v>
      </c>
      <c r="B10985" s="13">
        <v>3</v>
      </c>
      <c r="C10985" s="10">
        <v>2000</v>
      </c>
      <c r="D10985">
        <v>30</v>
      </c>
      <c r="E10985" s="13">
        <v>0</v>
      </c>
      <c r="F10985" s="13">
        <v>0</v>
      </c>
      <c r="G10985" s="13">
        <v>0</v>
      </c>
      <c r="H10985" s="13">
        <v>1</v>
      </c>
      <c r="I10985" s="13">
        <v>1</v>
      </c>
      <c r="J10985">
        <v>0</v>
      </c>
      <c r="K10985">
        <v>0</v>
      </c>
      <c r="L10985">
        <v>4</v>
      </c>
      <c r="M10985">
        <v>1.5</v>
      </c>
      <c r="N10985">
        <v>1</v>
      </c>
      <c r="O10985">
        <v>5</v>
      </c>
      <c r="P10985">
        <v>1</v>
      </c>
      <c r="Q10985">
        <v>0</v>
      </c>
      <c r="R10985">
        <v>6.9500000000000006E-2</v>
      </c>
      <c r="S10985">
        <v>0.19400000000000001</v>
      </c>
      <c r="T10985">
        <v>1.3551219999999999</v>
      </c>
    </row>
    <row r="10986" spans="1:21" ht="21" x14ac:dyDescent="0.35">
      <c r="A10986" s="13">
        <v>1</v>
      </c>
      <c r="B10986" s="13">
        <v>3</v>
      </c>
      <c r="C10986" s="10">
        <v>2000</v>
      </c>
      <c r="D10986">
        <v>30</v>
      </c>
      <c r="E10986" s="13">
        <v>0</v>
      </c>
      <c r="F10986" s="13">
        <v>0</v>
      </c>
      <c r="G10986" s="13">
        <v>0</v>
      </c>
      <c r="H10986" s="13">
        <v>1</v>
      </c>
      <c r="I10986" s="13">
        <v>1</v>
      </c>
      <c r="J10986">
        <v>0</v>
      </c>
      <c r="K10986">
        <v>0</v>
      </c>
      <c r="L10986">
        <v>4</v>
      </c>
      <c r="M10986">
        <v>1</v>
      </c>
      <c r="N10986">
        <v>1</v>
      </c>
      <c r="O10986">
        <v>5</v>
      </c>
      <c r="P10986">
        <v>1</v>
      </c>
      <c r="Q10986">
        <v>0</v>
      </c>
      <c r="R10986">
        <v>0.13950000000000001</v>
      </c>
      <c r="S10986">
        <v>0.255</v>
      </c>
      <c r="T10986">
        <v>2.3096830000000002</v>
      </c>
    </row>
    <row r="10987" spans="1:21" ht="21" x14ac:dyDescent="0.35">
      <c r="A10987" s="12">
        <v>1</v>
      </c>
      <c r="B10987" s="12">
        <v>3</v>
      </c>
      <c r="C10987" s="10">
        <v>2000</v>
      </c>
      <c r="D10987">
        <v>30</v>
      </c>
      <c r="E10987" s="12">
        <v>0</v>
      </c>
      <c r="F10987" s="12">
        <v>0</v>
      </c>
      <c r="G10987" s="12">
        <v>0</v>
      </c>
      <c r="H10987" s="12">
        <v>1</v>
      </c>
      <c r="I10987" s="12">
        <v>1</v>
      </c>
      <c r="J10987" s="12">
        <v>0</v>
      </c>
      <c r="K10987" s="12">
        <v>0</v>
      </c>
      <c r="L10987" s="12">
        <v>4</v>
      </c>
      <c r="M10987">
        <v>0.50000000000001998</v>
      </c>
      <c r="N10987" s="12">
        <v>1</v>
      </c>
      <c r="O10987" s="12">
        <v>5</v>
      </c>
      <c r="P10987">
        <v>1</v>
      </c>
      <c r="Q10987">
        <v>0</v>
      </c>
      <c r="R10987">
        <v>0.3165</v>
      </c>
      <c r="S10987">
        <v>0.33300000000000002</v>
      </c>
      <c r="T10987">
        <v>4.5752610000000002</v>
      </c>
      <c r="U10987" s="18"/>
    </row>
    <row r="10988" spans="1:21" ht="21" x14ac:dyDescent="0.35">
      <c r="A10988" s="12">
        <v>1</v>
      </c>
      <c r="B10988" s="12">
        <v>3</v>
      </c>
      <c r="C10988" s="10">
        <v>2000</v>
      </c>
      <c r="D10988">
        <v>30</v>
      </c>
      <c r="E10988" s="12">
        <v>0</v>
      </c>
      <c r="F10988" s="12">
        <v>0</v>
      </c>
      <c r="G10988" s="12">
        <v>0</v>
      </c>
      <c r="H10988" s="12">
        <v>1</v>
      </c>
      <c r="I10988" s="12">
        <v>1</v>
      </c>
      <c r="J10988" s="12">
        <v>0</v>
      </c>
      <c r="K10988" s="12">
        <v>0</v>
      </c>
      <c r="L10988" s="12">
        <v>4</v>
      </c>
      <c r="M10988">
        <v>0.4</v>
      </c>
      <c r="N10988" s="12">
        <v>1</v>
      </c>
      <c r="O10988" s="12">
        <v>5</v>
      </c>
      <c r="P10988">
        <v>1</v>
      </c>
      <c r="Q10988">
        <v>0</v>
      </c>
      <c r="R10988">
        <v>0.13950000000000001</v>
      </c>
      <c r="S10988">
        <v>0.3715</v>
      </c>
      <c r="T10988" s="10">
        <v>5.330152</v>
      </c>
      <c r="U10988" s="18"/>
    </row>
    <row r="10989" spans="1:21" ht="21.75" thickBot="1" x14ac:dyDescent="0.4">
      <c r="A10989" s="12">
        <v>1</v>
      </c>
      <c r="B10989" s="12">
        <v>3</v>
      </c>
      <c r="C10989" s="10">
        <v>2000</v>
      </c>
      <c r="D10989">
        <v>30</v>
      </c>
      <c r="E10989" s="12">
        <v>0</v>
      </c>
      <c r="F10989" s="12">
        <v>0</v>
      </c>
      <c r="G10989" s="12">
        <v>0</v>
      </c>
      <c r="H10989" s="12">
        <v>1</v>
      </c>
      <c r="I10989" s="12">
        <v>1</v>
      </c>
      <c r="J10989" s="12">
        <v>0</v>
      </c>
      <c r="K10989" s="12">
        <v>0</v>
      </c>
      <c r="L10989" s="12">
        <v>4</v>
      </c>
      <c r="M10989">
        <v>0.29999999999998</v>
      </c>
      <c r="N10989" s="12">
        <v>1</v>
      </c>
      <c r="O10989" s="12">
        <v>5</v>
      </c>
      <c r="P10989">
        <v>1</v>
      </c>
      <c r="Q10989">
        <v>0</v>
      </c>
      <c r="R10989" s="14">
        <v>0.3165</v>
      </c>
      <c r="S10989" s="14">
        <v>0.37</v>
      </c>
      <c r="T10989" s="107">
        <v>6.2028030000000003</v>
      </c>
      <c r="U10989" s="18"/>
    </row>
    <row r="10990" spans="1:21" ht="22.5" thickTop="1" thickBot="1" x14ac:dyDescent="0.4">
      <c r="A10990" s="12">
        <v>1</v>
      </c>
      <c r="B10990" s="12">
        <v>3</v>
      </c>
      <c r="C10990" s="10">
        <v>2000</v>
      </c>
      <c r="D10990">
        <v>30</v>
      </c>
      <c r="E10990" s="12">
        <v>0</v>
      </c>
      <c r="F10990" s="12">
        <v>0</v>
      </c>
      <c r="G10990" s="12">
        <v>0</v>
      </c>
      <c r="H10990" s="12">
        <v>1</v>
      </c>
      <c r="I10990" s="12">
        <v>1</v>
      </c>
      <c r="J10990" s="12">
        <v>0</v>
      </c>
      <c r="K10990" s="12">
        <v>0</v>
      </c>
      <c r="L10990" s="12">
        <v>4</v>
      </c>
      <c r="M10990">
        <v>0.19999999999995999</v>
      </c>
      <c r="N10990" s="12">
        <v>1</v>
      </c>
      <c r="O10990" s="12">
        <v>5</v>
      </c>
      <c r="P10990">
        <v>1</v>
      </c>
      <c r="Q10990">
        <v>0</v>
      </c>
      <c r="R10990">
        <v>0.46350000000000002</v>
      </c>
      <c r="S10990">
        <v>0.39050000000000001</v>
      </c>
      <c r="T10990" s="107">
        <v>7.2818009999999997</v>
      </c>
      <c r="U10990" s="18"/>
    </row>
    <row r="10991" spans="1:21" ht="22.5" thickTop="1" thickBot="1" x14ac:dyDescent="0.4">
      <c r="A10991" s="12">
        <v>1</v>
      </c>
      <c r="B10991" s="12">
        <v>3</v>
      </c>
      <c r="C10991" s="10">
        <v>2000</v>
      </c>
      <c r="D10991">
        <v>30</v>
      </c>
      <c r="E10991" s="12">
        <v>0</v>
      </c>
      <c r="F10991" s="12">
        <v>0</v>
      </c>
      <c r="G10991" s="12">
        <v>0</v>
      </c>
      <c r="H10991" s="12">
        <v>1</v>
      </c>
      <c r="I10991" s="12">
        <v>1</v>
      </c>
      <c r="J10991" s="12">
        <v>0</v>
      </c>
      <c r="K10991" s="12">
        <v>0</v>
      </c>
      <c r="L10991" s="12">
        <v>4</v>
      </c>
      <c r="M10991">
        <v>9.9999999999939998E-2</v>
      </c>
      <c r="N10991" s="12">
        <v>1</v>
      </c>
      <c r="O10991" s="12">
        <v>5</v>
      </c>
      <c r="P10991">
        <v>1</v>
      </c>
      <c r="Q10991">
        <v>0</v>
      </c>
      <c r="R10991" s="14">
        <v>0.47799999999999998</v>
      </c>
      <c r="S10991" s="14">
        <v>0.40649999999999997</v>
      </c>
      <c r="T10991" s="107">
        <v>8.3775829999999996</v>
      </c>
      <c r="U10991" s="18"/>
    </row>
    <row r="10992" spans="1:21" ht="15.75" thickTop="1" x14ac:dyDescent="0.25">
      <c r="R10992" s="15">
        <f>AVERAGE(R10978:R10991)</f>
        <v>0.15528571428571428</v>
      </c>
      <c r="S10992" s="15">
        <f ca="1">AVERAGE(S10978:S10995)</f>
        <v>0.20482142857142854</v>
      </c>
    </row>
    <row r="11000" spans="20:20" ht="21" x14ac:dyDescent="0.35">
      <c r="T11000" s="10"/>
    </row>
    <row r="11001" spans="20:20" ht="21" x14ac:dyDescent="0.35">
      <c r="T11001" s="10"/>
    </row>
    <row r="11024" spans="1:25" ht="113.25" thickBot="1" x14ac:dyDescent="0.35">
      <c r="A11024" s="7" t="s">
        <v>547</v>
      </c>
      <c r="B11024" s="1"/>
      <c r="C11024" s="1"/>
      <c r="D11024" s="1"/>
      <c r="E11024" s="1"/>
      <c r="F11024" s="1"/>
      <c r="G11024" s="1"/>
      <c r="H11024" s="1"/>
      <c r="I11024" s="1"/>
      <c r="J11024" s="1"/>
      <c r="K11024" s="1"/>
      <c r="L11024" s="1"/>
      <c r="M11024" s="1"/>
      <c r="N11024" s="1"/>
      <c r="O11024" s="1"/>
      <c r="Q11024" s="8" t="s">
        <v>23</v>
      </c>
      <c r="R11024" s="36" t="s">
        <v>392</v>
      </c>
      <c r="S11024" s="36" t="s">
        <v>24</v>
      </c>
      <c r="Y11024" t="s">
        <v>548</v>
      </c>
    </row>
    <row r="11025" spans="1:19" ht="24" thickTop="1" x14ac:dyDescent="0.35">
      <c r="A11025">
        <v>1</v>
      </c>
      <c r="B11025">
        <v>3</v>
      </c>
      <c r="C11025" s="10">
        <v>2000</v>
      </c>
      <c r="D11025" s="11">
        <v>30</v>
      </c>
      <c r="E11025">
        <v>0</v>
      </c>
      <c r="F11025">
        <v>0</v>
      </c>
      <c r="G11025">
        <v>0</v>
      </c>
      <c r="H11025">
        <v>1</v>
      </c>
      <c r="I11025">
        <v>1</v>
      </c>
      <c r="J11025">
        <v>0</v>
      </c>
      <c r="K11025">
        <v>0</v>
      </c>
      <c r="L11025">
        <v>7</v>
      </c>
      <c r="M11025">
        <v>-4</v>
      </c>
      <c r="N11025">
        <v>1</v>
      </c>
      <c r="O11025">
        <v>-4</v>
      </c>
      <c r="P11025">
        <v>1</v>
      </c>
      <c r="Q11025">
        <v>1</v>
      </c>
      <c r="R11025">
        <v>2.3E-2</v>
      </c>
      <c r="S11025">
        <v>1</v>
      </c>
    </row>
    <row r="11026" spans="1:19" ht="23.25" x14ac:dyDescent="0.35">
      <c r="A11026">
        <v>1</v>
      </c>
      <c r="B11026">
        <v>3</v>
      </c>
      <c r="C11026" s="10">
        <v>2000</v>
      </c>
      <c r="D11026" s="11">
        <v>30</v>
      </c>
      <c r="E11026">
        <v>0</v>
      </c>
      <c r="F11026">
        <v>0</v>
      </c>
      <c r="G11026">
        <v>0</v>
      </c>
      <c r="H11026">
        <v>1</v>
      </c>
      <c r="I11026">
        <v>1</v>
      </c>
      <c r="J11026">
        <v>0</v>
      </c>
      <c r="K11026">
        <v>0</v>
      </c>
      <c r="L11026">
        <v>7</v>
      </c>
      <c r="M11026">
        <v>-3.5</v>
      </c>
      <c r="N11026">
        <v>1</v>
      </c>
      <c r="O11026">
        <v>-4</v>
      </c>
      <c r="P11026">
        <v>1</v>
      </c>
      <c r="Q11026">
        <v>1</v>
      </c>
      <c r="R11026">
        <v>1.7999999999999999E-2</v>
      </c>
      <c r="S11026">
        <v>1</v>
      </c>
    </row>
    <row r="11027" spans="1:19" ht="23.25" x14ac:dyDescent="0.35">
      <c r="A11027">
        <v>1</v>
      </c>
      <c r="B11027">
        <v>3</v>
      </c>
      <c r="C11027" s="10">
        <v>2000</v>
      </c>
      <c r="D11027" s="11">
        <v>30</v>
      </c>
      <c r="E11027">
        <v>0</v>
      </c>
      <c r="F11027">
        <v>0</v>
      </c>
      <c r="G11027">
        <v>0</v>
      </c>
      <c r="H11027">
        <v>1</v>
      </c>
      <c r="I11027">
        <v>1</v>
      </c>
      <c r="J11027">
        <v>0</v>
      </c>
      <c r="K11027">
        <v>0</v>
      </c>
      <c r="L11027">
        <v>7</v>
      </c>
      <c r="M11027">
        <v>-3</v>
      </c>
      <c r="N11027">
        <v>1</v>
      </c>
      <c r="O11027">
        <v>-4</v>
      </c>
      <c r="P11027">
        <v>1</v>
      </c>
      <c r="Q11027">
        <v>1</v>
      </c>
      <c r="R11027">
        <v>2.4E-2</v>
      </c>
      <c r="S11027">
        <v>1</v>
      </c>
    </row>
    <row r="11028" spans="1:19" ht="23.25" x14ac:dyDescent="0.35">
      <c r="A11028">
        <v>1</v>
      </c>
      <c r="B11028">
        <v>3</v>
      </c>
      <c r="C11028" s="10">
        <v>2000</v>
      </c>
      <c r="D11028" s="11">
        <v>30</v>
      </c>
      <c r="E11028">
        <v>0</v>
      </c>
      <c r="F11028">
        <v>0</v>
      </c>
      <c r="G11028">
        <v>0</v>
      </c>
      <c r="H11028">
        <v>1</v>
      </c>
      <c r="I11028">
        <v>1</v>
      </c>
      <c r="J11028">
        <v>0</v>
      </c>
      <c r="K11028">
        <v>0</v>
      </c>
      <c r="L11028">
        <v>7</v>
      </c>
      <c r="M11028">
        <v>-2.5</v>
      </c>
      <c r="N11028">
        <v>1</v>
      </c>
      <c r="O11028">
        <v>-4</v>
      </c>
      <c r="P11028">
        <v>1</v>
      </c>
      <c r="Q11028">
        <v>1</v>
      </c>
      <c r="R11028">
        <v>2.4500000000000001E-2</v>
      </c>
      <c r="S11028">
        <v>1</v>
      </c>
    </row>
    <row r="11029" spans="1:19" ht="23.25" x14ac:dyDescent="0.35">
      <c r="A11029">
        <v>1</v>
      </c>
      <c r="B11029">
        <v>3</v>
      </c>
      <c r="C11029" s="10">
        <v>2000</v>
      </c>
      <c r="D11029" s="11">
        <v>30</v>
      </c>
      <c r="E11029">
        <v>0</v>
      </c>
      <c r="F11029">
        <v>0</v>
      </c>
      <c r="G11029">
        <v>0</v>
      </c>
      <c r="H11029">
        <v>1</v>
      </c>
      <c r="I11029">
        <v>1</v>
      </c>
      <c r="J11029">
        <v>0</v>
      </c>
      <c r="K11029">
        <v>0</v>
      </c>
      <c r="L11029">
        <v>7</v>
      </c>
      <c r="M11029">
        <v>-2</v>
      </c>
      <c r="N11029">
        <v>1</v>
      </c>
      <c r="O11029">
        <v>-4</v>
      </c>
      <c r="P11029">
        <v>1</v>
      </c>
      <c r="Q11029">
        <v>1</v>
      </c>
      <c r="R11029">
        <v>2.9499999999999998E-2</v>
      </c>
      <c r="S11029">
        <v>1</v>
      </c>
    </row>
    <row r="11030" spans="1:19" ht="23.25" x14ac:dyDescent="0.35">
      <c r="A11030">
        <v>1</v>
      </c>
      <c r="B11030">
        <v>3</v>
      </c>
      <c r="C11030" s="10">
        <v>2000</v>
      </c>
      <c r="D11030" s="11">
        <v>30</v>
      </c>
      <c r="E11030">
        <v>0</v>
      </c>
      <c r="F11030">
        <v>0</v>
      </c>
      <c r="G11030">
        <v>0</v>
      </c>
      <c r="H11030">
        <v>1</v>
      </c>
      <c r="I11030">
        <v>1</v>
      </c>
      <c r="J11030">
        <v>0</v>
      </c>
      <c r="K11030">
        <v>0</v>
      </c>
      <c r="L11030">
        <v>7</v>
      </c>
      <c r="M11030">
        <v>-1.5</v>
      </c>
      <c r="N11030">
        <v>1</v>
      </c>
      <c r="O11030">
        <v>-4</v>
      </c>
      <c r="P11030">
        <v>1</v>
      </c>
      <c r="Q11030">
        <v>1</v>
      </c>
      <c r="R11030">
        <v>2.8500000000000001E-2</v>
      </c>
      <c r="S11030">
        <v>1</v>
      </c>
    </row>
    <row r="11031" spans="1:19" ht="23.25" x14ac:dyDescent="0.35">
      <c r="A11031" s="12">
        <v>1</v>
      </c>
      <c r="B11031" s="12">
        <v>3</v>
      </c>
      <c r="C11031" s="10">
        <v>2000</v>
      </c>
      <c r="D11031" s="11">
        <v>30</v>
      </c>
      <c r="E11031">
        <v>0</v>
      </c>
      <c r="F11031">
        <v>0</v>
      </c>
      <c r="G11031" s="12">
        <v>0</v>
      </c>
      <c r="H11031" s="12">
        <v>1</v>
      </c>
      <c r="I11031" s="12">
        <v>1</v>
      </c>
      <c r="J11031">
        <v>0</v>
      </c>
      <c r="K11031" s="12">
        <v>0</v>
      </c>
      <c r="L11031">
        <v>7</v>
      </c>
      <c r="M11031">
        <v>-1</v>
      </c>
      <c r="N11031">
        <v>1</v>
      </c>
      <c r="O11031">
        <v>-4</v>
      </c>
      <c r="P11031">
        <v>1</v>
      </c>
      <c r="Q11031">
        <v>1</v>
      </c>
      <c r="R11031">
        <v>3.2500000000000001E-2</v>
      </c>
      <c r="S11031">
        <v>1</v>
      </c>
    </row>
    <row r="11032" spans="1:19" ht="23.25" x14ac:dyDescent="0.35">
      <c r="A11032" s="13">
        <v>1</v>
      </c>
      <c r="B11032" s="13">
        <v>3</v>
      </c>
      <c r="C11032" s="10">
        <v>2000</v>
      </c>
      <c r="D11032" s="11">
        <v>30</v>
      </c>
      <c r="E11032">
        <v>0</v>
      </c>
      <c r="F11032">
        <v>0</v>
      </c>
      <c r="G11032" s="13">
        <v>0</v>
      </c>
      <c r="H11032" s="13">
        <v>1</v>
      </c>
      <c r="I11032" s="13">
        <v>1</v>
      </c>
      <c r="J11032">
        <v>0</v>
      </c>
      <c r="K11032" s="13">
        <v>0</v>
      </c>
      <c r="L11032">
        <v>7</v>
      </c>
      <c r="M11032">
        <v>-0.5</v>
      </c>
      <c r="N11032">
        <v>1</v>
      </c>
      <c r="O11032">
        <v>-4</v>
      </c>
      <c r="P11032">
        <v>1</v>
      </c>
      <c r="Q11032">
        <v>1</v>
      </c>
      <c r="R11032">
        <v>3.1E-2</v>
      </c>
      <c r="S11032">
        <v>1</v>
      </c>
    </row>
    <row r="11033" spans="1:19" ht="23.25" x14ac:dyDescent="0.35">
      <c r="A11033" s="13">
        <v>1</v>
      </c>
      <c r="B11033" s="13">
        <v>3</v>
      </c>
      <c r="C11033" s="10">
        <v>2000</v>
      </c>
      <c r="D11033" s="11">
        <v>30</v>
      </c>
      <c r="E11033">
        <v>0</v>
      </c>
      <c r="F11033">
        <v>0</v>
      </c>
      <c r="G11033" s="13">
        <v>0</v>
      </c>
      <c r="H11033" s="13">
        <v>1</v>
      </c>
      <c r="I11033" s="13">
        <v>1</v>
      </c>
      <c r="J11033">
        <v>0</v>
      </c>
      <c r="K11033" s="13">
        <v>0</v>
      </c>
      <c r="L11033">
        <v>7</v>
      </c>
      <c r="M11033">
        <v>0</v>
      </c>
      <c r="N11033">
        <v>1</v>
      </c>
      <c r="O11033">
        <v>-4</v>
      </c>
      <c r="P11033">
        <v>1</v>
      </c>
      <c r="Q11033">
        <v>1</v>
      </c>
      <c r="R11033">
        <v>3.5000000000000003E-2</v>
      </c>
      <c r="S11033">
        <v>1</v>
      </c>
    </row>
    <row r="11034" spans="1:19" ht="23.25" x14ac:dyDescent="0.35">
      <c r="A11034">
        <v>1</v>
      </c>
      <c r="B11034">
        <v>3</v>
      </c>
      <c r="C11034" s="10">
        <v>2000</v>
      </c>
      <c r="D11034" s="11">
        <v>30</v>
      </c>
      <c r="E11034">
        <v>0</v>
      </c>
      <c r="F11034">
        <v>0</v>
      </c>
      <c r="G11034">
        <v>0</v>
      </c>
      <c r="H11034">
        <v>1</v>
      </c>
      <c r="I11034">
        <v>1</v>
      </c>
      <c r="J11034">
        <v>0</v>
      </c>
      <c r="K11034">
        <v>0</v>
      </c>
      <c r="L11034">
        <v>7</v>
      </c>
      <c r="M11034">
        <v>0.5</v>
      </c>
      <c r="N11034">
        <v>1</v>
      </c>
      <c r="O11034">
        <v>-4</v>
      </c>
      <c r="P11034">
        <v>1</v>
      </c>
      <c r="Q11034">
        <v>1</v>
      </c>
      <c r="R11034">
        <v>3.7499999999999999E-2</v>
      </c>
      <c r="S11034">
        <v>1</v>
      </c>
    </row>
    <row r="11035" spans="1:19" ht="23.25" x14ac:dyDescent="0.35">
      <c r="A11035">
        <v>1</v>
      </c>
      <c r="B11035">
        <v>3</v>
      </c>
      <c r="C11035" s="10">
        <v>2000</v>
      </c>
      <c r="D11035" s="11">
        <v>30</v>
      </c>
      <c r="E11035">
        <v>0</v>
      </c>
      <c r="F11035">
        <v>0</v>
      </c>
      <c r="G11035">
        <v>0</v>
      </c>
      <c r="H11035">
        <v>1</v>
      </c>
      <c r="I11035">
        <v>1</v>
      </c>
      <c r="J11035">
        <v>0</v>
      </c>
      <c r="K11035">
        <v>0</v>
      </c>
      <c r="L11035">
        <v>7</v>
      </c>
      <c r="M11035">
        <v>1</v>
      </c>
      <c r="N11035">
        <v>1</v>
      </c>
      <c r="O11035">
        <v>-4</v>
      </c>
      <c r="P11035">
        <v>1</v>
      </c>
      <c r="Q11035">
        <v>1</v>
      </c>
      <c r="R11035">
        <v>4.9000000000000002E-2</v>
      </c>
      <c r="S11035">
        <v>1</v>
      </c>
    </row>
    <row r="11036" spans="1:19" ht="23.25" x14ac:dyDescent="0.35">
      <c r="A11036">
        <v>1</v>
      </c>
      <c r="B11036">
        <v>3</v>
      </c>
      <c r="C11036" s="10">
        <v>2000</v>
      </c>
      <c r="D11036" s="11">
        <v>30</v>
      </c>
      <c r="E11036">
        <v>0</v>
      </c>
      <c r="F11036">
        <v>0</v>
      </c>
      <c r="G11036">
        <v>0</v>
      </c>
      <c r="H11036">
        <v>1</v>
      </c>
      <c r="I11036">
        <v>1</v>
      </c>
      <c r="J11036">
        <v>0</v>
      </c>
      <c r="K11036">
        <v>0</v>
      </c>
      <c r="L11036">
        <v>7</v>
      </c>
      <c r="M11036">
        <v>1.5</v>
      </c>
      <c r="N11036">
        <v>1</v>
      </c>
      <c r="O11036">
        <v>-4</v>
      </c>
      <c r="P11036">
        <v>1</v>
      </c>
      <c r="Q11036">
        <v>1</v>
      </c>
      <c r="R11036">
        <v>3.7499999999999999E-2</v>
      </c>
      <c r="S11036">
        <v>1</v>
      </c>
    </row>
    <row r="11037" spans="1:19" ht="23.25" x14ac:dyDescent="0.35">
      <c r="A11037">
        <v>1</v>
      </c>
      <c r="B11037">
        <v>3</v>
      </c>
      <c r="C11037" s="10">
        <v>2000</v>
      </c>
      <c r="D11037" s="11">
        <v>30</v>
      </c>
      <c r="E11037">
        <v>0</v>
      </c>
      <c r="F11037">
        <v>0</v>
      </c>
      <c r="G11037">
        <v>0</v>
      </c>
      <c r="H11037">
        <v>1</v>
      </c>
      <c r="I11037">
        <v>1</v>
      </c>
      <c r="J11037">
        <v>0</v>
      </c>
      <c r="K11037">
        <v>0</v>
      </c>
      <c r="L11037">
        <v>7</v>
      </c>
      <c r="M11037">
        <v>2</v>
      </c>
      <c r="N11037">
        <v>1</v>
      </c>
      <c r="O11037">
        <v>-4</v>
      </c>
      <c r="P11037">
        <v>1</v>
      </c>
      <c r="Q11037">
        <v>1</v>
      </c>
      <c r="R11037">
        <v>5.0500000000000003E-2</v>
      </c>
      <c r="S11037">
        <v>1</v>
      </c>
    </row>
    <row r="11038" spans="1:19" ht="23.25" x14ac:dyDescent="0.35">
      <c r="A11038">
        <v>1</v>
      </c>
      <c r="B11038">
        <v>3</v>
      </c>
      <c r="C11038" s="10">
        <v>2000</v>
      </c>
      <c r="D11038" s="11">
        <v>30</v>
      </c>
      <c r="E11038">
        <v>0</v>
      </c>
      <c r="F11038">
        <v>0</v>
      </c>
      <c r="G11038">
        <v>0</v>
      </c>
      <c r="H11038">
        <v>1</v>
      </c>
      <c r="I11038">
        <v>1</v>
      </c>
      <c r="J11038">
        <v>0</v>
      </c>
      <c r="K11038">
        <v>0</v>
      </c>
      <c r="L11038">
        <v>7</v>
      </c>
      <c r="M11038">
        <v>2.5</v>
      </c>
      <c r="N11038">
        <v>1</v>
      </c>
      <c r="O11038">
        <v>-4</v>
      </c>
      <c r="P11038">
        <v>1</v>
      </c>
      <c r="Q11038">
        <v>1</v>
      </c>
      <c r="R11038">
        <v>5.7000000000000002E-2</v>
      </c>
      <c r="S11038">
        <v>1</v>
      </c>
    </row>
    <row r="11039" spans="1:19" ht="23.25" x14ac:dyDescent="0.35">
      <c r="A11039">
        <v>1</v>
      </c>
      <c r="B11039">
        <v>3</v>
      </c>
      <c r="C11039" s="10">
        <v>2000</v>
      </c>
      <c r="D11039" s="11">
        <v>30</v>
      </c>
      <c r="E11039">
        <v>0</v>
      </c>
      <c r="F11039">
        <v>0</v>
      </c>
      <c r="G11039">
        <v>0</v>
      </c>
      <c r="H11039">
        <v>1</v>
      </c>
      <c r="I11039">
        <v>1</v>
      </c>
      <c r="J11039">
        <v>0</v>
      </c>
      <c r="K11039">
        <v>0</v>
      </c>
      <c r="L11039">
        <v>7</v>
      </c>
      <c r="M11039">
        <v>3</v>
      </c>
      <c r="N11039">
        <v>1</v>
      </c>
      <c r="O11039">
        <v>-4</v>
      </c>
      <c r="P11039">
        <v>1</v>
      </c>
      <c r="Q11039">
        <v>1</v>
      </c>
      <c r="R11039">
        <v>5.0500000000000003E-2</v>
      </c>
      <c r="S11039">
        <v>1</v>
      </c>
    </row>
    <row r="11040" spans="1:19" ht="23.25" x14ac:dyDescent="0.35">
      <c r="A11040">
        <v>1</v>
      </c>
      <c r="B11040">
        <v>3</v>
      </c>
      <c r="C11040" s="10">
        <v>2000</v>
      </c>
      <c r="D11040" s="11">
        <v>30</v>
      </c>
      <c r="E11040">
        <v>0</v>
      </c>
      <c r="F11040">
        <v>0</v>
      </c>
      <c r="G11040">
        <v>0</v>
      </c>
      <c r="H11040">
        <v>1</v>
      </c>
      <c r="I11040">
        <v>1</v>
      </c>
      <c r="J11040">
        <v>0</v>
      </c>
      <c r="K11040">
        <v>0</v>
      </c>
      <c r="L11040">
        <v>7</v>
      </c>
      <c r="M11040">
        <v>3.5</v>
      </c>
      <c r="N11040">
        <v>1</v>
      </c>
      <c r="O11040">
        <v>-4</v>
      </c>
      <c r="P11040">
        <v>1</v>
      </c>
      <c r="Q11040">
        <v>1</v>
      </c>
      <c r="R11040">
        <v>4.7500000000000001E-2</v>
      </c>
      <c r="S11040">
        <v>1</v>
      </c>
    </row>
    <row r="11041" spans="1:25" ht="24" thickBot="1" x14ac:dyDescent="0.4">
      <c r="A11041">
        <v>1</v>
      </c>
      <c r="B11041">
        <v>3</v>
      </c>
      <c r="C11041" s="10">
        <v>2000</v>
      </c>
      <c r="D11041" s="11">
        <v>30</v>
      </c>
      <c r="E11041">
        <v>0</v>
      </c>
      <c r="F11041">
        <v>0</v>
      </c>
      <c r="G11041">
        <v>0</v>
      </c>
      <c r="H11041">
        <v>1</v>
      </c>
      <c r="I11041">
        <v>1</v>
      </c>
      <c r="J11041">
        <v>0</v>
      </c>
      <c r="K11041">
        <v>0</v>
      </c>
      <c r="L11041">
        <v>7</v>
      </c>
      <c r="M11041">
        <v>4</v>
      </c>
      <c r="N11041">
        <v>1</v>
      </c>
      <c r="O11041">
        <v>-4</v>
      </c>
      <c r="P11041">
        <v>1</v>
      </c>
      <c r="Q11041">
        <v>1</v>
      </c>
      <c r="R11041" s="14">
        <v>5.0999999999999997E-2</v>
      </c>
      <c r="S11041" s="14">
        <v>1</v>
      </c>
    </row>
    <row r="11042" spans="1:25" ht="24" thickTop="1" x14ac:dyDescent="0.35">
      <c r="C11042" s="10"/>
      <c r="D11042" s="11"/>
      <c r="R11042" s="15">
        <f>AVERAGE(R11025:R11041)</f>
        <v>3.6852941176470588E-2</v>
      </c>
      <c r="S11042" s="15">
        <f>AVERAGE(S11025:S11041)</f>
        <v>1</v>
      </c>
    </row>
    <row r="11044" spans="1:25" x14ac:dyDescent="0.25">
      <c r="A11044" t="s">
        <v>549</v>
      </c>
    </row>
    <row r="11045" spans="1:25" ht="23.25" x14ac:dyDescent="0.35">
      <c r="A11045">
        <v>1</v>
      </c>
      <c r="B11045">
        <v>3</v>
      </c>
      <c r="C11045" s="10">
        <v>50</v>
      </c>
      <c r="D11045" s="11">
        <v>30</v>
      </c>
      <c r="E11045">
        <v>0</v>
      </c>
      <c r="F11045">
        <v>0</v>
      </c>
      <c r="G11045">
        <v>0</v>
      </c>
      <c r="H11045">
        <v>1</v>
      </c>
      <c r="I11045">
        <v>1</v>
      </c>
      <c r="J11045">
        <v>0</v>
      </c>
      <c r="K11045">
        <v>0</v>
      </c>
      <c r="L11045">
        <v>7</v>
      </c>
      <c r="M11045">
        <v>-4</v>
      </c>
      <c r="N11045">
        <v>1</v>
      </c>
      <c r="O11045">
        <v>-4</v>
      </c>
      <c r="P11045">
        <v>1</v>
      </c>
      <c r="Q11045">
        <v>1</v>
      </c>
    </row>
    <row r="11046" spans="1:25" ht="23.25" x14ac:dyDescent="0.35">
      <c r="A11046">
        <v>1</v>
      </c>
      <c r="B11046">
        <v>3</v>
      </c>
      <c r="C11046" s="10">
        <v>50</v>
      </c>
      <c r="D11046" s="11">
        <v>30</v>
      </c>
      <c r="E11046">
        <v>0</v>
      </c>
      <c r="F11046">
        <v>0</v>
      </c>
      <c r="G11046">
        <v>0</v>
      </c>
      <c r="H11046">
        <v>1</v>
      </c>
      <c r="I11046">
        <v>1</v>
      </c>
      <c r="J11046">
        <v>0</v>
      </c>
      <c r="K11046">
        <v>0</v>
      </c>
      <c r="L11046">
        <v>7</v>
      </c>
      <c r="M11046">
        <v>-4</v>
      </c>
      <c r="N11046">
        <v>1</v>
      </c>
      <c r="O11046">
        <v>-4</v>
      </c>
      <c r="P11046">
        <v>1</v>
      </c>
      <c r="Q11046">
        <v>0</v>
      </c>
    </row>
    <row r="11049" spans="1:25" ht="113.25" thickBot="1" x14ac:dyDescent="0.35">
      <c r="A11049" s="7" t="s">
        <v>550</v>
      </c>
      <c r="B11049" s="1"/>
      <c r="C11049" s="1"/>
      <c r="D11049" s="1"/>
      <c r="E11049" s="1"/>
      <c r="F11049" s="1"/>
      <c r="G11049" s="1"/>
      <c r="H11049" s="1"/>
      <c r="I11049" s="1"/>
      <c r="J11049" s="1"/>
      <c r="K11049" s="1"/>
      <c r="L11049" s="1"/>
      <c r="M11049" s="1"/>
      <c r="N11049" s="1"/>
      <c r="O11049" s="1"/>
      <c r="Q11049" s="8" t="s">
        <v>23</v>
      </c>
      <c r="R11049" s="36" t="s">
        <v>392</v>
      </c>
      <c r="S11049" s="36" t="s">
        <v>24</v>
      </c>
      <c r="Y11049" t="s">
        <v>548</v>
      </c>
    </row>
    <row r="11050" spans="1:25" ht="24" thickTop="1" x14ac:dyDescent="0.35">
      <c r="A11050">
        <v>1</v>
      </c>
      <c r="B11050">
        <v>3</v>
      </c>
      <c r="C11050" s="10">
        <v>2000</v>
      </c>
      <c r="D11050" s="11">
        <v>30</v>
      </c>
      <c r="E11050">
        <v>0</v>
      </c>
      <c r="F11050">
        <v>0</v>
      </c>
      <c r="G11050">
        <v>0</v>
      </c>
      <c r="H11050">
        <v>1</v>
      </c>
      <c r="I11050">
        <v>1</v>
      </c>
      <c r="J11050">
        <v>0</v>
      </c>
      <c r="K11050">
        <v>0</v>
      </c>
      <c r="L11050">
        <v>7</v>
      </c>
      <c r="M11050">
        <v>-4</v>
      </c>
      <c r="N11050">
        <v>1</v>
      </c>
      <c r="O11050">
        <v>-4</v>
      </c>
      <c r="P11050">
        <v>1</v>
      </c>
      <c r="Q11050">
        <v>0</v>
      </c>
      <c r="R11050">
        <v>1.7500000000000002E-2</v>
      </c>
      <c r="S11050">
        <v>0.05</v>
      </c>
    </row>
    <row r="11051" spans="1:25" ht="24" thickBot="1" x14ac:dyDescent="0.4">
      <c r="A11051">
        <v>1</v>
      </c>
      <c r="B11051">
        <v>3</v>
      </c>
      <c r="C11051" s="10">
        <v>2000</v>
      </c>
      <c r="D11051" s="11">
        <v>30</v>
      </c>
      <c r="E11051">
        <v>0</v>
      </c>
      <c r="F11051">
        <v>0</v>
      </c>
      <c r="G11051">
        <v>0</v>
      </c>
      <c r="H11051">
        <v>1</v>
      </c>
      <c r="I11051">
        <v>1</v>
      </c>
      <c r="J11051">
        <v>0</v>
      </c>
      <c r="K11051">
        <v>0</v>
      </c>
      <c r="L11051">
        <v>7</v>
      </c>
      <c r="M11051">
        <v>-3.5</v>
      </c>
      <c r="N11051">
        <v>1</v>
      </c>
      <c r="O11051">
        <v>-4</v>
      </c>
      <c r="P11051">
        <v>1</v>
      </c>
      <c r="Q11051">
        <v>0</v>
      </c>
      <c r="R11051" s="14">
        <v>1.35E-2</v>
      </c>
      <c r="S11051" s="14">
        <v>5.7500000000000002E-2</v>
      </c>
    </row>
    <row r="11052" spans="1:25" ht="24" thickTop="1" x14ac:dyDescent="0.35">
      <c r="A11052">
        <v>1</v>
      </c>
      <c r="B11052">
        <v>3</v>
      </c>
      <c r="C11052" s="10">
        <v>2000</v>
      </c>
      <c r="D11052" s="11">
        <v>30</v>
      </c>
      <c r="E11052">
        <v>0</v>
      </c>
      <c r="F11052">
        <v>0</v>
      </c>
      <c r="G11052">
        <v>0</v>
      </c>
      <c r="H11052">
        <v>1</v>
      </c>
      <c r="I11052">
        <v>1</v>
      </c>
      <c r="J11052">
        <v>0</v>
      </c>
      <c r="K11052">
        <v>0</v>
      </c>
      <c r="L11052">
        <v>7</v>
      </c>
      <c r="M11052">
        <v>-3</v>
      </c>
      <c r="N11052">
        <v>1</v>
      </c>
      <c r="O11052">
        <v>-4</v>
      </c>
      <c r="P11052">
        <v>1</v>
      </c>
      <c r="Q11052">
        <v>0</v>
      </c>
      <c r="R11052">
        <v>1.15E-2</v>
      </c>
      <c r="S11052">
        <v>5.7500000000000002E-2</v>
      </c>
    </row>
    <row r="11053" spans="1:25" ht="23.25" x14ac:dyDescent="0.35">
      <c r="A11053">
        <v>1</v>
      </c>
      <c r="B11053">
        <v>3</v>
      </c>
      <c r="C11053" s="10">
        <v>2000</v>
      </c>
      <c r="D11053" s="11">
        <v>30</v>
      </c>
      <c r="E11053">
        <v>0</v>
      </c>
      <c r="F11053">
        <v>0</v>
      </c>
      <c r="G11053">
        <v>0</v>
      </c>
      <c r="H11053">
        <v>1</v>
      </c>
      <c r="I11053">
        <v>1</v>
      </c>
      <c r="J11053">
        <v>0</v>
      </c>
      <c r="K11053">
        <v>0</v>
      </c>
      <c r="L11053">
        <v>7</v>
      </c>
      <c r="M11053">
        <v>-2.5</v>
      </c>
      <c r="N11053">
        <v>1</v>
      </c>
      <c r="O11053">
        <v>-4</v>
      </c>
      <c r="P11053">
        <v>1</v>
      </c>
      <c r="Q11053">
        <v>0</v>
      </c>
      <c r="R11053">
        <v>1.4500000000000001E-2</v>
      </c>
      <c r="S11053">
        <v>5.0500000000000003E-2</v>
      </c>
    </row>
    <row r="11054" spans="1:25" ht="23.25" x14ac:dyDescent="0.35">
      <c r="A11054">
        <v>1</v>
      </c>
      <c r="B11054">
        <v>3</v>
      </c>
      <c r="C11054" s="10">
        <v>2000</v>
      </c>
      <c r="D11054" s="11">
        <v>30</v>
      </c>
      <c r="E11054">
        <v>0</v>
      </c>
      <c r="F11054">
        <v>0</v>
      </c>
      <c r="G11054">
        <v>0</v>
      </c>
      <c r="H11054">
        <v>1</v>
      </c>
      <c r="I11054">
        <v>1</v>
      </c>
      <c r="J11054">
        <v>0</v>
      </c>
      <c r="K11054">
        <v>0</v>
      </c>
      <c r="L11054">
        <v>7</v>
      </c>
      <c r="M11054">
        <v>-2</v>
      </c>
      <c r="N11054">
        <v>1</v>
      </c>
      <c r="O11054">
        <v>-4</v>
      </c>
      <c r="P11054">
        <v>1</v>
      </c>
      <c r="Q11054">
        <v>0</v>
      </c>
      <c r="R11054">
        <v>1.2999999999999999E-2</v>
      </c>
      <c r="S11054">
        <v>0.05</v>
      </c>
    </row>
    <row r="11055" spans="1:25" ht="23.25" x14ac:dyDescent="0.35">
      <c r="A11055">
        <v>1</v>
      </c>
      <c r="B11055">
        <v>3</v>
      </c>
      <c r="C11055" s="10">
        <v>2000</v>
      </c>
      <c r="D11055" s="11">
        <v>30</v>
      </c>
      <c r="E11055">
        <v>0</v>
      </c>
      <c r="F11055">
        <v>0</v>
      </c>
      <c r="G11055">
        <v>0</v>
      </c>
      <c r="H11055">
        <v>1</v>
      </c>
      <c r="I11055">
        <v>1</v>
      </c>
      <c r="J11055">
        <v>0</v>
      </c>
      <c r="K11055">
        <v>0</v>
      </c>
      <c r="L11055">
        <v>7</v>
      </c>
      <c r="M11055">
        <v>-1.5</v>
      </c>
      <c r="N11055">
        <v>1</v>
      </c>
      <c r="O11055">
        <v>-4</v>
      </c>
      <c r="P11055">
        <v>1</v>
      </c>
      <c r="Q11055">
        <v>0</v>
      </c>
      <c r="R11055">
        <v>1.15E-2</v>
      </c>
      <c r="S11055">
        <v>5.5500000000000001E-2</v>
      </c>
    </row>
    <row r="11056" spans="1:25" ht="23.25" x14ac:dyDescent="0.35">
      <c r="A11056" s="12">
        <v>1</v>
      </c>
      <c r="B11056" s="12">
        <v>3</v>
      </c>
      <c r="C11056" s="10">
        <v>2000</v>
      </c>
      <c r="D11056" s="11">
        <v>30</v>
      </c>
      <c r="E11056">
        <v>0</v>
      </c>
      <c r="F11056">
        <v>0</v>
      </c>
      <c r="G11056" s="12">
        <v>0</v>
      </c>
      <c r="H11056" s="12">
        <v>1</v>
      </c>
      <c r="I11056" s="12">
        <v>1</v>
      </c>
      <c r="J11056">
        <v>0</v>
      </c>
      <c r="K11056" s="12">
        <v>0</v>
      </c>
      <c r="L11056">
        <v>7</v>
      </c>
      <c r="M11056">
        <v>-1</v>
      </c>
      <c r="N11056">
        <v>1</v>
      </c>
      <c r="O11056">
        <v>-4</v>
      </c>
      <c r="P11056">
        <v>1</v>
      </c>
      <c r="Q11056">
        <v>0</v>
      </c>
      <c r="R11056">
        <v>1.8499999999999999E-2</v>
      </c>
      <c r="S11056">
        <v>5.2499999999999998E-2</v>
      </c>
    </row>
    <row r="11057" spans="1:19" ht="23.25" x14ac:dyDescent="0.35">
      <c r="A11057" s="13">
        <v>1</v>
      </c>
      <c r="B11057" s="13">
        <v>3</v>
      </c>
      <c r="C11057" s="10">
        <v>2000</v>
      </c>
      <c r="D11057" s="11">
        <v>30</v>
      </c>
      <c r="E11057">
        <v>0</v>
      </c>
      <c r="F11057">
        <v>0</v>
      </c>
      <c r="G11057" s="13">
        <v>0</v>
      </c>
      <c r="H11057" s="13">
        <v>1</v>
      </c>
      <c r="I11057" s="13">
        <v>1</v>
      </c>
      <c r="J11057">
        <v>0</v>
      </c>
      <c r="K11057" s="13">
        <v>0</v>
      </c>
      <c r="L11057">
        <v>7</v>
      </c>
      <c r="M11057">
        <v>-0.5</v>
      </c>
      <c r="N11057">
        <v>1</v>
      </c>
      <c r="O11057">
        <v>-4</v>
      </c>
      <c r="P11057">
        <v>1</v>
      </c>
      <c r="Q11057">
        <v>0</v>
      </c>
      <c r="R11057">
        <v>2.2499999999999999E-2</v>
      </c>
      <c r="S11057">
        <v>8.8999999999999996E-2</v>
      </c>
    </row>
    <row r="11058" spans="1:19" ht="23.25" x14ac:dyDescent="0.35">
      <c r="A11058" s="13">
        <v>1</v>
      </c>
      <c r="B11058" s="13">
        <v>3</v>
      </c>
      <c r="C11058" s="10">
        <v>2000</v>
      </c>
      <c r="D11058" s="11">
        <v>30</v>
      </c>
      <c r="E11058">
        <v>0</v>
      </c>
      <c r="F11058">
        <v>0</v>
      </c>
      <c r="G11058" s="13">
        <v>0</v>
      </c>
      <c r="H11058" s="13">
        <v>1</v>
      </c>
      <c r="I11058" s="13">
        <v>1</v>
      </c>
      <c r="J11058">
        <v>0</v>
      </c>
      <c r="K11058" s="13">
        <v>0</v>
      </c>
      <c r="L11058">
        <v>7</v>
      </c>
      <c r="M11058">
        <v>0</v>
      </c>
      <c r="N11058">
        <v>1</v>
      </c>
      <c r="O11058">
        <v>-4</v>
      </c>
      <c r="P11058">
        <v>1</v>
      </c>
      <c r="Q11058">
        <v>0</v>
      </c>
    </row>
    <row r="11059" spans="1:19" ht="23.25" x14ac:dyDescent="0.35">
      <c r="A11059">
        <v>1</v>
      </c>
      <c r="B11059">
        <v>3</v>
      </c>
      <c r="C11059" s="10">
        <v>2000</v>
      </c>
      <c r="D11059" s="11">
        <v>30</v>
      </c>
      <c r="E11059">
        <v>0</v>
      </c>
      <c r="F11059">
        <v>0</v>
      </c>
      <c r="G11059">
        <v>0</v>
      </c>
      <c r="H11059">
        <v>1</v>
      </c>
      <c r="I11059">
        <v>1</v>
      </c>
      <c r="J11059">
        <v>0</v>
      </c>
      <c r="K11059">
        <v>0</v>
      </c>
      <c r="L11059">
        <v>7</v>
      </c>
      <c r="M11059">
        <v>0.5</v>
      </c>
      <c r="N11059">
        <v>1</v>
      </c>
      <c r="O11059">
        <v>-4</v>
      </c>
      <c r="P11059">
        <v>1</v>
      </c>
      <c r="Q11059">
        <v>0</v>
      </c>
    </row>
    <row r="11060" spans="1:19" ht="23.25" x14ac:dyDescent="0.35">
      <c r="A11060">
        <v>1</v>
      </c>
      <c r="B11060">
        <v>3</v>
      </c>
      <c r="C11060" s="10">
        <v>2000</v>
      </c>
      <c r="D11060" s="11">
        <v>30</v>
      </c>
      <c r="E11060">
        <v>0</v>
      </c>
      <c r="F11060">
        <v>0</v>
      </c>
      <c r="G11060">
        <v>0</v>
      </c>
      <c r="H11060">
        <v>1</v>
      </c>
      <c r="I11060">
        <v>1</v>
      </c>
      <c r="J11060">
        <v>0</v>
      </c>
      <c r="K11060">
        <v>0</v>
      </c>
      <c r="L11060">
        <v>7</v>
      </c>
      <c r="M11060">
        <v>1</v>
      </c>
      <c r="N11060">
        <v>1</v>
      </c>
      <c r="O11060">
        <v>-4</v>
      </c>
      <c r="P11060">
        <v>1</v>
      </c>
      <c r="Q11060">
        <v>0</v>
      </c>
    </row>
    <row r="11061" spans="1:19" ht="23.25" x14ac:dyDescent="0.35">
      <c r="A11061">
        <v>1</v>
      </c>
      <c r="B11061">
        <v>3</v>
      </c>
      <c r="C11061" s="10">
        <v>2000</v>
      </c>
      <c r="D11061" s="11">
        <v>30</v>
      </c>
      <c r="E11061">
        <v>0</v>
      </c>
      <c r="F11061">
        <v>0</v>
      </c>
      <c r="G11061">
        <v>0</v>
      </c>
      <c r="H11061">
        <v>1</v>
      </c>
      <c r="I11061">
        <v>1</v>
      </c>
      <c r="J11061">
        <v>0</v>
      </c>
      <c r="K11061">
        <v>0</v>
      </c>
      <c r="L11061">
        <v>7</v>
      </c>
      <c r="M11061">
        <v>1.5</v>
      </c>
      <c r="N11061">
        <v>1</v>
      </c>
      <c r="O11061">
        <v>-4</v>
      </c>
      <c r="P11061">
        <v>1</v>
      </c>
      <c r="Q11061">
        <v>0</v>
      </c>
    </row>
    <row r="11062" spans="1:19" ht="23.25" x14ac:dyDescent="0.35">
      <c r="A11062">
        <v>1</v>
      </c>
      <c r="B11062">
        <v>3</v>
      </c>
      <c r="C11062" s="10">
        <v>2000</v>
      </c>
      <c r="D11062" s="11">
        <v>30</v>
      </c>
      <c r="E11062">
        <v>0</v>
      </c>
      <c r="F11062">
        <v>0</v>
      </c>
      <c r="G11062">
        <v>0</v>
      </c>
      <c r="H11062">
        <v>1</v>
      </c>
      <c r="I11062">
        <v>1</v>
      </c>
      <c r="J11062">
        <v>0</v>
      </c>
      <c r="K11062">
        <v>0</v>
      </c>
      <c r="L11062">
        <v>7</v>
      </c>
      <c r="M11062">
        <v>2</v>
      </c>
      <c r="N11062">
        <v>1</v>
      </c>
      <c r="O11062">
        <v>-4</v>
      </c>
      <c r="P11062">
        <v>1</v>
      </c>
      <c r="Q11062">
        <v>0</v>
      </c>
    </row>
    <row r="11063" spans="1:19" ht="23.25" x14ac:dyDescent="0.35">
      <c r="A11063">
        <v>1</v>
      </c>
      <c r="B11063">
        <v>3</v>
      </c>
      <c r="C11063" s="10">
        <v>2000</v>
      </c>
      <c r="D11063" s="11">
        <v>30</v>
      </c>
      <c r="E11063">
        <v>0</v>
      </c>
      <c r="F11063">
        <v>0</v>
      </c>
      <c r="G11063">
        <v>0</v>
      </c>
      <c r="H11063">
        <v>1</v>
      </c>
      <c r="I11063">
        <v>1</v>
      </c>
      <c r="J11063">
        <v>0</v>
      </c>
      <c r="K11063">
        <v>0</v>
      </c>
      <c r="L11063">
        <v>7</v>
      </c>
      <c r="M11063">
        <v>2.5</v>
      </c>
      <c r="N11063">
        <v>1</v>
      </c>
      <c r="O11063">
        <v>-4</v>
      </c>
      <c r="P11063">
        <v>1</v>
      </c>
      <c r="Q11063">
        <v>0</v>
      </c>
    </row>
    <row r="11064" spans="1:19" ht="23.25" x14ac:dyDescent="0.35">
      <c r="A11064">
        <v>1</v>
      </c>
      <c r="B11064">
        <v>3</v>
      </c>
      <c r="C11064" s="10">
        <v>2000</v>
      </c>
      <c r="D11064" s="11">
        <v>30</v>
      </c>
      <c r="E11064">
        <v>0</v>
      </c>
      <c r="F11064">
        <v>0</v>
      </c>
      <c r="G11064">
        <v>0</v>
      </c>
      <c r="H11064">
        <v>1</v>
      </c>
      <c r="I11064">
        <v>1</v>
      </c>
      <c r="J11064">
        <v>0</v>
      </c>
      <c r="K11064">
        <v>0</v>
      </c>
      <c r="L11064">
        <v>7</v>
      </c>
      <c r="M11064">
        <v>3</v>
      </c>
      <c r="N11064">
        <v>1</v>
      </c>
      <c r="O11064">
        <v>-4</v>
      </c>
      <c r="P11064">
        <v>1</v>
      </c>
      <c r="Q11064">
        <v>0</v>
      </c>
    </row>
    <row r="11065" spans="1:19" ht="23.25" x14ac:dyDescent="0.35">
      <c r="A11065">
        <v>1</v>
      </c>
      <c r="B11065">
        <v>3</v>
      </c>
      <c r="C11065" s="10">
        <v>2000</v>
      </c>
      <c r="D11065" s="11">
        <v>30</v>
      </c>
      <c r="E11065">
        <v>0</v>
      </c>
      <c r="F11065">
        <v>0</v>
      </c>
      <c r="G11065">
        <v>0</v>
      </c>
      <c r="H11065">
        <v>1</v>
      </c>
      <c r="I11065">
        <v>1</v>
      </c>
      <c r="J11065">
        <v>0</v>
      </c>
      <c r="K11065">
        <v>0</v>
      </c>
      <c r="L11065">
        <v>7</v>
      </c>
      <c r="M11065">
        <v>3.5</v>
      </c>
      <c r="N11065">
        <v>1</v>
      </c>
      <c r="O11065">
        <v>-4</v>
      </c>
      <c r="P11065">
        <v>1</v>
      </c>
      <c r="Q11065">
        <v>0</v>
      </c>
    </row>
    <row r="11066" spans="1:19" ht="24" thickBot="1" x14ac:dyDescent="0.4">
      <c r="A11066">
        <v>1</v>
      </c>
      <c r="B11066">
        <v>3</v>
      </c>
      <c r="C11066" s="10">
        <v>2000</v>
      </c>
      <c r="D11066" s="11">
        <v>30</v>
      </c>
      <c r="E11066">
        <v>0</v>
      </c>
      <c r="F11066">
        <v>0</v>
      </c>
      <c r="G11066">
        <v>0</v>
      </c>
      <c r="H11066">
        <v>1</v>
      </c>
      <c r="I11066">
        <v>1</v>
      </c>
      <c r="J11066">
        <v>0</v>
      </c>
      <c r="K11066">
        <v>0</v>
      </c>
      <c r="L11066">
        <v>7</v>
      </c>
      <c r="M11066">
        <v>4</v>
      </c>
      <c r="N11066">
        <v>1</v>
      </c>
      <c r="O11066">
        <v>-4</v>
      </c>
      <c r="P11066">
        <v>1</v>
      </c>
      <c r="Q11066">
        <v>0</v>
      </c>
      <c r="R11066" s="14"/>
      <c r="S11066" s="14"/>
    </row>
    <row r="11067" spans="1:19" ht="24" thickTop="1" x14ac:dyDescent="0.35">
      <c r="C11067" s="10"/>
      <c r="D11067" s="11"/>
      <c r="R11067" s="15">
        <f>AVERAGE(R11050:R11066)</f>
        <v>1.53125E-2</v>
      </c>
      <c r="S11067" s="15">
        <f>AVERAGE(S11050:S11066)</f>
        <v>5.7812500000000003E-2</v>
      </c>
    </row>
    <row r="11096" spans="1:19" ht="113.25" thickBot="1" x14ac:dyDescent="0.35">
      <c r="A11096" s="7" t="s">
        <v>550</v>
      </c>
      <c r="B11096" s="1"/>
      <c r="C11096" s="1"/>
      <c r="D11096" s="1"/>
      <c r="E11096" s="1"/>
      <c r="F11096" s="1"/>
      <c r="G11096" s="1"/>
      <c r="H11096" s="1"/>
      <c r="I11096" s="1"/>
      <c r="J11096" s="1"/>
      <c r="K11096" s="1"/>
      <c r="L11096" s="1"/>
      <c r="M11096" s="1"/>
      <c r="N11096" s="1"/>
      <c r="O11096" s="1"/>
      <c r="Q11096" s="8" t="s">
        <v>23</v>
      </c>
      <c r="R11096" s="36" t="s">
        <v>392</v>
      </c>
      <c r="S11096" s="36" t="s">
        <v>24</v>
      </c>
    </row>
    <row r="11097" spans="1:19" ht="24" thickTop="1" x14ac:dyDescent="0.35">
      <c r="A11097">
        <v>1</v>
      </c>
      <c r="B11097">
        <v>3</v>
      </c>
      <c r="C11097" s="10">
        <v>50</v>
      </c>
      <c r="D11097" s="11">
        <v>30</v>
      </c>
      <c r="E11097">
        <v>0</v>
      </c>
      <c r="F11097">
        <v>0</v>
      </c>
      <c r="G11097">
        <v>0</v>
      </c>
      <c r="H11097">
        <v>1</v>
      </c>
      <c r="I11097">
        <v>1</v>
      </c>
      <c r="J11097">
        <v>0</v>
      </c>
      <c r="K11097">
        <v>0</v>
      </c>
      <c r="L11097">
        <v>7</v>
      </c>
      <c r="M11097">
        <v>-4</v>
      </c>
      <c r="N11097">
        <v>1</v>
      </c>
      <c r="O11097">
        <v>-4</v>
      </c>
      <c r="P11097">
        <v>1</v>
      </c>
      <c r="Q11097">
        <v>0</v>
      </c>
      <c r="R11097">
        <v>0</v>
      </c>
      <c r="S11097">
        <v>0.06</v>
      </c>
    </row>
    <row r="11098" spans="1:19" ht="23.25" x14ac:dyDescent="0.35">
      <c r="A11098">
        <v>1</v>
      </c>
      <c r="B11098">
        <v>3</v>
      </c>
      <c r="C11098" s="10">
        <v>50</v>
      </c>
      <c r="D11098" s="11">
        <v>30</v>
      </c>
      <c r="E11098">
        <v>0</v>
      </c>
      <c r="F11098">
        <v>0</v>
      </c>
      <c r="G11098">
        <v>0</v>
      </c>
      <c r="H11098">
        <v>1</v>
      </c>
      <c r="I11098">
        <v>1</v>
      </c>
      <c r="J11098">
        <v>0</v>
      </c>
      <c r="K11098">
        <v>0</v>
      </c>
      <c r="L11098">
        <v>7</v>
      </c>
      <c r="M11098">
        <v>-3.5</v>
      </c>
      <c r="N11098">
        <v>1</v>
      </c>
      <c r="O11098">
        <v>-4</v>
      </c>
      <c r="P11098">
        <v>1</v>
      </c>
      <c r="Q11098">
        <v>0</v>
      </c>
      <c r="R11098">
        <v>0</v>
      </c>
      <c r="S11098">
        <v>0.06</v>
      </c>
    </row>
    <row r="11099" spans="1:19" ht="23.25" x14ac:dyDescent="0.35">
      <c r="A11099">
        <v>1</v>
      </c>
      <c r="B11099">
        <v>3</v>
      </c>
      <c r="C11099" s="10">
        <v>50</v>
      </c>
      <c r="D11099" s="11">
        <v>30</v>
      </c>
      <c r="E11099">
        <v>0</v>
      </c>
      <c r="F11099">
        <v>0</v>
      </c>
      <c r="G11099">
        <v>0</v>
      </c>
      <c r="H11099">
        <v>1</v>
      </c>
      <c r="I11099">
        <v>1</v>
      </c>
      <c r="J11099">
        <v>0</v>
      </c>
      <c r="K11099">
        <v>0</v>
      </c>
      <c r="L11099">
        <v>7</v>
      </c>
      <c r="M11099">
        <v>-3</v>
      </c>
      <c r="N11099">
        <v>1</v>
      </c>
      <c r="O11099">
        <v>-4</v>
      </c>
      <c r="P11099">
        <v>1</v>
      </c>
      <c r="Q11099">
        <v>0</v>
      </c>
      <c r="R11099">
        <v>0</v>
      </c>
      <c r="S11099">
        <v>0.06</v>
      </c>
    </row>
    <row r="11100" spans="1:19" ht="23.25" x14ac:dyDescent="0.35">
      <c r="A11100">
        <v>1</v>
      </c>
      <c r="B11100">
        <v>3</v>
      </c>
      <c r="C11100" s="10">
        <v>50</v>
      </c>
      <c r="D11100" s="11">
        <v>30</v>
      </c>
      <c r="E11100">
        <v>0</v>
      </c>
      <c r="F11100">
        <v>0</v>
      </c>
      <c r="G11100">
        <v>0</v>
      </c>
      <c r="H11100">
        <v>1</v>
      </c>
      <c r="I11100">
        <v>1</v>
      </c>
      <c r="J11100">
        <v>0</v>
      </c>
      <c r="K11100">
        <v>0</v>
      </c>
      <c r="L11100">
        <v>7</v>
      </c>
      <c r="M11100">
        <v>-2.5</v>
      </c>
      <c r="N11100">
        <v>1</v>
      </c>
      <c r="O11100">
        <v>-4</v>
      </c>
      <c r="P11100">
        <v>1</v>
      </c>
      <c r="Q11100">
        <v>0</v>
      </c>
      <c r="R11100">
        <v>0.04</v>
      </c>
      <c r="S11100">
        <v>0.04</v>
      </c>
    </row>
    <row r="11101" spans="1:19" ht="23.25" x14ac:dyDescent="0.35">
      <c r="A11101">
        <v>1</v>
      </c>
      <c r="B11101">
        <v>3</v>
      </c>
      <c r="C11101" s="10">
        <v>50</v>
      </c>
      <c r="D11101" s="11">
        <v>30</v>
      </c>
      <c r="E11101">
        <v>0</v>
      </c>
      <c r="F11101">
        <v>0</v>
      </c>
      <c r="G11101">
        <v>0</v>
      </c>
      <c r="H11101">
        <v>1</v>
      </c>
      <c r="I11101">
        <v>1</v>
      </c>
      <c r="J11101">
        <v>0</v>
      </c>
      <c r="K11101">
        <v>0</v>
      </c>
      <c r="L11101">
        <v>7</v>
      </c>
      <c r="M11101">
        <v>-2</v>
      </c>
      <c r="N11101">
        <v>1</v>
      </c>
      <c r="O11101">
        <v>-4</v>
      </c>
      <c r="P11101">
        <v>1</v>
      </c>
      <c r="Q11101">
        <v>0</v>
      </c>
      <c r="R11101">
        <v>0.04</v>
      </c>
      <c r="S11101">
        <v>0.06</v>
      </c>
    </row>
    <row r="11102" spans="1:19" ht="23.25" x14ac:dyDescent="0.35">
      <c r="A11102">
        <v>1</v>
      </c>
      <c r="B11102">
        <v>3</v>
      </c>
      <c r="C11102" s="10">
        <v>50</v>
      </c>
      <c r="D11102" s="11">
        <v>30</v>
      </c>
      <c r="E11102">
        <v>0</v>
      </c>
      <c r="F11102">
        <v>0</v>
      </c>
      <c r="G11102">
        <v>0</v>
      </c>
      <c r="H11102">
        <v>1</v>
      </c>
      <c r="I11102">
        <v>1</v>
      </c>
      <c r="J11102">
        <v>0</v>
      </c>
      <c r="K11102">
        <v>0</v>
      </c>
      <c r="L11102">
        <v>7</v>
      </c>
      <c r="M11102">
        <v>-1.5</v>
      </c>
      <c r="N11102">
        <v>1</v>
      </c>
      <c r="O11102">
        <v>-4</v>
      </c>
      <c r="P11102">
        <v>1</v>
      </c>
      <c r="Q11102">
        <v>0</v>
      </c>
      <c r="R11102">
        <v>0.04</v>
      </c>
      <c r="S11102">
        <v>0.14000000000000001</v>
      </c>
    </row>
    <row r="11103" spans="1:19" ht="23.25" x14ac:dyDescent="0.35">
      <c r="A11103" s="12">
        <v>1</v>
      </c>
      <c r="B11103" s="12">
        <v>3</v>
      </c>
      <c r="C11103" s="10">
        <v>50</v>
      </c>
      <c r="D11103" s="11">
        <v>30</v>
      </c>
      <c r="E11103">
        <v>0</v>
      </c>
      <c r="F11103">
        <v>0</v>
      </c>
      <c r="G11103" s="12">
        <v>0</v>
      </c>
      <c r="H11103" s="12">
        <v>1</v>
      </c>
      <c r="I11103" s="12">
        <v>1</v>
      </c>
      <c r="J11103">
        <v>0</v>
      </c>
      <c r="K11103" s="12">
        <v>0</v>
      </c>
      <c r="L11103">
        <v>7</v>
      </c>
      <c r="M11103">
        <v>-1</v>
      </c>
      <c r="N11103">
        <v>1</v>
      </c>
      <c r="O11103">
        <v>-4</v>
      </c>
      <c r="P11103">
        <v>1</v>
      </c>
      <c r="Q11103">
        <v>0</v>
      </c>
      <c r="R11103">
        <v>0.02</v>
      </c>
      <c r="S11103">
        <v>0.18</v>
      </c>
    </row>
    <row r="11104" spans="1:19" ht="23.25" x14ac:dyDescent="0.35">
      <c r="A11104" s="13">
        <v>1</v>
      </c>
      <c r="B11104" s="13">
        <v>3</v>
      </c>
      <c r="C11104" s="10">
        <v>50</v>
      </c>
      <c r="D11104" s="11">
        <v>30</v>
      </c>
      <c r="E11104">
        <v>0</v>
      </c>
      <c r="F11104">
        <v>0</v>
      </c>
      <c r="G11104" s="13">
        <v>0</v>
      </c>
      <c r="H11104" s="13">
        <v>1</v>
      </c>
      <c r="I11104" s="13">
        <v>1</v>
      </c>
      <c r="J11104">
        <v>0</v>
      </c>
      <c r="K11104" s="13">
        <v>0</v>
      </c>
      <c r="L11104">
        <v>7</v>
      </c>
      <c r="M11104">
        <v>-0.5</v>
      </c>
      <c r="N11104">
        <v>1</v>
      </c>
      <c r="O11104">
        <v>-4</v>
      </c>
      <c r="P11104">
        <v>1</v>
      </c>
      <c r="Q11104">
        <v>0</v>
      </c>
      <c r="R11104">
        <v>0</v>
      </c>
      <c r="S11104">
        <v>0.48</v>
      </c>
    </row>
    <row r="11105" spans="1:19" ht="23.25" x14ac:dyDescent="0.35">
      <c r="A11105" s="13">
        <v>1</v>
      </c>
      <c r="B11105" s="13">
        <v>3</v>
      </c>
      <c r="C11105" s="10">
        <v>50</v>
      </c>
      <c r="D11105" s="11">
        <v>30</v>
      </c>
      <c r="E11105">
        <v>0</v>
      </c>
      <c r="F11105">
        <v>0</v>
      </c>
      <c r="G11105" s="13">
        <v>0</v>
      </c>
      <c r="H11105" s="13">
        <v>1</v>
      </c>
      <c r="I11105" s="13">
        <v>1</v>
      </c>
      <c r="J11105">
        <v>0</v>
      </c>
      <c r="K11105" s="13">
        <v>0</v>
      </c>
      <c r="L11105">
        <v>7</v>
      </c>
      <c r="M11105">
        <v>0</v>
      </c>
      <c r="N11105">
        <v>1</v>
      </c>
      <c r="O11105">
        <v>-4</v>
      </c>
      <c r="P11105">
        <v>1</v>
      </c>
      <c r="Q11105">
        <v>0</v>
      </c>
      <c r="R11105">
        <v>0</v>
      </c>
      <c r="S11105">
        <v>0.9</v>
      </c>
    </row>
    <row r="11106" spans="1:19" ht="23.25" x14ac:dyDescent="0.35">
      <c r="A11106">
        <v>1</v>
      </c>
      <c r="B11106">
        <v>3</v>
      </c>
      <c r="C11106" s="10">
        <v>50</v>
      </c>
      <c r="D11106" s="11">
        <v>30</v>
      </c>
      <c r="E11106">
        <v>0</v>
      </c>
      <c r="F11106">
        <v>0</v>
      </c>
      <c r="G11106">
        <v>0</v>
      </c>
      <c r="H11106">
        <v>1</v>
      </c>
      <c r="I11106">
        <v>1</v>
      </c>
      <c r="J11106">
        <v>0</v>
      </c>
      <c r="K11106">
        <v>0</v>
      </c>
      <c r="L11106">
        <v>7</v>
      </c>
      <c r="M11106">
        <v>0.5</v>
      </c>
      <c r="N11106">
        <v>1</v>
      </c>
      <c r="O11106">
        <v>-4</v>
      </c>
      <c r="P11106">
        <v>1</v>
      </c>
      <c r="Q11106">
        <v>0</v>
      </c>
      <c r="R11106">
        <v>0.04</v>
      </c>
      <c r="S11106">
        <v>1</v>
      </c>
    </row>
    <row r="11107" spans="1:19" ht="23.25" x14ac:dyDescent="0.35">
      <c r="A11107">
        <v>1</v>
      </c>
      <c r="B11107">
        <v>3</v>
      </c>
      <c r="C11107" s="10">
        <v>50</v>
      </c>
      <c r="D11107" s="11">
        <v>30</v>
      </c>
      <c r="E11107">
        <v>0</v>
      </c>
      <c r="F11107">
        <v>0</v>
      </c>
      <c r="G11107">
        <v>0</v>
      </c>
      <c r="H11107">
        <v>1</v>
      </c>
      <c r="I11107">
        <v>1</v>
      </c>
      <c r="J11107">
        <v>0</v>
      </c>
      <c r="K11107">
        <v>0</v>
      </c>
      <c r="L11107">
        <v>7</v>
      </c>
      <c r="M11107">
        <v>1</v>
      </c>
      <c r="N11107">
        <v>1</v>
      </c>
      <c r="O11107">
        <v>-4</v>
      </c>
      <c r="P11107">
        <v>1</v>
      </c>
      <c r="Q11107">
        <v>0</v>
      </c>
      <c r="R11107">
        <v>0</v>
      </c>
      <c r="S11107">
        <v>1</v>
      </c>
    </row>
    <row r="11108" spans="1:19" ht="23.25" x14ac:dyDescent="0.35">
      <c r="A11108">
        <v>1</v>
      </c>
      <c r="B11108">
        <v>3</v>
      </c>
      <c r="C11108" s="10">
        <v>50</v>
      </c>
      <c r="D11108" s="11">
        <v>30</v>
      </c>
      <c r="E11108">
        <v>0</v>
      </c>
      <c r="F11108">
        <v>0</v>
      </c>
      <c r="G11108">
        <v>0</v>
      </c>
      <c r="H11108">
        <v>1</v>
      </c>
      <c r="I11108">
        <v>1</v>
      </c>
      <c r="J11108">
        <v>0</v>
      </c>
      <c r="K11108">
        <v>0</v>
      </c>
      <c r="L11108">
        <v>7</v>
      </c>
      <c r="M11108">
        <v>1.5</v>
      </c>
      <c r="N11108">
        <v>1</v>
      </c>
      <c r="O11108">
        <v>-4</v>
      </c>
      <c r="P11108">
        <v>1</v>
      </c>
      <c r="Q11108">
        <v>0</v>
      </c>
      <c r="R11108">
        <v>0</v>
      </c>
      <c r="S11108">
        <v>1</v>
      </c>
    </row>
    <row r="11109" spans="1:19" ht="23.25" x14ac:dyDescent="0.35">
      <c r="A11109">
        <v>1</v>
      </c>
      <c r="B11109">
        <v>3</v>
      </c>
      <c r="C11109" s="10">
        <v>50</v>
      </c>
      <c r="D11109" s="11">
        <v>30</v>
      </c>
      <c r="E11109">
        <v>0</v>
      </c>
      <c r="F11109">
        <v>0</v>
      </c>
      <c r="G11109">
        <v>0</v>
      </c>
      <c r="H11109">
        <v>1</v>
      </c>
      <c r="I11109">
        <v>1</v>
      </c>
      <c r="J11109">
        <v>0</v>
      </c>
      <c r="K11109">
        <v>0</v>
      </c>
      <c r="L11109">
        <v>7</v>
      </c>
      <c r="M11109">
        <v>2</v>
      </c>
      <c r="N11109">
        <v>1</v>
      </c>
      <c r="O11109">
        <v>-4</v>
      </c>
      <c r="P11109">
        <v>1</v>
      </c>
      <c r="Q11109">
        <v>0</v>
      </c>
      <c r="R11109">
        <v>0.08</v>
      </c>
      <c r="S11109">
        <v>1</v>
      </c>
    </row>
    <row r="11110" spans="1:19" ht="23.25" x14ac:dyDescent="0.35">
      <c r="A11110">
        <v>1</v>
      </c>
      <c r="B11110">
        <v>3</v>
      </c>
      <c r="C11110" s="10">
        <v>50</v>
      </c>
      <c r="D11110" s="11">
        <v>30</v>
      </c>
      <c r="E11110">
        <v>0</v>
      </c>
      <c r="F11110">
        <v>0</v>
      </c>
      <c r="G11110">
        <v>0</v>
      </c>
      <c r="H11110">
        <v>1</v>
      </c>
      <c r="I11110">
        <v>1</v>
      </c>
      <c r="J11110">
        <v>0</v>
      </c>
      <c r="K11110">
        <v>0</v>
      </c>
      <c r="L11110">
        <v>7</v>
      </c>
      <c r="M11110">
        <v>2.5</v>
      </c>
      <c r="N11110">
        <v>1</v>
      </c>
      <c r="O11110">
        <v>-4</v>
      </c>
      <c r="P11110">
        <v>1</v>
      </c>
      <c r="Q11110">
        <v>0</v>
      </c>
      <c r="R11110">
        <v>0.02</v>
      </c>
      <c r="S11110">
        <v>1</v>
      </c>
    </row>
    <row r="11111" spans="1:19" ht="23.25" x14ac:dyDescent="0.35">
      <c r="A11111">
        <v>1</v>
      </c>
      <c r="B11111">
        <v>3</v>
      </c>
      <c r="C11111" s="10">
        <v>50</v>
      </c>
      <c r="D11111" s="11">
        <v>30</v>
      </c>
      <c r="E11111">
        <v>0</v>
      </c>
      <c r="F11111">
        <v>0</v>
      </c>
      <c r="G11111">
        <v>0</v>
      </c>
      <c r="H11111">
        <v>1</v>
      </c>
      <c r="I11111">
        <v>1</v>
      </c>
      <c r="J11111">
        <v>0</v>
      </c>
      <c r="K11111">
        <v>0</v>
      </c>
      <c r="L11111">
        <v>7</v>
      </c>
      <c r="M11111">
        <v>3</v>
      </c>
      <c r="N11111">
        <v>1</v>
      </c>
      <c r="O11111">
        <v>-4</v>
      </c>
      <c r="P11111">
        <v>1</v>
      </c>
      <c r="Q11111">
        <v>0</v>
      </c>
      <c r="R11111">
        <v>0.02</v>
      </c>
      <c r="S11111">
        <v>1</v>
      </c>
    </row>
    <row r="11112" spans="1:19" ht="23.25" x14ac:dyDescent="0.35">
      <c r="A11112">
        <v>1</v>
      </c>
      <c r="B11112">
        <v>3</v>
      </c>
      <c r="C11112" s="10">
        <v>50</v>
      </c>
      <c r="D11112" s="11">
        <v>30</v>
      </c>
      <c r="E11112">
        <v>0</v>
      </c>
      <c r="F11112">
        <v>0</v>
      </c>
      <c r="G11112">
        <v>0</v>
      </c>
      <c r="H11112">
        <v>1</v>
      </c>
      <c r="I11112">
        <v>1</v>
      </c>
      <c r="J11112">
        <v>0</v>
      </c>
      <c r="K11112">
        <v>0</v>
      </c>
      <c r="L11112">
        <v>7</v>
      </c>
      <c r="M11112">
        <v>3.5</v>
      </c>
      <c r="N11112">
        <v>1</v>
      </c>
      <c r="O11112">
        <v>-4</v>
      </c>
      <c r="P11112">
        <v>1</v>
      </c>
      <c r="Q11112">
        <v>0</v>
      </c>
      <c r="R11112">
        <v>0.1</v>
      </c>
      <c r="S11112">
        <v>1</v>
      </c>
    </row>
    <row r="11113" spans="1:19" ht="24" thickBot="1" x14ac:dyDescent="0.4">
      <c r="A11113">
        <v>1</v>
      </c>
      <c r="B11113">
        <v>3</v>
      </c>
      <c r="C11113" s="10">
        <v>50</v>
      </c>
      <c r="D11113" s="11">
        <v>30</v>
      </c>
      <c r="E11113">
        <v>0</v>
      </c>
      <c r="F11113">
        <v>0</v>
      </c>
      <c r="G11113">
        <v>0</v>
      </c>
      <c r="H11113">
        <v>1</v>
      </c>
      <c r="I11113">
        <v>1</v>
      </c>
      <c r="J11113">
        <v>0</v>
      </c>
      <c r="K11113">
        <v>0</v>
      </c>
      <c r="L11113">
        <v>7</v>
      </c>
      <c r="M11113">
        <v>4</v>
      </c>
      <c r="N11113">
        <v>1</v>
      </c>
      <c r="O11113">
        <v>-4</v>
      </c>
      <c r="P11113">
        <v>1</v>
      </c>
      <c r="Q11113">
        <v>0</v>
      </c>
      <c r="R11113" s="14">
        <v>0.1</v>
      </c>
      <c r="S11113" s="14">
        <v>1</v>
      </c>
    </row>
    <row r="11114" spans="1:19" ht="24" thickTop="1" x14ac:dyDescent="0.35">
      <c r="C11114" s="10"/>
      <c r="D11114" s="11"/>
      <c r="R11114" s="15">
        <f>AVERAGE(R11097:R11113)</f>
        <v>2.9411764705882353E-2</v>
      </c>
      <c r="S11114" s="15">
        <f>AVERAGE(S11097:S11113)</f>
        <v>0.58705882352941174</v>
      </c>
    </row>
    <row r="11135" spans="1:19" ht="113.25" thickBot="1" x14ac:dyDescent="0.35">
      <c r="A11135" s="7" t="s">
        <v>550</v>
      </c>
      <c r="B11135" s="1"/>
      <c r="C11135" s="1"/>
      <c r="D11135" s="1"/>
      <c r="E11135" s="1"/>
      <c r="F11135" s="1"/>
      <c r="G11135" s="1"/>
      <c r="H11135" s="1"/>
      <c r="I11135" s="1"/>
      <c r="J11135" s="1"/>
      <c r="K11135" s="1"/>
      <c r="L11135" s="1"/>
      <c r="M11135" s="1"/>
      <c r="N11135" s="1"/>
      <c r="O11135" s="1"/>
      <c r="Q11135" s="8" t="s">
        <v>23</v>
      </c>
      <c r="R11135" s="36" t="s">
        <v>392</v>
      </c>
      <c r="S11135" s="36" t="s">
        <v>24</v>
      </c>
    </row>
    <row r="11136" spans="1:19" ht="24" thickTop="1" x14ac:dyDescent="0.35">
      <c r="A11136">
        <v>1</v>
      </c>
      <c r="B11136">
        <v>3</v>
      </c>
      <c r="C11136" s="10">
        <v>2000</v>
      </c>
      <c r="D11136" s="11">
        <v>30</v>
      </c>
      <c r="E11136">
        <v>0</v>
      </c>
      <c r="F11136">
        <v>0</v>
      </c>
      <c r="G11136">
        <v>0</v>
      </c>
      <c r="H11136">
        <v>1</v>
      </c>
      <c r="I11136">
        <v>1</v>
      </c>
      <c r="J11136">
        <v>0</v>
      </c>
      <c r="K11136">
        <v>0</v>
      </c>
      <c r="L11136">
        <v>7</v>
      </c>
      <c r="M11136">
        <v>-4</v>
      </c>
      <c r="N11136">
        <v>1</v>
      </c>
      <c r="O11136">
        <v>-4</v>
      </c>
      <c r="P11136">
        <v>1</v>
      </c>
      <c r="Q11136">
        <v>0</v>
      </c>
      <c r="R11136">
        <v>1.7500000000000002E-2</v>
      </c>
      <c r="S11136">
        <v>0.05</v>
      </c>
    </row>
    <row r="11137" spans="1:19" ht="23.25" x14ac:dyDescent="0.35">
      <c r="A11137">
        <v>1</v>
      </c>
      <c r="B11137">
        <v>3</v>
      </c>
      <c r="C11137" s="10">
        <v>2000</v>
      </c>
      <c r="D11137" s="11">
        <v>30</v>
      </c>
      <c r="E11137">
        <v>0</v>
      </c>
      <c r="F11137">
        <v>0</v>
      </c>
      <c r="G11137">
        <v>0</v>
      </c>
      <c r="H11137">
        <v>1</v>
      </c>
      <c r="I11137">
        <v>1</v>
      </c>
      <c r="J11137">
        <v>0</v>
      </c>
      <c r="K11137">
        <v>0</v>
      </c>
      <c r="L11137">
        <v>7</v>
      </c>
      <c r="M11137">
        <v>-3.5</v>
      </c>
      <c r="N11137">
        <v>1</v>
      </c>
      <c r="O11137">
        <v>-4</v>
      </c>
      <c r="P11137">
        <v>1</v>
      </c>
      <c r="Q11137">
        <v>0</v>
      </c>
      <c r="R11137">
        <v>1.35E-2</v>
      </c>
      <c r="S11137">
        <v>5.7500000000000002E-2</v>
      </c>
    </row>
    <row r="11138" spans="1:19" ht="23.25" x14ac:dyDescent="0.35">
      <c r="A11138">
        <v>1</v>
      </c>
      <c r="B11138">
        <v>3</v>
      </c>
      <c r="C11138" s="10">
        <v>2000</v>
      </c>
      <c r="D11138" s="11">
        <v>30</v>
      </c>
      <c r="E11138">
        <v>0</v>
      </c>
      <c r="F11138">
        <v>0</v>
      </c>
      <c r="G11138">
        <v>0</v>
      </c>
      <c r="H11138">
        <v>1</v>
      </c>
      <c r="I11138">
        <v>1</v>
      </c>
      <c r="J11138">
        <v>0</v>
      </c>
      <c r="K11138">
        <v>0</v>
      </c>
      <c r="L11138">
        <v>7</v>
      </c>
      <c r="M11138">
        <v>-3</v>
      </c>
      <c r="N11138">
        <v>1</v>
      </c>
      <c r="O11138">
        <v>-4</v>
      </c>
      <c r="P11138">
        <v>1</v>
      </c>
      <c r="Q11138">
        <v>0</v>
      </c>
      <c r="R11138">
        <v>1.15E-2</v>
      </c>
      <c r="S11138">
        <v>5.7500000000000002E-2</v>
      </c>
    </row>
    <row r="11139" spans="1:19" ht="23.25" x14ac:dyDescent="0.35">
      <c r="A11139">
        <v>1</v>
      </c>
      <c r="B11139">
        <v>3</v>
      </c>
      <c r="C11139" s="10">
        <v>2000</v>
      </c>
      <c r="D11139" s="11">
        <v>30</v>
      </c>
      <c r="E11139">
        <v>0</v>
      </c>
      <c r="F11139">
        <v>0</v>
      </c>
      <c r="G11139">
        <v>0</v>
      </c>
      <c r="H11139">
        <v>1</v>
      </c>
      <c r="I11139">
        <v>1</v>
      </c>
      <c r="J11139">
        <v>0</v>
      </c>
      <c r="K11139">
        <v>0</v>
      </c>
      <c r="L11139">
        <v>7</v>
      </c>
      <c r="M11139">
        <v>-2.5</v>
      </c>
      <c r="N11139">
        <v>1</v>
      </c>
      <c r="O11139">
        <v>-4</v>
      </c>
      <c r="P11139">
        <v>1</v>
      </c>
      <c r="Q11139">
        <v>0</v>
      </c>
      <c r="R11139">
        <v>1.4500000000000001E-2</v>
      </c>
      <c r="S11139">
        <v>5.0500000000000003E-2</v>
      </c>
    </row>
    <row r="11140" spans="1:19" ht="23.25" x14ac:dyDescent="0.35">
      <c r="A11140">
        <v>1</v>
      </c>
      <c r="B11140">
        <v>3</v>
      </c>
      <c r="C11140" s="10">
        <v>2000</v>
      </c>
      <c r="D11140" s="11">
        <v>30</v>
      </c>
      <c r="E11140">
        <v>0</v>
      </c>
      <c r="F11140">
        <v>0</v>
      </c>
      <c r="G11140">
        <v>0</v>
      </c>
      <c r="H11140">
        <v>1</v>
      </c>
      <c r="I11140">
        <v>1</v>
      </c>
      <c r="J11140">
        <v>0</v>
      </c>
      <c r="K11140">
        <v>0</v>
      </c>
      <c r="L11140">
        <v>7</v>
      </c>
      <c r="M11140">
        <v>-2</v>
      </c>
      <c r="N11140">
        <v>1</v>
      </c>
      <c r="O11140">
        <v>-4</v>
      </c>
      <c r="P11140">
        <v>1</v>
      </c>
      <c r="Q11140">
        <v>0</v>
      </c>
      <c r="R11140">
        <v>1.2999999999999999E-2</v>
      </c>
      <c r="S11140">
        <v>0.05</v>
      </c>
    </row>
    <row r="11141" spans="1:19" ht="23.25" x14ac:dyDescent="0.35">
      <c r="A11141">
        <v>1</v>
      </c>
      <c r="B11141">
        <v>3</v>
      </c>
      <c r="C11141" s="10">
        <v>2000</v>
      </c>
      <c r="D11141" s="11">
        <v>30</v>
      </c>
      <c r="E11141">
        <v>0</v>
      </c>
      <c r="F11141">
        <v>0</v>
      </c>
      <c r="G11141">
        <v>0</v>
      </c>
      <c r="H11141">
        <v>1</v>
      </c>
      <c r="I11141">
        <v>1</v>
      </c>
      <c r="J11141">
        <v>0</v>
      </c>
      <c r="K11141">
        <v>0</v>
      </c>
      <c r="L11141">
        <v>7</v>
      </c>
      <c r="M11141">
        <v>-1.5</v>
      </c>
      <c r="N11141">
        <v>1</v>
      </c>
      <c r="O11141">
        <v>-4</v>
      </c>
      <c r="P11141">
        <v>1</v>
      </c>
      <c r="Q11141">
        <v>0</v>
      </c>
      <c r="R11141">
        <v>1.15E-2</v>
      </c>
      <c r="S11141">
        <v>5.5500000000000001E-2</v>
      </c>
    </row>
    <row r="11142" spans="1:19" ht="23.25" x14ac:dyDescent="0.35">
      <c r="A11142" s="12">
        <v>1</v>
      </c>
      <c r="B11142" s="12">
        <v>3</v>
      </c>
      <c r="C11142" s="10">
        <v>2000</v>
      </c>
      <c r="D11142" s="11">
        <v>30</v>
      </c>
      <c r="E11142">
        <v>0</v>
      </c>
      <c r="F11142">
        <v>0</v>
      </c>
      <c r="G11142" s="12">
        <v>0</v>
      </c>
      <c r="H11142" s="12">
        <v>1</v>
      </c>
      <c r="I11142" s="12">
        <v>1</v>
      </c>
      <c r="J11142">
        <v>0</v>
      </c>
      <c r="K11142" s="12">
        <v>0</v>
      </c>
      <c r="L11142">
        <v>7</v>
      </c>
      <c r="M11142">
        <v>-1</v>
      </c>
      <c r="N11142">
        <v>1</v>
      </c>
      <c r="O11142">
        <v>-4</v>
      </c>
      <c r="P11142">
        <v>1</v>
      </c>
      <c r="Q11142">
        <v>0</v>
      </c>
      <c r="R11142">
        <v>1.8499999999999999E-2</v>
      </c>
      <c r="S11142">
        <v>5.2499999999999998E-2</v>
      </c>
    </row>
    <row r="11143" spans="1:19" ht="24" thickBot="1" x14ac:dyDescent="0.4">
      <c r="A11143" s="13">
        <v>1</v>
      </c>
      <c r="B11143" s="13">
        <v>3</v>
      </c>
      <c r="C11143" s="10">
        <v>2000</v>
      </c>
      <c r="D11143" s="11">
        <v>30</v>
      </c>
      <c r="E11143">
        <v>0</v>
      </c>
      <c r="F11143">
        <v>0</v>
      </c>
      <c r="G11143" s="13">
        <v>0</v>
      </c>
      <c r="H11143" s="13">
        <v>1</v>
      </c>
      <c r="I11143" s="13">
        <v>1</v>
      </c>
      <c r="J11143">
        <v>0</v>
      </c>
      <c r="K11143" s="13">
        <v>0</v>
      </c>
      <c r="L11143">
        <v>7</v>
      </c>
      <c r="M11143">
        <v>-0.5</v>
      </c>
      <c r="N11143">
        <v>1</v>
      </c>
      <c r="O11143">
        <v>-4</v>
      </c>
      <c r="P11143">
        <v>1</v>
      </c>
      <c r="Q11143">
        <v>0</v>
      </c>
      <c r="R11143" s="14">
        <v>2.2499999999999999E-2</v>
      </c>
      <c r="S11143" s="14">
        <v>8.8999999999999996E-2</v>
      </c>
    </row>
    <row r="11144" spans="1:19" ht="24" thickTop="1" x14ac:dyDescent="0.35">
      <c r="A11144" s="13">
        <v>1</v>
      </c>
      <c r="B11144" s="13">
        <v>3</v>
      </c>
      <c r="C11144" s="10">
        <v>2000</v>
      </c>
      <c r="D11144" s="11">
        <v>30</v>
      </c>
      <c r="E11144">
        <v>0</v>
      </c>
      <c r="F11144">
        <v>0</v>
      </c>
      <c r="G11144" s="13">
        <v>0</v>
      </c>
      <c r="H11144" s="13">
        <v>1</v>
      </c>
      <c r="I11144" s="13">
        <v>1</v>
      </c>
      <c r="J11144">
        <v>0</v>
      </c>
      <c r="K11144" s="13">
        <v>0</v>
      </c>
      <c r="L11144">
        <v>7</v>
      </c>
      <c r="M11144">
        <v>0</v>
      </c>
      <c r="N11144">
        <v>1</v>
      </c>
      <c r="O11144">
        <v>-4</v>
      </c>
      <c r="P11144">
        <v>1</v>
      </c>
      <c r="Q11144">
        <v>0</v>
      </c>
      <c r="R11144">
        <v>2.3E-2</v>
      </c>
      <c r="S11144">
        <v>0.91500000000000004</v>
      </c>
    </row>
    <row r="11145" spans="1:19" ht="23.25" x14ac:dyDescent="0.35">
      <c r="A11145">
        <v>1</v>
      </c>
      <c r="B11145">
        <v>3</v>
      </c>
      <c r="C11145" s="10">
        <v>2000</v>
      </c>
      <c r="D11145" s="11">
        <v>30</v>
      </c>
      <c r="E11145">
        <v>0</v>
      </c>
      <c r="F11145">
        <v>0</v>
      </c>
      <c r="G11145">
        <v>0</v>
      </c>
      <c r="H11145">
        <v>1</v>
      </c>
      <c r="I11145">
        <v>1</v>
      </c>
      <c r="J11145">
        <v>0</v>
      </c>
      <c r="K11145">
        <v>0</v>
      </c>
      <c r="L11145">
        <v>7</v>
      </c>
      <c r="M11145">
        <v>0.5</v>
      </c>
      <c r="N11145">
        <v>1</v>
      </c>
      <c r="O11145">
        <v>-4</v>
      </c>
      <c r="P11145">
        <v>1</v>
      </c>
      <c r="Q11145">
        <v>0</v>
      </c>
      <c r="R11145">
        <v>2.8500000000000001E-2</v>
      </c>
      <c r="S11145">
        <v>0.999</v>
      </c>
    </row>
    <row r="11146" spans="1:19" ht="23.25" x14ac:dyDescent="0.35">
      <c r="A11146">
        <v>1</v>
      </c>
      <c r="B11146">
        <v>3</v>
      </c>
      <c r="C11146" s="10">
        <v>2000</v>
      </c>
      <c r="D11146" s="11">
        <v>30</v>
      </c>
      <c r="E11146">
        <v>0</v>
      </c>
      <c r="F11146">
        <v>0</v>
      </c>
      <c r="G11146">
        <v>0</v>
      </c>
      <c r="H11146">
        <v>1</v>
      </c>
      <c r="I11146">
        <v>1</v>
      </c>
      <c r="J11146">
        <v>0</v>
      </c>
      <c r="K11146">
        <v>0</v>
      </c>
      <c r="L11146">
        <v>7</v>
      </c>
      <c r="M11146">
        <v>1</v>
      </c>
      <c r="N11146">
        <v>1</v>
      </c>
      <c r="O11146">
        <v>-4</v>
      </c>
      <c r="P11146">
        <v>1</v>
      </c>
      <c r="Q11146">
        <v>0</v>
      </c>
      <c r="R11146">
        <v>2.5000000000000001E-2</v>
      </c>
      <c r="S11146">
        <v>1</v>
      </c>
    </row>
    <row r="11147" spans="1:19" ht="23.25" x14ac:dyDescent="0.35">
      <c r="A11147">
        <v>1</v>
      </c>
      <c r="B11147">
        <v>3</v>
      </c>
      <c r="C11147" s="10">
        <v>2000</v>
      </c>
      <c r="D11147" s="11">
        <v>30</v>
      </c>
      <c r="E11147">
        <v>0</v>
      </c>
      <c r="F11147">
        <v>0</v>
      </c>
      <c r="G11147">
        <v>0</v>
      </c>
      <c r="H11147">
        <v>1</v>
      </c>
      <c r="I11147">
        <v>1</v>
      </c>
      <c r="J11147">
        <v>0</v>
      </c>
      <c r="K11147">
        <v>0</v>
      </c>
      <c r="L11147">
        <v>7</v>
      </c>
      <c r="M11147">
        <v>1.5</v>
      </c>
      <c r="N11147">
        <v>1</v>
      </c>
      <c r="O11147">
        <v>-4</v>
      </c>
      <c r="P11147">
        <v>1</v>
      </c>
      <c r="Q11147">
        <v>0</v>
      </c>
      <c r="R11147">
        <v>0.03</v>
      </c>
      <c r="S11147">
        <v>1</v>
      </c>
    </row>
    <row r="11148" spans="1:19" ht="23.25" x14ac:dyDescent="0.35">
      <c r="A11148">
        <v>1</v>
      </c>
      <c r="B11148">
        <v>3</v>
      </c>
      <c r="C11148" s="10">
        <v>2000</v>
      </c>
      <c r="D11148" s="11">
        <v>30</v>
      </c>
      <c r="E11148">
        <v>0</v>
      </c>
      <c r="F11148">
        <v>0</v>
      </c>
      <c r="G11148">
        <v>0</v>
      </c>
      <c r="H11148">
        <v>1</v>
      </c>
      <c r="I11148">
        <v>1</v>
      </c>
      <c r="J11148">
        <v>0</v>
      </c>
      <c r="K11148">
        <v>0</v>
      </c>
      <c r="L11148">
        <v>7</v>
      </c>
      <c r="M11148">
        <v>2</v>
      </c>
      <c r="N11148">
        <v>1</v>
      </c>
      <c r="O11148">
        <v>-4</v>
      </c>
      <c r="P11148">
        <v>1</v>
      </c>
      <c r="Q11148">
        <v>0</v>
      </c>
      <c r="R11148">
        <v>3.5999999999999997E-2</v>
      </c>
      <c r="S11148">
        <v>1</v>
      </c>
    </row>
    <row r="11149" spans="1:19" ht="23.25" x14ac:dyDescent="0.35">
      <c r="A11149">
        <v>1</v>
      </c>
      <c r="B11149">
        <v>3</v>
      </c>
      <c r="C11149" s="10">
        <v>2000</v>
      </c>
      <c r="D11149" s="11">
        <v>30</v>
      </c>
      <c r="E11149">
        <v>0</v>
      </c>
      <c r="F11149">
        <v>0</v>
      </c>
      <c r="G11149">
        <v>0</v>
      </c>
      <c r="H11149">
        <v>1</v>
      </c>
      <c r="I11149">
        <v>1</v>
      </c>
      <c r="J11149">
        <v>0</v>
      </c>
      <c r="K11149">
        <v>0</v>
      </c>
      <c r="L11149">
        <v>7</v>
      </c>
      <c r="M11149">
        <v>2.5</v>
      </c>
      <c r="N11149">
        <v>1</v>
      </c>
      <c r="O11149">
        <v>-4</v>
      </c>
      <c r="P11149">
        <v>1</v>
      </c>
      <c r="Q11149">
        <v>0</v>
      </c>
      <c r="R11149">
        <v>3.3500000000000002E-2</v>
      </c>
      <c r="S11149">
        <v>1</v>
      </c>
    </row>
    <row r="11150" spans="1:19" ht="23.25" x14ac:dyDescent="0.35">
      <c r="A11150">
        <v>1</v>
      </c>
      <c r="B11150">
        <v>3</v>
      </c>
      <c r="C11150" s="10">
        <v>2000</v>
      </c>
      <c r="D11150" s="11">
        <v>30</v>
      </c>
      <c r="E11150">
        <v>0</v>
      </c>
      <c r="F11150">
        <v>0</v>
      </c>
      <c r="G11150">
        <v>0</v>
      </c>
      <c r="H11150">
        <v>1</v>
      </c>
      <c r="I11150">
        <v>1</v>
      </c>
      <c r="J11150">
        <v>0</v>
      </c>
      <c r="K11150">
        <v>0</v>
      </c>
      <c r="L11150">
        <v>7</v>
      </c>
      <c r="M11150">
        <v>3</v>
      </c>
      <c r="N11150">
        <v>1</v>
      </c>
      <c r="O11150">
        <v>-4</v>
      </c>
      <c r="P11150">
        <v>1</v>
      </c>
      <c r="Q11150">
        <v>0</v>
      </c>
      <c r="R11150">
        <v>4.2000000000000003E-2</v>
      </c>
      <c r="S11150">
        <v>1</v>
      </c>
    </row>
    <row r="11151" spans="1:19" ht="23.25" x14ac:dyDescent="0.35">
      <c r="A11151">
        <v>1</v>
      </c>
      <c r="B11151">
        <v>3</v>
      </c>
      <c r="C11151" s="10">
        <v>2000</v>
      </c>
      <c r="D11151" s="11">
        <v>30</v>
      </c>
      <c r="E11151">
        <v>0</v>
      </c>
      <c r="F11151">
        <v>0</v>
      </c>
      <c r="G11151">
        <v>0</v>
      </c>
      <c r="H11151">
        <v>1</v>
      </c>
      <c r="I11151">
        <v>1</v>
      </c>
      <c r="J11151">
        <v>0</v>
      </c>
      <c r="K11151">
        <v>0</v>
      </c>
      <c r="L11151">
        <v>7</v>
      </c>
      <c r="M11151">
        <v>3.5</v>
      </c>
      <c r="N11151">
        <v>1</v>
      </c>
      <c r="O11151">
        <v>-4</v>
      </c>
      <c r="P11151">
        <v>1</v>
      </c>
      <c r="Q11151">
        <v>0</v>
      </c>
      <c r="R11151">
        <v>3.7499999999999999E-2</v>
      </c>
      <c r="S11151">
        <v>1</v>
      </c>
    </row>
    <row r="11152" spans="1:19" ht="24" thickBot="1" x14ac:dyDescent="0.4">
      <c r="A11152">
        <v>1</v>
      </c>
      <c r="B11152">
        <v>3</v>
      </c>
      <c r="C11152" s="10">
        <v>2000</v>
      </c>
      <c r="D11152" s="11">
        <v>30</v>
      </c>
      <c r="E11152">
        <v>0</v>
      </c>
      <c r="F11152">
        <v>0</v>
      </c>
      <c r="G11152">
        <v>0</v>
      </c>
      <c r="H11152">
        <v>1</v>
      </c>
      <c r="I11152">
        <v>1</v>
      </c>
      <c r="J11152">
        <v>0</v>
      </c>
      <c r="K11152">
        <v>0</v>
      </c>
      <c r="L11152">
        <v>7</v>
      </c>
      <c r="M11152">
        <v>4</v>
      </c>
      <c r="N11152">
        <v>1</v>
      </c>
      <c r="O11152">
        <v>-4</v>
      </c>
      <c r="P11152">
        <v>1</v>
      </c>
      <c r="Q11152">
        <v>0</v>
      </c>
      <c r="R11152" s="14">
        <v>4.3999999999999997E-2</v>
      </c>
      <c r="S11152" s="14">
        <v>1</v>
      </c>
    </row>
    <row r="11153" spans="1:25" ht="24" thickTop="1" x14ac:dyDescent="0.35">
      <c r="C11153" s="10"/>
      <c r="D11153" s="11"/>
      <c r="R11153" s="15">
        <f>AVERAGE(R11136:R11152)</f>
        <v>2.4823529411764703E-2</v>
      </c>
      <c r="S11153" s="15">
        <f>AVERAGE(S11136:S11152)</f>
        <v>0.55155882352941177</v>
      </c>
    </row>
    <row r="11155" spans="1:25" ht="62.25" thickBot="1" x14ac:dyDescent="0.4">
      <c r="A11155" s="8" t="s">
        <v>551</v>
      </c>
      <c r="Q11155" s="23" t="s">
        <v>552</v>
      </c>
      <c r="R11155" s="23" t="s">
        <v>491</v>
      </c>
      <c r="S11155" s="23" t="s">
        <v>481</v>
      </c>
      <c r="T11155" s="23"/>
      <c r="U11155" s="102"/>
    </row>
    <row r="11156" spans="1:25" ht="21.75" thickTop="1" x14ac:dyDescent="0.35">
      <c r="A11156">
        <v>1</v>
      </c>
      <c r="B11156">
        <v>3</v>
      </c>
      <c r="C11156" s="10">
        <v>25</v>
      </c>
      <c r="D11156">
        <v>30</v>
      </c>
      <c r="E11156">
        <v>0</v>
      </c>
      <c r="F11156">
        <v>0</v>
      </c>
      <c r="G11156">
        <v>0</v>
      </c>
      <c r="H11156">
        <v>1</v>
      </c>
      <c r="I11156">
        <v>1</v>
      </c>
      <c r="J11156">
        <v>0</v>
      </c>
      <c r="K11156">
        <v>0</v>
      </c>
      <c r="L11156">
        <v>2</v>
      </c>
      <c r="M11156">
        <v>1</v>
      </c>
      <c r="N11156">
        <v>0.05</v>
      </c>
      <c r="O11156">
        <v>1</v>
      </c>
      <c r="P11156">
        <v>0.05</v>
      </c>
      <c r="Q11156" s="10">
        <v>0</v>
      </c>
      <c r="R11156">
        <v>9.572E-2</v>
      </c>
      <c r="S11156">
        <v>0.05</v>
      </c>
      <c r="Y11156" s="10"/>
    </row>
    <row r="11157" spans="1:25" ht="21" x14ac:dyDescent="0.35">
      <c r="A11157">
        <v>1</v>
      </c>
      <c r="B11157">
        <v>3</v>
      </c>
      <c r="C11157" s="10">
        <v>25</v>
      </c>
      <c r="D11157">
        <v>30</v>
      </c>
      <c r="E11157">
        <v>0</v>
      </c>
      <c r="F11157">
        <v>0</v>
      </c>
      <c r="G11157">
        <v>0</v>
      </c>
      <c r="H11157">
        <v>1</v>
      </c>
      <c r="I11157">
        <v>1</v>
      </c>
      <c r="J11157">
        <v>0</v>
      </c>
      <c r="K11157">
        <v>0</v>
      </c>
      <c r="L11157">
        <v>2</v>
      </c>
      <c r="M11157">
        <v>1</v>
      </c>
      <c r="N11157">
        <v>0.05</v>
      </c>
      <c r="O11157">
        <v>1</v>
      </c>
      <c r="P11157">
        <v>0.05</v>
      </c>
      <c r="Q11157" s="10">
        <v>0.1</v>
      </c>
      <c r="R11157">
        <v>0.48455999999999999</v>
      </c>
      <c r="S11157">
        <v>9.0719999999999995E-2</v>
      </c>
      <c r="Y11157" s="10"/>
    </row>
    <row r="11158" spans="1:25" ht="21" x14ac:dyDescent="0.35">
      <c r="A11158">
        <v>1</v>
      </c>
      <c r="B11158">
        <v>3</v>
      </c>
      <c r="C11158" s="10">
        <v>25</v>
      </c>
      <c r="D11158">
        <v>30</v>
      </c>
      <c r="E11158">
        <v>0</v>
      </c>
      <c r="F11158">
        <v>0</v>
      </c>
      <c r="G11158">
        <v>0</v>
      </c>
      <c r="H11158">
        <v>1</v>
      </c>
      <c r="I11158">
        <v>1</v>
      </c>
      <c r="J11158">
        <v>0</v>
      </c>
      <c r="K11158">
        <v>0</v>
      </c>
      <c r="L11158">
        <v>2</v>
      </c>
      <c r="M11158">
        <v>1</v>
      </c>
      <c r="N11158">
        <v>0.05</v>
      </c>
      <c r="O11158">
        <v>1</v>
      </c>
      <c r="P11158">
        <v>0.05</v>
      </c>
      <c r="Q11158" s="10">
        <v>0.2</v>
      </c>
      <c r="R11158">
        <v>0.87731999999999999</v>
      </c>
      <c r="S11158">
        <v>0.1832</v>
      </c>
      <c r="Y11158" s="10"/>
    </row>
    <row r="11159" spans="1:25" ht="21" x14ac:dyDescent="0.35">
      <c r="A11159">
        <v>1</v>
      </c>
      <c r="B11159">
        <v>3</v>
      </c>
      <c r="C11159" s="10">
        <v>25</v>
      </c>
      <c r="D11159">
        <v>30</v>
      </c>
      <c r="E11159">
        <v>0</v>
      </c>
      <c r="F11159">
        <v>0</v>
      </c>
      <c r="G11159">
        <v>0</v>
      </c>
      <c r="H11159">
        <v>1</v>
      </c>
      <c r="I11159">
        <v>1</v>
      </c>
      <c r="J11159">
        <v>0</v>
      </c>
      <c r="K11159">
        <v>0</v>
      </c>
      <c r="L11159">
        <v>2</v>
      </c>
      <c r="M11159">
        <v>1</v>
      </c>
      <c r="N11159">
        <v>0.05</v>
      </c>
      <c r="O11159">
        <v>1</v>
      </c>
      <c r="P11159">
        <v>0.05</v>
      </c>
      <c r="Q11159" s="10">
        <v>0.3</v>
      </c>
      <c r="R11159">
        <v>0.94643999999999995</v>
      </c>
      <c r="S11159">
        <v>0.46607999999999999</v>
      </c>
      <c r="Y11159" s="10"/>
    </row>
    <row r="11160" spans="1:25" ht="21" x14ac:dyDescent="0.35">
      <c r="A11160">
        <v>1</v>
      </c>
      <c r="B11160">
        <v>3</v>
      </c>
      <c r="C11160" s="10">
        <v>25</v>
      </c>
      <c r="D11160">
        <v>30</v>
      </c>
      <c r="E11160">
        <v>0</v>
      </c>
      <c r="F11160">
        <v>0</v>
      </c>
      <c r="G11160">
        <v>0</v>
      </c>
      <c r="H11160">
        <v>1</v>
      </c>
      <c r="I11160">
        <v>1</v>
      </c>
      <c r="J11160">
        <v>0</v>
      </c>
      <c r="K11160">
        <v>0</v>
      </c>
      <c r="L11160">
        <v>2</v>
      </c>
      <c r="M11160">
        <v>1</v>
      </c>
      <c r="N11160">
        <v>0.05</v>
      </c>
      <c r="O11160">
        <v>1</v>
      </c>
      <c r="P11160">
        <v>0.05</v>
      </c>
      <c r="Q11160" s="10">
        <v>0.4</v>
      </c>
      <c r="R11160">
        <v>0.99560000000000004</v>
      </c>
      <c r="S11160">
        <v>0.56811999999999996</v>
      </c>
      <c r="Y11160" s="10"/>
    </row>
    <row r="11161" spans="1:25" ht="21" x14ac:dyDescent="0.35">
      <c r="A11161">
        <v>1</v>
      </c>
      <c r="B11161">
        <v>3</v>
      </c>
      <c r="C11161" s="10">
        <v>25</v>
      </c>
      <c r="D11161">
        <v>30</v>
      </c>
      <c r="E11161">
        <v>0</v>
      </c>
      <c r="F11161">
        <v>0</v>
      </c>
      <c r="G11161">
        <v>0</v>
      </c>
      <c r="H11161">
        <v>1</v>
      </c>
      <c r="I11161">
        <v>1</v>
      </c>
      <c r="J11161">
        <v>0</v>
      </c>
      <c r="K11161">
        <v>0</v>
      </c>
      <c r="L11161">
        <v>2</v>
      </c>
      <c r="M11161">
        <v>1</v>
      </c>
      <c r="N11161">
        <v>0.05</v>
      </c>
      <c r="O11161">
        <v>1</v>
      </c>
      <c r="P11161">
        <v>0.05</v>
      </c>
      <c r="Q11161" s="10">
        <v>0.5</v>
      </c>
      <c r="R11161">
        <v>0.99856</v>
      </c>
      <c r="S11161">
        <v>0.70584000000000002</v>
      </c>
      <c r="Y11161" s="10"/>
    </row>
    <row r="11162" spans="1:25" ht="21" x14ac:dyDescent="0.35">
      <c r="A11162">
        <v>1</v>
      </c>
      <c r="B11162">
        <v>3</v>
      </c>
      <c r="C11162" s="10">
        <v>25</v>
      </c>
      <c r="D11162">
        <v>30</v>
      </c>
      <c r="E11162">
        <v>0</v>
      </c>
      <c r="F11162">
        <v>0</v>
      </c>
      <c r="G11162">
        <v>0</v>
      </c>
      <c r="H11162">
        <v>1</v>
      </c>
      <c r="I11162">
        <v>1</v>
      </c>
      <c r="J11162">
        <v>0</v>
      </c>
      <c r="K11162">
        <v>0</v>
      </c>
      <c r="L11162">
        <v>2</v>
      </c>
      <c r="M11162">
        <v>1</v>
      </c>
      <c r="N11162">
        <v>0.05</v>
      </c>
      <c r="O11162">
        <v>1</v>
      </c>
      <c r="P11162">
        <v>0.05</v>
      </c>
      <c r="Q11162" s="10">
        <v>0.6</v>
      </c>
      <c r="R11162">
        <v>0.99843999999999999</v>
      </c>
      <c r="S11162">
        <v>0.91439999999999999</v>
      </c>
      <c r="Y11162" s="10"/>
    </row>
    <row r="11163" spans="1:25" ht="21" x14ac:dyDescent="0.35">
      <c r="A11163">
        <v>1</v>
      </c>
      <c r="B11163">
        <v>3</v>
      </c>
      <c r="C11163" s="10">
        <v>25</v>
      </c>
      <c r="D11163">
        <v>30</v>
      </c>
      <c r="E11163">
        <v>0</v>
      </c>
      <c r="F11163">
        <v>0</v>
      </c>
      <c r="G11163">
        <v>0</v>
      </c>
      <c r="H11163">
        <v>1</v>
      </c>
      <c r="I11163">
        <v>1</v>
      </c>
      <c r="J11163">
        <v>0</v>
      </c>
      <c r="K11163">
        <v>0</v>
      </c>
      <c r="L11163">
        <v>2</v>
      </c>
      <c r="M11163">
        <v>1</v>
      </c>
      <c r="N11163">
        <v>0.05</v>
      </c>
      <c r="O11163">
        <v>1</v>
      </c>
      <c r="P11163">
        <v>0.05</v>
      </c>
      <c r="Q11163" s="10">
        <v>0.7</v>
      </c>
      <c r="R11163">
        <v>1</v>
      </c>
      <c r="S11163">
        <v>0.94940000000000002</v>
      </c>
      <c r="Y11163" s="10"/>
    </row>
    <row r="11164" spans="1:25" ht="21" x14ac:dyDescent="0.35">
      <c r="A11164">
        <v>1</v>
      </c>
      <c r="B11164">
        <v>3</v>
      </c>
      <c r="C11164" s="10">
        <v>25</v>
      </c>
      <c r="D11164">
        <v>30</v>
      </c>
      <c r="E11164">
        <v>0</v>
      </c>
      <c r="F11164">
        <v>0</v>
      </c>
      <c r="G11164">
        <v>0</v>
      </c>
      <c r="H11164">
        <v>1</v>
      </c>
      <c r="I11164">
        <v>1</v>
      </c>
      <c r="J11164">
        <v>0</v>
      </c>
      <c r="K11164">
        <v>0</v>
      </c>
      <c r="L11164">
        <v>2</v>
      </c>
      <c r="M11164">
        <v>1</v>
      </c>
      <c r="N11164">
        <v>0.05</v>
      </c>
      <c r="O11164">
        <v>1</v>
      </c>
      <c r="P11164">
        <v>0.05</v>
      </c>
      <c r="Q11164" s="10">
        <v>0.8</v>
      </c>
      <c r="R11164">
        <v>1</v>
      </c>
      <c r="S11164">
        <v>0.90056000000000003</v>
      </c>
      <c r="Y11164" s="10"/>
    </row>
    <row r="11165" spans="1:25" ht="21" x14ac:dyDescent="0.35">
      <c r="A11165">
        <v>1</v>
      </c>
      <c r="B11165">
        <v>3</v>
      </c>
      <c r="C11165" s="10">
        <v>25</v>
      </c>
      <c r="D11165">
        <v>30</v>
      </c>
      <c r="E11165">
        <v>0</v>
      </c>
      <c r="F11165">
        <v>0</v>
      </c>
      <c r="G11165">
        <v>0</v>
      </c>
      <c r="H11165">
        <v>1</v>
      </c>
      <c r="I11165">
        <v>1</v>
      </c>
      <c r="J11165">
        <v>0</v>
      </c>
      <c r="K11165">
        <v>0</v>
      </c>
      <c r="L11165">
        <v>2</v>
      </c>
      <c r="M11165">
        <v>1</v>
      </c>
      <c r="N11165">
        <v>0.05</v>
      </c>
      <c r="O11165">
        <v>1</v>
      </c>
      <c r="P11165">
        <v>0.05</v>
      </c>
      <c r="Q11165" s="10">
        <v>0.9</v>
      </c>
      <c r="R11165">
        <v>1</v>
      </c>
      <c r="S11165">
        <v>0.92835999999999996</v>
      </c>
      <c r="Y11165" s="10"/>
    </row>
    <row r="11166" spans="1:25" ht="21" x14ac:dyDescent="0.35">
      <c r="A11166">
        <v>1</v>
      </c>
      <c r="B11166">
        <v>3</v>
      </c>
      <c r="C11166" s="10">
        <v>25</v>
      </c>
      <c r="D11166">
        <v>30</v>
      </c>
      <c r="E11166">
        <v>0</v>
      </c>
      <c r="F11166">
        <v>0</v>
      </c>
      <c r="G11166">
        <v>0</v>
      </c>
      <c r="H11166">
        <v>1</v>
      </c>
      <c r="I11166">
        <v>1</v>
      </c>
      <c r="J11166">
        <v>0</v>
      </c>
      <c r="K11166">
        <v>0</v>
      </c>
      <c r="L11166">
        <v>2</v>
      </c>
      <c r="M11166">
        <v>1</v>
      </c>
      <c r="N11166">
        <v>0.05</v>
      </c>
      <c r="O11166">
        <v>1</v>
      </c>
      <c r="P11166">
        <v>0.05</v>
      </c>
      <c r="Q11166" s="10">
        <v>1</v>
      </c>
      <c r="R11166">
        <v>1</v>
      </c>
      <c r="S11166">
        <v>0.97360000000000002</v>
      </c>
      <c r="Y11166" s="10"/>
    </row>
    <row r="11167" spans="1:25" ht="21" x14ac:dyDescent="0.35">
      <c r="A11167">
        <v>1</v>
      </c>
      <c r="B11167">
        <v>3</v>
      </c>
      <c r="C11167" s="10">
        <v>25</v>
      </c>
      <c r="D11167">
        <v>30</v>
      </c>
      <c r="E11167">
        <v>0</v>
      </c>
      <c r="F11167">
        <v>0</v>
      </c>
      <c r="G11167">
        <v>0</v>
      </c>
      <c r="H11167">
        <v>1</v>
      </c>
      <c r="I11167">
        <v>1</v>
      </c>
      <c r="J11167">
        <v>0</v>
      </c>
      <c r="K11167">
        <v>0</v>
      </c>
      <c r="L11167">
        <v>2</v>
      </c>
      <c r="M11167">
        <v>1</v>
      </c>
      <c r="N11167">
        <v>0.05</v>
      </c>
      <c r="O11167">
        <v>1</v>
      </c>
      <c r="P11167">
        <v>0.05</v>
      </c>
      <c r="Q11167" s="10">
        <v>1.1000000000000001</v>
      </c>
      <c r="R11167">
        <v>1</v>
      </c>
      <c r="S11167">
        <v>0.96404000000000001</v>
      </c>
      <c r="Y11167" s="10"/>
    </row>
    <row r="11168" spans="1:25" ht="21" x14ac:dyDescent="0.35">
      <c r="A11168">
        <v>1</v>
      </c>
      <c r="B11168">
        <v>3</v>
      </c>
      <c r="C11168" s="10">
        <v>25</v>
      </c>
      <c r="D11168">
        <v>30</v>
      </c>
      <c r="E11168">
        <v>0</v>
      </c>
      <c r="F11168">
        <v>0</v>
      </c>
      <c r="G11168">
        <v>0</v>
      </c>
      <c r="H11168">
        <v>1</v>
      </c>
      <c r="I11168">
        <v>1</v>
      </c>
      <c r="J11168">
        <v>0</v>
      </c>
      <c r="K11168">
        <v>0</v>
      </c>
      <c r="L11168">
        <v>2</v>
      </c>
      <c r="M11168">
        <v>1</v>
      </c>
      <c r="N11168">
        <v>0.05</v>
      </c>
      <c r="O11168">
        <v>1</v>
      </c>
      <c r="P11168">
        <v>0.05</v>
      </c>
      <c r="Q11168" s="10">
        <v>1.2</v>
      </c>
      <c r="R11168">
        <v>1</v>
      </c>
      <c r="S11168">
        <v>0.99787999999999999</v>
      </c>
      <c r="Y11168" s="10"/>
    </row>
    <row r="11169" spans="1:25" ht="21" x14ac:dyDescent="0.35">
      <c r="A11169">
        <v>1</v>
      </c>
      <c r="B11169">
        <v>3</v>
      </c>
      <c r="C11169" s="10">
        <v>25</v>
      </c>
      <c r="D11169">
        <v>30</v>
      </c>
      <c r="E11169">
        <v>0</v>
      </c>
      <c r="F11169">
        <v>0</v>
      </c>
      <c r="G11169">
        <v>0</v>
      </c>
      <c r="H11169">
        <v>1</v>
      </c>
      <c r="I11169">
        <v>1</v>
      </c>
      <c r="J11169">
        <v>0</v>
      </c>
      <c r="K11169">
        <v>0</v>
      </c>
      <c r="L11169">
        <v>2</v>
      </c>
      <c r="M11169">
        <v>1</v>
      </c>
      <c r="N11169">
        <v>0.05</v>
      </c>
      <c r="O11169">
        <v>1</v>
      </c>
      <c r="P11169">
        <v>0.05</v>
      </c>
      <c r="Q11169" s="10">
        <v>1.3</v>
      </c>
      <c r="R11169">
        <v>1</v>
      </c>
      <c r="S11169">
        <v>0.98436000000000001</v>
      </c>
      <c r="Y11169" s="10"/>
    </row>
    <row r="11170" spans="1:25" ht="21" x14ac:dyDescent="0.35">
      <c r="A11170">
        <v>1</v>
      </c>
      <c r="B11170">
        <v>3</v>
      </c>
      <c r="C11170" s="10">
        <v>25</v>
      </c>
      <c r="D11170">
        <v>30</v>
      </c>
      <c r="E11170">
        <v>0</v>
      </c>
      <c r="F11170">
        <v>0</v>
      </c>
      <c r="G11170">
        <v>0</v>
      </c>
      <c r="H11170">
        <v>1</v>
      </c>
      <c r="I11170">
        <v>1</v>
      </c>
      <c r="J11170">
        <v>0</v>
      </c>
      <c r="K11170">
        <v>0</v>
      </c>
      <c r="L11170">
        <v>2</v>
      </c>
      <c r="M11170">
        <v>1</v>
      </c>
      <c r="N11170">
        <v>0.05</v>
      </c>
      <c r="O11170">
        <v>1</v>
      </c>
      <c r="P11170">
        <v>0.05</v>
      </c>
      <c r="Q11170" s="10">
        <v>1.4</v>
      </c>
      <c r="R11170">
        <v>1</v>
      </c>
      <c r="S11170">
        <v>0.99972000000000005</v>
      </c>
      <c r="Y11170" s="10"/>
    </row>
    <row r="11171" spans="1:25" ht="21" x14ac:dyDescent="0.35">
      <c r="A11171">
        <v>1</v>
      </c>
      <c r="B11171">
        <v>3</v>
      </c>
      <c r="C11171" s="10">
        <v>25</v>
      </c>
      <c r="D11171">
        <v>30</v>
      </c>
      <c r="E11171">
        <v>0</v>
      </c>
      <c r="F11171">
        <v>0</v>
      </c>
      <c r="G11171">
        <v>0</v>
      </c>
      <c r="H11171">
        <v>1</v>
      </c>
      <c r="I11171">
        <v>1</v>
      </c>
      <c r="J11171">
        <v>0</v>
      </c>
      <c r="K11171">
        <v>0</v>
      </c>
      <c r="L11171">
        <v>2</v>
      </c>
      <c r="M11171">
        <v>1</v>
      </c>
      <c r="N11171">
        <v>0.05</v>
      </c>
      <c r="O11171">
        <v>1</v>
      </c>
      <c r="P11171">
        <v>0.05</v>
      </c>
      <c r="Q11171" s="10">
        <v>1.5</v>
      </c>
      <c r="R11171">
        <v>1</v>
      </c>
      <c r="S11171">
        <v>0.99787999999999999</v>
      </c>
      <c r="Y11171" s="10"/>
    </row>
    <row r="11172" spans="1:25" ht="21" x14ac:dyDescent="0.35">
      <c r="A11172">
        <v>1</v>
      </c>
      <c r="B11172">
        <v>3</v>
      </c>
      <c r="C11172" s="10">
        <v>25</v>
      </c>
      <c r="D11172">
        <v>30</v>
      </c>
      <c r="E11172">
        <v>0</v>
      </c>
      <c r="F11172">
        <v>0</v>
      </c>
      <c r="G11172">
        <v>0</v>
      </c>
      <c r="H11172">
        <v>1</v>
      </c>
      <c r="I11172">
        <v>1</v>
      </c>
      <c r="J11172">
        <v>0</v>
      </c>
      <c r="K11172">
        <v>0</v>
      </c>
      <c r="L11172">
        <v>2</v>
      </c>
      <c r="M11172">
        <v>1</v>
      </c>
      <c r="N11172">
        <v>0.05</v>
      </c>
      <c r="O11172">
        <v>1</v>
      </c>
      <c r="P11172">
        <v>0.05</v>
      </c>
      <c r="Q11172" s="10">
        <v>1.6</v>
      </c>
      <c r="R11172">
        <v>1</v>
      </c>
      <c r="S11172">
        <v>1</v>
      </c>
      <c r="Y11172" s="10"/>
    </row>
    <row r="11173" spans="1:25" ht="21" x14ac:dyDescent="0.35">
      <c r="A11173">
        <v>1</v>
      </c>
      <c r="B11173">
        <v>3</v>
      </c>
      <c r="C11173" s="10">
        <v>25</v>
      </c>
      <c r="D11173">
        <v>30</v>
      </c>
      <c r="E11173">
        <v>0</v>
      </c>
      <c r="F11173">
        <v>0</v>
      </c>
      <c r="G11173">
        <v>0</v>
      </c>
      <c r="H11173">
        <v>1</v>
      </c>
      <c r="I11173">
        <v>1</v>
      </c>
      <c r="J11173">
        <v>0</v>
      </c>
      <c r="K11173">
        <v>0</v>
      </c>
      <c r="L11173">
        <v>2</v>
      </c>
      <c r="M11173">
        <v>1</v>
      </c>
      <c r="N11173">
        <v>0.05</v>
      </c>
      <c r="O11173">
        <v>1</v>
      </c>
      <c r="P11173">
        <v>0.05</v>
      </c>
      <c r="Q11173" s="10">
        <v>1.7</v>
      </c>
      <c r="R11173">
        <v>1</v>
      </c>
      <c r="S11173">
        <v>0.99992000000000003</v>
      </c>
      <c r="Y11173" s="10"/>
    </row>
    <row r="11174" spans="1:25" ht="21" x14ac:dyDescent="0.35">
      <c r="A11174">
        <v>1</v>
      </c>
      <c r="B11174">
        <v>3</v>
      </c>
      <c r="C11174" s="10">
        <v>25</v>
      </c>
      <c r="D11174">
        <v>30</v>
      </c>
      <c r="E11174">
        <v>0</v>
      </c>
      <c r="F11174">
        <v>0</v>
      </c>
      <c r="G11174">
        <v>0</v>
      </c>
      <c r="H11174">
        <v>1</v>
      </c>
      <c r="I11174">
        <v>1</v>
      </c>
      <c r="J11174">
        <v>0</v>
      </c>
      <c r="K11174">
        <v>0</v>
      </c>
      <c r="L11174">
        <v>2</v>
      </c>
      <c r="M11174">
        <v>1</v>
      </c>
      <c r="N11174">
        <v>0.05</v>
      </c>
      <c r="O11174">
        <v>1</v>
      </c>
      <c r="P11174">
        <v>0.05</v>
      </c>
      <c r="Q11174" s="10">
        <v>1.8</v>
      </c>
      <c r="R11174">
        <v>1</v>
      </c>
      <c r="S11174">
        <v>0.99816000000000005</v>
      </c>
      <c r="Y11174" s="10"/>
    </row>
    <row r="11175" spans="1:25" ht="21.75" thickBot="1" x14ac:dyDescent="0.4">
      <c r="A11175">
        <v>1</v>
      </c>
      <c r="B11175">
        <v>3</v>
      </c>
      <c r="C11175" s="10">
        <v>25</v>
      </c>
      <c r="D11175">
        <v>30</v>
      </c>
      <c r="E11175">
        <v>0</v>
      </c>
      <c r="F11175">
        <v>0</v>
      </c>
      <c r="G11175">
        <v>0</v>
      </c>
      <c r="H11175">
        <v>1</v>
      </c>
      <c r="I11175">
        <v>1</v>
      </c>
      <c r="J11175">
        <v>0</v>
      </c>
      <c r="K11175">
        <v>0</v>
      </c>
      <c r="L11175">
        <v>2</v>
      </c>
      <c r="M11175">
        <v>1</v>
      </c>
      <c r="N11175">
        <v>0.05</v>
      </c>
      <c r="O11175">
        <v>1</v>
      </c>
      <c r="P11175">
        <v>0.05</v>
      </c>
      <c r="Q11175" s="10">
        <v>1.9</v>
      </c>
      <c r="R11175" s="14">
        <v>1</v>
      </c>
      <c r="S11175" s="14">
        <v>0.99892000000000003</v>
      </c>
      <c r="T11175" s="14"/>
      <c r="Y11175" s="10"/>
    </row>
    <row r="11176" spans="1:25" ht="15.75" thickTop="1" x14ac:dyDescent="0.25"/>
    <row r="11180" spans="1:25" ht="62.25" thickBot="1" x14ac:dyDescent="0.4">
      <c r="A11180" s="8" t="s">
        <v>551</v>
      </c>
      <c r="Q11180" s="23" t="s">
        <v>552</v>
      </c>
      <c r="R11180" s="23" t="s">
        <v>491</v>
      </c>
      <c r="S11180" s="23" t="s">
        <v>481</v>
      </c>
      <c r="T11180" s="23"/>
      <c r="U11180" s="102"/>
    </row>
    <row r="11181" spans="1:25" ht="21.75" thickTop="1" x14ac:dyDescent="0.35">
      <c r="A11181">
        <v>1</v>
      </c>
      <c r="B11181">
        <v>3</v>
      </c>
      <c r="C11181" s="10">
        <v>100</v>
      </c>
      <c r="D11181">
        <v>30</v>
      </c>
      <c r="E11181">
        <v>0</v>
      </c>
      <c r="F11181">
        <v>0</v>
      </c>
      <c r="G11181">
        <v>0</v>
      </c>
      <c r="H11181">
        <v>1</v>
      </c>
      <c r="I11181">
        <v>1</v>
      </c>
      <c r="J11181">
        <v>0</v>
      </c>
      <c r="K11181">
        <v>0</v>
      </c>
      <c r="L11181">
        <v>2</v>
      </c>
      <c r="M11181">
        <v>1</v>
      </c>
      <c r="N11181">
        <v>0.05</v>
      </c>
      <c r="O11181">
        <v>1</v>
      </c>
      <c r="P11181">
        <v>0.05</v>
      </c>
      <c r="Q11181" s="10">
        <v>0</v>
      </c>
      <c r="R11181">
        <v>0.11529</v>
      </c>
      <c r="S11181">
        <v>0.05</v>
      </c>
      <c r="Y11181" s="10"/>
    </row>
    <row r="11182" spans="1:25" ht="21" x14ac:dyDescent="0.35">
      <c r="A11182">
        <v>1</v>
      </c>
      <c r="B11182">
        <v>3</v>
      </c>
      <c r="C11182" s="10">
        <v>100</v>
      </c>
      <c r="D11182">
        <v>30</v>
      </c>
      <c r="E11182">
        <v>0</v>
      </c>
      <c r="F11182">
        <v>0</v>
      </c>
      <c r="G11182">
        <v>0</v>
      </c>
      <c r="H11182">
        <v>1</v>
      </c>
      <c r="I11182">
        <v>1</v>
      </c>
      <c r="J11182">
        <v>0</v>
      </c>
      <c r="K11182">
        <v>0</v>
      </c>
      <c r="L11182">
        <v>2</v>
      </c>
      <c r="M11182">
        <v>1</v>
      </c>
      <c r="N11182">
        <v>0.05</v>
      </c>
      <c r="O11182">
        <v>1</v>
      </c>
      <c r="P11182">
        <v>0.05</v>
      </c>
      <c r="Q11182" s="10">
        <v>0.1</v>
      </c>
      <c r="R11182">
        <v>0.57459000000000005</v>
      </c>
      <c r="S11182">
        <v>8.1989999999999993E-2</v>
      </c>
      <c r="Y11182" s="10"/>
    </row>
    <row r="11183" spans="1:25" ht="21" x14ac:dyDescent="0.35">
      <c r="A11183">
        <v>1</v>
      </c>
      <c r="B11183">
        <v>3</v>
      </c>
      <c r="C11183" s="10">
        <v>100</v>
      </c>
      <c r="D11183">
        <v>30</v>
      </c>
      <c r="E11183">
        <v>0</v>
      </c>
      <c r="F11183">
        <v>0</v>
      </c>
      <c r="G11183">
        <v>0</v>
      </c>
      <c r="H11183">
        <v>1</v>
      </c>
      <c r="I11183">
        <v>1</v>
      </c>
      <c r="J11183">
        <v>0</v>
      </c>
      <c r="K11183">
        <v>0</v>
      </c>
      <c r="L11183">
        <v>2</v>
      </c>
      <c r="M11183">
        <v>1</v>
      </c>
      <c r="N11183">
        <v>0.05</v>
      </c>
      <c r="O11183">
        <v>1</v>
      </c>
      <c r="P11183">
        <v>0.05</v>
      </c>
      <c r="Q11183" s="10">
        <v>0.2</v>
      </c>
      <c r="R11183">
        <v>0.84955000000000003</v>
      </c>
      <c r="S11183">
        <v>0.21268999999999999</v>
      </c>
      <c r="Y11183" s="10"/>
    </row>
    <row r="11184" spans="1:25" ht="21" x14ac:dyDescent="0.35">
      <c r="A11184">
        <v>1</v>
      </c>
      <c r="B11184">
        <v>3</v>
      </c>
      <c r="C11184" s="10">
        <v>100</v>
      </c>
      <c r="D11184">
        <v>30</v>
      </c>
      <c r="E11184">
        <v>0</v>
      </c>
      <c r="F11184">
        <v>0</v>
      </c>
      <c r="G11184">
        <v>0</v>
      </c>
      <c r="H11184">
        <v>1</v>
      </c>
      <c r="I11184">
        <v>1</v>
      </c>
      <c r="J11184">
        <v>0</v>
      </c>
      <c r="K11184">
        <v>0</v>
      </c>
      <c r="L11184">
        <v>2</v>
      </c>
      <c r="M11184">
        <v>1</v>
      </c>
      <c r="N11184">
        <v>0.05</v>
      </c>
      <c r="O11184">
        <v>1</v>
      </c>
      <c r="P11184">
        <v>0.05</v>
      </c>
      <c r="Q11184" s="10">
        <v>0.3</v>
      </c>
      <c r="R11184">
        <v>0.93406999999999996</v>
      </c>
      <c r="S11184">
        <v>0.39850000000000002</v>
      </c>
      <c r="Y11184" s="10"/>
    </row>
    <row r="11185" spans="1:25" ht="21" x14ac:dyDescent="0.35">
      <c r="A11185">
        <v>1</v>
      </c>
      <c r="B11185">
        <v>3</v>
      </c>
      <c r="C11185" s="10">
        <v>100</v>
      </c>
      <c r="D11185">
        <v>30</v>
      </c>
      <c r="E11185">
        <v>0</v>
      </c>
      <c r="F11185">
        <v>0</v>
      </c>
      <c r="G11185">
        <v>0</v>
      </c>
      <c r="H11185">
        <v>1</v>
      </c>
      <c r="I11185">
        <v>1</v>
      </c>
      <c r="J11185">
        <v>0</v>
      </c>
      <c r="K11185">
        <v>0</v>
      </c>
      <c r="L11185">
        <v>2</v>
      </c>
      <c r="M11185">
        <v>1</v>
      </c>
      <c r="N11185">
        <v>0.05</v>
      </c>
      <c r="O11185">
        <v>1</v>
      </c>
      <c r="P11185">
        <v>0.05</v>
      </c>
      <c r="Q11185" s="10">
        <v>0.4</v>
      </c>
      <c r="R11185">
        <v>0.99311000000000005</v>
      </c>
      <c r="S11185">
        <v>0.55447999999999997</v>
      </c>
      <c r="Y11185" s="10"/>
    </row>
    <row r="11186" spans="1:25" ht="21" x14ac:dyDescent="0.35">
      <c r="A11186">
        <v>1</v>
      </c>
      <c r="B11186">
        <v>3</v>
      </c>
      <c r="C11186" s="10">
        <v>100</v>
      </c>
      <c r="D11186">
        <v>30</v>
      </c>
      <c r="E11186">
        <v>0</v>
      </c>
      <c r="F11186">
        <v>0</v>
      </c>
      <c r="G11186">
        <v>0</v>
      </c>
      <c r="H11186">
        <v>1</v>
      </c>
      <c r="I11186">
        <v>1</v>
      </c>
      <c r="J11186">
        <v>0</v>
      </c>
      <c r="K11186">
        <v>0</v>
      </c>
      <c r="L11186">
        <v>2</v>
      </c>
      <c r="M11186">
        <v>1</v>
      </c>
      <c r="N11186">
        <v>0.05</v>
      </c>
      <c r="O11186">
        <v>1</v>
      </c>
      <c r="P11186">
        <v>0.05</v>
      </c>
      <c r="Q11186" s="10">
        <v>0.5</v>
      </c>
      <c r="Y11186" s="10"/>
    </row>
    <row r="11187" spans="1:25" ht="21" x14ac:dyDescent="0.35">
      <c r="A11187">
        <v>1</v>
      </c>
      <c r="B11187">
        <v>3</v>
      </c>
      <c r="C11187" s="10">
        <v>100</v>
      </c>
      <c r="D11187">
        <v>30</v>
      </c>
      <c r="E11187">
        <v>0</v>
      </c>
      <c r="F11187">
        <v>0</v>
      </c>
      <c r="G11187">
        <v>0</v>
      </c>
      <c r="H11187">
        <v>1</v>
      </c>
      <c r="I11187">
        <v>1</v>
      </c>
      <c r="J11187">
        <v>0</v>
      </c>
      <c r="K11187">
        <v>0</v>
      </c>
      <c r="L11187">
        <v>2</v>
      </c>
      <c r="M11187">
        <v>1</v>
      </c>
      <c r="N11187">
        <v>0.05</v>
      </c>
      <c r="O11187">
        <v>1</v>
      </c>
      <c r="P11187">
        <v>0.05</v>
      </c>
      <c r="Q11187" s="10">
        <v>0.6</v>
      </c>
      <c r="Y11187" s="10"/>
    </row>
    <row r="11188" spans="1:25" ht="21" x14ac:dyDescent="0.35">
      <c r="A11188">
        <v>1</v>
      </c>
      <c r="B11188">
        <v>3</v>
      </c>
      <c r="C11188" s="10">
        <v>100</v>
      </c>
      <c r="D11188">
        <v>30</v>
      </c>
      <c r="E11188">
        <v>0</v>
      </c>
      <c r="F11188">
        <v>0</v>
      </c>
      <c r="G11188">
        <v>0</v>
      </c>
      <c r="H11188">
        <v>1</v>
      </c>
      <c r="I11188">
        <v>1</v>
      </c>
      <c r="J11188">
        <v>0</v>
      </c>
      <c r="K11188">
        <v>0</v>
      </c>
      <c r="L11188">
        <v>2</v>
      </c>
      <c r="M11188">
        <v>1</v>
      </c>
      <c r="N11188">
        <v>0.05</v>
      </c>
      <c r="O11188">
        <v>1</v>
      </c>
      <c r="P11188">
        <v>0.05</v>
      </c>
      <c r="Q11188" s="10">
        <v>0.7</v>
      </c>
      <c r="Y11188" s="10"/>
    </row>
    <row r="11189" spans="1:25" ht="21" x14ac:dyDescent="0.35">
      <c r="A11189">
        <v>1</v>
      </c>
      <c r="B11189">
        <v>3</v>
      </c>
      <c r="C11189" s="10">
        <v>100</v>
      </c>
      <c r="D11189">
        <v>30</v>
      </c>
      <c r="E11189">
        <v>0</v>
      </c>
      <c r="F11189">
        <v>0</v>
      </c>
      <c r="G11189">
        <v>0</v>
      </c>
      <c r="H11189">
        <v>1</v>
      </c>
      <c r="I11189">
        <v>1</v>
      </c>
      <c r="J11189">
        <v>0</v>
      </c>
      <c r="K11189">
        <v>0</v>
      </c>
      <c r="L11189">
        <v>2</v>
      </c>
      <c r="M11189">
        <v>1</v>
      </c>
      <c r="N11189">
        <v>0.05</v>
      </c>
      <c r="O11189">
        <v>1</v>
      </c>
      <c r="P11189">
        <v>0.05</v>
      </c>
      <c r="Q11189" s="10">
        <v>0.8</v>
      </c>
      <c r="Y11189" s="10"/>
    </row>
    <row r="11190" spans="1:25" ht="21" x14ac:dyDescent="0.35">
      <c r="A11190">
        <v>1</v>
      </c>
      <c r="B11190">
        <v>3</v>
      </c>
      <c r="C11190" s="10">
        <v>100</v>
      </c>
      <c r="D11190">
        <v>30</v>
      </c>
      <c r="E11190">
        <v>0</v>
      </c>
      <c r="F11190">
        <v>0</v>
      </c>
      <c r="G11190">
        <v>0</v>
      </c>
      <c r="H11190">
        <v>1</v>
      </c>
      <c r="I11190">
        <v>1</v>
      </c>
      <c r="J11190">
        <v>0</v>
      </c>
      <c r="K11190">
        <v>0</v>
      </c>
      <c r="L11190">
        <v>2</v>
      </c>
      <c r="M11190">
        <v>1</v>
      </c>
      <c r="N11190">
        <v>0.05</v>
      </c>
      <c r="O11190">
        <v>1</v>
      </c>
      <c r="P11190">
        <v>0.05</v>
      </c>
      <c r="Q11190" s="10">
        <v>0.9</v>
      </c>
      <c r="Y11190" s="10"/>
    </row>
    <row r="11191" spans="1:25" ht="21" x14ac:dyDescent="0.35">
      <c r="A11191">
        <v>1</v>
      </c>
      <c r="B11191">
        <v>3</v>
      </c>
      <c r="C11191" s="10">
        <v>100</v>
      </c>
      <c r="D11191">
        <v>30</v>
      </c>
      <c r="E11191">
        <v>0</v>
      </c>
      <c r="F11191">
        <v>0</v>
      </c>
      <c r="G11191">
        <v>0</v>
      </c>
      <c r="H11191">
        <v>1</v>
      </c>
      <c r="I11191">
        <v>1</v>
      </c>
      <c r="J11191">
        <v>0</v>
      </c>
      <c r="K11191">
        <v>0</v>
      </c>
      <c r="L11191">
        <v>2</v>
      </c>
      <c r="M11191">
        <v>1</v>
      </c>
      <c r="N11191">
        <v>0.05</v>
      </c>
      <c r="O11191">
        <v>1</v>
      </c>
      <c r="P11191">
        <v>0.05</v>
      </c>
      <c r="Q11191" s="10">
        <v>1</v>
      </c>
      <c r="Y11191" s="10"/>
    </row>
    <row r="11192" spans="1:25" ht="21" x14ac:dyDescent="0.35">
      <c r="A11192">
        <v>1</v>
      </c>
      <c r="B11192">
        <v>3</v>
      </c>
      <c r="C11192" s="10">
        <v>100</v>
      </c>
      <c r="D11192">
        <v>30</v>
      </c>
      <c r="E11192">
        <v>0</v>
      </c>
      <c r="F11192">
        <v>0</v>
      </c>
      <c r="G11192">
        <v>0</v>
      </c>
      <c r="H11192">
        <v>1</v>
      </c>
      <c r="I11192">
        <v>1</v>
      </c>
      <c r="J11192">
        <v>0</v>
      </c>
      <c r="K11192">
        <v>0</v>
      </c>
      <c r="L11192">
        <v>2</v>
      </c>
      <c r="M11192">
        <v>1</v>
      </c>
      <c r="N11192">
        <v>0.05</v>
      </c>
      <c r="O11192">
        <v>1</v>
      </c>
      <c r="P11192">
        <v>0.05</v>
      </c>
      <c r="Q11192" s="10">
        <v>1.1000000000000001</v>
      </c>
      <c r="Y11192" s="10"/>
    </row>
    <row r="11193" spans="1:25" ht="21" x14ac:dyDescent="0.35">
      <c r="A11193">
        <v>1</v>
      </c>
      <c r="B11193">
        <v>3</v>
      </c>
      <c r="C11193" s="10">
        <v>100</v>
      </c>
      <c r="D11193">
        <v>30</v>
      </c>
      <c r="E11193">
        <v>0</v>
      </c>
      <c r="F11193">
        <v>0</v>
      </c>
      <c r="G11193">
        <v>0</v>
      </c>
      <c r="H11193">
        <v>1</v>
      </c>
      <c r="I11193">
        <v>1</v>
      </c>
      <c r="J11193">
        <v>0</v>
      </c>
      <c r="K11193">
        <v>0</v>
      </c>
      <c r="L11193">
        <v>2</v>
      </c>
      <c r="M11193">
        <v>1</v>
      </c>
      <c r="N11193">
        <v>0.05</v>
      </c>
      <c r="O11193">
        <v>1</v>
      </c>
      <c r="P11193">
        <v>0.05</v>
      </c>
      <c r="Q11193" s="10">
        <v>1.2</v>
      </c>
      <c r="Y11193" s="10"/>
    </row>
    <row r="11194" spans="1:25" ht="21" x14ac:dyDescent="0.35">
      <c r="A11194">
        <v>1</v>
      </c>
      <c r="B11194">
        <v>3</v>
      </c>
      <c r="C11194" s="10">
        <v>100</v>
      </c>
      <c r="D11194">
        <v>30</v>
      </c>
      <c r="E11194">
        <v>0</v>
      </c>
      <c r="F11194">
        <v>0</v>
      </c>
      <c r="G11194">
        <v>0</v>
      </c>
      <c r="H11194">
        <v>1</v>
      </c>
      <c r="I11194">
        <v>1</v>
      </c>
      <c r="J11194">
        <v>0</v>
      </c>
      <c r="K11194">
        <v>0</v>
      </c>
      <c r="L11194">
        <v>2</v>
      </c>
      <c r="M11194">
        <v>1</v>
      </c>
      <c r="N11194">
        <v>0.05</v>
      </c>
      <c r="O11194">
        <v>1</v>
      </c>
      <c r="P11194">
        <v>0.05</v>
      </c>
      <c r="Q11194" s="10">
        <v>1.3</v>
      </c>
      <c r="Y11194" s="10"/>
    </row>
    <row r="11195" spans="1:25" ht="21" x14ac:dyDescent="0.35">
      <c r="A11195">
        <v>1</v>
      </c>
      <c r="B11195">
        <v>3</v>
      </c>
      <c r="C11195" s="10">
        <v>100</v>
      </c>
      <c r="D11195">
        <v>30</v>
      </c>
      <c r="E11195">
        <v>0</v>
      </c>
      <c r="F11195">
        <v>0</v>
      </c>
      <c r="G11195">
        <v>0</v>
      </c>
      <c r="H11195">
        <v>1</v>
      </c>
      <c r="I11195">
        <v>1</v>
      </c>
      <c r="J11195">
        <v>0</v>
      </c>
      <c r="K11195">
        <v>0</v>
      </c>
      <c r="L11195">
        <v>2</v>
      </c>
      <c r="M11195">
        <v>1</v>
      </c>
      <c r="N11195">
        <v>0.05</v>
      </c>
      <c r="O11195">
        <v>1</v>
      </c>
      <c r="P11195">
        <v>0.05</v>
      </c>
      <c r="Q11195" s="10">
        <v>1.4</v>
      </c>
      <c r="Y11195" s="10"/>
    </row>
    <row r="11196" spans="1:25" ht="21" x14ac:dyDescent="0.35">
      <c r="A11196">
        <v>1</v>
      </c>
      <c r="B11196">
        <v>3</v>
      </c>
      <c r="C11196" s="10">
        <v>100</v>
      </c>
      <c r="D11196">
        <v>30</v>
      </c>
      <c r="E11196">
        <v>0</v>
      </c>
      <c r="F11196">
        <v>0</v>
      </c>
      <c r="G11196">
        <v>0</v>
      </c>
      <c r="H11196">
        <v>1</v>
      </c>
      <c r="I11196">
        <v>1</v>
      </c>
      <c r="J11196">
        <v>0</v>
      </c>
      <c r="K11196">
        <v>0</v>
      </c>
      <c r="L11196">
        <v>2</v>
      </c>
      <c r="M11196">
        <v>1</v>
      </c>
      <c r="N11196">
        <v>0.05</v>
      </c>
      <c r="O11196">
        <v>1</v>
      </c>
      <c r="P11196">
        <v>0.05</v>
      </c>
      <c r="Q11196" s="10">
        <v>1.5</v>
      </c>
      <c r="Y11196" s="10"/>
    </row>
    <row r="11197" spans="1:25" ht="21" x14ac:dyDescent="0.35">
      <c r="A11197">
        <v>1</v>
      </c>
      <c r="B11197">
        <v>3</v>
      </c>
      <c r="C11197" s="10">
        <v>100</v>
      </c>
      <c r="D11197">
        <v>30</v>
      </c>
      <c r="E11197">
        <v>0</v>
      </c>
      <c r="F11197">
        <v>0</v>
      </c>
      <c r="G11197">
        <v>0</v>
      </c>
      <c r="H11197">
        <v>1</v>
      </c>
      <c r="I11197">
        <v>1</v>
      </c>
      <c r="J11197">
        <v>0</v>
      </c>
      <c r="K11197">
        <v>0</v>
      </c>
      <c r="L11197">
        <v>2</v>
      </c>
      <c r="M11197">
        <v>1</v>
      </c>
      <c r="N11197">
        <v>0.05</v>
      </c>
      <c r="O11197">
        <v>1</v>
      </c>
      <c r="P11197">
        <v>0.05</v>
      </c>
      <c r="Q11197" s="10">
        <v>1.6</v>
      </c>
      <c r="Y11197" s="10"/>
    </row>
    <row r="11198" spans="1:25" ht="21" x14ac:dyDescent="0.35">
      <c r="A11198">
        <v>1</v>
      </c>
      <c r="B11198">
        <v>3</v>
      </c>
      <c r="C11198" s="10">
        <v>100</v>
      </c>
      <c r="D11198">
        <v>30</v>
      </c>
      <c r="E11198">
        <v>0</v>
      </c>
      <c r="F11198">
        <v>0</v>
      </c>
      <c r="G11198">
        <v>0</v>
      </c>
      <c r="H11198">
        <v>1</v>
      </c>
      <c r="I11198">
        <v>1</v>
      </c>
      <c r="J11198">
        <v>0</v>
      </c>
      <c r="K11198">
        <v>0</v>
      </c>
      <c r="L11198">
        <v>2</v>
      </c>
      <c r="M11198">
        <v>1</v>
      </c>
      <c r="N11198">
        <v>0.05</v>
      </c>
      <c r="O11198">
        <v>1</v>
      </c>
      <c r="P11198">
        <v>0.05</v>
      </c>
      <c r="Q11198" s="10">
        <v>1.7</v>
      </c>
      <c r="Y11198" s="10"/>
    </row>
    <row r="11199" spans="1:25" ht="21" x14ac:dyDescent="0.35">
      <c r="A11199">
        <v>1</v>
      </c>
      <c r="B11199">
        <v>3</v>
      </c>
      <c r="C11199" s="10">
        <v>100</v>
      </c>
      <c r="D11199">
        <v>30</v>
      </c>
      <c r="E11199">
        <v>0</v>
      </c>
      <c r="F11199">
        <v>0</v>
      </c>
      <c r="G11199">
        <v>0</v>
      </c>
      <c r="H11199">
        <v>1</v>
      </c>
      <c r="I11199">
        <v>1</v>
      </c>
      <c r="J11199">
        <v>0</v>
      </c>
      <c r="K11199">
        <v>0</v>
      </c>
      <c r="L11199">
        <v>2</v>
      </c>
      <c r="M11199">
        <v>1</v>
      </c>
      <c r="N11199">
        <v>0.05</v>
      </c>
      <c r="O11199">
        <v>1</v>
      </c>
      <c r="P11199">
        <v>0.05</v>
      </c>
      <c r="Q11199" s="10">
        <v>1.8</v>
      </c>
      <c r="Y11199" s="10"/>
    </row>
    <row r="11200" spans="1:25" ht="21.75" thickBot="1" x14ac:dyDescent="0.4">
      <c r="A11200">
        <v>1</v>
      </c>
      <c r="B11200">
        <v>3</v>
      </c>
      <c r="C11200" s="10">
        <v>100</v>
      </c>
      <c r="D11200">
        <v>30</v>
      </c>
      <c r="E11200">
        <v>0</v>
      </c>
      <c r="F11200">
        <v>0</v>
      </c>
      <c r="G11200">
        <v>0</v>
      </c>
      <c r="H11200">
        <v>1</v>
      </c>
      <c r="I11200">
        <v>1</v>
      </c>
      <c r="J11200">
        <v>0</v>
      </c>
      <c r="K11200">
        <v>0</v>
      </c>
      <c r="L11200">
        <v>2</v>
      </c>
      <c r="M11200">
        <v>1</v>
      </c>
      <c r="N11200">
        <v>0.05</v>
      </c>
      <c r="O11200">
        <v>1</v>
      </c>
      <c r="P11200">
        <v>0.05</v>
      </c>
      <c r="Q11200" s="10">
        <v>1.9</v>
      </c>
      <c r="R11200" s="14"/>
      <c r="S11200" s="14"/>
      <c r="T11200" s="14"/>
      <c r="Y11200" s="10"/>
    </row>
    <row r="11201" spans="1:25" ht="15.75" thickTop="1" x14ac:dyDescent="0.25"/>
    <row r="11206" spans="1:25" ht="62.25" thickBot="1" x14ac:dyDescent="0.4">
      <c r="A11206" s="8" t="s">
        <v>551</v>
      </c>
      <c r="Q11206" s="23" t="s">
        <v>552</v>
      </c>
      <c r="R11206" s="23" t="s">
        <v>491</v>
      </c>
      <c r="S11206" s="23" t="s">
        <v>481</v>
      </c>
      <c r="T11206" s="23"/>
      <c r="U11206" s="102"/>
    </row>
    <row r="11207" spans="1:25" ht="21.75" thickTop="1" x14ac:dyDescent="0.35">
      <c r="A11207">
        <v>1</v>
      </c>
      <c r="B11207">
        <v>3</v>
      </c>
      <c r="C11207" s="10">
        <v>2000</v>
      </c>
      <c r="D11207">
        <v>30</v>
      </c>
      <c r="E11207">
        <v>0</v>
      </c>
      <c r="F11207">
        <v>0</v>
      </c>
      <c r="G11207">
        <v>0</v>
      </c>
      <c r="H11207">
        <v>1</v>
      </c>
      <c r="I11207">
        <v>1</v>
      </c>
      <c r="J11207">
        <v>0</v>
      </c>
      <c r="K11207">
        <v>0</v>
      </c>
      <c r="L11207">
        <v>2</v>
      </c>
      <c r="M11207">
        <v>1</v>
      </c>
      <c r="N11207">
        <v>0.05</v>
      </c>
      <c r="O11207">
        <v>1</v>
      </c>
      <c r="P11207">
        <v>0.05</v>
      </c>
      <c r="Q11207" s="10">
        <v>0</v>
      </c>
      <c r="R11207">
        <v>0.10951900000000001</v>
      </c>
      <c r="S11207">
        <v>0.05</v>
      </c>
      <c r="Y11207" s="10"/>
    </row>
    <row r="11208" spans="1:25" ht="21" x14ac:dyDescent="0.35">
      <c r="A11208">
        <v>1</v>
      </c>
      <c r="B11208">
        <v>3</v>
      </c>
      <c r="C11208" s="10">
        <v>2000</v>
      </c>
      <c r="D11208">
        <v>30</v>
      </c>
      <c r="E11208">
        <v>0</v>
      </c>
      <c r="F11208">
        <v>0</v>
      </c>
      <c r="G11208">
        <v>0</v>
      </c>
      <c r="H11208">
        <v>1</v>
      </c>
      <c r="I11208">
        <v>1</v>
      </c>
      <c r="J11208">
        <v>0</v>
      </c>
      <c r="K11208">
        <v>0</v>
      </c>
      <c r="L11208">
        <v>2</v>
      </c>
      <c r="M11208">
        <v>1</v>
      </c>
      <c r="N11208">
        <v>0.05</v>
      </c>
      <c r="O11208">
        <v>1</v>
      </c>
      <c r="P11208">
        <v>0.05</v>
      </c>
      <c r="Q11208" s="10">
        <v>0.1</v>
      </c>
      <c r="R11208">
        <v>0.56987350000000003</v>
      </c>
      <c r="S11208">
        <v>8.2322999999999993E-2</v>
      </c>
      <c r="Y11208" s="10"/>
    </row>
    <row r="11209" spans="1:25" ht="21" x14ac:dyDescent="0.35">
      <c r="A11209">
        <v>1</v>
      </c>
      <c r="B11209">
        <v>3</v>
      </c>
      <c r="C11209" s="10">
        <v>2000</v>
      </c>
      <c r="D11209">
        <v>30</v>
      </c>
      <c r="E11209">
        <v>0</v>
      </c>
      <c r="F11209">
        <v>0</v>
      </c>
      <c r="G11209">
        <v>0</v>
      </c>
      <c r="H11209">
        <v>1</v>
      </c>
      <c r="I11209">
        <v>1</v>
      </c>
      <c r="J11209">
        <v>0</v>
      </c>
      <c r="K11209">
        <v>0</v>
      </c>
      <c r="L11209">
        <v>2</v>
      </c>
      <c r="M11209">
        <v>1</v>
      </c>
      <c r="N11209">
        <v>0.05</v>
      </c>
      <c r="O11209">
        <v>1</v>
      </c>
      <c r="P11209">
        <v>0.05</v>
      </c>
      <c r="Q11209" s="10">
        <v>0.2</v>
      </c>
      <c r="R11209">
        <v>0.87548300000000001</v>
      </c>
      <c r="S11209">
        <v>0.19987150000000001</v>
      </c>
      <c r="Y11209" s="10"/>
    </row>
    <row r="11210" spans="1:25" ht="21" x14ac:dyDescent="0.35">
      <c r="A11210">
        <v>1</v>
      </c>
      <c r="B11210">
        <v>3</v>
      </c>
      <c r="C11210" s="10">
        <v>2000</v>
      </c>
      <c r="D11210">
        <v>30</v>
      </c>
      <c r="E11210">
        <v>0</v>
      </c>
      <c r="F11210">
        <v>0</v>
      </c>
      <c r="G11210">
        <v>0</v>
      </c>
      <c r="H11210">
        <v>1</v>
      </c>
      <c r="I11210">
        <v>1</v>
      </c>
      <c r="J11210">
        <v>0</v>
      </c>
      <c r="K11210">
        <v>0</v>
      </c>
      <c r="L11210">
        <v>2</v>
      </c>
      <c r="M11210">
        <v>1</v>
      </c>
      <c r="N11210">
        <v>0.05</v>
      </c>
      <c r="O11210">
        <v>1</v>
      </c>
      <c r="P11210">
        <v>0.05</v>
      </c>
      <c r="Q11210" s="10">
        <v>0.3</v>
      </c>
      <c r="R11210">
        <v>0.966445</v>
      </c>
      <c r="S11210">
        <v>0.389075</v>
      </c>
      <c r="Y11210" s="10"/>
    </row>
    <row r="11211" spans="1:25" ht="21" x14ac:dyDescent="0.35">
      <c r="A11211">
        <v>1</v>
      </c>
      <c r="B11211">
        <v>3</v>
      </c>
      <c r="C11211" s="10">
        <v>2000</v>
      </c>
      <c r="D11211">
        <v>30</v>
      </c>
      <c r="E11211">
        <v>0</v>
      </c>
      <c r="F11211">
        <v>0</v>
      </c>
      <c r="G11211">
        <v>0</v>
      </c>
      <c r="H11211">
        <v>1</v>
      </c>
      <c r="I11211">
        <v>1</v>
      </c>
      <c r="J11211">
        <v>0</v>
      </c>
      <c r="K11211">
        <v>0</v>
      </c>
      <c r="L11211">
        <v>2</v>
      </c>
      <c r="M11211">
        <v>1</v>
      </c>
      <c r="N11211">
        <v>0.05</v>
      </c>
      <c r="O11211">
        <v>1</v>
      </c>
      <c r="P11211">
        <v>0.05</v>
      </c>
      <c r="Q11211" s="10">
        <v>0.4</v>
      </c>
      <c r="R11211">
        <v>0.99117200000000005</v>
      </c>
      <c r="S11211">
        <v>0.59334399999999998</v>
      </c>
      <c r="Y11211" s="10"/>
    </row>
    <row r="11212" spans="1:25" ht="21" x14ac:dyDescent="0.35">
      <c r="A11212">
        <v>1</v>
      </c>
      <c r="B11212">
        <v>3</v>
      </c>
      <c r="C11212" s="10">
        <v>2000</v>
      </c>
      <c r="D11212">
        <v>30</v>
      </c>
      <c r="E11212">
        <v>0</v>
      </c>
      <c r="F11212">
        <v>0</v>
      </c>
      <c r="G11212">
        <v>0</v>
      </c>
      <c r="H11212">
        <v>1</v>
      </c>
      <c r="I11212">
        <v>1</v>
      </c>
      <c r="J11212">
        <v>0</v>
      </c>
      <c r="K11212">
        <v>0</v>
      </c>
      <c r="L11212">
        <v>2</v>
      </c>
      <c r="M11212">
        <v>1</v>
      </c>
      <c r="N11212">
        <v>0.05</v>
      </c>
      <c r="O11212">
        <v>1</v>
      </c>
      <c r="P11212">
        <v>0.05</v>
      </c>
      <c r="Q11212" s="10">
        <v>0.5</v>
      </c>
      <c r="R11212">
        <v>0.99826150000000002</v>
      </c>
      <c r="S11212">
        <v>0.735433</v>
      </c>
      <c r="Y11212" s="10"/>
    </row>
    <row r="11213" spans="1:25" ht="21" x14ac:dyDescent="0.35">
      <c r="A11213">
        <v>1</v>
      </c>
      <c r="B11213">
        <v>3</v>
      </c>
      <c r="C11213" s="10">
        <v>2000</v>
      </c>
      <c r="D11213">
        <v>30</v>
      </c>
      <c r="E11213">
        <v>0</v>
      </c>
      <c r="F11213">
        <v>0</v>
      </c>
      <c r="G11213">
        <v>0</v>
      </c>
      <c r="H11213">
        <v>1</v>
      </c>
      <c r="I11213">
        <v>1</v>
      </c>
      <c r="J11213">
        <v>0</v>
      </c>
      <c r="K11213">
        <v>0</v>
      </c>
      <c r="L11213">
        <v>2</v>
      </c>
      <c r="M11213">
        <v>1</v>
      </c>
      <c r="N11213">
        <v>0.05</v>
      </c>
      <c r="O11213">
        <v>1</v>
      </c>
      <c r="P11213">
        <v>0.05</v>
      </c>
      <c r="Q11213" s="10">
        <v>0.6</v>
      </c>
      <c r="R11213">
        <v>0.99930300000000005</v>
      </c>
      <c r="S11213">
        <v>0.81721100000000002</v>
      </c>
      <c r="Y11213" s="10"/>
    </row>
    <row r="11214" spans="1:25" ht="21" x14ac:dyDescent="0.35">
      <c r="A11214">
        <v>1</v>
      </c>
      <c r="B11214">
        <v>3</v>
      </c>
      <c r="C11214" s="10">
        <v>2000</v>
      </c>
      <c r="D11214">
        <v>30</v>
      </c>
      <c r="E11214">
        <v>0</v>
      </c>
      <c r="F11214">
        <v>0</v>
      </c>
      <c r="G11214">
        <v>0</v>
      </c>
      <c r="H11214">
        <v>1</v>
      </c>
      <c r="I11214">
        <v>1</v>
      </c>
      <c r="J11214">
        <v>0</v>
      </c>
      <c r="K11214">
        <v>0</v>
      </c>
      <c r="L11214">
        <v>2</v>
      </c>
      <c r="M11214">
        <v>1</v>
      </c>
      <c r="N11214">
        <v>0.05</v>
      </c>
      <c r="O11214">
        <v>1</v>
      </c>
      <c r="P11214">
        <v>0.05</v>
      </c>
      <c r="Q11214" s="10">
        <v>0.7</v>
      </c>
      <c r="R11214">
        <v>0.99979200000000001</v>
      </c>
      <c r="S11214">
        <v>0.872784</v>
      </c>
      <c r="Y11214" s="10"/>
    </row>
    <row r="11215" spans="1:25" ht="21" x14ac:dyDescent="0.35">
      <c r="A11215">
        <v>1</v>
      </c>
      <c r="B11215">
        <v>3</v>
      </c>
      <c r="C11215" s="10">
        <v>2000</v>
      </c>
      <c r="D11215">
        <v>30</v>
      </c>
      <c r="E11215">
        <v>0</v>
      </c>
      <c r="F11215">
        <v>0</v>
      </c>
      <c r="G11215">
        <v>0</v>
      </c>
      <c r="H11215">
        <v>1</v>
      </c>
      <c r="I11215">
        <v>1</v>
      </c>
      <c r="J11215">
        <v>0</v>
      </c>
      <c r="K11215">
        <v>0</v>
      </c>
      <c r="L11215">
        <v>2</v>
      </c>
      <c r="M11215">
        <v>1</v>
      </c>
      <c r="N11215">
        <v>0.05</v>
      </c>
      <c r="O11215">
        <v>1</v>
      </c>
      <c r="P11215">
        <v>0.05</v>
      </c>
      <c r="Q11215" s="10">
        <v>0.8</v>
      </c>
      <c r="R11215">
        <v>0.99943700000000002</v>
      </c>
      <c r="S11215">
        <v>0.9112555</v>
      </c>
      <c r="Y11215" s="10"/>
    </row>
    <row r="11216" spans="1:25" ht="21" x14ac:dyDescent="0.35">
      <c r="A11216">
        <v>1</v>
      </c>
      <c r="B11216">
        <v>3</v>
      </c>
      <c r="C11216" s="10">
        <v>2000</v>
      </c>
      <c r="D11216">
        <v>30</v>
      </c>
      <c r="E11216">
        <v>0</v>
      </c>
      <c r="F11216">
        <v>0</v>
      </c>
      <c r="G11216">
        <v>0</v>
      </c>
      <c r="H11216">
        <v>1</v>
      </c>
      <c r="I11216">
        <v>1</v>
      </c>
      <c r="J11216">
        <v>0</v>
      </c>
      <c r="K11216">
        <v>0</v>
      </c>
      <c r="L11216">
        <v>2</v>
      </c>
      <c r="M11216">
        <v>1</v>
      </c>
      <c r="N11216">
        <v>0.05</v>
      </c>
      <c r="O11216">
        <v>1</v>
      </c>
      <c r="P11216">
        <v>0.05</v>
      </c>
      <c r="Q11216" s="10">
        <v>0.9</v>
      </c>
      <c r="R11216">
        <v>0.99997749999999996</v>
      </c>
      <c r="S11216">
        <v>0.93751050000000002</v>
      </c>
      <c r="Y11216" s="10"/>
    </row>
    <row r="11217" spans="1:25" ht="21" x14ac:dyDescent="0.35">
      <c r="A11217">
        <v>1</v>
      </c>
      <c r="B11217">
        <v>3</v>
      </c>
      <c r="C11217" s="10">
        <v>2000</v>
      </c>
      <c r="D11217">
        <v>30</v>
      </c>
      <c r="E11217">
        <v>0</v>
      </c>
      <c r="F11217">
        <v>0</v>
      </c>
      <c r="G11217">
        <v>0</v>
      </c>
      <c r="H11217">
        <v>1</v>
      </c>
      <c r="I11217">
        <v>1</v>
      </c>
      <c r="J11217">
        <v>0</v>
      </c>
      <c r="K11217">
        <v>0</v>
      </c>
      <c r="L11217">
        <v>2</v>
      </c>
      <c r="M11217">
        <v>1</v>
      </c>
      <c r="N11217">
        <v>0.05</v>
      </c>
      <c r="O11217">
        <v>1</v>
      </c>
      <c r="P11217">
        <v>0.05</v>
      </c>
      <c r="Q11217" s="10">
        <v>1</v>
      </c>
      <c r="R11217">
        <v>0.99949399999999999</v>
      </c>
      <c r="S11217">
        <v>0.96236049999999995</v>
      </c>
      <c r="Y11217" s="10"/>
    </row>
    <row r="11218" spans="1:25" ht="21" x14ac:dyDescent="0.35">
      <c r="A11218">
        <v>1</v>
      </c>
      <c r="B11218">
        <v>3</v>
      </c>
      <c r="C11218" s="10">
        <v>2000</v>
      </c>
      <c r="D11218">
        <v>30</v>
      </c>
      <c r="E11218">
        <v>0</v>
      </c>
      <c r="F11218">
        <v>0</v>
      </c>
      <c r="G11218">
        <v>0</v>
      </c>
      <c r="H11218">
        <v>1</v>
      </c>
      <c r="I11218">
        <v>1</v>
      </c>
      <c r="J11218">
        <v>0</v>
      </c>
      <c r="K11218">
        <v>0</v>
      </c>
      <c r="L11218">
        <v>2</v>
      </c>
      <c r="M11218">
        <v>1</v>
      </c>
      <c r="N11218">
        <v>0.05</v>
      </c>
      <c r="O11218">
        <v>1</v>
      </c>
      <c r="P11218">
        <v>0.05</v>
      </c>
      <c r="Q11218" s="10">
        <v>1.1000000000000001</v>
      </c>
      <c r="R11218">
        <v>0.99949900000000003</v>
      </c>
      <c r="S11218">
        <v>0.97635099999999997</v>
      </c>
      <c r="Y11218" s="10"/>
    </row>
    <row r="11219" spans="1:25" ht="21" x14ac:dyDescent="0.35">
      <c r="A11219">
        <v>1</v>
      </c>
      <c r="B11219">
        <v>3</v>
      </c>
      <c r="C11219" s="10">
        <v>2000</v>
      </c>
      <c r="D11219">
        <v>30</v>
      </c>
      <c r="E11219">
        <v>0</v>
      </c>
      <c r="F11219">
        <v>0</v>
      </c>
      <c r="G11219">
        <v>0</v>
      </c>
      <c r="H11219">
        <v>1</v>
      </c>
      <c r="I11219">
        <v>1</v>
      </c>
      <c r="J11219">
        <v>0</v>
      </c>
      <c r="K11219">
        <v>0</v>
      </c>
      <c r="L11219">
        <v>2</v>
      </c>
      <c r="M11219">
        <v>1</v>
      </c>
      <c r="N11219">
        <v>0.05</v>
      </c>
      <c r="O11219">
        <v>1</v>
      </c>
      <c r="P11219">
        <v>0.05</v>
      </c>
      <c r="Q11219" s="10">
        <v>1.2</v>
      </c>
      <c r="R11219">
        <v>1</v>
      </c>
      <c r="S11219">
        <v>0.98768750000000005</v>
      </c>
      <c r="Y11219" s="10"/>
    </row>
    <row r="11220" spans="1:25" ht="21" x14ac:dyDescent="0.35">
      <c r="A11220">
        <v>1</v>
      </c>
      <c r="B11220">
        <v>3</v>
      </c>
      <c r="C11220" s="10">
        <v>2000</v>
      </c>
      <c r="D11220">
        <v>30</v>
      </c>
      <c r="E11220">
        <v>0</v>
      </c>
      <c r="F11220">
        <v>0</v>
      </c>
      <c r="G11220">
        <v>0</v>
      </c>
      <c r="H11220">
        <v>1</v>
      </c>
      <c r="I11220">
        <v>1</v>
      </c>
      <c r="J11220">
        <v>0</v>
      </c>
      <c r="K11220">
        <v>0</v>
      </c>
      <c r="L11220">
        <v>2</v>
      </c>
      <c r="M11220">
        <v>1</v>
      </c>
      <c r="N11220">
        <v>0.05</v>
      </c>
      <c r="O11220">
        <v>1</v>
      </c>
      <c r="P11220">
        <v>0.05</v>
      </c>
      <c r="Q11220" s="10">
        <v>1.3</v>
      </c>
      <c r="R11220">
        <v>0.99950000000000006</v>
      </c>
      <c r="S11220">
        <v>0.99410050000000005</v>
      </c>
      <c r="Y11220" s="10"/>
    </row>
    <row r="11221" spans="1:25" ht="21" x14ac:dyDescent="0.35">
      <c r="A11221">
        <v>1</v>
      </c>
      <c r="B11221">
        <v>3</v>
      </c>
      <c r="C11221" s="10">
        <v>2000</v>
      </c>
      <c r="D11221">
        <v>30</v>
      </c>
      <c r="E11221">
        <v>0</v>
      </c>
      <c r="F11221">
        <v>0</v>
      </c>
      <c r="G11221">
        <v>0</v>
      </c>
      <c r="H11221">
        <v>1</v>
      </c>
      <c r="I11221">
        <v>1</v>
      </c>
      <c r="J11221">
        <v>0</v>
      </c>
      <c r="K11221">
        <v>0</v>
      </c>
      <c r="L11221">
        <v>2</v>
      </c>
      <c r="M11221">
        <v>1</v>
      </c>
      <c r="N11221">
        <v>0.05</v>
      </c>
      <c r="O11221">
        <v>1</v>
      </c>
      <c r="P11221">
        <v>0.05</v>
      </c>
      <c r="Q11221" s="10">
        <v>1.4</v>
      </c>
      <c r="R11221">
        <v>1</v>
      </c>
      <c r="S11221">
        <v>0.99639350000000004</v>
      </c>
      <c r="Y11221" s="10"/>
    </row>
    <row r="11222" spans="1:25" ht="21" x14ac:dyDescent="0.35">
      <c r="A11222">
        <v>1</v>
      </c>
      <c r="B11222">
        <v>3</v>
      </c>
      <c r="C11222" s="10">
        <v>2000</v>
      </c>
      <c r="D11222">
        <v>30</v>
      </c>
      <c r="E11222">
        <v>0</v>
      </c>
      <c r="F11222">
        <v>0</v>
      </c>
      <c r="G11222">
        <v>0</v>
      </c>
      <c r="H11222">
        <v>1</v>
      </c>
      <c r="I11222">
        <v>1</v>
      </c>
      <c r="J11222">
        <v>0</v>
      </c>
      <c r="K11222">
        <v>0</v>
      </c>
      <c r="L11222">
        <v>2</v>
      </c>
      <c r="M11222">
        <v>1</v>
      </c>
      <c r="N11222">
        <v>0.05</v>
      </c>
      <c r="O11222">
        <v>1</v>
      </c>
      <c r="P11222">
        <v>0.05</v>
      </c>
      <c r="Q11222" s="10">
        <v>1.5</v>
      </c>
      <c r="R11222">
        <v>1</v>
      </c>
      <c r="S11222">
        <v>0.99785550000000001</v>
      </c>
      <c r="Y11222" s="10"/>
    </row>
    <row r="11223" spans="1:25" ht="21" x14ac:dyDescent="0.35">
      <c r="A11223">
        <v>1</v>
      </c>
      <c r="B11223">
        <v>3</v>
      </c>
      <c r="C11223" s="10">
        <v>2000</v>
      </c>
      <c r="D11223">
        <v>30</v>
      </c>
      <c r="E11223">
        <v>0</v>
      </c>
      <c r="F11223">
        <v>0</v>
      </c>
      <c r="G11223">
        <v>0</v>
      </c>
      <c r="H11223">
        <v>1</v>
      </c>
      <c r="I11223">
        <v>1</v>
      </c>
      <c r="J11223">
        <v>0</v>
      </c>
      <c r="K11223">
        <v>0</v>
      </c>
      <c r="L11223">
        <v>2</v>
      </c>
      <c r="M11223">
        <v>1</v>
      </c>
      <c r="N11223">
        <v>0.05</v>
      </c>
      <c r="O11223">
        <v>1</v>
      </c>
      <c r="P11223">
        <v>0.05</v>
      </c>
      <c r="Q11223" s="10">
        <v>1.6</v>
      </c>
      <c r="R11223">
        <v>1</v>
      </c>
      <c r="S11223">
        <v>0.99875199999999997</v>
      </c>
      <c r="Y11223" s="10"/>
    </row>
    <row r="11224" spans="1:25" ht="21" x14ac:dyDescent="0.35">
      <c r="A11224">
        <v>1</v>
      </c>
      <c r="B11224">
        <v>3</v>
      </c>
      <c r="C11224" s="10">
        <v>2000</v>
      </c>
      <c r="D11224">
        <v>30</v>
      </c>
      <c r="E11224">
        <v>0</v>
      </c>
      <c r="F11224">
        <v>0</v>
      </c>
      <c r="G11224">
        <v>0</v>
      </c>
      <c r="H11224">
        <v>1</v>
      </c>
      <c r="I11224">
        <v>1</v>
      </c>
      <c r="J11224">
        <v>0</v>
      </c>
      <c r="K11224">
        <v>0</v>
      </c>
      <c r="L11224">
        <v>2</v>
      </c>
      <c r="M11224">
        <v>1</v>
      </c>
      <c r="N11224">
        <v>0.05</v>
      </c>
      <c r="O11224">
        <v>1</v>
      </c>
      <c r="P11224">
        <v>0.05</v>
      </c>
      <c r="Q11224" s="10">
        <v>1.7</v>
      </c>
      <c r="R11224">
        <v>0.99950000000000006</v>
      </c>
      <c r="S11224">
        <v>0.99958000000000002</v>
      </c>
      <c r="Y11224" s="10"/>
    </row>
    <row r="11225" spans="1:25" ht="21" x14ac:dyDescent="0.35">
      <c r="A11225">
        <v>1</v>
      </c>
      <c r="B11225">
        <v>3</v>
      </c>
      <c r="C11225" s="10">
        <v>2000</v>
      </c>
      <c r="D11225">
        <v>30</v>
      </c>
      <c r="E11225">
        <v>0</v>
      </c>
      <c r="F11225">
        <v>0</v>
      </c>
      <c r="G11225">
        <v>0</v>
      </c>
      <c r="H11225">
        <v>1</v>
      </c>
      <c r="I11225">
        <v>1</v>
      </c>
      <c r="J11225">
        <v>0</v>
      </c>
      <c r="K11225">
        <v>0</v>
      </c>
      <c r="L11225">
        <v>2</v>
      </c>
      <c r="M11225">
        <v>1</v>
      </c>
      <c r="N11225">
        <v>0.05</v>
      </c>
      <c r="O11225">
        <v>1</v>
      </c>
      <c r="P11225">
        <v>0.05</v>
      </c>
      <c r="Q11225" s="10">
        <v>1.8</v>
      </c>
      <c r="R11225">
        <v>1</v>
      </c>
      <c r="S11225">
        <v>0.99971600000000005</v>
      </c>
      <c r="Y11225" s="10"/>
    </row>
    <row r="11226" spans="1:25" ht="21" x14ac:dyDescent="0.35">
      <c r="A11226">
        <v>1</v>
      </c>
      <c r="B11226">
        <v>3</v>
      </c>
      <c r="C11226" s="10">
        <v>2000</v>
      </c>
      <c r="D11226">
        <v>30</v>
      </c>
      <c r="E11226">
        <v>0</v>
      </c>
      <c r="F11226">
        <v>0</v>
      </c>
      <c r="G11226">
        <v>0</v>
      </c>
      <c r="H11226">
        <v>1</v>
      </c>
      <c r="I11226">
        <v>1</v>
      </c>
      <c r="J11226">
        <v>0</v>
      </c>
      <c r="K11226">
        <v>0</v>
      </c>
      <c r="L11226">
        <v>2</v>
      </c>
      <c r="M11226">
        <v>1</v>
      </c>
      <c r="N11226">
        <v>0.05</v>
      </c>
      <c r="O11226">
        <v>1</v>
      </c>
      <c r="P11226">
        <v>0.05</v>
      </c>
      <c r="Q11226" s="10">
        <v>1.9</v>
      </c>
      <c r="R11226" s="97">
        <v>0.99950000000000006</v>
      </c>
      <c r="S11226" s="97">
        <v>0.99987349999999997</v>
      </c>
      <c r="Y11226" s="10"/>
    </row>
    <row r="11230" spans="1:25" ht="189.75" thickBot="1" x14ac:dyDescent="0.35">
      <c r="A11230" s="7" t="s">
        <v>553</v>
      </c>
      <c r="J11230" s="1"/>
      <c r="K11230" s="1"/>
      <c r="L11230" s="1"/>
      <c r="M11230" s="1"/>
      <c r="N11230" s="1"/>
      <c r="R11230" s="35" t="s">
        <v>554</v>
      </c>
      <c r="S11230" s="35" t="s">
        <v>24</v>
      </c>
      <c r="T11230" s="35" t="s">
        <v>555</v>
      </c>
      <c r="U11230" s="35" t="s">
        <v>24</v>
      </c>
    </row>
    <row r="11231" spans="1:25" ht="21.75" thickTop="1" x14ac:dyDescent="0.35">
      <c r="A11231">
        <v>1</v>
      </c>
      <c r="B11231">
        <v>3</v>
      </c>
      <c r="C11231">
        <v>100</v>
      </c>
      <c r="D11231">
        <v>30</v>
      </c>
      <c r="E11231">
        <v>0</v>
      </c>
      <c r="F11231">
        <v>0</v>
      </c>
      <c r="G11231">
        <v>0</v>
      </c>
      <c r="H11231">
        <v>1</v>
      </c>
      <c r="I11231">
        <v>1</v>
      </c>
      <c r="J11231" s="10">
        <v>0</v>
      </c>
      <c r="K11231">
        <v>0</v>
      </c>
      <c r="L11231">
        <v>3</v>
      </c>
      <c r="M11231">
        <v>0</v>
      </c>
      <c r="N11231">
        <v>0.05</v>
      </c>
      <c r="O11231">
        <v>0</v>
      </c>
      <c r="P11231">
        <v>0.05</v>
      </c>
      <c r="Q11231">
        <v>0</v>
      </c>
      <c r="R11231">
        <v>0.01</v>
      </c>
      <c r="S11231">
        <v>0.05</v>
      </c>
      <c r="T11231">
        <v>7.0000000000000007E-2</v>
      </c>
      <c r="U11231">
        <v>0.05</v>
      </c>
    </row>
    <row r="11232" spans="1:25" ht="21" x14ac:dyDescent="0.35">
      <c r="A11232">
        <v>1</v>
      </c>
      <c r="B11232">
        <v>3</v>
      </c>
      <c r="C11232">
        <v>100</v>
      </c>
      <c r="D11232">
        <v>30</v>
      </c>
      <c r="E11232">
        <v>0</v>
      </c>
      <c r="F11232">
        <v>0</v>
      </c>
      <c r="G11232">
        <v>0</v>
      </c>
      <c r="H11232">
        <v>1</v>
      </c>
      <c r="I11232">
        <v>1</v>
      </c>
      <c r="J11232" s="10">
        <v>0</v>
      </c>
      <c r="K11232">
        <v>0</v>
      </c>
      <c r="L11232">
        <v>3</v>
      </c>
      <c r="M11232">
        <v>0</v>
      </c>
      <c r="N11232">
        <v>0.1</v>
      </c>
      <c r="O11232">
        <v>0</v>
      </c>
      <c r="P11232">
        <v>0.05</v>
      </c>
      <c r="Q11232">
        <v>0</v>
      </c>
      <c r="R11232">
        <v>0.02</v>
      </c>
      <c r="S11232">
        <v>0.04</v>
      </c>
      <c r="T11232">
        <v>0.01</v>
      </c>
      <c r="U11232">
        <v>0.08</v>
      </c>
    </row>
    <row r="11233" spans="1:21" ht="21" x14ac:dyDescent="0.35">
      <c r="A11233">
        <v>1</v>
      </c>
      <c r="B11233">
        <v>3</v>
      </c>
      <c r="C11233">
        <v>100</v>
      </c>
      <c r="D11233">
        <v>30</v>
      </c>
      <c r="E11233">
        <v>0</v>
      </c>
      <c r="F11233">
        <v>0</v>
      </c>
      <c r="G11233">
        <v>0</v>
      </c>
      <c r="H11233">
        <v>1</v>
      </c>
      <c r="I11233">
        <v>1</v>
      </c>
      <c r="J11233" s="10">
        <v>0</v>
      </c>
      <c r="K11233">
        <v>0</v>
      </c>
      <c r="L11233">
        <v>3</v>
      </c>
      <c r="M11233">
        <v>0</v>
      </c>
      <c r="N11233">
        <v>0.15</v>
      </c>
      <c r="O11233">
        <v>0</v>
      </c>
      <c r="P11233">
        <v>0.05</v>
      </c>
      <c r="Q11233">
        <v>0</v>
      </c>
      <c r="R11233">
        <v>0.01</v>
      </c>
      <c r="S11233">
        <v>0.08</v>
      </c>
      <c r="T11233">
        <v>0.02</v>
      </c>
      <c r="U11233">
        <v>0.09</v>
      </c>
    </row>
    <row r="11234" spans="1:21" ht="21" x14ac:dyDescent="0.35">
      <c r="A11234">
        <v>1</v>
      </c>
      <c r="B11234">
        <v>3</v>
      </c>
      <c r="C11234">
        <v>100</v>
      </c>
      <c r="D11234">
        <v>30</v>
      </c>
      <c r="E11234">
        <v>0</v>
      </c>
      <c r="F11234">
        <v>0</v>
      </c>
      <c r="G11234">
        <v>0</v>
      </c>
      <c r="H11234">
        <v>1</v>
      </c>
      <c r="I11234">
        <v>1</v>
      </c>
      <c r="J11234" s="10">
        <v>0</v>
      </c>
      <c r="K11234">
        <v>0</v>
      </c>
      <c r="L11234">
        <v>3</v>
      </c>
      <c r="M11234">
        <v>0</v>
      </c>
      <c r="N11234">
        <v>0.2</v>
      </c>
      <c r="O11234">
        <v>0</v>
      </c>
      <c r="P11234">
        <v>0.05</v>
      </c>
      <c r="Q11234">
        <v>0</v>
      </c>
      <c r="R11234">
        <v>0</v>
      </c>
      <c r="S11234">
        <v>0.09</v>
      </c>
      <c r="T11234">
        <v>0.04</v>
      </c>
      <c r="U11234">
        <v>7.0000000000000007E-2</v>
      </c>
    </row>
    <row r="11235" spans="1:21" ht="21" x14ac:dyDescent="0.35">
      <c r="A11235">
        <v>1</v>
      </c>
      <c r="B11235">
        <v>3</v>
      </c>
      <c r="C11235">
        <v>100</v>
      </c>
      <c r="D11235">
        <v>30</v>
      </c>
      <c r="E11235">
        <v>0</v>
      </c>
      <c r="F11235">
        <v>0</v>
      </c>
      <c r="G11235">
        <v>0</v>
      </c>
      <c r="H11235">
        <v>1</v>
      </c>
      <c r="I11235">
        <v>1</v>
      </c>
      <c r="J11235" s="10">
        <v>0</v>
      </c>
      <c r="K11235">
        <v>0</v>
      </c>
      <c r="L11235">
        <v>3</v>
      </c>
      <c r="M11235">
        <v>0</v>
      </c>
      <c r="N11235">
        <v>0.25</v>
      </c>
      <c r="O11235">
        <v>0</v>
      </c>
      <c r="P11235">
        <v>0.05</v>
      </c>
      <c r="Q11235">
        <v>0</v>
      </c>
      <c r="R11235">
        <v>0</v>
      </c>
      <c r="S11235">
        <v>0.09</v>
      </c>
      <c r="T11235">
        <v>0.09</v>
      </c>
      <c r="U11235">
        <v>0.09</v>
      </c>
    </row>
    <row r="11236" spans="1:21" ht="21" x14ac:dyDescent="0.35">
      <c r="A11236">
        <v>1</v>
      </c>
      <c r="B11236">
        <v>3</v>
      </c>
      <c r="C11236">
        <v>100</v>
      </c>
      <c r="D11236">
        <v>30</v>
      </c>
      <c r="E11236">
        <v>0</v>
      </c>
      <c r="F11236">
        <v>0</v>
      </c>
      <c r="G11236">
        <v>0</v>
      </c>
      <c r="H11236">
        <v>1</v>
      </c>
      <c r="I11236">
        <v>1</v>
      </c>
      <c r="J11236" s="10">
        <v>0</v>
      </c>
      <c r="K11236">
        <v>0</v>
      </c>
      <c r="L11236">
        <v>3</v>
      </c>
      <c r="M11236">
        <v>0</v>
      </c>
      <c r="N11236">
        <v>0.3</v>
      </c>
      <c r="O11236">
        <v>0</v>
      </c>
      <c r="P11236">
        <v>0.05</v>
      </c>
      <c r="Q11236">
        <v>0</v>
      </c>
      <c r="R11236">
        <v>0.01</v>
      </c>
      <c r="S11236">
        <v>0.11</v>
      </c>
      <c r="T11236">
        <v>0.04</v>
      </c>
      <c r="U11236">
        <v>7.0000000000000007E-2</v>
      </c>
    </row>
    <row r="11237" spans="1:21" ht="21" x14ac:dyDescent="0.35">
      <c r="A11237">
        <v>1</v>
      </c>
      <c r="B11237">
        <v>3</v>
      </c>
      <c r="C11237">
        <v>100</v>
      </c>
      <c r="D11237">
        <v>30</v>
      </c>
      <c r="E11237">
        <v>0</v>
      </c>
      <c r="F11237">
        <v>0</v>
      </c>
      <c r="G11237">
        <v>0</v>
      </c>
      <c r="H11237">
        <v>1</v>
      </c>
      <c r="I11237">
        <v>1</v>
      </c>
      <c r="J11237" s="10">
        <v>0</v>
      </c>
      <c r="K11237">
        <v>0</v>
      </c>
      <c r="L11237">
        <v>3</v>
      </c>
      <c r="M11237">
        <v>0</v>
      </c>
      <c r="N11237">
        <v>0.35</v>
      </c>
      <c r="O11237">
        <v>0</v>
      </c>
      <c r="P11237">
        <v>0.05</v>
      </c>
      <c r="Q11237">
        <v>0</v>
      </c>
      <c r="R11237">
        <v>0.03</v>
      </c>
      <c r="S11237">
        <v>0.12</v>
      </c>
      <c r="T11237">
        <v>0.01</v>
      </c>
      <c r="U11237">
        <v>0.11</v>
      </c>
    </row>
    <row r="11238" spans="1:21" ht="21" x14ac:dyDescent="0.35">
      <c r="A11238">
        <v>1</v>
      </c>
      <c r="B11238">
        <v>3</v>
      </c>
      <c r="C11238">
        <v>100</v>
      </c>
      <c r="D11238">
        <v>30</v>
      </c>
      <c r="E11238">
        <v>0</v>
      </c>
      <c r="F11238">
        <v>0</v>
      </c>
      <c r="G11238">
        <v>0</v>
      </c>
      <c r="H11238">
        <v>1</v>
      </c>
      <c r="I11238">
        <v>1</v>
      </c>
      <c r="J11238" s="10">
        <v>0</v>
      </c>
      <c r="K11238">
        <v>0</v>
      </c>
      <c r="L11238">
        <v>3</v>
      </c>
      <c r="M11238">
        <v>0</v>
      </c>
      <c r="N11238">
        <v>0.4</v>
      </c>
      <c r="O11238">
        <v>0</v>
      </c>
      <c r="P11238">
        <v>0.05</v>
      </c>
      <c r="Q11238">
        <v>0</v>
      </c>
      <c r="R11238">
        <v>0</v>
      </c>
      <c r="S11238">
        <v>0.12</v>
      </c>
      <c r="T11238">
        <v>0.04</v>
      </c>
      <c r="U11238">
        <v>0.09</v>
      </c>
    </row>
    <row r="11239" spans="1:21" ht="21" x14ac:dyDescent="0.35">
      <c r="A11239">
        <v>1</v>
      </c>
      <c r="B11239">
        <v>3</v>
      </c>
      <c r="C11239">
        <v>100</v>
      </c>
      <c r="D11239">
        <v>30</v>
      </c>
      <c r="E11239">
        <v>0</v>
      </c>
      <c r="F11239">
        <v>0</v>
      </c>
      <c r="G11239">
        <v>0</v>
      </c>
      <c r="H11239">
        <v>1</v>
      </c>
      <c r="I11239">
        <v>1</v>
      </c>
      <c r="J11239" s="10">
        <v>0</v>
      </c>
      <c r="K11239">
        <v>0</v>
      </c>
      <c r="L11239">
        <v>3</v>
      </c>
      <c r="M11239">
        <v>0</v>
      </c>
      <c r="N11239">
        <v>0.45</v>
      </c>
      <c r="O11239">
        <v>0</v>
      </c>
      <c r="P11239">
        <v>0.05</v>
      </c>
      <c r="Q11239">
        <v>0</v>
      </c>
      <c r="R11239">
        <v>0.01</v>
      </c>
      <c r="S11239">
        <v>0.11</v>
      </c>
      <c r="T11239">
        <v>0.04</v>
      </c>
      <c r="U11239">
        <v>0.11</v>
      </c>
    </row>
    <row r="11240" spans="1:21" ht="21" x14ac:dyDescent="0.35">
      <c r="A11240">
        <v>1</v>
      </c>
      <c r="B11240">
        <v>3</v>
      </c>
      <c r="C11240">
        <v>100</v>
      </c>
      <c r="D11240">
        <v>30</v>
      </c>
      <c r="E11240">
        <v>0</v>
      </c>
      <c r="F11240">
        <v>0</v>
      </c>
      <c r="G11240">
        <v>0</v>
      </c>
      <c r="H11240">
        <v>1</v>
      </c>
      <c r="I11240">
        <v>1</v>
      </c>
      <c r="J11240" s="10">
        <v>0</v>
      </c>
      <c r="K11240">
        <v>0</v>
      </c>
      <c r="L11240">
        <v>3</v>
      </c>
      <c r="M11240">
        <v>0</v>
      </c>
      <c r="N11240">
        <v>0.5</v>
      </c>
      <c r="O11240">
        <v>0</v>
      </c>
      <c r="P11240">
        <v>0.05</v>
      </c>
      <c r="Q11240">
        <v>0</v>
      </c>
      <c r="R11240">
        <v>0</v>
      </c>
      <c r="S11240">
        <v>0.08</v>
      </c>
      <c r="T11240">
        <v>0</v>
      </c>
      <c r="U11240">
        <v>0.16</v>
      </c>
    </row>
    <row r="11241" spans="1:21" ht="21" x14ac:dyDescent="0.35">
      <c r="A11241">
        <v>1</v>
      </c>
      <c r="B11241">
        <v>3</v>
      </c>
      <c r="C11241">
        <v>100</v>
      </c>
      <c r="D11241">
        <v>30</v>
      </c>
      <c r="E11241">
        <v>0</v>
      </c>
      <c r="F11241">
        <v>0</v>
      </c>
      <c r="G11241">
        <v>0</v>
      </c>
      <c r="H11241">
        <v>1</v>
      </c>
      <c r="I11241">
        <v>1</v>
      </c>
      <c r="J11241" s="10">
        <v>0</v>
      </c>
      <c r="K11241">
        <v>0</v>
      </c>
      <c r="L11241">
        <v>3</v>
      </c>
      <c r="M11241">
        <v>0</v>
      </c>
      <c r="N11241">
        <v>0.55000000000000004</v>
      </c>
      <c r="O11241">
        <v>0</v>
      </c>
      <c r="P11241">
        <v>0.05</v>
      </c>
      <c r="Q11241">
        <v>0</v>
      </c>
      <c r="R11241">
        <v>0.01</v>
      </c>
      <c r="S11241">
        <v>0.11</v>
      </c>
      <c r="T11241">
        <v>0.03</v>
      </c>
      <c r="U11241">
        <v>7.0000000000000007E-2</v>
      </c>
    </row>
    <row r="11242" spans="1:21" ht="21" x14ac:dyDescent="0.35">
      <c r="A11242">
        <v>1</v>
      </c>
      <c r="B11242">
        <v>3</v>
      </c>
      <c r="C11242">
        <v>100</v>
      </c>
      <c r="D11242">
        <v>30</v>
      </c>
      <c r="E11242">
        <v>0</v>
      </c>
      <c r="F11242">
        <v>0</v>
      </c>
      <c r="G11242">
        <v>0</v>
      </c>
      <c r="H11242">
        <v>1</v>
      </c>
      <c r="I11242">
        <v>1</v>
      </c>
      <c r="J11242" s="10">
        <v>0</v>
      </c>
      <c r="K11242">
        <v>0</v>
      </c>
      <c r="L11242">
        <v>3</v>
      </c>
      <c r="M11242">
        <v>0</v>
      </c>
      <c r="N11242">
        <v>0.6</v>
      </c>
      <c r="O11242">
        <v>0</v>
      </c>
      <c r="P11242">
        <v>0.05</v>
      </c>
      <c r="Q11242">
        <v>0</v>
      </c>
      <c r="R11242">
        <v>0.01</v>
      </c>
      <c r="S11242">
        <v>0.09</v>
      </c>
      <c r="T11242">
        <v>0.06</v>
      </c>
      <c r="U11242">
        <v>0.09</v>
      </c>
    </row>
    <row r="11243" spans="1:21" ht="21" x14ac:dyDescent="0.35">
      <c r="A11243">
        <v>1</v>
      </c>
      <c r="B11243">
        <v>3</v>
      </c>
      <c r="C11243">
        <v>100</v>
      </c>
      <c r="D11243">
        <v>30</v>
      </c>
      <c r="E11243">
        <v>0</v>
      </c>
      <c r="F11243">
        <v>0</v>
      </c>
      <c r="G11243">
        <v>0</v>
      </c>
      <c r="H11243">
        <v>1</v>
      </c>
      <c r="I11243">
        <v>1</v>
      </c>
      <c r="J11243" s="10">
        <v>0</v>
      </c>
      <c r="K11243">
        <v>0</v>
      </c>
      <c r="L11243">
        <v>3</v>
      </c>
      <c r="M11243">
        <v>0</v>
      </c>
      <c r="N11243">
        <v>0.65</v>
      </c>
      <c r="O11243">
        <v>0</v>
      </c>
      <c r="P11243">
        <v>0.05</v>
      </c>
      <c r="Q11243">
        <v>0</v>
      </c>
      <c r="R11243">
        <v>0.01</v>
      </c>
      <c r="S11243">
        <v>0.05</v>
      </c>
      <c r="T11243">
        <v>0.06</v>
      </c>
      <c r="U11243">
        <v>0.12</v>
      </c>
    </row>
    <row r="11244" spans="1:21" ht="21" x14ac:dyDescent="0.35">
      <c r="A11244">
        <v>1</v>
      </c>
      <c r="B11244">
        <v>3</v>
      </c>
      <c r="C11244">
        <v>100</v>
      </c>
      <c r="D11244">
        <v>30</v>
      </c>
      <c r="E11244">
        <v>0</v>
      </c>
      <c r="F11244">
        <v>0</v>
      </c>
      <c r="G11244">
        <v>0</v>
      </c>
      <c r="H11244">
        <v>1</v>
      </c>
      <c r="I11244">
        <v>1</v>
      </c>
      <c r="J11244" s="10">
        <v>0</v>
      </c>
      <c r="K11244">
        <v>0</v>
      </c>
      <c r="L11244">
        <v>3</v>
      </c>
      <c r="M11244">
        <v>0</v>
      </c>
      <c r="N11244">
        <v>0.7</v>
      </c>
      <c r="O11244">
        <v>0</v>
      </c>
      <c r="P11244">
        <v>0.05</v>
      </c>
      <c r="Q11244">
        <v>0</v>
      </c>
      <c r="R11244">
        <v>0.04</v>
      </c>
      <c r="S11244">
        <v>0.08</v>
      </c>
      <c r="T11244">
        <v>0.02</v>
      </c>
      <c r="U11244">
        <v>7.0000000000000007E-2</v>
      </c>
    </row>
    <row r="11245" spans="1:21" ht="21" x14ac:dyDescent="0.35">
      <c r="A11245">
        <v>1</v>
      </c>
      <c r="B11245">
        <v>3</v>
      </c>
      <c r="C11245">
        <v>100</v>
      </c>
      <c r="D11245">
        <v>30</v>
      </c>
      <c r="E11245">
        <v>0</v>
      </c>
      <c r="F11245">
        <v>0</v>
      </c>
      <c r="G11245">
        <v>0</v>
      </c>
      <c r="H11245">
        <v>1</v>
      </c>
      <c r="I11245">
        <v>1</v>
      </c>
      <c r="J11245" s="10">
        <v>0</v>
      </c>
      <c r="K11245">
        <v>0</v>
      </c>
      <c r="L11245">
        <v>3</v>
      </c>
      <c r="M11245">
        <v>0</v>
      </c>
      <c r="N11245">
        <v>0.75</v>
      </c>
      <c r="O11245">
        <v>0</v>
      </c>
      <c r="P11245">
        <v>0.05</v>
      </c>
      <c r="Q11245">
        <v>0</v>
      </c>
      <c r="R11245">
        <v>0</v>
      </c>
      <c r="S11245">
        <v>0.09</v>
      </c>
      <c r="T11245">
        <v>0.01</v>
      </c>
      <c r="U11245">
        <v>0.1</v>
      </c>
    </row>
    <row r="11246" spans="1:21" ht="21" x14ac:dyDescent="0.35">
      <c r="A11246">
        <v>1</v>
      </c>
      <c r="B11246">
        <v>3</v>
      </c>
      <c r="C11246">
        <v>100</v>
      </c>
      <c r="D11246">
        <v>30</v>
      </c>
      <c r="E11246">
        <v>0</v>
      </c>
      <c r="F11246">
        <v>0</v>
      </c>
      <c r="G11246">
        <v>0</v>
      </c>
      <c r="H11246">
        <v>1</v>
      </c>
      <c r="I11246">
        <v>1</v>
      </c>
      <c r="J11246" s="10">
        <v>0</v>
      </c>
      <c r="K11246">
        <v>0</v>
      </c>
      <c r="L11246">
        <v>3</v>
      </c>
      <c r="M11246">
        <v>0</v>
      </c>
      <c r="N11246">
        <v>0.8</v>
      </c>
      <c r="O11246">
        <v>0</v>
      </c>
      <c r="P11246">
        <v>0.05</v>
      </c>
      <c r="Q11246">
        <v>0</v>
      </c>
      <c r="R11246">
        <v>0.02</v>
      </c>
      <c r="S11246">
        <v>0.11</v>
      </c>
      <c r="T11246">
        <v>0.02</v>
      </c>
      <c r="U11246">
        <v>0.08</v>
      </c>
    </row>
    <row r="11247" spans="1:21" ht="21" x14ac:dyDescent="0.35">
      <c r="A11247">
        <v>1</v>
      </c>
      <c r="B11247">
        <v>3</v>
      </c>
      <c r="C11247">
        <v>100</v>
      </c>
      <c r="D11247">
        <v>30</v>
      </c>
      <c r="E11247">
        <v>0</v>
      </c>
      <c r="F11247">
        <v>0</v>
      </c>
      <c r="G11247">
        <v>0</v>
      </c>
      <c r="H11247">
        <v>1</v>
      </c>
      <c r="I11247">
        <v>1</v>
      </c>
      <c r="J11247" s="10">
        <v>0</v>
      </c>
      <c r="K11247">
        <v>0</v>
      </c>
      <c r="L11247">
        <v>3</v>
      </c>
      <c r="M11247">
        <v>0</v>
      </c>
      <c r="N11247">
        <v>0.85</v>
      </c>
      <c r="O11247">
        <v>0</v>
      </c>
      <c r="P11247">
        <v>0.05</v>
      </c>
      <c r="Q11247">
        <v>0</v>
      </c>
      <c r="R11247">
        <v>0</v>
      </c>
      <c r="S11247">
        <v>0.14000000000000001</v>
      </c>
      <c r="T11247">
        <v>0</v>
      </c>
      <c r="U11247">
        <v>0.14000000000000001</v>
      </c>
    </row>
    <row r="11248" spans="1:21" ht="21" x14ac:dyDescent="0.35">
      <c r="A11248">
        <v>1</v>
      </c>
      <c r="B11248">
        <v>3</v>
      </c>
      <c r="C11248">
        <v>100</v>
      </c>
      <c r="D11248">
        <v>30</v>
      </c>
      <c r="E11248">
        <v>0</v>
      </c>
      <c r="F11248">
        <v>0</v>
      </c>
      <c r="G11248">
        <v>0</v>
      </c>
      <c r="H11248">
        <v>1</v>
      </c>
      <c r="I11248">
        <v>1</v>
      </c>
      <c r="J11248" s="10">
        <v>0</v>
      </c>
      <c r="K11248">
        <v>0</v>
      </c>
      <c r="L11248">
        <v>3</v>
      </c>
      <c r="M11248">
        <v>0</v>
      </c>
      <c r="N11248">
        <v>0.9</v>
      </c>
      <c r="O11248">
        <v>0</v>
      </c>
      <c r="P11248">
        <v>0.05</v>
      </c>
      <c r="Q11248">
        <v>0</v>
      </c>
      <c r="R11248">
        <v>0</v>
      </c>
      <c r="S11248">
        <v>0.15</v>
      </c>
      <c r="T11248">
        <v>0.04</v>
      </c>
      <c r="U11248">
        <v>0.09</v>
      </c>
    </row>
    <row r="11249" spans="1:21" ht="21" x14ac:dyDescent="0.35">
      <c r="A11249">
        <v>1</v>
      </c>
      <c r="B11249">
        <v>3</v>
      </c>
      <c r="C11249">
        <v>100</v>
      </c>
      <c r="D11249">
        <v>30</v>
      </c>
      <c r="E11249">
        <v>0</v>
      </c>
      <c r="F11249">
        <v>0</v>
      </c>
      <c r="G11249">
        <v>0</v>
      </c>
      <c r="H11249">
        <v>1</v>
      </c>
      <c r="I11249">
        <v>1</v>
      </c>
      <c r="J11249" s="10">
        <v>0</v>
      </c>
      <c r="K11249">
        <v>0</v>
      </c>
      <c r="L11249">
        <v>3</v>
      </c>
      <c r="M11249">
        <v>0</v>
      </c>
      <c r="N11249">
        <v>0.95</v>
      </c>
      <c r="O11249">
        <v>0</v>
      </c>
      <c r="P11249">
        <v>0.05</v>
      </c>
      <c r="Q11249">
        <v>0</v>
      </c>
      <c r="R11249">
        <v>0.03</v>
      </c>
      <c r="S11249">
        <v>0.12</v>
      </c>
      <c r="T11249">
        <v>0.04</v>
      </c>
      <c r="U11249">
        <v>0.08</v>
      </c>
    </row>
    <row r="11250" spans="1:21" ht="21.75" thickBot="1" x14ac:dyDescent="0.4">
      <c r="A11250">
        <v>1</v>
      </c>
      <c r="B11250">
        <v>3</v>
      </c>
      <c r="C11250">
        <v>100</v>
      </c>
      <c r="D11250">
        <v>30</v>
      </c>
      <c r="E11250">
        <v>0</v>
      </c>
      <c r="F11250">
        <v>0</v>
      </c>
      <c r="G11250">
        <v>0</v>
      </c>
      <c r="H11250">
        <v>1</v>
      </c>
      <c r="I11250">
        <v>1</v>
      </c>
      <c r="J11250" s="10">
        <v>0</v>
      </c>
      <c r="K11250">
        <v>0</v>
      </c>
      <c r="L11250">
        <v>3</v>
      </c>
      <c r="M11250">
        <v>0</v>
      </c>
      <c r="N11250">
        <v>1</v>
      </c>
      <c r="O11250">
        <v>0</v>
      </c>
      <c r="P11250">
        <v>0.05</v>
      </c>
      <c r="Q11250">
        <v>0</v>
      </c>
      <c r="R11250" s="14">
        <v>0.01</v>
      </c>
      <c r="S11250" s="14">
        <v>0.09</v>
      </c>
      <c r="T11250" s="14">
        <v>0.03</v>
      </c>
      <c r="U11250" s="14">
        <v>0.09</v>
      </c>
    </row>
    <row r="11251" spans="1:21" ht="15.75" thickTop="1" x14ac:dyDescent="0.25">
      <c r="R11251" s="15">
        <f>AVERAGE(R11231:R11250)</f>
        <v>1.0999999999999999E-2</v>
      </c>
      <c r="S11251" s="15">
        <f>AVERAGE(S11231:S11250)</f>
        <v>9.6000000000000002E-2</v>
      </c>
      <c r="T11251" s="15">
        <f t="shared" ref="T11251:U11251" si="79">AVERAGE(T11231:T11250)</f>
        <v>3.3500000000000009E-2</v>
      </c>
      <c r="U11251" s="15">
        <f t="shared" si="79"/>
        <v>9.2500000000000027E-2</v>
      </c>
    </row>
    <row r="11253" spans="1:21" ht="23.25" x14ac:dyDescent="0.35">
      <c r="A11253" s="11" t="s">
        <v>556</v>
      </c>
    </row>
  </sheetData>
  <sortState xmlns:xlrd2="http://schemas.microsoft.com/office/spreadsheetml/2017/richdata2" ref="T8535:T8545">
    <sortCondition ref="T8535"/>
  </sortState>
  <mergeCells count="87">
    <mergeCell ref="R9203:S9203"/>
    <mergeCell ref="R10556:S10556"/>
    <mergeCell ref="R10532:S10532"/>
    <mergeCell ref="R10467:S10467"/>
    <mergeCell ref="R9269:S9269"/>
    <mergeCell ref="R9672:U9672"/>
    <mergeCell ref="R6733:S6733"/>
    <mergeCell ref="R6683:T6683"/>
    <mergeCell ref="R6709:T6709"/>
    <mergeCell ref="R6727:S6727"/>
    <mergeCell ref="T6728:T6729"/>
    <mergeCell ref="R6730:S6730"/>
    <mergeCell ref="R6376:T6376"/>
    <mergeCell ref="R6400:T6400"/>
    <mergeCell ref="R6433:T6433"/>
    <mergeCell ref="R6439:T6439"/>
    <mergeCell ref="R6471:T6471"/>
    <mergeCell ref="U4012:V4012"/>
    <mergeCell ref="U4014:V4014"/>
    <mergeCell ref="U4016:V4016"/>
    <mergeCell ref="R4885:S4885"/>
    <mergeCell ref="R5981:T5981"/>
    <mergeCell ref="U4005:V4005"/>
    <mergeCell ref="U4006:V4006"/>
    <mergeCell ref="U4007:V4007"/>
    <mergeCell ref="U4009:V4009"/>
    <mergeCell ref="U4011:V4011"/>
    <mergeCell ref="Q3957:S3957"/>
    <mergeCell ref="Q3981:S3981"/>
    <mergeCell ref="U4004:W4004"/>
    <mergeCell ref="R4004:S4004"/>
    <mergeCell ref="N2263:P2263"/>
    <mergeCell ref="N2320:P2320"/>
    <mergeCell ref="N2370:P2370"/>
    <mergeCell ref="N2418:P2418"/>
    <mergeCell ref="N2470:P2470"/>
    <mergeCell ref="N2208:P2208"/>
    <mergeCell ref="V1398:W1398"/>
    <mergeCell ref="V1446:W1446"/>
    <mergeCell ref="V1498:W1498"/>
    <mergeCell ref="V1546:W1546"/>
    <mergeCell ref="N1884:P1884"/>
    <mergeCell ref="N1956:P1956"/>
    <mergeCell ref="N2010:P2010"/>
    <mergeCell ref="N2059:P2059"/>
    <mergeCell ref="N2108:P2108"/>
    <mergeCell ref="T2138:U2138"/>
    <mergeCell ref="N2155:P2155"/>
    <mergeCell ref="V1317:W1317"/>
    <mergeCell ref="A68:O68"/>
    <mergeCell ref="A92:H92"/>
    <mergeCell ref="V374:W374"/>
    <mergeCell ref="V446:W446"/>
    <mergeCell ref="V525:W525"/>
    <mergeCell ref="V599:W599"/>
    <mergeCell ref="V674:W674"/>
    <mergeCell ref="V742:W742"/>
    <mergeCell ref="V815:W815"/>
    <mergeCell ref="V890:W890"/>
    <mergeCell ref="A1051:E1051"/>
    <mergeCell ref="AC5700:AD5700"/>
    <mergeCell ref="R5719:S5719"/>
    <mergeCell ref="R5741:S5741"/>
    <mergeCell ref="R5950:V5950"/>
    <mergeCell ref="R6348:T6348"/>
    <mergeCell ref="W6084:X6084"/>
    <mergeCell ref="AJ6501:AL6501"/>
    <mergeCell ref="R6501:T6501"/>
    <mergeCell ref="R6527:T6527"/>
    <mergeCell ref="R6633:T6633"/>
    <mergeCell ref="R6658:T6658"/>
    <mergeCell ref="R10695:S10695"/>
    <mergeCell ref="R10719:S10719"/>
    <mergeCell ref="R8755:S8755"/>
    <mergeCell ref="R8783:S8783"/>
    <mergeCell ref="R6750:T6750"/>
    <mergeCell ref="T6769:T6770"/>
    <mergeCell ref="R6789:S6789"/>
    <mergeCell ref="R8804:S8804"/>
    <mergeCell ref="S9051:T9051"/>
    <mergeCell ref="S9076:T9076"/>
    <mergeCell ref="S9099:T9099"/>
    <mergeCell ref="R8741:S8741"/>
    <mergeCell ref="S9126:T9126"/>
    <mergeCell ref="S9151:T9151"/>
    <mergeCell ref="S9176:T9176"/>
    <mergeCell ref="T9179:U9179"/>
  </mergeCells>
  <conditionalFormatting sqref="R2714:T2714">
    <cfRule type="duplicateValues" dxfId="8" priority="1"/>
  </conditionalFormatting>
  <conditionalFormatting sqref="R2535:U2535">
    <cfRule type="duplicateValues" dxfId="7" priority="2"/>
  </conditionalFormatting>
  <conditionalFormatting sqref="R2354:Z2354">
    <cfRule type="duplicateValues" dxfId="6" priority="5"/>
  </conditionalFormatting>
  <conditionalFormatting sqref="R2402:Z2402">
    <cfRule type="duplicateValues" dxfId="5" priority="4"/>
  </conditionalFormatting>
  <conditionalFormatting sqref="R2454:Z2454">
    <cfRule type="duplicateValues" dxfId="4" priority="3"/>
  </conditionalFormatting>
  <conditionalFormatting sqref="T2139:AD2139">
    <cfRule type="duplicateValues" dxfId="3" priority="8"/>
  </conditionalFormatting>
  <conditionalFormatting sqref="V2192:Z2192 R2192:T2192">
    <cfRule type="duplicateValues" dxfId="2" priority="9"/>
  </conditionalFormatting>
  <conditionalFormatting sqref="V2247:Z2247 R2247:T2247">
    <cfRule type="duplicateValues" dxfId="1" priority="7"/>
  </conditionalFormatting>
  <conditionalFormatting sqref="V2304:Z2304 R2304:T2304">
    <cfRule type="duplicateValues" dxfId="0" priority="6"/>
  </conditionalFormatting>
  <pageMargins left="0.7" right="0.7" top="0.75" bottom="0.75" header="0.3" footer="0.3"/>
  <pageSetup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5D04-EAAA-4AFE-8732-F629FE30086C}">
  <dimension ref="A1:J2004"/>
  <sheetViews>
    <sheetView topLeftCell="A1976" workbookViewId="0">
      <selection activeCell="J2" sqref="J2"/>
    </sheetView>
  </sheetViews>
  <sheetFormatPr defaultRowHeight="15" x14ac:dyDescent="0.25"/>
  <cols>
    <col min="6" max="6" width="11" customWidth="1"/>
  </cols>
  <sheetData>
    <row r="1" spans="1:10" x14ac:dyDescent="0.25">
      <c r="A1">
        <v>2</v>
      </c>
    </row>
    <row r="2" spans="1:10" x14ac:dyDescent="0.25">
      <c r="G2">
        <v>2.0090309999999998</v>
      </c>
      <c r="H2">
        <f>IF(G2&gt;J$2,1,0)</f>
        <v>0</v>
      </c>
      <c r="I2" t="s">
        <v>526</v>
      </c>
      <c r="J2">
        <v>4.0999999999999996</v>
      </c>
    </row>
    <row r="3" spans="1:10" x14ac:dyDescent="0.25">
      <c r="G3">
        <v>1.689416</v>
      </c>
      <c r="H3">
        <f t="shared" ref="H3:H66" si="0">IF(G3&gt;J$2,1,0)</f>
        <v>0</v>
      </c>
    </row>
    <row r="4" spans="1:10" x14ac:dyDescent="0.25">
      <c r="G4">
        <v>1.400347</v>
      </c>
      <c r="H4">
        <f t="shared" si="0"/>
        <v>0</v>
      </c>
    </row>
    <row r="5" spans="1:10" x14ac:dyDescent="0.25">
      <c r="G5">
        <v>2.7811520000000001</v>
      </c>
      <c r="H5">
        <f t="shared" si="0"/>
        <v>0</v>
      </c>
    </row>
    <row r="6" spans="1:10" x14ac:dyDescent="0.25">
      <c r="G6">
        <v>1.772025</v>
      </c>
      <c r="H6">
        <f t="shared" si="0"/>
        <v>0</v>
      </c>
    </row>
    <row r="7" spans="1:10" x14ac:dyDescent="0.25">
      <c r="G7">
        <v>1.15473</v>
      </c>
      <c r="H7">
        <f t="shared" si="0"/>
        <v>0</v>
      </c>
    </row>
    <row r="8" spans="1:10" x14ac:dyDescent="0.25">
      <c r="G8">
        <v>2.8619129999999999</v>
      </c>
      <c r="H8">
        <f t="shared" si="0"/>
        <v>0</v>
      </c>
    </row>
    <row r="9" spans="1:10" x14ac:dyDescent="0.25">
      <c r="G9">
        <v>1.938202</v>
      </c>
      <c r="H9">
        <f t="shared" si="0"/>
        <v>0</v>
      </c>
    </row>
    <row r="10" spans="1:10" x14ac:dyDescent="0.25">
      <c r="G10">
        <v>2.0497730000000001</v>
      </c>
      <c r="H10">
        <f t="shared" si="0"/>
        <v>0</v>
      </c>
    </row>
    <row r="11" spans="1:10" x14ac:dyDescent="0.25">
      <c r="G11">
        <v>1.020275</v>
      </c>
      <c r="H11">
        <f t="shared" si="0"/>
        <v>0</v>
      </c>
    </row>
    <row r="12" spans="1:10" x14ac:dyDescent="0.25">
      <c r="G12">
        <v>2.643335</v>
      </c>
      <c r="H12">
        <f t="shared" si="0"/>
        <v>0</v>
      </c>
    </row>
    <row r="13" spans="1:10" x14ac:dyDescent="0.25">
      <c r="G13">
        <v>2.6851910000000001</v>
      </c>
      <c r="H13">
        <f t="shared" si="0"/>
        <v>0</v>
      </c>
    </row>
    <row r="14" spans="1:10" x14ac:dyDescent="0.25">
      <c r="G14">
        <v>1.720812</v>
      </c>
      <c r="H14">
        <f t="shared" si="0"/>
        <v>0</v>
      </c>
    </row>
    <row r="15" spans="1:10" x14ac:dyDescent="0.25">
      <c r="G15">
        <v>1.6911229999999999</v>
      </c>
      <c r="H15">
        <f t="shared" si="0"/>
        <v>0</v>
      </c>
    </row>
    <row r="16" spans="1:10" x14ac:dyDescent="0.25">
      <c r="G16">
        <v>4.7733720000000002</v>
      </c>
      <c r="H16">
        <f t="shared" si="0"/>
        <v>1</v>
      </c>
    </row>
    <row r="17" spans="7:8" x14ac:dyDescent="0.25">
      <c r="G17">
        <v>3.4192179999999999</v>
      </c>
      <c r="H17">
        <f t="shared" si="0"/>
        <v>0</v>
      </c>
    </row>
    <row r="18" spans="7:8" x14ac:dyDescent="0.25">
      <c r="G18">
        <v>1.850854</v>
      </c>
      <c r="H18">
        <f t="shared" si="0"/>
        <v>0</v>
      </c>
    </row>
    <row r="19" spans="7:8" x14ac:dyDescent="0.25">
      <c r="G19">
        <v>1.8469720000000001</v>
      </c>
      <c r="H19">
        <f t="shared" si="0"/>
        <v>0</v>
      </c>
    </row>
    <row r="20" spans="7:8" x14ac:dyDescent="0.25">
      <c r="G20">
        <v>1.218674</v>
      </c>
      <c r="H20">
        <f t="shared" si="0"/>
        <v>0</v>
      </c>
    </row>
    <row r="21" spans="7:8" x14ac:dyDescent="0.25">
      <c r="G21">
        <v>1.389842</v>
      </c>
      <c r="H21">
        <f t="shared" si="0"/>
        <v>0</v>
      </c>
    </row>
    <row r="22" spans="7:8" x14ac:dyDescent="0.25">
      <c r="G22">
        <v>2.5437660000000002</v>
      </c>
      <c r="H22">
        <f t="shared" si="0"/>
        <v>0</v>
      </c>
    </row>
    <row r="23" spans="7:8" x14ac:dyDescent="0.25">
      <c r="G23">
        <v>0.88844590000000001</v>
      </c>
      <c r="H23">
        <f t="shared" si="0"/>
        <v>0</v>
      </c>
    </row>
    <row r="24" spans="7:8" x14ac:dyDescent="0.25">
      <c r="G24">
        <v>1.974173</v>
      </c>
      <c r="H24">
        <f t="shared" si="0"/>
        <v>0</v>
      </c>
    </row>
    <row r="25" spans="7:8" x14ac:dyDescent="0.25">
      <c r="G25">
        <v>2.066503</v>
      </c>
      <c r="H25">
        <f t="shared" si="0"/>
        <v>0</v>
      </c>
    </row>
    <row r="26" spans="7:8" x14ac:dyDescent="0.25">
      <c r="G26">
        <v>2.9092210000000001</v>
      </c>
      <c r="H26">
        <f t="shared" si="0"/>
        <v>0</v>
      </c>
    </row>
    <row r="27" spans="7:8" x14ac:dyDescent="0.25">
      <c r="G27">
        <v>1.8269930000000001</v>
      </c>
      <c r="H27">
        <f t="shared" si="0"/>
        <v>0</v>
      </c>
    </row>
    <row r="28" spans="7:8" x14ac:dyDescent="0.25">
      <c r="G28">
        <v>1.8402130000000001</v>
      </c>
      <c r="H28">
        <f t="shared" si="0"/>
        <v>0</v>
      </c>
    </row>
    <row r="29" spans="7:8" x14ac:dyDescent="0.25">
      <c r="G29">
        <v>1.487403</v>
      </c>
      <c r="H29">
        <f t="shared" si="0"/>
        <v>0</v>
      </c>
    </row>
    <row r="30" spans="7:8" x14ac:dyDescent="0.25">
      <c r="G30">
        <v>1.3100499999999999</v>
      </c>
      <c r="H30">
        <f t="shared" si="0"/>
        <v>0</v>
      </c>
    </row>
    <row r="31" spans="7:8" x14ac:dyDescent="0.25">
      <c r="G31">
        <v>1.619407</v>
      </c>
      <c r="H31">
        <f t="shared" si="0"/>
        <v>0</v>
      </c>
    </row>
    <row r="32" spans="7:8" x14ac:dyDescent="0.25">
      <c r="G32">
        <v>4.1956290000000003</v>
      </c>
      <c r="H32">
        <f t="shared" si="0"/>
        <v>1</v>
      </c>
    </row>
    <row r="33" spans="7:8" x14ac:dyDescent="0.25">
      <c r="G33">
        <v>2.8889999999999998</v>
      </c>
      <c r="H33">
        <f t="shared" si="0"/>
        <v>0</v>
      </c>
    </row>
    <row r="34" spans="7:8" x14ac:dyDescent="0.25">
      <c r="G34">
        <v>1.6029739999999999</v>
      </c>
      <c r="H34">
        <f t="shared" si="0"/>
        <v>0</v>
      </c>
    </row>
    <row r="35" spans="7:8" x14ac:dyDescent="0.25">
      <c r="G35">
        <v>1.2136340000000001</v>
      </c>
      <c r="H35">
        <f t="shared" si="0"/>
        <v>0</v>
      </c>
    </row>
    <row r="36" spans="7:8" x14ac:dyDescent="0.25">
      <c r="G36">
        <v>1.3618269999999999</v>
      </c>
      <c r="H36">
        <f t="shared" si="0"/>
        <v>0</v>
      </c>
    </row>
    <row r="37" spans="7:8" x14ac:dyDescent="0.25">
      <c r="G37">
        <v>2.655259</v>
      </c>
      <c r="H37">
        <f t="shared" si="0"/>
        <v>0</v>
      </c>
    </row>
    <row r="38" spans="7:8" x14ac:dyDescent="0.25">
      <c r="G38">
        <v>2.4051239999999998</v>
      </c>
      <c r="H38">
        <f t="shared" si="0"/>
        <v>0</v>
      </c>
    </row>
    <row r="39" spans="7:8" x14ac:dyDescent="0.25">
      <c r="G39">
        <v>2.2640530000000001</v>
      </c>
      <c r="H39">
        <f t="shared" si="0"/>
        <v>0</v>
      </c>
    </row>
    <row r="40" spans="7:8" x14ac:dyDescent="0.25">
      <c r="G40">
        <v>1.2316290000000001</v>
      </c>
      <c r="H40">
        <f t="shared" si="0"/>
        <v>0</v>
      </c>
    </row>
    <row r="41" spans="7:8" x14ac:dyDescent="0.25">
      <c r="G41">
        <v>1.6427350000000001</v>
      </c>
      <c r="H41">
        <f t="shared" si="0"/>
        <v>0</v>
      </c>
    </row>
    <row r="42" spans="7:8" x14ac:dyDescent="0.25">
      <c r="G42">
        <v>4.7586180000000002</v>
      </c>
      <c r="H42">
        <f t="shared" si="0"/>
        <v>1</v>
      </c>
    </row>
    <row r="43" spans="7:8" x14ac:dyDescent="0.25">
      <c r="G43">
        <v>1.6731849999999999</v>
      </c>
      <c r="H43">
        <f t="shared" si="0"/>
        <v>0</v>
      </c>
    </row>
    <row r="44" spans="7:8" x14ac:dyDescent="0.25">
      <c r="G44">
        <v>1.793153</v>
      </c>
      <c r="H44">
        <f t="shared" si="0"/>
        <v>0</v>
      </c>
    </row>
    <row r="45" spans="7:8" x14ac:dyDescent="0.25">
      <c r="G45">
        <v>2.2826119999999999</v>
      </c>
      <c r="H45">
        <f t="shared" si="0"/>
        <v>0</v>
      </c>
    </row>
    <row r="46" spans="7:8" x14ac:dyDescent="0.25">
      <c r="G46">
        <v>1.893338</v>
      </c>
      <c r="H46">
        <f t="shared" si="0"/>
        <v>0</v>
      </c>
    </row>
    <row r="47" spans="7:8" x14ac:dyDescent="0.25">
      <c r="G47">
        <v>1.988005</v>
      </c>
      <c r="H47">
        <f t="shared" si="0"/>
        <v>0</v>
      </c>
    </row>
    <row r="48" spans="7:8" x14ac:dyDescent="0.25">
      <c r="G48">
        <v>2.8538260000000002</v>
      </c>
      <c r="H48">
        <f t="shared" si="0"/>
        <v>0</v>
      </c>
    </row>
    <row r="49" spans="7:8" x14ac:dyDescent="0.25">
      <c r="G49">
        <v>3.9179529999999998</v>
      </c>
      <c r="H49">
        <f t="shared" si="0"/>
        <v>0</v>
      </c>
    </row>
    <row r="50" spans="7:8" x14ac:dyDescent="0.25">
      <c r="G50">
        <v>2.0270600000000001</v>
      </c>
      <c r="H50">
        <f t="shared" si="0"/>
        <v>0</v>
      </c>
    </row>
    <row r="51" spans="7:8" x14ac:dyDescent="0.25">
      <c r="G51">
        <v>1.952666</v>
      </c>
      <c r="H51">
        <f t="shared" si="0"/>
        <v>0</v>
      </c>
    </row>
    <row r="52" spans="7:8" x14ac:dyDescent="0.25">
      <c r="G52">
        <v>1.56653</v>
      </c>
      <c r="H52">
        <f t="shared" si="0"/>
        <v>0</v>
      </c>
    </row>
    <row r="53" spans="7:8" x14ac:dyDescent="0.25">
      <c r="G53">
        <v>2.568209</v>
      </c>
      <c r="H53">
        <f t="shared" si="0"/>
        <v>0</v>
      </c>
    </row>
    <row r="54" spans="7:8" x14ac:dyDescent="0.25">
      <c r="G54">
        <v>2.6894779999999998</v>
      </c>
      <c r="H54">
        <f t="shared" si="0"/>
        <v>0</v>
      </c>
    </row>
    <row r="55" spans="7:8" x14ac:dyDescent="0.25">
      <c r="G55">
        <v>1.4921150000000001</v>
      </c>
      <c r="H55">
        <f t="shared" si="0"/>
        <v>0</v>
      </c>
    </row>
    <row r="56" spans="7:8" x14ac:dyDescent="0.25">
      <c r="G56">
        <v>2.2555909999999999</v>
      </c>
      <c r="H56">
        <f t="shared" si="0"/>
        <v>0</v>
      </c>
    </row>
    <row r="57" spans="7:8" x14ac:dyDescent="0.25">
      <c r="G57">
        <v>2.2984450000000001</v>
      </c>
      <c r="H57">
        <f t="shared" si="0"/>
        <v>0</v>
      </c>
    </row>
    <row r="58" spans="7:8" x14ac:dyDescent="0.25">
      <c r="G58">
        <v>3.2615780000000001</v>
      </c>
      <c r="H58">
        <f t="shared" si="0"/>
        <v>0</v>
      </c>
    </row>
    <row r="59" spans="7:8" x14ac:dyDescent="0.25">
      <c r="G59">
        <v>2.5634980000000001</v>
      </c>
      <c r="H59">
        <f t="shared" si="0"/>
        <v>0</v>
      </c>
    </row>
    <row r="60" spans="7:8" x14ac:dyDescent="0.25">
      <c r="G60">
        <v>3.8426749999999998</v>
      </c>
      <c r="H60">
        <f t="shared" si="0"/>
        <v>0</v>
      </c>
    </row>
    <row r="61" spans="7:8" x14ac:dyDescent="0.25">
      <c r="G61">
        <v>2.1088879999999999</v>
      </c>
      <c r="H61">
        <f t="shared" si="0"/>
        <v>0</v>
      </c>
    </row>
    <row r="62" spans="7:8" x14ac:dyDescent="0.25">
      <c r="G62">
        <v>6.043526</v>
      </c>
      <c r="H62">
        <f t="shared" si="0"/>
        <v>1</v>
      </c>
    </row>
    <row r="63" spans="7:8" x14ac:dyDescent="0.25">
      <c r="G63">
        <v>2.6735609999999999</v>
      </c>
      <c r="H63">
        <f t="shared" si="0"/>
        <v>0</v>
      </c>
    </row>
    <row r="64" spans="7:8" x14ac:dyDescent="0.25">
      <c r="G64">
        <v>2.2883990000000001</v>
      </c>
      <c r="H64">
        <f t="shared" si="0"/>
        <v>0</v>
      </c>
    </row>
    <row r="65" spans="7:8" x14ac:dyDescent="0.25">
      <c r="G65">
        <v>1.55246</v>
      </c>
      <c r="H65">
        <f t="shared" si="0"/>
        <v>0</v>
      </c>
    </row>
    <row r="66" spans="7:8" x14ac:dyDescent="0.25">
      <c r="G66">
        <v>1.8262419999999999</v>
      </c>
      <c r="H66">
        <f t="shared" si="0"/>
        <v>0</v>
      </c>
    </row>
    <row r="67" spans="7:8" x14ac:dyDescent="0.25">
      <c r="G67">
        <v>3.9097759999999999</v>
      </c>
      <c r="H67">
        <f t="shared" ref="H67:H130" si="1">IF(G67&gt;J$2,1,0)</f>
        <v>0</v>
      </c>
    </row>
    <row r="68" spans="7:8" x14ac:dyDescent="0.25">
      <c r="G68">
        <v>2.9356390000000001</v>
      </c>
      <c r="H68">
        <f t="shared" si="1"/>
        <v>0</v>
      </c>
    </row>
    <row r="69" spans="7:8" x14ac:dyDescent="0.25">
      <c r="G69">
        <v>2.6238000000000001</v>
      </c>
      <c r="H69">
        <f t="shared" si="1"/>
        <v>0</v>
      </c>
    </row>
    <row r="70" spans="7:8" x14ac:dyDescent="0.25">
      <c r="G70">
        <v>2.9026480000000001</v>
      </c>
      <c r="H70">
        <f t="shared" si="1"/>
        <v>0</v>
      </c>
    </row>
    <row r="71" spans="7:8" x14ac:dyDescent="0.25">
      <c r="G71">
        <v>3.727668</v>
      </c>
      <c r="H71">
        <f t="shared" si="1"/>
        <v>0</v>
      </c>
    </row>
    <row r="72" spans="7:8" x14ac:dyDescent="0.25">
      <c r="G72">
        <v>2.6688960000000002</v>
      </c>
      <c r="H72">
        <f t="shared" si="1"/>
        <v>0</v>
      </c>
    </row>
    <row r="73" spans="7:8" x14ac:dyDescent="0.25">
      <c r="G73">
        <v>1.685068</v>
      </c>
      <c r="H73">
        <f t="shared" si="1"/>
        <v>0</v>
      </c>
    </row>
    <row r="74" spans="7:8" x14ac:dyDescent="0.25">
      <c r="G74">
        <v>2.5177290000000001</v>
      </c>
      <c r="H74">
        <f t="shared" si="1"/>
        <v>0</v>
      </c>
    </row>
    <row r="75" spans="7:8" x14ac:dyDescent="0.25">
      <c r="G75">
        <v>1.337321</v>
      </c>
      <c r="H75">
        <f t="shared" si="1"/>
        <v>0</v>
      </c>
    </row>
    <row r="76" spans="7:8" x14ac:dyDescent="0.25">
      <c r="G76">
        <v>1.9448289999999999</v>
      </c>
      <c r="H76">
        <f t="shared" si="1"/>
        <v>0</v>
      </c>
    </row>
    <row r="77" spans="7:8" x14ac:dyDescent="0.25">
      <c r="G77">
        <v>1.0353330000000001</v>
      </c>
      <c r="H77">
        <f t="shared" si="1"/>
        <v>0</v>
      </c>
    </row>
    <row r="78" spans="7:8" x14ac:dyDescent="0.25">
      <c r="G78">
        <v>2.1205280000000002</v>
      </c>
      <c r="H78">
        <f t="shared" si="1"/>
        <v>0</v>
      </c>
    </row>
    <row r="79" spans="7:8" x14ac:dyDescent="0.25">
      <c r="G79">
        <v>2.3072249999999999</v>
      </c>
      <c r="H79">
        <f t="shared" si="1"/>
        <v>0</v>
      </c>
    </row>
    <row r="80" spans="7:8" x14ac:dyDescent="0.25">
      <c r="G80">
        <v>1.4269879999999999</v>
      </c>
      <c r="H80">
        <f t="shared" si="1"/>
        <v>0</v>
      </c>
    </row>
    <row r="81" spans="7:8" x14ac:dyDescent="0.25">
      <c r="G81">
        <v>2.3686449999999999</v>
      </c>
      <c r="H81">
        <f t="shared" si="1"/>
        <v>0</v>
      </c>
    </row>
    <row r="82" spans="7:8" x14ac:dyDescent="0.25">
      <c r="G82">
        <v>0.96139669999999999</v>
      </c>
      <c r="H82">
        <f t="shared" si="1"/>
        <v>0</v>
      </c>
    </row>
    <row r="83" spans="7:8" x14ac:dyDescent="0.25">
      <c r="G83">
        <v>2.016124</v>
      </c>
      <c r="H83">
        <f t="shared" si="1"/>
        <v>0</v>
      </c>
    </row>
    <row r="84" spans="7:8" x14ac:dyDescent="0.25">
      <c r="G84">
        <v>1.7679119999999999</v>
      </c>
      <c r="H84">
        <f t="shared" si="1"/>
        <v>0</v>
      </c>
    </row>
    <row r="85" spans="7:8" x14ac:dyDescent="0.25">
      <c r="G85">
        <v>1.530125</v>
      </c>
      <c r="H85">
        <f t="shared" si="1"/>
        <v>0</v>
      </c>
    </row>
    <row r="86" spans="7:8" x14ac:dyDescent="0.25">
      <c r="G86">
        <v>1.907386</v>
      </c>
      <c r="H86">
        <f t="shared" si="1"/>
        <v>0</v>
      </c>
    </row>
    <row r="87" spans="7:8" x14ac:dyDescent="0.25">
      <c r="G87">
        <v>0.90842140000000005</v>
      </c>
      <c r="H87">
        <f t="shared" si="1"/>
        <v>0</v>
      </c>
    </row>
    <row r="88" spans="7:8" x14ac:dyDescent="0.25">
      <c r="G88">
        <v>4.3300590000000003</v>
      </c>
      <c r="H88">
        <f t="shared" si="1"/>
        <v>1</v>
      </c>
    </row>
    <row r="89" spans="7:8" x14ac:dyDescent="0.25">
      <c r="G89">
        <v>2.2253609999999999</v>
      </c>
      <c r="H89">
        <f t="shared" si="1"/>
        <v>0</v>
      </c>
    </row>
    <row r="90" spans="7:8" x14ac:dyDescent="0.25">
      <c r="G90">
        <v>1.509226</v>
      </c>
      <c r="H90">
        <f t="shared" si="1"/>
        <v>0</v>
      </c>
    </row>
    <row r="91" spans="7:8" x14ac:dyDescent="0.25">
      <c r="G91">
        <v>3.936423</v>
      </c>
      <c r="H91">
        <f t="shared" si="1"/>
        <v>0</v>
      </c>
    </row>
    <row r="92" spans="7:8" x14ac:dyDescent="0.25">
      <c r="G92">
        <v>2.5785629999999999</v>
      </c>
      <c r="H92">
        <f t="shared" si="1"/>
        <v>0</v>
      </c>
    </row>
    <row r="93" spans="7:8" x14ac:dyDescent="0.25">
      <c r="G93">
        <v>2.4455650000000002</v>
      </c>
      <c r="H93">
        <f t="shared" si="1"/>
        <v>0</v>
      </c>
    </row>
    <row r="94" spans="7:8" x14ac:dyDescent="0.25">
      <c r="G94">
        <v>2.181244</v>
      </c>
      <c r="H94">
        <f t="shared" si="1"/>
        <v>0</v>
      </c>
    </row>
    <row r="95" spans="7:8" x14ac:dyDescent="0.25">
      <c r="G95">
        <v>0.98637549999999996</v>
      </c>
      <c r="H95">
        <f t="shared" si="1"/>
        <v>0</v>
      </c>
    </row>
    <row r="96" spans="7:8" x14ac:dyDescent="0.25">
      <c r="G96">
        <v>4.9350680000000002</v>
      </c>
      <c r="H96">
        <f t="shared" si="1"/>
        <v>1</v>
      </c>
    </row>
    <row r="97" spans="7:8" x14ac:dyDescent="0.25">
      <c r="G97">
        <v>3.9057529999999998</v>
      </c>
      <c r="H97">
        <f t="shared" si="1"/>
        <v>0</v>
      </c>
    </row>
    <row r="98" spans="7:8" x14ac:dyDescent="0.25">
      <c r="G98">
        <v>3.3969800000000001</v>
      </c>
      <c r="H98">
        <f t="shared" si="1"/>
        <v>0</v>
      </c>
    </row>
    <row r="99" spans="7:8" x14ac:dyDescent="0.25">
      <c r="G99">
        <v>6.348643</v>
      </c>
      <c r="H99">
        <f t="shared" si="1"/>
        <v>1</v>
      </c>
    </row>
    <row r="100" spans="7:8" x14ac:dyDescent="0.25">
      <c r="G100">
        <v>3.1941079999999999</v>
      </c>
      <c r="H100">
        <f t="shared" si="1"/>
        <v>0</v>
      </c>
    </row>
    <row r="101" spans="7:8" x14ac:dyDescent="0.25">
      <c r="G101">
        <v>2.1800630000000001</v>
      </c>
      <c r="H101">
        <f t="shared" si="1"/>
        <v>0</v>
      </c>
    </row>
    <row r="102" spans="7:8" x14ac:dyDescent="0.25">
      <c r="G102">
        <v>2.3132950000000001</v>
      </c>
      <c r="H102">
        <f t="shared" si="1"/>
        <v>0</v>
      </c>
    </row>
    <row r="103" spans="7:8" x14ac:dyDescent="0.25">
      <c r="G103">
        <v>2.0943649999999998</v>
      </c>
      <c r="H103">
        <f t="shared" si="1"/>
        <v>0</v>
      </c>
    </row>
    <row r="104" spans="7:8" x14ac:dyDescent="0.25">
      <c r="G104">
        <v>0.96652640000000001</v>
      </c>
      <c r="H104">
        <f t="shared" si="1"/>
        <v>0</v>
      </c>
    </row>
    <row r="105" spans="7:8" x14ac:dyDescent="0.25">
      <c r="G105">
        <v>3.023584</v>
      </c>
      <c r="H105">
        <f t="shared" si="1"/>
        <v>0</v>
      </c>
    </row>
    <row r="106" spans="7:8" x14ac:dyDescent="0.25">
      <c r="G106">
        <v>2.3364850000000001</v>
      </c>
      <c r="H106">
        <f t="shared" si="1"/>
        <v>0</v>
      </c>
    </row>
    <row r="107" spans="7:8" x14ac:dyDescent="0.25">
      <c r="G107">
        <v>1.566703</v>
      </c>
      <c r="H107">
        <f t="shared" si="1"/>
        <v>0</v>
      </c>
    </row>
    <row r="108" spans="7:8" x14ac:dyDescent="0.25">
      <c r="G108">
        <v>1.4568700000000001</v>
      </c>
      <c r="H108">
        <f t="shared" si="1"/>
        <v>0</v>
      </c>
    </row>
    <row r="109" spans="7:8" x14ac:dyDescent="0.25">
      <c r="G109">
        <v>1.7958460000000001</v>
      </c>
      <c r="H109">
        <f t="shared" si="1"/>
        <v>0</v>
      </c>
    </row>
    <row r="110" spans="7:8" x14ac:dyDescent="0.25">
      <c r="G110">
        <v>2.2373310000000002</v>
      </c>
      <c r="H110">
        <f t="shared" si="1"/>
        <v>0</v>
      </c>
    </row>
    <row r="111" spans="7:8" x14ac:dyDescent="0.25">
      <c r="G111">
        <v>2.1409099999999999</v>
      </c>
      <c r="H111">
        <f t="shared" si="1"/>
        <v>0</v>
      </c>
    </row>
    <row r="112" spans="7:8" x14ac:dyDescent="0.25">
      <c r="G112">
        <v>1.3450660000000001</v>
      </c>
      <c r="H112">
        <f t="shared" si="1"/>
        <v>0</v>
      </c>
    </row>
    <row r="113" spans="7:8" x14ac:dyDescent="0.25">
      <c r="G113">
        <v>1.6829069999999999</v>
      </c>
      <c r="H113">
        <f t="shared" si="1"/>
        <v>0</v>
      </c>
    </row>
    <row r="114" spans="7:8" x14ac:dyDescent="0.25">
      <c r="G114">
        <v>1.2251799999999999</v>
      </c>
      <c r="H114">
        <f t="shared" si="1"/>
        <v>0</v>
      </c>
    </row>
    <row r="115" spans="7:8" x14ac:dyDescent="0.25">
      <c r="G115">
        <v>1.9034530000000001</v>
      </c>
      <c r="H115">
        <f t="shared" si="1"/>
        <v>0</v>
      </c>
    </row>
    <row r="116" spans="7:8" x14ac:dyDescent="0.25">
      <c r="G116">
        <v>0.90505250000000004</v>
      </c>
      <c r="H116">
        <f t="shared" si="1"/>
        <v>0</v>
      </c>
    </row>
    <row r="117" spans="7:8" x14ac:dyDescent="0.25">
      <c r="G117">
        <v>3.074837</v>
      </c>
      <c r="H117">
        <f t="shared" si="1"/>
        <v>0</v>
      </c>
    </row>
    <row r="118" spans="7:8" x14ac:dyDescent="0.25">
      <c r="G118">
        <v>5.2203340000000003</v>
      </c>
      <c r="H118">
        <f t="shared" si="1"/>
        <v>1</v>
      </c>
    </row>
    <row r="119" spans="7:8" x14ac:dyDescent="0.25">
      <c r="G119">
        <v>1.0975170000000001</v>
      </c>
      <c r="H119">
        <f t="shared" si="1"/>
        <v>0</v>
      </c>
    </row>
    <row r="120" spans="7:8" x14ac:dyDescent="0.25">
      <c r="G120">
        <v>2.1659950000000001</v>
      </c>
      <c r="H120">
        <f t="shared" si="1"/>
        <v>0</v>
      </c>
    </row>
    <row r="121" spans="7:8" x14ac:dyDescent="0.25">
      <c r="G121">
        <v>1.6024050000000001</v>
      </c>
      <c r="H121">
        <f t="shared" si="1"/>
        <v>0</v>
      </c>
    </row>
    <row r="122" spans="7:8" x14ac:dyDescent="0.25">
      <c r="G122">
        <v>1.398474</v>
      </c>
      <c r="H122">
        <f t="shared" si="1"/>
        <v>0</v>
      </c>
    </row>
    <row r="123" spans="7:8" x14ac:dyDescent="0.25">
      <c r="G123">
        <v>2.9008340000000001</v>
      </c>
      <c r="H123">
        <f t="shared" si="1"/>
        <v>0</v>
      </c>
    </row>
    <row r="124" spans="7:8" x14ac:dyDescent="0.25">
      <c r="G124">
        <v>1.7767660000000001</v>
      </c>
      <c r="H124">
        <f t="shared" si="1"/>
        <v>0</v>
      </c>
    </row>
    <row r="125" spans="7:8" x14ac:dyDescent="0.25">
      <c r="G125">
        <v>2.0650050000000002</v>
      </c>
      <c r="H125">
        <f t="shared" si="1"/>
        <v>0</v>
      </c>
    </row>
    <row r="126" spans="7:8" x14ac:dyDescent="0.25">
      <c r="G126">
        <v>2.4148369999999999</v>
      </c>
      <c r="H126">
        <f t="shared" si="1"/>
        <v>0</v>
      </c>
    </row>
    <row r="127" spans="7:8" x14ac:dyDescent="0.25">
      <c r="G127">
        <v>3.1461030000000001</v>
      </c>
      <c r="H127">
        <f t="shared" si="1"/>
        <v>0</v>
      </c>
    </row>
    <row r="128" spans="7:8" x14ac:dyDescent="0.25">
      <c r="G128">
        <v>2.2129799999999999</v>
      </c>
      <c r="H128">
        <f t="shared" si="1"/>
        <v>0</v>
      </c>
    </row>
    <row r="129" spans="7:8" x14ac:dyDescent="0.25">
      <c r="G129">
        <v>1.2889079999999999</v>
      </c>
      <c r="H129">
        <f t="shared" si="1"/>
        <v>0</v>
      </c>
    </row>
    <row r="130" spans="7:8" x14ac:dyDescent="0.25">
      <c r="G130">
        <v>1.311212</v>
      </c>
      <c r="H130">
        <f t="shared" si="1"/>
        <v>0</v>
      </c>
    </row>
    <row r="131" spans="7:8" x14ac:dyDescent="0.25">
      <c r="G131">
        <v>1.97038</v>
      </c>
      <c r="H131">
        <f t="shared" ref="H131:H194" si="2">IF(G131&gt;J$2,1,0)</f>
        <v>0</v>
      </c>
    </row>
    <row r="132" spans="7:8" x14ac:dyDescent="0.25">
      <c r="G132">
        <v>3.1293030000000002</v>
      </c>
      <c r="H132">
        <f t="shared" si="2"/>
        <v>0</v>
      </c>
    </row>
    <row r="133" spans="7:8" x14ac:dyDescent="0.25">
      <c r="G133">
        <v>2.3751869999999999</v>
      </c>
      <c r="H133">
        <f t="shared" si="2"/>
        <v>0</v>
      </c>
    </row>
    <row r="134" spans="7:8" x14ac:dyDescent="0.25">
      <c r="G134">
        <v>1.9575480000000001</v>
      </c>
      <c r="H134">
        <f t="shared" si="2"/>
        <v>0</v>
      </c>
    </row>
    <row r="135" spans="7:8" x14ac:dyDescent="0.25">
      <c r="G135">
        <v>1.9989920000000001</v>
      </c>
      <c r="H135">
        <f t="shared" si="2"/>
        <v>0</v>
      </c>
    </row>
    <row r="136" spans="7:8" x14ac:dyDescent="0.25">
      <c r="G136">
        <v>5.2867980000000001</v>
      </c>
      <c r="H136">
        <f t="shared" si="2"/>
        <v>1</v>
      </c>
    </row>
    <row r="137" spans="7:8" x14ac:dyDescent="0.25">
      <c r="G137">
        <v>3.2416330000000002</v>
      </c>
      <c r="H137">
        <f t="shared" si="2"/>
        <v>0</v>
      </c>
    </row>
    <row r="138" spans="7:8" x14ac:dyDescent="0.25">
      <c r="G138">
        <v>0.63025209999999998</v>
      </c>
      <c r="H138">
        <f t="shared" si="2"/>
        <v>0</v>
      </c>
    </row>
    <row r="139" spans="7:8" x14ac:dyDescent="0.25">
      <c r="G139">
        <v>2.5381079999999998</v>
      </c>
      <c r="H139">
        <f t="shared" si="2"/>
        <v>0</v>
      </c>
    </row>
    <row r="140" spans="7:8" x14ac:dyDescent="0.25">
      <c r="G140">
        <v>3.5853060000000001</v>
      </c>
      <c r="H140">
        <f t="shared" si="2"/>
        <v>0</v>
      </c>
    </row>
    <row r="141" spans="7:8" x14ac:dyDescent="0.25">
      <c r="G141">
        <v>0.77646059999999995</v>
      </c>
      <c r="H141">
        <f t="shared" si="2"/>
        <v>0</v>
      </c>
    </row>
    <row r="142" spans="7:8" x14ac:dyDescent="0.25">
      <c r="G142">
        <v>2.012213</v>
      </c>
      <c r="H142">
        <f t="shared" si="2"/>
        <v>0</v>
      </c>
    </row>
    <row r="143" spans="7:8" x14ac:dyDescent="0.25">
      <c r="G143">
        <v>2.3822139999999998</v>
      </c>
      <c r="H143">
        <f t="shared" si="2"/>
        <v>0</v>
      </c>
    </row>
    <row r="144" spans="7:8" x14ac:dyDescent="0.25">
      <c r="G144">
        <v>4.2436129999999999</v>
      </c>
      <c r="H144">
        <f t="shared" si="2"/>
        <v>1</v>
      </c>
    </row>
    <row r="145" spans="7:8" x14ac:dyDescent="0.25">
      <c r="G145">
        <v>1.7146170000000001</v>
      </c>
      <c r="H145">
        <f t="shared" si="2"/>
        <v>0</v>
      </c>
    </row>
    <row r="146" spans="7:8" x14ac:dyDescent="0.25">
      <c r="G146">
        <v>4.2766820000000001</v>
      </c>
      <c r="H146">
        <f t="shared" si="2"/>
        <v>1</v>
      </c>
    </row>
    <row r="147" spans="7:8" x14ac:dyDescent="0.25">
      <c r="G147">
        <v>2.1396500000000001</v>
      </c>
      <c r="H147">
        <f t="shared" si="2"/>
        <v>0</v>
      </c>
    </row>
    <row r="148" spans="7:8" x14ac:dyDescent="0.25">
      <c r="G148">
        <v>2.8038259999999999</v>
      </c>
      <c r="H148">
        <f t="shared" si="2"/>
        <v>0</v>
      </c>
    </row>
    <row r="149" spans="7:8" x14ac:dyDescent="0.25">
      <c r="G149">
        <v>2.687497</v>
      </c>
      <c r="H149">
        <f t="shared" si="2"/>
        <v>0</v>
      </c>
    </row>
    <row r="150" spans="7:8" x14ac:dyDescent="0.25">
      <c r="G150">
        <v>1.8953690000000001</v>
      </c>
      <c r="H150">
        <f t="shared" si="2"/>
        <v>0</v>
      </c>
    </row>
    <row r="151" spans="7:8" x14ac:dyDescent="0.25">
      <c r="G151">
        <v>1.6301460000000001</v>
      </c>
      <c r="H151">
        <f t="shared" si="2"/>
        <v>0</v>
      </c>
    </row>
    <row r="152" spans="7:8" x14ac:dyDescent="0.25">
      <c r="G152">
        <v>2.4356870000000002</v>
      </c>
      <c r="H152">
        <f t="shared" si="2"/>
        <v>0</v>
      </c>
    </row>
    <row r="153" spans="7:8" x14ac:dyDescent="0.25">
      <c r="G153">
        <v>2.0971060000000001</v>
      </c>
      <c r="H153">
        <f t="shared" si="2"/>
        <v>0</v>
      </c>
    </row>
    <row r="154" spans="7:8" x14ac:dyDescent="0.25">
      <c r="G154">
        <v>1.2167619999999999</v>
      </c>
      <c r="H154">
        <f t="shared" si="2"/>
        <v>0</v>
      </c>
    </row>
    <row r="155" spans="7:8" x14ac:dyDescent="0.25">
      <c r="G155">
        <v>1.208988</v>
      </c>
      <c r="H155">
        <f t="shared" si="2"/>
        <v>0</v>
      </c>
    </row>
    <row r="156" spans="7:8" x14ac:dyDescent="0.25">
      <c r="G156">
        <v>2.9301689999999998</v>
      </c>
      <c r="H156">
        <f t="shared" si="2"/>
        <v>0</v>
      </c>
    </row>
    <row r="157" spans="7:8" x14ac:dyDescent="0.25">
      <c r="G157">
        <v>2.089099</v>
      </c>
      <c r="H157">
        <f t="shared" si="2"/>
        <v>0</v>
      </c>
    </row>
    <row r="158" spans="7:8" x14ac:dyDescent="0.25">
      <c r="G158">
        <v>2.0689000000000002</v>
      </c>
      <c r="H158">
        <f t="shared" si="2"/>
        <v>0</v>
      </c>
    </row>
    <row r="159" spans="7:8" x14ac:dyDescent="0.25">
      <c r="G159">
        <v>1.4752270000000001</v>
      </c>
      <c r="H159">
        <f t="shared" si="2"/>
        <v>0</v>
      </c>
    </row>
    <row r="160" spans="7:8" x14ac:dyDescent="0.25">
      <c r="G160">
        <v>2.7233670000000001</v>
      </c>
      <c r="H160">
        <f t="shared" si="2"/>
        <v>0</v>
      </c>
    </row>
    <row r="161" spans="7:8" x14ac:dyDescent="0.25">
      <c r="G161">
        <v>1.836719</v>
      </c>
      <c r="H161">
        <f t="shared" si="2"/>
        <v>0</v>
      </c>
    </row>
    <row r="162" spans="7:8" x14ac:dyDescent="0.25">
      <c r="G162">
        <v>2.9084509999999999</v>
      </c>
      <c r="H162">
        <f t="shared" si="2"/>
        <v>0</v>
      </c>
    </row>
    <row r="163" spans="7:8" x14ac:dyDescent="0.25">
      <c r="G163">
        <v>1.391086</v>
      </c>
      <c r="H163">
        <f t="shared" si="2"/>
        <v>0</v>
      </c>
    </row>
    <row r="164" spans="7:8" x14ac:dyDescent="0.25">
      <c r="G164">
        <v>1.753344</v>
      </c>
      <c r="H164">
        <f t="shared" si="2"/>
        <v>0</v>
      </c>
    </row>
    <row r="165" spans="7:8" x14ac:dyDescent="0.25">
      <c r="G165">
        <v>2.863461</v>
      </c>
      <c r="H165">
        <f t="shared" si="2"/>
        <v>0</v>
      </c>
    </row>
    <row r="166" spans="7:8" x14ac:dyDescent="0.25">
      <c r="G166">
        <v>2.3554249999999999</v>
      </c>
      <c r="H166">
        <f t="shared" si="2"/>
        <v>0</v>
      </c>
    </row>
    <row r="167" spans="7:8" x14ac:dyDescent="0.25">
      <c r="G167">
        <v>1.712599</v>
      </c>
      <c r="H167">
        <f t="shared" si="2"/>
        <v>0</v>
      </c>
    </row>
    <row r="168" spans="7:8" x14ac:dyDescent="0.25">
      <c r="G168">
        <v>0.987178</v>
      </c>
      <c r="H168">
        <f t="shared" si="2"/>
        <v>0</v>
      </c>
    </row>
    <row r="169" spans="7:8" x14ac:dyDescent="0.25">
      <c r="G169">
        <v>0.8885615</v>
      </c>
      <c r="H169">
        <f t="shared" si="2"/>
        <v>0</v>
      </c>
    </row>
    <row r="170" spans="7:8" x14ac:dyDescent="0.25">
      <c r="G170">
        <v>1.9571350000000001</v>
      </c>
      <c r="H170">
        <f t="shared" si="2"/>
        <v>0</v>
      </c>
    </row>
    <row r="171" spans="7:8" x14ac:dyDescent="0.25">
      <c r="G171">
        <v>2.209552</v>
      </c>
      <c r="H171">
        <f t="shared" si="2"/>
        <v>0</v>
      </c>
    </row>
    <row r="172" spans="7:8" x14ac:dyDescent="0.25">
      <c r="G172">
        <v>2.1542150000000002</v>
      </c>
      <c r="H172">
        <f t="shared" si="2"/>
        <v>0</v>
      </c>
    </row>
    <row r="173" spans="7:8" x14ac:dyDescent="0.25">
      <c r="G173">
        <v>0.9833326</v>
      </c>
      <c r="H173">
        <f t="shared" si="2"/>
        <v>0</v>
      </c>
    </row>
    <row r="174" spans="7:8" x14ac:dyDescent="0.25">
      <c r="G174">
        <v>4.6311580000000001</v>
      </c>
      <c r="H174">
        <f t="shared" si="2"/>
        <v>1</v>
      </c>
    </row>
    <row r="175" spans="7:8" x14ac:dyDescent="0.25">
      <c r="G175">
        <v>1.754435</v>
      </c>
      <c r="H175">
        <f t="shared" si="2"/>
        <v>0</v>
      </c>
    </row>
    <row r="176" spans="7:8" x14ac:dyDescent="0.25">
      <c r="G176">
        <v>1.7603759999999999</v>
      </c>
      <c r="H176">
        <f t="shared" si="2"/>
        <v>0</v>
      </c>
    </row>
    <row r="177" spans="7:8" x14ac:dyDescent="0.25">
      <c r="G177">
        <v>1.3865179999999999</v>
      </c>
      <c r="H177">
        <f t="shared" si="2"/>
        <v>0</v>
      </c>
    </row>
    <row r="178" spans="7:8" x14ac:dyDescent="0.25">
      <c r="G178">
        <v>4.1351120000000003</v>
      </c>
      <c r="H178">
        <f t="shared" si="2"/>
        <v>1</v>
      </c>
    </row>
    <row r="179" spans="7:8" x14ac:dyDescent="0.25">
      <c r="G179">
        <v>1.514618</v>
      </c>
      <c r="H179">
        <f t="shared" si="2"/>
        <v>0</v>
      </c>
    </row>
    <row r="180" spans="7:8" x14ac:dyDescent="0.25">
      <c r="G180">
        <v>1.654312</v>
      </c>
      <c r="H180">
        <f t="shared" si="2"/>
        <v>0</v>
      </c>
    </row>
    <row r="181" spans="7:8" x14ac:dyDescent="0.25">
      <c r="G181">
        <v>2.2824970000000002</v>
      </c>
      <c r="H181">
        <f t="shared" si="2"/>
        <v>0</v>
      </c>
    </row>
    <row r="182" spans="7:8" x14ac:dyDescent="0.25">
      <c r="G182">
        <v>1.5422210000000001</v>
      </c>
      <c r="H182">
        <f t="shared" si="2"/>
        <v>0</v>
      </c>
    </row>
    <row r="183" spans="7:8" x14ac:dyDescent="0.25">
      <c r="G183">
        <v>3.7050930000000002</v>
      </c>
      <c r="H183">
        <f t="shared" si="2"/>
        <v>0</v>
      </c>
    </row>
    <row r="184" spans="7:8" x14ac:dyDescent="0.25">
      <c r="G184">
        <v>1.799606</v>
      </c>
      <c r="H184">
        <f t="shared" si="2"/>
        <v>0</v>
      </c>
    </row>
    <row r="185" spans="7:8" x14ac:dyDescent="0.25">
      <c r="G185">
        <v>2.4153440000000002</v>
      </c>
      <c r="H185">
        <f t="shared" si="2"/>
        <v>0</v>
      </c>
    </row>
    <row r="186" spans="7:8" x14ac:dyDescent="0.25">
      <c r="G186">
        <v>3.6416620000000002</v>
      </c>
      <c r="H186">
        <f t="shared" si="2"/>
        <v>0</v>
      </c>
    </row>
    <row r="187" spans="7:8" x14ac:dyDescent="0.25">
      <c r="G187">
        <v>3.059383</v>
      </c>
      <c r="H187">
        <f t="shared" si="2"/>
        <v>0</v>
      </c>
    </row>
    <row r="188" spans="7:8" x14ac:dyDescent="0.25">
      <c r="G188">
        <v>2.0229249999999999</v>
      </c>
      <c r="H188">
        <f t="shared" si="2"/>
        <v>0</v>
      </c>
    </row>
    <row r="189" spans="7:8" x14ac:dyDescent="0.25">
      <c r="G189">
        <v>1.438196</v>
      </c>
      <c r="H189">
        <f t="shared" si="2"/>
        <v>0</v>
      </c>
    </row>
    <row r="190" spans="7:8" x14ac:dyDescent="0.25">
      <c r="G190">
        <v>2.7603680000000002</v>
      </c>
      <c r="H190">
        <f t="shared" si="2"/>
        <v>0</v>
      </c>
    </row>
    <row r="191" spans="7:8" x14ac:dyDescent="0.25">
      <c r="G191">
        <v>1.765782</v>
      </c>
      <c r="H191">
        <f t="shared" si="2"/>
        <v>0</v>
      </c>
    </row>
    <row r="192" spans="7:8" x14ac:dyDescent="0.25">
      <c r="G192">
        <v>0.88621240000000001</v>
      </c>
      <c r="H192">
        <f t="shared" si="2"/>
        <v>0</v>
      </c>
    </row>
    <row r="193" spans="7:8" x14ac:dyDescent="0.25">
      <c r="G193">
        <v>1.5724590000000001</v>
      </c>
      <c r="H193">
        <f t="shared" si="2"/>
        <v>0</v>
      </c>
    </row>
    <row r="194" spans="7:8" x14ac:dyDescent="0.25">
      <c r="G194">
        <v>0.51696810000000004</v>
      </c>
      <c r="H194">
        <f t="shared" si="2"/>
        <v>0</v>
      </c>
    </row>
    <row r="195" spans="7:8" x14ac:dyDescent="0.25">
      <c r="G195">
        <v>2.103081</v>
      </c>
      <c r="H195">
        <f t="shared" ref="H195:H258" si="3">IF(G195&gt;J$2,1,0)</f>
        <v>0</v>
      </c>
    </row>
    <row r="196" spans="7:8" x14ac:dyDescent="0.25">
      <c r="G196">
        <v>1.7654650000000001</v>
      </c>
      <c r="H196">
        <f t="shared" si="3"/>
        <v>0</v>
      </c>
    </row>
    <row r="197" spans="7:8" x14ac:dyDescent="0.25">
      <c r="G197">
        <v>1.4332389999999999</v>
      </c>
      <c r="H197">
        <f t="shared" si="3"/>
        <v>0</v>
      </c>
    </row>
    <row r="198" spans="7:8" x14ac:dyDescent="0.25">
      <c r="G198">
        <v>1.828036</v>
      </c>
      <c r="H198">
        <f t="shared" si="3"/>
        <v>0</v>
      </c>
    </row>
    <row r="199" spans="7:8" x14ac:dyDescent="0.25">
      <c r="G199">
        <v>1.5993059999999999</v>
      </c>
      <c r="H199">
        <f t="shared" si="3"/>
        <v>0</v>
      </c>
    </row>
    <row r="200" spans="7:8" x14ac:dyDescent="0.25">
      <c r="G200">
        <v>2.1888230000000002</v>
      </c>
      <c r="H200">
        <f t="shared" si="3"/>
        <v>0</v>
      </c>
    </row>
    <row r="201" spans="7:8" x14ac:dyDescent="0.25">
      <c r="G201">
        <v>2.5876229999999998</v>
      </c>
      <c r="H201">
        <f t="shared" si="3"/>
        <v>0</v>
      </c>
    </row>
    <row r="202" spans="7:8" x14ac:dyDescent="0.25">
      <c r="G202">
        <v>2.1365780000000001</v>
      </c>
      <c r="H202">
        <f t="shared" si="3"/>
        <v>0</v>
      </c>
    </row>
    <row r="203" spans="7:8" x14ac:dyDescent="0.25">
      <c r="G203">
        <v>1.208558</v>
      </c>
      <c r="H203">
        <f t="shared" si="3"/>
        <v>0</v>
      </c>
    </row>
    <row r="204" spans="7:8" x14ac:dyDescent="0.25">
      <c r="G204">
        <v>6.1952220000000002</v>
      </c>
      <c r="H204">
        <f t="shared" si="3"/>
        <v>1</v>
      </c>
    </row>
    <row r="205" spans="7:8" x14ac:dyDescent="0.25">
      <c r="G205">
        <v>2.4401890000000002</v>
      </c>
      <c r="H205">
        <f t="shared" si="3"/>
        <v>0</v>
      </c>
    </row>
    <row r="206" spans="7:8" x14ac:dyDescent="0.25">
      <c r="G206">
        <v>2.7237939999999998</v>
      </c>
      <c r="H206">
        <f t="shared" si="3"/>
        <v>0</v>
      </c>
    </row>
    <row r="207" spans="7:8" x14ac:dyDescent="0.25">
      <c r="G207">
        <v>2.4144169999999998</v>
      </c>
      <c r="H207">
        <f t="shared" si="3"/>
        <v>0</v>
      </c>
    </row>
    <row r="208" spans="7:8" x14ac:dyDescent="0.25">
      <c r="G208">
        <v>2.9596740000000001</v>
      </c>
      <c r="H208">
        <f t="shared" si="3"/>
        <v>0</v>
      </c>
    </row>
    <row r="209" spans="7:8" x14ac:dyDescent="0.25">
      <c r="G209">
        <v>3.6920730000000002</v>
      </c>
      <c r="H209">
        <f t="shared" si="3"/>
        <v>0</v>
      </c>
    </row>
    <row r="210" spans="7:8" x14ac:dyDescent="0.25">
      <c r="G210">
        <v>4.4858209999999996</v>
      </c>
      <c r="H210">
        <f t="shared" si="3"/>
        <v>1</v>
      </c>
    </row>
    <row r="211" spans="7:8" x14ac:dyDescent="0.25">
      <c r="G211">
        <v>2.1182979999999998</v>
      </c>
      <c r="H211">
        <f t="shared" si="3"/>
        <v>0</v>
      </c>
    </row>
    <row r="212" spans="7:8" x14ac:dyDescent="0.25">
      <c r="G212">
        <v>3.882822</v>
      </c>
      <c r="H212">
        <f t="shared" si="3"/>
        <v>0</v>
      </c>
    </row>
    <row r="213" spans="7:8" x14ac:dyDescent="0.25">
      <c r="G213">
        <v>2.4411999999999998</v>
      </c>
      <c r="H213">
        <f t="shared" si="3"/>
        <v>0</v>
      </c>
    </row>
    <row r="214" spans="7:8" x14ac:dyDescent="0.25">
      <c r="G214">
        <v>1.8747050000000001</v>
      </c>
      <c r="H214">
        <f t="shared" si="3"/>
        <v>0</v>
      </c>
    </row>
    <row r="215" spans="7:8" x14ac:dyDescent="0.25">
      <c r="G215">
        <v>1.522275</v>
      </c>
      <c r="H215">
        <f t="shared" si="3"/>
        <v>0</v>
      </c>
    </row>
    <row r="216" spans="7:8" x14ac:dyDescent="0.25">
      <c r="G216">
        <v>2.5209410000000001</v>
      </c>
      <c r="H216">
        <f t="shared" si="3"/>
        <v>0</v>
      </c>
    </row>
    <row r="217" spans="7:8" x14ac:dyDescent="0.25">
      <c r="G217">
        <v>1.125005</v>
      </c>
      <c r="H217">
        <f t="shared" si="3"/>
        <v>0</v>
      </c>
    </row>
    <row r="218" spans="7:8" x14ac:dyDescent="0.25">
      <c r="G218">
        <v>1.9190240000000001</v>
      </c>
      <c r="H218">
        <f t="shared" si="3"/>
        <v>0</v>
      </c>
    </row>
    <row r="219" spans="7:8" x14ac:dyDescent="0.25">
      <c r="G219">
        <v>1.967438</v>
      </c>
      <c r="H219">
        <f t="shared" si="3"/>
        <v>0</v>
      </c>
    </row>
    <row r="220" spans="7:8" x14ac:dyDescent="0.25">
      <c r="G220">
        <v>0.94132360000000004</v>
      </c>
      <c r="H220">
        <f t="shared" si="3"/>
        <v>0</v>
      </c>
    </row>
    <row r="221" spans="7:8" x14ac:dyDescent="0.25">
      <c r="G221">
        <v>1.1260870000000001</v>
      </c>
      <c r="H221">
        <f t="shared" si="3"/>
        <v>0</v>
      </c>
    </row>
    <row r="222" spans="7:8" x14ac:dyDescent="0.25">
      <c r="G222">
        <v>4.4365360000000003</v>
      </c>
      <c r="H222">
        <f t="shared" si="3"/>
        <v>1</v>
      </c>
    </row>
    <row r="223" spans="7:8" x14ac:dyDescent="0.25">
      <c r="G223">
        <v>1.996972</v>
      </c>
      <c r="H223">
        <f t="shared" si="3"/>
        <v>0</v>
      </c>
    </row>
    <row r="224" spans="7:8" x14ac:dyDescent="0.25">
      <c r="G224">
        <v>2.5641509999999998</v>
      </c>
      <c r="H224">
        <f t="shared" si="3"/>
        <v>0</v>
      </c>
    </row>
    <row r="225" spans="7:8" x14ac:dyDescent="0.25">
      <c r="G225">
        <v>2.8405140000000002</v>
      </c>
      <c r="H225">
        <f t="shared" si="3"/>
        <v>0</v>
      </c>
    </row>
    <row r="226" spans="7:8" x14ac:dyDescent="0.25">
      <c r="G226">
        <v>1.8192079999999999</v>
      </c>
      <c r="H226">
        <f t="shared" si="3"/>
        <v>0</v>
      </c>
    </row>
    <row r="227" spans="7:8" x14ac:dyDescent="0.25">
      <c r="G227">
        <v>1.768408</v>
      </c>
      <c r="H227">
        <f t="shared" si="3"/>
        <v>0</v>
      </c>
    </row>
    <row r="228" spans="7:8" x14ac:dyDescent="0.25">
      <c r="G228">
        <v>2.4526409999999998</v>
      </c>
      <c r="H228">
        <f t="shared" si="3"/>
        <v>0</v>
      </c>
    </row>
    <row r="229" spans="7:8" x14ac:dyDescent="0.25">
      <c r="G229">
        <v>2.392693</v>
      </c>
      <c r="H229">
        <f t="shared" si="3"/>
        <v>0</v>
      </c>
    </row>
    <row r="230" spans="7:8" x14ac:dyDescent="0.25">
      <c r="G230">
        <v>4.3521770000000002</v>
      </c>
      <c r="H230">
        <f t="shared" si="3"/>
        <v>1</v>
      </c>
    </row>
    <row r="231" spans="7:8" x14ac:dyDescent="0.25">
      <c r="G231">
        <v>1.0361940000000001</v>
      </c>
      <c r="H231">
        <f t="shared" si="3"/>
        <v>0</v>
      </c>
    </row>
    <row r="232" spans="7:8" x14ac:dyDescent="0.25">
      <c r="G232">
        <v>0.93906630000000002</v>
      </c>
      <c r="H232">
        <f t="shared" si="3"/>
        <v>0</v>
      </c>
    </row>
    <row r="233" spans="7:8" x14ac:dyDescent="0.25">
      <c r="G233">
        <v>1.800611</v>
      </c>
      <c r="H233">
        <f t="shared" si="3"/>
        <v>0</v>
      </c>
    </row>
    <row r="234" spans="7:8" x14ac:dyDescent="0.25">
      <c r="G234">
        <v>3.82429</v>
      </c>
      <c r="H234">
        <f t="shared" si="3"/>
        <v>0</v>
      </c>
    </row>
    <row r="235" spans="7:8" x14ac:dyDescent="0.25">
      <c r="G235">
        <v>1.875696</v>
      </c>
      <c r="H235">
        <f t="shared" si="3"/>
        <v>0</v>
      </c>
    </row>
    <row r="236" spans="7:8" x14ac:dyDescent="0.25">
      <c r="G236">
        <v>1.854886</v>
      </c>
      <c r="H236">
        <f t="shared" si="3"/>
        <v>0</v>
      </c>
    </row>
    <row r="237" spans="7:8" x14ac:dyDescent="0.25">
      <c r="G237">
        <v>1.44407</v>
      </c>
      <c r="H237">
        <f t="shared" si="3"/>
        <v>0</v>
      </c>
    </row>
    <row r="238" spans="7:8" x14ac:dyDescent="0.25">
      <c r="G238">
        <v>1.4530510000000001</v>
      </c>
      <c r="H238">
        <f t="shared" si="3"/>
        <v>0</v>
      </c>
    </row>
    <row r="239" spans="7:8" x14ac:dyDescent="0.25">
      <c r="G239">
        <v>1.5405500000000001</v>
      </c>
      <c r="H239">
        <f t="shared" si="3"/>
        <v>0</v>
      </c>
    </row>
    <row r="240" spans="7:8" x14ac:dyDescent="0.25">
      <c r="G240">
        <v>1.1769909999999999</v>
      </c>
      <c r="H240">
        <f t="shared" si="3"/>
        <v>0</v>
      </c>
    </row>
    <row r="241" spans="7:8" x14ac:dyDescent="0.25">
      <c r="G241">
        <v>1.7580990000000001</v>
      </c>
      <c r="H241">
        <f t="shared" si="3"/>
        <v>0</v>
      </c>
    </row>
    <row r="242" spans="7:8" x14ac:dyDescent="0.25">
      <c r="G242">
        <v>2.3653219999999999</v>
      </c>
      <c r="H242">
        <f t="shared" si="3"/>
        <v>0</v>
      </c>
    </row>
    <row r="243" spans="7:8" x14ac:dyDescent="0.25">
      <c r="G243">
        <v>3.6439620000000001</v>
      </c>
      <c r="H243">
        <f t="shared" si="3"/>
        <v>0</v>
      </c>
    </row>
    <row r="244" spans="7:8" x14ac:dyDescent="0.25">
      <c r="G244">
        <v>4.8357720000000004</v>
      </c>
      <c r="H244">
        <f t="shared" si="3"/>
        <v>1</v>
      </c>
    </row>
    <row r="245" spans="7:8" x14ac:dyDescent="0.25">
      <c r="G245">
        <v>3.438536</v>
      </c>
      <c r="H245">
        <f t="shared" si="3"/>
        <v>0</v>
      </c>
    </row>
    <row r="246" spans="7:8" x14ac:dyDescent="0.25">
      <c r="G246">
        <v>2.1616870000000001</v>
      </c>
      <c r="H246">
        <f t="shared" si="3"/>
        <v>0</v>
      </c>
    </row>
    <row r="247" spans="7:8" x14ac:dyDescent="0.25">
      <c r="G247">
        <v>1.9263410000000001</v>
      </c>
      <c r="H247">
        <f t="shared" si="3"/>
        <v>0</v>
      </c>
    </row>
    <row r="248" spans="7:8" x14ac:dyDescent="0.25">
      <c r="G248">
        <v>3.288446</v>
      </c>
      <c r="H248">
        <f t="shared" si="3"/>
        <v>0</v>
      </c>
    </row>
    <row r="249" spans="7:8" x14ac:dyDescent="0.25">
      <c r="G249">
        <v>3.037048</v>
      </c>
      <c r="H249">
        <f t="shared" si="3"/>
        <v>0</v>
      </c>
    </row>
    <row r="250" spans="7:8" x14ac:dyDescent="0.25">
      <c r="G250">
        <v>2.0964830000000001</v>
      </c>
      <c r="H250">
        <f t="shared" si="3"/>
        <v>0</v>
      </c>
    </row>
    <row r="251" spans="7:8" x14ac:dyDescent="0.25">
      <c r="G251">
        <v>2.370584</v>
      </c>
      <c r="H251">
        <f t="shared" si="3"/>
        <v>0</v>
      </c>
    </row>
    <row r="252" spans="7:8" x14ac:dyDescent="0.25">
      <c r="G252">
        <v>1.530265</v>
      </c>
      <c r="H252">
        <f t="shared" si="3"/>
        <v>0</v>
      </c>
    </row>
    <row r="253" spans="7:8" x14ac:dyDescent="0.25">
      <c r="G253">
        <v>3.919308</v>
      </c>
      <c r="H253">
        <f t="shared" si="3"/>
        <v>0</v>
      </c>
    </row>
    <row r="254" spans="7:8" x14ac:dyDescent="0.25">
      <c r="G254">
        <v>2.7849520000000001</v>
      </c>
      <c r="H254">
        <f t="shared" si="3"/>
        <v>0</v>
      </c>
    </row>
    <row r="255" spans="7:8" x14ac:dyDescent="0.25">
      <c r="G255">
        <v>2.227128</v>
      </c>
      <c r="H255">
        <f t="shared" si="3"/>
        <v>0</v>
      </c>
    </row>
    <row r="256" spans="7:8" x14ac:dyDescent="0.25">
      <c r="G256">
        <v>4.386342</v>
      </c>
      <c r="H256">
        <f t="shared" si="3"/>
        <v>1</v>
      </c>
    </row>
    <row r="257" spans="7:8" x14ac:dyDescent="0.25">
      <c r="G257">
        <v>2.1953369999999999</v>
      </c>
      <c r="H257">
        <f t="shared" si="3"/>
        <v>0</v>
      </c>
    </row>
    <row r="258" spans="7:8" x14ac:dyDescent="0.25">
      <c r="G258">
        <v>3.298244</v>
      </c>
      <c r="H258">
        <f t="shared" si="3"/>
        <v>0</v>
      </c>
    </row>
    <row r="259" spans="7:8" x14ac:dyDescent="0.25">
      <c r="G259">
        <v>1.408013</v>
      </c>
      <c r="H259">
        <f t="shared" ref="H259:H322" si="4">IF(G259&gt;J$2,1,0)</f>
        <v>0</v>
      </c>
    </row>
    <row r="260" spans="7:8" x14ac:dyDescent="0.25">
      <c r="G260">
        <v>2.0533670000000002</v>
      </c>
      <c r="H260">
        <f t="shared" si="4"/>
        <v>0</v>
      </c>
    </row>
    <row r="261" spans="7:8" x14ac:dyDescent="0.25">
      <c r="G261">
        <v>1.677473</v>
      </c>
      <c r="H261">
        <f t="shared" si="4"/>
        <v>0</v>
      </c>
    </row>
    <row r="262" spans="7:8" x14ac:dyDescent="0.25">
      <c r="G262">
        <v>1.3650819999999999</v>
      </c>
      <c r="H262">
        <f t="shared" si="4"/>
        <v>0</v>
      </c>
    </row>
    <row r="263" spans="7:8" x14ac:dyDescent="0.25">
      <c r="G263">
        <v>1.0264960000000001</v>
      </c>
      <c r="H263">
        <f t="shared" si="4"/>
        <v>0</v>
      </c>
    </row>
    <row r="264" spans="7:8" x14ac:dyDescent="0.25">
      <c r="G264">
        <v>2.913246</v>
      </c>
      <c r="H264">
        <f t="shared" si="4"/>
        <v>0</v>
      </c>
    </row>
    <row r="265" spans="7:8" x14ac:dyDescent="0.25">
      <c r="G265">
        <v>2.4960360000000001</v>
      </c>
      <c r="H265">
        <f t="shared" si="4"/>
        <v>0</v>
      </c>
    </row>
    <row r="266" spans="7:8" x14ac:dyDescent="0.25">
      <c r="G266">
        <v>1.209937</v>
      </c>
      <c r="H266">
        <f t="shared" si="4"/>
        <v>0</v>
      </c>
    </row>
    <row r="267" spans="7:8" x14ac:dyDescent="0.25">
      <c r="G267">
        <v>2.3222719999999999</v>
      </c>
      <c r="H267">
        <f t="shared" si="4"/>
        <v>0</v>
      </c>
    </row>
    <row r="268" spans="7:8" x14ac:dyDescent="0.25">
      <c r="G268">
        <v>1.735268</v>
      </c>
      <c r="H268">
        <f t="shared" si="4"/>
        <v>0</v>
      </c>
    </row>
    <row r="269" spans="7:8" x14ac:dyDescent="0.25">
      <c r="G269">
        <v>0.85102429999999996</v>
      </c>
      <c r="H269">
        <f t="shared" si="4"/>
        <v>0</v>
      </c>
    </row>
    <row r="270" spans="7:8" x14ac:dyDescent="0.25">
      <c r="G270">
        <v>3.3818519999999999</v>
      </c>
      <c r="H270">
        <f t="shared" si="4"/>
        <v>0</v>
      </c>
    </row>
    <row r="271" spans="7:8" x14ac:dyDescent="0.25">
      <c r="G271">
        <v>2.1488459999999998</v>
      </c>
      <c r="H271">
        <f t="shared" si="4"/>
        <v>0</v>
      </c>
    </row>
    <row r="272" spans="7:8" x14ac:dyDescent="0.25">
      <c r="G272">
        <v>2.9519679999999999</v>
      </c>
      <c r="H272">
        <f t="shared" si="4"/>
        <v>0</v>
      </c>
    </row>
    <row r="273" spans="7:8" x14ac:dyDescent="0.25">
      <c r="G273">
        <v>1.0353619999999999</v>
      </c>
      <c r="H273">
        <f t="shared" si="4"/>
        <v>0</v>
      </c>
    </row>
    <row r="274" spans="7:8" x14ac:dyDescent="0.25">
      <c r="G274">
        <v>1.819529</v>
      </c>
      <c r="H274">
        <f t="shared" si="4"/>
        <v>0</v>
      </c>
    </row>
    <row r="275" spans="7:8" x14ac:dyDescent="0.25">
      <c r="G275">
        <v>2.0333130000000001</v>
      </c>
      <c r="H275">
        <f t="shared" si="4"/>
        <v>0</v>
      </c>
    </row>
    <row r="276" spans="7:8" x14ac:dyDescent="0.25">
      <c r="G276">
        <v>0.89141530000000002</v>
      </c>
      <c r="H276">
        <f t="shared" si="4"/>
        <v>0</v>
      </c>
    </row>
    <row r="277" spans="7:8" x14ac:dyDescent="0.25">
      <c r="G277">
        <v>1.8544119999999999</v>
      </c>
      <c r="H277">
        <f t="shared" si="4"/>
        <v>0</v>
      </c>
    </row>
    <row r="278" spans="7:8" x14ac:dyDescent="0.25">
      <c r="G278">
        <v>1.3929860000000001</v>
      </c>
      <c r="H278">
        <f t="shared" si="4"/>
        <v>0</v>
      </c>
    </row>
    <row r="279" spans="7:8" x14ac:dyDescent="0.25">
      <c r="G279">
        <v>2.806438</v>
      </c>
      <c r="H279">
        <f t="shared" si="4"/>
        <v>0</v>
      </c>
    </row>
    <row r="280" spans="7:8" x14ac:dyDescent="0.25">
      <c r="G280">
        <v>2.3087550000000001</v>
      </c>
      <c r="H280">
        <f t="shared" si="4"/>
        <v>0</v>
      </c>
    </row>
    <row r="281" spans="7:8" x14ac:dyDescent="0.25">
      <c r="G281">
        <v>1.6876180000000001</v>
      </c>
      <c r="H281">
        <f t="shared" si="4"/>
        <v>0</v>
      </c>
    </row>
    <row r="282" spans="7:8" x14ac:dyDescent="0.25">
      <c r="G282">
        <v>2.5951740000000001</v>
      </c>
      <c r="H282">
        <f t="shared" si="4"/>
        <v>0</v>
      </c>
    </row>
    <row r="283" spans="7:8" x14ac:dyDescent="0.25">
      <c r="G283">
        <v>3.3928539999999998</v>
      </c>
      <c r="H283">
        <f t="shared" si="4"/>
        <v>0</v>
      </c>
    </row>
    <row r="284" spans="7:8" x14ac:dyDescent="0.25">
      <c r="G284">
        <v>1.387696</v>
      </c>
      <c r="H284">
        <f t="shared" si="4"/>
        <v>0</v>
      </c>
    </row>
    <row r="285" spans="7:8" x14ac:dyDescent="0.25">
      <c r="G285">
        <v>2.4548760000000001</v>
      </c>
      <c r="H285">
        <f t="shared" si="4"/>
        <v>0</v>
      </c>
    </row>
    <row r="286" spans="7:8" x14ac:dyDescent="0.25">
      <c r="G286">
        <v>2.4172289999999998</v>
      </c>
      <c r="H286">
        <f t="shared" si="4"/>
        <v>0</v>
      </c>
    </row>
    <row r="287" spans="7:8" x14ac:dyDescent="0.25">
      <c r="G287">
        <v>2.8766430000000001</v>
      </c>
      <c r="H287">
        <f t="shared" si="4"/>
        <v>0</v>
      </c>
    </row>
    <row r="288" spans="7:8" x14ac:dyDescent="0.25">
      <c r="G288">
        <v>1.7965899999999999</v>
      </c>
      <c r="H288">
        <f t="shared" si="4"/>
        <v>0</v>
      </c>
    </row>
    <row r="289" spans="7:8" x14ac:dyDescent="0.25">
      <c r="G289">
        <v>1.6214109999999999</v>
      </c>
      <c r="H289">
        <f t="shared" si="4"/>
        <v>0</v>
      </c>
    </row>
    <row r="290" spans="7:8" x14ac:dyDescent="0.25">
      <c r="G290">
        <v>2.8366349999999998</v>
      </c>
      <c r="H290">
        <f t="shared" si="4"/>
        <v>0</v>
      </c>
    </row>
    <row r="291" spans="7:8" x14ac:dyDescent="0.25">
      <c r="G291">
        <v>2.733209</v>
      </c>
      <c r="H291">
        <f t="shared" si="4"/>
        <v>0</v>
      </c>
    </row>
    <row r="292" spans="7:8" x14ac:dyDescent="0.25">
      <c r="G292">
        <v>0.15826309999999999</v>
      </c>
      <c r="H292">
        <f t="shared" si="4"/>
        <v>0</v>
      </c>
    </row>
    <row r="293" spans="7:8" x14ac:dyDescent="0.25">
      <c r="G293">
        <v>0.93145</v>
      </c>
      <c r="H293">
        <f t="shared" si="4"/>
        <v>0</v>
      </c>
    </row>
    <row r="294" spans="7:8" x14ac:dyDescent="0.25">
      <c r="G294">
        <v>2.025439</v>
      </c>
      <c r="H294">
        <f t="shared" si="4"/>
        <v>0</v>
      </c>
    </row>
    <row r="295" spans="7:8" x14ac:dyDescent="0.25">
      <c r="G295">
        <v>2.6238359999999998</v>
      </c>
      <c r="H295">
        <f t="shared" si="4"/>
        <v>0</v>
      </c>
    </row>
    <row r="296" spans="7:8" x14ac:dyDescent="0.25">
      <c r="G296">
        <v>3.369567</v>
      </c>
      <c r="H296">
        <f t="shared" si="4"/>
        <v>0</v>
      </c>
    </row>
    <row r="297" spans="7:8" x14ac:dyDescent="0.25">
      <c r="G297">
        <v>1.4634450000000001</v>
      </c>
      <c r="H297">
        <f t="shared" si="4"/>
        <v>0</v>
      </c>
    </row>
    <row r="298" spans="7:8" x14ac:dyDescent="0.25">
      <c r="G298">
        <v>3.0090439999999998</v>
      </c>
      <c r="H298">
        <f t="shared" si="4"/>
        <v>0</v>
      </c>
    </row>
    <row r="299" spans="7:8" x14ac:dyDescent="0.25">
      <c r="G299">
        <v>3.2708379999999999</v>
      </c>
      <c r="H299">
        <f t="shared" si="4"/>
        <v>0</v>
      </c>
    </row>
    <row r="300" spans="7:8" x14ac:dyDescent="0.25">
      <c r="G300">
        <v>2.3131740000000001</v>
      </c>
      <c r="H300">
        <f t="shared" si="4"/>
        <v>0</v>
      </c>
    </row>
    <row r="301" spans="7:8" x14ac:dyDescent="0.25">
      <c r="G301">
        <v>1.177044</v>
      </c>
      <c r="H301">
        <f t="shared" si="4"/>
        <v>0</v>
      </c>
    </row>
    <row r="302" spans="7:8" x14ac:dyDescent="0.25">
      <c r="G302">
        <v>4.3335350000000004</v>
      </c>
      <c r="H302">
        <f t="shared" si="4"/>
        <v>1</v>
      </c>
    </row>
    <row r="303" spans="7:8" x14ac:dyDescent="0.25">
      <c r="G303">
        <v>2.1221969999999999</v>
      </c>
      <c r="H303">
        <f t="shared" si="4"/>
        <v>0</v>
      </c>
    </row>
    <row r="304" spans="7:8" x14ac:dyDescent="0.25">
      <c r="G304">
        <v>2.2138939999999998</v>
      </c>
      <c r="H304">
        <f t="shared" si="4"/>
        <v>0</v>
      </c>
    </row>
    <row r="305" spans="7:8" x14ac:dyDescent="0.25">
      <c r="G305">
        <v>1.509765</v>
      </c>
      <c r="H305">
        <f t="shared" si="4"/>
        <v>0</v>
      </c>
    </row>
    <row r="306" spans="7:8" x14ac:dyDescent="0.25">
      <c r="G306">
        <v>2.3318240000000001</v>
      </c>
      <c r="H306">
        <f t="shared" si="4"/>
        <v>0</v>
      </c>
    </row>
    <row r="307" spans="7:8" x14ac:dyDescent="0.25">
      <c r="G307">
        <v>2.8536969999999999</v>
      </c>
      <c r="H307">
        <f t="shared" si="4"/>
        <v>0</v>
      </c>
    </row>
    <row r="308" spans="7:8" x14ac:dyDescent="0.25">
      <c r="G308">
        <v>1.420228</v>
      </c>
      <c r="H308">
        <f t="shared" si="4"/>
        <v>0</v>
      </c>
    </row>
    <row r="309" spans="7:8" x14ac:dyDescent="0.25">
      <c r="G309">
        <v>1.649999</v>
      </c>
      <c r="H309">
        <f t="shared" si="4"/>
        <v>0</v>
      </c>
    </row>
    <row r="310" spans="7:8" x14ac:dyDescent="0.25">
      <c r="G310">
        <v>2.4936590000000001</v>
      </c>
      <c r="H310">
        <f t="shared" si="4"/>
        <v>0</v>
      </c>
    </row>
    <row r="311" spans="7:8" x14ac:dyDescent="0.25">
      <c r="G311">
        <v>1.914614</v>
      </c>
      <c r="H311">
        <f t="shared" si="4"/>
        <v>0</v>
      </c>
    </row>
    <row r="312" spans="7:8" x14ac:dyDescent="0.25">
      <c r="G312">
        <v>1.48078</v>
      </c>
      <c r="H312">
        <f t="shared" si="4"/>
        <v>0</v>
      </c>
    </row>
    <row r="313" spans="7:8" x14ac:dyDescent="0.25">
      <c r="G313">
        <v>1.159235</v>
      </c>
      <c r="H313">
        <f t="shared" si="4"/>
        <v>0</v>
      </c>
    </row>
    <row r="314" spans="7:8" x14ac:dyDescent="0.25">
      <c r="G314">
        <v>1.21224</v>
      </c>
      <c r="H314">
        <f t="shared" si="4"/>
        <v>0</v>
      </c>
    </row>
    <row r="315" spans="7:8" x14ac:dyDescent="0.25">
      <c r="G315">
        <v>2.9450050000000001</v>
      </c>
      <c r="H315">
        <f t="shared" si="4"/>
        <v>0</v>
      </c>
    </row>
    <row r="316" spans="7:8" x14ac:dyDescent="0.25">
      <c r="G316">
        <v>2.1989070000000002</v>
      </c>
      <c r="H316">
        <f t="shared" si="4"/>
        <v>0</v>
      </c>
    </row>
    <row r="317" spans="7:8" x14ac:dyDescent="0.25">
      <c r="G317">
        <v>1.68174</v>
      </c>
      <c r="H317">
        <f t="shared" si="4"/>
        <v>0</v>
      </c>
    </row>
    <row r="318" spans="7:8" x14ac:dyDescent="0.25">
      <c r="G318">
        <v>3.1344970000000001</v>
      </c>
      <c r="H318">
        <f t="shared" si="4"/>
        <v>0</v>
      </c>
    </row>
    <row r="319" spans="7:8" x14ac:dyDescent="0.25">
      <c r="G319">
        <v>1.955058</v>
      </c>
      <c r="H319">
        <f t="shared" si="4"/>
        <v>0</v>
      </c>
    </row>
    <row r="320" spans="7:8" x14ac:dyDescent="0.25">
      <c r="G320">
        <v>3.3088890000000002</v>
      </c>
      <c r="H320">
        <f t="shared" si="4"/>
        <v>0</v>
      </c>
    </row>
    <row r="321" spans="7:8" x14ac:dyDescent="0.25">
      <c r="G321">
        <v>1.5017389999999999</v>
      </c>
      <c r="H321">
        <f t="shared" si="4"/>
        <v>0</v>
      </c>
    </row>
    <row r="322" spans="7:8" x14ac:dyDescent="0.25">
      <c r="G322">
        <v>3.0004400000000002</v>
      </c>
      <c r="H322">
        <f t="shared" si="4"/>
        <v>0</v>
      </c>
    </row>
    <row r="323" spans="7:8" x14ac:dyDescent="0.25">
      <c r="G323">
        <v>1.5102679999999999</v>
      </c>
      <c r="H323">
        <f t="shared" ref="H323:H386" si="5">IF(G323&gt;J$2,1,0)</f>
        <v>0</v>
      </c>
    </row>
    <row r="324" spans="7:8" x14ac:dyDescent="0.25">
      <c r="G324">
        <v>2.1993360000000002</v>
      </c>
      <c r="H324">
        <f t="shared" si="5"/>
        <v>0</v>
      </c>
    </row>
    <row r="325" spans="7:8" x14ac:dyDescent="0.25">
      <c r="G325">
        <v>1.202283</v>
      </c>
      <c r="H325">
        <f t="shared" si="5"/>
        <v>0</v>
      </c>
    </row>
    <row r="326" spans="7:8" x14ac:dyDescent="0.25">
      <c r="G326">
        <v>0.86264359999999995</v>
      </c>
      <c r="H326">
        <f t="shared" si="5"/>
        <v>0</v>
      </c>
    </row>
    <row r="327" spans="7:8" x14ac:dyDescent="0.25">
      <c r="G327">
        <v>2.151675</v>
      </c>
      <c r="H327">
        <f t="shared" si="5"/>
        <v>0</v>
      </c>
    </row>
    <row r="328" spans="7:8" x14ac:dyDescent="0.25">
      <c r="G328">
        <v>2.5879449999999999</v>
      </c>
      <c r="H328">
        <f t="shared" si="5"/>
        <v>0</v>
      </c>
    </row>
    <row r="329" spans="7:8" x14ac:dyDescent="0.25">
      <c r="G329">
        <v>2.2730929999999998</v>
      </c>
      <c r="H329">
        <f t="shared" si="5"/>
        <v>0</v>
      </c>
    </row>
    <row r="330" spans="7:8" x14ac:dyDescent="0.25">
      <c r="G330">
        <v>2.6074899999999999</v>
      </c>
      <c r="H330">
        <f t="shared" si="5"/>
        <v>0</v>
      </c>
    </row>
    <row r="331" spans="7:8" x14ac:dyDescent="0.25">
      <c r="G331">
        <v>2.5010520000000001</v>
      </c>
      <c r="H331">
        <f t="shared" si="5"/>
        <v>0</v>
      </c>
    </row>
    <row r="332" spans="7:8" x14ac:dyDescent="0.25">
      <c r="G332">
        <v>2.3649640000000001</v>
      </c>
      <c r="H332">
        <f t="shared" si="5"/>
        <v>0</v>
      </c>
    </row>
    <row r="333" spans="7:8" x14ac:dyDescent="0.25">
      <c r="G333">
        <v>2.094061</v>
      </c>
      <c r="H333">
        <f t="shared" si="5"/>
        <v>0</v>
      </c>
    </row>
    <row r="334" spans="7:8" x14ac:dyDescent="0.25">
      <c r="G334">
        <v>1.5309470000000001</v>
      </c>
      <c r="H334">
        <f t="shared" si="5"/>
        <v>0</v>
      </c>
    </row>
    <row r="335" spans="7:8" x14ac:dyDescent="0.25">
      <c r="G335">
        <v>1.875008</v>
      </c>
      <c r="H335">
        <f t="shared" si="5"/>
        <v>0</v>
      </c>
    </row>
    <row r="336" spans="7:8" x14ac:dyDescent="0.25">
      <c r="G336">
        <v>2.008454</v>
      </c>
      <c r="H336">
        <f t="shared" si="5"/>
        <v>0</v>
      </c>
    </row>
    <row r="337" spans="7:8" x14ac:dyDescent="0.25">
      <c r="G337">
        <v>1.1509739999999999</v>
      </c>
      <c r="H337">
        <f t="shared" si="5"/>
        <v>0</v>
      </c>
    </row>
    <row r="338" spans="7:8" x14ac:dyDescent="0.25">
      <c r="G338">
        <v>2.0312800000000002</v>
      </c>
      <c r="H338">
        <f t="shared" si="5"/>
        <v>0</v>
      </c>
    </row>
    <row r="339" spans="7:8" x14ac:dyDescent="0.25">
      <c r="G339">
        <v>2.997061</v>
      </c>
      <c r="H339">
        <f t="shared" si="5"/>
        <v>0</v>
      </c>
    </row>
    <row r="340" spans="7:8" x14ac:dyDescent="0.25">
      <c r="G340">
        <v>1.101202</v>
      </c>
      <c r="H340">
        <f t="shared" si="5"/>
        <v>0</v>
      </c>
    </row>
    <row r="341" spans="7:8" x14ac:dyDescent="0.25">
      <c r="G341">
        <v>1.7112259999999999</v>
      </c>
      <c r="H341">
        <f t="shared" si="5"/>
        <v>0</v>
      </c>
    </row>
    <row r="342" spans="7:8" x14ac:dyDescent="0.25">
      <c r="G342">
        <v>2.6501709999999998</v>
      </c>
      <c r="H342">
        <f t="shared" si="5"/>
        <v>0</v>
      </c>
    </row>
    <row r="343" spans="7:8" x14ac:dyDescent="0.25">
      <c r="G343">
        <v>0.98799110000000001</v>
      </c>
      <c r="H343">
        <f t="shared" si="5"/>
        <v>0</v>
      </c>
    </row>
    <row r="344" spans="7:8" x14ac:dyDescent="0.25">
      <c r="G344">
        <v>3.1735660000000001</v>
      </c>
      <c r="H344">
        <f t="shared" si="5"/>
        <v>0</v>
      </c>
    </row>
    <row r="345" spans="7:8" x14ac:dyDescent="0.25">
      <c r="G345">
        <v>2.2509350000000001</v>
      </c>
      <c r="H345">
        <f t="shared" si="5"/>
        <v>0</v>
      </c>
    </row>
    <row r="346" spans="7:8" x14ac:dyDescent="0.25">
      <c r="G346">
        <v>1.9439599999999999</v>
      </c>
      <c r="H346">
        <f t="shared" si="5"/>
        <v>0</v>
      </c>
    </row>
    <row r="347" spans="7:8" x14ac:dyDescent="0.25">
      <c r="G347">
        <v>1.0175259999999999</v>
      </c>
      <c r="H347">
        <f t="shared" si="5"/>
        <v>0</v>
      </c>
    </row>
    <row r="348" spans="7:8" x14ac:dyDescent="0.25">
      <c r="G348">
        <v>2.1362960000000002</v>
      </c>
      <c r="H348">
        <f t="shared" si="5"/>
        <v>0</v>
      </c>
    </row>
    <row r="349" spans="7:8" x14ac:dyDescent="0.25">
      <c r="G349">
        <v>5.8893570000000004</v>
      </c>
      <c r="H349">
        <f t="shared" si="5"/>
        <v>1</v>
      </c>
    </row>
    <row r="350" spans="7:8" x14ac:dyDescent="0.25">
      <c r="G350">
        <v>1.7504649999999999</v>
      </c>
      <c r="H350">
        <f t="shared" si="5"/>
        <v>0</v>
      </c>
    </row>
    <row r="351" spans="7:8" x14ac:dyDescent="0.25">
      <c r="G351">
        <v>2.0026120000000001</v>
      </c>
      <c r="H351">
        <f t="shared" si="5"/>
        <v>0</v>
      </c>
    </row>
    <row r="352" spans="7:8" x14ac:dyDescent="0.25">
      <c r="G352">
        <v>1.896015</v>
      </c>
      <c r="H352">
        <f t="shared" si="5"/>
        <v>0</v>
      </c>
    </row>
    <row r="353" spans="7:8" x14ac:dyDescent="0.25">
      <c r="G353">
        <v>2.5865849999999999</v>
      </c>
      <c r="H353">
        <f t="shared" si="5"/>
        <v>0</v>
      </c>
    </row>
    <row r="354" spans="7:8" x14ac:dyDescent="0.25">
      <c r="G354">
        <v>2.7800769999999999</v>
      </c>
      <c r="H354">
        <f t="shared" si="5"/>
        <v>0</v>
      </c>
    </row>
    <row r="355" spans="7:8" x14ac:dyDescent="0.25">
      <c r="G355">
        <v>0.44299280000000002</v>
      </c>
      <c r="H355">
        <f t="shared" si="5"/>
        <v>0</v>
      </c>
    </row>
    <row r="356" spans="7:8" x14ac:dyDescent="0.25">
      <c r="G356">
        <v>2.44353</v>
      </c>
      <c r="H356">
        <f t="shared" si="5"/>
        <v>0</v>
      </c>
    </row>
    <row r="357" spans="7:8" x14ac:dyDescent="0.25">
      <c r="G357">
        <v>1.4476869999999999</v>
      </c>
      <c r="H357">
        <f t="shared" si="5"/>
        <v>0</v>
      </c>
    </row>
    <row r="358" spans="7:8" x14ac:dyDescent="0.25">
      <c r="G358">
        <v>2.418844</v>
      </c>
      <c r="H358">
        <f t="shared" si="5"/>
        <v>0</v>
      </c>
    </row>
    <row r="359" spans="7:8" x14ac:dyDescent="0.25">
      <c r="G359">
        <v>0.73981160000000001</v>
      </c>
      <c r="H359">
        <f t="shared" si="5"/>
        <v>0</v>
      </c>
    </row>
    <row r="360" spans="7:8" x14ac:dyDescent="0.25">
      <c r="G360">
        <v>1.2539149999999999</v>
      </c>
      <c r="H360">
        <f t="shared" si="5"/>
        <v>0</v>
      </c>
    </row>
    <row r="361" spans="7:8" x14ac:dyDescent="0.25">
      <c r="G361">
        <v>2.4376350000000002</v>
      </c>
      <c r="H361">
        <f t="shared" si="5"/>
        <v>0</v>
      </c>
    </row>
    <row r="362" spans="7:8" x14ac:dyDescent="0.25">
      <c r="G362">
        <v>0.86425249999999998</v>
      </c>
      <c r="H362">
        <f t="shared" si="5"/>
        <v>0</v>
      </c>
    </row>
    <row r="363" spans="7:8" x14ac:dyDescent="0.25">
      <c r="G363">
        <v>1.415529</v>
      </c>
      <c r="H363">
        <f t="shared" si="5"/>
        <v>0</v>
      </c>
    </row>
    <row r="364" spans="7:8" x14ac:dyDescent="0.25">
      <c r="G364">
        <v>3.2958910000000001</v>
      </c>
      <c r="H364">
        <f t="shared" si="5"/>
        <v>0</v>
      </c>
    </row>
    <row r="365" spans="7:8" x14ac:dyDescent="0.25">
      <c r="G365">
        <v>2.3237640000000002</v>
      </c>
      <c r="H365">
        <f t="shared" si="5"/>
        <v>0</v>
      </c>
    </row>
    <row r="366" spans="7:8" x14ac:dyDescent="0.25">
      <c r="G366">
        <v>2.4085200000000002</v>
      </c>
      <c r="H366">
        <f t="shared" si="5"/>
        <v>0</v>
      </c>
    </row>
    <row r="367" spans="7:8" x14ac:dyDescent="0.25">
      <c r="G367">
        <v>1.697748</v>
      </c>
      <c r="H367">
        <f t="shared" si="5"/>
        <v>0</v>
      </c>
    </row>
    <row r="368" spans="7:8" x14ac:dyDescent="0.25">
      <c r="G368">
        <v>2.2952840000000001</v>
      </c>
      <c r="H368">
        <f t="shared" si="5"/>
        <v>0</v>
      </c>
    </row>
    <row r="369" spans="7:8" x14ac:dyDescent="0.25">
      <c r="G369">
        <v>1.7111989999999999</v>
      </c>
      <c r="H369">
        <f t="shared" si="5"/>
        <v>0</v>
      </c>
    </row>
    <row r="370" spans="7:8" x14ac:dyDescent="0.25">
      <c r="G370">
        <v>1.8745830000000001</v>
      </c>
      <c r="H370">
        <f t="shared" si="5"/>
        <v>0</v>
      </c>
    </row>
    <row r="371" spans="7:8" x14ac:dyDescent="0.25">
      <c r="G371">
        <v>1.8499840000000001</v>
      </c>
      <c r="H371">
        <f t="shared" si="5"/>
        <v>0</v>
      </c>
    </row>
    <row r="372" spans="7:8" x14ac:dyDescent="0.25">
      <c r="G372">
        <v>0.77303259999999996</v>
      </c>
      <c r="H372">
        <f t="shared" si="5"/>
        <v>0</v>
      </c>
    </row>
    <row r="373" spans="7:8" x14ac:dyDescent="0.25">
      <c r="G373">
        <v>2.1857000000000002</v>
      </c>
      <c r="H373">
        <f t="shared" si="5"/>
        <v>0</v>
      </c>
    </row>
    <row r="374" spans="7:8" x14ac:dyDescent="0.25">
      <c r="G374">
        <v>2.3647520000000002</v>
      </c>
      <c r="H374">
        <f t="shared" si="5"/>
        <v>0</v>
      </c>
    </row>
    <row r="375" spans="7:8" x14ac:dyDescent="0.25">
      <c r="G375">
        <v>2.9520369999999998</v>
      </c>
      <c r="H375">
        <f t="shared" si="5"/>
        <v>0</v>
      </c>
    </row>
    <row r="376" spans="7:8" x14ac:dyDescent="0.25">
      <c r="G376">
        <v>2.4439470000000001</v>
      </c>
      <c r="H376">
        <f t="shared" si="5"/>
        <v>0</v>
      </c>
    </row>
    <row r="377" spans="7:8" x14ac:dyDescent="0.25">
      <c r="G377">
        <v>1.291121</v>
      </c>
      <c r="H377">
        <f t="shared" si="5"/>
        <v>0</v>
      </c>
    </row>
    <row r="378" spans="7:8" x14ac:dyDescent="0.25">
      <c r="G378">
        <v>1.2902610000000001</v>
      </c>
      <c r="H378">
        <f t="shared" si="5"/>
        <v>0</v>
      </c>
    </row>
    <row r="379" spans="7:8" x14ac:dyDescent="0.25">
      <c r="G379">
        <v>2.1643590000000001</v>
      </c>
      <c r="H379">
        <f t="shared" si="5"/>
        <v>0</v>
      </c>
    </row>
    <row r="380" spans="7:8" x14ac:dyDescent="0.25">
      <c r="G380">
        <v>0.96621109999999999</v>
      </c>
      <c r="H380">
        <f t="shared" si="5"/>
        <v>0</v>
      </c>
    </row>
    <row r="381" spans="7:8" x14ac:dyDescent="0.25">
      <c r="G381">
        <v>1.051185</v>
      </c>
      <c r="H381">
        <f t="shared" si="5"/>
        <v>0</v>
      </c>
    </row>
    <row r="382" spans="7:8" x14ac:dyDescent="0.25">
      <c r="G382">
        <v>2.4365450000000002</v>
      </c>
      <c r="H382">
        <f t="shared" si="5"/>
        <v>0</v>
      </c>
    </row>
    <row r="383" spans="7:8" x14ac:dyDescent="0.25">
      <c r="G383">
        <v>3.2145980000000001</v>
      </c>
      <c r="H383">
        <f t="shared" si="5"/>
        <v>0</v>
      </c>
    </row>
    <row r="384" spans="7:8" x14ac:dyDescent="0.25">
      <c r="G384">
        <v>2.0166590000000002</v>
      </c>
      <c r="H384">
        <f t="shared" si="5"/>
        <v>0</v>
      </c>
    </row>
    <row r="385" spans="7:8" x14ac:dyDescent="0.25">
      <c r="G385">
        <v>1.414309</v>
      </c>
      <c r="H385">
        <f t="shared" si="5"/>
        <v>0</v>
      </c>
    </row>
    <row r="386" spans="7:8" x14ac:dyDescent="0.25">
      <c r="G386">
        <v>2.0683349999999998</v>
      </c>
      <c r="H386">
        <f t="shared" si="5"/>
        <v>0</v>
      </c>
    </row>
    <row r="387" spans="7:8" x14ac:dyDescent="0.25">
      <c r="G387">
        <v>1.5627169999999999</v>
      </c>
      <c r="H387">
        <f t="shared" ref="H387:H450" si="6">IF(G387&gt;J$2,1,0)</f>
        <v>0</v>
      </c>
    </row>
    <row r="388" spans="7:8" x14ac:dyDescent="0.25">
      <c r="G388">
        <v>2.096927</v>
      </c>
      <c r="H388">
        <f t="shared" si="6"/>
        <v>0</v>
      </c>
    </row>
    <row r="389" spans="7:8" x14ac:dyDescent="0.25">
      <c r="G389">
        <v>1.4340219999999999</v>
      </c>
      <c r="H389">
        <f t="shared" si="6"/>
        <v>0</v>
      </c>
    </row>
    <row r="390" spans="7:8" x14ac:dyDescent="0.25">
      <c r="G390">
        <v>2.5049589999999999</v>
      </c>
      <c r="H390">
        <f t="shared" si="6"/>
        <v>0</v>
      </c>
    </row>
    <row r="391" spans="7:8" x14ac:dyDescent="0.25">
      <c r="G391">
        <v>1.7173639999999999</v>
      </c>
      <c r="H391">
        <f t="shared" si="6"/>
        <v>0</v>
      </c>
    </row>
    <row r="392" spans="7:8" x14ac:dyDescent="0.25">
      <c r="G392">
        <v>1.681999</v>
      </c>
      <c r="H392">
        <f t="shared" si="6"/>
        <v>0</v>
      </c>
    </row>
    <row r="393" spans="7:8" x14ac:dyDescent="0.25">
      <c r="G393">
        <v>1.490775</v>
      </c>
      <c r="H393">
        <f t="shared" si="6"/>
        <v>0</v>
      </c>
    </row>
    <row r="394" spans="7:8" x14ac:dyDescent="0.25">
      <c r="G394">
        <v>4.4910249999999996</v>
      </c>
      <c r="H394">
        <f t="shared" si="6"/>
        <v>1</v>
      </c>
    </row>
    <row r="395" spans="7:8" x14ac:dyDescent="0.25">
      <c r="G395">
        <v>1.036978</v>
      </c>
      <c r="H395">
        <f t="shared" si="6"/>
        <v>0</v>
      </c>
    </row>
    <row r="396" spans="7:8" x14ac:dyDescent="0.25">
      <c r="G396">
        <v>3.125715</v>
      </c>
      <c r="H396">
        <f t="shared" si="6"/>
        <v>0</v>
      </c>
    </row>
    <row r="397" spans="7:8" x14ac:dyDescent="0.25">
      <c r="G397">
        <v>0.72910399999999997</v>
      </c>
      <c r="H397">
        <f t="shared" si="6"/>
        <v>0</v>
      </c>
    </row>
    <row r="398" spans="7:8" x14ac:dyDescent="0.25">
      <c r="G398">
        <v>2.610233</v>
      </c>
      <c r="H398">
        <f t="shared" si="6"/>
        <v>0</v>
      </c>
    </row>
    <row r="399" spans="7:8" x14ac:dyDescent="0.25">
      <c r="G399">
        <v>1.46052</v>
      </c>
      <c r="H399">
        <f t="shared" si="6"/>
        <v>0</v>
      </c>
    </row>
    <row r="400" spans="7:8" x14ac:dyDescent="0.25">
      <c r="G400">
        <v>1.729725</v>
      </c>
      <c r="H400">
        <f t="shared" si="6"/>
        <v>0</v>
      </c>
    </row>
    <row r="401" spans="7:8" x14ac:dyDescent="0.25">
      <c r="G401">
        <v>1.073083</v>
      </c>
      <c r="H401">
        <f t="shared" si="6"/>
        <v>0</v>
      </c>
    </row>
    <row r="402" spans="7:8" x14ac:dyDescent="0.25">
      <c r="G402">
        <v>1.1256660000000001</v>
      </c>
      <c r="H402">
        <f t="shared" si="6"/>
        <v>0</v>
      </c>
    </row>
    <row r="403" spans="7:8" x14ac:dyDescent="0.25">
      <c r="G403">
        <v>1.3079369999999999</v>
      </c>
      <c r="H403">
        <f t="shared" si="6"/>
        <v>0</v>
      </c>
    </row>
    <row r="404" spans="7:8" x14ac:dyDescent="0.25">
      <c r="G404">
        <v>1.203211</v>
      </c>
      <c r="H404">
        <f t="shared" si="6"/>
        <v>0</v>
      </c>
    </row>
    <row r="405" spans="7:8" x14ac:dyDescent="0.25">
      <c r="G405">
        <v>3.9748549999999998</v>
      </c>
      <c r="H405">
        <f t="shared" si="6"/>
        <v>0</v>
      </c>
    </row>
    <row r="406" spans="7:8" x14ac:dyDescent="0.25">
      <c r="G406">
        <v>2.7602600000000002</v>
      </c>
      <c r="H406">
        <f t="shared" si="6"/>
        <v>0</v>
      </c>
    </row>
    <row r="407" spans="7:8" x14ac:dyDescent="0.25">
      <c r="G407">
        <v>1.9974270000000001</v>
      </c>
      <c r="H407">
        <f t="shared" si="6"/>
        <v>0</v>
      </c>
    </row>
    <row r="408" spans="7:8" x14ac:dyDescent="0.25">
      <c r="G408">
        <v>1.530934</v>
      </c>
      <c r="H408">
        <f t="shared" si="6"/>
        <v>0</v>
      </c>
    </row>
    <row r="409" spans="7:8" x14ac:dyDescent="0.25">
      <c r="G409">
        <v>2.1716190000000002</v>
      </c>
      <c r="H409">
        <f t="shared" si="6"/>
        <v>0</v>
      </c>
    </row>
    <row r="410" spans="7:8" x14ac:dyDescent="0.25">
      <c r="G410">
        <v>1.3114349999999999</v>
      </c>
      <c r="H410">
        <f t="shared" si="6"/>
        <v>0</v>
      </c>
    </row>
    <row r="411" spans="7:8" x14ac:dyDescent="0.25">
      <c r="G411">
        <v>2.491047</v>
      </c>
      <c r="H411">
        <f t="shared" si="6"/>
        <v>0</v>
      </c>
    </row>
    <row r="412" spans="7:8" x14ac:dyDescent="0.25">
      <c r="G412">
        <v>3.9192680000000002</v>
      </c>
      <c r="H412">
        <f t="shared" si="6"/>
        <v>0</v>
      </c>
    </row>
    <row r="413" spans="7:8" x14ac:dyDescent="0.25">
      <c r="G413">
        <v>2.8671009999999999</v>
      </c>
      <c r="H413">
        <f t="shared" si="6"/>
        <v>0</v>
      </c>
    </row>
    <row r="414" spans="7:8" x14ac:dyDescent="0.25">
      <c r="G414">
        <v>1.4835039999999999</v>
      </c>
      <c r="H414">
        <f t="shared" si="6"/>
        <v>0</v>
      </c>
    </row>
    <row r="415" spans="7:8" x14ac:dyDescent="0.25">
      <c r="G415">
        <v>1.910148</v>
      </c>
      <c r="H415">
        <f t="shared" si="6"/>
        <v>0</v>
      </c>
    </row>
    <row r="416" spans="7:8" x14ac:dyDescent="0.25">
      <c r="G416">
        <v>4.8557969999999999</v>
      </c>
      <c r="H416">
        <f t="shared" si="6"/>
        <v>1</v>
      </c>
    </row>
    <row r="417" spans="7:8" x14ac:dyDescent="0.25">
      <c r="G417">
        <v>3.5527609999999998</v>
      </c>
      <c r="H417">
        <f t="shared" si="6"/>
        <v>0</v>
      </c>
    </row>
    <row r="418" spans="7:8" x14ac:dyDescent="0.25">
      <c r="G418">
        <v>0.97408830000000002</v>
      </c>
      <c r="H418">
        <f t="shared" si="6"/>
        <v>0</v>
      </c>
    </row>
    <row r="419" spans="7:8" x14ac:dyDescent="0.25">
      <c r="G419">
        <v>1.5783229999999999</v>
      </c>
      <c r="H419">
        <f t="shared" si="6"/>
        <v>0</v>
      </c>
    </row>
    <row r="420" spans="7:8" x14ac:dyDescent="0.25">
      <c r="G420">
        <v>2.1305700000000001</v>
      </c>
      <c r="H420">
        <f t="shared" si="6"/>
        <v>0</v>
      </c>
    </row>
    <row r="421" spans="7:8" x14ac:dyDescent="0.25">
      <c r="G421">
        <v>2.6127009999999999</v>
      </c>
      <c r="H421">
        <f t="shared" si="6"/>
        <v>0</v>
      </c>
    </row>
    <row r="422" spans="7:8" x14ac:dyDescent="0.25">
      <c r="G422">
        <v>2.3396119999999998</v>
      </c>
      <c r="H422">
        <f t="shared" si="6"/>
        <v>0</v>
      </c>
    </row>
    <row r="423" spans="7:8" x14ac:dyDescent="0.25">
      <c r="G423">
        <v>1.9560299999999999</v>
      </c>
      <c r="H423">
        <f t="shared" si="6"/>
        <v>0</v>
      </c>
    </row>
    <row r="424" spans="7:8" x14ac:dyDescent="0.25">
      <c r="G424">
        <v>3.495628</v>
      </c>
      <c r="H424">
        <f t="shared" si="6"/>
        <v>0</v>
      </c>
    </row>
    <row r="425" spans="7:8" x14ac:dyDescent="0.25">
      <c r="G425">
        <v>3.4599760000000002</v>
      </c>
      <c r="H425">
        <f t="shared" si="6"/>
        <v>0</v>
      </c>
    </row>
    <row r="426" spans="7:8" x14ac:dyDescent="0.25">
      <c r="G426">
        <v>1.5015270000000001</v>
      </c>
      <c r="H426">
        <f t="shared" si="6"/>
        <v>0</v>
      </c>
    </row>
    <row r="427" spans="7:8" x14ac:dyDescent="0.25">
      <c r="G427">
        <v>1.6797169999999999</v>
      </c>
      <c r="H427">
        <f t="shared" si="6"/>
        <v>0</v>
      </c>
    </row>
    <row r="428" spans="7:8" x14ac:dyDescent="0.25">
      <c r="G428">
        <v>1.7569809999999999</v>
      </c>
      <c r="H428">
        <f t="shared" si="6"/>
        <v>0</v>
      </c>
    </row>
    <row r="429" spans="7:8" x14ac:dyDescent="0.25">
      <c r="G429">
        <v>2.0197289999999999</v>
      </c>
      <c r="H429">
        <f t="shared" si="6"/>
        <v>0</v>
      </c>
    </row>
    <row r="430" spans="7:8" x14ac:dyDescent="0.25">
      <c r="G430">
        <v>2.2428629999999998</v>
      </c>
      <c r="H430">
        <f t="shared" si="6"/>
        <v>0</v>
      </c>
    </row>
    <row r="431" spans="7:8" x14ac:dyDescent="0.25">
      <c r="G431">
        <v>2.4178389999999998</v>
      </c>
      <c r="H431">
        <f t="shared" si="6"/>
        <v>0</v>
      </c>
    </row>
    <row r="432" spans="7:8" x14ac:dyDescent="0.25">
      <c r="G432">
        <v>2.369129</v>
      </c>
      <c r="H432">
        <f t="shared" si="6"/>
        <v>0</v>
      </c>
    </row>
    <row r="433" spans="7:8" x14ac:dyDescent="0.25">
      <c r="G433">
        <v>1.402142</v>
      </c>
      <c r="H433">
        <f t="shared" si="6"/>
        <v>0</v>
      </c>
    </row>
    <row r="434" spans="7:8" x14ac:dyDescent="0.25">
      <c r="G434">
        <v>6.0061549999999997</v>
      </c>
      <c r="H434">
        <f t="shared" si="6"/>
        <v>1</v>
      </c>
    </row>
    <row r="435" spans="7:8" x14ac:dyDescent="0.25">
      <c r="G435">
        <v>3.2463410000000001</v>
      </c>
      <c r="H435">
        <f t="shared" si="6"/>
        <v>0</v>
      </c>
    </row>
    <row r="436" spans="7:8" x14ac:dyDescent="0.25">
      <c r="G436">
        <v>1.373758</v>
      </c>
      <c r="H436">
        <f t="shared" si="6"/>
        <v>0</v>
      </c>
    </row>
    <row r="437" spans="7:8" x14ac:dyDescent="0.25">
      <c r="G437">
        <v>1.5274589999999999</v>
      </c>
      <c r="H437">
        <f t="shared" si="6"/>
        <v>0</v>
      </c>
    </row>
    <row r="438" spans="7:8" x14ac:dyDescent="0.25">
      <c r="G438">
        <v>1.326694</v>
      </c>
      <c r="H438">
        <f t="shared" si="6"/>
        <v>0</v>
      </c>
    </row>
    <row r="439" spans="7:8" x14ac:dyDescent="0.25">
      <c r="G439">
        <v>3.413233</v>
      </c>
      <c r="H439">
        <f t="shared" si="6"/>
        <v>0</v>
      </c>
    </row>
    <row r="440" spans="7:8" x14ac:dyDescent="0.25">
      <c r="G440">
        <v>0.91426499999999999</v>
      </c>
      <c r="H440">
        <f t="shared" si="6"/>
        <v>0</v>
      </c>
    </row>
    <row r="441" spans="7:8" x14ac:dyDescent="0.25">
      <c r="G441">
        <v>1.540978</v>
      </c>
      <c r="H441">
        <f t="shared" si="6"/>
        <v>0</v>
      </c>
    </row>
    <row r="442" spans="7:8" x14ac:dyDescent="0.25">
      <c r="G442">
        <v>1.7692110000000001</v>
      </c>
      <c r="H442">
        <f t="shared" si="6"/>
        <v>0</v>
      </c>
    </row>
    <row r="443" spans="7:8" x14ac:dyDescent="0.25">
      <c r="G443">
        <v>1.750669</v>
      </c>
      <c r="H443">
        <f t="shared" si="6"/>
        <v>0</v>
      </c>
    </row>
    <row r="444" spans="7:8" x14ac:dyDescent="0.25">
      <c r="G444">
        <v>1.490313</v>
      </c>
      <c r="H444">
        <f t="shared" si="6"/>
        <v>0</v>
      </c>
    </row>
    <row r="445" spans="7:8" x14ac:dyDescent="0.25">
      <c r="G445">
        <v>2.8438300000000001</v>
      </c>
      <c r="H445">
        <f t="shared" si="6"/>
        <v>0</v>
      </c>
    </row>
    <row r="446" spans="7:8" x14ac:dyDescent="0.25">
      <c r="G446">
        <v>2.8540570000000001</v>
      </c>
      <c r="H446">
        <f t="shared" si="6"/>
        <v>0</v>
      </c>
    </row>
    <row r="447" spans="7:8" x14ac:dyDescent="0.25">
      <c r="G447">
        <v>2.7564289999999998</v>
      </c>
      <c r="H447">
        <f t="shared" si="6"/>
        <v>0</v>
      </c>
    </row>
    <row r="448" spans="7:8" x14ac:dyDescent="0.25">
      <c r="G448">
        <v>2.609823</v>
      </c>
      <c r="H448">
        <f t="shared" si="6"/>
        <v>0</v>
      </c>
    </row>
    <row r="449" spans="7:8" x14ac:dyDescent="0.25">
      <c r="G449">
        <v>2.7008930000000002</v>
      </c>
      <c r="H449">
        <f t="shared" si="6"/>
        <v>0</v>
      </c>
    </row>
    <row r="450" spans="7:8" x14ac:dyDescent="0.25">
      <c r="G450">
        <v>2.46482</v>
      </c>
      <c r="H450">
        <f t="shared" si="6"/>
        <v>0</v>
      </c>
    </row>
    <row r="451" spans="7:8" x14ac:dyDescent="0.25">
      <c r="G451">
        <v>1.488073</v>
      </c>
      <c r="H451">
        <f t="shared" ref="H451:H514" si="7">IF(G451&gt;J$2,1,0)</f>
        <v>0</v>
      </c>
    </row>
    <row r="452" spans="7:8" x14ac:dyDescent="0.25">
      <c r="G452">
        <v>0.93632389999999999</v>
      </c>
      <c r="H452">
        <f t="shared" si="7"/>
        <v>0</v>
      </c>
    </row>
    <row r="453" spans="7:8" x14ac:dyDescent="0.25">
      <c r="G453">
        <v>1.370061</v>
      </c>
      <c r="H453">
        <f t="shared" si="7"/>
        <v>0</v>
      </c>
    </row>
    <row r="454" spans="7:8" x14ac:dyDescent="0.25">
      <c r="G454">
        <v>2.9131109999999998</v>
      </c>
      <c r="H454">
        <f t="shared" si="7"/>
        <v>0</v>
      </c>
    </row>
    <row r="455" spans="7:8" x14ac:dyDescent="0.25">
      <c r="G455">
        <v>1.4471639999999999</v>
      </c>
      <c r="H455">
        <f t="shared" si="7"/>
        <v>0</v>
      </c>
    </row>
    <row r="456" spans="7:8" x14ac:dyDescent="0.25">
      <c r="G456">
        <v>2.0112160000000001</v>
      </c>
      <c r="H456">
        <f t="shared" si="7"/>
        <v>0</v>
      </c>
    </row>
    <row r="457" spans="7:8" x14ac:dyDescent="0.25">
      <c r="G457">
        <v>3.1572529999999999</v>
      </c>
      <c r="H457">
        <f t="shared" si="7"/>
        <v>0</v>
      </c>
    </row>
    <row r="458" spans="7:8" x14ac:dyDescent="0.25">
      <c r="G458">
        <v>1.2041850000000001</v>
      </c>
      <c r="H458">
        <f t="shared" si="7"/>
        <v>0</v>
      </c>
    </row>
    <row r="459" spans="7:8" x14ac:dyDescent="0.25">
      <c r="G459">
        <v>1.7093640000000001</v>
      </c>
      <c r="H459">
        <f t="shared" si="7"/>
        <v>0</v>
      </c>
    </row>
    <row r="460" spans="7:8" x14ac:dyDescent="0.25">
      <c r="G460">
        <v>3.0606270000000002</v>
      </c>
      <c r="H460">
        <f t="shared" si="7"/>
        <v>0</v>
      </c>
    </row>
    <row r="461" spans="7:8" x14ac:dyDescent="0.25">
      <c r="G461">
        <v>2.7732809999999999</v>
      </c>
      <c r="H461">
        <f t="shared" si="7"/>
        <v>0</v>
      </c>
    </row>
    <row r="462" spans="7:8" x14ac:dyDescent="0.25">
      <c r="G462">
        <v>2.2432810000000001</v>
      </c>
      <c r="H462">
        <f t="shared" si="7"/>
        <v>0</v>
      </c>
    </row>
    <row r="463" spans="7:8" x14ac:dyDescent="0.25">
      <c r="G463">
        <v>1.5363530000000001</v>
      </c>
      <c r="H463">
        <f t="shared" si="7"/>
        <v>0</v>
      </c>
    </row>
    <row r="464" spans="7:8" x14ac:dyDescent="0.25">
      <c r="G464">
        <v>0.50048709999999996</v>
      </c>
      <c r="H464">
        <f t="shared" si="7"/>
        <v>0</v>
      </c>
    </row>
    <row r="465" spans="7:8" x14ac:dyDescent="0.25">
      <c r="G465">
        <v>2.3140390000000002</v>
      </c>
      <c r="H465">
        <f t="shared" si="7"/>
        <v>0</v>
      </c>
    </row>
    <row r="466" spans="7:8" x14ac:dyDescent="0.25">
      <c r="G466">
        <v>2.721873</v>
      </c>
      <c r="H466">
        <f t="shared" si="7"/>
        <v>0</v>
      </c>
    </row>
    <row r="467" spans="7:8" x14ac:dyDescent="0.25">
      <c r="G467">
        <v>3.7161240000000002</v>
      </c>
      <c r="H467">
        <f t="shared" si="7"/>
        <v>0</v>
      </c>
    </row>
    <row r="468" spans="7:8" x14ac:dyDescent="0.25">
      <c r="G468">
        <v>1.2858890000000001</v>
      </c>
      <c r="H468">
        <f t="shared" si="7"/>
        <v>0</v>
      </c>
    </row>
    <row r="469" spans="7:8" x14ac:dyDescent="0.25">
      <c r="G469">
        <v>3.236621</v>
      </c>
      <c r="H469">
        <f t="shared" si="7"/>
        <v>0</v>
      </c>
    </row>
    <row r="470" spans="7:8" x14ac:dyDescent="0.25">
      <c r="G470">
        <v>1.981257</v>
      </c>
      <c r="H470">
        <f t="shared" si="7"/>
        <v>0</v>
      </c>
    </row>
    <row r="471" spans="7:8" x14ac:dyDescent="0.25">
      <c r="G471">
        <v>3.5357090000000002</v>
      </c>
      <c r="H471">
        <f t="shared" si="7"/>
        <v>0</v>
      </c>
    </row>
    <row r="472" spans="7:8" x14ac:dyDescent="0.25">
      <c r="G472">
        <v>2.5241400000000001</v>
      </c>
      <c r="H472">
        <f t="shared" si="7"/>
        <v>0</v>
      </c>
    </row>
    <row r="473" spans="7:8" x14ac:dyDescent="0.25">
      <c r="G473">
        <v>1.845218</v>
      </c>
      <c r="H473">
        <f t="shared" si="7"/>
        <v>0</v>
      </c>
    </row>
    <row r="474" spans="7:8" x14ac:dyDescent="0.25">
      <c r="G474">
        <v>2.1871459999999998</v>
      </c>
      <c r="H474">
        <f t="shared" si="7"/>
        <v>0</v>
      </c>
    </row>
    <row r="475" spans="7:8" x14ac:dyDescent="0.25">
      <c r="G475">
        <v>1.411813</v>
      </c>
      <c r="H475">
        <f t="shared" si="7"/>
        <v>0</v>
      </c>
    </row>
    <row r="476" spans="7:8" x14ac:dyDescent="0.25">
      <c r="G476">
        <v>3.7805360000000001</v>
      </c>
      <c r="H476">
        <f t="shared" si="7"/>
        <v>0</v>
      </c>
    </row>
    <row r="477" spans="7:8" x14ac:dyDescent="0.25">
      <c r="G477">
        <v>1.699538</v>
      </c>
      <c r="H477">
        <f t="shared" si="7"/>
        <v>0</v>
      </c>
    </row>
    <row r="478" spans="7:8" x14ac:dyDescent="0.25">
      <c r="G478">
        <v>0.72557110000000002</v>
      </c>
      <c r="H478">
        <f t="shared" si="7"/>
        <v>0</v>
      </c>
    </row>
    <row r="479" spans="7:8" x14ac:dyDescent="0.25">
      <c r="G479">
        <v>3.283201</v>
      </c>
      <c r="H479">
        <f t="shared" si="7"/>
        <v>0</v>
      </c>
    </row>
    <row r="480" spans="7:8" x14ac:dyDescent="0.25">
      <c r="G480">
        <v>2.2500309999999999</v>
      </c>
      <c r="H480">
        <f t="shared" si="7"/>
        <v>0</v>
      </c>
    </row>
    <row r="481" spans="7:8" x14ac:dyDescent="0.25">
      <c r="G481">
        <v>1.50343</v>
      </c>
      <c r="H481">
        <f t="shared" si="7"/>
        <v>0</v>
      </c>
    </row>
    <row r="482" spans="7:8" x14ac:dyDescent="0.25">
      <c r="G482">
        <v>3.9659110000000002</v>
      </c>
      <c r="H482">
        <f t="shared" si="7"/>
        <v>0</v>
      </c>
    </row>
    <row r="483" spans="7:8" x14ac:dyDescent="0.25">
      <c r="G483">
        <v>2.799919</v>
      </c>
      <c r="H483">
        <f t="shared" si="7"/>
        <v>0</v>
      </c>
    </row>
    <row r="484" spans="7:8" x14ac:dyDescent="0.25">
      <c r="G484">
        <v>1.4397279999999999</v>
      </c>
      <c r="H484">
        <f t="shared" si="7"/>
        <v>0</v>
      </c>
    </row>
    <row r="485" spans="7:8" x14ac:dyDescent="0.25">
      <c r="G485">
        <v>1.507779</v>
      </c>
      <c r="H485">
        <f t="shared" si="7"/>
        <v>0</v>
      </c>
    </row>
    <row r="486" spans="7:8" x14ac:dyDescent="0.25">
      <c r="G486">
        <v>1.4054260000000001</v>
      </c>
      <c r="H486">
        <f t="shared" si="7"/>
        <v>0</v>
      </c>
    </row>
    <row r="487" spans="7:8" x14ac:dyDescent="0.25">
      <c r="G487">
        <v>2.2119930000000001</v>
      </c>
      <c r="H487">
        <f t="shared" si="7"/>
        <v>0</v>
      </c>
    </row>
    <row r="488" spans="7:8" x14ac:dyDescent="0.25">
      <c r="G488">
        <v>2.8924620000000001</v>
      </c>
      <c r="H488">
        <f t="shared" si="7"/>
        <v>0</v>
      </c>
    </row>
    <row r="489" spans="7:8" x14ac:dyDescent="0.25">
      <c r="G489">
        <v>2.70947</v>
      </c>
      <c r="H489">
        <f t="shared" si="7"/>
        <v>0</v>
      </c>
    </row>
    <row r="490" spans="7:8" x14ac:dyDescent="0.25">
      <c r="G490">
        <v>1.225876</v>
      </c>
      <c r="H490">
        <f t="shared" si="7"/>
        <v>0</v>
      </c>
    </row>
    <row r="491" spans="7:8" x14ac:dyDescent="0.25">
      <c r="G491">
        <v>1.5368520000000001</v>
      </c>
      <c r="H491">
        <f t="shared" si="7"/>
        <v>0</v>
      </c>
    </row>
    <row r="492" spans="7:8" x14ac:dyDescent="0.25">
      <c r="G492">
        <v>1.128668</v>
      </c>
      <c r="H492">
        <f t="shared" si="7"/>
        <v>0</v>
      </c>
    </row>
    <row r="493" spans="7:8" x14ac:dyDescent="0.25">
      <c r="G493">
        <v>2.3227639999999998</v>
      </c>
      <c r="H493">
        <f t="shared" si="7"/>
        <v>0</v>
      </c>
    </row>
    <row r="494" spans="7:8" x14ac:dyDescent="0.25">
      <c r="G494">
        <v>3.6911640000000001</v>
      </c>
      <c r="H494">
        <f t="shared" si="7"/>
        <v>0</v>
      </c>
    </row>
    <row r="495" spans="7:8" x14ac:dyDescent="0.25">
      <c r="G495">
        <v>3.3184360000000002</v>
      </c>
      <c r="H495">
        <f t="shared" si="7"/>
        <v>0</v>
      </c>
    </row>
    <row r="496" spans="7:8" x14ac:dyDescent="0.25">
      <c r="G496">
        <v>0.59080710000000003</v>
      </c>
      <c r="H496">
        <f t="shared" si="7"/>
        <v>0</v>
      </c>
    </row>
    <row r="497" spans="7:8" x14ac:dyDescent="0.25">
      <c r="G497">
        <v>2.6004360000000002</v>
      </c>
      <c r="H497">
        <f t="shared" si="7"/>
        <v>0</v>
      </c>
    </row>
    <row r="498" spans="7:8" x14ac:dyDescent="0.25">
      <c r="G498">
        <v>2.094392</v>
      </c>
      <c r="H498">
        <f t="shared" si="7"/>
        <v>0</v>
      </c>
    </row>
    <row r="499" spans="7:8" x14ac:dyDescent="0.25">
      <c r="G499">
        <v>1.1250530000000001</v>
      </c>
      <c r="H499">
        <f t="shared" si="7"/>
        <v>0</v>
      </c>
    </row>
    <row r="500" spans="7:8" x14ac:dyDescent="0.25">
      <c r="G500">
        <v>1.309612</v>
      </c>
      <c r="H500">
        <f t="shared" si="7"/>
        <v>0</v>
      </c>
    </row>
    <row r="501" spans="7:8" x14ac:dyDescent="0.25">
      <c r="G501">
        <v>2.215284</v>
      </c>
      <c r="H501">
        <f t="shared" si="7"/>
        <v>0</v>
      </c>
    </row>
    <row r="502" spans="7:8" x14ac:dyDescent="0.25">
      <c r="G502">
        <v>1.7995350000000001</v>
      </c>
      <c r="H502">
        <f t="shared" si="7"/>
        <v>0</v>
      </c>
    </row>
    <row r="503" spans="7:8" x14ac:dyDescent="0.25">
      <c r="G503">
        <v>1.380895</v>
      </c>
      <c r="H503">
        <f t="shared" si="7"/>
        <v>0</v>
      </c>
    </row>
    <row r="504" spans="7:8" x14ac:dyDescent="0.25">
      <c r="G504">
        <v>3.4415870000000002</v>
      </c>
      <c r="H504">
        <f t="shared" si="7"/>
        <v>0</v>
      </c>
    </row>
    <row r="505" spans="7:8" x14ac:dyDescent="0.25">
      <c r="G505">
        <v>2.1007449999999999</v>
      </c>
      <c r="H505">
        <f t="shared" si="7"/>
        <v>0</v>
      </c>
    </row>
    <row r="506" spans="7:8" x14ac:dyDescent="0.25">
      <c r="G506">
        <v>2.9942099999999998</v>
      </c>
      <c r="H506">
        <f t="shared" si="7"/>
        <v>0</v>
      </c>
    </row>
    <row r="507" spans="7:8" x14ac:dyDescent="0.25">
      <c r="G507">
        <v>2.5729150000000001</v>
      </c>
      <c r="H507">
        <f t="shared" si="7"/>
        <v>0</v>
      </c>
    </row>
    <row r="508" spans="7:8" x14ac:dyDescent="0.25">
      <c r="G508">
        <v>2.7597390000000002</v>
      </c>
      <c r="H508">
        <f t="shared" si="7"/>
        <v>0</v>
      </c>
    </row>
    <row r="509" spans="7:8" x14ac:dyDescent="0.25">
      <c r="G509">
        <v>3.099891</v>
      </c>
      <c r="H509">
        <f t="shared" si="7"/>
        <v>0</v>
      </c>
    </row>
    <row r="510" spans="7:8" x14ac:dyDescent="0.25">
      <c r="G510">
        <v>1.595469</v>
      </c>
      <c r="H510">
        <f t="shared" si="7"/>
        <v>0</v>
      </c>
    </row>
    <row r="511" spans="7:8" x14ac:dyDescent="0.25">
      <c r="G511">
        <v>4.7184809999999997</v>
      </c>
      <c r="H511">
        <f t="shared" si="7"/>
        <v>1</v>
      </c>
    </row>
    <row r="512" spans="7:8" x14ac:dyDescent="0.25">
      <c r="G512">
        <v>2.0041470000000001</v>
      </c>
      <c r="H512">
        <f t="shared" si="7"/>
        <v>0</v>
      </c>
    </row>
    <row r="513" spans="7:8" x14ac:dyDescent="0.25">
      <c r="G513">
        <v>1.845505</v>
      </c>
      <c r="H513">
        <f t="shared" si="7"/>
        <v>0</v>
      </c>
    </row>
    <row r="514" spans="7:8" x14ac:dyDescent="0.25">
      <c r="G514">
        <v>3.0150920000000001</v>
      </c>
      <c r="H514">
        <f t="shared" si="7"/>
        <v>0</v>
      </c>
    </row>
    <row r="515" spans="7:8" x14ac:dyDescent="0.25">
      <c r="G515">
        <v>2.485223</v>
      </c>
      <c r="H515">
        <f t="shared" ref="H515:H578" si="8">IF(G515&gt;J$2,1,0)</f>
        <v>0</v>
      </c>
    </row>
    <row r="516" spans="7:8" x14ac:dyDescent="0.25">
      <c r="G516">
        <v>3.6033140000000001</v>
      </c>
      <c r="H516">
        <f t="shared" si="8"/>
        <v>0</v>
      </c>
    </row>
    <row r="517" spans="7:8" x14ac:dyDescent="0.25">
      <c r="G517">
        <v>3.6336020000000002</v>
      </c>
      <c r="H517">
        <f t="shared" si="8"/>
        <v>0</v>
      </c>
    </row>
    <row r="518" spans="7:8" x14ac:dyDescent="0.25">
      <c r="G518">
        <v>1.121618</v>
      </c>
      <c r="H518">
        <f t="shared" si="8"/>
        <v>0</v>
      </c>
    </row>
    <row r="519" spans="7:8" x14ac:dyDescent="0.25">
      <c r="G519">
        <v>1.4420740000000001</v>
      </c>
      <c r="H519">
        <f t="shared" si="8"/>
        <v>0</v>
      </c>
    </row>
    <row r="520" spans="7:8" x14ac:dyDescent="0.25">
      <c r="G520">
        <v>3.1053850000000001</v>
      </c>
      <c r="H520">
        <f t="shared" si="8"/>
        <v>0</v>
      </c>
    </row>
    <row r="521" spans="7:8" x14ac:dyDescent="0.25">
      <c r="G521">
        <v>3.18615</v>
      </c>
      <c r="H521">
        <f t="shared" si="8"/>
        <v>0</v>
      </c>
    </row>
    <row r="522" spans="7:8" x14ac:dyDescent="0.25">
      <c r="G522">
        <v>0.53354500000000005</v>
      </c>
      <c r="H522">
        <f t="shared" si="8"/>
        <v>0</v>
      </c>
    </row>
    <row r="523" spans="7:8" x14ac:dyDescent="0.25">
      <c r="G523">
        <v>2.5286230000000001</v>
      </c>
      <c r="H523">
        <f t="shared" si="8"/>
        <v>0</v>
      </c>
    </row>
    <row r="524" spans="7:8" x14ac:dyDescent="0.25">
      <c r="G524">
        <v>1.376234</v>
      </c>
      <c r="H524">
        <f t="shared" si="8"/>
        <v>0</v>
      </c>
    </row>
    <row r="525" spans="7:8" x14ac:dyDescent="0.25">
      <c r="G525">
        <v>1.3663149999999999</v>
      </c>
      <c r="H525">
        <f t="shared" si="8"/>
        <v>0</v>
      </c>
    </row>
    <row r="526" spans="7:8" x14ac:dyDescent="0.25">
      <c r="G526">
        <v>4.000159</v>
      </c>
      <c r="H526">
        <f t="shared" si="8"/>
        <v>0</v>
      </c>
    </row>
    <row r="527" spans="7:8" x14ac:dyDescent="0.25">
      <c r="G527">
        <v>3.0162260000000001</v>
      </c>
      <c r="H527">
        <f t="shared" si="8"/>
        <v>0</v>
      </c>
    </row>
    <row r="528" spans="7:8" x14ac:dyDescent="0.25">
      <c r="G528">
        <v>2.451346</v>
      </c>
      <c r="H528">
        <f t="shared" si="8"/>
        <v>0</v>
      </c>
    </row>
    <row r="529" spans="7:8" x14ac:dyDescent="0.25">
      <c r="G529">
        <v>2.7005490000000001</v>
      </c>
      <c r="H529">
        <f t="shared" si="8"/>
        <v>0</v>
      </c>
    </row>
    <row r="530" spans="7:8" x14ac:dyDescent="0.25">
      <c r="G530">
        <v>0.93614909999999996</v>
      </c>
      <c r="H530">
        <f t="shared" si="8"/>
        <v>0</v>
      </c>
    </row>
    <row r="531" spans="7:8" x14ac:dyDescent="0.25">
      <c r="G531">
        <v>2.196895</v>
      </c>
      <c r="H531">
        <f t="shared" si="8"/>
        <v>0</v>
      </c>
    </row>
    <row r="532" spans="7:8" x14ac:dyDescent="0.25">
      <c r="G532">
        <v>2.6189589999999998</v>
      </c>
      <c r="H532">
        <f t="shared" si="8"/>
        <v>0</v>
      </c>
    </row>
    <row r="533" spans="7:8" x14ac:dyDescent="0.25">
      <c r="G533">
        <v>3.8186740000000001</v>
      </c>
      <c r="H533">
        <f t="shared" si="8"/>
        <v>0</v>
      </c>
    </row>
    <row r="534" spans="7:8" x14ac:dyDescent="0.25">
      <c r="G534">
        <v>1.6420399999999999</v>
      </c>
      <c r="H534">
        <f t="shared" si="8"/>
        <v>0</v>
      </c>
    </row>
    <row r="535" spans="7:8" x14ac:dyDescent="0.25">
      <c r="G535">
        <v>2.253012</v>
      </c>
      <c r="H535">
        <f t="shared" si="8"/>
        <v>0</v>
      </c>
    </row>
    <row r="536" spans="7:8" x14ac:dyDescent="0.25">
      <c r="G536">
        <v>2.1887110000000001</v>
      </c>
      <c r="H536">
        <f t="shared" si="8"/>
        <v>0</v>
      </c>
    </row>
    <row r="537" spans="7:8" x14ac:dyDescent="0.25">
      <c r="G537">
        <v>3.4415529999999999</v>
      </c>
      <c r="H537">
        <f t="shared" si="8"/>
        <v>0</v>
      </c>
    </row>
    <row r="538" spans="7:8" x14ac:dyDescent="0.25">
      <c r="G538">
        <v>3.2637049999999999</v>
      </c>
      <c r="H538">
        <f t="shared" si="8"/>
        <v>0</v>
      </c>
    </row>
    <row r="539" spans="7:8" x14ac:dyDescent="0.25">
      <c r="G539">
        <v>0.60481549999999995</v>
      </c>
      <c r="H539">
        <f t="shared" si="8"/>
        <v>0</v>
      </c>
    </row>
    <row r="540" spans="7:8" x14ac:dyDescent="0.25">
      <c r="G540">
        <v>1.5948960000000001</v>
      </c>
      <c r="H540">
        <f t="shared" si="8"/>
        <v>0</v>
      </c>
    </row>
    <row r="541" spans="7:8" x14ac:dyDescent="0.25">
      <c r="G541">
        <v>1.969641</v>
      </c>
      <c r="H541">
        <f t="shared" si="8"/>
        <v>0</v>
      </c>
    </row>
    <row r="542" spans="7:8" x14ac:dyDescent="0.25">
      <c r="G542">
        <v>2.1307499999999999</v>
      </c>
      <c r="H542">
        <f t="shared" si="8"/>
        <v>0</v>
      </c>
    </row>
    <row r="543" spans="7:8" x14ac:dyDescent="0.25">
      <c r="G543">
        <v>5.1013700000000002</v>
      </c>
      <c r="H543">
        <f t="shared" si="8"/>
        <v>1</v>
      </c>
    </row>
    <row r="544" spans="7:8" x14ac:dyDescent="0.25">
      <c r="G544">
        <v>2.0593360000000001</v>
      </c>
      <c r="H544">
        <f t="shared" si="8"/>
        <v>0</v>
      </c>
    </row>
    <row r="545" spans="7:8" x14ac:dyDescent="0.25">
      <c r="G545">
        <v>2.0868150000000001</v>
      </c>
      <c r="H545">
        <f t="shared" si="8"/>
        <v>0</v>
      </c>
    </row>
    <row r="546" spans="7:8" x14ac:dyDescent="0.25">
      <c r="G546">
        <v>2.4553630000000002</v>
      </c>
      <c r="H546">
        <f t="shared" si="8"/>
        <v>0</v>
      </c>
    </row>
    <row r="547" spans="7:8" x14ac:dyDescent="0.25">
      <c r="G547">
        <v>2.043831</v>
      </c>
      <c r="H547">
        <f t="shared" si="8"/>
        <v>0</v>
      </c>
    </row>
    <row r="548" spans="7:8" x14ac:dyDescent="0.25">
      <c r="G548">
        <v>1.7531080000000001</v>
      </c>
      <c r="H548">
        <f t="shared" si="8"/>
        <v>0</v>
      </c>
    </row>
    <row r="549" spans="7:8" x14ac:dyDescent="0.25">
      <c r="G549">
        <v>2.3402479999999999</v>
      </c>
      <c r="H549">
        <f t="shared" si="8"/>
        <v>0</v>
      </c>
    </row>
    <row r="550" spans="7:8" x14ac:dyDescent="0.25">
      <c r="G550">
        <v>2.304824</v>
      </c>
      <c r="H550">
        <f t="shared" si="8"/>
        <v>0</v>
      </c>
    </row>
    <row r="551" spans="7:8" x14ac:dyDescent="0.25">
      <c r="G551">
        <v>3.204917</v>
      </c>
      <c r="H551">
        <f t="shared" si="8"/>
        <v>0</v>
      </c>
    </row>
    <row r="552" spans="7:8" x14ac:dyDescent="0.25">
      <c r="G552">
        <v>1.4704010000000001</v>
      </c>
      <c r="H552">
        <f t="shared" si="8"/>
        <v>0</v>
      </c>
    </row>
    <row r="553" spans="7:8" x14ac:dyDescent="0.25">
      <c r="G553">
        <v>1.579494</v>
      </c>
      <c r="H553">
        <f t="shared" si="8"/>
        <v>0</v>
      </c>
    </row>
    <row r="554" spans="7:8" x14ac:dyDescent="0.25">
      <c r="G554">
        <v>1.7962119999999999</v>
      </c>
      <c r="H554">
        <f t="shared" si="8"/>
        <v>0</v>
      </c>
    </row>
    <row r="555" spans="7:8" x14ac:dyDescent="0.25">
      <c r="G555">
        <v>1.8436170000000001</v>
      </c>
      <c r="H555">
        <f t="shared" si="8"/>
        <v>0</v>
      </c>
    </row>
    <row r="556" spans="7:8" x14ac:dyDescent="0.25">
      <c r="G556">
        <v>3.3136510000000001</v>
      </c>
      <c r="H556">
        <f t="shared" si="8"/>
        <v>0</v>
      </c>
    </row>
    <row r="557" spans="7:8" x14ac:dyDescent="0.25">
      <c r="G557">
        <v>1.45452</v>
      </c>
      <c r="H557">
        <f t="shared" si="8"/>
        <v>0</v>
      </c>
    </row>
    <row r="558" spans="7:8" x14ac:dyDescent="0.25">
      <c r="G558">
        <v>2.4299219999999999</v>
      </c>
      <c r="H558">
        <f t="shared" si="8"/>
        <v>0</v>
      </c>
    </row>
    <row r="559" spans="7:8" x14ac:dyDescent="0.25">
      <c r="G559">
        <v>3.2700290000000001</v>
      </c>
      <c r="H559">
        <f t="shared" si="8"/>
        <v>0</v>
      </c>
    </row>
    <row r="560" spans="7:8" x14ac:dyDescent="0.25">
      <c r="G560">
        <v>3.5354169999999998</v>
      </c>
      <c r="H560">
        <f t="shared" si="8"/>
        <v>0</v>
      </c>
    </row>
    <row r="561" spans="7:8" x14ac:dyDescent="0.25">
      <c r="G561">
        <v>3.5657830000000001</v>
      </c>
      <c r="H561">
        <f t="shared" si="8"/>
        <v>0</v>
      </c>
    </row>
    <row r="562" spans="7:8" x14ac:dyDescent="0.25">
      <c r="G562">
        <v>2.9475319999999998</v>
      </c>
      <c r="H562">
        <f t="shared" si="8"/>
        <v>0</v>
      </c>
    </row>
    <row r="563" spans="7:8" x14ac:dyDescent="0.25">
      <c r="G563">
        <v>1.9827680000000001</v>
      </c>
      <c r="H563">
        <f t="shared" si="8"/>
        <v>0</v>
      </c>
    </row>
    <row r="564" spans="7:8" x14ac:dyDescent="0.25">
      <c r="G564">
        <v>2.7424940000000002</v>
      </c>
      <c r="H564">
        <f t="shared" si="8"/>
        <v>0</v>
      </c>
    </row>
    <row r="565" spans="7:8" x14ac:dyDescent="0.25">
      <c r="G565">
        <v>1.054414</v>
      </c>
      <c r="H565">
        <f t="shared" si="8"/>
        <v>0</v>
      </c>
    </row>
    <row r="566" spans="7:8" x14ac:dyDescent="0.25">
      <c r="G566">
        <v>4.816014</v>
      </c>
      <c r="H566">
        <f t="shared" si="8"/>
        <v>1</v>
      </c>
    </row>
    <row r="567" spans="7:8" x14ac:dyDescent="0.25">
      <c r="G567">
        <v>0.98895929999999999</v>
      </c>
      <c r="H567">
        <f t="shared" si="8"/>
        <v>0</v>
      </c>
    </row>
    <row r="568" spans="7:8" x14ac:dyDescent="0.25">
      <c r="G568">
        <v>3.7434759999999998</v>
      </c>
      <c r="H568">
        <f t="shared" si="8"/>
        <v>0</v>
      </c>
    </row>
    <row r="569" spans="7:8" x14ac:dyDescent="0.25">
      <c r="G569">
        <v>2.0113259999999999</v>
      </c>
      <c r="H569">
        <f t="shared" si="8"/>
        <v>0</v>
      </c>
    </row>
    <row r="570" spans="7:8" x14ac:dyDescent="0.25">
      <c r="G570">
        <v>1.9944679999999999</v>
      </c>
      <c r="H570">
        <f t="shared" si="8"/>
        <v>0</v>
      </c>
    </row>
    <row r="571" spans="7:8" x14ac:dyDescent="0.25">
      <c r="G571">
        <v>1.174941</v>
      </c>
      <c r="H571">
        <f t="shared" si="8"/>
        <v>0</v>
      </c>
    </row>
    <row r="572" spans="7:8" x14ac:dyDescent="0.25">
      <c r="G572">
        <v>1.3776569999999999</v>
      </c>
      <c r="H572">
        <f t="shared" si="8"/>
        <v>0</v>
      </c>
    </row>
    <row r="573" spans="7:8" x14ac:dyDescent="0.25">
      <c r="G573">
        <v>2.879699</v>
      </c>
      <c r="H573">
        <f t="shared" si="8"/>
        <v>0</v>
      </c>
    </row>
    <row r="574" spans="7:8" x14ac:dyDescent="0.25">
      <c r="G574">
        <v>4.1993489999999998</v>
      </c>
      <c r="H574">
        <f t="shared" si="8"/>
        <v>1</v>
      </c>
    </row>
    <row r="575" spans="7:8" x14ac:dyDescent="0.25">
      <c r="G575">
        <v>1.4942</v>
      </c>
      <c r="H575">
        <f t="shared" si="8"/>
        <v>0</v>
      </c>
    </row>
    <row r="576" spans="7:8" x14ac:dyDescent="0.25">
      <c r="G576">
        <v>1.9103650000000001</v>
      </c>
      <c r="H576">
        <f t="shared" si="8"/>
        <v>0</v>
      </c>
    </row>
    <row r="577" spans="7:8" x14ac:dyDescent="0.25">
      <c r="G577">
        <v>2.3860070000000002</v>
      </c>
      <c r="H577">
        <f t="shared" si="8"/>
        <v>0</v>
      </c>
    </row>
    <row r="578" spans="7:8" x14ac:dyDescent="0.25">
      <c r="G578">
        <v>5.8548590000000003</v>
      </c>
      <c r="H578">
        <f t="shared" si="8"/>
        <v>1</v>
      </c>
    </row>
    <row r="579" spans="7:8" x14ac:dyDescent="0.25">
      <c r="G579">
        <v>1.435165</v>
      </c>
      <c r="H579">
        <f t="shared" ref="H579:H642" si="9">IF(G579&gt;J$2,1,0)</f>
        <v>0</v>
      </c>
    </row>
    <row r="580" spans="7:8" x14ac:dyDescent="0.25">
      <c r="G580">
        <v>1.918955</v>
      </c>
      <c r="H580">
        <f t="shared" si="9"/>
        <v>0</v>
      </c>
    </row>
    <row r="581" spans="7:8" x14ac:dyDescent="0.25">
      <c r="G581">
        <v>2.8189329999999999</v>
      </c>
      <c r="H581">
        <f t="shared" si="9"/>
        <v>0</v>
      </c>
    </row>
    <row r="582" spans="7:8" x14ac:dyDescent="0.25">
      <c r="G582">
        <v>1.5352049999999999</v>
      </c>
      <c r="H582">
        <f t="shared" si="9"/>
        <v>0</v>
      </c>
    </row>
    <row r="583" spans="7:8" x14ac:dyDescent="0.25">
      <c r="G583">
        <v>1.3755660000000001</v>
      </c>
      <c r="H583">
        <f t="shared" si="9"/>
        <v>0</v>
      </c>
    </row>
    <row r="584" spans="7:8" x14ac:dyDescent="0.25">
      <c r="G584">
        <v>1.0939289999999999</v>
      </c>
      <c r="H584">
        <f t="shared" si="9"/>
        <v>0</v>
      </c>
    </row>
    <row r="585" spans="7:8" x14ac:dyDescent="0.25">
      <c r="G585">
        <v>2.0368659999999998</v>
      </c>
      <c r="H585">
        <f t="shared" si="9"/>
        <v>0</v>
      </c>
    </row>
    <row r="586" spans="7:8" x14ac:dyDescent="0.25">
      <c r="G586">
        <v>2.3289309999999999</v>
      </c>
      <c r="H586">
        <f t="shared" si="9"/>
        <v>0</v>
      </c>
    </row>
    <row r="587" spans="7:8" x14ac:dyDescent="0.25">
      <c r="G587">
        <v>0.89815750000000005</v>
      </c>
      <c r="H587">
        <f t="shared" si="9"/>
        <v>0</v>
      </c>
    </row>
    <row r="588" spans="7:8" x14ac:dyDescent="0.25">
      <c r="G588">
        <v>2.5194610000000002</v>
      </c>
      <c r="H588">
        <f t="shared" si="9"/>
        <v>0</v>
      </c>
    </row>
    <row r="589" spans="7:8" x14ac:dyDescent="0.25">
      <c r="G589">
        <v>2.1233710000000001</v>
      </c>
      <c r="H589">
        <f t="shared" si="9"/>
        <v>0</v>
      </c>
    </row>
    <row r="590" spans="7:8" x14ac:dyDescent="0.25">
      <c r="G590">
        <v>1.5318419999999999</v>
      </c>
      <c r="H590">
        <f t="shared" si="9"/>
        <v>0</v>
      </c>
    </row>
    <row r="591" spans="7:8" x14ac:dyDescent="0.25">
      <c r="G591">
        <v>1.4221170000000001</v>
      </c>
      <c r="H591">
        <f t="shared" si="9"/>
        <v>0</v>
      </c>
    </row>
    <row r="592" spans="7:8" x14ac:dyDescent="0.25">
      <c r="G592">
        <v>4.2265069999999998</v>
      </c>
      <c r="H592">
        <f t="shared" si="9"/>
        <v>1</v>
      </c>
    </row>
    <row r="593" spans="7:8" x14ac:dyDescent="0.25">
      <c r="G593">
        <v>1.8008200000000001</v>
      </c>
      <c r="H593">
        <f t="shared" si="9"/>
        <v>0</v>
      </c>
    </row>
    <row r="594" spans="7:8" x14ac:dyDescent="0.25">
      <c r="G594">
        <v>5.7289849999999998</v>
      </c>
      <c r="H594">
        <f t="shared" si="9"/>
        <v>1</v>
      </c>
    </row>
    <row r="595" spans="7:8" x14ac:dyDescent="0.25">
      <c r="G595">
        <v>2.6215799999999998</v>
      </c>
      <c r="H595">
        <f t="shared" si="9"/>
        <v>0</v>
      </c>
    </row>
    <row r="596" spans="7:8" x14ac:dyDescent="0.25">
      <c r="G596">
        <v>1.5422610000000001</v>
      </c>
      <c r="H596">
        <f t="shared" si="9"/>
        <v>0</v>
      </c>
    </row>
    <row r="597" spans="7:8" x14ac:dyDescent="0.25">
      <c r="G597">
        <v>1.961576</v>
      </c>
      <c r="H597">
        <f t="shared" si="9"/>
        <v>0</v>
      </c>
    </row>
    <row r="598" spans="7:8" x14ac:dyDescent="0.25">
      <c r="G598">
        <v>2.294915</v>
      </c>
      <c r="H598">
        <f t="shared" si="9"/>
        <v>0</v>
      </c>
    </row>
    <row r="599" spans="7:8" x14ac:dyDescent="0.25">
      <c r="G599">
        <v>1.9062669999999999</v>
      </c>
      <c r="H599">
        <f t="shared" si="9"/>
        <v>0</v>
      </c>
    </row>
    <row r="600" spans="7:8" x14ac:dyDescent="0.25">
      <c r="G600">
        <v>1.130339</v>
      </c>
      <c r="H600">
        <f t="shared" si="9"/>
        <v>0</v>
      </c>
    </row>
    <row r="601" spans="7:8" x14ac:dyDescent="0.25">
      <c r="G601">
        <v>2.461652</v>
      </c>
      <c r="H601">
        <f t="shared" si="9"/>
        <v>0</v>
      </c>
    </row>
    <row r="602" spans="7:8" x14ac:dyDescent="0.25">
      <c r="G602">
        <v>1.678485</v>
      </c>
      <c r="H602">
        <f t="shared" si="9"/>
        <v>0</v>
      </c>
    </row>
    <row r="603" spans="7:8" x14ac:dyDescent="0.25">
      <c r="G603">
        <v>3.5893229999999998</v>
      </c>
      <c r="H603">
        <f t="shared" si="9"/>
        <v>0</v>
      </c>
    </row>
    <row r="604" spans="7:8" x14ac:dyDescent="0.25">
      <c r="G604">
        <v>2.8042220000000002</v>
      </c>
      <c r="H604">
        <f t="shared" si="9"/>
        <v>0</v>
      </c>
    </row>
    <row r="605" spans="7:8" x14ac:dyDescent="0.25">
      <c r="G605">
        <v>9.6177889999999999E-3</v>
      </c>
      <c r="H605">
        <f t="shared" si="9"/>
        <v>0</v>
      </c>
    </row>
    <row r="606" spans="7:8" x14ac:dyDescent="0.25">
      <c r="G606">
        <v>1.053974</v>
      </c>
      <c r="H606">
        <f t="shared" si="9"/>
        <v>0</v>
      </c>
    </row>
    <row r="607" spans="7:8" x14ac:dyDescent="0.25">
      <c r="G607">
        <v>5.8520329999999996</v>
      </c>
      <c r="H607">
        <f t="shared" si="9"/>
        <v>1</v>
      </c>
    </row>
    <row r="608" spans="7:8" x14ac:dyDescent="0.25">
      <c r="G608">
        <v>3.5718990000000002</v>
      </c>
      <c r="H608">
        <f t="shared" si="9"/>
        <v>0</v>
      </c>
    </row>
    <row r="609" spans="7:8" x14ac:dyDescent="0.25">
      <c r="G609">
        <v>0.70107529999999996</v>
      </c>
      <c r="H609">
        <f t="shared" si="9"/>
        <v>0</v>
      </c>
    </row>
    <row r="610" spans="7:8" x14ac:dyDescent="0.25">
      <c r="G610">
        <v>1.7188669999999999</v>
      </c>
      <c r="H610">
        <f t="shared" si="9"/>
        <v>0</v>
      </c>
    </row>
    <row r="611" spans="7:8" x14ac:dyDescent="0.25">
      <c r="G611">
        <v>1.369783</v>
      </c>
      <c r="H611">
        <f t="shared" si="9"/>
        <v>0</v>
      </c>
    </row>
    <row r="612" spans="7:8" x14ac:dyDescent="0.25">
      <c r="G612">
        <v>1.947902</v>
      </c>
      <c r="H612">
        <f t="shared" si="9"/>
        <v>0</v>
      </c>
    </row>
    <row r="613" spans="7:8" x14ac:dyDescent="0.25">
      <c r="G613">
        <v>3.8527420000000001</v>
      </c>
      <c r="H613">
        <f t="shared" si="9"/>
        <v>0</v>
      </c>
    </row>
    <row r="614" spans="7:8" x14ac:dyDescent="0.25">
      <c r="G614">
        <v>2.2103609999999998</v>
      </c>
      <c r="H614">
        <f t="shared" si="9"/>
        <v>0</v>
      </c>
    </row>
    <row r="615" spans="7:8" x14ac:dyDescent="0.25">
      <c r="G615">
        <v>3.5100600000000002</v>
      </c>
      <c r="H615">
        <f t="shared" si="9"/>
        <v>0</v>
      </c>
    </row>
    <row r="616" spans="7:8" x14ac:dyDescent="0.25">
      <c r="G616">
        <v>3.5158670000000001</v>
      </c>
      <c r="H616">
        <f t="shared" si="9"/>
        <v>0</v>
      </c>
    </row>
    <row r="617" spans="7:8" x14ac:dyDescent="0.25">
      <c r="G617">
        <v>1.9186190000000001</v>
      </c>
      <c r="H617">
        <f t="shared" si="9"/>
        <v>0</v>
      </c>
    </row>
    <row r="618" spans="7:8" x14ac:dyDescent="0.25">
      <c r="G618">
        <v>1.060989</v>
      </c>
      <c r="H618">
        <f t="shared" si="9"/>
        <v>0</v>
      </c>
    </row>
    <row r="619" spans="7:8" x14ac:dyDescent="0.25">
      <c r="G619">
        <v>1.658058</v>
      </c>
      <c r="H619">
        <f t="shared" si="9"/>
        <v>0</v>
      </c>
    </row>
    <row r="620" spans="7:8" x14ac:dyDescent="0.25">
      <c r="G620">
        <v>2.0204119999999999</v>
      </c>
      <c r="H620">
        <f t="shared" si="9"/>
        <v>0</v>
      </c>
    </row>
    <row r="621" spans="7:8" x14ac:dyDescent="0.25">
      <c r="G621">
        <v>1.455608</v>
      </c>
      <c r="H621">
        <f t="shared" si="9"/>
        <v>0</v>
      </c>
    </row>
    <row r="622" spans="7:8" x14ac:dyDescent="0.25">
      <c r="G622">
        <v>1.395462</v>
      </c>
      <c r="H622">
        <f t="shared" si="9"/>
        <v>0</v>
      </c>
    </row>
    <row r="623" spans="7:8" x14ac:dyDescent="0.25">
      <c r="G623">
        <v>1.1508910000000001</v>
      </c>
      <c r="H623">
        <f t="shared" si="9"/>
        <v>0</v>
      </c>
    </row>
    <row r="624" spans="7:8" x14ac:dyDescent="0.25">
      <c r="G624">
        <v>7.0406319999999996</v>
      </c>
      <c r="H624">
        <f t="shared" si="9"/>
        <v>1</v>
      </c>
    </row>
    <row r="625" spans="7:8" x14ac:dyDescent="0.25">
      <c r="G625">
        <v>1.8833029999999999</v>
      </c>
      <c r="H625">
        <f t="shared" si="9"/>
        <v>0</v>
      </c>
    </row>
    <row r="626" spans="7:8" x14ac:dyDescent="0.25">
      <c r="G626">
        <v>2.8647140000000002</v>
      </c>
      <c r="H626">
        <f t="shared" si="9"/>
        <v>0</v>
      </c>
    </row>
    <row r="627" spans="7:8" x14ac:dyDescent="0.25">
      <c r="G627">
        <v>2.3853080000000002</v>
      </c>
      <c r="H627">
        <f t="shared" si="9"/>
        <v>0</v>
      </c>
    </row>
    <row r="628" spans="7:8" x14ac:dyDescent="0.25">
      <c r="G628">
        <v>2.6463570000000001</v>
      </c>
      <c r="H628">
        <f t="shared" si="9"/>
        <v>0</v>
      </c>
    </row>
    <row r="629" spans="7:8" x14ac:dyDescent="0.25">
      <c r="G629">
        <v>2.0335730000000001</v>
      </c>
      <c r="H629">
        <f t="shared" si="9"/>
        <v>0</v>
      </c>
    </row>
    <row r="630" spans="7:8" x14ac:dyDescent="0.25">
      <c r="G630">
        <v>1.8847879999999999</v>
      </c>
      <c r="H630">
        <f t="shared" si="9"/>
        <v>0</v>
      </c>
    </row>
    <row r="631" spans="7:8" x14ac:dyDescent="0.25">
      <c r="G631">
        <v>2.5191080000000001</v>
      </c>
      <c r="H631">
        <f t="shared" si="9"/>
        <v>0</v>
      </c>
    </row>
    <row r="632" spans="7:8" x14ac:dyDescent="0.25">
      <c r="G632">
        <v>2.6081629999999998</v>
      </c>
      <c r="H632">
        <f t="shared" si="9"/>
        <v>0</v>
      </c>
    </row>
    <row r="633" spans="7:8" x14ac:dyDescent="0.25">
      <c r="G633">
        <v>2.0260090000000002</v>
      </c>
      <c r="H633">
        <f t="shared" si="9"/>
        <v>0</v>
      </c>
    </row>
    <row r="634" spans="7:8" x14ac:dyDescent="0.25">
      <c r="G634">
        <v>1.2938780000000001</v>
      </c>
      <c r="H634">
        <f t="shared" si="9"/>
        <v>0</v>
      </c>
    </row>
    <row r="635" spans="7:8" x14ac:dyDescent="0.25">
      <c r="G635">
        <v>2.1802169999999998</v>
      </c>
      <c r="H635">
        <f t="shared" si="9"/>
        <v>0</v>
      </c>
    </row>
    <row r="636" spans="7:8" x14ac:dyDescent="0.25">
      <c r="G636">
        <v>3.1211950000000002</v>
      </c>
      <c r="H636">
        <f t="shared" si="9"/>
        <v>0</v>
      </c>
    </row>
    <row r="637" spans="7:8" x14ac:dyDescent="0.25">
      <c r="G637">
        <v>1.4549240000000001</v>
      </c>
      <c r="H637">
        <f t="shared" si="9"/>
        <v>0</v>
      </c>
    </row>
    <row r="638" spans="7:8" x14ac:dyDescent="0.25">
      <c r="G638">
        <v>2.0773389999999998</v>
      </c>
      <c r="H638">
        <f t="shared" si="9"/>
        <v>0</v>
      </c>
    </row>
    <row r="639" spans="7:8" x14ac:dyDescent="0.25">
      <c r="G639">
        <v>1.892444</v>
      </c>
      <c r="H639">
        <f t="shared" si="9"/>
        <v>0</v>
      </c>
    </row>
    <row r="640" spans="7:8" x14ac:dyDescent="0.25">
      <c r="G640">
        <v>1.2411909999999999</v>
      </c>
      <c r="H640">
        <f t="shared" si="9"/>
        <v>0</v>
      </c>
    </row>
    <row r="641" spans="7:8" x14ac:dyDescent="0.25">
      <c r="G641">
        <v>3.453751</v>
      </c>
      <c r="H641">
        <f t="shared" si="9"/>
        <v>0</v>
      </c>
    </row>
    <row r="642" spans="7:8" x14ac:dyDescent="0.25">
      <c r="G642">
        <v>4.8478789999999998</v>
      </c>
      <c r="H642">
        <f t="shared" si="9"/>
        <v>1</v>
      </c>
    </row>
    <row r="643" spans="7:8" x14ac:dyDescent="0.25">
      <c r="G643">
        <v>4.9201639999999998</v>
      </c>
      <c r="H643">
        <f t="shared" ref="H643:H706" si="10">IF(G643&gt;J$2,1,0)</f>
        <v>1</v>
      </c>
    </row>
    <row r="644" spans="7:8" x14ac:dyDescent="0.25">
      <c r="G644">
        <v>1.888862</v>
      </c>
      <c r="H644">
        <f t="shared" si="10"/>
        <v>0</v>
      </c>
    </row>
    <row r="645" spans="7:8" x14ac:dyDescent="0.25">
      <c r="G645">
        <v>2.0320619999999998</v>
      </c>
      <c r="H645">
        <f t="shared" si="10"/>
        <v>0</v>
      </c>
    </row>
    <row r="646" spans="7:8" x14ac:dyDescent="0.25">
      <c r="G646">
        <v>1.3706020000000001</v>
      </c>
      <c r="H646">
        <f t="shared" si="10"/>
        <v>0</v>
      </c>
    </row>
    <row r="647" spans="7:8" x14ac:dyDescent="0.25">
      <c r="G647">
        <v>1.199295</v>
      </c>
      <c r="H647">
        <f t="shared" si="10"/>
        <v>0</v>
      </c>
    </row>
    <row r="648" spans="7:8" x14ac:dyDescent="0.25">
      <c r="G648">
        <v>1.928391</v>
      </c>
      <c r="H648">
        <f t="shared" si="10"/>
        <v>0</v>
      </c>
    </row>
    <row r="649" spans="7:8" x14ac:dyDescent="0.25">
      <c r="G649">
        <v>2.1556250000000001</v>
      </c>
      <c r="H649">
        <f t="shared" si="10"/>
        <v>0</v>
      </c>
    </row>
    <row r="650" spans="7:8" x14ac:dyDescent="0.25">
      <c r="G650">
        <v>2.3241649999999998</v>
      </c>
      <c r="H650">
        <f t="shared" si="10"/>
        <v>0</v>
      </c>
    </row>
    <row r="651" spans="7:8" x14ac:dyDescent="0.25">
      <c r="G651">
        <v>1.32758</v>
      </c>
      <c r="H651">
        <f t="shared" si="10"/>
        <v>0</v>
      </c>
    </row>
    <row r="652" spans="7:8" x14ac:dyDescent="0.25">
      <c r="G652">
        <v>1.417322</v>
      </c>
      <c r="H652">
        <f t="shared" si="10"/>
        <v>0</v>
      </c>
    </row>
    <row r="653" spans="7:8" x14ac:dyDescent="0.25">
      <c r="G653">
        <v>2.8038349999999999</v>
      </c>
      <c r="H653">
        <f t="shared" si="10"/>
        <v>0</v>
      </c>
    </row>
    <row r="654" spans="7:8" x14ac:dyDescent="0.25">
      <c r="G654">
        <v>3.7982779999999998</v>
      </c>
      <c r="H654">
        <f t="shared" si="10"/>
        <v>0</v>
      </c>
    </row>
    <row r="655" spans="7:8" x14ac:dyDescent="0.25">
      <c r="G655">
        <v>1.6435820000000001</v>
      </c>
      <c r="H655">
        <f t="shared" si="10"/>
        <v>0</v>
      </c>
    </row>
    <row r="656" spans="7:8" x14ac:dyDescent="0.25">
      <c r="G656">
        <v>1.338473</v>
      </c>
      <c r="H656">
        <f t="shared" si="10"/>
        <v>0</v>
      </c>
    </row>
    <row r="657" spans="7:8" x14ac:dyDescent="0.25">
      <c r="G657">
        <v>3.530751</v>
      </c>
      <c r="H657">
        <f t="shared" si="10"/>
        <v>0</v>
      </c>
    </row>
    <row r="658" spans="7:8" x14ac:dyDescent="0.25">
      <c r="G658">
        <v>1.240164</v>
      </c>
      <c r="H658">
        <f t="shared" si="10"/>
        <v>0</v>
      </c>
    </row>
    <row r="659" spans="7:8" x14ac:dyDescent="0.25">
      <c r="G659">
        <v>1.3580429999999999</v>
      </c>
      <c r="H659">
        <f t="shared" si="10"/>
        <v>0</v>
      </c>
    </row>
    <row r="660" spans="7:8" x14ac:dyDescent="0.25">
      <c r="G660">
        <v>2.5882290000000001</v>
      </c>
      <c r="H660">
        <f t="shared" si="10"/>
        <v>0</v>
      </c>
    </row>
    <row r="661" spans="7:8" x14ac:dyDescent="0.25">
      <c r="G661">
        <v>2.499771</v>
      </c>
      <c r="H661">
        <f t="shared" si="10"/>
        <v>0</v>
      </c>
    </row>
    <row r="662" spans="7:8" x14ac:dyDescent="0.25">
      <c r="G662">
        <v>1.470146</v>
      </c>
      <c r="H662">
        <f t="shared" si="10"/>
        <v>0</v>
      </c>
    </row>
    <row r="663" spans="7:8" x14ac:dyDescent="0.25">
      <c r="G663">
        <v>1.857262</v>
      </c>
      <c r="H663">
        <f t="shared" si="10"/>
        <v>0</v>
      </c>
    </row>
    <row r="664" spans="7:8" x14ac:dyDescent="0.25">
      <c r="G664">
        <v>2.5006300000000001</v>
      </c>
      <c r="H664">
        <f t="shared" si="10"/>
        <v>0</v>
      </c>
    </row>
    <row r="665" spans="7:8" x14ac:dyDescent="0.25">
      <c r="G665">
        <v>1.730831</v>
      </c>
      <c r="H665">
        <f t="shared" si="10"/>
        <v>0</v>
      </c>
    </row>
    <row r="666" spans="7:8" x14ac:dyDescent="0.25">
      <c r="G666">
        <v>4.16737</v>
      </c>
      <c r="H666">
        <f t="shared" si="10"/>
        <v>1</v>
      </c>
    </row>
    <row r="667" spans="7:8" x14ac:dyDescent="0.25">
      <c r="G667">
        <v>1.4730000000000001</v>
      </c>
      <c r="H667">
        <f t="shared" si="10"/>
        <v>0</v>
      </c>
    </row>
    <row r="668" spans="7:8" x14ac:dyDescent="0.25">
      <c r="G668">
        <v>1.284729</v>
      </c>
      <c r="H668">
        <f t="shared" si="10"/>
        <v>0</v>
      </c>
    </row>
    <row r="669" spans="7:8" x14ac:dyDescent="0.25">
      <c r="G669">
        <v>1.275123</v>
      </c>
      <c r="H669">
        <f t="shared" si="10"/>
        <v>0</v>
      </c>
    </row>
    <row r="670" spans="7:8" x14ac:dyDescent="0.25">
      <c r="G670">
        <v>2.5552069999999998</v>
      </c>
      <c r="H670">
        <f t="shared" si="10"/>
        <v>0</v>
      </c>
    </row>
    <row r="671" spans="7:8" x14ac:dyDescent="0.25">
      <c r="G671">
        <v>2.5259740000000002</v>
      </c>
      <c r="H671">
        <f t="shared" si="10"/>
        <v>0</v>
      </c>
    </row>
    <row r="672" spans="7:8" x14ac:dyDescent="0.25">
      <c r="G672">
        <v>2.3732489999999999</v>
      </c>
      <c r="H672">
        <f t="shared" si="10"/>
        <v>0</v>
      </c>
    </row>
    <row r="673" spans="7:8" x14ac:dyDescent="0.25">
      <c r="G673">
        <v>0.47055419999999998</v>
      </c>
      <c r="H673">
        <f t="shared" si="10"/>
        <v>0</v>
      </c>
    </row>
    <row r="674" spans="7:8" x14ac:dyDescent="0.25">
      <c r="G674">
        <v>3.2134420000000001</v>
      </c>
      <c r="H674">
        <f t="shared" si="10"/>
        <v>0</v>
      </c>
    </row>
    <row r="675" spans="7:8" x14ac:dyDescent="0.25">
      <c r="G675">
        <v>2.476159</v>
      </c>
      <c r="H675">
        <f t="shared" si="10"/>
        <v>0</v>
      </c>
    </row>
    <row r="676" spans="7:8" x14ac:dyDescent="0.25">
      <c r="G676">
        <v>1.859542</v>
      </c>
      <c r="H676">
        <f t="shared" si="10"/>
        <v>0</v>
      </c>
    </row>
    <row r="677" spans="7:8" x14ac:dyDescent="0.25">
      <c r="G677">
        <v>1.915316</v>
      </c>
      <c r="H677">
        <f t="shared" si="10"/>
        <v>0</v>
      </c>
    </row>
    <row r="678" spans="7:8" x14ac:dyDescent="0.25">
      <c r="G678">
        <v>2.9318409999999999</v>
      </c>
      <c r="H678">
        <f t="shared" si="10"/>
        <v>0</v>
      </c>
    </row>
    <row r="679" spans="7:8" x14ac:dyDescent="0.25">
      <c r="G679">
        <v>2.1265499999999999</v>
      </c>
      <c r="H679">
        <f t="shared" si="10"/>
        <v>0</v>
      </c>
    </row>
    <row r="680" spans="7:8" x14ac:dyDescent="0.25">
      <c r="G680">
        <v>3.4218660000000001</v>
      </c>
      <c r="H680">
        <f t="shared" si="10"/>
        <v>0</v>
      </c>
    </row>
    <row r="681" spans="7:8" x14ac:dyDescent="0.25">
      <c r="G681">
        <v>1.890282</v>
      </c>
      <c r="H681">
        <f t="shared" si="10"/>
        <v>0</v>
      </c>
    </row>
    <row r="682" spans="7:8" x14ac:dyDescent="0.25">
      <c r="G682">
        <v>0.72955029999999998</v>
      </c>
      <c r="H682">
        <f t="shared" si="10"/>
        <v>0</v>
      </c>
    </row>
    <row r="683" spans="7:8" x14ac:dyDescent="0.25">
      <c r="G683">
        <v>3.346079</v>
      </c>
      <c r="H683">
        <f t="shared" si="10"/>
        <v>0</v>
      </c>
    </row>
    <row r="684" spans="7:8" x14ac:dyDescent="0.25">
      <c r="G684">
        <v>4.2362609999999998</v>
      </c>
      <c r="H684">
        <f t="shared" si="10"/>
        <v>1</v>
      </c>
    </row>
    <row r="685" spans="7:8" x14ac:dyDescent="0.25">
      <c r="G685">
        <v>1.882042</v>
      </c>
      <c r="H685">
        <f t="shared" si="10"/>
        <v>0</v>
      </c>
    </row>
    <row r="686" spans="7:8" x14ac:dyDescent="0.25">
      <c r="G686">
        <v>3.7437770000000001</v>
      </c>
      <c r="H686">
        <f t="shared" si="10"/>
        <v>0</v>
      </c>
    </row>
    <row r="687" spans="7:8" x14ac:dyDescent="0.25">
      <c r="G687">
        <v>3.2523110000000002</v>
      </c>
      <c r="H687">
        <f t="shared" si="10"/>
        <v>0</v>
      </c>
    </row>
    <row r="688" spans="7:8" x14ac:dyDescent="0.25">
      <c r="G688">
        <v>0.98594340000000003</v>
      </c>
      <c r="H688">
        <f t="shared" si="10"/>
        <v>0</v>
      </c>
    </row>
    <row r="689" spans="7:8" x14ac:dyDescent="0.25">
      <c r="G689">
        <v>2.7708020000000002</v>
      </c>
      <c r="H689">
        <f t="shared" si="10"/>
        <v>0</v>
      </c>
    </row>
    <row r="690" spans="7:8" x14ac:dyDescent="0.25">
      <c r="G690">
        <v>1.5496190000000001</v>
      </c>
      <c r="H690">
        <f t="shared" si="10"/>
        <v>0</v>
      </c>
    </row>
    <row r="691" spans="7:8" x14ac:dyDescent="0.25">
      <c r="G691">
        <v>3.2448399999999999</v>
      </c>
      <c r="H691">
        <f t="shared" si="10"/>
        <v>0</v>
      </c>
    </row>
    <row r="692" spans="7:8" x14ac:dyDescent="0.25">
      <c r="G692">
        <v>1.764114</v>
      </c>
      <c r="H692">
        <f t="shared" si="10"/>
        <v>0</v>
      </c>
    </row>
    <row r="693" spans="7:8" x14ac:dyDescent="0.25">
      <c r="G693">
        <v>2.0120469999999999</v>
      </c>
      <c r="H693">
        <f t="shared" si="10"/>
        <v>0</v>
      </c>
    </row>
    <row r="694" spans="7:8" x14ac:dyDescent="0.25">
      <c r="G694">
        <v>1.642139</v>
      </c>
      <c r="H694">
        <f t="shared" si="10"/>
        <v>0</v>
      </c>
    </row>
    <row r="695" spans="7:8" x14ac:dyDescent="0.25">
      <c r="G695">
        <v>3.2158799999999998</v>
      </c>
      <c r="H695">
        <f t="shared" si="10"/>
        <v>0</v>
      </c>
    </row>
    <row r="696" spans="7:8" x14ac:dyDescent="0.25">
      <c r="G696">
        <v>0.86162559999999999</v>
      </c>
      <c r="H696">
        <f t="shared" si="10"/>
        <v>0</v>
      </c>
    </row>
    <row r="697" spans="7:8" x14ac:dyDescent="0.25">
      <c r="G697">
        <v>2.756875</v>
      </c>
      <c r="H697">
        <f t="shared" si="10"/>
        <v>0</v>
      </c>
    </row>
    <row r="698" spans="7:8" x14ac:dyDescent="0.25">
      <c r="G698">
        <v>1.869631</v>
      </c>
      <c r="H698">
        <f t="shared" si="10"/>
        <v>0</v>
      </c>
    </row>
    <row r="699" spans="7:8" x14ac:dyDescent="0.25">
      <c r="G699">
        <v>1.95994</v>
      </c>
      <c r="H699">
        <f t="shared" si="10"/>
        <v>0</v>
      </c>
    </row>
    <row r="700" spans="7:8" x14ac:dyDescent="0.25">
      <c r="G700">
        <v>3.1335419999999998</v>
      </c>
      <c r="H700">
        <f t="shared" si="10"/>
        <v>0</v>
      </c>
    </row>
    <row r="701" spans="7:8" x14ac:dyDescent="0.25">
      <c r="G701">
        <v>6.4074210000000003</v>
      </c>
      <c r="H701">
        <f t="shared" si="10"/>
        <v>1</v>
      </c>
    </row>
    <row r="702" spans="7:8" x14ac:dyDescent="0.25">
      <c r="G702">
        <v>2.0462579999999999</v>
      </c>
      <c r="H702">
        <f t="shared" si="10"/>
        <v>0</v>
      </c>
    </row>
    <row r="703" spans="7:8" x14ac:dyDescent="0.25">
      <c r="G703">
        <v>3.3280560000000001</v>
      </c>
      <c r="H703">
        <f t="shared" si="10"/>
        <v>0</v>
      </c>
    </row>
    <row r="704" spans="7:8" x14ac:dyDescent="0.25">
      <c r="G704">
        <v>1.1020099999999999</v>
      </c>
      <c r="H704">
        <f t="shared" si="10"/>
        <v>0</v>
      </c>
    </row>
    <row r="705" spans="7:8" x14ac:dyDescent="0.25">
      <c r="G705">
        <v>1.374976</v>
      </c>
      <c r="H705">
        <f t="shared" si="10"/>
        <v>0</v>
      </c>
    </row>
    <row r="706" spans="7:8" x14ac:dyDescent="0.25">
      <c r="G706">
        <v>1.9136610000000001</v>
      </c>
      <c r="H706">
        <f t="shared" si="10"/>
        <v>0</v>
      </c>
    </row>
    <row r="707" spans="7:8" x14ac:dyDescent="0.25">
      <c r="G707">
        <v>3.0604909999999999</v>
      </c>
      <c r="H707">
        <f t="shared" ref="H707:H770" si="11">IF(G707&gt;J$2,1,0)</f>
        <v>0</v>
      </c>
    </row>
    <row r="708" spans="7:8" x14ac:dyDescent="0.25">
      <c r="G708">
        <v>1.3285100000000001</v>
      </c>
      <c r="H708">
        <f t="shared" si="11"/>
        <v>0</v>
      </c>
    </row>
    <row r="709" spans="7:8" x14ac:dyDescent="0.25">
      <c r="G709">
        <v>0.95822859999999999</v>
      </c>
      <c r="H709">
        <f t="shared" si="11"/>
        <v>0</v>
      </c>
    </row>
    <row r="710" spans="7:8" x14ac:dyDescent="0.25">
      <c r="G710">
        <v>1.5831770000000001</v>
      </c>
      <c r="H710">
        <f t="shared" si="11"/>
        <v>0</v>
      </c>
    </row>
    <row r="711" spans="7:8" x14ac:dyDescent="0.25">
      <c r="G711">
        <v>1.348298</v>
      </c>
      <c r="H711">
        <f t="shared" si="11"/>
        <v>0</v>
      </c>
    </row>
    <row r="712" spans="7:8" x14ac:dyDescent="0.25">
      <c r="G712">
        <v>1.632916</v>
      </c>
      <c r="H712">
        <f t="shared" si="11"/>
        <v>0</v>
      </c>
    </row>
    <row r="713" spans="7:8" x14ac:dyDescent="0.25">
      <c r="G713">
        <v>1.873756</v>
      </c>
      <c r="H713">
        <f t="shared" si="11"/>
        <v>0</v>
      </c>
    </row>
    <row r="714" spans="7:8" x14ac:dyDescent="0.25">
      <c r="G714">
        <v>1.992351</v>
      </c>
      <c r="H714">
        <f t="shared" si="11"/>
        <v>0</v>
      </c>
    </row>
    <row r="715" spans="7:8" x14ac:dyDescent="0.25">
      <c r="G715">
        <v>2.8101829999999999</v>
      </c>
      <c r="H715">
        <f t="shared" si="11"/>
        <v>0</v>
      </c>
    </row>
    <row r="716" spans="7:8" x14ac:dyDescent="0.25">
      <c r="G716">
        <v>2.5683500000000001</v>
      </c>
      <c r="H716">
        <f t="shared" si="11"/>
        <v>0</v>
      </c>
    </row>
    <row r="717" spans="7:8" x14ac:dyDescent="0.25">
      <c r="G717">
        <v>3.820106</v>
      </c>
      <c r="H717">
        <f t="shared" si="11"/>
        <v>0</v>
      </c>
    </row>
    <row r="718" spans="7:8" x14ac:dyDescent="0.25">
      <c r="G718">
        <v>1.1758310000000001</v>
      </c>
      <c r="H718">
        <f t="shared" si="11"/>
        <v>0</v>
      </c>
    </row>
    <row r="719" spans="7:8" x14ac:dyDescent="0.25">
      <c r="G719">
        <v>2.9350749999999999</v>
      </c>
      <c r="H719">
        <f t="shared" si="11"/>
        <v>0</v>
      </c>
    </row>
    <row r="720" spans="7:8" x14ac:dyDescent="0.25">
      <c r="G720">
        <v>2.1466270000000001</v>
      </c>
      <c r="H720">
        <f t="shared" si="11"/>
        <v>0</v>
      </c>
    </row>
    <row r="721" spans="7:8" x14ac:dyDescent="0.25">
      <c r="G721">
        <v>2.4322599999999999</v>
      </c>
      <c r="H721">
        <f t="shared" si="11"/>
        <v>0</v>
      </c>
    </row>
    <row r="722" spans="7:8" x14ac:dyDescent="0.25">
      <c r="G722">
        <v>1.100395</v>
      </c>
      <c r="H722">
        <f t="shared" si="11"/>
        <v>0</v>
      </c>
    </row>
    <row r="723" spans="7:8" x14ac:dyDescent="0.25">
      <c r="G723">
        <v>1.5238350000000001</v>
      </c>
      <c r="H723">
        <f t="shared" si="11"/>
        <v>0</v>
      </c>
    </row>
    <row r="724" spans="7:8" x14ac:dyDescent="0.25">
      <c r="G724">
        <v>1.6191990000000001</v>
      </c>
      <c r="H724">
        <f t="shared" si="11"/>
        <v>0</v>
      </c>
    </row>
    <row r="725" spans="7:8" x14ac:dyDescent="0.25">
      <c r="G725">
        <v>2.7367140000000001</v>
      </c>
      <c r="H725">
        <f t="shared" si="11"/>
        <v>0</v>
      </c>
    </row>
    <row r="726" spans="7:8" x14ac:dyDescent="0.25">
      <c r="G726">
        <v>3.146026</v>
      </c>
      <c r="H726">
        <f t="shared" si="11"/>
        <v>0</v>
      </c>
    </row>
    <row r="727" spans="7:8" x14ac:dyDescent="0.25">
      <c r="G727">
        <v>1.2726789999999999</v>
      </c>
      <c r="H727">
        <f t="shared" si="11"/>
        <v>0</v>
      </c>
    </row>
    <row r="728" spans="7:8" x14ac:dyDescent="0.25">
      <c r="G728">
        <v>1.1935830000000001</v>
      </c>
      <c r="H728">
        <f t="shared" si="11"/>
        <v>0</v>
      </c>
    </row>
    <row r="729" spans="7:8" x14ac:dyDescent="0.25">
      <c r="G729">
        <v>3.0898569999999999</v>
      </c>
      <c r="H729">
        <f t="shared" si="11"/>
        <v>0</v>
      </c>
    </row>
    <row r="730" spans="7:8" x14ac:dyDescent="0.25">
      <c r="G730">
        <v>3.6992150000000001</v>
      </c>
      <c r="H730">
        <f t="shared" si="11"/>
        <v>0</v>
      </c>
    </row>
    <row r="731" spans="7:8" x14ac:dyDescent="0.25">
      <c r="G731">
        <v>2.6066050000000001</v>
      </c>
      <c r="H731">
        <f t="shared" si="11"/>
        <v>0</v>
      </c>
    </row>
    <row r="732" spans="7:8" x14ac:dyDescent="0.25">
      <c r="G732">
        <v>3.464445</v>
      </c>
      <c r="H732">
        <f t="shared" si="11"/>
        <v>0</v>
      </c>
    </row>
    <row r="733" spans="7:8" x14ac:dyDescent="0.25">
      <c r="G733">
        <v>2.796624</v>
      </c>
      <c r="H733">
        <f t="shared" si="11"/>
        <v>0</v>
      </c>
    </row>
    <row r="734" spans="7:8" x14ac:dyDescent="0.25">
      <c r="G734">
        <v>2.523129</v>
      </c>
      <c r="H734">
        <f t="shared" si="11"/>
        <v>0</v>
      </c>
    </row>
    <row r="735" spans="7:8" x14ac:dyDescent="0.25">
      <c r="G735">
        <v>2.5350480000000002</v>
      </c>
      <c r="H735">
        <f t="shared" si="11"/>
        <v>0</v>
      </c>
    </row>
    <row r="736" spans="7:8" x14ac:dyDescent="0.25">
      <c r="G736">
        <v>1.538043</v>
      </c>
      <c r="H736">
        <f t="shared" si="11"/>
        <v>0</v>
      </c>
    </row>
    <row r="737" spans="7:8" x14ac:dyDescent="0.25">
      <c r="G737">
        <v>2.2655340000000002</v>
      </c>
      <c r="H737">
        <f t="shared" si="11"/>
        <v>0</v>
      </c>
    </row>
    <row r="738" spans="7:8" x14ac:dyDescent="0.25">
      <c r="G738">
        <v>1.421009</v>
      </c>
      <c r="H738">
        <f t="shared" si="11"/>
        <v>0</v>
      </c>
    </row>
    <row r="739" spans="7:8" x14ac:dyDescent="0.25">
      <c r="G739">
        <v>2.1780819999999999</v>
      </c>
      <c r="H739">
        <f t="shared" si="11"/>
        <v>0</v>
      </c>
    </row>
    <row r="740" spans="7:8" x14ac:dyDescent="0.25">
      <c r="G740">
        <v>2.3103590000000001</v>
      </c>
      <c r="H740">
        <f t="shared" si="11"/>
        <v>0</v>
      </c>
    </row>
    <row r="741" spans="7:8" x14ac:dyDescent="0.25">
      <c r="G741">
        <v>2.959114</v>
      </c>
      <c r="H741">
        <f t="shared" si="11"/>
        <v>0</v>
      </c>
    </row>
    <row r="742" spans="7:8" x14ac:dyDescent="0.25">
      <c r="G742">
        <v>2.238998</v>
      </c>
      <c r="H742">
        <f t="shared" si="11"/>
        <v>0</v>
      </c>
    </row>
    <row r="743" spans="7:8" x14ac:dyDescent="0.25">
      <c r="G743">
        <v>1.6669890000000001</v>
      </c>
      <c r="H743">
        <f t="shared" si="11"/>
        <v>0</v>
      </c>
    </row>
    <row r="744" spans="7:8" x14ac:dyDescent="0.25">
      <c r="G744">
        <v>4.4737790000000004</v>
      </c>
      <c r="H744">
        <f t="shared" si="11"/>
        <v>1</v>
      </c>
    </row>
    <row r="745" spans="7:8" x14ac:dyDescent="0.25">
      <c r="G745">
        <v>1.515846</v>
      </c>
      <c r="H745">
        <f t="shared" si="11"/>
        <v>0</v>
      </c>
    </row>
    <row r="746" spans="7:8" x14ac:dyDescent="0.25">
      <c r="G746">
        <v>3.2290589999999999</v>
      </c>
      <c r="H746">
        <f t="shared" si="11"/>
        <v>0</v>
      </c>
    </row>
    <row r="747" spans="7:8" x14ac:dyDescent="0.25">
      <c r="G747">
        <v>1.3756699999999999</v>
      </c>
      <c r="H747">
        <f t="shared" si="11"/>
        <v>0</v>
      </c>
    </row>
    <row r="748" spans="7:8" x14ac:dyDescent="0.25">
      <c r="G748">
        <v>1.909618</v>
      </c>
      <c r="H748">
        <f t="shared" si="11"/>
        <v>0</v>
      </c>
    </row>
    <row r="749" spans="7:8" x14ac:dyDescent="0.25">
      <c r="G749">
        <v>2.5961949999999998</v>
      </c>
      <c r="H749">
        <f t="shared" si="11"/>
        <v>0</v>
      </c>
    </row>
    <row r="750" spans="7:8" x14ac:dyDescent="0.25">
      <c r="G750">
        <v>2.1935380000000002</v>
      </c>
      <c r="H750">
        <f t="shared" si="11"/>
        <v>0</v>
      </c>
    </row>
    <row r="751" spans="7:8" x14ac:dyDescent="0.25">
      <c r="G751">
        <v>1.195165</v>
      </c>
      <c r="H751">
        <f t="shared" si="11"/>
        <v>0</v>
      </c>
    </row>
    <row r="752" spans="7:8" x14ac:dyDescent="0.25">
      <c r="G752">
        <v>2.2915079999999999</v>
      </c>
      <c r="H752">
        <f t="shared" si="11"/>
        <v>0</v>
      </c>
    </row>
    <row r="753" spans="7:8" x14ac:dyDescent="0.25">
      <c r="G753">
        <v>1.853032</v>
      </c>
      <c r="H753">
        <f t="shared" si="11"/>
        <v>0</v>
      </c>
    </row>
    <row r="754" spans="7:8" x14ac:dyDescent="0.25">
      <c r="G754">
        <v>1.6718850000000001</v>
      </c>
      <c r="H754">
        <f t="shared" si="11"/>
        <v>0</v>
      </c>
    </row>
    <row r="755" spans="7:8" x14ac:dyDescent="0.25">
      <c r="G755">
        <v>1.1308180000000001</v>
      </c>
      <c r="H755">
        <f t="shared" si="11"/>
        <v>0</v>
      </c>
    </row>
    <row r="756" spans="7:8" x14ac:dyDescent="0.25">
      <c r="G756">
        <v>2.6199880000000002</v>
      </c>
      <c r="H756">
        <f t="shared" si="11"/>
        <v>0</v>
      </c>
    </row>
    <row r="757" spans="7:8" x14ac:dyDescent="0.25">
      <c r="G757">
        <v>2.2334990000000001</v>
      </c>
      <c r="H757">
        <f t="shared" si="11"/>
        <v>0</v>
      </c>
    </row>
    <row r="758" spans="7:8" x14ac:dyDescent="0.25">
      <c r="G758">
        <v>4.5109680000000001</v>
      </c>
      <c r="H758">
        <f t="shared" si="11"/>
        <v>1</v>
      </c>
    </row>
    <row r="759" spans="7:8" x14ac:dyDescent="0.25">
      <c r="G759">
        <v>3.7930890000000002</v>
      </c>
      <c r="H759">
        <f t="shared" si="11"/>
        <v>0</v>
      </c>
    </row>
    <row r="760" spans="7:8" x14ac:dyDescent="0.25">
      <c r="G760">
        <v>2.0330650000000001</v>
      </c>
      <c r="H760">
        <f t="shared" si="11"/>
        <v>0</v>
      </c>
    </row>
    <row r="761" spans="7:8" x14ac:dyDescent="0.25">
      <c r="G761">
        <v>3.8296700000000001</v>
      </c>
      <c r="H761">
        <f t="shared" si="11"/>
        <v>0</v>
      </c>
    </row>
    <row r="762" spans="7:8" x14ac:dyDescent="0.25">
      <c r="G762">
        <v>3.0687009999999999</v>
      </c>
      <c r="H762">
        <f t="shared" si="11"/>
        <v>0</v>
      </c>
    </row>
    <row r="763" spans="7:8" x14ac:dyDescent="0.25">
      <c r="G763">
        <v>3.2819850000000002</v>
      </c>
      <c r="H763">
        <f t="shared" si="11"/>
        <v>0</v>
      </c>
    </row>
    <row r="764" spans="7:8" x14ac:dyDescent="0.25">
      <c r="G764">
        <v>1.739697</v>
      </c>
      <c r="H764">
        <f t="shared" si="11"/>
        <v>0</v>
      </c>
    </row>
    <row r="765" spans="7:8" x14ac:dyDescent="0.25">
      <c r="G765">
        <v>2.052562</v>
      </c>
      <c r="H765">
        <f t="shared" si="11"/>
        <v>0</v>
      </c>
    </row>
    <row r="766" spans="7:8" x14ac:dyDescent="0.25">
      <c r="G766">
        <v>0.66091069999999996</v>
      </c>
      <c r="H766">
        <f t="shared" si="11"/>
        <v>0</v>
      </c>
    </row>
    <row r="767" spans="7:8" x14ac:dyDescent="0.25">
      <c r="G767">
        <v>2.3058540000000001</v>
      </c>
      <c r="H767">
        <f t="shared" si="11"/>
        <v>0</v>
      </c>
    </row>
    <row r="768" spans="7:8" x14ac:dyDescent="0.25">
      <c r="G768">
        <v>2.5591140000000001</v>
      </c>
      <c r="H768">
        <f t="shared" si="11"/>
        <v>0</v>
      </c>
    </row>
    <row r="769" spans="7:8" x14ac:dyDescent="0.25">
      <c r="G769">
        <v>2.0191819999999998</v>
      </c>
      <c r="H769">
        <f t="shared" si="11"/>
        <v>0</v>
      </c>
    </row>
    <row r="770" spans="7:8" x14ac:dyDescent="0.25">
      <c r="G770">
        <v>0.85389009999999999</v>
      </c>
      <c r="H770">
        <f t="shared" si="11"/>
        <v>0</v>
      </c>
    </row>
    <row r="771" spans="7:8" x14ac:dyDescent="0.25">
      <c r="G771">
        <v>2.8480129999999999</v>
      </c>
      <c r="H771">
        <f t="shared" ref="H771:H834" si="12">IF(G771&gt;J$2,1,0)</f>
        <v>0</v>
      </c>
    </row>
    <row r="772" spans="7:8" x14ac:dyDescent="0.25">
      <c r="G772">
        <v>2.312916</v>
      </c>
      <c r="H772">
        <f t="shared" si="12"/>
        <v>0</v>
      </c>
    </row>
    <row r="773" spans="7:8" x14ac:dyDescent="0.25">
      <c r="G773">
        <v>1.263253</v>
      </c>
      <c r="H773">
        <f t="shared" si="12"/>
        <v>0</v>
      </c>
    </row>
    <row r="774" spans="7:8" x14ac:dyDescent="0.25">
      <c r="G774">
        <v>2.0677249999999998</v>
      </c>
      <c r="H774">
        <f t="shared" si="12"/>
        <v>0</v>
      </c>
    </row>
    <row r="775" spans="7:8" x14ac:dyDescent="0.25">
      <c r="G775">
        <v>1.0970249999999999</v>
      </c>
      <c r="H775">
        <f t="shared" si="12"/>
        <v>0</v>
      </c>
    </row>
    <row r="776" spans="7:8" x14ac:dyDescent="0.25">
      <c r="G776">
        <v>2.3456779999999999</v>
      </c>
      <c r="H776">
        <f t="shared" si="12"/>
        <v>0</v>
      </c>
    </row>
    <row r="777" spans="7:8" x14ac:dyDescent="0.25">
      <c r="G777">
        <v>2.6700159999999999</v>
      </c>
      <c r="H777">
        <f t="shared" si="12"/>
        <v>0</v>
      </c>
    </row>
    <row r="778" spans="7:8" x14ac:dyDescent="0.25">
      <c r="G778">
        <v>2.8743280000000002</v>
      </c>
      <c r="H778">
        <f t="shared" si="12"/>
        <v>0</v>
      </c>
    </row>
    <row r="779" spans="7:8" x14ac:dyDescent="0.25">
      <c r="G779">
        <v>1.634317</v>
      </c>
      <c r="H779">
        <f t="shared" si="12"/>
        <v>0</v>
      </c>
    </row>
    <row r="780" spans="7:8" x14ac:dyDescent="0.25">
      <c r="G780">
        <v>3.504985</v>
      </c>
      <c r="H780">
        <f t="shared" si="12"/>
        <v>0</v>
      </c>
    </row>
    <row r="781" spans="7:8" x14ac:dyDescent="0.25">
      <c r="G781">
        <v>3.4305970000000001</v>
      </c>
      <c r="H781">
        <f t="shared" si="12"/>
        <v>0</v>
      </c>
    </row>
    <row r="782" spans="7:8" x14ac:dyDescent="0.25">
      <c r="G782">
        <v>1.9455169999999999</v>
      </c>
      <c r="H782">
        <f t="shared" si="12"/>
        <v>0</v>
      </c>
    </row>
    <row r="783" spans="7:8" x14ac:dyDescent="0.25">
      <c r="G783">
        <v>2.7344580000000001</v>
      </c>
      <c r="H783">
        <f t="shared" si="12"/>
        <v>0</v>
      </c>
    </row>
    <row r="784" spans="7:8" x14ac:dyDescent="0.25">
      <c r="G784">
        <v>2.1027960000000001</v>
      </c>
      <c r="H784">
        <f t="shared" si="12"/>
        <v>0</v>
      </c>
    </row>
    <row r="785" spans="7:8" x14ac:dyDescent="0.25">
      <c r="G785">
        <v>3.4776359999999999</v>
      </c>
      <c r="H785">
        <f t="shared" si="12"/>
        <v>0</v>
      </c>
    </row>
    <row r="786" spans="7:8" x14ac:dyDescent="0.25">
      <c r="G786">
        <v>1.8057369999999999</v>
      </c>
      <c r="H786">
        <f t="shared" si="12"/>
        <v>0</v>
      </c>
    </row>
    <row r="787" spans="7:8" x14ac:dyDescent="0.25">
      <c r="G787">
        <v>2.8841950000000001</v>
      </c>
      <c r="H787">
        <f t="shared" si="12"/>
        <v>0</v>
      </c>
    </row>
    <row r="788" spans="7:8" x14ac:dyDescent="0.25">
      <c r="G788">
        <v>0.74469940000000001</v>
      </c>
      <c r="H788">
        <f t="shared" si="12"/>
        <v>0</v>
      </c>
    </row>
    <row r="789" spans="7:8" x14ac:dyDescent="0.25">
      <c r="G789">
        <v>0.99266120000000002</v>
      </c>
      <c r="H789">
        <f t="shared" si="12"/>
        <v>0</v>
      </c>
    </row>
    <row r="790" spans="7:8" x14ac:dyDescent="0.25">
      <c r="G790">
        <v>0.354796</v>
      </c>
      <c r="H790">
        <f t="shared" si="12"/>
        <v>0</v>
      </c>
    </row>
    <row r="791" spans="7:8" x14ac:dyDescent="0.25">
      <c r="G791">
        <v>0.85136140000000005</v>
      </c>
      <c r="H791">
        <f t="shared" si="12"/>
        <v>0</v>
      </c>
    </row>
    <row r="792" spans="7:8" x14ac:dyDescent="0.25">
      <c r="G792">
        <v>2.299296</v>
      </c>
      <c r="H792">
        <f t="shared" si="12"/>
        <v>0</v>
      </c>
    </row>
    <row r="793" spans="7:8" x14ac:dyDescent="0.25">
      <c r="G793">
        <v>0.6455031</v>
      </c>
      <c r="H793">
        <f t="shared" si="12"/>
        <v>0</v>
      </c>
    </row>
    <row r="794" spans="7:8" x14ac:dyDescent="0.25">
      <c r="G794">
        <v>3.1005829999999999</v>
      </c>
      <c r="H794">
        <f t="shared" si="12"/>
        <v>0</v>
      </c>
    </row>
    <row r="795" spans="7:8" x14ac:dyDescent="0.25">
      <c r="G795">
        <v>2.1306750000000001</v>
      </c>
      <c r="H795">
        <f t="shared" si="12"/>
        <v>0</v>
      </c>
    </row>
    <row r="796" spans="7:8" x14ac:dyDescent="0.25">
      <c r="G796">
        <v>1.86896</v>
      </c>
      <c r="H796">
        <f t="shared" si="12"/>
        <v>0</v>
      </c>
    </row>
    <row r="797" spans="7:8" x14ac:dyDescent="0.25">
      <c r="G797">
        <v>2.9809489999999998</v>
      </c>
      <c r="H797">
        <f t="shared" si="12"/>
        <v>0</v>
      </c>
    </row>
    <row r="798" spans="7:8" x14ac:dyDescent="0.25">
      <c r="G798">
        <v>1.5596099999999999</v>
      </c>
      <c r="H798">
        <f t="shared" si="12"/>
        <v>0</v>
      </c>
    </row>
    <row r="799" spans="7:8" x14ac:dyDescent="0.25">
      <c r="G799">
        <v>1.260489</v>
      </c>
      <c r="H799">
        <f t="shared" si="12"/>
        <v>0</v>
      </c>
    </row>
    <row r="800" spans="7:8" x14ac:dyDescent="0.25">
      <c r="G800">
        <v>1.872133</v>
      </c>
      <c r="H800">
        <f t="shared" si="12"/>
        <v>0</v>
      </c>
    </row>
    <row r="801" spans="7:8" x14ac:dyDescent="0.25">
      <c r="G801">
        <v>1.763425</v>
      </c>
      <c r="H801">
        <f t="shared" si="12"/>
        <v>0</v>
      </c>
    </row>
    <row r="802" spans="7:8" x14ac:dyDescent="0.25">
      <c r="G802">
        <v>1.307207</v>
      </c>
      <c r="H802">
        <f t="shared" si="12"/>
        <v>0</v>
      </c>
    </row>
    <row r="803" spans="7:8" x14ac:dyDescent="0.25">
      <c r="G803">
        <v>2.6756090000000001</v>
      </c>
      <c r="H803">
        <f t="shared" si="12"/>
        <v>0</v>
      </c>
    </row>
    <row r="804" spans="7:8" x14ac:dyDescent="0.25">
      <c r="G804">
        <v>2.646293</v>
      </c>
      <c r="H804">
        <f t="shared" si="12"/>
        <v>0</v>
      </c>
    </row>
    <row r="805" spans="7:8" x14ac:dyDescent="0.25">
      <c r="G805">
        <v>2.5385900000000001</v>
      </c>
      <c r="H805">
        <f t="shared" si="12"/>
        <v>0</v>
      </c>
    </row>
    <row r="806" spans="7:8" x14ac:dyDescent="0.25">
      <c r="G806">
        <v>3.115084</v>
      </c>
      <c r="H806">
        <f t="shared" si="12"/>
        <v>0</v>
      </c>
    </row>
    <row r="807" spans="7:8" x14ac:dyDescent="0.25">
      <c r="G807">
        <v>1.3936059999999999</v>
      </c>
      <c r="H807">
        <f t="shared" si="12"/>
        <v>0</v>
      </c>
    </row>
    <row r="808" spans="7:8" x14ac:dyDescent="0.25">
      <c r="G808">
        <v>3.4567480000000002</v>
      </c>
      <c r="H808">
        <f t="shared" si="12"/>
        <v>0</v>
      </c>
    </row>
    <row r="809" spans="7:8" x14ac:dyDescent="0.25">
      <c r="G809">
        <v>0.53067679999999995</v>
      </c>
      <c r="H809">
        <f t="shared" si="12"/>
        <v>0</v>
      </c>
    </row>
    <row r="810" spans="7:8" x14ac:dyDescent="0.25">
      <c r="G810">
        <v>1.9156949999999999</v>
      </c>
      <c r="H810">
        <f t="shared" si="12"/>
        <v>0</v>
      </c>
    </row>
    <row r="811" spans="7:8" x14ac:dyDescent="0.25">
      <c r="G811">
        <v>3.148047</v>
      </c>
      <c r="H811">
        <f t="shared" si="12"/>
        <v>0</v>
      </c>
    </row>
    <row r="812" spans="7:8" x14ac:dyDescent="0.25">
      <c r="G812">
        <v>3.0265179999999998</v>
      </c>
      <c r="H812">
        <f t="shared" si="12"/>
        <v>0</v>
      </c>
    </row>
    <row r="813" spans="7:8" x14ac:dyDescent="0.25">
      <c r="G813">
        <v>2.0170240000000002</v>
      </c>
      <c r="H813">
        <f t="shared" si="12"/>
        <v>0</v>
      </c>
    </row>
    <row r="814" spans="7:8" x14ac:dyDescent="0.25">
      <c r="G814">
        <v>5.0535500000000004</v>
      </c>
      <c r="H814">
        <f t="shared" si="12"/>
        <v>1</v>
      </c>
    </row>
    <row r="815" spans="7:8" x14ac:dyDescent="0.25">
      <c r="G815">
        <v>1.1793009999999999</v>
      </c>
      <c r="H815">
        <f t="shared" si="12"/>
        <v>0</v>
      </c>
    </row>
    <row r="816" spans="7:8" x14ac:dyDescent="0.25">
      <c r="G816">
        <v>2.9564590000000002</v>
      </c>
      <c r="H816">
        <f t="shared" si="12"/>
        <v>0</v>
      </c>
    </row>
    <row r="817" spans="7:8" x14ac:dyDescent="0.25">
      <c r="G817">
        <v>1.6616690000000001</v>
      </c>
      <c r="H817">
        <f t="shared" si="12"/>
        <v>0</v>
      </c>
    </row>
    <row r="818" spans="7:8" x14ac:dyDescent="0.25">
      <c r="G818">
        <v>1.7598020000000001</v>
      </c>
      <c r="H818">
        <f t="shared" si="12"/>
        <v>0</v>
      </c>
    </row>
    <row r="819" spans="7:8" x14ac:dyDescent="0.25">
      <c r="G819">
        <v>0.95103199999999999</v>
      </c>
      <c r="H819">
        <f t="shared" si="12"/>
        <v>0</v>
      </c>
    </row>
    <row r="820" spans="7:8" x14ac:dyDescent="0.25">
      <c r="G820">
        <v>2.7920790000000002</v>
      </c>
      <c r="H820">
        <f t="shared" si="12"/>
        <v>0</v>
      </c>
    </row>
    <row r="821" spans="7:8" x14ac:dyDescent="0.25">
      <c r="G821">
        <v>2.5400809999999998</v>
      </c>
      <c r="H821">
        <f t="shared" si="12"/>
        <v>0</v>
      </c>
    </row>
    <row r="822" spans="7:8" x14ac:dyDescent="0.25">
      <c r="G822">
        <v>2.460998</v>
      </c>
      <c r="H822">
        <f t="shared" si="12"/>
        <v>0</v>
      </c>
    </row>
    <row r="823" spans="7:8" x14ac:dyDescent="0.25">
      <c r="G823">
        <v>2.4383490000000001</v>
      </c>
      <c r="H823">
        <f t="shared" si="12"/>
        <v>0</v>
      </c>
    </row>
    <row r="824" spans="7:8" x14ac:dyDescent="0.25">
      <c r="G824">
        <v>3.4613589999999999</v>
      </c>
      <c r="H824">
        <f t="shared" si="12"/>
        <v>0</v>
      </c>
    </row>
    <row r="825" spans="7:8" x14ac:dyDescent="0.25">
      <c r="G825">
        <v>1.6617459999999999</v>
      </c>
      <c r="H825">
        <f t="shared" si="12"/>
        <v>0</v>
      </c>
    </row>
    <row r="826" spans="7:8" x14ac:dyDescent="0.25">
      <c r="G826">
        <v>2.5159929999999999</v>
      </c>
      <c r="H826">
        <f t="shared" si="12"/>
        <v>0</v>
      </c>
    </row>
    <row r="827" spans="7:8" x14ac:dyDescent="0.25">
      <c r="G827">
        <v>2.4466039999999998</v>
      </c>
      <c r="H827">
        <f t="shared" si="12"/>
        <v>0</v>
      </c>
    </row>
    <row r="828" spans="7:8" x14ac:dyDescent="0.25">
      <c r="G828">
        <v>3.1627360000000002</v>
      </c>
      <c r="H828">
        <f t="shared" si="12"/>
        <v>0</v>
      </c>
    </row>
    <row r="829" spans="7:8" x14ac:dyDescent="0.25">
      <c r="G829">
        <v>1.836006</v>
      </c>
      <c r="H829">
        <f t="shared" si="12"/>
        <v>0</v>
      </c>
    </row>
    <row r="830" spans="7:8" x14ac:dyDescent="0.25">
      <c r="G830">
        <v>2.855407</v>
      </c>
      <c r="H830">
        <f t="shared" si="12"/>
        <v>0</v>
      </c>
    </row>
    <row r="831" spans="7:8" x14ac:dyDescent="0.25">
      <c r="G831">
        <v>1.6996420000000001</v>
      </c>
      <c r="H831">
        <f t="shared" si="12"/>
        <v>0</v>
      </c>
    </row>
    <row r="832" spans="7:8" x14ac:dyDescent="0.25">
      <c r="G832">
        <v>1.8581030000000001</v>
      </c>
      <c r="H832">
        <f t="shared" si="12"/>
        <v>0</v>
      </c>
    </row>
    <row r="833" spans="7:8" x14ac:dyDescent="0.25">
      <c r="G833">
        <v>1.0265340000000001</v>
      </c>
      <c r="H833">
        <f t="shared" si="12"/>
        <v>0</v>
      </c>
    </row>
    <row r="834" spans="7:8" x14ac:dyDescent="0.25">
      <c r="G834">
        <v>2.031949</v>
      </c>
      <c r="H834">
        <f t="shared" si="12"/>
        <v>0</v>
      </c>
    </row>
    <row r="835" spans="7:8" x14ac:dyDescent="0.25">
      <c r="G835">
        <v>3.3940079999999999</v>
      </c>
      <c r="H835">
        <f t="shared" ref="H835:H898" si="13">IF(G835&gt;J$2,1,0)</f>
        <v>0</v>
      </c>
    </row>
    <row r="836" spans="7:8" x14ac:dyDescent="0.25">
      <c r="G836">
        <v>3.7870650000000001</v>
      </c>
      <c r="H836">
        <f t="shared" si="13"/>
        <v>0</v>
      </c>
    </row>
    <row r="837" spans="7:8" x14ac:dyDescent="0.25">
      <c r="G837">
        <v>1.6084560000000001</v>
      </c>
      <c r="H837">
        <f t="shared" si="13"/>
        <v>0</v>
      </c>
    </row>
    <row r="838" spans="7:8" x14ac:dyDescent="0.25">
      <c r="G838">
        <v>3.6854469999999999</v>
      </c>
      <c r="H838">
        <f t="shared" si="13"/>
        <v>0</v>
      </c>
    </row>
    <row r="839" spans="7:8" x14ac:dyDescent="0.25">
      <c r="G839">
        <v>2.3740209999999999</v>
      </c>
      <c r="H839">
        <f t="shared" si="13"/>
        <v>0</v>
      </c>
    </row>
    <row r="840" spans="7:8" x14ac:dyDescent="0.25">
      <c r="G840">
        <v>1.862541</v>
      </c>
      <c r="H840">
        <f t="shared" si="13"/>
        <v>0</v>
      </c>
    </row>
    <row r="841" spans="7:8" x14ac:dyDescent="0.25">
      <c r="G841">
        <v>1.506966</v>
      </c>
      <c r="H841">
        <f t="shared" si="13"/>
        <v>0</v>
      </c>
    </row>
    <row r="842" spans="7:8" x14ac:dyDescent="0.25">
      <c r="G842">
        <v>3.873049</v>
      </c>
      <c r="H842">
        <f t="shared" si="13"/>
        <v>0</v>
      </c>
    </row>
    <row r="843" spans="7:8" x14ac:dyDescent="0.25">
      <c r="G843">
        <v>3.6492599999999999</v>
      </c>
      <c r="H843">
        <f t="shared" si="13"/>
        <v>0</v>
      </c>
    </row>
    <row r="844" spans="7:8" x14ac:dyDescent="0.25">
      <c r="G844">
        <v>1.636576</v>
      </c>
      <c r="H844">
        <f t="shared" si="13"/>
        <v>0</v>
      </c>
    </row>
    <row r="845" spans="7:8" x14ac:dyDescent="0.25">
      <c r="G845">
        <v>3.130557</v>
      </c>
      <c r="H845">
        <f t="shared" si="13"/>
        <v>0</v>
      </c>
    </row>
    <row r="846" spans="7:8" x14ac:dyDescent="0.25">
      <c r="G846">
        <v>1.9567639999999999</v>
      </c>
      <c r="H846">
        <f t="shared" si="13"/>
        <v>0</v>
      </c>
    </row>
    <row r="847" spans="7:8" x14ac:dyDescent="0.25">
      <c r="G847">
        <v>1.7253769999999999</v>
      </c>
      <c r="H847">
        <f t="shared" si="13"/>
        <v>0</v>
      </c>
    </row>
    <row r="848" spans="7:8" x14ac:dyDescent="0.25">
      <c r="G848">
        <v>1.961419</v>
      </c>
      <c r="H848">
        <f t="shared" si="13"/>
        <v>0</v>
      </c>
    </row>
    <row r="849" spans="7:8" x14ac:dyDescent="0.25">
      <c r="G849">
        <v>1.407327</v>
      </c>
      <c r="H849">
        <f t="shared" si="13"/>
        <v>0</v>
      </c>
    </row>
    <row r="850" spans="7:8" x14ac:dyDescent="0.25">
      <c r="G850">
        <v>2.6398329999999999</v>
      </c>
      <c r="H850">
        <f t="shared" si="13"/>
        <v>0</v>
      </c>
    </row>
    <row r="851" spans="7:8" x14ac:dyDescent="0.25">
      <c r="G851">
        <v>1.9559580000000001</v>
      </c>
      <c r="H851">
        <f t="shared" si="13"/>
        <v>0</v>
      </c>
    </row>
    <row r="852" spans="7:8" x14ac:dyDescent="0.25">
      <c r="G852">
        <v>2.9749850000000002</v>
      </c>
      <c r="H852">
        <f t="shared" si="13"/>
        <v>0</v>
      </c>
    </row>
    <row r="853" spans="7:8" x14ac:dyDescent="0.25">
      <c r="G853">
        <v>1.7310559999999999</v>
      </c>
      <c r="H853">
        <f t="shared" si="13"/>
        <v>0</v>
      </c>
    </row>
    <row r="854" spans="7:8" x14ac:dyDescent="0.25">
      <c r="G854">
        <v>1.17201</v>
      </c>
      <c r="H854">
        <f t="shared" si="13"/>
        <v>0</v>
      </c>
    </row>
    <row r="855" spans="7:8" x14ac:dyDescent="0.25">
      <c r="G855">
        <v>1.033002</v>
      </c>
      <c r="H855">
        <f t="shared" si="13"/>
        <v>0</v>
      </c>
    </row>
    <row r="856" spans="7:8" x14ac:dyDescent="0.25">
      <c r="G856">
        <v>2.988251</v>
      </c>
      <c r="H856">
        <f t="shared" si="13"/>
        <v>0</v>
      </c>
    </row>
    <row r="857" spans="7:8" x14ac:dyDescent="0.25">
      <c r="G857">
        <v>1.904854</v>
      </c>
      <c r="H857">
        <f t="shared" si="13"/>
        <v>0</v>
      </c>
    </row>
    <row r="858" spans="7:8" x14ac:dyDescent="0.25">
      <c r="G858">
        <v>1.498872</v>
      </c>
      <c r="H858">
        <f t="shared" si="13"/>
        <v>0</v>
      </c>
    </row>
    <row r="859" spans="7:8" x14ac:dyDescent="0.25">
      <c r="G859">
        <v>1.9731300000000001</v>
      </c>
      <c r="H859">
        <f t="shared" si="13"/>
        <v>0</v>
      </c>
    </row>
    <row r="860" spans="7:8" x14ac:dyDescent="0.25">
      <c r="G860">
        <v>2.663475</v>
      </c>
      <c r="H860">
        <f t="shared" si="13"/>
        <v>0</v>
      </c>
    </row>
    <row r="861" spans="7:8" x14ac:dyDescent="0.25">
      <c r="G861">
        <v>4.47004</v>
      </c>
      <c r="H861">
        <f t="shared" si="13"/>
        <v>1</v>
      </c>
    </row>
    <row r="862" spans="7:8" x14ac:dyDescent="0.25">
      <c r="G862">
        <v>1.4549890000000001</v>
      </c>
      <c r="H862">
        <f t="shared" si="13"/>
        <v>0</v>
      </c>
    </row>
    <row r="863" spans="7:8" x14ac:dyDescent="0.25">
      <c r="G863">
        <v>2.4470010000000002</v>
      </c>
      <c r="H863">
        <f t="shared" si="13"/>
        <v>0</v>
      </c>
    </row>
    <row r="864" spans="7:8" x14ac:dyDescent="0.25">
      <c r="G864">
        <v>1.6499299999999999</v>
      </c>
      <c r="H864">
        <f t="shared" si="13"/>
        <v>0</v>
      </c>
    </row>
    <row r="865" spans="7:8" x14ac:dyDescent="0.25">
      <c r="G865">
        <v>1.8102819999999999</v>
      </c>
      <c r="H865">
        <f t="shared" si="13"/>
        <v>0</v>
      </c>
    </row>
    <row r="866" spans="7:8" x14ac:dyDescent="0.25">
      <c r="G866">
        <v>1.9812050000000001</v>
      </c>
      <c r="H866">
        <f t="shared" si="13"/>
        <v>0</v>
      </c>
    </row>
    <row r="867" spans="7:8" x14ac:dyDescent="0.25">
      <c r="G867">
        <v>1.811372</v>
      </c>
      <c r="H867">
        <f t="shared" si="13"/>
        <v>0</v>
      </c>
    </row>
    <row r="868" spans="7:8" x14ac:dyDescent="0.25">
      <c r="G868">
        <v>3.4898989999999999</v>
      </c>
      <c r="H868">
        <f t="shared" si="13"/>
        <v>0</v>
      </c>
    </row>
    <row r="869" spans="7:8" x14ac:dyDescent="0.25">
      <c r="G869">
        <v>1.168822</v>
      </c>
      <c r="H869">
        <f t="shared" si="13"/>
        <v>0</v>
      </c>
    </row>
    <row r="870" spans="7:8" x14ac:dyDescent="0.25">
      <c r="G870">
        <v>2.9043380000000001</v>
      </c>
      <c r="H870">
        <f t="shared" si="13"/>
        <v>0</v>
      </c>
    </row>
    <row r="871" spans="7:8" x14ac:dyDescent="0.25">
      <c r="G871">
        <v>1.327172</v>
      </c>
      <c r="H871">
        <f t="shared" si="13"/>
        <v>0</v>
      </c>
    </row>
    <row r="872" spans="7:8" x14ac:dyDescent="0.25">
      <c r="G872">
        <v>4.8168240000000004</v>
      </c>
      <c r="H872">
        <f t="shared" si="13"/>
        <v>1</v>
      </c>
    </row>
    <row r="873" spans="7:8" x14ac:dyDescent="0.25">
      <c r="G873">
        <v>2.1869619999999999</v>
      </c>
      <c r="H873">
        <f t="shared" si="13"/>
        <v>0</v>
      </c>
    </row>
    <row r="874" spans="7:8" x14ac:dyDescent="0.25">
      <c r="G874">
        <v>1.234477</v>
      </c>
      <c r="H874">
        <f t="shared" si="13"/>
        <v>0</v>
      </c>
    </row>
    <row r="875" spans="7:8" x14ac:dyDescent="0.25">
      <c r="G875">
        <v>2.030853</v>
      </c>
      <c r="H875">
        <f t="shared" si="13"/>
        <v>0</v>
      </c>
    </row>
    <row r="876" spans="7:8" x14ac:dyDescent="0.25">
      <c r="G876">
        <v>1.9489209999999999</v>
      </c>
      <c r="H876">
        <f t="shared" si="13"/>
        <v>0</v>
      </c>
    </row>
    <row r="877" spans="7:8" x14ac:dyDescent="0.25">
      <c r="G877">
        <v>2.138522</v>
      </c>
      <c r="H877">
        <f t="shared" si="13"/>
        <v>0</v>
      </c>
    </row>
    <row r="878" spans="7:8" x14ac:dyDescent="0.25">
      <c r="G878">
        <v>1.2492220000000001</v>
      </c>
      <c r="H878">
        <f t="shared" si="13"/>
        <v>0</v>
      </c>
    </row>
    <row r="879" spans="7:8" x14ac:dyDescent="0.25">
      <c r="G879">
        <v>2.68953</v>
      </c>
      <c r="H879">
        <f t="shared" si="13"/>
        <v>0</v>
      </c>
    </row>
    <row r="880" spans="7:8" x14ac:dyDescent="0.25">
      <c r="G880">
        <v>2.2136369999999999</v>
      </c>
      <c r="H880">
        <f t="shared" si="13"/>
        <v>0</v>
      </c>
    </row>
    <row r="881" spans="7:8" x14ac:dyDescent="0.25">
      <c r="G881">
        <v>1.5408649999999999</v>
      </c>
      <c r="H881">
        <f t="shared" si="13"/>
        <v>0</v>
      </c>
    </row>
    <row r="882" spans="7:8" x14ac:dyDescent="0.25">
      <c r="G882">
        <v>1.533649</v>
      </c>
      <c r="H882">
        <f t="shared" si="13"/>
        <v>0</v>
      </c>
    </row>
    <row r="883" spans="7:8" x14ac:dyDescent="0.25">
      <c r="G883">
        <v>1.330908</v>
      </c>
      <c r="H883">
        <f t="shared" si="13"/>
        <v>0</v>
      </c>
    </row>
    <row r="884" spans="7:8" x14ac:dyDescent="0.25">
      <c r="G884">
        <v>2.3630300000000002</v>
      </c>
      <c r="H884">
        <f t="shared" si="13"/>
        <v>0</v>
      </c>
    </row>
    <row r="885" spans="7:8" x14ac:dyDescent="0.25">
      <c r="G885">
        <v>1.491625</v>
      </c>
      <c r="H885">
        <f t="shared" si="13"/>
        <v>0</v>
      </c>
    </row>
    <row r="886" spans="7:8" x14ac:dyDescent="0.25">
      <c r="G886">
        <v>1.443438</v>
      </c>
      <c r="H886">
        <f t="shared" si="13"/>
        <v>0</v>
      </c>
    </row>
    <row r="887" spans="7:8" x14ac:dyDescent="0.25">
      <c r="G887">
        <v>2.7735089999999998</v>
      </c>
      <c r="H887">
        <f t="shared" si="13"/>
        <v>0</v>
      </c>
    </row>
    <row r="888" spans="7:8" x14ac:dyDescent="0.25">
      <c r="G888">
        <v>2.275652</v>
      </c>
      <c r="H888">
        <f t="shared" si="13"/>
        <v>0</v>
      </c>
    </row>
    <row r="889" spans="7:8" x14ac:dyDescent="0.25">
      <c r="G889">
        <v>3.9829270000000001</v>
      </c>
      <c r="H889">
        <f t="shared" si="13"/>
        <v>0</v>
      </c>
    </row>
    <row r="890" spans="7:8" x14ac:dyDescent="0.25">
      <c r="G890">
        <v>2.0178500000000001</v>
      </c>
      <c r="H890">
        <f t="shared" si="13"/>
        <v>0</v>
      </c>
    </row>
    <row r="891" spans="7:8" x14ac:dyDescent="0.25">
      <c r="G891">
        <v>1.160587</v>
      </c>
      <c r="H891">
        <f t="shared" si="13"/>
        <v>0</v>
      </c>
    </row>
    <row r="892" spans="7:8" x14ac:dyDescent="0.25">
      <c r="G892">
        <v>2.958402</v>
      </c>
      <c r="H892">
        <f t="shared" si="13"/>
        <v>0</v>
      </c>
    </row>
    <row r="893" spans="7:8" x14ac:dyDescent="0.25">
      <c r="G893">
        <v>1.454369</v>
      </c>
      <c r="H893">
        <f t="shared" si="13"/>
        <v>0</v>
      </c>
    </row>
    <row r="894" spans="7:8" x14ac:dyDescent="0.25">
      <c r="G894">
        <v>2.0681579999999999</v>
      </c>
      <c r="H894">
        <f t="shared" si="13"/>
        <v>0</v>
      </c>
    </row>
    <row r="895" spans="7:8" x14ac:dyDescent="0.25">
      <c r="G895">
        <v>3.3107280000000001</v>
      </c>
      <c r="H895">
        <f t="shared" si="13"/>
        <v>0</v>
      </c>
    </row>
    <row r="896" spans="7:8" x14ac:dyDescent="0.25">
      <c r="G896">
        <v>1.699646</v>
      </c>
      <c r="H896">
        <f t="shared" si="13"/>
        <v>0</v>
      </c>
    </row>
    <row r="897" spans="7:8" x14ac:dyDescent="0.25">
      <c r="G897">
        <v>3.120158</v>
      </c>
      <c r="H897">
        <f t="shared" si="13"/>
        <v>0</v>
      </c>
    </row>
    <row r="898" spans="7:8" x14ac:dyDescent="0.25">
      <c r="G898">
        <v>2.4956830000000001</v>
      </c>
      <c r="H898">
        <f t="shared" si="13"/>
        <v>0</v>
      </c>
    </row>
    <row r="899" spans="7:8" x14ac:dyDescent="0.25">
      <c r="G899">
        <v>3.6920790000000001</v>
      </c>
      <c r="H899">
        <f t="shared" ref="H899:H962" si="14">IF(G899&gt;J$2,1,0)</f>
        <v>0</v>
      </c>
    </row>
    <row r="900" spans="7:8" x14ac:dyDescent="0.25">
      <c r="G900">
        <v>1.72879</v>
      </c>
      <c r="H900">
        <f t="shared" si="14"/>
        <v>0</v>
      </c>
    </row>
    <row r="901" spans="7:8" x14ac:dyDescent="0.25">
      <c r="G901">
        <v>4.164199</v>
      </c>
      <c r="H901">
        <f t="shared" si="14"/>
        <v>1</v>
      </c>
    </row>
    <row r="902" spans="7:8" x14ac:dyDescent="0.25">
      <c r="G902">
        <v>2.5408029999999999</v>
      </c>
      <c r="H902">
        <f t="shared" si="14"/>
        <v>0</v>
      </c>
    </row>
    <row r="903" spans="7:8" x14ac:dyDescent="0.25">
      <c r="G903">
        <v>0.63182430000000001</v>
      </c>
      <c r="H903">
        <f t="shared" si="14"/>
        <v>0</v>
      </c>
    </row>
    <row r="904" spans="7:8" x14ac:dyDescent="0.25">
      <c r="G904">
        <v>2.2090740000000002</v>
      </c>
      <c r="H904">
        <f t="shared" si="14"/>
        <v>0</v>
      </c>
    </row>
    <row r="905" spans="7:8" x14ac:dyDescent="0.25">
      <c r="G905">
        <v>1.2646550000000001</v>
      </c>
      <c r="H905">
        <f t="shared" si="14"/>
        <v>0</v>
      </c>
    </row>
    <row r="906" spans="7:8" x14ac:dyDescent="0.25">
      <c r="G906">
        <v>1.8511899999999999</v>
      </c>
      <c r="H906">
        <f t="shared" si="14"/>
        <v>0</v>
      </c>
    </row>
    <row r="907" spans="7:8" x14ac:dyDescent="0.25">
      <c r="G907">
        <v>1.776184</v>
      </c>
      <c r="H907">
        <f t="shared" si="14"/>
        <v>0</v>
      </c>
    </row>
    <row r="908" spans="7:8" x14ac:dyDescent="0.25">
      <c r="G908">
        <v>1.7741370000000001</v>
      </c>
      <c r="H908">
        <f t="shared" si="14"/>
        <v>0</v>
      </c>
    </row>
    <row r="909" spans="7:8" x14ac:dyDescent="0.25">
      <c r="G909">
        <v>1.432744</v>
      </c>
      <c r="H909">
        <f t="shared" si="14"/>
        <v>0</v>
      </c>
    </row>
    <row r="910" spans="7:8" x14ac:dyDescent="0.25">
      <c r="G910">
        <v>2.5971500000000001</v>
      </c>
      <c r="H910">
        <f t="shared" si="14"/>
        <v>0</v>
      </c>
    </row>
    <row r="911" spans="7:8" x14ac:dyDescent="0.25">
      <c r="G911">
        <v>0.90460160000000001</v>
      </c>
      <c r="H911">
        <f t="shared" si="14"/>
        <v>0</v>
      </c>
    </row>
    <row r="912" spans="7:8" x14ac:dyDescent="0.25">
      <c r="G912">
        <v>2.076228</v>
      </c>
      <c r="H912">
        <f t="shared" si="14"/>
        <v>0</v>
      </c>
    </row>
    <row r="913" spans="7:8" x14ac:dyDescent="0.25">
      <c r="G913">
        <v>1.4834229999999999</v>
      </c>
      <c r="H913">
        <f t="shared" si="14"/>
        <v>0</v>
      </c>
    </row>
    <row r="914" spans="7:8" x14ac:dyDescent="0.25">
      <c r="G914">
        <v>2.3990529999999999</v>
      </c>
      <c r="H914">
        <f t="shared" si="14"/>
        <v>0</v>
      </c>
    </row>
    <row r="915" spans="7:8" x14ac:dyDescent="0.25">
      <c r="G915">
        <v>0.98204659999999999</v>
      </c>
      <c r="H915">
        <f t="shared" si="14"/>
        <v>0</v>
      </c>
    </row>
    <row r="916" spans="7:8" x14ac:dyDescent="0.25">
      <c r="G916">
        <v>1.948861</v>
      </c>
      <c r="H916">
        <f t="shared" si="14"/>
        <v>0</v>
      </c>
    </row>
    <row r="917" spans="7:8" x14ac:dyDescent="0.25">
      <c r="G917">
        <v>4.2560900000000004</v>
      </c>
      <c r="H917">
        <f t="shared" si="14"/>
        <v>1</v>
      </c>
    </row>
    <row r="918" spans="7:8" x14ac:dyDescent="0.25">
      <c r="G918">
        <v>1.1844650000000001</v>
      </c>
      <c r="H918">
        <f t="shared" si="14"/>
        <v>0</v>
      </c>
    </row>
    <row r="919" spans="7:8" x14ac:dyDescent="0.25">
      <c r="G919">
        <v>5.1439069999999996</v>
      </c>
      <c r="H919">
        <f t="shared" si="14"/>
        <v>1</v>
      </c>
    </row>
    <row r="920" spans="7:8" x14ac:dyDescent="0.25">
      <c r="G920">
        <v>2.0713330000000001</v>
      </c>
      <c r="H920">
        <f t="shared" si="14"/>
        <v>0</v>
      </c>
    </row>
    <row r="921" spans="7:8" x14ac:dyDescent="0.25">
      <c r="G921">
        <v>2.955921</v>
      </c>
      <c r="H921">
        <f t="shared" si="14"/>
        <v>0</v>
      </c>
    </row>
    <row r="922" spans="7:8" x14ac:dyDescent="0.25">
      <c r="G922">
        <v>1.068881</v>
      </c>
      <c r="H922">
        <f t="shared" si="14"/>
        <v>0</v>
      </c>
    </row>
    <row r="923" spans="7:8" x14ac:dyDescent="0.25">
      <c r="G923">
        <v>2.2630669999999999</v>
      </c>
      <c r="H923">
        <f t="shared" si="14"/>
        <v>0</v>
      </c>
    </row>
    <row r="924" spans="7:8" x14ac:dyDescent="0.25">
      <c r="G924">
        <v>3.362968</v>
      </c>
      <c r="H924">
        <f t="shared" si="14"/>
        <v>0</v>
      </c>
    </row>
    <row r="925" spans="7:8" x14ac:dyDescent="0.25">
      <c r="G925">
        <v>1.990945</v>
      </c>
      <c r="H925">
        <f t="shared" si="14"/>
        <v>0</v>
      </c>
    </row>
    <row r="926" spans="7:8" x14ac:dyDescent="0.25">
      <c r="G926">
        <v>2.1613829999999998</v>
      </c>
      <c r="H926">
        <f t="shared" si="14"/>
        <v>0</v>
      </c>
    </row>
    <row r="927" spans="7:8" x14ac:dyDescent="0.25">
      <c r="G927">
        <v>4.600479</v>
      </c>
      <c r="H927">
        <f t="shared" si="14"/>
        <v>1</v>
      </c>
    </row>
    <row r="928" spans="7:8" x14ac:dyDescent="0.25">
      <c r="G928">
        <v>1.6153519999999999</v>
      </c>
      <c r="H928">
        <f t="shared" si="14"/>
        <v>0</v>
      </c>
    </row>
    <row r="929" spans="7:8" x14ac:dyDescent="0.25">
      <c r="G929">
        <v>2.3556300000000001</v>
      </c>
      <c r="H929">
        <f t="shared" si="14"/>
        <v>0</v>
      </c>
    </row>
    <row r="930" spans="7:8" x14ac:dyDescent="0.25">
      <c r="G930">
        <v>1.6676329999999999</v>
      </c>
      <c r="H930">
        <f t="shared" si="14"/>
        <v>0</v>
      </c>
    </row>
    <row r="931" spans="7:8" x14ac:dyDescent="0.25">
      <c r="G931">
        <v>2.7638410000000002</v>
      </c>
      <c r="H931">
        <f t="shared" si="14"/>
        <v>0</v>
      </c>
    </row>
    <row r="932" spans="7:8" x14ac:dyDescent="0.25">
      <c r="G932">
        <v>1.171603</v>
      </c>
      <c r="H932">
        <f t="shared" si="14"/>
        <v>0</v>
      </c>
    </row>
    <row r="933" spans="7:8" x14ac:dyDescent="0.25">
      <c r="G933">
        <v>2.367737</v>
      </c>
      <c r="H933">
        <f t="shared" si="14"/>
        <v>0</v>
      </c>
    </row>
    <row r="934" spans="7:8" x14ac:dyDescent="0.25">
      <c r="G934">
        <v>1.652053</v>
      </c>
      <c r="H934">
        <f t="shared" si="14"/>
        <v>0</v>
      </c>
    </row>
    <row r="935" spans="7:8" x14ac:dyDescent="0.25">
      <c r="G935">
        <v>2.227255</v>
      </c>
      <c r="H935">
        <f t="shared" si="14"/>
        <v>0</v>
      </c>
    </row>
    <row r="936" spans="7:8" x14ac:dyDescent="0.25">
      <c r="G936">
        <v>2.5617709999999998</v>
      </c>
      <c r="H936">
        <f t="shared" si="14"/>
        <v>0</v>
      </c>
    </row>
    <row r="937" spans="7:8" x14ac:dyDescent="0.25">
      <c r="G937">
        <v>2.454412</v>
      </c>
      <c r="H937">
        <f t="shared" si="14"/>
        <v>0</v>
      </c>
    </row>
    <row r="938" spans="7:8" x14ac:dyDescent="0.25">
      <c r="G938">
        <v>3.850975</v>
      </c>
      <c r="H938">
        <f t="shared" si="14"/>
        <v>0</v>
      </c>
    </row>
    <row r="939" spans="7:8" x14ac:dyDescent="0.25">
      <c r="G939">
        <v>4.1977359999999999</v>
      </c>
      <c r="H939">
        <f t="shared" si="14"/>
        <v>1</v>
      </c>
    </row>
    <row r="940" spans="7:8" x14ac:dyDescent="0.25">
      <c r="G940">
        <v>1.0866690000000001</v>
      </c>
      <c r="H940">
        <f t="shared" si="14"/>
        <v>0</v>
      </c>
    </row>
    <row r="941" spans="7:8" x14ac:dyDescent="0.25">
      <c r="G941">
        <v>1.448008</v>
      </c>
      <c r="H941">
        <f t="shared" si="14"/>
        <v>0</v>
      </c>
    </row>
    <row r="942" spans="7:8" x14ac:dyDescent="0.25">
      <c r="G942">
        <v>4.9230790000000004</v>
      </c>
      <c r="H942">
        <f t="shared" si="14"/>
        <v>1</v>
      </c>
    </row>
    <row r="943" spans="7:8" x14ac:dyDescent="0.25">
      <c r="G943">
        <v>2.544667</v>
      </c>
      <c r="H943">
        <f t="shared" si="14"/>
        <v>0</v>
      </c>
    </row>
    <row r="944" spans="7:8" x14ac:dyDescent="0.25">
      <c r="G944">
        <v>4.8517510000000001</v>
      </c>
      <c r="H944">
        <f t="shared" si="14"/>
        <v>1</v>
      </c>
    </row>
    <row r="945" spans="7:8" x14ac:dyDescent="0.25">
      <c r="G945">
        <v>2.1556229999999998</v>
      </c>
      <c r="H945">
        <f t="shared" si="14"/>
        <v>0</v>
      </c>
    </row>
    <row r="946" spans="7:8" x14ac:dyDescent="0.25">
      <c r="G946">
        <v>4.1845129999999999</v>
      </c>
      <c r="H946">
        <f t="shared" si="14"/>
        <v>1</v>
      </c>
    </row>
    <row r="947" spans="7:8" x14ac:dyDescent="0.25">
      <c r="G947">
        <v>1.23447</v>
      </c>
      <c r="H947">
        <f t="shared" si="14"/>
        <v>0</v>
      </c>
    </row>
    <row r="948" spans="7:8" x14ac:dyDescent="0.25">
      <c r="G948">
        <v>1.513798</v>
      </c>
      <c r="H948">
        <f t="shared" si="14"/>
        <v>0</v>
      </c>
    </row>
    <row r="949" spans="7:8" x14ac:dyDescent="0.25">
      <c r="G949">
        <v>0.75098200000000004</v>
      </c>
      <c r="H949">
        <f t="shared" si="14"/>
        <v>0</v>
      </c>
    </row>
    <row r="950" spans="7:8" x14ac:dyDescent="0.25">
      <c r="G950">
        <v>4.2008910000000004</v>
      </c>
      <c r="H950">
        <f t="shared" si="14"/>
        <v>1</v>
      </c>
    </row>
    <row r="951" spans="7:8" x14ac:dyDescent="0.25">
      <c r="G951">
        <v>3.1565840000000001</v>
      </c>
      <c r="H951">
        <f t="shared" si="14"/>
        <v>0</v>
      </c>
    </row>
    <row r="952" spans="7:8" x14ac:dyDescent="0.25">
      <c r="G952">
        <v>2.4991590000000001</v>
      </c>
      <c r="H952">
        <f t="shared" si="14"/>
        <v>0</v>
      </c>
    </row>
    <row r="953" spans="7:8" x14ac:dyDescent="0.25">
      <c r="G953">
        <v>3.1265999999999998</v>
      </c>
      <c r="H953">
        <f t="shared" si="14"/>
        <v>0</v>
      </c>
    </row>
    <row r="954" spans="7:8" x14ac:dyDescent="0.25">
      <c r="G954">
        <v>1.8806670000000001</v>
      </c>
      <c r="H954">
        <f t="shared" si="14"/>
        <v>0</v>
      </c>
    </row>
    <row r="955" spans="7:8" x14ac:dyDescent="0.25">
      <c r="G955">
        <v>1.3203640000000001</v>
      </c>
      <c r="H955">
        <f t="shared" si="14"/>
        <v>0</v>
      </c>
    </row>
    <row r="956" spans="7:8" x14ac:dyDescent="0.25">
      <c r="G956">
        <v>3.1788669999999999</v>
      </c>
      <c r="H956">
        <f t="shared" si="14"/>
        <v>0</v>
      </c>
    </row>
    <row r="957" spans="7:8" x14ac:dyDescent="0.25">
      <c r="G957">
        <v>3.227061</v>
      </c>
      <c r="H957">
        <f t="shared" si="14"/>
        <v>0</v>
      </c>
    </row>
    <row r="958" spans="7:8" x14ac:dyDescent="0.25">
      <c r="G958">
        <v>2.3911380000000002</v>
      </c>
      <c r="H958">
        <f t="shared" si="14"/>
        <v>0</v>
      </c>
    </row>
    <row r="959" spans="7:8" x14ac:dyDescent="0.25">
      <c r="G959">
        <v>1.30568</v>
      </c>
      <c r="H959">
        <f t="shared" si="14"/>
        <v>0</v>
      </c>
    </row>
    <row r="960" spans="7:8" x14ac:dyDescent="0.25">
      <c r="G960">
        <v>1.069542</v>
      </c>
      <c r="H960">
        <f t="shared" si="14"/>
        <v>0</v>
      </c>
    </row>
    <row r="961" spans="7:8" x14ac:dyDescent="0.25">
      <c r="G961">
        <v>3.0462180000000001</v>
      </c>
      <c r="H961">
        <f t="shared" si="14"/>
        <v>0</v>
      </c>
    </row>
    <row r="962" spans="7:8" x14ac:dyDescent="0.25">
      <c r="G962">
        <v>2.1478839999999999</v>
      </c>
      <c r="H962">
        <f t="shared" si="14"/>
        <v>0</v>
      </c>
    </row>
    <row r="963" spans="7:8" x14ac:dyDescent="0.25">
      <c r="G963">
        <v>1.485849</v>
      </c>
      <c r="H963">
        <f t="shared" ref="H963:H1026" si="15">IF(G963&gt;J$2,1,0)</f>
        <v>0</v>
      </c>
    </row>
    <row r="964" spans="7:8" x14ac:dyDescent="0.25">
      <c r="G964">
        <v>2.9215</v>
      </c>
      <c r="H964">
        <f t="shared" si="15"/>
        <v>0</v>
      </c>
    </row>
    <row r="965" spans="7:8" x14ac:dyDescent="0.25">
      <c r="G965">
        <v>2.0911849999999998</v>
      </c>
      <c r="H965">
        <f t="shared" si="15"/>
        <v>0</v>
      </c>
    </row>
    <row r="966" spans="7:8" x14ac:dyDescent="0.25">
      <c r="G966">
        <v>3.3360400000000001</v>
      </c>
      <c r="H966">
        <f t="shared" si="15"/>
        <v>0</v>
      </c>
    </row>
    <row r="967" spans="7:8" x14ac:dyDescent="0.25">
      <c r="G967">
        <v>3.1566529999999999</v>
      </c>
      <c r="H967">
        <f t="shared" si="15"/>
        <v>0</v>
      </c>
    </row>
    <row r="968" spans="7:8" x14ac:dyDescent="0.25">
      <c r="G968">
        <v>0.89124630000000005</v>
      </c>
      <c r="H968">
        <f t="shared" si="15"/>
        <v>0</v>
      </c>
    </row>
    <row r="969" spans="7:8" x14ac:dyDescent="0.25">
      <c r="G969">
        <v>2.4923440000000001</v>
      </c>
      <c r="H969">
        <f t="shared" si="15"/>
        <v>0</v>
      </c>
    </row>
    <row r="970" spans="7:8" x14ac:dyDescent="0.25">
      <c r="G970">
        <v>3.1337220000000001</v>
      </c>
      <c r="H970">
        <f t="shared" si="15"/>
        <v>0</v>
      </c>
    </row>
    <row r="971" spans="7:8" x14ac:dyDescent="0.25">
      <c r="G971">
        <v>1.3553930000000001</v>
      </c>
      <c r="H971">
        <f t="shared" si="15"/>
        <v>0</v>
      </c>
    </row>
    <row r="972" spans="7:8" x14ac:dyDescent="0.25">
      <c r="G972">
        <v>1.7728409999999999</v>
      </c>
      <c r="H972">
        <f t="shared" si="15"/>
        <v>0</v>
      </c>
    </row>
    <row r="973" spans="7:8" x14ac:dyDescent="0.25">
      <c r="G973">
        <v>2.5722800000000001</v>
      </c>
      <c r="H973">
        <f t="shared" si="15"/>
        <v>0</v>
      </c>
    </row>
    <row r="974" spans="7:8" x14ac:dyDescent="0.25">
      <c r="G974">
        <v>0.46453480000000003</v>
      </c>
      <c r="H974">
        <f t="shared" si="15"/>
        <v>0</v>
      </c>
    </row>
    <row r="975" spans="7:8" x14ac:dyDescent="0.25">
      <c r="G975">
        <v>2.942777</v>
      </c>
      <c r="H975">
        <f t="shared" si="15"/>
        <v>0</v>
      </c>
    </row>
    <row r="976" spans="7:8" x14ac:dyDescent="0.25">
      <c r="G976">
        <v>1.932758</v>
      </c>
      <c r="H976">
        <f t="shared" si="15"/>
        <v>0</v>
      </c>
    </row>
    <row r="977" spans="7:8" x14ac:dyDescent="0.25">
      <c r="G977">
        <v>2.9201839999999999</v>
      </c>
      <c r="H977">
        <f t="shared" si="15"/>
        <v>0</v>
      </c>
    </row>
    <row r="978" spans="7:8" x14ac:dyDescent="0.25">
      <c r="G978">
        <v>1.6509149999999999</v>
      </c>
      <c r="H978">
        <f t="shared" si="15"/>
        <v>0</v>
      </c>
    </row>
    <row r="979" spans="7:8" x14ac:dyDescent="0.25">
      <c r="G979">
        <v>1.366357</v>
      </c>
      <c r="H979">
        <f t="shared" si="15"/>
        <v>0</v>
      </c>
    </row>
    <row r="980" spans="7:8" x14ac:dyDescent="0.25">
      <c r="G980">
        <v>2.4604620000000001</v>
      </c>
      <c r="H980">
        <f t="shared" si="15"/>
        <v>0</v>
      </c>
    </row>
    <row r="981" spans="7:8" x14ac:dyDescent="0.25">
      <c r="G981">
        <v>1.508454</v>
      </c>
      <c r="H981">
        <f t="shared" si="15"/>
        <v>0</v>
      </c>
    </row>
    <row r="982" spans="7:8" x14ac:dyDescent="0.25">
      <c r="G982">
        <v>3.5626440000000001</v>
      </c>
      <c r="H982">
        <f t="shared" si="15"/>
        <v>0</v>
      </c>
    </row>
    <row r="983" spans="7:8" x14ac:dyDescent="0.25">
      <c r="G983">
        <v>1.910539</v>
      </c>
      <c r="H983">
        <f t="shared" si="15"/>
        <v>0</v>
      </c>
    </row>
    <row r="984" spans="7:8" x14ac:dyDescent="0.25">
      <c r="G984">
        <v>2.0448740000000001</v>
      </c>
      <c r="H984">
        <f t="shared" si="15"/>
        <v>0</v>
      </c>
    </row>
    <row r="985" spans="7:8" x14ac:dyDescent="0.25">
      <c r="G985">
        <v>1.4871460000000001</v>
      </c>
      <c r="H985">
        <f t="shared" si="15"/>
        <v>0</v>
      </c>
    </row>
    <row r="986" spans="7:8" x14ac:dyDescent="0.25">
      <c r="G986">
        <v>4.0492980000000003</v>
      </c>
      <c r="H986">
        <f t="shared" si="15"/>
        <v>0</v>
      </c>
    </row>
    <row r="987" spans="7:8" x14ac:dyDescent="0.25">
      <c r="G987">
        <v>1.951446</v>
      </c>
      <c r="H987">
        <f t="shared" si="15"/>
        <v>0</v>
      </c>
    </row>
    <row r="988" spans="7:8" x14ac:dyDescent="0.25">
      <c r="G988">
        <v>1.5411300000000001</v>
      </c>
      <c r="H988">
        <f t="shared" si="15"/>
        <v>0</v>
      </c>
    </row>
    <row r="989" spans="7:8" x14ac:dyDescent="0.25">
      <c r="G989">
        <v>1.7939290000000001</v>
      </c>
      <c r="H989">
        <f t="shared" si="15"/>
        <v>0</v>
      </c>
    </row>
    <row r="990" spans="7:8" x14ac:dyDescent="0.25">
      <c r="G990">
        <v>4.3476569999999999</v>
      </c>
      <c r="H990">
        <f t="shared" si="15"/>
        <v>1</v>
      </c>
    </row>
    <row r="991" spans="7:8" x14ac:dyDescent="0.25">
      <c r="G991">
        <v>4.381742</v>
      </c>
      <c r="H991">
        <f t="shared" si="15"/>
        <v>1</v>
      </c>
    </row>
    <row r="992" spans="7:8" x14ac:dyDescent="0.25">
      <c r="G992">
        <v>4.4706219999999997</v>
      </c>
      <c r="H992">
        <f t="shared" si="15"/>
        <v>1</v>
      </c>
    </row>
    <row r="993" spans="7:8" x14ac:dyDescent="0.25">
      <c r="G993">
        <v>1.671173</v>
      </c>
      <c r="H993">
        <f t="shared" si="15"/>
        <v>0</v>
      </c>
    </row>
    <row r="994" spans="7:8" x14ac:dyDescent="0.25">
      <c r="G994">
        <v>1.292991</v>
      </c>
      <c r="H994">
        <f t="shared" si="15"/>
        <v>0</v>
      </c>
    </row>
    <row r="995" spans="7:8" x14ac:dyDescent="0.25">
      <c r="G995">
        <v>4.523339</v>
      </c>
      <c r="H995">
        <f t="shared" si="15"/>
        <v>1</v>
      </c>
    </row>
    <row r="996" spans="7:8" x14ac:dyDescent="0.25">
      <c r="G996">
        <v>0.88125200000000004</v>
      </c>
      <c r="H996">
        <f t="shared" si="15"/>
        <v>0</v>
      </c>
    </row>
    <row r="997" spans="7:8" x14ac:dyDescent="0.25">
      <c r="G997">
        <v>1.624436</v>
      </c>
      <c r="H997">
        <f t="shared" si="15"/>
        <v>0</v>
      </c>
    </row>
    <row r="998" spans="7:8" x14ac:dyDescent="0.25">
      <c r="G998">
        <v>1.461848</v>
      </c>
      <c r="H998">
        <f t="shared" si="15"/>
        <v>0</v>
      </c>
    </row>
    <row r="999" spans="7:8" x14ac:dyDescent="0.25">
      <c r="G999">
        <v>3.4852479999999999</v>
      </c>
      <c r="H999">
        <f t="shared" si="15"/>
        <v>0</v>
      </c>
    </row>
    <row r="1000" spans="7:8" x14ac:dyDescent="0.25">
      <c r="G1000">
        <v>1.3508370000000001</v>
      </c>
      <c r="H1000">
        <f t="shared" si="15"/>
        <v>0</v>
      </c>
    </row>
    <row r="1001" spans="7:8" x14ac:dyDescent="0.25">
      <c r="G1001">
        <v>2.0341640000000001</v>
      </c>
      <c r="H1001">
        <f t="shared" si="15"/>
        <v>0</v>
      </c>
    </row>
    <row r="1002" spans="7:8" x14ac:dyDescent="0.25">
      <c r="G1002">
        <v>3.0788890000000002</v>
      </c>
      <c r="H1002">
        <f t="shared" si="15"/>
        <v>0</v>
      </c>
    </row>
    <row r="1003" spans="7:8" x14ac:dyDescent="0.25">
      <c r="G1003">
        <v>2.5770979999999999</v>
      </c>
      <c r="H1003">
        <f t="shared" si="15"/>
        <v>0</v>
      </c>
    </row>
    <row r="1004" spans="7:8" x14ac:dyDescent="0.25">
      <c r="G1004">
        <v>2.5563319999999998</v>
      </c>
      <c r="H1004">
        <f t="shared" si="15"/>
        <v>0</v>
      </c>
    </row>
    <row r="1005" spans="7:8" x14ac:dyDescent="0.25">
      <c r="G1005">
        <v>1.5214890000000001</v>
      </c>
      <c r="H1005">
        <f t="shared" si="15"/>
        <v>0</v>
      </c>
    </row>
    <row r="1006" spans="7:8" x14ac:dyDescent="0.25">
      <c r="G1006">
        <v>0.97340610000000005</v>
      </c>
      <c r="H1006">
        <f t="shared" si="15"/>
        <v>0</v>
      </c>
    </row>
    <row r="1007" spans="7:8" x14ac:dyDescent="0.25">
      <c r="G1007">
        <v>0.56774939999999996</v>
      </c>
      <c r="H1007">
        <f t="shared" si="15"/>
        <v>0</v>
      </c>
    </row>
    <row r="1008" spans="7:8" x14ac:dyDescent="0.25">
      <c r="G1008">
        <v>3.7777050000000001</v>
      </c>
      <c r="H1008">
        <f t="shared" si="15"/>
        <v>0</v>
      </c>
    </row>
    <row r="1009" spans="7:8" x14ac:dyDescent="0.25">
      <c r="G1009">
        <v>2.1695069999999999</v>
      </c>
      <c r="H1009">
        <f t="shared" si="15"/>
        <v>0</v>
      </c>
    </row>
    <row r="1010" spans="7:8" x14ac:dyDescent="0.25">
      <c r="G1010">
        <v>2.311118</v>
      </c>
      <c r="H1010">
        <f t="shared" si="15"/>
        <v>0</v>
      </c>
    </row>
    <row r="1011" spans="7:8" x14ac:dyDescent="0.25">
      <c r="G1011">
        <v>1.287992</v>
      </c>
      <c r="H1011">
        <f t="shared" si="15"/>
        <v>0</v>
      </c>
    </row>
    <row r="1012" spans="7:8" x14ac:dyDescent="0.25">
      <c r="G1012">
        <v>1.9987189999999999</v>
      </c>
      <c r="H1012">
        <f t="shared" si="15"/>
        <v>0</v>
      </c>
    </row>
    <row r="1013" spans="7:8" x14ac:dyDescent="0.25">
      <c r="G1013">
        <v>1.6240429999999999</v>
      </c>
      <c r="H1013">
        <f t="shared" si="15"/>
        <v>0</v>
      </c>
    </row>
    <row r="1014" spans="7:8" x14ac:dyDescent="0.25">
      <c r="G1014">
        <v>1.660992</v>
      </c>
      <c r="H1014">
        <f t="shared" si="15"/>
        <v>0</v>
      </c>
    </row>
    <row r="1015" spans="7:8" x14ac:dyDescent="0.25">
      <c r="G1015">
        <v>1.5541430000000001</v>
      </c>
      <c r="H1015">
        <f t="shared" si="15"/>
        <v>0</v>
      </c>
    </row>
    <row r="1016" spans="7:8" x14ac:dyDescent="0.25">
      <c r="G1016">
        <v>1.276262</v>
      </c>
      <c r="H1016">
        <f t="shared" si="15"/>
        <v>0</v>
      </c>
    </row>
    <row r="1017" spans="7:8" x14ac:dyDescent="0.25">
      <c r="G1017">
        <v>2.6096910000000002</v>
      </c>
      <c r="H1017">
        <f t="shared" si="15"/>
        <v>0</v>
      </c>
    </row>
    <row r="1018" spans="7:8" x14ac:dyDescent="0.25">
      <c r="G1018">
        <v>1.6366860000000001</v>
      </c>
      <c r="H1018">
        <f t="shared" si="15"/>
        <v>0</v>
      </c>
    </row>
    <row r="1019" spans="7:8" x14ac:dyDescent="0.25">
      <c r="G1019">
        <v>2.1855190000000002</v>
      </c>
      <c r="H1019">
        <f t="shared" si="15"/>
        <v>0</v>
      </c>
    </row>
    <row r="1020" spans="7:8" x14ac:dyDescent="0.25">
      <c r="G1020">
        <v>2.637089</v>
      </c>
      <c r="H1020">
        <f t="shared" si="15"/>
        <v>0</v>
      </c>
    </row>
    <row r="1021" spans="7:8" x14ac:dyDescent="0.25">
      <c r="G1021">
        <v>2.2839770000000001</v>
      </c>
      <c r="H1021">
        <f t="shared" si="15"/>
        <v>0</v>
      </c>
    </row>
    <row r="1022" spans="7:8" x14ac:dyDescent="0.25">
      <c r="G1022">
        <v>1.408129</v>
      </c>
      <c r="H1022">
        <f t="shared" si="15"/>
        <v>0</v>
      </c>
    </row>
    <row r="1023" spans="7:8" x14ac:dyDescent="0.25">
      <c r="G1023">
        <v>2.4507089999999998</v>
      </c>
      <c r="H1023">
        <f t="shared" si="15"/>
        <v>0</v>
      </c>
    </row>
    <row r="1024" spans="7:8" x14ac:dyDescent="0.25">
      <c r="G1024">
        <v>1.2559439999999999</v>
      </c>
      <c r="H1024">
        <f t="shared" si="15"/>
        <v>0</v>
      </c>
    </row>
    <row r="1025" spans="7:8" x14ac:dyDescent="0.25">
      <c r="G1025">
        <v>2.6342639999999999</v>
      </c>
      <c r="H1025">
        <f t="shared" si="15"/>
        <v>0</v>
      </c>
    </row>
    <row r="1026" spans="7:8" x14ac:dyDescent="0.25">
      <c r="G1026">
        <v>1.3770249999999999</v>
      </c>
      <c r="H1026">
        <f t="shared" si="15"/>
        <v>0</v>
      </c>
    </row>
    <row r="1027" spans="7:8" x14ac:dyDescent="0.25">
      <c r="G1027">
        <v>1.557682</v>
      </c>
      <c r="H1027">
        <f t="shared" ref="H1027:H1090" si="16">IF(G1027&gt;J$2,1,0)</f>
        <v>0</v>
      </c>
    </row>
    <row r="1028" spans="7:8" x14ac:dyDescent="0.25">
      <c r="G1028">
        <v>1.220601</v>
      </c>
      <c r="H1028">
        <f t="shared" si="16"/>
        <v>0</v>
      </c>
    </row>
    <row r="1029" spans="7:8" x14ac:dyDescent="0.25">
      <c r="G1029">
        <v>4.4332950000000002</v>
      </c>
      <c r="H1029">
        <f t="shared" si="16"/>
        <v>1</v>
      </c>
    </row>
    <row r="1030" spans="7:8" x14ac:dyDescent="0.25">
      <c r="G1030">
        <v>4.049347</v>
      </c>
      <c r="H1030">
        <f t="shared" si="16"/>
        <v>0</v>
      </c>
    </row>
    <row r="1031" spans="7:8" x14ac:dyDescent="0.25">
      <c r="G1031">
        <v>4.1365720000000001</v>
      </c>
      <c r="H1031">
        <f t="shared" si="16"/>
        <v>1</v>
      </c>
    </row>
    <row r="1032" spans="7:8" x14ac:dyDescent="0.25">
      <c r="G1032">
        <v>1.8783859999999999</v>
      </c>
      <c r="H1032">
        <f t="shared" si="16"/>
        <v>0</v>
      </c>
    </row>
    <row r="1033" spans="7:8" x14ac:dyDescent="0.25">
      <c r="G1033">
        <v>3.817345</v>
      </c>
      <c r="H1033">
        <f t="shared" si="16"/>
        <v>0</v>
      </c>
    </row>
    <row r="1034" spans="7:8" x14ac:dyDescent="0.25">
      <c r="G1034">
        <v>1.7418450000000001</v>
      </c>
      <c r="H1034">
        <f t="shared" si="16"/>
        <v>0</v>
      </c>
    </row>
    <row r="1035" spans="7:8" x14ac:dyDescent="0.25">
      <c r="G1035">
        <v>3.4814720000000001</v>
      </c>
      <c r="H1035">
        <f t="shared" si="16"/>
        <v>0</v>
      </c>
    </row>
    <row r="1036" spans="7:8" x14ac:dyDescent="0.25">
      <c r="G1036">
        <v>3.9308239999999999</v>
      </c>
      <c r="H1036">
        <f t="shared" si="16"/>
        <v>0</v>
      </c>
    </row>
    <row r="1037" spans="7:8" x14ac:dyDescent="0.25">
      <c r="G1037">
        <v>2.5720640000000001</v>
      </c>
      <c r="H1037">
        <f t="shared" si="16"/>
        <v>0</v>
      </c>
    </row>
    <row r="1038" spans="7:8" x14ac:dyDescent="0.25">
      <c r="G1038">
        <v>1.0863419999999999</v>
      </c>
      <c r="H1038">
        <f t="shared" si="16"/>
        <v>0</v>
      </c>
    </row>
    <row r="1039" spans="7:8" x14ac:dyDescent="0.25">
      <c r="G1039">
        <v>1.509493</v>
      </c>
      <c r="H1039">
        <f t="shared" si="16"/>
        <v>0</v>
      </c>
    </row>
    <row r="1040" spans="7:8" x14ac:dyDescent="0.25">
      <c r="G1040">
        <v>1.7448049999999999</v>
      </c>
      <c r="H1040">
        <f t="shared" si="16"/>
        <v>0</v>
      </c>
    </row>
    <row r="1041" spans="7:8" x14ac:dyDescent="0.25">
      <c r="G1041">
        <v>1.750532</v>
      </c>
      <c r="H1041">
        <f t="shared" si="16"/>
        <v>0</v>
      </c>
    </row>
    <row r="1042" spans="7:8" x14ac:dyDescent="0.25">
      <c r="G1042">
        <v>4.150226</v>
      </c>
      <c r="H1042">
        <f t="shared" si="16"/>
        <v>1</v>
      </c>
    </row>
    <row r="1043" spans="7:8" x14ac:dyDescent="0.25">
      <c r="G1043">
        <v>0.19455169999999999</v>
      </c>
      <c r="H1043">
        <f t="shared" si="16"/>
        <v>0</v>
      </c>
    </row>
    <row r="1044" spans="7:8" x14ac:dyDescent="0.25">
      <c r="G1044">
        <v>2.6777090000000001</v>
      </c>
      <c r="H1044">
        <f t="shared" si="16"/>
        <v>0</v>
      </c>
    </row>
    <row r="1045" spans="7:8" x14ac:dyDescent="0.25">
      <c r="G1045">
        <v>2.7513800000000002</v>
      </c>
      <c r="H1045">
        <f t="shared" si="16"/>
        <v>0</v>
      </c>
    </row>
    <row r="1046" spans="7:8" x14ac:dyDescent="0.25">
      <c r="G1046">
        <v>1.526375</v>
      </c>
      <c r="H1046">
        <f t="shared" si="16"/>
        <v>0</v>
      </c>
    </row>
    <row r="1047" spans="7:8" x14ac:dyDescent="0.25">
      <c r="G1047">
        <v>2.0975779999999999</v>
      </c>
      <c r="H1047">
        <f t="shared" si="16"/>
        <v>0</v>
      </c>
    </row>
    <row r="1048" spans="7:8" x14ac:dyDescent="0.25">
      <c r="G1048">
        <v>2.447333</v>
      </c>
      <c r="H1048">
        <f t="shared" si="16"/>
        <v>0</v>
      </c>
    </row>
    <row r="1049" spans="7:8" x14ac:dyDescent="0.25">
      <c r="G1049">
        <v>1.7378849999999999</v>
      </c>
      <c r="H1049">
        <f t="shared" si="16"/>
        <v>0</v>
      </c>
    </row>
    <row r="1050" spans="7:8" x14ac:dyDescent="0.25">
      <c r="G1050">
        <v>2.8566050000000001</v>
      </c>
      <c r="H1050">
        <f t="shared" si="16"/>
        <v>0</v>
      </c>
    </row>
    <row r="1051" spans="7:8" x14ac:dyDescent="0.25">
      <c r="G1051">
        <v>1.934407</v>
      </c>
      <c r="H1051">
        <f t="shared" si="16"/>
        <v>0</v>
      </c>
    </row>
    <row r="1052" spans="7:8" x14ac:dyDescent="0.25">
      <c r="G1052">
        <v>2.4138440000000001</v>
      </c>
      <c r="H1052">
        <f t="shared" si="16"/>
        <v>0</v>
      </c>
    </row>
    <row r="1053" spans="7:8" x14ac:dyDescent="0.25">
      <c r="G1053">
        <v>1.7688619999999999</v>
      </c>
      <c r="H1053">
        <f t="shared" si="16"/>
        <v>0</v>
      </c>
    </row>
    <row r="1054" spans="7:8" x14ac:dyDescent="0.25">
      <c r="G1054">
        <v>2.3156089999999998</v>
      </c>
      <c r="H1054">
        <f t="shared" si="16"/>
        <v>0</v>
      </c>
    </row>
    <row r="1055" spans="7:8" x14ac:dyDescent="0.25">
      <c r="G1055">
        <v>2.9317959999999998</v>
      </c>
      <c r="H1055">
        <f t="shared" si="16"/>
        <v>0</v>
      </c>
    </row>
    <row r="1056" spans="7:8" x14ac:dyDescent="0.25">
      <c r="G1056">
        <v>1.56152</v>
      </c>
      <c r="H1056">
        <f t="shared" si="16"/>
        <v>0</v>
      </c>
    </row>
    <row r="1057" spans="7:8" x14ac:dyDescent="0.25">
      <c r="G1057">
        <v>3.2391239999999999</v>
      </c>
      <c r="H1057">
        <f t="shared" si="16"/>
        <v>0</v>
      </c>
    </row>
    <row r="1058" spans="7:8" x14ac:dyDescent="0.25">
      <c r="G1058">
        <v>2.0472700000000001</v>
      </c>
      <c r="H1058">
        <f t="shared" si="16"/>
        <v>0</v>
      </c>
    </row>
    <row r="1059" spans="7:8" x14ac:dyDescent="0.25">
      <c r="G1059">
        <v>2.9850859999999999</v>
      </c>
      <c r="H1059">
        <f t="shared" si="16"/>
        <v>0</v>
      </c>
    </row>
    <row r="1060" spans="7:8" x14ac:dyDescent="0.25">
      <c r="G1060">
        <v>0.93731819999999999</v>
      </c>
      <c r="H1060">
        <f t="shared" si="16"/>
        <v>0</v>
      </c>
    </row>
    <row r="1061" spans="7:8" x14ac:dyDescent="0.25">
      <c r="G1061">
        <v>2.0457299999999998</v>
      </c>
      <c r="H1061">
        <f t="shared" si="16"/>
        <v>0</v>
      </c>
    </row>
    <row r="1062" spans="7:8" x14ac:dyDescent="0.25">
      <c r="G1062">
        <v>1.9593989999999999</v>
      </c>
      <c r="H1062">
        <f t="shared" si="16"/>
        <v>0</v>
      </c>
    </row>
    <row r="1063" spans="7:8" x14ac:dyDescent="0.25">
      <c r="G1063">
        <v>1.6313299999999999</v>
      </c>
      <c r="H1063">
        <f t="shared" si="16"/>
        <v>0</v>
      </c>
    </row>
    <row r="1064" spans="7:8" x14ac:dyDescent="0.25">
      <c r="G1064">
        <v>1.5654459999999999</v>
      </c>
      <c r="H1064">
        <f t="shared" si="16"/>
        <v>0</v>
      </c>
    </row>
    <row r="1065" spans="7:8" x14ac:dyDescent="0.25">
      <c r="G1065">
        <v>3.1219079999999999</v>
      </c>
      <c r="H1065">
        <f t="shared" si="16"/>
        <v>0</v>
      </c>
    </row>
    <row r="1066" spans="7:8" x14ac:dyDescent="0.25">
      <c r="G1066">
        <v>3.1502479999999999</v>
      </c>
      <c r="H1066">
        <f t="shared" si="16"/>
        <v>0</v>
      </c>
    </row>
    <row r="1067" spans="7:8" x14ac:dyDescent="0.25">
      <c r="G1067">
        <v>1.7092499999999999</v>
      </c>
      <c r="H1067">
        <f t="shared" si="16"/>
        <v>0</v>
      </c>
    </row>
    <row r="1068" spans="7:8" x14ac:dyDescent="0.25">
      <c r="G1068">
        <v>2.3672589999999998</v>
      </c>
      <c r="H1068">
        <f t="shared" si="16"/>
        <v>0</v>
      </c>
    </row>
    <row r="1069" spans="7:8" x14ac:dyDescent="0.25">
      <c r="G1069">
        <v>2.0563920000000002</v>
      </c>
      <c r="H1069">
        <f t="shared" si="16"/>
        <v>0</v>
      </c>
    </row>
    <row r="1070" spans="7:8" x14ac:dyDescent="0.25">
      <c r="G1070">
        <v>1.891227</v>
      </c>
      <c r="H1070">
        <f t="shared" si="16"/>
        <v>0</v>
      </c>
    </row>
    <row r="1071" spans="7:8" x14ac:dyDescent="0.25">
      <c r="G1071">
        <v>1.2968329999999999</v>
      </c>
      <c r="H1071">
        <f t="shared" si="16"/>
        <v>0</v>
      </c>
    </row>
    <row r="1072" spans="7:8" x14ac:dyDescent="0.25">
      <c r="G1072">
        <v>2.1578390000000001</v>
      </c>
      <c r="H1072">
        <f t="shared" si="16"/>
        <v>0</v>
      </c>
    </row>
    <row r="1073" spans="7:8" x14ac:dyDescent="0.25">
      <c r="G1073">
        <v>1.8623050000000001</v>
      </c>
      <c r="H1073">
        <f t="shared" si="16"/>
        <v>0</v>
      </c>
    </row>
    <row r="1074" spans="7:8" x14ac:dyDescent="0.25">
      <c r="G1074">
        <v>2.4946649999999999</v>
      </c>
      <c r="H1074">
        <f t="shared" si="16"/>
        <v>0</v>
      </c>
    </row>
    <row r="1075" spans="7:8" x14ac:dyDescent="0.25">
      <c r="G1075">
        <v>1.425165</v>
      </c>
      <c r="H1075">
        <f t="shared" si="16"/>
        <v>0</v>
      </c>
    </row>
    <row r="1076" spans="7:8" x14ac:dyDescent="0.25">
      <c r="G1076">
        <v>1.8928130000000001</v>
      </c>
      <c r="H1076">
        <f t="shared" si="16"/>
        <v>0</v>
      </c>
    </row>
    <row r="1077" spans="7:8" x14ac:dyDescent="0.25">
      <c r="G1077">
        <v>1.7998609999999999</v>
      </c>
      <c r="H1077">
        <f t="shared" si="16"/>
        <v>0</v>
      </c>
    </row>
    <row r="1078" spans="7:8" x14ac:dyDescent="0.25">
      <c r="G1078">
        <v>2.048718</v>
      </c>
      <c r="H1078">
        <f t="shared" si="16"/>
        <v>0</v>
      </c>
    </row>
    <row r="1079" spans="7:8" x14ac:dyDescent="0.25">
      <c r="G1079">
        <v>1.7899849999999999</v>
      </c>
      <c r="H1079">
        <f t="shared" si="16"/>
        <v>0</v>
      </c>
    </row>
    <row r="1080" spans="7:8" x14ac:dyDescent="0.25">
      <c r="G1080">
        <v>2.25258</v>
      </c>
      <c r="H1080">
        <f t="shared" si="16"/>
        <v>0</v>
      </c>
    </row>
    <row r="1081" spans="7:8" x14ac:dyDescent="0.25">
      <c r="G1081">
        <v>1.6494629999999999</v>
      </c>
      <c r="H1081">
        <f t="shared" si="16"/>
        <v>0</v>
      </c>
    </row>
    <row r="1082" spans="7:8" x14ac:dyDescent="0.25">
      <c r="G1082">
        <v>1.8853599999999999</v>
      </c>
      <c r="H1082">
        <f t="shared" si="16"/>
        <v>0</v>
      </c>
    </row>
    <row r="1083" spans="7:8" x14ac:dyDescent="0.25">
      <c r="G1083">
        <v>3.1085759999999998</v>
      </c>
      <c r="H1083">
        <f t="shared" si="16"/>
        <v>0</v>
      </c>
    </row>
    <row r="1084" spans="7:8" x14ac:dyDescent="0.25">
      <c r="G1084">
        <v>1.680928</v>
      </c>
      <c r="H1084">
        <f t="shared" si="16"/>
        <v>0</v>
      </c>
    </row>
    <row r="1085" spans="7:8" x14ac:dyDescent="0.25">
      <c r="G1085">
        <v>1.0328079999999999</v>
      </c>
      <c r="H1085">
        <f t="shared" si="16"/>
        <v>0</v>
      </c>
    </row>
    <row r="1086" spans="7:8" x14ac:dyDescent="0.25">
      <c r="G1086">
        <v>0.88538629999999996</v>
      </c>
      <c r="H1086">
        <f t="shared" si="16"/>
        <v>0</v>
      </c>
    </row>
    <row r="1087" spans="7:8" x14ac:dyDescent="0.25">
      <c r="G1087">
        <v>0.75313359999999996</v>
      </c>
      <c r="H1087">
        <f t="shared" si="16"/>
        <v>0</v>
      </c>
    </row>
    <row r="1088" spans="7:8" x14ac:dyDescent="0.25">
      <c r="G1088">
        <v>1.828109</v>
      </c>
      <c r="H1088">
        <f t="shared" si="16"/>
        <v>0</v>
      </c>
    </row>
    <row r="1089" spans="7:8" x14ac:dyDescent="0.25">
      <c r="G1089">
        <v>2.1940010000000001</v>
      </c>
      <c r="H1089">
        <f t="shared" si="16"/>
        <v>0</v>
      </c>
    </row>
    <row r="1090" spans="7:8" x14ac:dyDescent="0.25">
      <c r="G1090">
        <v>1.7468049999999999</v>
      </c>
      <c r="H1090">
        <f t="shared" si="16"/>
        <v>0</v>
      </c>
    </row>
    <row r="1091" spans="7:8" x14ac:dyDescent="0.25">
      <c r="G1091">
        <v>1.801723</v>
      </c>
      <c r="H1091">
        <f t="shared" ref="H1091:H1154" si="17">IF(G1091&gt;J$2,1,0)</f>
        <v>0</v>
      </c>
    </row>
    <row r="1092" spans="7:8" x14ac:dyDescent="0.25">
      <c r="G1092">
        <v>1.334608</v>
      </c>
      <c r="H1092">
        <f t="shared" si="17"/>
        <v>0</v>
      </c>
    </row>
    <row r="1093" spans="7:8" x14ac:dyDescent="0.25">
      <c r="G1093">
        <v>3.3269280000000001</v>
      </c>
      <c r="H1093">
        <f t="shared" si="17"/>
        <v>0</v>
      </c>
    </row>
    <row r="1094" spans="7:8" x14ac:dyDescent="0.25">
      <c r="G1094">
        <v>5.1832130000000003</v>
      </c>
      <c r="H1094">
        <f t="shared" si="17"/>
        <v>1</v>
      </c>
    </row>
    <row r="1095" spans="7:8" x14ac:dyDescent="0.25">
      <c r="G1095">
        <v>1.2334620000000001</v>
      </c>
      <c r="H1095">
        <f t="shared" si="17"/>
        <v>0</v>
      </c>
    </row>
    <row r="1096" spans="7:8" x14ac:dyDescent="0.25">
      <c r="G1096">
        <v>1.7111810000000001</v>
      </c>
      <c r="H1096">
        <f t="shared" si="17"/>
        <v>0</v>
      </c>
    </row>
    <row r="1097" spans="7:8" x14ac:dyDescent="0.25">
      <c r="G1097">
        <v>1.3377140000000001</v>
      </c>
      <c r="H1097">
        <f t="shared" si="17"/>
        <v>0</v>
      </c>
    </row>
    <row r="1098" spans="7:8" x14ac:dyDescent="0.25">
      <c r="G1098">
        <v>1.0968420000000001</v>
      </c>
      <c r="H1098">
        <f t="shared" si="17"/>
        <v>0</v>
      </c>
    </row>
    <row r="1099" spans="7:8" x14ac:dyDescent="0.25">
      <c r="G1099">
        <v>2.2536689999999999</v>
      </c>
      <c r="H1099">
        <f t="shared" si="17"/>
        <v>0</v>
      </c>
    </row>
    <row r="1100" spans="7:8" x14ac:dyDescent="0.25">
      <c r="G1100">
        <v>1.800432</v>
      </c>
      <c r="H1100">
        <f t="shared" si="17"/>
        <v>0</v>
      </c>
    </row>
    <row r="1101" spans="7:8" x14ac:dyDescent="0.25">
      <c r="G1101">
        <v>2.501703</v>
      </c>
      <c r="H1101">
        <f t="shared" si="17"/>
        <v>0</v>
      </c>
    </row>
    <row r="1102" spans="7:8" x14ac:dyDescent="0.25">
      <c r="G1102">
        <v>2.8340019999999999</v>
      </c>
      <c r="H1102">
        <f t="shared" si="17"/>
        <v>0</v>
      </c>
    </row>
    <row r="1103" spans="7:8" x14ac:dyDescent="0.25">
      <c r="G1103">
        <v>1.2101569999999999</v>
      </c>
      <c r="H1103">
        <f t="shared" si="17"/>
        <v>0</v>
      </c>
    </row>
    <row r="1104" spans="7:8" x14ac:dyDescent="0.25">
      <c r="G1104">
        <v>1.559558</v>
      </c>
      <c r="H1104">
        <f t="shared" si="17"/>
        <v>0</v>
      </c>
    </row>
    <row r="1105" spans="7:8" x14ac:dyDescent="0.25">
      <c r="G1105">
        <v>3.1287970000000001</v>
      </c>
      <c r="H1105">
        <f t="shared" si="17"/>
        <v>0</v>
      </c>
    </row>
    <row r="1106" spans="7:8" x14ac:dyDescent="0.25">
      <c r="G1106">
        <v>2.2799489999999998</v>
      </c>
      <c r="H1106">
        <f t="shared" si="17"/>
        <v>0</v>
      </c>
    </row>
    <row r="1107" spans="7:8" x14ac:dyDescent="0.25">
      <c r="G1107">
        <v>1.8236969999999999</v>
      </c>
      <c r="H1107">
        <f t="shared" si="17"/>
        <v>0</v>
      </c>
    </row>
    <row r="1108" spans="7:8" x14ac:dyDescent="0.25">
      <c r="G1108">
        <v>2.1660080000000002</v>
      </c>
      <c r="H1108">
        <f t="shared" si="17"/>
        <v>0</v>
      </c>
    </row>
    <row r="1109" spans="7:8" x14ac:dyDescent="0.25">
      <c r="G1109">
        <v>2.8686099999999999</v>
      </c>
      <c r="H1109">
        <f t="shared" si="17"/>
        <v>0</v>
      </c>
    </row>
    <row r="1110" spans="7:8" x14ac:dyDescent="0.25">
      <c r="G1110">
        <v>1.964237</v>
      </c>
      <c r="H1110">
        <f t="shared" si="17"/>
        <v>0</v>
      </c>
    </row>
    <row r="1111" spans="7:8" x14ac:dyDescent="0.25">
      <c r="G1111">
        <v>1.1240460000000001</v>
      </c>
      <c r="H1111">
        <f t="shared" si="17"/>
        <v>0</v>
      </c>
    </row>
    <row r="1112" spans="7:8" x14ac:dyDescent="0.25">
      <c r="G1112">
        <v>1.761528</v>
      </c>
      <c r="H1112">
        <f t="shared" si="17"/>
        <v>0</v>
      </c>
    </row>
    <row r="1113" spans="7:8" x14ac:dyDescent="0.25">
      <c r="G1113">
        <v>2.2572739999999998</v>
      </c>
      <c r="H1113">
        <f t="shared" si="17"/>
        <v>0</v>
      </c>
    </row>
    <row r="1114" spans="7:8" x14ac:dyDescent="0.25">
      <c r="G1114">
        <v>1.4784459999999999</v>
      </c>
      <c r="H1114">
        <f t="shared" si="17"/>
        <v>0</v>
      </c>
    </row>
    <row r="1115" spans="7:8" x14ac:dyDescent="0.25">
      <c r="G1115">
        <v>5.476451</v>
      </c>
      <c r="H1115">
        <f t="shared" si="17"/>
        <v>1</v>
      </c>
    </row>
    <row r="1116" spans="7:8" x14ac:dyDescent="0.25">
      <c r="G1116">
        <v>2.25292</v>
      </c>
      <c r="H1116">
        <f t="shared" si="17"/>
        <v>0</v>
      </c>
    </row>
    <row r="1117" spans="7:8" x14ac:dyDescent="0.25">
      <c r="G1117">
        <v>1.843153</v>
      </c>
      <c r="H1117">
        <f t="shared" si="17"/>
        <v>0</v>
      </c>
    </row>
    <row r="1118" spans="7:8" x14ac:dyDescent="0.25">
      <c r="G1118">
        <v>1.8678650000000001</v>
      </c>
      <c r="H1118">
        <f t="shared" si="17"/>
        <v>0</v>
      </c>
    </row>
    <row r="1119" spans="7:8" x14ac:dyDescent="0.25">
      <c r="G1119">
        <v>1.666498</v>
      </c>
      <c r="H1119">
        <f t="shared" si="17"/>
        <v>0</v>
      </c>
    </row>
    <row r="1120" spans="7:8" x14ac:dyDescent="0.25">
      <c r="G1120">
        <v>2.1249799999999999</v>
      </c>
      <c r="H1120">
        <f t="shared" si="17"/>
        <v>0</v>
      </c>
    </row>
    <row r="1121" spans="7:8" x14ac:dyDescent="0.25">
      <c r="G1121">
        <v>1.579871</v>
      </c>
      <c r="H1121">
        <f t="shared" si="17"/>
        <v>0</v>
      </c>
    </row>
    <row r="1122" spans="7:8" x14ac:dyDescent="0.25">
      <c r="G1122">
        <v>2.5339619999999998</v>
      </c>
      <c r="H1122">
        <f t="shared" si="17"/>
        <v>0</v>
      </c>
    </row>
    <row r="1123" spans="7:8" x14ac:dyDescent="0.25">
      <c r="G1123">
        <v>1.902118</v>
      </c>
      <c r="H1123">
        <f t="shared" si="17"/>
        <v>0</v>
      </c>
    </row>
    <row r="1124" spans="7:8" x14ac:dyDescent="0.25">
      <c r="G1124">
        <v>1.877529</v>
      </c>
      <c r="H1124">
        <f t="shared" si="17"/>
        <v>0</v>
      </c>
    </row>
    <row r="1125" spans="7:8" x14ac:dyDescent="0.25">
      <c r="G1125">
        <v>2.2295989999999999</v>
      </c>
      <c r="H1125">
        <f t="shared" si="17"/>
        <v>0</v>
      </c>
    </row>
    <row r="1126" spans="7:8" x14ac:dyDescent="0.25">
      <c r="G1126">
        <v>2.033156</v>
      </c>
      <c r="H1126">
        <f t="shared" si="17"/>
        <v>0</v>
      </c>
    </row>
    <row r="1127" spans="7:8" x14ac:dyDescent="0.25">
      <c r="G1127">
        <v>1.2342</v>
      </c>
      <c r="H1127">
        <f t="shared" si="17"/>
        <v>0</v>
      </c>
    </row>
    <row r="1128" spans="7:8" x14ac:dyDescent="0.25">
      <c r="G1128">
        <v>1.8703890000000001</v>
      </c>
      <c r="H1128">
        <f t="shared" si="17"/>
        <v>0</v>
      </c>
    </row>
    <row r="1129" spans="7:8" x14ac:dyDescent="0.25">
      <c r="G1129">
        <v>2.782143</v>
      </c>
      <c r="H1129">
        <f t="shared" si="17"/>
        <v>0</v>
      </c>
    </row>
    <row r="1130" spans="7:8" x14ac:dyDescent="0.25">
      <c r="G1130">
        <v>2.158137</v>
      </c>
      <c r="H1130">
        <f t="shared" si="17"/>
        <v>0</v>
      </c>
    </row>
    <row r="1131" spans="7:8" x14ac:dyDescent="0.25">
      <c r="G1131">
        <v>2.3046570000000002</v>
      </c>
      <c r="H1131">
        <f t="shared" si="17"/>
        <v>0</v>
      </c>
    </row>
    <row r="1132" spans="7:8" x14ac:dyDescent="0.25">
      <c r="G1132">
        <v>2.2421120000000001</v>
      </c>
      <c r="H1132">
        <f t="shared" si="17"/>
        <v>0</v>
      </c>
    </row>
    <row r="1133" spans="7:8" x14ac:dyDescent="0.25">
      <c r="G1133">
        <v>2.1513930000000001</v>
      </c>
      <c r="H1133">
        <f t="shared" si="17"/>
        <v>0</v>
      </c>
    </row>
    <row r="1134" spans="7:8" x14ac:dyDescent="0.25">
      <c r="G1134">
        <v>0.53742259999999997</v>
      </c>
      <c r="H1134">
        <f t="shared" si="17"/>
        <v>0</v>
      </c>
    </row>
    <row r="1135" spans="7:8" x14ac:dyDescent="0.25">
      <c r="G1135">
        <v>2.0228359999999999</v>
      </c>
      <c r="H1135">
        <f t="shared" si="17"/>
        <v>0</v>
      </c>
    </row>
    <row r="1136" spans="7:8" x14ac:dyDescent="0.25">
      <c r="G1136">
        <v>1.2522310000000001</v>
      </c>
      <c r="H1136">
        <f t="shared" si="17"/>
        <v>0</v>
      </c>
    </row>
    <row r="1137" spans="7:8" x14ac:dyDescent="0.25">
      <c r="G1137">
        <v>2.6641140000000001</v>
      </c>
      <c r="H1137">
        <f t="shared" si="17"/>
        <v>0</v>
      </c>
    </row>
    <row r="1138" spans="7:8" x14ac:dyDescent="0.25">
      <c r="G1138">
        <v>1.5434909999999999</v>
      </c>
      <c r="H1138">
        <f t="shared" si="17"/>
        <v>0</v>
      </c>
    </row>
    <row r="1139" spans="7:8" x14ac:dyDescent="0.25">
      <c r="G1139">
        <v>0.84682829999999998</v>
      </c>
      <c r="H1139">
        <f t="shared" si="17"/>
        <v>0</v>
      </c>
    </row>
    <row r="1140" spans="7:8" x14ac:dyDescent="0.25">
      <c r="G1140">
        <v>3.8014299999999999</v>
      </c>
      <c r="H1140">
        <f t="shared" si="17"/>
        <v>0</v>
      </c>
    </row>
    <row r="1141" spans="7:8" x14ac:dyDescent="0.25">
      <c r="G1141">
        <v>2.3962180000000002</v>
      </c>
      <c r="H1141">
        <f t="shared" si="17"/>
        <v>0</v>
      </c>
    </row>
    <row r="1142" spans="7:8" x14ac:dyDescent="0.25">
      <c r="G1142">
        <v>2.437856</v>
      </c>
      <c r="H1142">
        <f t="shared" si="17"/>
        <v>0</v>
      </c>
    </row>
    <row r="1143" spans="7:8" x14ac:dyDescent="0.25">
      <c r="G1143">
        <v>2.1854879999999999</v>
      </c>
      <c r="H1143">
        <f t="shared" si="17"/>
        <v>0</v>
      </c>
    </row>
    <row r="1144" spans="7:8" x14ac:dyDescent="0.25">
      <c r="G1144">
        <v>5.6796860000000002</v>
      </c>
      <c r="H1144">
        <f t="shared" si="17"/>
        <v>1</v>
      </c>
    </row>
    <row r="1145" spans="7:8" x14ac:dyDescent="0.25">
      <c r="G1145">
        <v>2.7594590000000001</v>
      </c>
      <c r="H1145">
        <f t="shared" si="17"/>
        <v>0</v>
      </c>
    </row>
    <row r="1146" spans="7:8" x14ac:dyDescent="0.25">
      <c r="G1146">
        <v>1.124247</v>
      </c>
      <c r="H1146">
        <f t="shared" si="17"/>
        <v>0</v>
      </c>
    </row>
    <row r="1147" spans="7:8" x14ac:dyDescent="0.25">
      <c r="G1147">
        <v>1.134479</v>
      </c>
      <c r="H1147">
        <f t="shared" si="17"/>
        <v>0</v>
      </c>
    </row>
    <row r="1148" spans="7:8" x14ac:dyDescent="0.25">
      <c r="G1148">
        <v>2.7705489999999999</v>
      </c>
      <c r="H1148">
        <f t="shared" si="17"/>
        <v>0</v>
      </c>
    </row>
    <row r="1149" spans="7:8" x14ac:dyDescent="0.25">
      <c r="G1149">
        <v>0.1951157</v>
      </c>
      <c r="H1149">
        <f t="shared" si="17"/>
        <v>0</v>
      </c>
    </row>
    <row r="1150" spans="7:8" x14ac:dyDescent="0.25">
      <c r="G1150">
        <v>2.2421310000000001</v>
      </c>
      <c r="H1150">
        <f t="shared" si="17"/>
        <v>0</v>
      </c>
    </row>
    <row r="1151" spans="7:8" x14ac:dyDescent="0.25">
      <c r="G1151">
        <v>1.6019699999999999</v>
      </c>
      <c r="H1151">
        <f t="shared" si="17"/>
        <v>0</v>
      </c>
    </row>
    <row r="1152" spans="7:8" x14ac:dyDescent="0.25">
      <c r="G1152">
        <v>1.2558130000000001</v>
      </c>
      <c r="H1152">
        <f t="shared" si="17"/>
        <v>0</v>
      </c>
    </row>
    <row r="1153" spans="7:8" x14ac:dyDescent="0.25">
      <c r="G1153">
        <v>1.9323570000000001</v>
      </c>
      <c r="H1153">
        <f t="shared" si="17"/>
        <v>0</v>
      </c>
    </row>
    <row r="1154" spans="7:8" x14ac:dyDescent="0.25">
      <c r="G1154">
        <v>2.7471950000000001</v>
      </c>
      <c r="H1154">
        <f t="shared" si="17"/>
        <v>0</v>
      </c>
    </row>
    <row r="1155" spans="7:8" x14ac:dyDescent="0.25">
      <c r="G1155">
        <v>1.3848590000000001</v>
      </c>
      <c r="H1155">
        <f t="shared" ref="H1155:H1218" si="18">IF(G1155&gt;J$2,1,0)</f>
        <v>0</v>
      </c>
    </row>
    <row r="1156" spans="7:8" x14ac:dyDescent="0.25">
      <c r="G1156">
        <v>1.5152270000000001</v>
      </c>
      <c r="H1156">
        <f t="shared" si="18"/>
        <v>0</v>
      </c>
    </row>
    <row r="1157" spans="7:8" x14ac:dyDescent="0.25">
      <c r="G1157">
        <v>4.2533459999999996</v>
      </c>
      <c r="H1157">
        <f t="shared" si="18"/>
        <v>1</v>
      </c>
    </row>
    <row r="1158" spans="7:8" x14ac:dyDescent="0.25">
      <c r="G1158">
        <v>2.0786549999999999</v>
      </c>
      <c r="H1158">
        <f t="shared" si="18"/>
        <v>0</v>
      </c>
    </row>
    <row r="1159" spans="7:8" x14ac:dyDescent="0.25">
      <c r="G1159">
        <v>1.5016</v>
      </c>
      <c r="H1159">
        <f t="shared" si="18"/>
        <v>0</v>
      </c>
    </row>
    <row r="1160" spans="7:8" x14ac:dyDescent="0.25">
      <c r="G1160">
        <v>2.0318890000000001</v>
      </c>
      <c r="H1160">
        <f t="shared" si="18"/>
        <v>0</v>
      </c>
    </row>
    <row r="1161" spans="7:8" x14ac:dyDescent="0.25">
      <c r="G1161">
        <v>1.885267</v>
      </c>
      <c r="H1161">
        <f t="shared" si="18"/>
        <v>0</v>
      </c>
    </row>
    <row r="1162" spans="7:8" x14ac:dyDescent="0.25">
      <c r="G1162">
        <v>3.0176310000000002</v>
      </c>
      <c r="H1162">
        <f t="shared" si="18"/>
        <v>0</v>
      </c>
    </row>
    <row r="1163" spans="7:8" x14ac:dyDescent="0.25">
      <c r="G1163">
        <v>2.6452230000000001</v>
      </c>
      <c r="H1163">
        <f t="shared" si="18"/>
        <v>0</v>
      </c>
    </row>
    <row r="1164" spans="7:8" x14ac:dyDescent="0.25">
      <c r="G1164">
        <v>1.828141</v>
      </c>
      <c r="H1164">
        <f t="shared" si="18"/>
        <v>0</v>
      </c>
    </row>
    <row r="1165" spans="7:8" x14ac:dyDescent="0.25">
      <c r="G1165">
        <v>2.66221</v>
      </c>
      <c r="H1165">
        <f t="shared" si="18"/>
        <v>0</v>
      </c>
    </row>
    <row r="1166" spans="7:8" x14ac:dyDescent="0.25">
      <c r="G1166">
        <v>3.702626</v>
      </c>
      <c r="H1166">
        <f t="shared" si="18"/>
        <v>0</v>
      </c>
    </row>
    <row r="1167" spans="7:8" x14ac:dyDescent="0.25">
      <c r="G1167">
        <v>1.0274490000000001</v>
      </c>
      <c r="H1167">
        <f t="shared" si="18"/>
        <v>0</v>
      </c>
    </row>
    <row r="1168" spans="7:8" x14ac:dyDescent="0.25">
      <c r="G1168">
        <v>0.72039379999999997</v>
      </c>
      <c r="H1168">
        <f t="shared" si="18"/>
        <v>0</v>
      </c>
    </row>
    <row r="1169" spans="7:8" x14ac:dyDescent="0.25">
      <c r="G1169">
        <v>6.7665980000000001</v>
      </c>
      <c r="H1169">
        <f t="shared" si="18"/>
        <v>1</v>
      </c>
    </row>
    <row r="1170" spans="7:8" x14ac:dyDescent="0.25">
      <c r="G1170">
        <v>0.67461740000000003</v>
      </c>
      <c r="H1170">
        <f t="shared" si="18"/>
        <v>0</v>
      </c>
    </row>
    <row r="1171" spans="7:8" x14ac:dyDescent="0.25">
      <c r="G1171">
        <v>0.82133800000000001</v>
      </c>
      <c r="H1171">
        <f t="shared" si="18"/>
        <v>0</v>
      </c>
    </row>
    <row r="1172" spans="7:8" x14ac:dyDescent="0.25">
      <c r="G1172">
        <v>2.7292700000000001</v>
      </c>
      <c r="H1172">
        <f t="shared" si="18"/>
        <v>0</v>
      </c>
    </row>
    <row r="1173" spans="7:8" x14ac:dyDescent="0.25">
      <c r="G1173">
        <v>2.7359059999999999</v>
      </c>
      <c r="H1173">
        <f t="shared" si="18"/>
        <v>0</v>
      </c>
    </row>
    <row r="1174" spans="7:8" x14ac:dyDescent="0.25">
      <c r="G1174">
        <v>2.0700609999999999</v>
      </c>
      <c r="H1174">
        <f t="shared" si="18"/>
        <v>0</v>
      </c>
    </row>
    <row r="1175" spans="7:8" x14ac:dyDescent="0.25">
      <c r="G1175">
        <v>1.8174980000000001</v>
      </c>
      <c r="H1175">
        <f t="shared" si="18"/>
        <v>0</v>
      </c>
    </row>
    <row r="1176" spans="7:8" x14ac:dyDescent="0.25">
      <c r="G1176">
        <v>1.603513</v>
      </c>
      <c r="H1176">
        <f t="shared" si="18"/>
        <v>0</v>
      </c>
    </row>
    <row r="1177" spans="7:8" x14ac:dyDescent="0.25">
      <c r="G1177">
        <v>2.0359720000000001</v>
      </c>
      <c r="H1177">
        <f t="shared" si="18"/>
        <v>0</v>
      </c>
    </row>
    <row r="1178" spans="7:8" x14ac:dyDescent="0.25">
      <c r="G1178">
        <v>1.190709</v>
      </c>
      <c r="H1178">
        <f t="shared" si="18"/>
        <v>0</v>
      </c>
    </row>
    <row r="1179" spans="7:8" x14ac:dyDescent="0.25">
      <c r="G1179">
        <v>2.565115</v>
      </c>
      <c r="H1179">
        <f t="shared" si="18"/>
        <v>0</v>
      </c>
    </row>
    <row r="1180" spans="7:8" x14ac:dyDescent="0.25">
      <c r="G1180">
        <v>1.368655</v>
      </c>
      <c r="H1180">
        <f t="shared" si="18"/>
        <v>0</v>
      </c>
    </row>
    <row r="1181" spans="7:8" x14ac:dyDescent="0.25">
      <c r="G1181">
        <v>1.4097569999999999</v>
      </c>
      <c r="H1181">
        <f t="shared" si="18"/>
        <v>0</v>
      </c>
    </row>
    <row r="1182" spans="7:8" x14ac:dyDescent="0.25">
      <c r="G1182">
        <v>3.4389159999999999</v>
      </c>
      <c r="H1182">
        <f t="shared" si="18"/>
        <v>0</v>
      </c>
    </row>
    <row r="1183" spans="7:8" x14ac:dyDescent="0.25">
      <c r="G1183">
        <v>5.0699719999999999</v>
      </c>
      <c r="H1183">
        <f t="shared" si="18"/>
        <v>1</v>
      </c>
    </row>
    <row r="1184" spans="7:8" x14ac:dyDescent="0.25">
      <c r="G1184">
        <v>1.8734040000000001</v>
      </c>
      <c r="H1184">
        <f t="shared" si="18"/>
        <v>0</v>
      </c>
    </row>
    <row r="1185" spans="7:8" x14ac:dyDescent="0.25">
      <c r="G1185">
        <v>1.9671620000000001</v>
      </c>
      <c r="H1185">
        <f t="shared" si="18"/>
        <v>0</v>
      </c>
    </row>
    <row r="1186" spans="7:8" x14ac:dyDescent="0.25">
      <c r="G1186">
        <v>2.6623860000000001</v>
      </c>
      <c r="H1186">
        <f t="shared" si="18"/>
        <v>0</v>
      </c>
    </row>
    <row r="1187" spans="7:8" x14ac:dyDescent="0.25">
      <c r="G1187">
        <v>1.5371809999999999</v>
      </c>
      <c r="H1187">
        <f t="shared" si="18"/>
        <v>0</v>
      </c>
    </row>
    <row r="1188" spans="7:8" x14ac:dyDescent="0.25">
      <c r="G1188">
        <v>3.6329530000000001</v>
      </c>
      <c r="H1188">
        <f t="shared" si="18"/>
        <v>0</v>
      </c>
    </row>
    <row r="1189" spans="7:8" x14ac:dyDescent="0.25">
      <c r="G1189">
        <v>1.867326</v>
      </c>
      <c r="H1189">
        <f t="shared" si="18"/>
        <v>0</v>
      </c>
    </row>
    <row r="1190" spans="7:8" x14ac:dyDescent="0.25">
      <c r="G1190">
        <v>1.198083</v>
      </c>
      <c r="H1190">
        <f t="shared" si="18"/>
        <v>0</v>
      </c>
    </row>
    <row r="1191" spans="7:8" x14ac:dyDescent="0.25">
      <c r="G1191">
        <v>2.4676589999999998</v>
      </c>
      <c r="H1191">
        <f t="shared" si="18"/>
        <v>0</v>
      </c>
    </row>
    <row r="1192" spans="7:8" x14ac:dyDescent="0.25">
      <c r="G1192">
        <v>3.6978119999999999</v>
      </c>
      <c r="H1192">
        <f t="shared" si="18"/>
        <v>0</v>
      </c>
    </row>
    <row r="1193" spans="7:8" x14ac:dyDescent="0.25">
      <c r="G1193">
        <v>3.4850279999999998</v>
      </c>
      <c r="H1193">
        <f t="shared" si="18"/>
        <v>0</v>
      </c>
    </row>
    <row r="1194" spans="7:8" x14ac:dyDescent="0.25">
      <c r="G1194">
        <v>0.70401899999999995</v>
      </c>
      <c r="H1194">
        <f t="shared" si="18"/>
        <v>0</v>
      </c>
    </row>
    <row r="1195" spans="7:8" x14ac:dyDescent="0.25">
      <c r="G1195">
        <v>0.98127039999999999</v>
      </c>
      <c r="H1195">
        <f t="shared" si="18"/>
        <v>0</v>
      </c>
    </row>
    <row r="1196" spans="7:8" x14ac:dyDescent="0.25">
      <c r="G1196">
        <v>1.2381390000000001</v>
      </c>
      <c r="H1196">
        <f t="shared" si="18"/>
        <v>0</v>
      </c>
    </row>
    <row r="1197" spans="7:8" x14ac:dyDescent="0.25">
      <c r="G1197">
        <v>3.8102239999999998</v>
      </c>
      <c r="H1197">
        <f t="shared" si="18"/>
        <v>0</v>
      </c>
    </row>
    <row r="1198" spans="7:8" x14ac:dyDescent="0.25">
      <c r="G1198">
        <v>4.2877320000000001</v>
      </c>
      <c r="H1198">
        <f t="shared" si="18"/>
        <v>1</v>
      </c>
    </row>
    <row r="1199" spans="7:8" x14ac:dyDescent="0.25">
      <c r="G1199">
        <v>1.993992</v>
      </c>
      <c r="H1199">
        <f t="shared" si="18"/>
        <v>0</v>
      </c>
    </row>
    <row r="1200" spans="7:8" x14ac:dyDescent="0.25">
      <c r="G1200">
        <v>1.5156339999999999</v>
      </c>
      <c r="H1200">
        <f t="shared" si="18"/>
        <v>0</v>
      </c>
    </row>
    <row r="1201" spans="7:8" x14ac:dyDescent="0.25">
      <c r="G1201">
        <v>2.5886779999999998</v>
      </c>
      <c r="H1201">
        <f t="shared" si="18"/>
        <v>0</v>
      </c>
    </row>
    <row r="1202" spans="7:8" x14ac:dyDescent="0.25">
      <c r="G1202">
        <v>1.2500610000000001</v>
      </c>
      <c r="H1202">
        <f t="shared" si="18"/>
        <v>0</v>
      </c>
    </row>
    <row r="1203" spans="7:8" x14ac:dyDescent="0.25">
      <c r="G1203">
        <v>1.20468</v>
      </c>
      <c r="H1203">
        <f t="shared" si="18"/>
        <v>0</v>
      </c>
    </row>
    <row r="1204" spans="7:8" x14ac:dyDescent="0.25">
      <c r="G1204">
        <v>1.328219</v>
      </c>
      <c r="H1204">
        <f t="shared" si="18"/>
        <v>0</v>
      </c>
    </row>
    <row r="1205" spans="7:8" x14ac:dyDescent="0.25">
      <c r="G1205">
        <v>1.736653</v>
      </c>
      <c r="H1205">
        <f t="shared" si="18"/>
        <v>0</v>
      </c>
    </row>
    <row r="1206" spans="7:8" x14ac:dyDescent="0.25">
      <c r="G1206">
        <v>2.0269650000000001</v>
      </c>
      <c r="H1206">
        <f t="shared" si="18"/>
        <v>0</v>
      </c>
    </row>
    <row r="1207" spans="7:8" x14ac:dyDescent="0.25">
      <c r="G1207">
        <v>4.0449419999999998</v>
      </c>
      <c r="H1207">
        <f t="shared" si="18"/>
        <v>0</v>
      </c>
    </row>
    <row r="1208" spans="7:8" x14ac:dyDescent="0.25">
      <c r="G1208">
        <v>2.0663670000000001</v>
      </c>
      <c r="H1208">
        <f t="shared" si="18"/>
        <v>0</v>
      </c>
    </row>
    <row r="1209" spans="7:8" x14ac:dyDescent="0.25">
      <c r="G1209">
        <v>2.4367830000000001</v>
      </c>
      <c r="H1209">
        <f t="shared" si="18"/>
        <v>0</v>
      </c>
    </row>
    <row r="1210" spans="7:8" x14ac:dyDescent="0.25">
      <c r="G1210">
        <v>2.4811130000000001</v>
      </c>
      <c r="H1210">
        <f t="shared" si="18"/>
        <v>0</v>
      </c>
    </row>
    <row r="1211" spans="7:8" x14ac:dyDescent="0.25">
      <c r="G1211">
        <v>2.781237</v>
      </c>
      <c r="H1211">
        <f t="shared" si="18"/>
        <v>0</v>
      </c>
    </row>
    <row r="1212" spans="7:8" x14ac:dyDescent="0.25">
      <c r="G1212">
        <v>4.8695579999999996</v>
      </c>
      <c r="H1212">
        <f t="shared" si="18"/>
        <v>1</v>
      </c>
    </row>
    <row r="1213" spans="7:8" x14ac:dyDescent="0.25">
      <c r="G1213">
        <v>2.2333810000000001</v>
      </c>
      <c r="H1213">
        <f t="shared" si="18"/>
        <v>0</v>
      </c>
    </row>
    <row r="1214" spans="7:8" x14ac:dyDescent="0.25">
      <c r="G1214">
        <v>3.3775230000000001</v>
      </c>
      <c r="H1214">
        <f t="shared" si="18"/>
        <v>0</v>
      </c>
    </row>
    <row r="1215" spans="7:8" x14ac:dyDescent="0.25">
      <c r="G1215">
        <v>1.609569</v>
      </c>
      <c r="H1215">
        <f t="shared" si="18"/>
        <v>0</v>
      </c>
    </row>
    <row r="1216" spans="7:8" x14ac:dyDescent="0.25">
      <c r="G1216">
        <v>2.0611839999999999</v>
      </c>
      <c r="H1216">
        <f t="shared" si="18"/>
        <v>0</v>
      </c>
    </row>
    <row r="1217" spans="7:8" x14ac:dyDescent="0.25">
      <c r="G1217">
        <v>1.4039900000000001</v>
      </c>
      <c r="H1217">
        <f t="shared" si="18"/>
        <v>0</v>
      </c>
    </row>
    <row r="1218" spans="7:8" x14ac:dyDescent="0.25">
      <c r="G1218">
        <v>1.799396</v>
      </c>
      <c r="H1218">
        <f t="shared" si="18"/>
        <v>0</v>
      </c>
    </row>
    <row r="1219" spans="7:8" x14ac:dyDescent="0.25">
      <c r="G1219">
        <v>1.1102730000000001</v>
      </c>
      <c r="H1219">
        <f t="shared" ref="H1219:H1282" si="19">IF(G1219&gt;J$2,1,0)</f>
        <v>0</v>
      </c>
    </row>
    <row r="1220" spans="7:8" x14ac:dyDescent="0.25">
      <c r="G1220">
        <v>2.1628919999999998</v>
      </c>
      <c r="H1220">
        <f t="shared" si="19"/>
        <v>0</v>
      </c>
    </row>
    <row r="1221" spans="7:8" x14ac:dyDescent="0.25">
      <c r="G1221">
        <v>4.5543690000000003</v>
      </c>
      <c r="H1221">
        <f t="shared" si="19"/>
        <v>1</v>
      </c>
    </row>
    <row r="1222" spans="7:8" x14ac:dyDescent="0.25">
      <c r="G1222">
        <v>2.9362330000000001</v>
      </c>
      <c r="H1222">
        <f t="shared" si="19"/>
        <v>0</v>
      </c>
    </row>
    <row r="1223" spans="7:8" x14ac:dyDescent="0.25">
      <c r="G1223">
        <v>1.3940539999999999</v>
      </c>
      <c r="H1223">
        <f t="shared" si="19"/>
        <v>0</v>
      </c>
    </row>
    <row r="1224" spans="7:8" x14ac:dyDescent="0.25">
      <c r="G1224">
        <v>4.2279340000000003</v>
      </c>
      <c r="H1224">
        <f t="shared" si="19"/>
        <v>1</v>
      </c>
    </row>
    <row r="1225" spans="7:8" x14ac:dyDescent="0.25">
      <c r="G1225">
        <v>2.7026080000000001</v>
      </c>
      <c r="H1225">
        <f t="shared" si="19"/>
        <v>0</v>
      </c>
    </row>
    <row r="1226" spans="7:8" x14ac:dyDescent="0.25">
      <c r="G1226">
        <v>2.1010870000000001</v>
      </c>
      <c r="H1226">
        <f t="shared" si="19"/>
        <v>0</v>
      </c>
    </row>
    <row r="1227" spans="7:8" x14ac:dyDescent="0.25">
      <c r="G1227">
        <v>0.70878260000000004</v>
      </c>
      <c r="H1227">
        <f t="shared" si="19"/>
        <v>0</v>
      </c>
    </row>
    <row r="1228" spans="7:8" x14ac:dyDescent="0.25">
      <c r="G1228">
        <v>1.5747310000000001</v>
      </c>
      <c r="H1228">
        <f t="shared" si="19"/>
        <v>0</v>
      </c>
    </row>
    <row r="1229" spans="7:8" x14ac:dyDescent="0.25">
      <c r="G1229">
        <v>2.6469230000000001</v>
      </c>
      <c r="H1229">
        <f t="shared" si="19"/>
        <v>0</v>
      </c>
    </row>
    <row r="1230" spans="7:8" x14ac:dyDescent="0.25">
      <c r="G1230">
        <v>2.2297090000000002</v>
      </c>
      <c r="H1230">
        <f t="shared" si="19"/>
        <v>0</v>
      </c>
    </row>
    <row r="1231" spans="7:8" x14ac:dyDescent="0.25">
      <c r="G1231">
        <v>4.6766670000000001</v>
      </c>
      <c r="H1231">
        <f t="shared" si="19"/>
        <v>1</v>
      </c>
    </row>
    <row r="1232" spans="7:8" x14ac:dyDescent="0.25">
      <c r="G1232">
        <v>1.8037019999999999</v>
      </c>
      <c r="H1232">
        <f t="shared" si="19"/>
        <v>0</v>
      </c>
    </row>
    <row r="1233" spans="7:8" x14ac:dyDescent="0.25">
      <c r="G1233">
        <v>2.6936270000000002</v>
      </c>
      <c r="H1233">
        <f t="shared" si="19"/>
        <v>0</v>
      </c>
    </row>
    <row r="1234" spans="7:8" x14ac:dyDescent="0.25">
      <c r="G1234">
        <v>3.847045</v>
      </c>
      <c r="H1234">
        <f t="shared" si="19"/>
        <v>0</v>
      </c>
    </row>
    <row r="1235" spans="7:8" x14ac:dyDescent="0.25">
      <c r="G1235">
        <v>2.3011550000000001</v>
      </c>
      <c r="H1235">
        <f t="shared" si="19"/>
        <v>0</v>
      </c>
    </row>
    <row r="1236" spans="7:8" x14ac:dyDescent="0.25">
      <c r="G1236">
        <v>3.3283550000000002</v>
      </c>
      <c r="H1236">
        <f t="shared" si="19"/>
        <v>0</v>
      </c>
    </row>
    <row r="1237" spans="7:8" x14ac:dyDescent="0.25">
      <c r="G1237">
        <v>2.1576050000000002</v>
      </c>
      <c r="H1237">
        <f t="shared" si="19"/>
        <v>0</v>
      </c>
    </row>
    <row r="1238" spans="7:8" x14ac:dyDescent="0.25">
      <c r="G1238">
        <v>1.8642479999999999</v>
      </c>
      <c r="H1238">
        <f t="shared" si="19"/>
        <v>0</v>
      </c>
    </row>
    <row r="1239" spans="7:8" x14ac:dyDescent="0.25">
      <c r="G1239">
        <v>2.8668140000000002</v>
      </c>
      <c r="H1239">
        <f t="shared" si="19"/>
        <v>0</v>
      </c>
    </row>
    <row r="1240" spans="7:8" x14ac:dyDescent="0.25">
      <c r="G1240">
        <v>1.6160779999999999</v>
      </c>
      <c r="H1240">
        <f t="shared" si="19"/>
        <v>0</v>
      </c>
    </row>
    <row r="1241" spans="7:8" x14ac:dyDescent="0.25">
      <c r="G1241">
        <v>3.1200209999999999</v>
      </c>
      <c r="H1241">
        <f t="shared" si="19"/>
        <v>0</v>
      </c>
    </row>
    <row r="1242" spans="7:8" x14ac:dyDescent="0.25">
      <c r="G1242">
        <v>2.2252390000000002</v>
      </c>
      <c r="H1242">
        <f t="shared" si="19"/>
        <v>0</v>
      </c>
    </row>
    <row r="1243" spans="7:8" x14ac:dyDescent="0.25">
      <c r="G1243">
        <v>3.2701989999999999</v>
      </c>
      <c r="H1243">
        <f t="shared" si="19"/>
        <v>0</v>
      </c>
    </row>
    <row r="1244" spans="7:8" x14ac:dyDescent="0.25">
      <c r="G1244">
        <v>1.632873</v>
      </c>
      <c r="H1244">
        <f t="shared" si="19"/>
        <v>0</v>
      </c>
    </row>
    <row r="1245" spans="7:8" x14ac:dyDescent="0.25">
      <c r="G1245">
        <v>2.422844</v>
      </c>
      <c r="H1245">
        <f t="shared" si="19"/>
        <v>0</v>
      </c>
    </row>
    <row r="1246" spans="7:8" x14ac:dyDescent="0.25">
      <c r="G1246">
        <v>3.6859690000000001</v>
      </c>
      <c r="H1246">
        <f t="shared" si="19"/>
        <v>0</v>
      </c>
    </row>
    <row r="1247" spans="7:8" x14ac:dyDescent="0.25">
      <c r="G1247">
        <v>1.1522559999999999</v>
      </c>
      <c r="H1247">
        <f t="shared" si="19"/>
        <v>0</v>
      </c>
    </row>
    <row r="1248" spans="7:8" x14ac:dyDescent="0.25">
      <c r="G1248">
        <v>2.2408769999999998</v>
      </c>
      <c r="H1248">
        <f t="shared" si="19"/>
        <v>0</v>
      </c>
    </row>
    <row r="1249" spans="7:8" x14ac:dyDescent="0.25">
      <c r="G1249">
        <v>2.2300680000000002</v>
      </c>
      <c r="H1249">
        <f t="shared" si="19"/>
        <v>0</v>
      </c>
    </row>
    <row r="1250" spans="7:8" x14ac:dyDescent="0.25">
      <c r="G1250">
        <v>4.3558890000000003</v>
      </c>
      <c r="H1250">
        <f t="shared" si="19"/>
        <v>1</v>
      </c>
    </row>
    <row r="1251" spans="7:8" x14ac:dyDescent="0.25">
      <c r="G1251">
        <v>1.229967</v>
      </c>
      <c r="H1251">
        <f t="shared" si="19"/>
        <v>0</v>
      </c>
    </row>
    <row r="1252" spans="7:8" x14ac:dyDescent="0.25">
      <c r="G1252">
        <v>1.722002</v>
      </c>
      <c r="H1252">
        <f t="shared" si="19"/>
        <v>0</v>
      </c>
    </row>
    <row r="1253" spans="7:8" x14ac:dyDescent="0.25">
      <c r="G1253">
        <v>4.003406</v>
      </c>
      <c r="H1253">
        <f t="shared" si="19"/>
        <v>0</v>
      </c>
    </row>
    <row r="1254" spans="7:8" x14ac:dyDescent="0.25">
      <c r="G1254">
        <v>0.77461809999999998</v>
      </c>
      <c r="H1254">
        <f t="shared" si="19"/>
        <v>0</v>
      </c>
    </row>
    <row r="1255" spans="7:8" x14ac:dyDescent="0.25">
      <c r="G1255">
        <v>2.665708</v>
      </c>
      <c r="H1255">
        <f t="shared" si="19"/>
        <v>0</v>
      </c>
    </row>
    <row r="1256" spans="7:8" x14ac:dyDescent="0.25">
      <c r="G1256">
        <v>5.9496159999999998</v>
      </c>
      <c r="H1256">
        <f t="shared" si="19"/>
        <v>1</v>
      </c>
    </row>
    <row r="1257" spans="7:8" x14ac:dyDescent="0.25">
      <c r="G1257">
        <v>1.0747199999999999</v>
      </c>
      <c r="H1257">
        <f t="shared" si="19"/>
        <v>0</v>
      </c>
    </row>
    <row r="1258" spans="7:8" x14ac:dyDescent="0.25">
      <c r="G1258">
        <v>2.2308469999999998</v>
      </c>
      <c r="H1258">
        <f t="shared" si="19"/>
        <v>0</v>
      </c>
    </row>
    <row r="1259" spans="7:8" x14ac:dyDescent="0.25">
      <c r="G1259">
        <v>1.7638370000000001</v>
      </c>
      <c r="H1259">
        <f t="shared" si="19"/>
        <v>0</v>
      </c>
    </row>
    <row r="1260" spans="7:8" x14ac:dyDescent="0.25">
      <c r="G1260">
        <v>1.800945</v>
      </c>
      <c r="H1260">
        <f t="shared" si="19"/>
        <v>0</v>
      </c>
    </row>
    <row r="1261" spans="7:8" x14ac:dyDescent="0.25">
      <c r="G1261">
        <v>2.3579970000000001</v>
      </c>
      <c r="H1261">
        <f t="shared" si="19"/>
        <v>0</v>
      </c>
    </row>
    <row r="1262" spans="7:8" x14ac:dyDescent="0.25">
      <c r="G1262">
        <v>1.7821579999999999</v>
      </c>
      <c r="H1262">
        <f t="shared" si="19"/>
        <v>0</v>
      </c>
    </row>
    <row r="1263" spans="7:8" x14ac:dyDescent="0.25">
      <c r="G1263">
        <v>2.2104870000000001</v>
      </c>
      <c r="H1263">
        <f t="shared" si="19"/>
        <v>0</v>
      </c>
    </row>
    <row r="1264" spans="7:8" x14ac:dyDescent="0.25">
      <c r="G1264">
        <v>2.7592639999999999</v>
      </c>
      <c r="H1264">
        <f t="shared" si="19"/>
        <v>0</v>
      </c>
    </row>
    <row r="1265" spans="7:8" x14ac:dyDescent="0.25">
      <c r="G1265">
        <v>2.5416219999999998</v>
      </c>
      <c r="H1265">
        <f t="shared" si="19"/>
        <v>0</v>
      </c>
    </row>
    <row r="1266" spans="7:8" x14ac:dyDescent="0.25">
      <c r="G1266">
        <v>1.5642259999999999</v>
      </c>
      <c r="H1266">
        <f t="shared" si="19"/>
        <v>0</v>
      </c>
    </row>
    <row r="1267" spans="7:8" x14ac:dyDescent="0.25">
      <c r="G1267">
        <v>2.0252469999999998</v>
      </c>
      <c r="H1267">
        <f t="shared" si="19"/>
        <v>0</v>
      </c>
    </row>
    <row r="1268" spans="7:8" x14ac:dyDescent="0.25">
      <c r="G1268">
        <v>1.9827459999999999</v>
      </c>
      <c r="H1268">
        <f t="shared" si="19"/>
        <v>0</v>
      </c>
    </row>
    <row r="1269" spans="7:8" x14ac:dyDescent="0.25">
      <c r="G1269">
        <v>0.60518099999999997</v>
      </c>
      <c r="H1269">
        <f t="shared" si="19"/>
        <v>0</v>
      </c>
    </row>
    <row r="1270" spans="7:8" x14ac:dyDescent="0.25">
      <c r="G1270">
        <v>1.3192250000000001</v>
      </c>
      <c r="H1270">
        <f t="shared" si="19"/>
        <v>0</v>
      </c>
    </row>
    <row r="1271" spans="7:8" x14ac:dyDescent="0.25">
      <c r="G1271">
        <v>2.9060589999999999</v>
      </c>
      <c r="H1271">
        <f t="shared" si="19"/>
        <v>0</v>
      </c>
    </row>
    <row r="1272" spans="7:8" x14ac:dyDescent="0.25">
      <c r="G1272">
        <v>1.4684029999999999</v>
      </c>
      <c r="H1272">
        <f t="shared" si="19"/>
        <v>0</v>
      </c>
    </row>
    <row r="1273" spans="7:8" x14ac:dyDescent="0.25">
      <c r="G1273">
        <v>3.2484959999999998</v>
      </c>
      <c r="H1273">
        <f t="shared" si="19"/>
        <v>0</v>
      </c>
    </row>
    <row r="1274" spans="7:8" x14ac:dyDescent="0.25">
      <c r="G1274">
        <v>1.614865</v>
      </c>
      <c r="H1274">
        <f t="shared" si="19"/>
        <v>0</v>
      </c>
    </row>
    <row r="1275" spans="7:8" x14ac:dyDescent="0.25">
      <c r="G1275">
        <v>3.5901480000000001</v>
      </c>
      <c r="H1275">
        <f t="shared" si="19"/>
        <v>0</v>
      </c>
    </row>
    <row r="1276" spans="7:8" x14ac:dyDescent="0.25">
      <c r="G1276">
        <v>2.7028099999999999</v>
      </c>
      <c r="H1276">
        <f t="shared" si="19"/>
        <v>0</v>
      </c>
    </row>
    <row r="1277" spans="7:8" x14ac:dyDescent="0.25">
      <c r="G1277">
        <v>1.758421</v>
      </c>
      <c r="H1277">
        <f t="shared" si="19"/>
        <v>0</v>
      </c>
    </row>
    <row r="1278" spans="7:8" x14ac:dyDescent="0.25">
      <c r="G1278">
        <v>1.085977</v>
      </c>
      <c r="H1278">
        <f t="shared" si="19"/>
        <v>0</v>
      </c>
    </row>
    <row r="1279" spans="7:8" x14ac:dyDescent="0.25">
      <c r="G1279">
        <v>3.0390609999999998</v>
      </c>
      <c r="H1279">
        <f t="shared" si="19"/>
        <v>0</v>
      </c>
    </row>
    <row r="1280" spans="7:8" x14ac:dyDescent="0.25">
      <c r="G1280">
        <v>2.3350610000000001</v>
      </c>
      <c r="H1280">
        <f t="shared" si="19"/>
        <v>0</v>
      </c>
    </row>
    <row r="1281" spans="7:8" x14ac:dyDescent="0.25">
      <c r="G1281">
        <v>3.170839</v>
      </c>
      <c r="H1281">
        <f t="shared" si="19"/>
        <v>0</v>
      </c>
    </row>
    <row r="1282" spans="7:8" x14ac:dyDescent="0.25">
      <c r="G1282">
        <v>2.4892720000000002</v>
      </c>
      <c r="H1282">
        <f t="shared" si="19"/>
        <v>0</v>
      </c>
    </row>
    <row r="1283" spans="7:8" x14ac:dyDescent="0.25">
      <c r="G1283">
        <v>3.6463839999999998</v>
      </c>
      <c r="H1283">
        <f t="shared" ref="H1283:H1346" si="20">IF(G1283&gt;J$2,1,0)</f>
        <v>0</v>
      </c>
    </row>
    <row r="1284" spans="7:8" x14ac:dyDescent="0.25">
      <c r="G1284">
        <v>3.395861</v>
      </c>
      <c r="H1284">
        <f t="shared" si="20"/>
        <v>0</v>
      </c>
    </row>
    <row r="1285" spans="7:8" x14ac:dyDescent="0.25">
      <c r="G1285">
        <v>2.4822929999999999</v>
      </c>
      <c r="H1285">
        <f t="shared" si="20"/>
        <v>0</v>
      </c>
    </row>
    <row r="1286" spans="7:8" x14ac:dyDescent="0.25">
      <c r="G1286">
        <v>0.78126320000000005</v>
      </c>
      <c r="H1286">
        <f t="shared" si="20"/>
        <v>0</v>
      </c>
    </row>
    <row r="1287" spans="7:8" x14ac:dyDescent="0.25">
      <c r="G1287">
        <v>2.071164</v>
      </c>
      <c r="H1287">
        <f t="shared" si="20"/>
        <v>0</v>
      </c>
    </row>
    <row r="1288" spans="7:8" x14ac:dyDescent="0.25">
      <c r="G1288">
        <v>2.81148</v>
      </c>
      <c r="H1288">
        <f t="shared" si="20"/>
        <v>0</v>
      </c>
    </row>
    <row r="1289" spans="7:8" x14ac:dyDescent="0.25">
      <c r="G1289">
        <v>2.0038070000000001</v>
      </c>
      <c r="H1289">
        <f t="shared" si="20"/>
        <v>0</v>
      </c>
    </row>
    <row r="1290" spans="7:8" x14ac:dyDescent="0.25">
      <c r="G1290">
        <v>1.347146</v>
      </c>
      <c r="H1290">
        <f t="shared" si="20"/>
        <v>0</v>
      </c>
    </row>
    <row r="1291" spans="7:8" x14ac:dyDescent="0.25">
      <c r="G1291">
        <v>3.3123749999999998</v>
      </c>
      <c r="H1291">
        <f t="shared" si="20"/>
        <v>0</v>
      </c>
    </row>
    <row r="1292" spans="7:8" x14ac:dyDescent="0.25">
      <c r="G1292">
        <v>0.89763020000000004</v>
      </c>
      <c r="H1292">
        <f t="shared" si="20"/>
        <v>0</v>
      </c>
    </row>
    <row r="1293" spans="7:8" x14ac:dyDescent="0.25">
      <c r="G1293">
        <v>2.9000699999999999</v>
      </c>
      <c r="H1293">
        <f t="shared" si="20"/>
        <v>0</v>
      </c>
    </row>
    <row r="1294" spans="7:8" x14ac:dyDescent="0.25">
      <c r="G1294">
        <v>1.8712329999999999</v>
      </c>
      <c r="H1294">
        <f t="shared" si="20"/>
        <v>0</v>
      </c>
    </row>
    <row r="1295" spans="7:8" x14ac:dyDescent="0.25">
      <c r="G1295">
        <v>2.21611</v>
      </c>
      <c r="H1295">
        <f t="shared" si="20"/>
        <v>0</v>
      </c>
    </row>
    <row r="1296" spans="7:8" x14ac:dyDescent="0.25">
      <c r="G1296">
        <v>6.0715919999999999</v>
      </c>
      <c r="H1296">
        <f t="shared" si="20"/>
        <v>1</v>
      </c>
    </row>
    <row r="1297" spans="7:8" x14ac:dyDescent="0.25">
      <c r="G1297">
        <v>2.265072</v>
      </c>
      <c r="H1297">
        <f t="shared" si="20"/>
        <v>0</v>
      </c>
    </row>
    <row r="1298" spans="7:8" x14ac:dyDescent="0.25">
      <c r="G1298">
        <v>1.6365559999999999</v>
      </c>
      <c r="H1298">
        <f t="shared" si="20"/>
        <v>0</v>
      </c>
    </row>
    <row r="1299" spans="7:8" x14ac:dyDescent="0.25">
      <c r="G1299">
        <v>1.8291850000000001</v>
      </c>
      <c r="H1299">
        <f t="shared" si="20"/>
        <v>0</v>
      </c>
    </row>
    <row r="1300" spans="7:8" x14ac:dyDescent="0.25">
      <c r="G1300">
        <v>1.7666500000000001</v>
      </c>
      <c r="H1300">
        <f t="shared" si="20"/>
        <v>0</v>
      </c>
    </row>
    <row r="1301" spans="7:8" x14ac:dyDescent="0.25">
      <c r="G1301">
        <v>2.347604</v>
      </c>
      <c r="H1301">
        <f t="shared" si="20"/>
        <v>0</v>
      </c>
    </row>
    <row r="1302" spans="7:8" x14ac:dyDescent="0.25">
      <c r="G1302">
        <v>2.4543780000000002</v>
      </c>
      <c r="H1302">
        <f t="shared" si="20"/>
        <v>0</v>
      </c>
    </row>
    <row r="1303" spans="7:8" x14ac:dyDescent="0.25">
      <c r="G1303">
        <v>1.534152</v>
      </c>
      <c r="H1303">
        <f t="shared" si="20"/>
        <v>0</v>
      </c>
    </row>
    <row r="1304" spans="7:8" x14ac:dyDescent="0.25">
      <c r="G1304">
        <v>4.0612170000000001</v>
      </c>
      <c r="H1304">
        <f t="shared" si="20"/>
        <v>0</v>
      </c>
    </row>
    <row r="1305" spans="7:8" x14ac:dyDescent="0.25">
      <c r="G1305">
        <v>0.9162884</v>
      </c>
      <c r="H1305">
        <f t="shared" si="20"/>
        <v>0</v>
      </c>
    </row>
    <row r="1306" spans="7:8" x14ac:dyDescent="0.25">
      <c r="G1306">
        <v>1.3622270000000001</v>
      </c>
      <c r="H1306">
        <f t="shared" si="20"/>
        <v>0</v>
      </c>
    </row>
    <row r="1307" spans="7:8" x14ac:dyDescent="0.25">
      <c r="G1307">
        <v>1.6433979999999999</v>
      </c>
      <c r="H1307">
        <f t="shared" si="20"/>
        <v>0</v>
      </c>
    </row>
    <row r="1308" spans="7:8" x14ac:dyDescent="0.25">
      <c r="G1308">
        <v>1.9175519999999999</v>
      </c>
      <c r="H1308">
        <f t="shared" si="20"/>
        <v>0</v>
      </c>
    </row>
    <row r="1309" spans="7:8" x14ac:dyDescent="0.25">
      <c r="G1309">
        <v>4.4154749999999998</v>
      </c>
      <c r="H1309">
        <f t="shared" si="20"/>
        <v>1</v>
      </c>
    </row>
    <row r="1310" spans="7:8" x14ac:dyDescent="0.25">
      <c r="G1310">
        <v>3.0402900000000002</v>
      </c>
      <c r="H1310">
        <f t="shared" si="20"/>
        <v>0</v>
      </c>
    </row>
    <row r="1311" spans="7:8" x14ac:dyDescent="0.25">
      <c r="G1311">
        <v>3.6553610000000001</v>
      </c>
      <c r="H1311">
        <f t="shared" si="20"/>
        <v>0</v>
      </c>
    </row>
    <row r="1312" spans="7:8" x14ac:dyDescent="0.25">
      <c r="G1312">
        <v>3.0837400000000001</v>
      </c>
      <c r="H1312">
        <f t="shared" si="20"/>
        <v>0</v>
      </c>
    </row>
    <row r="1313" spans="7:8" x14ac:dyDescent="0.25">
      <c r="G1313">
        <v>1.628946</v>
      </c>
      <c r="H1313">
        <f t="shared" si="20"/>
        <v>0</v>
      </c>
    </row>
    <row r="1314" spans="7:8" x14ac:dyDescent="0.25">
      <c r="G1314">
        <v>0.96527810000000003</v>
      </c>
      <c r="H1314">
        <f t="shared" si="20"/>
        <v>0</v>
      </c>
    </row>
    <row r="1315" spans="7:8" x14ac:dyDescent="0.25">
      <c r="G1315">
        <v>2.394034</v>
      </c>
      <c r="H1315">
        <f t="shared" si="20"/>
        <v>0</v>
      </c>
    </row>
    <row r="1316" spans="7:8" x14ac:dyDescent="0.25">
      <c r="G1316">
        <v>2.233241</v>
      </c>
      <c r="H1316">
        <f t="shared" si="20"/>
        <v>0</v>
      </c>
    </row>
    <row r="1317" spans="7:8" x14ac:dyDescent="0.25">
      <c r="G1317">
        <v>4.2259000000000002</v>
      </c>
      <c r="H1317">
        <f t="shared" si="20"/>
        <v>1</v>
      </c>
    </row>
    <row r="1318" spans="7:8" x14ac:dyDescent="0.25">
      <c r="G1318">
        <v>2.5748090000000001</v>
      </c>
      <c r="H1318">
        <f t="shared" si="20"/>
        <v>0</v>
      </c>
    </row>
    <row r="1319" spans="7:8" x14ac:dyDescent="0.25">
      <c r="G1319">
        <v>2.2768640000000002</v>
      </c>
      <c r="H1319">
        <f t="shared" si="20"/>
        <v>0</v>
      </c>
    </row>
    <row r="1320" spans="7:8" x14ac:dyDescent="0.25">
      <c r="G1320">
        <v>1.8582780000000001</v>
      </c>
      <c r="H1320">
        <f t="shared" si="20"/>
        <v>0</v>
      </c>
    </row>
    <row r="1321" spans="7:8" x14ac:dyDescent="0.25">
      <c r="G1321">
        <v>1.577383</v>
      </c>
      <c r="H1321">
        <f t="shared" si="20"/>
        <v>0</v>
      </c>
    </row>
    <row r="1322" spans="7:8" x14ac:dyDescent="0.25">
      <c r="G1322">
        <v>2.2445390000000001</v>
      </c>
      <c r="H1322">
        <f t="shared" si="20"/>
        <v>0</v>
      </c>
    </row>
    <row r="1323" spans="7:8" x14ac:dyDescent="0.25">
      <c r="G1323">
        <v>1.574908</v>
      </c>
      <c r="H1323">
        <f t="shared" si="20"/>
        <v>0</v>
      </c>
    </row>
    <row r="1324" spans="7:8" x14ac:dyDescent="0.25">
      <c r="G1324">
        <v>2.5256099999999999</v>
      </c>
      <c r="H1324">
        <f t="shared" si="20"/>
        <v>0</v>
      </c>
    </row>
    <row r="1325" spans="7:8" x14ac:dyDescent="0.25">
      <c r="G1325">
        <v>0.71185639999999994</v>
      </c>
      <c r="H1325">
        <f t="shared" si="20"/>
        <v>0</v>
      </c>
    </row>
    <row r="1326" spans="7:8" x14ac:dyDescent="0.25">
      <c r="G1326">
        <v>2.518799</v>
      </c>
      <c r="H1326">
        <f t="shared" si="20"/>
        <v>0</v>
      </c>
    </row>
    <row r="1327" spans="7:8" x14ac:dyDescent="0.25">
      <c r="G1327">
        <v>3.5939719999999999</v>
      </c>
      <c r="H1327">
        <f t="shared" si="20"/>
        <v>0</v>
      </c>
    </row>
    <row r="1328" spans="7:8" x14ac:dyDescent="0.25">
      <c r="G1328">
        <v>1.43021</v>
      </c>
      <c r="H1328">
        <f t="shared" si="20"/>
        <v>0</v>
      </c>
    </row>
    <row r="1329" spans="7:8" x14ac:dyDescent="0.25">
      <c r="G1329">
        <v>1.6279520000000001</v>
      </c>
      <c r="H1329">
        <f t="shared" si="20"/>
        <v>0</v>
      </c>
    </row>
    <row r="1330" spans="7:8" x14ac:dyDescent="0.25">
      <c r="G1330">
        <v>2.0010379999999999</v>
      </c>
      <c r="H1330">
        <f t="shared" si="20"/>
        <v>0</v>
      </c>
    </row>
    <row r="1331" spans="7:8" x14ac:dyDescent="0.25">
      <c r="G1331">
        <v>3.1063320000000001</v>
      </c>
      <c r="H1331">
        <f t="shared" si="20"/>
        <v>0</v>
      </c>
    </row>
    <row r="1332" spans="7:8" x14ac:dyDescent="0.25">
      <c r="G1332">
        <v>2.6044399999999999</v>
      </c>
      <c r="H1332">
        <f t="shared" si="20"/>
        <v>0</v>
      </c>
    </row>
    <row r="1333" spans="7:8" x14ac:dyDescent="0.25">
      <c r="G1333">
        <v>3.9200430000000002</v>
      </c>
      <c r="H1333">
        <f t="shared" si="20"/>
        <v>0</v>
      </c>
    </row>
    <row r="1334" spans="7:8" x14ac:dyDescent="0.25">
      <c r="G1334">
        <v>1.5910120000000001</v>
      </c>
      <c r="H1334">
        <f t="shared" si="20"/>
        <v>0</v>
      </c>
    </row>
    <row r="1335" spans="7:8" x14ac:dyDescent="0.25">
      <c r="G1335">
        <v>1.855324</v>
      </c>
      <c r="H1335">
        <f t="shared" si="20"/>
        <v>0</v>
      </c>
    </row>
    <row r="1336" spans="7:8" x14ac:dyDescent="0.25">
      <c r="G1336">
        <v>1.6038749999999999</v>
      </c>
      <c r="H1336">
        <f t="shared" si="20"/>
        <v>0</v>
      </c>
    </row>
    <row r="1337" spans="7:8" x14ac:dyDescent="0.25">
      <c r="G1337">
        <v>3.6654520000000002</v>
      </c>
      <c r="H1337">
        <f t="shared" si="20"/>
        <v>0</v>
      </c>
    </row>
    <row r="1338" spans="7:8" x14ac:dyDescent="0.25">
      <c r="G1338">
        <v>1.485825</v>
      </c>
      <c r="H1338">
        <f t="shared" si="20"/>
        <v>0</v>
      </c>
    </row>
    <row r="1339" spans="7:8" x14ac:dyDescent="0.25">
      <c r="G1339">
        <v>1.41631</v>
      </c>
      <c r="H1339">
        <f t="shared" si="20"/>
        <v>0</v>
      </c>
    </row>
    <row r="1340" spans="7:8" x14ac:dyDescent="0.25">
      <c r="G1340">
        <v>1.2945819999999999</v>
      </c>
      <c r="H1340">
        <f t="shared" si="20"/>
        <v>0</v>
      </c>
    </row>
    <row r="1341" spans="7:8" x14ac:dyDescent="0.25">
      <c r="G1341">
        <v>1.535574</v>
      </c>
      <c r="H1341">
        <f t="shared" si="20"/>
        <v>0</v>
      </c>
    </row>
    <row r="1342" spans="7:8" x14ac:dyDescent="0.25">
      <c r="G1342">
        <v>1.9833799999999999</v>
      </c>
      <c r="H1342">
        <f t="shared" si="20"/>
        <v>0</v>
      </c>
    </row>
    <row r="1343" spans="7:8" x14ac:dyDescent="0.25">
      <c r="G1343">
        <v>2.5814889999999999</v>
      </c>
      <c r="H1343">
        <f t="shared" si="20"/>
        <v>0</v>
      </c>
    </row>
    <row r="1344" spans="7:8" x14ac:dyDescent="0.25">
      <c r="G1344">
        <v>2.7725390000000001</v>
      </c>
      <c r="H1344">
        <f t="shared" si="20"/>
        <v>0</v>
      </c>
    </row>
    <row r="1345" spans="7:8" x14ac:dyDescent="0.25">
      <c r="G1345">
        <v>3.5007769999999998</v>
      </c>
      <c r="H1345">
        <f t="shared" si="20"/>
        <v>0</v>
      </c>
    </row>
    <row r="1346" spans="7:8" x14ac:dyDescent="0.25">
      <c r="G1346">
        <v>1.1092169999999999</v>
      </c>
      <c r="H1346">
        <f t="shared" si="20"/>
        <v>0</v>
      </c>
    </row>
    <row r="1347" spans="7:8" x14ac:dyDescent="0.25">
      <c r="G1347">
        <v>1.2834209999999999</v>
      </c>
      <c r="H1347">
        <f t="shared" ref="H1347:H1410" si="21">IF(G1347&gt;J$2,1,0)</f>
        <v>0</v>
      </c>
    </row>
    <row r="1348" spans="7:8" x14ac:dyDescent="0.25">
      <c r="G1348">
        <v>1.8701779999999999</v>
      </c>
      <c r="H1348">
        <f t="shared" si="21"/>
        <v>0</v>
      </c>
    </row>
    <row r="1349" spans="7:8" x14ac:dyDescent="0.25">
      <c r="G1349">
        <v>1.6496390000000001</v>
      </c>
      <c r="H1349">
        <f t="shared" si="21"/>
        <v>0</v>
      </c>
    </row>
    <row r="1350" spans="7:8" x14ac:dyDescent="0.25">
      <c r="G1350">
        <v>1.162142</v>
      </c>
      <c r="H1350">
        <f t="shared" si="21"/>
        <v>0</v>
      </c>
    </row>
    <row r="1351" spans="7:8" x14ac:dyDescent="0.25">
      <c r="G1351">
        <v>1.907211</v>
      </c>
      <c r="H1351">
        <f t="shared" si="21"/>
        <v>0</v>
      </c>
    </row>
    <row r="1352" spans="7:8" x14ac:dyDescent="0.25">
      <c r="G1352">
        <v>1.2341549999999999</v>
      </c>
      <c r="H1352">
        <f t="shared" si="21"/>
        <v>0</v>
      </c>
    </row>
    <row r="1353" spans="7:8" x14ac:dyDescent="0.25">
      <c r="G1353">
        <v>2.614741</v>
      </c>
      <c r="H1353">
        <f t="shared" si="21"/>
        <v>0</v>
      </c>
    </row>
    <row r="1354" spans="7:8" x14ac:dyDescent="0.25">
      <c r="G1354">
        <v>1.109723</v>
      </c>
      <c r="H1354">
        <f t="shared" si="21"/>
        <v>0</v>
      </c>
    </row>
    <row r="1355" spans="7:8" x14ac:dyDescent="0.25">
      <c r="G1355">
        <v>1.8194269999999999</v>
      </c>
      <c r="H1355">
        <f t="shared" si="21"/>
        <v>0</v>
      </c>
    </row>
    <row r="1356" spans="7:8" x14ac:dyDescent="0.25">
      <c r="G1356">
        <v>4.3425500000000001</v>
      </c>
      <c r="H1356">
        <f t="shared" si="21"/>
        <v>1</v>
      </c>
    </row>
    <row r="1357" spans="7:8" x14ac:dyDescent="0.25">
      <c r="G1357">
        <v>6.5868390000000003</v>
      </c>
      <c r="H1357">
        <f t="shared" si="21"/>
        <v>1</v>
      </c>
    </row>
    <row r="1358" spans="7:8" x14ac:dyDescent="0.25">
      <c r="G1358">
        <v>1.2140850000000001</v>
      </c>
      <c r="H1358">
        <f t="shared" si="21"/>
        <v>0</v>
      </c>
    </row>
    <row r="1359" spans="7:8" x14ac:dyDescent="0.25">
      <c r="G1359">
        <v>2.9000699999999999</v>
      </c>
      <c r="H1359">
        <f t="shared" si="21"/>
        <v>0</v>
      </c>
    </row>
    <row r="1360" spans="7:8" x14ac:dyDescent="0.25">
      <c r="G1360">
        <v>1.963257</v>
      </c>
      <c r="H1360">
        <f t="shared" si="21"/>
        <v>0</v>
      </c>
    </row>
    <row r="1361" spans="7:8" x14ac:dyDescent="0.25">
      <c r="G1361">
        <v>2.116876</v>
      </c>
      <c r="H1361">
        <f t="shared" si="21"/>
        <v>0</v>
      </c>
    </row>
    <row r="1362" spans="7:8" x14ac:dyDescent="0.25">
      <c r="G1362">
        <v>2.4017050000000002</v>
      </c>
      <c r="H1362">
        <f t="shared" si="21"/>
        <v>0</v>
      </c>
    </row>
    <row r="1363" spans="7:8" x14ac:dyDescent="0.25">
      <c r="G1363">
        <v>1.2796620000000001</v>
      </c>
      <c r="H1363">
        <f t="shared" si="21"/>
        <v>0</v>
      </c>
    </row>
    <row r="1364" spans="7:8" x14ac:dyDescent="0.25">
      <c r="G1364">
        <v>4.3329760000000004</v>
      </c>
      <c r="H1364">
        <f t="shared" si="21"/>
        <v>1</v>
      </c>
    </row>
    <row r="1365" spans="7:8" x14ac:dyDescent="0.25">
      <c r="G1365">
        <v>2.752081</v>
      </c>
      <c r="H1365">
        <f t="shared" si="21"/>
        <v>0</v>
      </c>
    </row>
    <row r="1366" spans="7:8" x14ac:dyDescent="0.25">
      <c r="G1366">
        <v>7.2485549999999996</v>
      </c>
      <c r="H1366">
        <f t="shared" si="21"/>
        <v>1</v>
      </c>
    </row>
    <row r="1367" spans="7:8" x14ac:dyDescent="0.25">
      <c r="G1367">
        <v>1.1848590000000001</v>
      </c>
      <c r="H1367">
        <f t="shared" si="21"/>
        <v>0</v>
      </c>
    </row>
    <row r="1368" spans="7:8" x14ac:dyDescent="0.25">
      <c r="G1368">
        <v>3.385926</v>
      </c>
      <c r="H1368">
        <f t="shared" si="21"/>
        <v>0</v>
      </c>
    </row>
    <row r="1369" spans="7:8" x14ac:dyDescent="0.25">
      <c r="G1369">
        <v>2.9019529999999998</v>
      </c>
      <c r="H1369">
        <f t="shared" si="21"/>
        <v>0</v>
      </c>
    </row>
    <row r="1370" spans="7:8" x14ac:dyDescent="0.25">
      <c r="G1370">
        <v>3.1693280000000001</v>
      </c>
      <c r="H1370">
        <f t="shared" si="21"/>
        <v>0</v>
      </c>
    </row>
    <row r="1371" spans="7:8" x14ac:dyDescent="0.25">
      <c r="G1371">
        <v>0.76004349999999998</v>
      </c>
      <c r="H1371">
        <f t="shared" si="21"/>
        <v>0</v>
      </c>
    </row>
    <row r="1372" spans="7:8" x14ac:dyDescent="0.25">
      <c r="G1372">
        <v>2.456556</v>
      </c>
      <c r="H1372">
        <f t="shared" si="21"/>
        <v>0</v>
      </c>
    </row>
    <row r="1373" spans="7:8" x14ac:dyDescent="0.25">
      <c r="G1373">
        <v>4.286384</v>
      </c>
      <c r="H1373">
        <f t="shared" si="21"/>
        <v>1</v>
      </c>
    </row>
    <row r="1374" spans="7:8" x14ac:dyDescent="0.25">
      <c r="G1374">
        <v>1.928731</v>
      </c>
      <c r="H1374">
        <f t="shared" si="21"/>
        <v>0</v>
      </c>
    </row>
    <row r="1375" spans="7:8" x14ac:dyDescent="0.25">
      <c r="G1375">
        <v>1.3876630000000001</v>
      </c>
      <c r="H1375">
        <f t="shared" si="21"/>
        <v>0</v>
      </c>
    </row>
    <row r="1376" spans="7:8" x14ac:dyDescent="0.25">
      <c r="G1376">
        <v>1.8473010000000001</v>
      </c>
      <c r="H1376">
        <f t="shared" si="21"/>
        <v>0</v>
      </c>
    </row>
    <row r="1377" spans="7:8" x14ac:dyDescent="0.25">
      <c r="G1377">
        <v>2.0897999999999999</v>
      </c>
      <c r="H1377">
        <f t="shared" si="21"/>
        <v>0</v>
      </c>
    </row>
    <row r="1378" spans="7:8" x14ac:dyDescent="0.25">
      <c r="G1378">
        <v>3.8666070000000001</v>
      </c>
      <c r="H1378">
        <f t="shared" si="21"/>
        <v>0</v>
      </c>
    </row>
    <row r="1379" spans="7:8" x14ac:dyDescent="0.25">
      <c r="G1379">
        <v>1.092357</v>
      </c>
      <c r="H1379">
        <f t="shared" si="21"/>
        <v>0</v>
      </c>
    </row>
    <row r="1380" spans="7:8" x14ac:dyDescent="0.25">
      <c r="G1380">
        <v>3.6511879999999999</v>
      </c>
      <c r="H1380">
        <f t="shared" si="21"/>
        <v>0</v>
      </c>
    </row>
    <row r="1381" spans="7:8" x14ac:dyDescent="0.25">
      <c r="G1381">
        <v>2.2042839999999999</v>
      </c>
      <c r="H1381">
        <f t="shared" si="21"/>
        <v>0</v>
      </c>
    </row>
    <row r="1382" spans="7:8" x14ac:dyDescent="0.25">
      <c r="G1382">
        <v>0.8044403</v>
      </c>
      <c r="H1382">
        <f t="shared" si="21"/>
        <v>0</v>
      </c>
    </row>
    <row r="1383" spans="7:8" x14ac:dyDescent="0.25">
      <c r="G1383">
        <v>1.8012429999999999</v>
      </c>
      <c r="H1383">
        <f t="shared" si="21"/>
        <v>0</v>
      </c>
    </row>
    <row r="1384" spans="7:8" x14ac:dyDescent="0.25">
      <c r="G1384">
        <v>2.590579</v>
      </c>
      <c r="H1384">
        <f t="shared" si="21"/>
        <v>0</v>
      </c>
    </row>
    <row r="1385" spans="7:8" x14ac:dyDescent="0.25">
      <c r="G1385">
        <v>2.6879789999999999</v>
      </c>
      <c r="H1385">
        <f t="shared" si="21"/>
        <v>0</v>
      </c>
    </row>
    <row r="1386" spans="7:8" x14ac:dyDescent="0.25">
      <c r="G1386">
        <v>0.2155096</v>
      </c>
      <c r="H1386">
        <f t="shared" si="21"/>
        <v>0</v>
      </c>
    </row>
    <row r="1387" spans="7:8" x14ac:dyDescent="0.25">
      <c r="G1387">
        <v>6.1744479999999999</v>
      </c>
      <c r="H1387">
        <f t="shared" si="21"/>
        <v>1</v>
      </c>
    </row>
    <row r="1388" spans="7:8" x14ac:dyDescent="0.25">
      <c r="G1388">
        <v>3.5105209999999998</v>
      </c>
      <c r="H1388">
        <f t="shared" si="21"/>
        <v>0</v>
      </c>
    </row>
    <row r="1389" spans="7:8" x14ac:dyDescent="0.25">
      <c r="G1389">
        <v>2.3061069999999999</v>
      </c>
      <c r="H1389">
        <f t="shared" si="21"/>
        <v>0</v>
      </c>
    </row>
    <row r="1390" spans="7:8" x14ac:dyDescent="0.25">
      <c r="G1390">
        <v>0.81907129999999995</v>
      </c>
      <c r="H1390">
        <f t="shared" si="21"/>
        <v>0</v>
      </c>
    </row>
    <row r="1391" spans="7:8" x14ac:dyDescent="0.25">
      <c r="G1391">
        <v>2.4861309999999999</v>
      </c>
      <c r="H1391">
        <f t="shared" si="21"/>
        <v>0</v>
      </c>
    </row>
    <row r="1392" spans="7:8" x14ac:dyDescent="0.25">
      <c r="G1392">
        <v>2.0128889999999999</v>
      </c>
      <c r="H1392">
        <f t="shared" si="21"/>
        <v>0</v>
      </c>
    </row>
    <row r="1393" spans="7:8" x14ac:dyDescent="0.25">
      <c r="G1393">
        <v>1.4653309999999999</v>
      </c>
      <c r="H1393">
        <f t="shared" si="21"/>
        <v>0</v>
      </c>
    </row>
    <row r="1394" spans="7:8" x14ac:dyDescent="0.25">
      <c r="G1394">
        <v>1.6911929999999999</v>
      </c>
      <c r="H1394">
        <f t="shared" si="21"/>
        <v>0</v>
      </c>
    </row>
    <row r="1395" spans="7:8" x14ac:dyDescent="0.25">
      <c r="G1395">
        <v>3.598131</v>
      </c>
      <c r="H1395">
        <f t="shared" si="21"/>
        <v>0</v>
      </c>
    </row>
    <row r="1396" spans="7:8" x14ac:dyDescent="0.25">
      <c r="G1396">
        <v>2.2724139999999999</v>
      </c>
      <c r="H1396">
        <f t="shared" si="21"/>
        <v>0</v>
      </c>
    </row>
    <row r="1397" spans="7:8" x14ac:dyDescent="0.25">
      <c r="G1397">
        <v>2.5886290000000001</v>
      </c>
      <c r="H1397">
        <f t="shared" si="21"/>
        <v>0</v>
      </c>
    </row>
    <row r="1398" spans="7:8" x14ac:dyDescent="0.25">
      <c r="G1398">
        <v>1.94231</v>
      </c>
      <c r="H1398">
        <f t="shared" si="21"/>
        <v>0</v>
      </c>
    </row>
    <row r="1399" spans="7:8" x14ac:dyDescent="0.25">
      <c r="G1399">
        <v>3.5362819999999999</v>
      </c>
      <c r="H1399">
        <f t="shared" si="21"/>
        <v>0</v>
      </c>
    </row>
    <row r="1400" spans="7:8" x14ac:dyDescent="0.25">
      <c r="G1400">
        <v>3.8294410000000001</v>
      </c>
      <c r="H1400">
        <f t="shared" si="21"/>
        <v>0</v>
      </c>
    </row>
    <row r="1401" spans="7:8" x14ac:dyDescent="0.25">
      <c r="G1401">
        <v>1.248712</v>
      </c>
      <c r="H1401">
        <f t="shared" si="21"/>
        <v>0</v>
      </c>
    </row>
    <row r="1402" spans="7:8" x14ac:dyDescent="0.25">
      <c r="G1402">
        <v>3.835388</v>
      </c>
      <c r="H1402">
        <f t="shared" si="21"/>
        <v>0</v>
      </c>
    </row>
    <row r="1403" spans="7:8" x14ac:dyDescent="0.25">
      <c r="G1403">
        <v>3.1386599999999998</v>
      </c>
      <c r="H1403">
        <f t="shared" si="21"/>
        <v>0</v>
      </c>
    </row>
    <row r="1404" spans="7:8" x14ac:dyDescent="0.25">
      <c r="G1404">
        <v>3.7800739999999999</v>
      </c>
      <c r="H1404">
        <f t="shared" si="21"/>
        <v>0</v>
      </c>
    </row>
    <row r="1405" spans="7:8" x14ac:dyDescent="0.25">
      <c r="G1405">
        <v>2.0836100000000002</v>
      </c>
      <c r="H1405">
        <f t="shared" si="21"/>
        <v>0</v>
      </c>
    </row>
    <row r="1406" spans="7:8" x14ac:dyDescent="0.25">
      <c r="G1406">
        <v>2.7917900000000002</v>
      </c>
      <c r="H1406">
        <f t="shared" si="21"/>
        <v>0</v>
      </c>
    </row>
    <row r="1407" spans="7:8" x14ac:dyDescent="0.25">
      <c r="G1407">
        <v>2.8160059999999998</v>
      </c>
      <c r="H1407">
        <f t="shared" si="21"/>
        <v>0</v>
      </c>
    </row>
    <row r="1408" spans="7:8" x14ac:dyDescent="0.25">
      <c r="G1408">
        <v>2.7594029999999998</v>
      </c>
      <c r="H1408">
        <f t="shared" si="21"/>
        <v>0</v>
      </c>
    </row>
    <row r="1409" spans="7:8" x14ac:dyDescent="0.25">
      <c r="G1409">
        <v>1.4566129999999999</v>
      </c>
      <c r="H1409">
        <f t="shared" si="21"/>
        <v>0</v>
      </c>
    </row>
    <row r="1410" spans="7:8" x14ac:dyDescent="0.25">
      <c r="G1410">
        <v>2.0635400000000002</v>
      </c>
      <c r="H1410">
        <f t="shared" si="21"/>
        <v>0</v>
      </c>
    </row>
    <row r="1411" spans="7:8" x14ac:dyDescent="0.25">
      <c r="G1411">
        <v>1.5458529999999999</v>
      </c>
      <c r="H1411">
        <f t="shared" ref="H1411:H1474" si="22">IF(G1411&gt;J$2,1,0)</f>
        <v>0</v>
      </c>
    </row>
    <row r="1412" spans="7:8" x14ac:dyDescent="0.25">
      <c r="G1412">
        <v>1.2993589999999999</v>
      </c>
      <c r="H1412">
        <f t="shared" si="22"/>
        <v>0</v>
      </c>
    </row>
    <row r="1413" spans="7:8" x14ac:dyDescent="0.25">
      <c r="G1413">
        <v>2.1586859999999999</v>
      </c>
      <c r="H1413">
        <f t="shared" si="22"/>
        <v>0</v>
      </c>
    </row>
    <row r="1414" spans="7:8" x14ac:dyDescent="0.25">
      <c r="G1414">
        <v>2.4932590000000001</v>
      </c>
      <c r="H1414">
        <f t="shared" si="22"/>
        <v>0</v>
      </c>
    </row>
    <row r="1415" spans="7:8" x14ac:dyDescent="0.25">
      <c r="G1415">
        <v>0.95533429999999997</v>
      </c>
      <c r="H1415">
        <f t="shared" si="22"/>
        <v>0</v>
      </c>
    </row>
    <row r="1416" spans="7:8" x14ac:dyDescent="0.25">
      <c r="G1416">
        <v>1.6271420000000001</v>
      </c>
      <c r="H1416">
        <f t="shared" si="22"/>
        <v>0</v>
      </c>
    </row>
    <row r="1417" spans="7:8" x14ac:dyDescent="0.25">
      <c r="G1417">
        <v>0.88519049999999999</v>
      </c>
      <c r="H1417">
        <f t="shared" si="22"/>
        <v>0</v>
      </c>
    </row>
    <row r="1418" spans="7:8" x14ac:dyDescent="0.25">
      <c r="G1418">
        <v>3.1773380000000002</v>
      </c>
      <c r="H1418">
        <f t="shared" si="22"/>
        <v>0</v>
      </c>
    </row>
    <row r="1419" spans="7:8" x14ac:dyDescent="0.25">
      <c r="G1419">
        <v>2.5480170000000002</v>
      </c>
      <c r="H1419">
        <f t="shared" si="22"/>
        <v>0</v>
      </c>
    </row>
    <row r="1420" spans="7:8" x14ac:dyDescent="0.25">
      <c r="G1420">
        <v>1.17171</v>
      </c>
      <c r="H1420">
        <f t="shared" si="22"/>
        <v>0</v>
      </c>
    </row>
    <row r="1421" spans="7:8" x14ac:dyDescent="0.25">
      <c r="G1421">
        <v>1.94329</v>
      </c>
      <c r="H1421">
        <f t="shared" si="22"/>
        <v>0</v>
      </c>
    </row>
    <row r="1422" spans="7:8" x14ac:dyDescent="0.25">
      <c r="G1422">
        <v>2.5781749999999999</v>
      </c>
      <c r="H1422">
        <f t="shared" si="22"/>
        <v>0</v>
      </c>
    </row>
    <row r="1423" spans="7:8" x14ac:dyDescent="0.25">
      <c r="G1423">
        <v>1.4324680000000001</v>
      </c>
      <c r="H1423">
        <f t="shared" si="22"/>
        <v>0</v>
      </c>
    </row>
    <row r="1424" spans="7:8" x14ac:dyDescent="0.25">
      <c r="G1424">
        <v>0.62353930000000002</v>
      </c>
      <c r="H1424">
        <f t="shared" si="22"/>
        <v>0</v>
      </c>
    </row>
    <row r="1425" spans="7:8" x14ac:dyDescent="0.25">
      <c r="G1425">
        <v>1.6210169999999999</v>
      </c>
      <c r="H1425">
        <f t="shared" si="22"/>
        <v>0</v>
      </c>
    </row>
    <row r="1426" spans="7:8" x14ac:dyDescent="0.25">
      <c r="G1426">
        <v>1.337985</v>
      </c>
      <c r="H1426">
        <f t="shared" si="22"/>
        <v>0</v>
      </c>
    </row>
    <row r="1427" spans="7:8" x14ac:dyDescent="0.25">
      <c r="G1427">
        <v>2.3876789999999999</v>
      </c>
      <c r="H1427">
        <f t="shared" si="22"/>
        <v>0</v>
      </c>
    </row>
    <row r="1428" spans="7:8" x14ac:dyDescent="0.25">
      <c r="G1428">
        <v>1.116331</v>
      </c>
      <c r="H1428">
        <f t="shared" si="22"/>
        <v>0</v>
      </c>
    </row>
    <row r="1429" spans="7:8" x14ac:dyDescent="0.25">
      <c r="G1429">
        <v>2.137016</v>
      </c>
      <c r="H1429">
        <f t="shared" si="22"/>
        <v>0</v>
      </c>
    </row>
    <row r="1430" spans="7:8" x14ac:dyDescent="0.25">
      <c r="G1430">
        <v>1.3371930000000001</v>
      </c>
      <c r="H1430">
        <f t="shared" si="22"/>
        <v>0</v>
      </c>
    </row>
    <row r="1431" spans="7:8" x14ac:dyDescent="0.25">
      <c r="G1431">
        <v>1.2825679999999999</v>
      </c>
      <c r="H1431">
        <f t="shared" si="22"/>
        <v>0</v>
      </c>
    </row>
    <row r="1432" spans="7:8" x14ac:dyDescent="0.25">
      <c r="G1432">
        <v>3.0074860000000001</v>
      </c>
      <c r="H1432">
        <f t="shared" si="22"/>
        <v>0</v>
      </c>
    </row>
    <row r="1433" spans="7:8" x14ac:dyDescent="0.25">
      <c r="G1433">
        <v>3.5729660000000001</v>
      </c>
      <c r="H1433">
        <f t="shared" si="22"/>
        <v>0</v>
      </c>
    </row>
    <row r="1434" spans="7:8" x14ac:dyDescent="0.25">
      <c r="G1434">
        <v>2.956464</v>
      </c>
      <c r="H1434">
        <f t="shared" si="22"/>
        <v>0</v>
      </c>
    </row>
    <row r="1435" spans="7:8" x14ac:dyDescent="0.25">
      <c r="G1435">
        <v>1.4982629999999999</v>
      </c>
      <c r="H1435">
        <f t="shared" si="22"/>
        <v>0</v>
      </c>
    </row>
    <row r="1436" spans="7:8" x14ac:dyDescent="0.25">
      <c r="G1436">
        <v>1.4499280000000001</v>
      </c>
      <c r="H1436">
        <f t="shared" si="22"/>
        <v>0</v>
      </c>
    </row>
    <row r="1437" spans="7:8" x14ac:dyDescent="0.25">
      <c r="G1437">
        <v>0.57708559999999998</v>
      </c>
      <c r="H1437">
        <f t="shared" si="22"/>
        <v>0</v>
      </c>
    </row>
    <row r="1438" spans="7:8" x14ac:dyDescent="0.25">
      <c r="G1438">
        <v>2.1505619999999999</v>
      </c>
      <c r="H1438">
        <f t="shared" si="22"/>
        <v>0</v>
      </c>
    </row>
    <row r="1439" spans="7:8" x14ac:dyDescent="0.25">
      <c r="G1439">
        <v>3.6142509999999999</v>
      </c>
      <c r="H1439">
        <f t="shared" si="22"/>
        <v>0</v>
      </c>
    </row>
    <row r="1440" spans="7:8" x14ac:dyDescent="0.25">
      <c r="G1440">
        <v>1.253441</v>
      </c>
      <c r="H1440">
        <f t="shared" si="22"/>
        <v>0</v>
      </c>
    </row>
    <row r="1441" spans="7:8" x14ac:dyDescent="0.25">
      <c r="G1441">
        <v>2.1614620000000002</v>
      </c>
      <c r="H1441">
        <f t="shared" si="22"/>
        <v>0</v>
      </c>
    </row>
    <row r="1442" spans="7:8" x14ac:dyDescent="0.25">
      <c r="G1442">
        <v>2.8179500000000002</v>
      </c>
      <c r="H1442">
        <f t="shared" si="22"/>
        <v>0</v>
      </c>
    </row>
    <row r="1443" spans="7:8" x14ac:dyDescent="0.25">
      <c r="G1443">
        <v>2.2953320000000001</v>
      </c>
      <c r="H1443">
        <f t="shared" si="22"/>
        <v>0</v>
      </c>
    </row>
    <row r="1444" spans="7:8" x14ac:dyDescent="0.25">
      <c r="G1444">
        <v>1.606897</v>
      </c>
      <c r="H1444">
        <f t="shared" si="22"/>
        <v>0</v>
      </c>
    </row>
    <row r="1445" spans="7:8" x14ac:dyDescent="0.25">
      <c r="G1445">
        <v>2.050754</v>
      </c>
      <c r="H1445">
        <f t="shared" si="22"/>
        <v>0</v>
      </c>
    </row>
    <row r="1446" spans="7:8" x14ac:dyDescent="0.25">
      <c r="G1446">
        <v>3.182887</v>
      </c>
      <c r="H1446">
        <f t="shared" si="22"/>
        <v>0</v>
      </c>
    </row>
    <row r="1447" spans="7:8" x14ac:dyDescent="0.25">
      <c r="G1447">
        <v>3.9872019999999999</v>
      </c>
      <c r="H1447">
        <f t="shared" si="22"/>
        <v>0</v>
      </c>
    </row>
    <row r="1448" spans="7:8" x14ac:dyDescent="0.25">
      <c r="G1448">
        <v>1.4582949999999999</v>
      </c>
      <c r="H1448">
        <f t="shared" si="22"/>
        <v>0</v>
      </c>
    </row>
    <row r="1449" spans="7:8" x14ac:dyDescent="0.25">
      <c r="G1449">
        <v>2.1861109999999999</v>
      </c>
      <c r="H1449">
        <f t="shared" si="22"/>
        <v>0</v>
      </c>
    </row>
    <row r="1450" spans="7:8" x14ac:dyDescent="0.25">
      <c r="G1450">
        <v>1.875273</v>
      </c>
      <c r="H1450">
        <f t="shared" si="22"/>
        <v>0</v>
      </c>
    </row>
    <row r="1451" spans="7:8" x14ac:dyDescent="0.25">
      <c r="G1451">
        <v>2.0356939999999999</v>
      </c>
      <c r="H1451">
        <f t="shared" si="22"/>
        <v>0</v>
      </c>
    </row>
    <row r="1452" spans="7:8" x14ac:dyDescent="0.25">
      <c r="G1452">
        <v>3.0525530000000001</v>
      </c>
      <c r="H1452">
        <f t="shared" si="22"/>
        <v>0</v>
      </c>
    </row>
    <row r="1453" spans="7:8" x14ac:dyDescent="0.25">
      <c r="G1453">
        <v>2.6706829999999999</v>
      </c>
      <c r="H1453">
        <f t="shared" si="22"/>
        <v>0</v>
      </c>
    </row>
    <row r="1454" spans="7:8" x14ac:dyDescent="0.25">
      <c r="G1454">
        <v>3.5680160000000001</v>
      </c>
      <c r="H1454">
        <f t="shared" si="22"/>
        <v>0</v>
      </c>
    </row>
    <row r="1455" spans="7:8" x14ac:dyDescent="0.25">
      <c r="G1455">
        <v>3.2910910000000002</v>
      </c>
      <c r="H1455">
        <f t="shared" si="22"/>
        <v>0</v>
      </c>
    </row>
    <row r="1456" spans="7:8" x14ac:dyDescent="0.25">
      <c r="G1456">
        <v>1.8144910000000001</v>
      </c>
      <c r="H1456">
        <f t="shared" si="22"/>
        <v>0</v>
      </c>
    </row>
    <row r="1457" spans="7:8" x14ac:dyDescent="0.25">
      <c r="G1457">
        <v>2.4815589999999998</v>
      </c>
      <c r="H1457">
        <f t="shared" si="22"/>
        <v>0</v>
      </c>
    </row>
    <row r="1458" spans="7:8" x14ac:dyDescent="0.25">
      <c r="G1458">
        <v>1.618563</v>
      </c>
      <c r="H1458">
        <f t="shared" si="22"/>
        <v>0</v>
      </c>
    </row>
    <row r="1459" spans="7:8" x14ac:dyDescent="0.25">
      <c r="G1459">
        <v>0.55779529999999999</v>
      </c>
      <c r="H1459">
        <f t="shared" si="22"/>
        <v>0</v>
      </c>
    </row>
    <row r="1460" spans="7:8" x14ac:dyDescent="0.25">
      <c r="G1460">
        <v>2.2462070000000001</v>
      </c>
      <c r="H1460">
        <f t="shared" si="22"/>
        <v>0</v>
      </c>
    </row>
    <row r="1461" spans="7:8" x14ac:dyDescent="0.25">
      <c r="G1461">
        <v>3.1056569999999999</v>
      </c>
      <c r="H1461">
        <f t="shared" si="22"/>
        <v>0</v>
      </c>
    </row>
    <row r="1462" spans="7:8" x14ac:dyDescent="0.25">
      <c r="G1462">
        <v>1.6000639999999999</v>
      </c>
      <c r="H1462">
        <f t="shared" si="22"/>
        <v>0</v>
      </c>
    </row>
    <row r="1463" spans="7:8" x14ac:dyDescent="0.25">
      <c r="G1463">
        <v>2.9307750000000001</v>
      </c>
      <c r="H1463">
        <f t="shared" si="22"/>
        <v>0</v>
      </c>
    </row>
    <row r="1464" spans="7:8" x14ac:dyDescent="0.25">
      <c r="G1464">
        <v>2.0411630000000001</v>
      </c>
      <c r="H1464">
        <f t="shared" si="22"/>
        <v>0</v>
      </c>
    </row>
    <row r="1465" spans="7:8" x14ac:dyDescent="0.25">
      <c r="G1465">
        <v>2.1597599999999999</v>
      </c>
      <c r="H1465">
        <f t="shared" si="22"/>
        <v>0</v>
      </c>
    </row>
    <row r="1466" spans="7:8" x14ac:dyDescent="0.25">
      <c r="G1466">
        <v>1.6604680000000001</v>
      </c>
      <c r="H1466">
        <f t="shared" si="22"/>
        <v>0</v>
      </c>
    </row>
    <row r="1467" spans="7:8" x14ac:dyDescent="0.25">
      <c r="G1467">
        <v>1.865156</v>
      </c>
      <c r="H1467">
        <f t="shared" si="22"/>
        <v>0</v>
      </c>
    </row>
    <row r="1468" spans="7:8" x14ac:dyDescent="0.25">
      <c r="G1468">
        <v>2.7256969999999998</v>
      </c>
      <c r="H1468">
        <f t="shared" si="22"/>
        <v>0</v>
      </c>
    </row>
    <row r="1469" spans="7:8" x14ac:dyDescent="0.25">
      <c r="G1469">
        <v>3.7355299999999998</v>
      </c>
      <c r="H1469">
        <f t="shared" si="22"/>
        <v>0</v>
      </c>
    </row>
    <row r="1470" spans="7:8" x14ac:dyDescent="0.25">
      <c r="G1470">
        <v>1.3799809999999999</v>
      </c>
      <c r="H1470">
        <f t="shared" si="22"/>
        <v>0</v>
      </c>
    </row>
    <row r="1471" spans="7:8" x14ac:dyDescent="0.25">
      <c r="G1471">
        <v>2.7989000000000002</v>
      </c>
      <c r="H1471">
        <f t="shared" si="22"/>
        <v>0</v>
      </c>
    </row>
    <row r="1472" spans="7:8" x14ac:dyDescent="0.25">
      <c r="G1472">
        <v>3.1836319999999998</v>
      </c>
      <c r="H1472">
        <f t="shared" si="22"/>
        <v>0</v>
      </c>
    </row>
    <row r="1473" spans="7:8" x14ac:dyDescent="0.25">
      <c r="G1473">
        <v>1.7142710000000001</v>
      </c>
      <c r="H1473">
        <f t="shared" si="22"/>
        <v>0</v>
      </c>
    </row>
    <row r="1474" spans="7:8" x14ac:dyDescent="0.25">
      <c r="G1474">
        <v>5.5866550000000004</v>
      </c>
      <c r="H1474">
        <f t="shared" si="22"/>
        <v>1</v>
      </c>
    </row>
    <row r="1475" spans="7:8" x14ac:dyDescent="0.25">
      <c r="G1475">
        <v>1.4902230000000001</v>
      </c>
      <c r="H1475">
        <f t="shared" ref="H1475:H1538" si="23">IF(G1475&gt;J$2,1,0)</f>
        <v>0</v>
      </c>
    </row>
    <row r="1476" spans="7:8" x14ac:dyDescent="0.25">
      <c r="G1476">
        <v>1.998192</v>
      </c>
      <c r="H1476">
        <f t="shared" si="23"/>
        <v>0</v>
      </c>
    </row>
    <row r="1477" spans="7:8" x14ac:dyDescent="0.25">
      <c r="G1477">
        <v>3.4854370000000001</v>
      </c>
      <c r="H1477">
        <f t="shared" si="23"/>
        <v>0</v>
      </c>
    </row>
    <row r="1478" spans="7:8" x14ac:dyDescent="0.25">
      <c r="G1478">
        <v>2.0579230000000002</v>
      </c>
      <c r="H1478">
        <f t="shared" si="23"/>
        <v>0</v>
      </c>
    </row>
    <row r="1479" spans="7:8" x14ac:dyDescent="0.25">
      <c r="G1479">
        <v>1.2561979999999999</v>
      </c>
      <c r="H1479">
        <f t="shared" si="23"/>
        <v>0</v>
      </c>
    </row>
    <row r="1480" spans="7:8" x14ac:dyDescent="0.25">
      <c r="G1480">
        <v>0.72557649999999996</v>
      </c>
      <c r="H1480">
        <f t="shared" si="23"/>
        <v>0</v>
      </c>
    </row>
    <row r="1481" spans="7:8" x14ac:dyDescent="0.25">
      <c r="G1481">
        <v>3.3476819999999998</v>
      </c>
      <c r="H1481">
        <f t="shared" si="23"/>
        <v>0</v>
      </c>
    </row>
    <row r="1482" spans="7:8" x14ac:dyDescent="0.25">
      <c r="G1482">
        <v>4.176215</v>
      </c>
      <c r="H1482">
        <f t="shared" si="23"/>
        <v>1</v>
      </c>
    </row>
    <row r="1483" spans="7:8" x14ac:dyDescent="0.25">
      <c r="G1483">
        <v>4.0077639999999999</v>
      </c>
      <c r="H1483">
        <f t="shared" si="23"/>
        <v>0</v>
      </c>
    </row>
    <row r="1484" spans="7:8" x14ac:dyDescent="0.25">
      <c r="G1484">
        <v>1.0689420000000001</v>
      </c>
      <c r="H1484">
        <f t="shared" si="23"/>
        <v>0</v>
      </c>
    </row>
    <row r="1485" spans="7:8" x14ac:dyDescent="0.25">
      <c r="G1485">
        <v>1.7544090000000001</v>
      </c>
      <c r="H1485">
        <f t="shared" si="23"/>
        <v>0</v>
      </c>
    </row>
    <row r="1486" spans="7:8" x14ac:dyDescent="0.25">
      <c r="G1486">
        <v>2.8950779999999998</v>
      </c>
      <c r="H1486">
        <f t="shared" si="23"/>
        <v>0</v>
      </c>
    </row>
    <row r="1487" spans="7:8" x14ac:dyDescent="0.25">
      <c r="G1487">
        <v>1.1060840000000001</v>
      </c>
      <c r="H1487">
        <f t="shared" si="23"/>
        <v>0</v>
      </c>
    </row>
    <row r="1488" spans="7:8" x14ac:dyDescent="0.25">
      <c r="G1488">
        <v>1.3724179999999999</v>
      </c>
      <c r="H1488">
        <f t="shared" si="23"/>
        <v>0</v>
      </c>
    </row>
    <row r="1489" spans="7:8" x14ac:dyDescent="0.25">
      <c r="G1489">
        <v>2.1924809999999999</v>
      </c>
      <c r="H1489">
        <f t="shared" si="23"/>
        <v>0</v>
      </c>
    </row>
    <row r="1490" spans="7:8" x14ac:dyDescent="0.25">
      <c r="G1490">
        <v>1.7828329999999999</v>
      </c>
      <c r="H1490">
        <f t="shared" si="23"/>
        <v>0</v>
      </c>
    </row>
    <row r="1491" spans="7:8" x14ac:dyDescent="0.25">
      <c r="G1491">
        <v>3.730111</v>
      </c>
      <c r="H1491">
        <f t="shared" si="23"/>
        <v>0</v>
      </c>
    </row>
    <row r="1492" spans="7:8" x14ac:dyDescent="0.25">
      <c r="G1492">
        <v>2.3694850000000001</v>
      </c>
      <c r="H1492">
        <f t="shared" si="23"/>
        <v>0</v>
      </c>
    </row>
    <row r="1493" spans="7:8" x14ac:dyDescent="0.25">
      <c r="G1493">
        <v>1.3893979999999999</v>
      </c>
      <c r="H1493">
        <f t="shared" si="23"/>
        <v>0</v>
      </c>
    </row>
    <row r="1494" spans="7:8" x14ac:dyDescent="0.25">
      <c r="G1494">
        <v>2.2749609999999998</v>
      </c>
      <c r="H1494">
        <f t="shared" si="23"/>
        <v>0</v>
      </c>
    </row>
    <row r="1495" spans="7:8" x14ac:dyDescent="0.25">
      <c r="G1495">
        <v>3.788449</v>
      </c>
      <c r="H1495">
        <f t="shared" si="23"/>
        <v>0</v>
      </c>
    </row>
    <row r="1496" spans="7:8" x14ac:dyDescent="0.25">
      <c r="G1496">
        <v>3.7642799999999998</v>
      </c>
      <c r="H1496">
        <f t="shared" si="23"/>
        <v>0</v>
      </c>
    </row>
    <row r="1497" spans="7:8" x14ac:dyDescent="0.25">
      <c r="G1497">
        <v>1.56881</v>
      </c>
      <c r="H1497">
        <f t="shared" si="23"/>
        <v>0</v>
      </c>
    </row>
    <row r="1498" spans="7:8" x14ac:dyDescent="0.25">
      <c r="G1498">
        <v>2.0257869999999998</v>
      </c>
      <c r="H1498">
        <f t="shared" si="23"/>
        <v>0</v>
      </c>
    </row>
    <row r="1499" spans="7:8" x14ac:dyDescent="0.25">
      <c r="G1499">
        <v>3.3045900000000001</v>
      </c>
      <c r="H1499">
        <f t="shared" si="23"/>
        <v>0</v>
      </c>
    </row>
    <row r="1500" spans="7:8" x14ac:dyDescent="0.25">
      <c r="G1500">
        <v>3.4488530000000002</v>
      </c>
      <c r="H1500">
        <f t="shared" si="23"/>
        <v>0</v>
      </c>
    </row>
    <row r="1501" spans="7:8" x14ac:dyDescent="0.25">
      <c r="G1501">
        <v>4.4939349999999996</v>
      </c>
      <c r="H1501">
        <f t="shared" si="23"/>
        <v>1</v>
      </c>
    </row>
    <row r="1502" spans="7:8" x14ac:dyDescent="0.25">
      <c r="G1502">
        <v>3.5317639999999999</v>
      </c>
      <c r="H1502">
        <f t="shared" si="23"/>
        <v>0</v>
      </c>
    </row>
    <row r="1503" spans="7:8" x14ac:dyDescent="0.25">
      <c r="G1503">
        <v>1.534621</v>
      </c>
      <c r="H1503">
        <f t="shared" si="23"/>
        <v>0</v>
      </c>
    </row>
    <row r="1504" spans="7:8" x14ac:dyDescent="0.25">
      <c r="G1504">
        <v>2.9615819999999999</v>
      </c>
      <c r="H1504">
        <f t="shared" si="23"/>
        <v>0</v>
      </c>
    </row>
    <row r="1505" spans="7:8" x14ac:dyDescent="0.25">
      <c r="G1505">
        <v>1.367615</v>
      </c>
      <c r="H1505">
        <f t="shared" si="23"/>
        <v>0</v>
      </c>
    </row>
    <row r="1506" spans="7:8" x14ac:dyDescent="0.25">
      <c r="G1506">
        <v>2.3520310000000002</v>
      </c>
      <c r="H1506">
        <f t="shared" si="23"/>
        <v>0</v>
      </c>
    </row>
    <row r="1507" spans="7:8" x14ac:dyDescent="0.25">
      <c r="G1507">
        <v>3.731274</v>
      </c>
      <c r="H1507">
        <f t="shared" si="23"/>
        <v>0</v>
      </c>
    </row>
    <row r="1508" spans="7:8" x14ac:dyDescent="0.25">
      <c r="G1508">
        <v>1.418131</v>
      </c>
      <c r="H1508">
        <f t="shared" si="23"/>
        <v>0</v>
      </c>
    </row>
    <row r="1509" spans="7:8" x14ac:dyDescent="0.25">
      <c r="G1509">
        <v>4.5199629999999997</v>
      </c>
      <c r="H1509">
        <f t="shared" si="23"/>
        <v>1</v>
      </c>
    </row>
    <row r="1510" spans="7:8" x14ac:dyDescent="0.25">
      <c r="G1510">
        <v>1.0290900000000001</v>
      </c>
      <c r="H1510">
        <f t="shared" si="23"/>
        <v>0</v>
      </c>
    </row>
    <row r="1511" spans="7:8" x14ac:dyDescent="0.25">
      <c r="G1511">
        <v>1.3440669999999999</v>
      </c>
      <c r="H1511">
        <f t="shared" si="23"/>
        <v>0</v>
      </c>
    </row>
    <row r="1512" spans="7:8" x14ac:dyDescent="0.25">
      <c r="G1512">
        <v>3.0031319999999999</v>
      </c>
      <c r="H1512">
        <f t="shared" si="23"/>
        <v>0</v>
      </c>
    </row>
    <row r="1513" spans="7:8" x14ac:dyDescent="0.25">
      <c r="G1513">
        <v>2.5836079999999999</v>
      </c>
      <c r="H1513">
        <f t="shared" si="23"/>
        <v>0</v>
      </c>
    </row>
    <row r="1514" spans="7:8" x14ac:dyDescent="0.25">
      <c r="G1514">
        <v>3.9868440000000001</v>
      </c>
      <c r="H1514">
        <f t="shared" si="23"/>
        <v>0</v>
      </c>
    </row>
    <row r="1515" spans="7:8" x14ac:dyDescent="0.25">
      <c r="G1515">
        <v>1.808624</v>
      </c>
      <c r="H1515">
        <f t="shared" si="23"/>
        <v>0</v>
      </c>
    </row>
    <row r="1516" spans="7:8" x14ac:dyDescent="0.25">
      <c r="G1516">
        <v>1.9968159999999999</v>
      </c>
      <c r="H1516">
        <f t="shared" si="23"/>
        <v>0</v>
      </c>
    </row>
    <row r="1517" spans="7:8" x14ac:dyDescent="0.25">
      <c r="G1517">
        <v>1.371713</v>
      </c>
      <c r="H1517">
        <f t="shared" si="23"/>
        <v>0</v>
      </c>
    </row>
    <row r="1518" spans="7:8" x14ac:dyDescent="0.25">
      <c r="G1518">
        <v>3.5487839999999999</v>
      </c>
      <c r="H1518">
        <f t="shared" si="23"/>
        <v>0</v>
      </c>
    </row>
    <row r="1519" spans="7:8" x14ac:dyDescent="0.25">
      <c r="G1519">
        <v>2.2946240000000002</v>
      </c>
      <c r="H1519">
        <f t="shared" si="23"/>
        <v>0</v>
      </c>
    </row>
    <row r="1520" spans="7:8" x14ac:dyDescent="0.25">
      <c r="G1520">
        <v>2.282918</v>
      </c>
      <c r="H1520">
        <f t="shared" si="23"/>
        <v>0</v>
      </c>
    </row>
    <row r="1521" spans="7:8" x14ac:dyDescent="0.25">
      <c r="G1521">
        <v>0.63245890000000005</v>
      </c>
      <c r="H1521">
        <f t="shared" si="23"/>
        <v>0</v>
      </c>
    </row>
    <row r="1522" spans="7:8" x14ac:dyDescent="0.25">
      <c r="G1522">
        <v>1.8185530000000001</v>
      </c>
      <c r="H1522">
        <f t="shared" si="23"/>
        <v>0</v>
      </c>
    </row>
    <row r="1523" spans="7:8" x14ac:dyDescent="0.25">
      <c r="G1523">
        <v>2.418981</v>
      </c>
      <c r="H1523">
        <f t="shared" si="23"/>
        <v>0</v>
      </c>
    </row>
    <row r="1524" spans="7:8" x14ac:dyDescent="0.25">
      <c r="G1524">
        <v>0.45483069999999998</v>
      </c>
      <c r="H1524">
        <f t="shared" si="23"/>
        <v>0</v>
      </c>
    </row>
    <row r="1525" spans="7:8" x14ac:dyDescent="0.25">
      <c r="G1525">
        <v>1.415451</v>
      </c>
      <c r="H1525">
        <f t="shared" si="23"/>
        <v>0</v>
      </c>
    </row>
    <row r="1526" spans="7:8" x14ac:dyDescent="0.25">
      <c r="G1526">
        <v>1.940923</v>
      </c>
      <c r="H1526">
        <f t="shared" si="23"/>
        <v>0</v>
      </c>
    </row>
    <row r="1527" spans="7:8" x14ac:dyDescent="0.25">
      <c r="G1527">
        <v>1.598819</v>
      </c>
      <c r="H1527">
        <f t="shared" si="23"/>
        <v>0</v>
      </c>
    </row>
    <row r="1528" spans="7:8" x14ac:dyDescent="0.25">
      <c r="G1528">
        <v>1.9131309999999999</v>
      </c>
      <c r="H1528">
        <f t="shared" si="23"/>
        <v>0</v>
      </c>
    </row>
    <row r="1529" spans="7:8" x14ac:dyDescent="0.25">
      <c r="G1529">
        <v>2.8182140000000002</v>
      </c>
      <c r="H1529">
        <f t="shared" si="23"/>
        <v>0</v>
      </c>
    </row>
    <row r="1530" spans="7:8" x14ac:dyDescent="0.25">
      <c r="G1530">
        <v>4.9311990000000003</v>
      </c>
      <c r="H1530">
        <f t="shared" si="23"/>
        <v>1</v>
      </c>
    </row>
    <row r="1531" spans="7:8" x14ac:dyDescent="0.25">
      <c r="G1531">
        <v>5.1939599999999997</v>
      </c>
      <c r="H1531">
        <f t="shared" si="23"/>
        <v>1</v>
      </c>
    </row>
    <row r="1532" spans="7:8" x14ac:dyDescent="0.25">
      <c r="G1532">
        <v>2.8248160000000002</v>
      </c>
      <c r="H1532">
        <f t="shared" si="23"/>
        <v>0</v>
      </c>
    </row>
    <row r="1533" spans="7:8" x14ac:dyDescent="0.25">
      <c r="G1533">
        <v>1.8217479999999999</v>
      </c>
      <c r="H1533">
        <f t="shared" si="23"/>
        <v>0</v>
      </c>
    </row>
    <row r="1534" spans="7:8" x14ac:dyDescent="0.25">
      <c r="G1534">
        <v>2.6867139999999998</v>
      </c>
      <c r="H1534">
        <f t="shared" si="23"/>
        <v>0</v>
      </c>
    </row>
    <row r="1535" spans="7:8" x14ac:dyDescent="0.25">
      <c r="G1535">
        <v>1.6032820000000001</v>
      </c>
      <c r="H1535">
        <f t="shared" si="23"/>
        <v>0</v>
      </c>
    </row>
    <row r="1536" spans="7:8" x14ac:dyDescent="0.25">
      <c r="G1536">
        <v>1.9217219999999999</v>
      </c>
      <c r="H1536">
        <f t="shared" si="23"/>
        <v>0</v>
      </c>
    </row>
    <row r="1537" spans="7:8" x14ac:dyDescent="0.25">
      <c r="G1537">
        <v>4.6279919999999999</v>
      </c>
      <c r="H1537">
        <f t="shared" si="23"/>
        <v>1</v>
      </c>
    </row>
    <row r="1538" spans="7:8" x14ac:dyDescent="0.25">
      <c r="G1538">
        <v>4.4379600000000003</v>
      </c>
      <c r="H1538">
        <f t="shared" si="23"/>
        <v>1</v>
      </c>
    </row>
    <row r="1539" spans="7:8" x14ac:dyDescent="0.25">
      <c r="G1539">
        <v>0.80468890000000004</v>
      </c>
      <c r="H1539">
        <f t="shared" ref="H1539:H1602" si="24">IF(G1539&gt;J$2,1,0)</f>
        <v>0</v>
      </c>
    </row>
    <row r="1540" spans="7:8" x14ac:dyDescent="0.25">
      <c r="G1540">
        <v>5.46495</v>
      </c>
      <c r="H1540">
        <f t="shared" si="24"/>
        <v>1</v>
      </c>
    </row>
    <row r="1541" spans="7:8" x14ac:dyDescent="0.25">
      <c r="G1541">
        <v>2.1507269999999998</v>
      </c>
      <c r="H1541">
        <f t="shared" si="24"/>
        <v>0</v>
      </c>
    </row>
    <row r="1542" spans="7:8" x14ac:dyDescent="0.25">
      <c r="G1542">
        <v>1.129154</v>
      </c>
      <c r="H1542">
        <f t="shared" si="24"/>
        <v>0</v>
      </c>
    </row>
    <row r="1543" spans="7:8" x14ac:dyDescent="0.25">
      <c r="G1543">
        <v>1.892957</v>
      </c>
      <c r="H1543">
        <f t="shared" si="24"/>
        <v>0</v>
      </c>
    </row>
    <row r="1544" spans="7:8" x14ac:dyDescent="0.25">
      <c r="G1544">
        <v>1.365526</v>
      </c>
      <c r="H1544">
        <f t="shared" si="24"/>
        <v>0</v>
      </c>
    </row>
    <row r="1545" spans="7:8" x14ac:dyDescent="0.25">
      <c r="G1545">
        <v>1.5385599999999999</v>
      </c>
      <c r="H1545">
        <f t="shared" si="24"/>
        <v>0</v>
      </c>
    </row>
    <row r="1546" spans="7:8" x14ac:dyDescent="0.25">
      <c r="G1546">
        <v>2.0150549999999998</v>
      </c>
      <c r="H1546">
        <f t="shared" si="24"/>
        <v>0</v>
      </c>
    </row>
    <row r="1547" spans="7:8" x14ac:dyDescent="0.25">
      <c r="G1547">
        <v>2.6323810000000001</v>
      </c>
      <c r="H1547">
        <f t="shared" si="24"/>
        <v>0</v>
      </c>
    </row>
    <row r="1548" spans="7:8" x14ac:dyDescent="0.25">
      <c r="G1548">
        <v>4.7373339999999997</v>
      </c>
      <c r="H1548">
        <f t="shared" si="24"/>
        <v>1</v>
      </c>
    </row>
    <row r="1549" spans="7:8" x14ac:dyDescent="0.25">
      <c r="G1549">
        <v>1.845288</v>
      </c>
      <c r="H1549">
        <f t="shared" si="24"/>
        <v>0</v>
      </c>
    </row>
    <row r="1550" spans="7:8" x14ac:dyDescent="0.25">
      <c r="G1550">
        <v>3.755182</v>
      </c>
      <c r="H1550">
        <f t="shared" si="24"/>
        <v>0</v>
      </c>
    </row>
    <row r="1551" spans="7:8" x14ac:dyDescent="0.25">
      <c r="G1551">
        <v>1.8664419999999999</v>
      </c>
      <c r="H1551">
        <f t="shared" si="24"/>
        <v>0</v>
      </c>
    </row>
    <row r="1552" spans="7:8" x14ac:dyDescent="0.25">
      <c r="G1552">
        <v>2.2001390000000001</v>
      </c>
      <c r="H1552">
        <f t="shared" si="24"/>
        <v>0</v>
      </c>
    </row>
    <row r="1553" spans="7:8" x14ac:dyDescent="0.25">
      <c r="G1553">
        <v>2.2078950000000002</v>
      </c>
      <c r="H1553">
        <f t="shared" si="24"/>
        <v>0</v>
      </c>
    </row>
    <row r="1554" spans="7:8" x14ac:dyDescent="0.25">
      <c r="G1554">
        <v>3.2289189999999999</v>
      </c>
      <c r="H1554">
        <f t="shared" si="24"/>
        <v>0</v>
      </c>
    </row>
    <row r="1555" spans="7:8" x14ac:dyDescent="0.25">
      <c r="G1555">
        <v>1.6761429999999999</v>
      </c>
      <c r="H1555">
        <f t="shared" si="24"/>
        <v>0</v>
      </c>
    </row>
    <row r="1556" spans="7:8" x14ac:dyDescent="0.25">
      <c r="G1556">
        <v>3.0153379999999999</v>
      </c>
      <c r="H1556">
        <f t="shared" si="24"/>
        <v>0</v>
      </c>
    </row>
    <row r="1557" spans="7:8" x14ac:dyDescent="0.25">
      <c r="G1557">
        <v>6.3428899999999997</v>
      </c>
      <c r="H1557">
        <f t="shared" si="24"/>
        <v>1</v>
      </c>
    </row>
    <row r="1558" spans="7:8" x14ac:dyDescent="0.25">
      <c r="G1558">
        <v>2.2487300000000001</v>
      </c>
      <c r="H1558">
        <f t="shared" si="24"/>
        <v>0</v>
      </c>
    </row>
    <row r="1559" spans="7:8" x14ac:dyDescent="0.25">
      <c r="G1559">
        <v>1.228459</v>
      </c>
      <c r="H1559">
        <f t="shared" si="24"/>
        <v>0</v>
      </c>
    </row>
    <row r="1560" spans="7:8" x14ac:dyDescent="0.25">
      <c r="G1560">
        <v>0.75091330000000001</v>
      </c>
      <c r="H1560">
        <f t="shared" si="24"/>
        <v>0</v>
      </c>
    </row>
    <row r="1561" spans="7:8" x14ac:dyDescent="0.25">
      <c r="G1561">
        <v>2.7545769999999998</v>
      </c>
      <c r="H1561">
        <f t="shared" si="24"/>
        <v>0</v>
      </c>
    </row>
    <row r="1562" spans="7:8" x14ac:dyDescent="0.25">
      <c r="G1562">
        <v>1.2409049999999999</v>
      </c>
      <c r="H1562">
        <f t="shared" si="24"/>
        <v>0</v>
      </c>
    </row>
    <row r="1563" spans="7:8" x14ac:dyDescent="0.25">
      <c r="G1563">
        <v>1.690963</v>
      </c>
      <c r="H1563">
        <f t="shared" si="24"/>
        <v>0</v>
      </c>
    </row>
    <row r="1564" spans="7:8" x14ac:dyDescent="0.25">
      <c r="G1564">
        <v>1.815034</v>
      </c>
      <c r="H1564">
        <f t="shared" si="24"/>
        <v>0</v>
      </c>
    </row>
    <row r="1565" spans="7:8" x14ac:dyDescent="0.25">
      <c r="G1565">
        <v>3.6548180000000001</v>
      </c>
      <c r="H1565">
        <f t="shared" si="24"/>
        <v>0</v>
      </c>
    </row>
    <row r="1566" spans="7:8" x14ac:dyDescent="0.25">
      <c r="G1566">
        <v>0.57279860000000005</v>
      </c>
      <c r="H1566">
        <f t="shared" si="24"/>
        <v>0</v>
      </c>
    </row>
    <row r="1567" spans="7:8" x14ac:dyDescent="0.25">
      <c r="G1567">
        <v>0.822963</v>
      </c>
      <c r="H1567">
        <f t="shared" si="24"/>
        <v>0</v>
      </c>
    </row>
    <row r="1568" spans="7:8" x14ac:dyDescent="0.25">
      <c r="G1568">
        <v>2.8620580000000002</v>
      </c>
      <c r="H1568">
        <f t="shared" si="24"/>
        <v>0</v>
      </c>
    </row>
    <row r="1569" spans="7:8" x14ac:dyDescent="0.25">
      <c r="G1569">
        <v>2.1482450000000002</v>
      </c>
      <c r="H1569">
        <f t="shared" si="24"/>
        <v>0</v>
      </c>
    </row>
    <row r="1570" spans="7:8" x14ac:dyDescent="0.25">
      <c r="G1570">
        <v>3.2164619999999999</v>
      </c>
      <c r="H1570">
        <f t="shared" si="24"/>
        <v>0</v>
      </c>
    </row>
    <row r="1571" spans="7:8" x14ac:dyDescent="0.25">
      <c r="G1571">
        <v>3.3365010000000002</v>
      </c>
      <c r="H1571">
        <f t="shared" si="24"/>
        <v>0</v>
      </c>
    </row>
    <row r="1572" spans="7:8" x14ac:dyDescent="0.25">
      <c r="G1572">
        <v>3.4485380000000001</v>
      </c>
      <c r="H1572">
        <f t="shared" si="24"/>
        <v>0</v>
      </c>
    </row>
    <row r="1573" spans="7:8" x14ac:dyDescent="0.25">
      <c r="G1573">
        <v>2.8192029999999999</v>
      </c>
      <c r="H1573">
        <f t="shared" si="24"/>
        <v>0</v>
      </c>
    </row>
    <row r="1574" spans="7:8" x14ac:dyDescent="0.25">
      <c r="G1574">
        <v>2.6673049999999998</v>
      </c>
      <c r="H1574">
        <f t="shared" si="24"/>
        <v>0</v>
      </c>
    </row>
    <row r="1575" spans="7:8" x14ac:dyDescent="0.25">
      <c r="G1575">
        <v>3.4031310000000001</v>
      </c>
      <c r="H1575">
        <f t="shared" si="24"/>
        <v>0</v>
      </c>
    </row>
    <row r="1576" spans="7:8" x14ac:dyDescent="0.25">
      <c r="G1576">
        <v>1.979633</v>
      </c>
      <c r="H1576">
        <f t="shared" si="24"/>
        <v>0</v>
      </c>
    </row>
    <row r="1577" spans="7:8" x14ac:dyDescent="0.25">
      <c r="G1577">
        <v>1.6813959999999999</v>
      </c>
      <c r="H1577">
        <f t="shared" si="24"/>
        <v>0</v>
      </c>
    </row>
    <row r="1578" spans="7:8" x14ac:dyDescent="0.25">
      <c r="G1578">
        <v>2.665222</v>
      </c>
      <c r="H1578">
        <f t="shared" si="24"/>
        <v>0</v>
      </c>
    </row>
    <row r="1579" spans="7:8" x14ac:dyDescent="0.25">
      <c r="G1579">
        <v>1.907178</v>
      </c>
      <c r="H1579">
        <f t="shared" si="24"/>
        <v>0</v>
      </c>
    </row>
    <row r="1580" spans="7:8" x14ac:dyDescent="0.25">
      <c r="G1580">
        <v>1.8036209999999999</v>
      </c>
      <c r="H1580">
        <f t="shared" si="24"/>
        <v>0</v>
      </c>
    </row>
    <row r="1581" spans="7:8" x14ac:dyDescent="0.25">
      <c r="G1581">
        <v>2.4580669999999998</v>
      </c>
      <c r="H1581">
        <f t="shared" si="24"/>
        <v>0</v>
      </c>
    </row>
    <row r="1582" spans="7:8" x14ac:dyDescent="0.25">
      <c r="G1582">
        <v>1.88405</v>
      </c>
      <c r="H1582">
        <f t="shared" si="24"/>
        <v>0</v>
      </c>
    </row>
    <row r="1583" spans="7:8" x14ac:dyDescent="0.25">
      <c r="G1583">
        <v>1.830495</v>
      </c>
      <c r="H1583">
        <f t="shared" si="24"/>
        <v>0</v>
      </c>
    </row>
    <row r="1584" spans="7:8" x14ac:dyDescent="0.25">
      <c r="G1584">
        <v>3.8000470000000002</v>
      </c>
      <c r="H1584">
        <f t="shared" si="24"/>
        <v>0</v>
      </c>
    </row>
    <row r="1585" spans="7:8" x14ac:dyDescent="0.25">
      <c r="G1585">
        <v>0.74693960000000004</v>
      </c>
      <c r="H1585">
        <f t="shared" si="24"/>
        <v>0</v>
      </c>
    </row>
    <row r="1586" spans="7:8" x14ac:dyDescent="0.25">
      <c r="G1586">
        <v>5.2906810000000002</v>
      </c>
      <c r="H1586">
        <f t="shared" si="24"/>
        <v>1</v>
      </c>
    </row>
    <row r="1587" spans="7:8" x14ac:dyDescent="0.25">
      <c r="G1587">
        <v>3.2283840000000001</v>
      </c>
      <c r="H1587">
        <f t="shared" si="24"/>
        <v>0</v>
      </c>
    </row>
    <row r="1588" spans="7:8" x14ac:dyDescent="0.25">
      <c r="G1588">
        <v>1.5057990000000001</v>
      </c>
      <c r="H1588">
        <f t="shared" si="24"/>
        <v>0</v>
      </c>
    </row>
    <row r="1589" spans="7:8" x14ac:dyDescent="0.25">
      <c r="G1589">
        <v>2.5616460000000001</v>
      </c>
      <c r="H1589">
        <f t="shared" si="24"/>
        <v>0</v>
      </c>
    </row>
    <row r="1590" spans="7:8" x14ac:dyDescent="0.25">
      <c r="G1590">
        <v>2.2093690000000001</v>
      </c>
      <c r="H1590">
        <f t="shared" si="24"/>
        <v>0</v>
      </c>
    </row>
    <row r="1591" spans="7:8" x14ac:dyDescent="0.25">
      <c r="G1591">
        <v>2.9774039999999999</v>
      </c>
      <c r="H1591">
        <f t="shared" si="24"/>
        <v>0</v>
      </c>
    </row>
    <row r="1592" spans="7:8" x14ac:dyDescent="0.25">
      <c r="G1592">
        <v>1.986108</v>
      </c>
      <c r="H1592">
        <f t="shared" si="24"/>
        <v>0</v>
      </c>
    </row>
    <row r="1593" spans="7:8" x14ac:dyDescent="0.25">
      <c r="G1593">
        <v>1.1022810000000001</v>
      </c>
      <c r="H1593">
        <f t="shared" si="24"/>
        <v>0</v>
      </c>
    </row>
    <row r="1594" spans="7:8" x14ac:dyDescent="0.25">
      <c r="G1594">
        <v>2.6237940000000002</v>
      </c>
      <c r="H1594">
        <f t="shared" si="24"/>
        <v>0</v>
      </c>
    </row>
    <row r="1595" spans="7:8" x14ac:dyDescent="0.25">
      <c r="G1595">
        <v>1.309094</v>
      </c>
      <c r="H1595">
        <f t="shared" si="24"/>
        <v>0</v>
      </c>
    </row>
    <row r="1596" spans="7:8" x14ac:dyDescent="0.25">
      <c r="G1596">
        <v>3.78084</v>
      </c>
      <c r="H1596">
        <f t="shared" si="24"/>
        <v>0</v>
      </c>
    </row>
    <row r="1597" spans="7:8" x14ac:dyDescent="0.25">
      <c r="G1597">
        <v>1.344204</v>
      </c>
      <c r="H1597">
        <f t="shared" si="24"/>
        <v>0</v>
      </c>
    </row>
    <row r="1598" spans="7:8" x14ac:dyDescent="0.25">
      <c r="G1598">
        <v>3.3422930000000002</v>
      </c>
      <c r="H1598">
        <f t="shared" si="24"/>
        <v>0</v>
      </c>
    </row>
    <row r="1599" spans="7:8" x14ac:dyDescent="0.25">
      <c r="G1599">
        <v>0.97624250000000001</v>
      </c>
      <c r="H1599">
        <f t="shared" si="24"/>
        <v>0</v>
      </c>
    </row>
    <row r="1600" spans="7:8" x14ac:dyDescent="0.25">
      <c r="G1600">
        <v>2.091078</v>
      </c>
      <c r="H1600">
        <f t="shared" si="24"/>
        <v>0</v>
      </c>
    </row>
    <row r="1601" spans="7:8" x14ac:dyDescent="0.25">
      <c r="G1601">
        <v>1.1034090000000001</v>
      </c>
      <c r="H1601">
        <f t="shared" si="24"/>
        <v>0</v>
      </c>
    </row>
    <row r="1602" spans="7:8" x14ac:dyDescent="0.25">
      <c r="G1602">
        <v>2.7185600000000001</v>
      </c>
      <c r="H1602">
        <f t="shared" si="24"/>
        <v>0</v>
      </c>
    </row>
    <row r="1603" spans="7:8" x14ac:dyDescent="0.25">
      <c r="G1603">
        <v>1.0417099999999999</v>
      </c>
      <c r="H1603">
        <f t="shared" ref="H1603:H1666" si="25">IF(G1603&gt;J$2,1,0)</f>
        <v>0</v>
      </c>
    </row>
    <row r="1604" spans="7:8" x14ac:dyDescent="0.25">
      <c r="G1604">
        <v>2.7436340000000001</v>
      </c>
      <c r="H1604">
        <f t="shared" si="25"/>
        <v>0</v>
      </c>
    </row>
    <row r="1605" spans="7:8" x14ac:dyDescent="0.25">
      <c r="G1605">
        <v>2.5023279999999999</v>
      </c>
      <c r="H1605">
        <f t="shared" si="25"/>
        <v>0</v>
      </c>
    </row>
    <row r="1606" spans="7:8" x14ac:dyDescent="0.25">
      <c r="G1606">
        <v>3.0449630000000001</v>
      </c>
      <c r="H1606">
        <f t="shared" si="25"/>
        <v>0</v>
      </c>
    </row>
    <row r="1607" spans="7:8" x14ac:dyDescent="0.25">
      <c r="G1607">
        <v>1.2684409999999999</v>
      </c>
      <c r="H1607">
        <f t="shared" si="25"/>
        <v>0</v>
      </c>
    </row>
    <row r="1608" spans="7:8" x14ac:dyDescent="0.25">
      <c r="G1608">
        <v>4.1109280000000004</v>
      </c>
      <c r="H1608">
        <f t="shared" si="25"/>
        <v>1</v>
      </c>
    </row>
    <row r="1609" spans="7:8" x14ac:dyDescent="0.25">
      <c r="G1609">
        <v>1.709241</v>
      </c>
      <c r="H1609">
        <f t="shared" si="25"/>
        <v>0</v>
      </c>
    </row>
    <row r="1610" spans="7:8" x14ac:dyDescent="0.25">
      <c r="G1610">
        <v>1.4423109999999999</v>
      </c>
      <c r="H1610">
        <f t="shared" si="25"/>
        <v>0</v>
      </c>
    </row>
    <row r="1611" spans="7:8" x14ac:dyDescent="0.25">
      <c r="G1611">
        <v>2.170029</v>
      </c>
      <c r="H1611">
        <f t="shared" si="25"/>
        <v>0</v>
      </c>
    </row>
    <row r="1612" spans="7:8" x14ac:dyDescent="0.25">
      <c r="G1612">
        <v>3.1345480000000001</v>
      </c>
      <c r="H1612">
        <f t="shared" si="25"/>
        <v>0</v>
      </c>
    </row>
    <row r="1613" spans="7:8" x14ac:dyDescent="0.25">
      <c r="G1613">
        <v>3.3975059999999999</v>
      </c>
      <c r="H1613">
        <f t="shared" si="25"/>
        <v>0</v>
      </c>
    </row>
    <row r="1614" spans="7:8" x14ac:dyDescent="0.25">
      <c r="G1614">
        <v>3.3424969999999998</v>
      </c>
      <c r="H1614">
        <f t="shared" si="25"/>
        <v>0</v>
      </c>
    </row>
    <row r="1615" spans="7:8" x14ac:dyDescent="0.25">
      <c r="G1615">
        <v>1.598252</v>
      </c>
      <c r="H1615">
        <f t="shared" si="25"/>
        <v>0</v>
      </c>
    </row>
    <row r="1616" spans="7:8" x14ac:dyDescent="0.25">
      <c r="G1616">
        <v>2.8180990000000001</v>
      </c>
      <c r="H1616">
        <f t="shared" si="25"/>
        <v>0</v>
      </c>
    </row>
    <row r="1617" spans="7:8" x14ac:dyDescent="0.25">
      <c r="G1617">
        <v>3.0022350000000002</v>
      </c>
      <c r="H1617">
        <f t="shared" si="25"/>
        <v>0</v>
      </c>
    </row>
    <row r="1618" spans="7:8" x14ac:dyDescent="0.25">
      <c r="G1618">
        <v>1.392655</v>
      </c>
      <c r="H1618">
        <f t="shared" si="25"/>
        <v>0</v>
      </c>
    </row>
    <row r="1619" spans="7:8" x14ac:dyDescent="0.25">
      <c r="G1619">
        <v>2.4217050000000002</v>
      </c>
      <c r="H1619">
        <f t="shared" si="25"/>
        <v>0</v>
      </c>
    </row>
    <row r="1620" spans="7:8" x14ac:dyDescent="0.25">
      <c r="G1620">
        <v>2.8891330000000002</v>
      </c>
      <c r="H1620">
        <f t="shared" si="25"/>
        <v>0</v>
      </c>
    </row>
    <row r="1621" spans="7:8" x14ac:dyDescent="0.25">
      <c r="G1621">
        <v>1.407432</v>
      </c>
      <c r="H1621">
        <f t="shared" si="25"/>
        <v>0</v>
      </c>
    </row>
    <row r="1622" spans="7:8" x14ac:dyDescent="0.25">
      <c r="G1622">
        <v>1.7099169999999999</v>
      </c>
      <c r="H1622">
        <f t="shared" si="25"/>
        <v>0</v>
      </c>
    </row>
    <row r="1623" spans="7:8" x14ac:dyDescent="0.25">
      <c r="G1623">
        <v>1.1133280000000001</v>
      </c>
      <c r="H1623">
        <f t="shared" si="25"/>
        <v>0</v>
      </c>
    </row>
    <row r="1624" spans="7:8" x14ac:dyDescent="0.25">
      <c r="G1624">
        <v>1.1346989999999999</v>
      </c>
      <c r="H1624">
        <f t="shared" si="25"/>
        <v>0</v>
      </c>
    </row>
    <row r="1625" spans="7:8" x14ac:dyDescent="0.25">
      <c r="G1625">
        <v>1.5947210000000001</v>
      </c>
      <c r="H1625">
        <f t="shared" si="25"/>
        <v>0</v>
      </c>
    </row>
    <row r="1626" spans="7:8" x14ac:dyDescent="0.25">
      <c r="G1626">
        <v>2.6648839999999998</v>
      </c>
      <c r="H1626">
        <f t="shared" si="25"/>
        <v>0</v>
      </c>
    </row>
    <row r="1627" spans="7:8" x14ac:dyDescent="0.25">
      <c r="G1627">
        <v>3.6646010000000002</v>
      </c>
      <c r="H1627">
        <f t="shared" si="25"/>
        <v>0</v>
      </c>
    </row>
    <row r="1628" spans="7:8" x14ac:dyDescent="0.25">
      <c r="G1628">
        <v>2.0247350000000002</v>
      </c>
      <c r="H1628">
        <f t="shared" si="25"/>
        <v>0</v>
      </c>
    </row>
    <row r="1629" spans="7:8" x14ac:dyDescent="0.25">
      <c r="G1629">
        <v>0.81023160000000005</v>
      </c>
      <c r="H1629">
        <f t="shared" si="25"/>
        <v>0</v>
      </c>
    </row>
    <row r="1630" spans="7:8" x14ac:dyDescent="0.25">
      <c r="G1630">
        <v>1.170841</v>
      </c>
      <c r="H1630">
        <f t="shared" si="25"/>
        <v>0</v>
      </c>
    </row>
    <row r="1631" spans="7:8" x14ac:dyDescent="0.25">
      <c r="G1631">
        <v>1.893869</v>
      </c>
      <c r="H1631">
        <f t="shared" si="25"/>
        <v>0</v>
      </c>
    </row>
    <row r="1632" spans="7:8" x14ac:dyDescent="0.25">
      <c r="G1632">
        <v>1.885076</v>
      </c>
      <c r="H1632">
        <f t="shared" si="25"/>
        <v>0</v>
      </c>
    </row>
    <row r="1633" spans="7:8" x14ac:dyDescent="0.25">
      <c r="G1633">
        <v>2.307356</v>
      </c>
      <c r="H1633">
        <f t="shared" si="25"/>
        <v>0</v>
      </c>
    </row>
    <row r="1634" spans="7:8" x14ac:dyDescent="0.25">
      <c r="G1634">
        <v>0.72342189999999995</v>
      </c>
      <c r="H1634">
        <f t="shared" si="25"/>
        <v>0</v>
      </c>
    </row>
    <row r="1635" spans="7:8" x14ac:dyDescent="0.25">
      <c r="G1635">
        <v>3.9378220000000002</v>
      </c>
      <c r="H1635">
        <f t="shared" si="25"/>
        <v>0</v>
      </c>
    </row>
    <row r="1636" spans="7:8" x14ac:dyDescent="0.25">
      <c r="G1636">
        <v>1.583121</v>
      </c>
      <c r="H1636">
        <f t="shared" si="25"/>
        <v>0</v>
      </c>
    </row>
    <row r="1637" spans="7:8" x14ac:dyDescent="0.25">
      <c r="G1637">
        <v>1.5459050000000001</v>
      </c>
      <c r="H1637">
        <f t="shared" si="25"/>
        <v>0</v>
      </c>
    </row>
    <row r="1638" spans="7:8" x14ac:dyDescent="0.25">
      <c r="G1638">
        <v>1.4504379999999999</v>
      </c>
      <c r="H1638">
        <f t="shared" si="25"/>
        <v>0</v>
      </c>
    </row>
    <row r="1639" spans="7:8" x14ac:dyDescent="0.25">
      <c r="G1639">
        <v>1.807088</v>
      </c>
      <c r="H1639">
        <f t="shared" si="25"/>
        <v>0</v>
      </c>
    </row>
    <row r="1640" spans="7:8" x14ac:dyDescent="0.25">
      <c r="G1640">
        <v>1.819312</v>
      </c>
      <c r="H1640">
        <f t="shared" si="25"/>
        <v>0</v>
      </c>
    </row>
    <row r="1641" spans="7:8" x14ac:dyDescent="0.25">
      <c r="G1641">
        <v>4.2441979999999999</v>
      </c>
      <c r="H1641">
        <f t="shared" si="25"/>
        <v>1</v>
      </c>
    </row>
    <row r="1642" spans="7:8" x14ac:dyDescent="0.25">
      <c r="G1642">
        <v>3.0231379999999999</v>
      </c>
      <c r="H1642">
        <f t="shared" si="25"/>
        <v>0</v>
      </c>
    </row>
    <row r="1643" spans="7:8" x14ac:dyDescent="0.25">
      <c r="G1643">
        <v>1.5705830000000001</v>
      </c>
      <c r="H1643">
        <f t="shared" si="25"/>
        <v>0</v>
      </c>
    </row>
    <row r="1644" spans="7:8" x14ac:dyDescent="0.25">
      <c r="G1644">
        <v>1.3851450000000001</v>
      </c>
      <c r="H1644">
        <f t="shared" si="25"/>
        <v>0</v>
      </c>
    </row>
    <row r="1645" spans="7:8" x14ac:dyDescent="0.25">
      <c r="G1645">
        <v>1.2197610000000001</v>
      </c>
      <c r="H1645">
        <f t="shared" si="25"/>
        <v>0</v>
      </c>
    </row>
    <row r="1646" spans="7:8" x14ac:dyDescent="0.25">
      <c r="G1646">
        <v>1.8272969999999999</v>
      </c>
      <c r="H1646">
        <f t="shared" si="25"/>
        <v>0</v>
      </c>
    </row>
    <row r="1647" spans="7:8" x14ac:dyDescent="0.25">
      <c r="G1647">
        <v>3.0285799999999998</v>
      </c>
      <c r="H1647">
        <f t="shared" si="25"/>
        <v>0</v>
      </c>
    </row>
    <row r="1648" spans="7:8" x14ac:dyDescent="0.25">
      <c r="G1648">
        <v>1.6797390000000001</v>
      </c>
      <c r="H1648">
        <f t="shared" si="25"/>
        <v>0</v>
      </c>
    </row>
    <row r="1649" spans="7:8" x14ac:dyDescent="0.25">
      <c r="G1649">
        <v>5.5967739999999999</v>
      </c>
      <c r="H1649">
        <f t="shared" si="25"/>
        <v>1</v>
      </c>
    </row>
    <row r="1650" spans="7:8" x14ac:dyDescent="0.25">
      <c r="G1650">
        <v>2.658757</v>
      </c>
      <c r="H1650">
        <f t="shared" si="25"/>
        <v>0</v>
      </c>
    </row>
    <row r="1651" spans="7:8" x14ac:dyDescent="0.25">
      <c r="G1651">
        <v>1.3536079999999999</v>
      </c>
      <c r="H1651">
        <f t="shared" si="25"/>
        <v>0</v>
      </c>
    </row>
    <row r="1652" spans="7:8" x14ac:dyDescent="0.25">
      <c r="G1652">
        <v>2.359067</v>
      </c>
      <c r="H1652">
        <f t="shared" si="25"/>
        <v>0</v>
      </c>
    </row>
    <row r="1653" spans="7:8" x14ac:dyDescent="0.25">
      <c r="G1653">
        <v>1.394185</v>
      </c>
      <c r="H1653">
        <f t="shared" si="25"/>
        <v>0</v>
      </c>
    </row>
    <row r="1654" spans="7:8" x14ac:dyDescent="0.25">
      <c r="G1654">
        <v>2.5485280000000001</v>
      </c>
      <c r="H1654">
        <f t="shared" si="25"/>
        <v>0</v>
      </c>
    </row>
    <row r="1655" spans="7:8" x14ac:dyDescent="0.25">
      <c r="G1655">
        <v>3.0944720000000001</v>
      </c>
      <c r="H1655">
        <f t="shared" si="25"/>
        <v>0</v>
      </c>
    </row>
    <row r="1656" spans="7:8" x14ac:dyDescent="0.25">
      <c r="G1656">
        <v>0.79054539999999995</v>
      </c>
      <c r="H1656">
        <f t="shared" si="25"/>
        <v>0</v>
      </c>
    </row>
    <row r="1657" spans="7:8" x14ac:dyDescent="0.25">
      <c r="G1657">
        <v>4.3286639999999998</v>
      </c>
      <c r="H1657">
        <f t="shared" si="25"/>
        <v>1</v>
      </c>
    </row>
    <row r="1658" spans="7:8" x14ac:dyDescent="0.25">
      <c r="G1658">
        <v>2.7754490000000001</v>
      </c>
      <c r="H1658">
        <f t="shared" si="25"/>
        <v>0</v>
      </c>
    </row>
    <row r="1659" spans="7:8" x14ac:dyDescent="0.25">
      <c r="G1659">
        <v>3.4647510000000001</v>
      </c>
      <c r="H1659">
        <f t="shared" si="25"/>
        <v>0</v>
      </c>
    </row>
    <row r="1660" spans="7:8" x14ac:dyDescent="0.25">
      <c r="G1660">
        <v>1.356484</v>
      </c>
      <c r="H1660">
        <f t="shared" si="25"/>
        <v>0</v>
      </c>
    </row>
    <row r="1661" spans="7:8" x14ac:dyDescent="0.25">
      <c r="G1661">
        <v>1.0216069999999999</v>
      </c>
      <c r="H1661">
        <f t="shared" si="25"/>
        <v>0</v>
      </c>
    </row>
    <row r="1662" spans="7:8" x14ac:dyDescent="0.25">
      <c r="G1662">
        <v>2.4430139999999998</v>
      </c>
      <c r="H1662">
        <f t="shared" si="25"/>
        <v>0</v>
      </c>
    </row>
    <row r="1663" spans="7:8" x14ac:dyDescent="0.25">
      <c r="G1663">
        <v>3.102506</v>
      </c>
      <c r="H1663">
        <f t="shared" si="25"/>
        <v>0</v>
      </c>
    </row>
    <row r="1664" spans="7:8" x14ac:dyDescent="0.25">
      <c r="G1664">
        <v>1.9285939999999999</v>
      </c>
      <c r="H1664">
        <f t="shared" si="25"/>
        <v>0</v>
      </c>
    </row>
    <row r="1665" spans="7:8" x14ac:dyDescent="0.25">
      <c r="G1665">
        <v>2.8105500000000001</v>
      </c>
      <c r="H1665">
        <f t="shared" si="25"/>
        <v>0</v>
      </c>
    </row>
    <row r="1666" spans="7:8" x14ac:dyDescent="0.25">
      <c r="G1666">
        <v>2.4788070000000002</v>
      </c>
      <c r="H1666">
        <f t="shared" si="25"/>
        <v>0</v>
      </c>
    </row>
    <row r="1667" spans="7:8" x14ac:dyDescent="0.25">
      <c r="G1667">
        <v>2.2274150000000001</v>
      </c>
      <c r="H1667">
        <f t="shared" ref="H1667:H1730" si="26">IF(G1667&gt;J$2,1,0)</f>
        <v>0</v>
      </c>
    </row>
    <row r="1668" spans="7:8" x14ac:dyDescent="0.25">
      <c r="G1668">
        <v>1.1757660000000001</v>
      </c>
      <c r="H1668">
        <f t="shared" si="26"/>
        <v>0</v>
      </c>
    </row>
    <row r="1669" spans="7:8" x14ac:dyDescent="0.25">
      <c r="G1669">
        <v>3.5354760000000001</v>
      </c>
      <c r="H1669">
        <f t="shared" si="26"/>
        <v>0</v>
      </c>
    </row>
    <row r="1670" spans="7:8" x14ac:dyDescent="0.25">
      <c r="G1670">
        <v>2.4741740000000001</v>
      </c>
      <c r="H1670">
        <f t="shared" si="26"/>
        <v>0</v>
      </c>
    </row>
    <row r="1671" spans="7:8" x14ac:dyDescent="0.25">
      <c r="G1671">
        <v>2.081086</v>
      </c>
      <c r="H1671">
        <f t="shared" si="26"/>
        <v>0</v>
      </c>
    </row>
    <row r="1672" spans="7:8" x14ac:dyDescent="0.25">
      <c r="G1672">
        <v>1.682337</v>
      </c>
      <c r="H1672">
        <f t="shared" si="26"/>
        <v>0</v>
      </c>
    </row>
    <row r="1673" spans="7:8" x14ac:dyDescent="0.25">
      <c r="G1673">
        <v>2.4216350000000002</v>
      </c>
      <c r="H1673">
        <f t="shared" si="26"/>
        <v>0</v>
      </c>
    </row>
    <row r="1674" spans="7:8" x14ac:dyDescent="0.25">
      <c r="G1674">
        <v>3.7838949999999998</v>
      </c>
      <c r="H1674">
        <f t="shared" si="26"/>
        <v>0</v>
      </c>
    </row>
    <row r="1675" spans="7:8" x14ac:dyDescent="0.25">
      <c r="G1675">
        <v>3.485128</v>
      </c>
      <c r="H1675">
        <f t="shared" si="26"/>
        <v>0</v>
      </c>
    </row>
    <row r="1676" spans="7:8" x14ac:dyDescent="0.25">
      <c r="G1676">
        <v>2.413354</v>
      </c>
      <c r="H1676">
        <f t="shared" si="26"/>
        <v>0</v>
      </c>
    </row>
    <row r="1677" spans="7:8" x14ac:dyDescent="0.25">
      <c r="G1677">
        <v>4.7835099999999997</v>
      </c>
      <c r="H1677">
        <f t="shared" si="26"/>
        <v>1</v>
      </c>
    </row>
    <row r="1678" spans="7:8" x14ac:dyDescent="0.25">
      <c r="G1678">
        <v>2.5642309999999999</v>
      </c>
      <c r="H1678">
        <f t="shared" si="26"/>
        <v>0</v>
      </c>
    </row>
    <row r="1679" spans="7:8" x14ac:dyDescent="0.25">
      <c r="G1679">
        <v>2.5608610000000001</v>
      </c>
      <c r="H1679">
        <f t="shared" si="26"/>
        <v>0</v>
      </c>
    </row>
    <row r="1680" spans="7:8" x14ac:dyDescent="0.25">
      <c r="G1680">
        <v>1.392582</v>
      </c>
      <c r="H1680">
        <f t="shared" si="26"/>
        <v>0</v>
      </c>
    </row>
    <row r="1681" spans="7:8" x14ac:dyDescent="0.25">
      <c r="G1681">
        <v>0.44731070000000001</v>
      </c>
      <c r="H1681">
        <f t="shared" si="26"/>
        <v>0</v>
      </c>
    </row>
    <row r="1682" spans="7:8" x14ac:dyDescent="0.25">
      <c r="G1682">
        <v>3.2069260000000002</v>
      </c>
      <c r="H1682">
        <f t="shared" si="26"/>
        <v>0</v>
      </c>
    </row>
    <row r="1683" spans="7:8" x14ac:dyDescent="0.25">
      <c r="G1683">
        <v>2.305123</v>
      </c>
      <c r="H1683">
        <f t="shared" si="26"/>
        <v>0</v>
      </c>
    </row>
    <row r="1684" spans="7:8" x14ac:dyDescent="0.25">
      <c r="G1684">
        <v>1.329323</v>
      </c>
      <c r="H1684">
        <f t="shared" si="26"/>
        <v>0</v>
      </c>
    </row>
    <row r="1685" spans="7:8" x14ac:dyDescent="0.25">
      <c r="G1685">
        <v>2.1539220000000001</v>
      </c>
      <c r="H1685">
        <f t="shared" si="26"/>
        <v>0</v>
      </c>
    </row>
    <row r="1686" spans="7:8" x14ac:dyDescent="0.25">
      <c r="G1686">
        <v>1.5165979999999999</v>
      </c>
      <c r="H1686">
        <f t="shared" si="26"/>
        <v>0</v>
      </c>
    </row>
    <row r="1687" spans="7:8" x14ac:dyDescent="0.25">
      <c r="G1687">
        <v>1.344206</v>
      </c>
      <c r="H1687">
        <f t="shared" si="26"/>
        <v>0</v>
      </c>
    </row>
    <row r="1688" spans="7:8" x14ac:dyDescent="0.25">
      <c r="G1688">
        <v>4.5520699999999996</v>
      </c>
      <c r="H1688">
        <f t="shared" si="26"/>
        <v>1</v>
      </c>
    </row>
    <row r="1689" spans="7:8" x14ac:dyDescent="0.25">
      <c r="G1689">
        <v>2.0336880000000002</v>
      </c>
      <c r="H1689">
        <f t="shared" si="26"/>
        <v>0</v>
      </c>
    </row>
    <row r="1690" spans="7:8" x14ac:dyDescent="0.25">
      <c r="G1690">
        <v>1.724348</v>
      </c>
      <c r="H1690">
        <f t="shared" si="26"/>
        <v>0</v>
      </c>
    </row>
    <row r="1691" spans="7:8" x14ac:dyDescent="0.25">
      <c r="G1691">
        <v>1.4634670000000001</v>
      </c>
      <c r="H1691">
        <f t="shared" si="26"/>
        <v>0</v>
      </c>
    </row>
    <row r="1692" spans="7:8" x14ac:dyDescent="0.25">
      <c r="G1692">
        <v>1.8363160000000001</v>
      </c>
      <c r="H1692">
        <f t="shared" si="26"/>
        <v>0</v>
      </c>
    </row>
    <row r="1693" spans="7:8" x14ac:dyDescent="0.25">
      <c r="G1693">
        <v>3.3969870000000002</v>
      </c>
      <c r="H1693">
        <f t="shared" si="26"/>
        <v>0</v>
      </c>
    </row>
    <row r="1694" spans="7:8" x14ac:dyDescent="0.25">
      <c r="G1694">
        <v>1.789479</v>
      </c>
      <c r="H1694">
        <f t="shared" si="26"/>
        <v>0</v>
      </c>
    </row>
    <row r="1695" spans="7:8" x14ac:dyDescent="0.25">
      <c r="G1695">
        <v>4.725695</v>
      </c>
      <c r="H1695">
        <f t="shared" si="26"/>
        <v>1</v>
      </c>
    </row>
    <row r="1696" spans="7:8" x14ac:dyDescent="0.25">
      <c r="G1696">
        <v>3.6289370000000001</v>
      </c>
      <c r="H1696">
        <f t="shared" si="26"/>
        <v>0</v>
      </c>
    </row>
    <row r="1697" spans="7:8" x14ac:dyDescent="0.25">
      <c r="G1697">
        <v>2.7769689999999998</v>
      </c>
      <c r="H1697">
        <f t="shared" si="26"/>
        <v>0</v>
      </c>
    </row>
    <row r="1698" spans="7:8" x14ac:dyDescent="0.25">
      <c r="G1698">
        <v>4.5290189999999999</v>
      </c>
      <c r="H1698">
        <f t="shared" si="26"/>
        <v>1</v>
      </c>
    </row>
    <row r="1699" spans="7:8" x14ac:dyDescent="0.25">
      <c r="G1699">
        <v>4.339143</v>
      </c>
      <c r="H1699">
        <f t="shared" si="26"/>
        <v>1</v>
      </c>
    </row>
    <row r="1700" spans="7:8" x14ac:dyDescent="0.25">
      <c r="G1700">
        <v>1.0746640000000001</v>
      </c>
      <c r="H1700">
        <f t="shared" si="26"/>
        <v>0</v>
      </c>
    </row>
    <row r="1701" spans="7:8" x14ac:dyDescent="0.25">
      <c r="G1701">
        <v>1.8598539999999999</v>
      </c>
      <c r="H1701">
        <f t="shared" si="26"/>
        <v>0</v>
      </c>
    </row>
    <row r="1702" spans="7:8" x14ac:dyDescent="0.25">
      <c r="G1702">
        <v>1.1287849999999999</v>
      </c>
      <c r="H1702">
        <f t="shared" si="26"/>
        <v>0</v>
      </c>
    </row>
    <row r="1703" spans="7:8" x14ac:dyDescent="0.25">
      <c r="G1703">
        <v>2.1010300000000002</v>
      </c>
      <c r="H1703">
        <f t="shared" si="26"/>
        <v>0</v>
      </c>
    </row>
    <row r="1704" spans="7:8" x14ac:dyDescent="0.25">
      <c r="G1704">
        <v>2.5086029999999999</v>
      </c>
      <c r="H1704">
        <f t="shared" si="26"/>
        <v>0</v>
      </c>
    </row>
    <row r="1705" spans="7:8" x14ac:dyDescent="0.25">
      <c r="G1705">
        <v>2.5160610000000001</v>
      </c>
      <c r="H1705">
        <f t="shared" si="26"/>
        <v>0</v>
      </c>
    </row>
    <row r="1706" spans="7:8" x14ac:dyDescent="0.25">
      <c r="G1706">
        <v>3.4950860000000001</v>
      </c>
      <c r="H1706">
        <f t="shared" si="26"/>
        <v>0</v>
      </c>
    </row>
    <row r="1707" spans="7:8" x14ac:dyDescent="0.25">
      <c r="G1707">
        <v>1.8796820000000001</v>
      </c>
      <c r="H1707">
        <f t="shared" si="26"/>
        <v>0</v>
      </c>
    </row>
    <row r="1708" spans="7:8" x14ac:dyDescent="0.25">
      <c r="G1708">
        <v>1.7443839999999999</v>
      </c>
      <c r="H1708">
        <f t="shared" si="26"/>
        <v>0</v>
      </c>
    </row>
    <row r="1709" spans="7:8" x14ac:dyDescent="0.25">
      <c r="G1709">
        <v>1.8339049999999999</v>
      </c>
      <c r="H1709">
        <f t="shared" si="26"/>
        <v>0</v>
      </c>
    </row>
    <row r="1710" spans="7:8" x14ac:dyDescent="0.25">
      <c r="G1710">
        <v>2.7893870000000001</v>
      </c>
      <c r="H1710">
        <f t="shared" si="26"/>
        <v>0</v>
      </c>
    </row>
    <row r="1711" spans="7:8" x14ac:dyDescent="0.25">
      <c r="G1711">
        <v>2.3958590000000002</v>
      </c>
      <c r="H1711">
        <f t="shared" si="26"/>
        <v>0</v>
      </c>
    </row>
    <row r="1712" spans="7:8" x14ac:dyDescent="0.25">
      <c r="G1712">
        <v>1.9377880000000001</v>
      </c>
      <c r="H1712">
        <f t="shared" si="26"/>
        <v>0</v>
      </c>
    </row>
    <row r="1713" spans="7:8" x14ac:dyDescent="0.25">
      <c r="G1713">
        <v>2.5686360000000001</v>
      </c>
      <c r="H1713">
        <f t="shared" si="26"/>
        <v>0</v>
      </c>
    </row>
    <row r="1714" spans="7:8" x14ac:dyDescent="0.25">
      <c r="G1714">
        <v>0.80877189999999999</v>
      </c>
      <c r="H1714">
        <f t="shared" si="26"/>
        <v>0</v>
      </c>
    </row>
    <row r="1715" spans="7:8" x14ac:dyDescent="0.25">
      <c r="G1715">
        <v>3.8783560000000001</v>
      </c>
      <c r="H1715">
        <f t="shared" si="26"/>
        <v>0</v>
      </c>
    </row>
    <row r="1716" spans="7:8" x14ac:dyDescent="0.25">
      <c r="G1716">
        <v>2.4359389999999999</v>
      </c>
      <c r="H1716">
        <f t="shared" si="26"/>
        <v>0</v>
      </c>
    </row>
    <row r="1717" spans="7:8" x14ac:dyDescent="0.25">
      <c r="G1717">
        <v>1.736588</v>
      </c>
      <c r="H1717">
        <f t="shared" si="26"/>
        <v>0</v>
      </c>
    </row>
    <row r="1718" spans="7:8" x14ac:dyDescent="0.25">
      <c r="G1718">
        <v>1.589637</v>
      </c>
      <c r="H1718">
        <f t="shared" si="26"/>
        <v>0</v>
      </c>
    </row>
    <row r="1719" spans="7:8" x14ac:dyDescent="0.25">
      <c r="G1719">
        <v>1.0522450000000001</v>
      </c>
      <c r="H1719">
        <f t="shared" si="26"/>
        <v>0</v>
      </c>
    </row>
    <row r="1720" spans="7:8" x14ac:dyDescent="0.25">
      <c r="G1720">
        <v>3.5644</v>
      </c>
      <c r="H1720">
        <f t="shared" si="26"/>
        <v>0</v>
      </c>
    </row>
    <row r="1721" spans="7:8" x14ac:dyDescent="0.25">
      <c r="G1721">
        <v>3.3598050000000002</v>
      </c>
      <c r="H1721">
        <f t="shared" si="26"/>
        <v>0</v>
      </c>
    </row>
    <row r="1722" spans="7:8" x14ac:dyDescent="0.25">
      <c r="G1722">
        <v>0.44692759999999998</v>
      </c>
      <c r="H1722">
        <f t="shared" si="26"/>
        <v>0</v>
      </c>
    </row>
    <row r="1723" spans="7:8" x14ac:dyDescent="0.25">
      <c r="G1723">
        <v>2.9289420000000002</v>
      </c>
      <c r="H1723">
        <f t="shared" si="26"/>
        <v>0</v>
      </c>
    </row>
    <row r="1724" spans="7:8" x14ac:dyDescent="0.25">
      <c r="G1724">
        <v>2.0060910000000001</v>
      </c>
      <c r="H1724">
        <f t="shared" si="26"/>
        <v>0</v>
      </c>
    </row>
    <row r="1725" spans="7:8" x14ac:dyDescent="0.25">
      <c r="G1725">
        <v>1.0113449999999999</v>
      </c>
      <c r="H1725">
        <f t="shared" si="26"/>
        <v>0</v>
      </c>
    </row>
    <row r="1726" spans="7:8" x14ac:dyDescent="0.25">
      <c r="G1726">
        <v>1.2202900000000001</v>
      </c>
      <c r="H1726">
        <f t="shared" si="26"/>
        <v>0</v>
      </c>
    </row>
    <row r="1727" spans="7:8" x14ac:dyDescent="0.25">
      <c r="G1727">
        <v>2.6095060000000001</v>
      </c>
      <c r="H1727">
        <f t="shared" si="26"/>
        <v>0</v>
      </c>
    </row>
    <row r="1728" spans="7:8" x14ac:dyDescent="0.25">
      <c r="G1728">
        <v>1.691387</v>
      </c>
      <c r="H1728">
        <f t="shared" si="26"/>
        <v>0</v>
      </c>
    </row>
    <row r="1729" spans="7:8" x14ac:dyDescent="0.25">
      <c r="G1729">
        <v>1.856541</v>
      </c>
      <c r="H1729">
        <f t="shared" si="26"/>
        <v>0</v>
      </c>
    </row>
    <row r="1730" spans="7:8" x14ac:dyDescent="0.25">
      <c r="G1730">
        <v>0.92190450000000002</v>
      </c>
      <c r="H1730">
        <f t="shared" si="26"/>
        <v>0</v>
      </c>
    </row>
    <row r="1731" spans="7:8" x14ac:dyDescent="0.25">
      <c r="G1731">
        <v>2.4513630000000002</v>
      </c>
      <c r="H1731">
        <f t="shared" ref="H1731:H1794" si="27">IF(G1731&gt;J$2,1,0)</f>
        <v>0</v>
      </c>
    </row>
    <row r="1732" spans="7:8" x14ac:dyDescent="0.25">
      <c r="G1732">
        <v>1.329437</v>
      </c>
      <c r="H1732">
        <f t="shared" si="27"/>
        <v>0</v>
      </c>
    </row>
    <row r="1733" spans="7:8" x14ac:dyDescent="0.25">
      <c r="G1733">
        <v>2.1068039999999999</v>
      </c>
      <c r="H1733">
        <f t="shared" si="27"/>
        <v>0</v>
      </c>
    </row>
    <row r="1734" spans="7:8" x14ac:dyDescent="0.25">
      <c r="G1734">
        <v>1.8765000000000001</v>
      </c>
      <c r="H1734">
        <f t="shared" si="27"/>
        <v>0</v>
      </c>
    </row>
    <row r="1735" spans="7:8" x14ac:dyDescent="0.25">
      <c r="G1735">
        <v>2.6372179999999998</v>
      </c>
      <c r="H1735">
        <f t="shared" si="27"/>
        <v>0</v>
      </c>
    </row>
    <row r="1736" spans="7:8" x14ac:dyDescent="0.25">
      <c r="G1736">
        <v>2.6530770000000001</v>
      </c>
      <c r="H1736">
        <f t="shared" si="27"/>
        <v>0</v>
      </c>
    </row>
    <row r="1737" spans="7:8" x14ac:dyDescent="0.25">
      <c r="G1737">
        <v>2.0635279999999998</v>
      </c>
      <c r="H1737">
        <f t="shared" si="27"/>
        <v>0</v>
      </c>
    </row>
    <row r="1738" spans="7:8" x14ac:dyDescent="0.25">
      <c r="G1738">
        <v>5.2154850000000001</v>
      </c>
      <c r="H1738">
        <f t="shared" si="27"/>
        <v>1</v>
      </c>
    </row>
    <row r="1739" spans="7:8" x14ac:dyDescent="0.25">
      <c r="G1739">
        <v>1.1977420000000001</v>
      </c>
      <c r="H1739">
        <f t="shared" si="27"/>
        <v>0</v>
      </c>
    </row>
    <row r="1740" spans="7:8" x14ac:dyDescent="0.25">
      <c r="G1740">
        <v>0.85377270000000005</v>
      </c>
      <c r="H1740">
        <f t="shared" si="27"/>
        <v>0</v>
      </c>
    </row>
    <row r="1741" spans="7:8" x14ac:dyDescent="0.25">
      <c r="G1741">
        <v>1.3204499999999999</v>
      </c>
      <c r="H1741">
        <f t="shared" si="27"/>
        <v>0</v>
      </c>
    </row>
    <row r="1742" spans="7:8" x14ac:dyDescent="0.25">
      <c r="G1742">
        <v>2.5095000000000001</v>
      </c>
      <c r="H1742">
        <f t="shared" si="27"/>
        <v>0</v>
      </c>
    </row>
    <row r="1743" spans="7:8" x14ac:dyDescent="0.25">
      <c r="G1743">
        <v>0.98888489999999996</v>
      </c>
      <c r="H1743">
        <f t="shared" si="27"/>
        <v>0</v>
      </c>
    </row>
    <row r="1744" spans="7:8" x14ac:dyDescent="0.25">
      <c r="G1744">
        <v>2.6198169999999998</v>
      </c>
      <c r="H1744">
        <f t="shared" si="27"/>
        <v>0</v>
      </c>
    </row>
    <row r="1745" spans="7:8" x14ac:dyDescent="0.25">
      <c r="G1745">
        <v>1.1796390000000001</v>
      </c>
      <c r="H1745">
        <f t="shared" si="27"/>
        <v>0</v>
      </c>
    </row>
    <row r="1746" spans="7:8" x14ac:dyDescent="0.25">
      <c r="G1746">
        <v>-7.2442000000000006E-2</v>
      </c>
      <c r="H1746">
        <f t="shared" si="27"/>
        <v>0</v>
      </c>
    </row>
    <row r="1747" spans="7:8" x14ac:dyDescent="0.25">
      <c r="G1747">
        <v>1.492793</v>
      </c>
      <c r="H1747">
        <f t="shared" si="27"/>
        <v>0</v>
      </c>
    </row>
    <row r="1748" spans="7:8" x14ac:dyDescent="0.25">
      <c r="G1748">
        <v>0.96535510000000002</v>
      </c>
      <c r="H1748">
        <f t="shared" si="27"/>
        <v>0</v>
      </c>
    </row>
    <row r="1749" spans="7:8" x14ac:dyDescent="0.25">
      <c r="G1749">
        <v>1.5465070000000001</v>
      </c>
      <c r="H1749">
        <f t="shared" si="27"/>
        <v>0</v>
      </c>
    </row>
    <row r="1750" spans="7:8" x14ac:dyDescent="0.25">
      <c r="G1750">
        <v>1.9576420000000001</v>
      </c>
      <c r="H1750">
        <f t="shared" si="27"/>
        <v>0</v>
      </c>
    </row>
    <row r="1751" spans="7:8" x14ac:dyDescent="0.25">
      <c r="G1751">
        <v>1.8322449999999999</v>
      </c>
      <c r="H1751">
        <f t="shared" si="27"/>
        <v>0</v>
      </c>
    </row>
    <row r="1752" spans="7:8" x14ac:dyDescent="0.25">
      <c r="G1752">
        <v>1.696804</v>
      </c>
      <c r="H1752">
        <f t="shared" si="27"/>
        <v>0</v>
      </c>
    </row>
    <row r="1753" spans="7:8" x14ac:dyDescent="0.25">
      <c r="G1753">
        <v>2.1207500000000001</v>
      </c>
      <c r="H1753">
        <f t="shared" si="27"/>
        <v>0</v>
      </c>
    </row>
    <row r="1754" spans="7:8" x14ac:dyDescent="0.25">
      <c r="G1754">
        <v>3.2048679999999998</v>
      </c>
      <c r="H1754">
        <f t="shared" si="27"/>
        <v>0</v>
      </c>
    </row>
    <row r="1755" spans="7:8" x14ac:dyDescent="0.25">
      <c r="G1755">
        <v>2.0527890000000002</v>
      </c>
      <c r="H1755">
        <f t="shared" si="27"/>
        <v>0</v>
      </c>
    </row>
    <row r="1756" spans="7:8" x14ac:dyDescent="0.25">
      <c r="G1756">
        <v>2.0890559999999998</v>
      </c>
      <c r="H1756">
        <f t="shared" si="27"/>
        <v>0</v>
      </c>
    </row>
    <row r="1757" spans="7:8" x14ac:dyDescent="0.25">
      <c r="G1757">
        <v>2.5046170000000001</v>
      </c>
      <c r="H1757">
        <f t="shared" si="27"/>
        <v>0</v>
      </c>
    </row>
    <row r="1758" spans="7:8" x14ac:dyDescent="0.25">
      <c r="G1758">
        <v>6.4655170000000002</v>
      </c>
      <c r="H1758">
        <f t="shared" si="27"/>
        <v>1</v>
      </c>
    </row>
    <row r="1759" spans="7:8" x14ac:dyDescent="0.25">
      <c r="G1759">
        <v>2.4408069999999999</v>
      </c>
      <c r="H1759">
        <f t="shared" si="27"/>
        <v>0</v>
      </c>
    </row>
    <row r="1760" spans="7:8" x14ac:dyDescent="0.25">
      <c r="G1760">
        <v>1.9141589999999999</v>
      </c>
      <c r="H1760">
        <f t="shared" si="27"/>
        <v>0</v>
      </c>
    </row>
    <row r="1761" spans="7:8" x14ac:dyDescent="0.25">
      <c r="G1761">
        <v>2.9374419999999999</v>
      </c>
      <c r="H1761">
        <f t="shared" si="27"/>
        <v>0</v>
      </c>
    </row>
    <row r="1762" spans="7:8" x14ac:dyDescent="0.25">
      <c r="G1762">
        <v>1.3403419999999999</v>
      </c>
      <c r="H1762">
        <f t="shared" si="27"/>
        <v>0</v>
      </c>
    </row>
    <row r="1763" spans="7:8" x14ac:dyDescent="0.25">
      <c r="G1763">
        <v>3.4674040000000002</v>
      </c>
      <c r="H1763">
        <f t="shared" si="27"/>
        <v>0</v>
      </c>
    </row>
    <row r="1764" spans="7:8" x14ac:dyDescent="0.25">
      <c r="G1764">
        <v>5.8150519999999997</v>
      </c>
      <c r="H1764">
        <f t="shared" si="27"/>
        <v>1</v>
      </c>
    </row>
    <row r="1765" spans="7:8" x14ac:dyDescent="0.25">
      <c r="G1765">
        <v>1.602069</v>
      </c>
      <c r="H1765">
        <f t="shared" si="27"/>
        <v>0</v>
      </c>
    </row>
    <row r="1766" spans="7:8" x14ac:dyDescent="0.25">
      <c r="G1766">
        <v>1.9297249999999999</v>
      </c>
      <c r="H1766">
        <f t="shared" si="27"/>
        <v>0</v>
      </c>
    </row>
    <row r="1767" spans="7:8" x14ac:dyDescent="0.25">
      <c r="G1767">
        <v>1.154857</v>
      </c>
      <c r="H1767">
        <f t="shared" si="27"/>
        <v>0</v>
      </c>
    </row>
    <row r="1768" spans="7:8" x14ac:dyDescent="0.25">
      <c r="G1768">
        <v>1.8559760000000001</v>
      </c>
      <c r="H1768">
        <f t="shared" si="27"/>
        <v>0</v>
      </c>
    </row>
    <row r="1769" spans="7:8" x14ac:dyDescent="0.25">
      <c r="G1769">
        <v>3.3307259999999999</v>
      </c>
      <c r="H1769">
        <f t="shared" si="27"/>
        <v>0</v>
      </c>
    </row>
    <row r="1770" spans="7:8" x14ac:dyDescent="0.25">
      <c r="G1770">
        <v>1.5405530000000001</v>
      </c>
      <c r="H1770">
        <f t="shared" si="27"/>
        <v>0</v>
      </c>
    </row>
    <row r="1771" spans="7:8" x14ac:dyDescent="0.25">
      <c r="G1771">
        <v>3.217819</v>
      </c>
      <c r="H1771">
        <f t="shared" si="27"/>
        <v>0</v>
      </c>
    </row>
    <row r="1772" spans="7:8" x14ac:dyDescent="0.25">
      <c r="G1772">
        <v>1.280027</v>
      </c>
      <c r="H1772">
        <f t="shared" si="27"/>
        <v>0</v>
      </c>
    </row>
    <row r="1773" spans="7:8" x14ac:dyDescent="0.25">
      <c r="G1773">
        <v>2.0853820000000001</v>
      </c>
      <c r="H1773">
        <f t="shared" si="27"/>
        <v>0</v>
      </c>
    </row>
    <row r="1774" spans="7:8" x14ac:dyDescent="0.25">
      <c r="G1774">
        <v>1.2731669999999999</v>
      </c>
      <c r="H1774">
        <f t="shared" si="27"/>
        <v>0</v>
      </c>
    </row>
    <row r="1775" spans="7:8" x14ac:dyDescent="0.25">
      <c r="G1775">
        <v>2.4776750000000001</v>
      </c>
      <c r="H1775">
        <f t="shared" si="27"/>
        <v>0</v>
      </c>
    </row>
    <row r="1776" spans="7:8" x14ac:dyDescent="0.25">
      <c r="G1776">
        <v>5.6427509999999996</v>
      </c>
      <c r="H1776">
        <f t="shared" si="27"/>
        <v>1</v>
      </c>
    </row>
    <row r="1777" spans="7:8" x14ac:dyDescent="0.25">
      <c r="G1777">
        <v>1.290341</v>
      </c>
      <c r="H1777">
        <f t="shared" si="27"/>
        <v>0</v>
      </c>
    </row>
    <row r="1778" spans="7:8" x14ac:dyDescent="0.25">
      <c r="G1778">
        <v>2.4323589999999999</v>
      </c>
      <c r="H1778">
        <f t="shared" si="27"/>
        <v>0</v>
      </c>
    </row>
    <row r="1779" spans="7:8" x14ac:dyDescent="0.25">
      <c r="G1779">
        <v>1.7545850000000001</v>
      </c>
      <c r="H1779">
        <f t="shared" si="27"/>
        <v>0</v>
      </c>
    </row>
    <row r="1780" spans="7:8" x14ac:dyDescent="0.25">
      <c r="G1780">
        <v>1.677527</v>
      </c>
      <c r="H1780">
        <f t="shared" si="27"/>
        <v>0</v>
      </c>
    </row>
    <row r="1781" spans="7:8" x14ac:dyDescent="0.25">
      <c r="G1781">
        <v>1.1323240000000001</v>
      </c>
      <c r="H1781">
        <f t="shared" si="27"/>
        <v>0</v>
      </c>
    </row>
    <row r="1782" spans="7:8" x14ac:dyDescent="0.25">
      <c r="G1782">
        <v>1.02325</v>
      </c>
      <c r="H1782">
        <f t="shared" si="27"/>
        <v>0</v>
      </c>
    </row>
    <row r="1783" spans="7:8" x14ac:dyDescent="0.25">
      <c r="G1783">
        <v>3.4356629999999999</v>
      </c>
      <c r="H1783">
        <f t="shared" si="27"/>
        <v>0</v>
      </c>
    </row>
    <row r="1784" spans="7:8" x14ac:dyDescent="0.25">
      <c r="G1784">
        <v>1.550624</v>
      </c>
      <c r="H1784">
        <f t="shared" si="27"/>
        <v>0</v>
      </c>
    </row>
    <row r="1785" spans="7:8" x14ac:dyDescent="0.25">
      <c r="G1785">
        <v>1.96435</v>
      </c>
      <c r="H1785">
        <f t="shared" si="27"/>
        <v>0</v>
      </c>
    </row>
    <row r="1786" spans="7:8" x14ac:dyDescent="0.25">
      <c r="G1786">
        <v>2.0393409999999998</v>
      </c>
      <c r="H1786">
        <f t="shared" si="27"/>
        <v>0</v>
      </c>
    </row>
    <row r="1787" spans="7:8" x14ac:dyDescent="0.25">
      <c r="G1787">
        <v>2.585626</v>
      </c>
      <c r="H1787">
        <f t="shared" si="27"/>
        <v>0</v>
      </c>
    </row>
    <row r="1788" spans="7:8" x14ac:dyDescent="0.25">
      <c r="G1788">
        <v>1.6153040000000001</v>
      </c>
      <c r="H1788">
        <f t="shared" si="27"/>
        <v>0</v>
      </c>
    </row>
    <row r="1789" spans="7:8" x14ac:dyDescent="0.25">
      <c r="G1789">
        <v>1.241123</v>
      </c>
      <c r="H1789">
        <f t="shared" si="27"/>
        <v>0</v>
      </c>
    </row>
    <row r="1790" spans="7:8" x14ac:dyDescent="0.25">
      <c r="G1790">
        <v>2.0874109999999999</v>
      </c>
      <c r="H1790">
        <f t="shared" si="27"/>
        <v>0</v>
      </c>
    </row>
    <row r="1791" spans="7:8" x14ac:dyDescent="0.25">
      <c r="G1791">
        <v>1.5931949999999999</v>
      </c>
      <c r="H1791">
        <f t="shared" si="27"/>
        <v>0</v>
      </c>
    </row>
    <row r="1792" spans="7:8" x14ac:dyDescent="0.25">
      <c r="G1792">
        <v>5.4969450000000002</v>
      </c>
      <c r="H1792">
        <f t="shared" si="27"/>
        <v>1</v>
      </c>
    </row>
    <row r="1793" spans="7:8" x14ac:dyDescent="0.25">
      <c r="G1793">
        <v>0.7161497</v>
      </c>
      <c r="H1793">
        <f t="shared" si="27"/>
        <v>0</v>
      </c>
    </row>
    <row r="1794" spans="7:8" x14ac:dyDescent="0.25">
      <c r="G1794">
        <v>2.1548609999999999</v>
      </c>
      <c r="H1794">
        <f t="shared" si="27"/>
        <v>0</v>
      </c>
    </row>
    <row r="1795" spans="7:8" x14ac:dyDescent="0.25">
      <c r="G1795">
        <v>3.001763</v>
      </c>
      <c r="H1795">
        <f t="shared" ref="H1795:H1858" si="28">IF(G1795&gt;J$2,1,0)</f>
        <v>0</v>
      </c>
    </row>
    <row r="1796" spans="7:8" x14ac:dyDescent="0.25">
      <c r="G1796">
        <v>2.557804</v>
      </c>
      <c r="H1796">
        <f t="shared" si="28"/>
        <v>0</v>
      </c>
    </row>
    <row r="1797" spans="7:8" x14ac:dyDescent="0.25">
      <c r="G1797">
        <v>2.2294589999999999</v>
      </c>
      <c r="H1797">
        <f t="shared" si="28"/>
        <v>0</v>
      </c>
    </row>
    <row r="1798" spans="7:8" x14ac:dyDescent="0.25">
      <c r="G1798">
        <v>1.533741</v>
      </c>
      <c r="H1798">
        <f t="shared" si="28"/>
        <v>0</v>
      </c>
    </row>
    <row r="1799" spans="7:8" x14ac:dyDescent="0.25">
      <c r="G1799">
        <v>2.6738149999999998</v>
      </c>
      <c r="H1799">
        <f t="shared" si="28"/>
        <v>0</v>
      </c>
    </row>
    <row r="1800" spans="7:8" x14ac:dyDescent="0.25">
      <c r="G1800">
        <v>1.9726269999999999</v>
      </c>
      <c r="H1800">
        <f t="shared" si="28"/>
        <v>0</v>
      </c>
    </row>
    <row r="1801" spans="7:8" x14ac:dyDescent="0.25">
      <c r="G1801">
        <v>1.7018420000000001</v>
      </c>
      <c r="H1801">
        <f t="shared" si="28"/>
        <v>0</v>
      </c>
    </row>
    <row r="1802" spans="7:8" x14ac:dyDescent="0.25">
      <c r="G1802">
        <v>2.4966710000000001</v>
      </c>
      <c r="H1802">
        <f t="shared" si="28"/>
        <v>0</v>
      </c>
    </row>
    <row r="1803" spans="7:8" x14ac:dyDescent="0.25">
      <c r="G1803">
        <v>2.0176820000000002</v>
      </c>
      <c r="H1803">
        <f t="shared" si="28"/>
        <v>0</v>
      </c>
    </row>
    <row r="1804" spans="7:8" x14ac:dyDescent="0.25">
      <c r="G1804">
        <v>1.875302</v>
      </c>
      <c r="H1804">
        <f t="shared" si="28"/>
        <v>0</v>
      </c>
    </row>
    <row r="1805" spans="7:8" x14ac:dyDescent="0.25">
      <c r="G1805">
        <v>2.312872</v>
      </c>
      <c r="H1805">
        <f t="shared" si="28"/>
        <v>0</v>
      </c>
    </row>
    <row r="1806" spans="7:8" x14ac:dyDescent="0.25">
      <c r="G1806">
        <v>1.328805</v>
      </c>
      <c r="H1806">
        <f t="shared" si="28"/>
        <v>0</v>
      </c>
    </row>
    <row r="1807" spans="7:8" x14ac:dyDescent="0.25">
      <c r="G1807">
        <v>2.8226879999999999</v>
      </c>
      <c r="H1807">
        <f t="shared" si="28"/>
        <v>0</v>
      </c>
    </row>
    <row r="1808" spans="7:8" x14ac:dyDescent="0.25">
      <c r="G1808">
        <v>2.644784</v>
      </c>
      <c r="H1808">
        <f t="shared" si="28"/>
        <v>0</v>
      </c>
    </row>
    <row r="1809" spans="7:8" x14ac:dyDescent="0.25">
      <c r="G1809">
        <v>1.2565919999999999</v>
      </c>
      <c r="H1809">
        <f t="shared" si="28"/>
        <v>0</v>
      </c>
    </row>
    <row r="1810" spans="7:8" x14ac:dyDescent="0.25">
      <c r="G1810">
        <v>4.417376</v>
      </c>
      <c r="H1810">
        <f t="shared" si="28"/>
        <v>1</v>
      </c>
    </row>
    <row r="1811" spans="7:8" x14ac:dyDescent="0.25">
      <c r="G1811">
        <v>2.0325989999999998</v>
      </c>
      <c r="H1811">
        <f t="shared" si="28"/>
        <v>0</v>
      </c>
    </row>
    <row r="1812" spans="7:8" x14ac:dyDescent="0.25">
      <c r="G1812">
        <v>5.7690219999999997</v>
      </c>
      <c r="H1812">
        <f t="shared" si="28"/>
        <v>1</v>
      </c>
    </row>
    <row r="1813" spans="7:8" x14ac:dyDescent="0.25">
      <c r="G1813">
        <v>3.045096</v>
      </c>
      <c r="H1813">
        <f t="shared" si="28"/>
        <v>0</v>
      </c>
    </row>
    <row r="1814" spans="7:8" x14ac:dyDescent="0.25">
      <c r="G1814">
        <v>3.0816870000000001</v>
      </c>
      <c r="H1814">
        <f t="shared" si="28"/>
        <v>0</v>
      </c>
    </row>
    <row r="1815" spans="7:8" x14ac:dyDescent="0.25">
      <c r="G1815">
        <v>1.4061159999999999</v>
      </c>
      <c r="H1815">
        <f t="shared" si="28"/>
        <v>0</v>
      </c>
    </row>
    <row r="1816" spans="7:8" x14ac:dyDescent="0.25">
      <c r="G1816">
        <v>3.6324179999999999</v>
      </c>
      <c r="H1816">
        <f t="shared" si="28"/>
        <v>0</v>
      </c>
    </row>
    <row r="1817" spans="7:8" x14ac:dyDescent="0.25">
      <c r="G1817">
        <v>2.343146</v>
      </c>
      <c r="H1817">
        <f t="shared" si="28"/>
        <v>0</v>
      </c>
    </row>
    <row r="1818" spans="7:8" x14ac:dyDescent="0.25">
      <c r="G1818">
        <v>1.2902769999999999</v>
      </c>
      <c r="H1818">
        <f t="shared" si="28"/>
        <v>0</v>
      </c>
    </row>
    <row r="1819" spans="7:8" x14ac:dyDescent="0.25">
      <c r="G1819">
        <v>2.8899530000000002</v>
      </c>
      <c r="H1819">
        <f t="shared" si="28"/>
        <v>0</v>
      </c>
    </row>
    <row r="1820" spans="7:8" x14ac:dyDescent="0.25">
      <c r="G1820">
        <v>1.836767</v>
      </c>
      <c r="H1820">
        <f t="shared" si="28"/>
        <v>0</v>
      </c>
    </row>
    <row r="1821" spans="7:8" x14ac:dyDescent="0.25">
      <c r="G1821">
        <v>2.1831450000000001</v>
      </c>
      <c r="H1821">
        <f t="shared" si="28"/>
        <v>0</v>
      </c>
    </row>
    <row r="1822" spans="7:8" x14ac:dyDescent="0.25">
      <c r="G1822">
        <v>3.2345039999999998</v>
      </c>
      <c r="H1822">
        <f t="shared" si="28"/>
        <v>0</v>
      </c>
    </row>
    <row r="1823" spans="7:8" x14ac:dyDescent="0.25">
      <c r="G1823">
        <v>2.0420729999999998</v>
      </c>
      <c r="H1823">
        <f t="shared" si="28"/>
        <v>0</v>
      </c>
    </row>
    <row r="1824" spans="7:8" x14ac:dyDescent="0.25">
      <c r="G1824">
        <v>2.8896700000000002</v>
      </c>
      <c r="H1824">
        <f t="shared" si="28"/>
        <v>0</v>
      </c>
    </row>
    <row r="1825" spans="7:8" x14ac:dyDescent="0.25">
      <c r="G1825">
        <v>1.8272949999999999</v>
      </c>
      <c r="H1825">
        <f t="shared" si="28"/>
        <v>0</v>
      </c>
    </row>
    <row r="1826" spans="7:8" x14ac:dyDescent="0.25">
      <c r="G1826">
        <v>3.9192290000000001</v>
      </c>
      <c r="H1826">
        <f t="shared" si="28"/>
        <v>0</v>
      </c>
    </row>
    <row r="1827" spans="7:8" x14ac:dyDescent="0.25">
      <c r="G1827">
        <v>1.665835</v>
      </c>
      <c r="H1827">
        <f t="shared" si="28"/>
        <v>0</v>
      </c>
    </row>
    <row r="1828" spans="7:8" x14ac:dyDescent="0.25">
      <c r="G1828">
        <v>2.1761919999999999</v>
      </c>
      <c r="H1828">
        <f t="shared" si="28"/>
        <v>0</v>
      </c>
    </row>
    <row r="1829" spans="7:8" x14ac:dyDescent="0.25">
      <c r="G1829">
        <v>3.9892259999999999</v>
      </c>
      <c r="H1829">
        <f t="shared" si="28"/>
        <v>0</v>
      </c>
    </row>
    <row r="1830" spans="7:8" x14ac:dyDescent="0.25">
      <c r="G1830">
        <v>2.1579839999999999</v>
      </c>
      <c r="H1830">
        <f t="shared" si="28"/>
        <v>0</v>
      </c>
    </row>
    <row r="1831" spans="7:8" x14ac:dyDescent="0.25">
      <c r="G1831">
        <v>0.47977560000000002</v>
      </c>
      <c r="H1831">
        <f t="shared" si="28"/>
        <v>0</v>
      </c>
    </row>
    <row r="1832" spans="7:8" x14ac:dyDescent="0.25">
      <c r="G1832">
        <v>2.5400680000000002</v>
      </c>
      <c r="H1832">
        <f t="shared" si="28"/>
        <v>0</v>
      </c>
    </row>
    <row r="1833" spans="7:8" x14ac:dyDescent="0.25">
      <c r="G1833">
        <v>2.3104200000000001</v>
      </c>
      <c r="H1833">
        <f t="shared" si="28"/>
        <v>0</v>
      </c>
    </row>
    <row r="1834" spans="7:8" x14ac:dyDescent="0.25">
      <c r="G1834">
        <v>2.5193979999999998</v>
      </c>
      <c r="H1834">
        <f t="shared" si="28"/>
        <v>0</v>
      </c>
    </row>
    <row r="1835" spans="7:8" x14ac:dyDescent="0.25">
      <c r="G1835">
        <v>3.7864179999999998</v>
      </c>
      <c r="H1835">
        <f t="shared" si="28"/>
        <v>0</v>
      </c>
    </row>
    <row r="1836" spans="7:8" x14ac:dyDescent="0.25">
      <c r="G1836">
        <v>1.4233899999999999</v>
      </c>
      <c r="H1836">
        <f t="shared" si="28"/>
        <v>0</v>
      </c>
    </row>
    <row r="1837" spans="7:8" x14ac:dyDescent="0.25">
      <c r="G1837">
        <v>2.492146</v>
      </c>
      <c r="H1837">
        <f t="shared" si="28"/>
        <v>0</v>
      </c>
    </row>
    <row r="1838" spans="7:8" x14ac:dyDescent="0.25">
      <c r="G1838">
        <v>1.61287</v>
      </c>
      <c r="H1838">
        <f t="shared" si="28"/>
        <v>0</v>
      </c>
    </row>
    <row r="1839" spans="7:8" x14ac:dyDescent="0.25">
      <c r="G1839">
        <v>4.6870390000000004</v>
      </c>
      <c r="H1839">
        <f t="shared" si="28"/>
        <v>1</v>
      </c>
    </row>
    <row r="1840" spans="7:8" x14ac:dyDescent="0.25">
      <c r="G1840">
        <v>1.9954609999999999</v>
      </c>
      <c r="H1840">
        <f t="shared" si="28"/>
        <v>0</v>
      </c>
    </row>
    <row r="1841" spans="7:8" x14ac:dyDescent="0.25">
      <c r="G1841">
        <v>1.898749</v>
      </c>
      <c r="H1841">
        <f t="shared" si="28"/>
        <v>0</v>
      </c>
    </row>
    <row r="1842" spans="7:8" x14ac:dyDescent="0.25">
      <c r="G1842">
        <v>2.2895750000000001</v>
      </c>
      <c r="H1842">
        <f t="shared" si="28"/>
        <v>0</v>
      </c>
    </row>
    <row r="1843" spans="7:8" x14ac:dyDescent="0.25">
      <c r="G1843">
        <v>3.1733660000000001</v>
      </c>
      <c r="H1843">
        <f t="shared" si="28"/>
        <v>0</v>
      </c>
    </row>
    <row r="1844" spans="7:8" x14ac:dyDescent="0.25">
      <c r="G1844">
        <v>1.517225</v>
      </c>
      <c r="H1844">
        <f t="shared" si="28"/>
        <v>0</v>
      </c>
    </row>
    <row r="1845" spans="7:8" x14ac:dyDescent="0.25">
      <c r="G1845">
        <v>1.2778210000000001</v>
      </c>
      <c r="H1845">
        <f t="shared" si="28"/>
        <v>0</v>
      </c>
    </row>
    <row r="1846" spans="7:8" x14ac:dyDescent="0.25">
      <c r="G1846">
        <v>2.4105889999999999</v>
      </c>
      <c r="H1846">
        <f t="shared" si="28"/>
        <v>0</v>
      </c>
    </row>
    <row r="1847" spans="7:8" x14ac:dyDescent="0.25">
      <c r="G1847">
        <v>4.7070780000000001</v>
      </c>
      <c r="H1847">
        <f t="shared" si="28"/>
        <v>1</v>
      </c>
    </row>
    <row r="1848" spans="7:8" x14ac:dyDescent="0.25">
      <c r="G1848">
        <v>1.933217</v>
      </c>
      <c r="H1848">
        <f t="shared" si="28"/>
        <v>0</v>
      </c>
    </row>
    <row r="1849" spans="7:8" x14ac:dyDescent="0.25">
      <c r="G1849">
        <v>1.734931</v>
      </c>
      <c r="H1849">
        <f t="shared" si="28"/>
        <v>0</v>
      </c>
    </row>
    <row r="1850" spans="7:8" x14ac:dyDescent="0.25">
      <c r="G1850">
        <v>2.06419</v>
      </c>
      <c r="H1850">
        <f t="shared" si="28"/>
        <v>0</v>
      </c>
    </row>
    <row r="1851" spans="7:8" x14ac:dyDescent="0.25">
      <c r="G1851">
        <v>3.176666</v>
      </c>
      <c r="H1851">
        <f t="shared" si="28"/>
        <v>0</v>
      </c>
    </row>
    <row r="1852" spans="7:8" x14ac:dyDescent="0.25">
      <c r="G1852">
        <v>3.346851</v>
      </c>
      <c r="H1852">
        <f t="shared" si="28"/>
        <v>0</v>
      </c>
    </row>
    <row r="1853" spans="7:8" x14ac:dyDescent="0.25">
      <c r="G1853">
        <v>3.1747390000000002</v>
      </c>
      <c r="H1853">
        <f t="shared" si="28"/>
        <v>0</v>
      </c>
    </row>
    <row r="1854" spans="7:8" x14ac:dyDescent="0.25">
      <c r="G1854">
        <v>3.4537580000000001</v>
      </c>
      <c r="H1854">
        <f t="shared" si="28"/>
        <v>0</v>
      </c>
    </row>
    <row r="1855" spans="7:8" x14ac:dyDescent="0.25">
      <c r="G1855">
        <v>2.19895</v>
      </c>
      <c r="H1855">
        <f t="shared" si="28"/>
        <v>0</v>
      </c>
    </row>
    <row r="1856" spans="7:8" x14ac:dyDescent="0.25">
      <c r="G1856">
        <v>4.028816</v>
      </c>
      <c r="H1856">
        <f t="shared" si="28"/>
        <v>0</v>
      </c>
    </row>
    <row r="1857" spans="7:8" x14ac:dyDescent="0.25">
      <c r="G1857">
        <v>2.2813249999999998</v>
      </c>
      <c r="H1857">
        <f t="shared" si="28"/>
        <v>0</v>
      </c>
    </row>
    <row r="1858" spans="7:8" x14ac:dyDescent="0.25">
      <c r="G1858">
        <v>2.2193019999999999</v>
      </c>
      <c r="H1858">
        <f t="shared" si="28"/>
        <v>0</v>
      </c>
    </row>
    <row r="1859" spans="7:8" x14ac:dyDescent="0.25">
      <c r="G1859">
        <v>3.3519709999999998</v>
      </c>
      <c r="H1859">
        <f t="shared" ref="H1859:H1922" si="29">IF(G1859&gt;J$2,1,0)</f>
        <v>0</v>
      </c>
    </row>
    <row r="1860" spans="7:8" x14ac:dyDescent="0.25">
      <c r="G1860">
        <v>1.1070439999999999</v>
      </c>
      <c r="H1860">
        <f t="shared" si="29"/>
        <v>0</v>
      </c>
    </row>
    <row r="1861" spans="7:8" x14ac:dyDescent="0.25">
      <c r="G1861">
        <v>1.544206</v>
      </c>
      <c r="H1861">
        <f t="shared" si="29"/>
        <v>0</v>
      </c>
    </row>
    <row r="1862" spans="7:8" x14ac:dyDescent="0.25">
      <c r="G1862">
        <v>2.2322320000000002</v>
      </c>
      <c r="H1862">
        <f t="shared" si="29"/>
        <v>0</v>
      </c>
    </row>
    <row r="1863" spans="7:8" x14ac:dyDescent="0.25">
      <c r="G1863">
        <v>2.4990770000000002</v>
      </c>
      <c r="H1863">
        <f t="shared" si="29"/>
        <v>0</v>
      </c>
    </row>
    <row r="1864" spans="7:8" x14ac:dyDescent="0.25">
      <c r="G1864">
        <v>5.4828619999999999</v>
      </c>
      <c r="H1864">
        <f t="shared" si="29"/>
        <v>1</v>
      </c>
    </row>
    <row r="1865" spans="7:8" x14ac:dyDescent="0.25">
      <c r="G1865">
        <v>1.602368</v>
      </c>
      <c r="H1865">
        <f t="shared" si="29"/>
        <v>0</v>
      </c>
    </row>
    <row r="1866" spans="7:8" x14ac:dyDescent="0.25">
      <c r="G1866">
        <v>1.27484</v>
      </c>
      <c r="H1866">
        <f t="shared" si="29"/>
        <v>0</v>
      </c>
    </row>
    <row r="1867" spans="7:8" x14ac:dyDescent="0.25">
      <c r="G1867">
        <v>3.2437839999999998</v>
      </c>
      <c r="H1867">
        <f t="shared" si="29"/>
        <v>0</v>
      </c>
    </row>
    <row r="1868" spans="7:8" x14ac:dyDescent="0.25">
      <c r="G1868">
        <v>1.638911</v>
      </c>
      <c r="H1868">
        <f t="shared" si="29"/>
        <v>0</v>
      </c>
    </row>
    <row r="1869" spans="7:8" x14ac:dyDescent="0.25">
      <c r="G1869">
        <v>4.7679669999999996</v>
      </c>
      <c r="H1869">
        <f t="shared" si="29"/>
        <v>1</v>
      </c>
    </row>
    <row r="1870" spans="7:8" x14ac:dyDescent="0.25">
      <c r="G1870">
        <v>1.4858039999999999</v>
      </c>
      <c r="H1870">
        <f t="shared" si="29"/>
        <v>0</v>
      </c>
    </row>
    <row r="1871" spans="7:8" x14ac:dyDescent="0.25">
      <c r="G1871">
        <v>3.9511430000000001</v>
      </c>
      <c r="H1871">
        <f t="shared" si="29"/>
        <v>0</v>
      </c>
    </row>
    <row r="1872" spans="7:8" x14ac:dyDescent="0.25">
      <c r="G1872">
        <v>3.1475019999999998</v>
      </c>
      <c r="H1872">
        <f t="shared" si="29"/>
        <v>0</v>
      </c>
    </row>
    <row r="1873" spans="7:8" x14ac:dyDescent="0.25">
      <c r="G1873">
        <v>2.0226489999999999</v>
      </c>
      <c r="H1873">
        <f t="shared" si="29"/>
        <v>0</v>
      </c>
    </row>
    <row r="1874" spans="7:8" x14ac:dyDescent="0.25">
      <c r="G1874">
        <v>2.4028130000000001</v>
      </c>
      <c r="H1874">
        <f t="shared" si="29"/>
        <v>0</v>
      </c>
    </row>
    <row r="1875" spans="7:8" x14ac:dyDescent="0.25">
      <c r="G1875">
        <v>1.6685140000000001</v>
      </c>
      <c r="H1875">
        <f t="shared" si="29"/>
        <v>0</v>
      </c>
    </row>
    <row r="1876" spans="7:8" x14ac:dyDescent="0.25">
      <c r="G1876">
        <v>6.9308509999999997</v>
      </c>
      <c r="H1876">
        <f t="shared" si="29"/>
        <v>1</v>
      </c>
    </row>
    <row r="1877" spans="7:8" x14ac:dyDescent="0.25">
      <c r="G1877">
        <v>2.1027459999999998</v>
      </c>
      <c r="H1877">
        <f t="shared" si="29"/>
        <v>0</v>
      </c>
    </row>
    <row r="1878" spans="7:8" x14ac:dyDescent="0.25">
      <c r="G1878">
        <v>1.5941700000000001</v>
      </c>
      <c r="H1878">
        <f t="shared" si="29"/>
        <v>0</v>
      </c>
    </row>
    <row r="1879" spans="7:8" x14ac:dyDescent="0.25">
      <c r="G1879">
        <v>1.0523420000000001</v>
      </c>
      <c r="H1879">
        <f t="shared" si="29"/>
        <v>0</v>
      </c>
    </row>
    <row r="1880" spans="7:8" x14ac:dyDescent="0.25">
      <c r="G1880">
        <v>6.5543630000000004</v>
      </c>
      <c r="H1880">
        <f t="shared" si="29"/>
        <v>1</v>
      </c>
    </row>
    <row r="1881" spans="7:8" x14ac:dyDescent="0.25">
      <c r="G1881">
        <v>2.4944739999999999</v>
      </c>
      <c r="H1881">
        <f t="shared" si="29"/>
        <v>0</v>
      </c>
    </row>
    <row r="1882" spans="7:8" x14ac:dyDescent="0.25">
      <c r="G1882">
        <v>1.9303330000000001</v>
      </c>
      <c r="H1882">
        <f t="shared" si="29"/>
        <v>0</v>
      </c>
    </row>
    <row r="1883" spans="7:8" x14ac:dyDescent="0.25">
      <c r="G1883">
        <v>1.5889610000000001</v>
      </c>
      <c r="H1883">
        <f t="shared" si="29"/>
        <v>0</v>
      </c>
    </row>
    <row r="1884" spans="7:8" x14ac:dyDescent="0.25">
      <c r="G1884">
        <v>2.7520159999999998</v>
      </c>
      <c r="H1884">
        <f t="shared" si="29"/>
        <v>0</v>
      </c>
    </row>
    <row r="1885" spans="7:8" x14ac:dyDescent="0.25">
      <c r="G1885">
        <v>2.1684549999999998</v>
      </c>
      <c r="H1885">
        <f t="shared" si="29"/>
        <v>0</v>
      </c>
    </row>
    <row r="1886" spans="7:8" x14ac:dyDescent="0.25">
      <c r="G1886">
        <v>4.2861729999999998</v>
      </c>
      <c r="H1886">
        <f t="shared" si="29"/>
        <v>1</v>
      </c>
    </row>
    <row r="1887" spans="7:8" x14ac:dyDescent="0.25">
      <c r="G1887">
        <v>1.388177</v>
      </c>
      <c r="H1887">
        <f t="shared" si="29"/>
        <v>0</v>
      </c>
    </row>
    <row r="1888" spans="7:8" x14ac:dyDescent="0.25">
      <c r="G1888">
        <v>3.5920890000000001</v>
      </c>
      <c r="H1888">
        <f t="shared" si="29"/>
        <v>0</v>
      </c>
    </row>
    <row r="1889" spans="7:8" x14ac:dyDescent="0.25">
      <c r="G1889">
        <v>2.0009519999999998</v>
      </c>
      <c r="H1889">
        <f t="shared" si="29"/>
        <v>0</v>
      </c>
    </row>
    <row r="1890" spans="7:8" x14ac:dyDescent="0.25">
      <c r="G1890">
        <v>2.863397</v>
      </c>
      <c r="H1890">
        <f t="shared" si="29"/>
        <v>0</v>
      </c>
    </row>
    <row r="1891" spans="7:8" x14ac:dyDescent="0.25">
      <c r="G1891">
        <v>1.7695350000000001</v>
      </c>
      <c r="H1891">
        <f t="shared" si="29"/>
        <v>0</v>
      </c>
    </row>
    <row r="1892" spans="7:8" x14ac:dyDescent="0.25">
      <c r="G1892">
        <v>2.6169730000000002</v>
      </c>
      <c r="H1892">
        <f t="shared" si="29"/>
        <v>0</v>
      </c>
    </row>
    <row r="1893" spans="7:8" x14ac:dyDescent="0.25">
      <c r="G1893">
        <v>1.359113</v>
      </c>
      <c r="H1893">
        <f t="shared" si="29"/>
        <v>0</v>
      </c>
    </row>
    <row r="1894" spans="7:8" x14ac:dyDescent="0.25">
      <c r="G1894">
        <v>2.0913170000000001</v>
      </c>
      <c r="H1894">
        <f t="shared" si="29"/>
        <v>0</v>
      </c>
    </row>
    <row r="1895" spans="7:8" x14ac:dyDescent="0.25">
      <c r="G1895">
        <v>2.649311</v>
      </c>
      <c r="H1895">
        <f t="shared" si="29"/>
        <v>0</v>
      </c>
    </row>
    <row r="1896" spans="7:8" x14ac:dyDescent="0.25">
      <c r="G1896">
        <v>1.7482679999999999</v>
      </c>
      <c r="H1896">
        <f t="shared" si="29"/>
        <v>0</v>
      </c>
    </row>
    <row r="1897" spans="7:8" x14ac:dyDescent="0.25">
      <c r="G1897">
        <v>1.2788900000000001</v>
      </c>
      <c r="H1897">
        <f t="shared" si="29"/>
        <v>0</v>
      </c>
    </row>
    <row r="1898" spans="7:8" x14ac:dyDescent="0.25">
      <c r="G1898">
        <v>1.593437</v>
      </c>
      <c r="H1898">
        <f t="shared" si="29"/>
        <v>0</v>
      </c>
    </row>
    <row r="1899" spans="7:8" x14ac:dyDescent="0.25">
      <c r="G1899">
        <v>1.7179340000000001</v>
      </c>
      <c r="H1899">
        <f t="shared" si="29"/>
        <v>0</v>
      </c>
    </row>
    <row r="1900" spans="7:8" x14ac:dyDescent="0.25">
      <c r="G1900">
        <v>2.7867280000000001</v>
      </c>
      <c r="H1900">
        <f t="shared" si="29"/>
        <v>0</v>
      </c>
    </row>
    <row r="1901" spans="7:8" x14ac:dyDescent="0.25">
      <c r="G1901">
        <v>1.8111630000000001</v>
      </c>
      <c r="H1901">
        <f t="shared" si="29"/>
        <v>0</v>
      </c>
    </row>
    <row r="1902" spans="7:8" x14ac:dyDescent="0.25">
      <c r="G1902">
        <v>2.3178899999999998</v>
      </c>
      <c r="H1902">
        <f t="shared" si="29"/>
        <v>0</v>
      </c>
    </row>
    <row r="1903" spans="7:8" x14ac:dyDescent="0.25">
      <c r="G1903">
        <v>4.8123709999999997</v>
      </c>
      <c r="H1903">
        <f t="shared" si="29"/>
        <v>1</v>
      </c>
    </row>
    <row r="1904" spans="7:8" x14ac:dyDescent="0.25">
      <c r="G1904">
        <v>0.97094740000000002</v>
      </c>
      <c r="H1904">
        <f t="shared" si="29"/>
        <v>0</v>
      </c>
    </row>
    <row r="1905" spans="7:8" x14ac:dyDescent="0.25">
      <c r="G1905">
        <v>1.1977869999999999</v>
      </c>
      <c r="H1905">
        <f t="shared" si="29"/>
        <v>0</v>
      </c>
    </row>
    <row r="1906" spans="7:8" x14ac:dyDescent="0.25">
      <c r="G1906">
        <v>2.4899480000000001</v>
      </c>
      <c r="H1906">
        <f t="shared" si="29"/>
        <v>0</v>
      </c>
    </row>
    <row r="1907" spans="7:8" x14ac:dyDescent="0.25">
      <c r="G1907">
        <v>0.75903889999999996</v>
      </c>
      <c r="H1907">
        <f t="shared" si="29"/>
        <v>0</v>
      </c>
    </row>
    <row r="1908" spans="7:8" x14ac:dyDescent="0.25">
      <c r="G1908">
        <v>1.4557340000000001</v>
      </c>
      <c r="H1908">
        <f t="shared" si="29"/>
        <v>0</v>
      </c>
    </row>
    <row r="1909" spans="7:8" x14ac:dyDescent="0.25">
      <c r="G1909">
        <v>2.0031409999999998</v>
      </c>
      <c r="H1909">
        <f t="shared" si="29"/>
        <v>0</v>
      </c>
    </row>
    <row r="1910" spans="7:8" x14ac:dyDescent="0.25">
      <c r="G1910">
        <v>3.0883699999999998</v>
      </c>
      <c r="H1910">
        <f t="shared" si="29"/>
        <v>0</v>
      </c>
    </row>
    <row r="1911" spans="7:8" x14ac:dyDescent="0.25">
      <c r="G1911">
        <v>1.604643</v>
      </c>
      <c r="H1911">
        <f t="shared" si="29"/>
        <v>0</v>
      </c>
    </row>
    <row r="1912" spans="7:8" x14ac:dyDescent="0.25">
      <c r="G1912">
        <v>2.6851289999999999</v>
      </c>
      <c r="H1912">
        <f t="shared" si="29"/>
        <v>0</v>
      </c>
    </row>
    <row r="1913" spans="7:8" x14ac:dyDescent="0.25">
      <c r="G1913">
        <v>3.4936419999999999</v>
      </c>
      <c r="H1913">
        <f t="shared" si="29"/>
        <v>0</v>
      </c>
    </row>
    <row r="1914" spans="7:8" x14ac:dyDescent="0.25">
      <c r="G1914">
        <v>1.825855</v>
      </c>
      <c r="H1914">
        <f t="shared" si="29"/>
        <v>0</v>
      </c>
    </row>
    <row r="1915" spans="7:8" x14ac:dyDescent="0.25">
      <c r="G1915">
        <v>2.3822009999999998</v>
      </c>
      <c r="H1915">
        <f t="shared" si="29"/>
        <v>0</v>
      </c>
    </row>
    <row r="1916" spans="7:8" x14ac:dyDescent="0.25">
      <c r="G1916">
        <v>2.16066</v>
      </c>
      <c r="H1916">
        <f t="shared" si="29"/>
        <v>0</v>
      </c>
    </row>
    <row r="1917" spans="7:8" x14ac:dyDescent="0.25">
      <c r="G1917">
        <v>1.3012980000000001</v>
      </c>
      <c r="H1917">
        <f t="shared" si="29"/>
        <v>0</v>
      </c>
    </row>
    <row r="1918" spans="7:8" x14ac:dyDescent="0.25">
      <c r="G1918">
        <v>2.9770439999999998</v>
      </c>
      <c r="H1918">
        <f t="shared" si="29"/>
        <v>0</v>
      </c>
    </row>
    <row r="1919" spans="7:8" x14ac:dyDescent="0.25">
      <c r="G1919">
        <v>1.377634</v>
      </c>
      <c r="H1919">
        <f t="shared" si="29"/>
        <v>0</v>
      </c>
    </row>
    <row r="1920" spans="7:8" x14ac:dyDescent="0.25">
      <c r="G1920">
        <v>2.5271889999999999</v>
      </c>
      <c r="H1920">
        <f t="shared" si="29"/>
        <v>0</v>
      </c>
    </row>
    <row r="1921" spans="7:8" x14ac:dyDescent="0.25">
      <c r="G1921">
        <v>1.2180299999999999</v>
      </c>
      <c r="H1921">
        <f t="shared" si="29"/>
        <v>0</v>
      </c>
    </row>
    <row r="1922" spans="7:8" x14ac:dyDescent="0.25">
      <c r="G1922">
        <v>2.2302659999999999</v>
      </c>
      <c r="H1922">
        <f t="shared" si="29"/>
        <v>0</v>
      </c>
    </row>
    <row r="1923" spans="7:8" x14ac:dyDescent="0.25">
      <c r="G1923">
        <v>1.5774090000000001</v>
      </c>
      <c r="H1923">
        <f t="shared" ref="H1923:H1986" si="30">IF(G1923&gt;J$2,1,0)</f>
        <v>0</v>
      </c>
    </row>
    <row r="1924" spans="7:8" x14ac:dyDescent="0.25">
      <c r="G1924">
        <v>5.0108269999999999</v>
      </c>
      <c r="H1924">
        <f t="shared" si="30"/>
        <v>1</v>
      </c>
    </row>
    <row r="1925" spans="7:8" x14ac:dyDescent="0.25">
      <c r="G1925">
        <v>2.7429730000000001</v>
      </c>
      <c r="H1925">
        <f t="shared" si="30"/>
        <v>0</v>
      </c>
    </row>
    <row r="1926" spans="7:8" x14ac:dyDescent="0.25">
      <c r="G1926">
        <v>1.4464939999999999</v>
      </c>
      <c r="H1926">
        <f t="shared" si="30"/>
        <v>0</v>
      </c>
    </row>
    <row r="1927" spans="7:8" x14ac:dyDescent="0.25">
      <c r="G1927">
        <v>2.6995239999999998</v>
      </c>
      <c r="H1927">
        <f t="shared" si="30"/>
        <v>0</v>
      </c>
    </row>
    <row r="1928" spans="7:8" x14ac:dyDescent="0.25">
      <c r="G1928">
        <v>1.374763</v>
      </c>
      <c r="H1928">
        <f t="shared" si="30"/>
        <v>0</v>
      </c>
    </row>
    <row r="1929" spans="7:8" x14ac:dyDescent="0.25">
      <c r="G1929">
        <v>1.5681970000000001</v>
      </c>
      <c r="H1929">
        <f t="shared" si="30"/>
        <v>0</v>
      </c>
    </row>
    <row r="1930" spans="7:8" x14ac:dyDescent="0.25">
      <c r="G1930">
        <v>1.120995</v>
      </c>
      <c r="H1930">
        <f t="shared" si="30"/>
        <v>0</v>
      </c>
    </row>
    <row r="1931" spans="7:8" x14ac:dyDescent="0.25">
      <c r="G1931">
        <v>2.9598230000000001</v>
      </c>
      <c r="H1931">
        <f t="shared" si="30"/>
        <v>0</v>
      </c>
    </row>
    <row r="1932" spans="7:8" x14ac:dyDescent="0.25">
      <c r="G1932">
        <v>2.686871</v>
      </c>
      <c r="H1932">
        <f t="shared" si="30"/>
        <v>0</v>
      </c>
    </row>
    <row r="1933" spans="7:8" x14ac:dyDescent="0.25">
      <c r="G1933">
        <v>3.1887110000000001</v>
      </c>
      <c r="H1933">
        <f t="shared" si="30"/>
        <v>0</v>
      </c>
    </row>
    <row r="1934" spans="7:8" x14ac:dyDescent="0.25">
      <c r="G1934">
        <v>2.157648</v>
      </c>
      <c r="H1934">
        <f t="shared" si="30"/>
        <v>0</v>
      </c>
    </row>
    <row r="1935" spans="7:8" x14ac:dyDescent="0.25">
      <c r="G1935">
        <v>4.223795</v>
      </c>
      <c r="H1935">
        <f t="shared" si="30"/>
        <v>1</v>
      </c>
    </row>
    <row r="1936" spans="7:8" x14ac:dyDescent="0.25">
      <c r="G1936">
        <v>2.5101420000000001</v>
      </c>
      <c r="H1936">
        <f t="shared" si="30"/>
        <v>0</v>
      </c>
    </row>
    <row r="1937" spans="7:8" x14ac:dyDescent="0.25">
      <c r="G1937">
        <v>2.0241129999999998</v>
      </c>
      <c r="H1937">
        <f t="shared" si="30"/>
        <v>0</v>
      </c>
    </row>
    <row r="1938" spans="7:8" x14ac:dyDescent="0.25">
      <c r="G1938">
        <v>1.557277</v>
      </c>
      <c r="H1938">
        <f t="shared" si="30"/>
        <v>0</v>
      </c>
    </row>
    <row r="1939" spans="7:8" x14ac:dyDescent="0.25">
      <c r="G1939">
        <v>3.8616990000000002</v>
      </c>
      <c r="H1939">
        <f t="shared" si="30"/>
        <v>0</v>
      </c>
    </row>
    <row r="1940" spans="7:8" x14ac:dyDescent="0.25">
      <c r="G1940">
        <v>2.0680190000000001</v>
      </c>
      <c r="H1940">
        <f t="shared" si="30"/>
        <v>0</v>
      </c>
    </row>
    <row r="1941" spans="7:8" x14ac:dyDescent="0.25">
      <c r="G1941">
        <v>1.9713350000000001</v>
      </c>
      <c r="H1941">
        <f t="shared" si="30"/>
        <v>0</v>
      </c>
    </row>
    <row r="1942" spans="7:8" x14ac:dyDescent="0.25">
      <c r="G1942">
        <v>1.2665919999999999</v>
      </c>
      <c r="H1942">
        <f t="shared" si="30"/>
        <v>0</v>
      </c>
    </row>
    <row r="1943" spans="7:8" x14ac:dyDescent="0.25">
      <c r="G1943">
        <v>2.8424179999999999</v>
      </c>
      <c r="H1943">
        <f t="shared" si="30"/>
        <v>0</v>
      </c>
    </row>
    <row r="1944" spans="7:8" x14ac:dyDescent="0.25">
      <c r="G1944">
        <v>2.068289</v>
      </c>
      <c r="H1944">
        <f t="shared" si="30"/>
        <v>0</v>
      </c>
    </row>
    <row r="1945" spans="7:8" x14ac:dyDescent="0.25">
      <c r="G1945">
        <v>1.8776980000000001</v>
      </c>
      <c r="H1945">
        <f t="shared" si="30"/>
        <v>0</v>
      </c>
    </row>
    <row r="1946" spans="7:8" x14ac:dyDescent="0.25">
      <c r="G1946">
        <v>2.6763530000000002</v>
      </c>
      <c r="H1946">
        <f t="shared" si="30"/>
        <v>0</v>
      </c>
    </row>
    <row r="1947" spans="7:8" x14ac:dyDescent="0.25">
      <c r="G1947">
        <v>2.558894</v>
      </c>
      <c r="H1947">
        <f t="shared" si="30"/>
        <v>0</v>
      </c>
    </row>
    <row r="1948" spans="7:8" x14ac:dyDescent="0.25">
      <c r="G1948">
        <v>0.30793169999999997</v>
      </c>
      <c r="H1948">
        <f t="shared" si="30"/>
        <v>0</v>
      </c>
    </row>
    <row r="1949" spans="7:8" x14ac:dyDescent="0.25">
      <c r="G1949">
        <v>0.76474350000000002</v>
      </c>
      <c r="H1949">
        <f t="shared" si="30"/>
        <v>0</v>
      </c>
    </row>
    <row r="1950" spans="7:8" x14ac:dyDescent="0.25">
      <c r="G1950">
        <v>1.8645849999999999</v>
      </c>
      <c r="H1950">
        <f t="shared" si="30"/>
        <v>0</v>
      </c>
    </row>
    <row r="1951" spans="7:8" x14ac:dyDescent="0.25">
      <c r="G1951">
        <v>1.2366470000000001</v>
      </c>
      <c r="H1951">
        <f t="shared" si="30"/>
        <v>0</v>
      </c>
    </row>
    <row r="1952" spans="7:8" x14ac:dyDescent="0.25">
      <c r="G1952">
        <v>1.1351690000000001</v>
      </c>
      <c r="H1952">
        <f t="shared" si="30"/>
        <v>0</v>
      </c>
    </row>
    <row r="1953" spans="7:8" x14ac:dyDescent="0.25">
      <c r="G1953">
        <v>1.4938089999999999</v>
      </c>
      <c r="H1953">
        <f t="shared" si="30"/>
        <v>0</v>
      </c>
    </row>
    <row r="1954" spans="7:8" x14ac:dyDescent="0.25">
      <c r="G1954">
        <v>1.8571690000000001</v>
      </c>
      <c r="H1954">
        <f t="shared" si="30"/>
        <v>0</v>
      </c>
    </row>
    <row r="1955" spans="7:8" x14ac:dyDescent="0.25">
      <c r="G1955">
        <v>2.3473120000000001</v>
      </c>
      <c r="H1955">
        <f t="shared" si="30"/>
        <v>0</v>
      </c>
    </row>
    <row r="1956" spans="7:8" x14ac:dyDescent="0.25">
      <c r="G1956">
        <v>3.6505380000000001</v>
      </c>
      <c r="H1956">
        <f t="shared" si="30"/>
        <v>0</v>
      </c>
    </row>
    <row r="1957" spans="7:8" x14ac:dyDescent="0.25">
      <c r="G1957">
        <v>1.106535</v>
      </c>
      <c r="H1957">
        <f t="shared" si="30"/>
        <v>0</v>
      </c>
    </row>
    <row r="1958" spans="7:8" x14ac:dyDescent="0.25">
      <c r="G1958">
        <v>2.4721989999999998</v>
      </c>
      <c r="H1958">
        <f t="shared" si="30"/>
        <v>0</v>
      </c>
    </row>
    <row r="1959" spans="7:8" x14ac:dyDescent="0.25">
      <c r="G1959">
        <v>2.564063</v>
      </c>
      <c r="H1959">
        <f t="shared" si="30"/>
        <v>0</v>
      </c>
    </row>
    <row r="1960" spans="7:8" x14ac:dyDescent="0.25">
      <c r="G1960">
        <v>2.8366470000000001</v>
      </c>
      <c r="H1960">
        <f t="shared" si="30"/>
        <v>0</v>
      </c>
    </row>
    <row r="1961" spans="7:8" x14ac:dyDescent="0.25">
      <c r="G1961">
        <v>1.5476859999999999</v>
      </c>
      <c r="H1961">
        <f t="shared" si="30"/>
        <v>0</v>
      </c>
    </row>
    <row r="1962" spans="7:8" x14ac:dyDescent="0.25">
      <c r="G1962">
        <v>2.9111379999999998</v>
      </c>
      <c r="H1962">
        <f t="shared" si="30"/>
        <v>0</v>
      </c>
    </row>
    <row r="1963" spans="7:8" x14ac:dyDescent="0.25">
      <c r="G1963">
        <v>3.1429990000000001</v>
      </c>
      <c r="H1963">
        <f t="shared" si="30"/>
        <v>0</v>
      </c>
    </row>
    <row r="1964" spans="7:8" x14ac:dyDescent="0.25">
      <c r="G1964">
        <v>2.4594200000000002</v>
      </c>
      <c r="H1964">
        <f t="shared" si="30"/>
        <v>0</v>
      </c>
    </row>
    <row r="1965" spans="7:8" x14ac:dyDescent="0.25">
      <c r="G1965">
        <v>2.3636249999999999</v>
      </c>
      <c r="H1965">
        <f t="shared" si="30"/>
        <v>0</v>
      </c>
    </row>
    <row r="1966" spans="7:8" x14ac:dyDescent="0.25">
      <c r="G1966">
        <v>1.87398</v>
      </c>
      <c r="H1966">
        <f t="shared" si="30"/>
        <v>0</v>
      </c>
    </row>
    <row r="1967" spans="7:8" x14ac:dyDescent="0.25">
      <c r="G1967">
        <v>2.2311450000000002</v>
      </c>
      <c r="H1967">
        <f t="shared" si="30"/>
        <v>0</v>
      </c>
    </row>
    <row r="1968" spans="7:8" x14ac:dyDescent="0.25">
      <c r="G1968">
        <v>2.8114370000000002</v>
      </c>
      <c r="H1968">
        <f t="shared" si="30"/>
        <v>0</v>
      </c>
    </row>
    <row r="1969" spans="7:8" x14ac:dyDescent="0.25">
      <c r="G1969">
        <v>1.4259710000000001</v>
      </c>
      <c r="H1969">
        <f t="shared" si="30"/>
        <v>0</v>
      </c>
    </row>
    <row r="1970" spans="7:8" x14ac:dyDescent="0.25">
      <c r="G1970">
        <v>0.98239880000000002</v>
      </c>
      <c r="H1970">
        <f t="shared" si="30"/>
        <v>0</v>
      </c>
    </row>
    <row r="1971" spans="7:8" x14ac:dyDescent="0.25">
      <c r="G1971">
        <v>1.6510860000000001</v>
      </c>
      <c r="H1971">
        <f t="shared" si="30"/>
        <v>0</v>
      </c>
    </row>
    <row r="1972" spans="7:8" x14ac:dyDescent="0.25">
      <c r="G1972">
        <v>3.8947759999999998</v>
      </c>
      <c r="H1972">
        <f t="shared" si="30"/>
        <v>0</v>
      </c>
    </row>
    <row r="1973" spans="7:8" x14ac:dyDescent="0.25">
      <c r="G1973">
        <v>3.388665</v>
      </c>
      <c r="H1973">
        <f t="shared" si="30"/>
        <v>0</v>
      </c>
    </row>
    <row r="1974" spans="7:8" x14ac:dyDescent="0.25">
      <c r="G1974">
        <v>1.6090370000000001</v>
      </c>
      <c r="H1974">
        <f t="shared" si="30"/>
        <v>0</v>
      </c>
    </row>
    <row r="1975" spans="7:8" x14ac:dyDescent="0.25">
      <c r="G1975">
        <v>1.846144</v>
      </c>
      <c r="H1975">
        <f t="shared" si="30"/>
        <v>0</v>
      </c>
    </row>
    <row r="1976" spans="7:8" x14ac:dyDescent="0.25">
      <c r="G1976">
        <v>1.9732730000000001</v>
      </c>
      <c r="H1976">
        <f t="shared" si="30"/>
        <v>0</v>
      </c>
    </row>
    <row r="1977" spans="7:8" x14ac:dyDescent="0.25">
      <c r="G1977">
        <v>2.1464859999999999</v>
      </c>
      <c r="H1977">
        <f t="shared" si="30"/>
        <v>0</v>
      </c>
    </row>
    <row r="1978" spans="7:8" x14ac:dyDescent="0.25">
      <c r="G1978">
        <v>3.282629</v>
      </c>
      <c r="H1978">
        <f t="shared" si="30"/>
        <v>0</v>
      </c>
    </row>
    <row r="1979" spans="7:8" x14ac:dyDescent="0.25">
      <c r="G1979">
        <v>2.9641500000000001</v>
      </c>
      <c r="H1979">
        <f t="shared" si="30"/>
        <v>0</v>
      </c>
    </row>
    <row r="1980" spans="7:8" x14ac:dyDescent="0.25">
      <c r="G1980">
        <v>2.248246</v>
      </c>
      <c r="H1980">
        <f t="shared" si="30"/>
        <v>0</v>
      </c>
    </row>
    <row r="1981" spans="7:8" x14ac:dyDescent="0.25">
      <c r="G1981">
        <v>3.316176</v>
      </c>
      <c r="H1981">
        <f t="shared" si="30"/>
        <v>0</v>
      </c>
    </row>
    <row r="1982" spans="7:8" x14ac:dyDescent="0.25">
      <c r="G1982">
        <v>1.8578870000000001</v>
      </c>
      <c r="H1982">
        <f t="shared" si="30"/>
        <v>0</v>
      </c>
    </row>
    <row r="1983" spans="7:8" x14ac:dyDescent="0.25">
      <c r="G1983">
        <v>1.8833610000000001</v>
      </c>
      <c r="H1983">
        <f t="shared" si="30"/>
        <v>0</v>
      </c>
    </row>
    <row r="1984" spans="7:8" x14ac:dyDescent="0.25">
      <c r="G1984">
        <v>2.5473620000000001</v>
      </c>
      <c r="H1984">
        <f t="shared" si="30"/>
        <v>0</v>
      </c>
    </row>
    <row r="1985" spans="7:8" x14ac:dyDescent="0.25">
      <c r="G1985">
        <v>1.5682609999999999</v>
      </c>
      <c r="H1985">
        <f t="shared" si="30"/>
        <v>0</v>
      </c>
    </row>
    <row r="1986" spans="7:8" x14ac:dyDescent="0.25">
      <c r="G1986">
        <v>1.512885</v>
      </c>
      <c r="H1986">
        <f t="shared" si="30"/>
        <v>0</v>
      </c>
    </row>
    <row r="1987" spans="7:8" x14ac:dyDescent="0.25">
      <c r="G1987">
        <v>1.26248</v>
      </c>
      <c r="H1987">
        <f t="shared" ref="H1987:H2001" si="31">IF(G1987&gt;J$2,1,0)</f>
        <v>0</v>
      </c>
    </row>
    <row r="1988" spans="7:8" x14ac:dyDescent="0.25">
      <c r="G1988">
        <v>2.586662</v>
      </c>
      <c r="H1988">
        <f t="shared" si="31"/>
        <v>0</v>
      </c>
    </row>
    <row r="1989" spans="7:8" x14ac:dyDescent="0.25">
      <c r="G1989">
        <v>1.0238659999999999</v>
      </c>
      <c r="H1989">
        <f t="shared" si="31"/>
        <v>0</v>
      </c>
    </row>
    <row r="1990" spans="7:8" x14ac:dyDescent="0.25">
      <c r="G1990">
        <v>1.986259</v>
      </c>
      <c r="H1990">
        <f t="shared" si="31"/>
        <v>0</v>
      </c>
    </row>
    <row r="1991" spans="7:8" x14ac:dyDescent="0.25">
      <c r="G1991">
        <v>1.254202</v>
      </c>
      <c r="H1991">
        <f t="shared" si="31"/>
        <v>0</v>
      </c>
    </row>
    <row r="1992" spans="7:8" x14ac:dyDescent="0.25">
      <c r="G1992">
        <v>1.026162</v>
      </c>
      <c r="H1992">
        <f t="shared" si="31"/>
        <v>0</v>
      </c>
    </row>
    <row r="1993" spans="7:8" x14ac:dyDescent="0.25">
      <c r="G1993">
        <v>2.2170320000000001</v>
      </c>
      <c r="H1993">
        <f t="shared" si="31"/>
        <v>0</v>
      </c>
    </row>
    <row r="1994" spans="7:8" x14ac:dyDescent="0.25">
      <c r="G1994">
        <v>2.7125059999999999</v>
      </c>
      <c r="H1994">
        <f t="shared" si="31"/>
        <v>0</v>
      </c>
    </row>
    <row r="1995" spans="7:8" x14ac:dyDescent="0.25">
      <c r="G1995">
        <v>1.882093</v>
      </c>
      <c r="H1995">
        <f t="shared" si="31"/>
        <v>0</v>
      </c>
    </row>
    <row r="1996" spans="7:8" x14ac:dyDescent="0.25">
      <c r="G1996">
        <v>2.1867779999999999</v>
      </c>
      <c r="H1996">
        <f t="shared" si="31"/>
        <v>0</v>
      </c>
    </row>
    <row r="1997" spans="7:8" x14ac:dyDescent="0.25">
      <c r="G1997">
        <v>2.392557</v>
      </c>
      <c r="H1997">
        <f t="shared" si="31"/>
        <v>0</v>
      </c>
    </row>
    <row r="1998" spans="7:8" x14ac:dyDescent="0.25">
      <c r="G1998">
        <v>2.0791759999999999</v>
      </c>
      <c r="H1998">
        <f t="shared" si="31"/>
        <v>0</v>
      </c>
    </row>
    <row r="1999" spans="7:8" x14ac:dyDescent="0.25">
      <c r="G1999">
        <v>4.0449859999999997</v>
      </c>
      <c r="H1999">
        <f t="shared" si="31"/>
        <v>0</v>
      </c>
    </row>
    <row r="2000" spans="7:8" x14ac:dyDescent="0.25">
      <c r="G2000">
        <v>1.6504449999999999</v>
      </c>
      <c r="H2000">
        <f t="shared" si="31"/>
        <v>0</v>
      </c>
    </row>
    <row r="2001" spans="6:10" x14ac:dyDescent="0.25">
      <c r="G2001">
        <v>2.7426759999999999</v>
      </c>
      <c r="H2001">
        <f t="shared" si="31"/>
        <v>0</v>
      </c>
    </row>
    <row r="2003" spans="6:10" x14ac:dyDescent="0.25">
      <c r="F2003" t="s">
        <v>525</v>
      </c>
      <c r="H2003">
        <f>SUM(H2:H2001)</f>
        <v>119</v>
      </c>
      <c r="J2003" t="s">
        <v>527</v>
      </c>
    </row>
    <row r="2004" spans="6:10" x14ac:dyDescent="0.25">
      <c r="J2004">
        <f>H2003/2000</f>
        <v>5.9499999999999997E-2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2944-8A8B-459D-96DE-EA9925D9F1CA}">
  <dimension ref="E2:M28"/>
  <sheetViews>
    <sheetView topLeftCell="B1" workbookViewId="0">
      <selection activeCell="F29" sqref="F29"/>
    </sheetView>
  </sheetViews>
  <sheetFormatPr defaultRowHeight="15" x14ac:dyDescent="0.25"/>
  <sheetData>
    <row r="2" spans="6:13" ht="15.75" thickBot="1" x14ac:dyDescent="0.3">
      <c r="F2">
        <v>0.50111110000000003</v>
      </c>
      <c r="H2">
        <v>0.3</v>
      </c>
    </row>
    <row r="3" spans="6:13" x14ac:dyDescent="0.25">
      <c r="F3">
        <v>0.49777779999999999</v>
      </c>
      <c r="H3">
        <v>0.35</v>
      </c>
      <c r="L3" s="69" t="s">
        <v>150</v>
      </c>
      <c r="M3" s="69" t="s">
        <v>152</v>
      </c>
    </row>
    <row r="4" spans="6:13" x14ac:dyDescent="0.25">
      <c r="F4">
        <v>0.41</v>
      </c>
      <c r="H4">
        <v>0.4</v>
      </c>
      <c r="L4">
        <v>0.3</v>
      </c>
      <c r="M4">
        <v>0</v>
      </c>
    </row>
    <row r="5" spans="6:13" x14ac:dyDescent="0.25">
      <c r="F5">
        <v>0.52</v>
      </c>
      <c r="H5">
        <v>0.45</v>
      </c>
      <c r="L5">
        <v>0.35</v>
      </c>
      <c r="M5">
        <v>0</v>
      </c>
    </row>
    <row r="6" spans="6:13" x14ac:dyDescent="0.25">
      <c r="F6">
        <v>0.55111109999999996</v>
      </c>
      <c r="H6">
        <v>0.5</v>
      </c>
      <c r="L6">
        <v>0.4</v>
      </c>
      <c r="M6">
        <v>3</v>
      </c>
    </row>
    <row r="7" spans="6:13" x14ac:dyDescent="0.25">
      <c r="F7">
        <v>0.44111109999999998</v>
      </c>
      <c r="H7">
        <v>0.55000000000000004</v>
      </c>
      <c r="L7">
        <v>0.45</v>
      </c>
      <c r="M7">
        <v>4</v>
      </c>
    </row>
    <row r="8" spans="6:13" x14ac:dyDescent="0.25">
      <c r="F8">
        <v>0.45777780000000001</v>
      </c>
      <c r="H8">
        <v>0.6</v>
      </c>
      <c r="L8">
        <v>0.5</v>
      </c>
      <c r="M8">
        <v>6</v>
      </c>
    </row>
    <row r="9" spans="6:13" x14ac:dyDescent="0.25">
      <c r="F9">
        <v>0.47777779999999997</v>
      </c>
      <c r="H9">
        <v>0.65</v>
      </c>
      <c r="L9">
        <v>0.55000000000000004</v>
      </c>
      <c r="M9">
        <v>5</v>
      </c>
    </row>
    <row r="10" spans="6:13" x14ac:dyDescent="0.25">
      <c r="F10">
        <v>0.4922222</v>
      </c>
      <c r="H10">
        <v>0.7</v>
      </c>
      <c r="L10">
        <v>0.6</v>
      </c>
      <c r="M10">
        <v>5</v>
      </c>
    </row>
    <row r="11" spans="6:13" x14ac:dyDescent="0.25">
      <c r="F11">
        <v>0.55888890000000002</v>
      </c>
      <c r="L11">
        <v>0.65</v>
      </c>
      <c r="M11">
        <v>1</v>
      </c>
    </row>
    <row r="12" spans="6:13" x14ac:dyDescent="0.25">
      <c r="F12">
        <v>0.38222220000000001</v>
      </c>
      <c r="L12">
        <v>0.7</v>
      </c>
      <c r="M12">
        <v>1</v>
      </c>
    </row>
    <row r="13" spans="6:13" ht="15.75" thickBot="1" x14ac:dyDescent="0.3">
      <c r="F13">
        <v>0.3566667</v>
      </c>
      <c r="L13" s="68" t="s">
        <v>151</v>
      </c>
      <c r="M13" s="68">
        <v>0</v>
      </c>
    </row>
    <row r="14" spans="6:13" x14ac:dyDescent="0.25">
      <c r="F14">
        <v>0.51111110000000004</v>
      </c>
    </row>
    <row r="15" spans="6:13" x14ac:dyDescent="0.25">
      <c r="F15">
        <v>0.38777780000000001</v>
      </c>
    </row>
    <row r="16" spans="6:13" x14ac:dyDescent="0.25">
      <c r="F16">
        <v>0.68333330000000003</v>
      </c>
    </row>
    <row r="17" spans="5:6" x14ac:dyDescent="0.25">
      <c r="F17">
        <v>0.56222220000000001</v>
      </c>
    </row>
    <row r="18" spans="5:6" x14ac:dyDescent="0.25">
      <c r="F18">
        <v>0.58111109999999999</v>
      </c>
    </row>
    <row r="19" spans="5:6" x14ac:dyDescent="0.25">
      <c r="F19">
        <v>0.50777779999999995</v>
      </c>
    </row>
    <row r="20" spans="5:6" x14ac:dyDescent="0.25">
      <c r="F20">
        <v>0.43555559999999999</v>
      </c>
    </row>
    <row r="21" spans="5:6" x14ac:dyDescent="0.25">
      <c r="F21">
        <v>0.54222219999999999</v>
      </c>
    </row>
    <row r="22" spans="5:6" x14ac:dyDescent="0.25">
      <c r="F22">
        <v>0.49777779999999999</v>
      </c>
    </row>
    <row r="23" spans="5:6" x14ac:dyDescent="0.25">
      <c r="F23">
        <v>0.62555559999999999</v>
      </c>
    </row>
    <row r="24" spans="5:6" x14ac:dyDescent="0.25">
      <c r="F24">
        <v>0.56444439999999996</v>
      </c>
    </row>
    <row r="25" spans="5:6" x14ac:dyDescent="0.25">
      <c r="F25">
        <v>0.46222220000000003</v>
      </c>
    </row>
    <row r="26" spans="5:6" ht="15.75" thickBot="1" x14ac:dyDescent="0.3">
      <c r="F26" s="14">
        <v>0.4011111</v>
      </c>
    </row>
    <row r="27" spans="5:6" ht="15.75" thickTop="1" x14ac:dyDescent="0.25">
      <c r="E27" t="s">
        <v>458</v>
      </c>
      <c r="F27">
        <f>AVERAGE(F2:F25)</f>
        <v>0.50032407499999998</v>
      </c>
    </row>
    <row r="28" spans="5:6" x14ac:dyDescent="0.25">
      <c r="E28" t="s">
        <v>459</v>
      </c>
      <c r="F28">
        <f>MEDIAN(F2:F26)</f>
        <v>0.49777779999999999</v>
      </c>
    </row>
  </sheetData>
  <sortState xmlns:xlrd2="http://schemas.microsoft.com/office/spreadsheetml/2017/richdata2" ref="L4:L12">
    <sortCondition ref="L4"/>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D84F-5455-4F20-BEFA-E0B927E2D213}">
  <dimension ref="A1"/>
  <sheetViews>
    <sheetView workbookViewId="0">
      <selection activeCell="E27" sqref="E27"/>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4EE3-D494-4D8E-8FB3-82D07FF59541}">
  <dimension ref="H3:I102"/>
  <sheetViews>
    <sheetView topLeftCell="A4" workbookViewId="0">
      <selection activeCell="I3" sqref="I3"/>
    </sheetView>
  </sheetViews>
  <sheetFormatPr defaultRowHeight="15" x14ac:dyDescent="0.25"/>
  <sheetData>
    <row r="3" spans="8:9" x14ac:dyDescent="0.25">
      <c r="H3">
        <v>-0.34957490000000002</v>
      </c>
      <c r="I3">
        <f>COUNTIF(H3:H102,"&lt;=-0.7")</f>
        <v>2</v>
      </c>
    </row>
    <row r="4" spans="8:9" x14ac:dyDescent="0.25">
      <c r="H4">
        <v>-0.39611879999999999</v>
      </c>
    </row>
    <row r="5" spans="8:9" x14ac:dyDescent="0.25">
      <c r="H5">
        <v>-9.1974379999999994E-2</v>
      </c>
    </row>
    <row r="6" spans="8:9" x14ac:dyDescent="0.25">
      <c r="H6">
        <v>-0.21851950000000001</v>
      </c>
    </row>
    <row r="7" spans="8:9" x14ac:dyDescent="0.25">
      <c r="H7">
        <v>-0.13397239999999999</v>
      </c>
    </row>
    <row r="8" spans="8:9" x14ac:dyDescent="0.25">
      <c r="H8">
        <v>-0.39832010000000001</v>
      </c>
    </row>
    <row r="9" spans="8:9" x14ac:dyDescent="0.25">
      <c r="H9">
        <v>-0.57010179999999999</v>
      </c>
    </row>
    <row r="10" spans="8:9" x14ac:dyDescent="0.25">
      <c r="H10">
        <v>-0.33983289999999999</v>
      </c>
    </row>
    <row r="11" spans="8:9" x14ac:dyDescent="0.25">
      <c r="H11">
        <v>-0.42739280000000002</v>
      </c>
    </row>
    <row r="12" spans="8:9" x14ac:dyDescent="0.25">
      <c r="H12">
        <v>-0.36852590000000002</v>
      </c>
    </row>
    <row r="13" spans="8:9" x14ac:dyDescent="0.25">
      <c r="H13">
        <v>-0.32073859999999998</v>
      </c>
    </row>
    <row r="14" spans="8:9" x14ac:dyDescent="0.25">
      <c r="H14">
        <v>-0.53228390000000003</v>
      </c>
    </row>
    <row r="15" spans="8:9" x14ac:dyDescent="0.25">
      <c r="H15">
        <v>-0.5401224</v>
      </c>
    </row>
    <row r="16" spans="8:9" x14ac:dyDescent="0.25">
      <c r="H16">
        <v>-0.75993359999999999</v>
      </c>
    </row>
    <row r="17" spans="8:8" x14ac:dyDescent="0.25">
      <c r="H17">
        <v>-0.17002970000000001</v>
      </c>
    </row>
    <row r="18" spans="8:8" x14ac:dyDescent="0.25">
      <c r="H18">
        <v>-0.54861689999999996</v>
      </c>
    </row>
    <row r="19" spans="8:8" x14ac:dyDescent="0.25">
      <c r="H19">
        <v>-0.53095360000000003</v>
      </c>
    </row>
    <row r="20" spans="8:8" x14ac:dyDescent="0.25">
      <c r="H20">
        <v>-0.49902550000000001</v>
      </c>
    </row>
    <row r="21" spans="8:8" x14ac:dyDescent="0.25">
      <c r="H21">
        <v>-0.57033140000000004</v>
      </c>
    </row>
    <row r="22" spans="8:8" x14ac:dyDescent="0.25">
      <c r="H22">
        <v>-0.32145240000000003</v>
      </c>
    </row>
    <row r="23" spans="8:8" x14ac:dyDescent="0.25">
      <c r="H23">
        <v>-0.47779110000000002</v>
      </c>
    </row>
    <row r="24" spans="8:8" x14ac:dyDescent="0.25">
      <c r="H24">
        <v>-0.53856990000000005</v>
      </c>
    </row>
    <row r="25" spans="8:8" x14ac:dyDescent="0.25">
      <c r="H25">
        <v>-0.52452140000000003</v>
      </c>
    </row>
    <row r="26" spans="8:8" x14ac:dyDescent="0.25">
      <c r="H26">
        <v>-0.32361770000000001</v>
      </c>
    </row>
    <row r="27" spans="8:8" x14ac:dyDescent="0.25">
      <c r="H27">
        <v>-0.49536330000000001</v>
      </c>
    </row>
    <row r="28" spans="8:8" x14ac:dyDescent="0.25">
      <c r="H28">
        <v>-0.44842379999999998</v>
      </c>
    </row>
    <row r="29" spans="8:8" x14ac:dyDescent="0.25">
      <c r="H29">
        <v>-0.20762900000000001</v>
      </c>
    </row>
    <row r="30" spans="8:8" x14ac:dyDescent="0.25">
      <c r="H30">
        <v>-0.56171260000000001</v>
      </c>
    </row>
    <row r="31" spans="8:8" x14ac:dyDescent="0.25">
      <c r="H31">
        <v>-0.53424919999999998</v>
      </c>
    </row>
    <row r="32" spans="8:8" x14ac:dyDescent="0.25">
      <c r="H32">
        <v>-0.2159335</v>
      </c>
    </row>
    <row r="33" spans="8:8" x14ac:dyDescent="0.25">
      <c r="H33">
        <v>-0.39270660000000002</v>
      </c>
    </row>
    <row r="34" spans="8:8" x14ac:dyDescent="0.25">
      <c r="H34">
        <v>-0.36346440000000002</v>
      </c>
    </row>
    <row r="35" spans="8:8" x14ac:dyDescent="0.25">
      <c r="H35">
        <v>-9.5020560000000004E-2</v>
      </c>
    </row>
    <row r="36" spans="8:8" x14ac:dyDescent="0.25">
      <c r="H36">
        <v>-0.30345529999999998</v>
      </c>
    </row>
    <row r="37" spans="8:8" x14ac:dyDescent="0.25">
      <c r="H37">
        <v>-0.56422870000000003</v>
      </c>
    </row>
    <row r="38" spans="8:8" x14ac:dyDescent="0.25">
      <c r="H38">
        <v>-0.35850510000000002</v>
      </c>
    </row>
    <row r="39" spans="8:8" x14ac:dyDescent="0.25">
      <c r="H39">
        <v>-0.480599</v>
      </c>
    </row>
    <row r="40" spans="8:8" x14ac:dyDescent="0.25">
      <c r="H40">
        <v>-0.43778729999999999</v>
      </c>
    </row>
    <row r="41" spans="8:8" x14ac:dyDescent="0.25">
      <c r="H41">
        <v>-0.63036490000000001</v>
      </c>
    </row>
    <row r="42" spans="8:8" x14ac:dyDescent="0.25">
      <c r="H42">
        <v>-0.1317053</v>
      </c>
    </row>
    <row r="43" spans="8:8" x14ac:dyDescent="0.25">
      <c r="H43">
        <v>-0.53143899999999999</v>
      </c>
    </row>
    <row r="44" spans="8:8" x14ac:dyDescent="0.25">
      <c r="H44">
        <v>-0.38880940000000003</v>
      </c>
    </row>
    <row r="45" spans="8:8" x14ac:dyDescent="0.25">
      <c r="H45">
        <v>-0.5080327</v>
      </c>
    </row>
    <row r="46" spans="8:8" x14ac:dyDescent="0.25">
      <c r="H46">
        <v>-0.42658230000000003</v>
      </c>
    </row>
    <row r="47" spans="8:8" x14ac:dyDescent="0.25">
      <c r="H47">
        <v>-0.54872699999999996</v>
      </c>
    </row>
    <row r="48" spans="8:8" x14ac:dyDescent="0.25">
      <c r="H48">
        <v>-0.34915770000000002</v>
      </c>
    </row>
    <row r="49" spans="8:8" x14ac:dyDescent="0.25">
      <c r="H49">
        <v>-0.46958519999999998</v>
      </c>
    </row>
    <row r="50" spans="8:8" x14ac:dyDescent="0.25">
      <c r="H50">
        <v>-0.55784829999999996</v>
      </c>
    </row>
    <row r="51" spans="8:8" x14ac:dyDescent="0.25">
      <c r="H51">
        <v>-0.29248380000000002</v>
      </c>
    </row>
    <row r="52" spans="8:8" x14ac:dyDescent="0.25">
      <c r="H52">
        <v>-0.51871060000000002</v>
      </c>
    </row>
    <row r="53" spans="8:8" x14ac:dyDescent="0.25">
      <c r="H53">
        <v>-0.36026059999999999</v>
      </c>
    </row>
    <row r="54" spans="8:8" x14ac:dyDescent="0.25">
      <c r="H54">
        <v>-0.62100230000000001</v>
      </c>
    </row>
    <row r="55" spans="8:8" x14ac:dyDescent="0.25">
      <c r="H55">
        <v>-0.46943620000000003</v>
      </c>
    </row>
    <row r="56" spans="8:8" x14ac:dyDescent="0.25">
      <c r="H56">
        <v>-0.41412880000000002</v>
      </c>
    </row>
    <row r="57" spans="8:8" x14ac:dyDescent="0.25">
      <c r="H57">
        <v>-0.2239824</v>
      </c>
    </row>
    <row r="58" spans="8:8" x14ac:dyDescent="0.25">
      <c r="H58">
        <v>-0.44695119999999999</v>
      </c>
    </row>
    <row r="59" spans="8:8" x14ac:dyDescent="0.25">
      <c r="H59">
        <v>-0.19875290000000001</v>
      </c>
    </row>
    <row r="60" spans="8:8" x14ac:dyDescent="0.25">
      <c r="H60">
        <v>-0.58072369999999995</v>
      </c>
    </row>
    <row r="61" spans="8:8" x14ac:dyDescent="0.25">
      <c r="H61">
        <v>-0.15822169999999999</v>
      </c>
    </row>
    <row r="62" spans="8:8" x14ac:dyDescent="0.25">
      <c r="H62">
        <v>-0.47413670000000002</v>
      </c>
    </row>
    <row r="63" spans="8:8" x14ac:dyDescent="0.25">
      <c r="H63">
        <v>-0.39028679999999999</v>
      </c>
    </row>
    <row r="64" spans="8:8" x14ac:dyDescent="0.25">
      <c r="H64">
        <v>-0.38265870000000002</v>
      </c>
    </row>
    <row r="65" spans="8:8" x14ac:dyDescent="0.25">
      <c r="H65">
        <v>-0.5753741</v>
      </c>
    </row>
    <row r="66" spans="8:8" x14ac:dyDescent="0.25">
      <c r="H66">
        <v>-0.4129891</v>
      </c>
    </row>
    <row r="67" spans="8:8" x14ac:dyDescent="0.25">
      <c r="H67">
        <v>-0.48681140000000001</v>
      </c>
    </row>
    <row r="68" spans="8:8" x14ac:dyDescent="0.25">
      <c r="H68">
        <v>-0.56612759999999995</v>
      </c>
    </row>
    <row r="69" spans="8:8" x14ac:dyDescent="0.25">
      <c r="H69">
        <v>-0.47715809999999997</v>
      </c>
    </row>
    <row r="70" spans="8:8" x14ac:dyDescent="0.25">
      <c r="H70">
        <v>-0.66728849999999995</v>
      </c>
    </row>
    <row r="71" spans="8:8" x14ac:dyDescent="0.25">
      <c r="H71">
        <v>-0.55458790000000002</v>
      </c>
    </row>
    <row r="72" spans="8:8" x14ac:dyDescent="0.25">
      <c r="H72">
        <v>-0.24953120000000001</v>
      </c>
    </row>
    <row r="73" spans="8:8" x14ac:dyDescent="0.25">
      <c r="H73">
        <v>-0.59669930000000004</v>
      </c>
    </row>
    <row r="74" spans="8:8" x14ac:dyDescent="0.25">
      <c r="H74">
        <v>-0.31254959999999998</v>
      </c>
    </row>
    <row r="75" spans="8:8" x14ac:dyDescent="0.25">
      <c r="H75">
        <v>-0.3981402</v>
      </c>
    </row>
    <row r="76" spans="8:8" x14ac:dyDescent="0.25">
      <c r="H76">
        <v>-0.68463059999999998</v>
      </c>
    </row>
    <row r="77" spans="8:8" x14ac:dyDescent="0.25">
      <c r="H77">
        <v>-0.44218580000000002</v>
      </c>
    </row>
    <row r="78" spans="8:8" x14ac:dyDescent="0.25">
      <c r="H78">
        <v>-0.6996753</v>
      </c>
    </row>
    <row r="79" spans="8:8" x14ac:dyDescent="0.25">
      <c r="H79">
        <v>-0.49169230000000003</v>
      </c>
    </row>
    <row r="80" spans="8:8" x14ac:dyDescent="0.25">
      <c r="H80">
        <v>-0.42908649999999998</v>
      </c>
    </row>
    <row r="81" spans="8:8" x14ac:dyDescent="0.25">
      <c r="H81">
        <v>-0.43036790000000003</v>
      </c>
    </row>
    <row r="82" spans="8:8" x14ac:dyDescent="0.25">
      <c r="H82">
        <v>-0.71508870000000002</v>
      </c>
    </row>
    <row r="83" spans="8:8" x14ac:dyDescent="0.25">
      <c r="H83">
        <v>-0.59337470000000003</v>
      </c>
    </row>
    <row r="84" spans="8:8" x14ac:dyDescent="0.25">
      <c r="H84">
        <v>-0.17948320000000001</v>
      </c>
    </row>
    <row r="85" spans="8:8" x14ac:dyDescent="0.25">
      <c r="H85">
        <v>-0.57363439999999999</v>
      </c>
    </row>
    <row r="86" spans="8:8" x14ac:dyDescent="0.25">
      <c r="H86">
        <v>-0.30761040000000001</v>
      </c>
    </row>
    <row r="87" spans="8:8" x14ac:dyDescent="0.25">
      <c r="H87">
        <v>-0.45795930000000001</v>
      </c>
    </row>
    <row r="88" spans="8:8" x14ac:dyDescent="0.25">
      <c r="H88">
        <v>-0.28408349999999999</v>
      </c>
    </row>
    <row r="89" spans="8:8" x14ac:dyDescent="0.25">
      <c r="H89">
        <v>-0.2168882</v>
      </c>
    </row>
    <row r="90" spans="8:8" x14ac:dyDescent="0.25">
      <c r="H90">
        <v>-0.1359089</v>
      </c>
    </row>
    <row r="91" spans="8:8" x14ac:dyDescent="0.25">
      <c r="H91">
        <v>-0.60475590000000001</v>
      </c>
    </row>
    <row r="92" spans="8:8" x14ac:dyDescent="0.25">
      <c r="H92">
        <v>-0.48679640000000002</v>
      </c>
    </row>
    <row r="93" spans="8:8" x14ac:dyDescent="0.25">
      <c r="H93">
        <v>-0.65883049999999999</v>
      </c>
    </row>
    <row r="94" spans="8:8" x14ac:dyDescent="0.25">
      <c r="H94">
        <v>-0.2273078</v>
      </c>
    </row>
    <row r="95" spans="8:8" x14ac:dyDescent="0.25">
      <c r="H95">
        <v>-0.48114030000000002</v>
      </c>
    </row>
    <row r="96" spans="8:8" x14ac:dyDescent="0.25">
      <c r="H96">
        <v>-0.42631419999999998</v>
      </c>
    </row>
    <row r="97" spans="8:8" x14ac:dyDescent="0.25">
      <c r="H97">
        <v>-0.31658389999999997</v>
      </c>
    </row>
    <row r="98" spans="8:8" x14ac:dyDescent="0.25">
      <c r="H98">
        <v>-0.36556440000000001</v>
      </c>
    </row>
    <row r="99" spans="8:8" x14ac:dyDescent="0.25">
      <c r="H99">
        <v>-0.23576449999999999</v>
      </c>
    </row>
    <row r="100" spans="8:8" x14ac:dyDescent="0.25">
      <c r="H100">
        <v>-0.46115529999999999</v>
      </c>
    </row>
    <row r="101" spans="8:8" x14ac:dyDescent="0.25">
      <c r="H101">
        <v>-0.44335839999999999</v>
      </c>
    </row>
    <row r="102" spans="8:8" x14ac:dyDescent="0.25">
      <c r="H102">
        <v>-0.32274799999999998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86F1-6713-418C-8B5B-08805962DF18}">
  <dimension ref="G2:P29"/>
  <sheetViews>
    <sheetView workbookViewId="0">
      <selection activeCell="P13" sqref="P13:P14"/>
    </sheetView>
  </sheetViews>
  <sheetFormatPr defaultRowHeight="15" x14ac:dyDescent="0.25"/>
  <sheetData>
    <row r="2" spans="7:16" x14ac:dyDescent="0.25">
      <c r="H2" t="s">
        <v>277</v>
      </c>
      <c r="N2" t="s">
        <v>278</v>
      </c>
    </row>
    <row r="4" spans="7:16" x14ac:dyDescent="0.25">
      <c r="H4" t="s">
        <v>222</v>
      </c>
      <c r="I4" t="s">
        <v>223</v>
      </c>
      <c r="J4" t="s">
        <v>221</v>
      </c>
      <c r="K4" t="s">
        <v>220</v>
      </c>
      <c r="M4" t="s">
        <v>222</v>
      </c>
      <c r="N4" t="s">
        <v>223</v>
      </c>
      <c r="O4" t="s">
        <v>221</v>
      </c>
      <c r="P4" t="s">
        <v>220</v>
      </c>
    </row>
    <row r="5" spans="7:16" x14ac:dyDescent="0.25">
      <c r="G5">
        <v>-0.14285709999999999</v>
      </c>
      <c r="H5">
        <f>AVERAGE(G5:G29)</f>
        <v>-5.2035888160000009E-2</v>
      </c>
      <c r="I5">
        <f>MEDIAN(G5:G29)</f>
        <v>-8.9285709999999997E-3</v>
      </c>
      <c r="J5">
        <f>MIN(G5:G29)</f>
        <v>-0.25490200000000002</v>
      </c>
      <c r="K5">
        <f>MAX(G5:G29)</f>
        <v>0.22267210000000001</v>
      </c>
      <c r="M5">
        <v>-0.154</v>
      </c>
      <c r="N5">
        <v>-0.153</v>
      </c>
      <c r="O5">
        <v>-0.59399999999999997</v>
      </c>
      <c r="P5">
        <v>0.29099999999999998</v>
      </c>
    </row>
    <row r="6" spans="7:16" x14ac:dyDescent="0.25">
      <c r="G6">
        <v>6.5656569999999997E-2</v>
      </c>
    </row>
    <row r="7" spans="7:16" x14ac:dyDescent="0.25">
      <c r="G7">
        <v>4.5454550000000003E-3</v>
      </c>
    </row>
    <row r="8" spans="7:16" x14ac:dyDescent="0.25">
      <c r="G8">
        <v>-0.125</v>
      </c>
    </row>
    <row r="9" spans="7:16" x14ac:dyDescent="0.25">
      <c r="G9">
        <v>9.4545450000000003E-2</v>
      </c>
    </row>
    <row r="10" spans="7:16" x14ac:dyDescent="0.25">
      <c r="G10">
        <v>-0.12032089999999999</v>
      </c>
    </row>
    <row r="11" spans="7:16" x14ac:dyDescent="0.25">
      <c r="G11">
        <v>-7.5892860000000006E-2</v>
      </c>
    </row>
    <row r="12" spans="7:16" x14ac:dyDescent="0.25">
      <c r="G12">
        <v>-0.23076920000000001</v>
      </c>
    </row>
    <row r="13" spans="7:16" x14ac:dyDescent="0.25">
      <c r="G13">
        <v>6.25E-2</v>
      </c>
    </row>
    <row r="14" spans="7:16" x14ac:dyDescent="0.25">
      <c r="G14">
        <v>5.3571430000000003E-2</v>
      </c>
      <c r="M14" t="s">
        <v>180</v>
      </c>
    </row>
    <row r="15" spans="7:16" x14ac:dyDescent="0.25">
      <c r="G15">
        <v>0.22267210000000001</v>
      </c>
      <c r="M15" t="s">
        <v>279</v>
      </c>
    </row>
    <row r="16" spans="7:16" x14ac:dyDescent="0.25">
      <c r="G16">
        <v>1.604278E-2</v>
      </c>
      <c r="M16" t="s">
        <v>280</v>
      </c>
    </row>
    <row r="17" spans="7:13" x14ac:dyDescent="0.25">
      <c r="G17">
        <v>-7.9365080000000001E-3</v>
      </c>
      <c r="M17" t="s">
        <v>281</v>
      </c>
    </row>
    <row r="18" spans="7:13" x14ac:dyDescent="0.25">
      <c r="G18">
        <v>-0.25490200000000002</v>
      </c>
      <c r="M18" t="s">
        <v>282</v>
      </c>
    </row>
    <row r="19" spans="7:13" x14ac:dyDescent="0.25">
      <c r="G19">
        <v>9.3117409999999998E-2</v>
      </c>
      <c r="M19" t="s">
        <v>279</v>
      </c>
    </row>
    <row r="20" spans="7:13" x14ac:dyDescent="0.25">
      <c r="G20">
        <v>-0.10817309999999999</v>
      </c>
      <c r="M20" t="s">
        <v>283</v>
      </c>
    </row>
    <row r="21" spans="7:13" x14ac:dyDescent="0.25">
      <c r="G21">
        <v>-0.24358969999999999</v>
      </c>
      <c r="M21" t="s">
        <v>284</v>
      </c>
    </row>
    <row r="22" spans="7:13" x14ac:dyDescent="0.25">
      <c r="G22">
        <v>-0.23333329999999999</v>
      </c>
      <c r="M22" t="s">
        <v>285</v>
      </c>
    </row>
    <row r="23" spans="7:13" x14ac:dyDescent="0.25">
      <c r="G23">
        <v>3.3834589999999998E-2</v>
      </c>
      <c r="M23" t="s">
        <v>286</v>
      </c>
    </row>
    <row r="24" spans="7:13" x14ac:dyDescent="0.25">
      <c r="G24">
        <v>-8.3333329999999997E-2</v>
      </c>
    </row>
    <row r="25" spans="7:13" x14ac:dyDescent="0.25">
      <c r="G25">
        <v>-8.9285709999999997E-3</v>
      </c>
    </row>
    <row r="26" spans="7:13" x14ac:dyDescent="0.25">
      <c r="G26">
        <v>1.538462E-2</v>
      </c>
    </row>
    <row r="27" spans="7:13" x14ac:dyDescent="0.25">
      <c r="G27">
        <v>-0.14285709999999999</v>
      </c>
    </row>
    <row r="28" spans="7:13" x14ac:dyDescent="0.25">
      <c r="G28">
        <v>2.9411759999999999E-2</v>
      </c>
    </row>
    <row r="29" spans="7:13" x14ac:dyDescent="0.25">
      <c r="G29">
        <v>-0.2142857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6C2-41AA-49AF-841C-BF6D2DFEBD21}">
  <dimension ref="H4:N104"/>
  <sheetViews>
    <sheetView workbookViewId="0">
      <selection activeCell="N6" sqref="N6"/>
    </sheetView>
  </sheetViews>
  <sheetFormatPr defaultRowHeight="15" x14ac:dyDescent="0.25"/>
  <sheetData>
    <row r="4" spans="8:14" x14ac:dyDescent="0.25">
      <c r="I4" t="s">
        <v>220</v>
      </c>
      <c r="J4" t="s">
        <v>221</v>
      </c>
      <c r="K4" t="s">
        <v>222</v>
      </c>
      <c r="L4" t="s">
        <v>223</v>
      </c>
      <c r="M4" t="s">
        <v>224</v>
      </c>
      <c r="N4" t="s">
        <v>225</v>
      </c>
    </row>
    <row r="5" spans="8:14" x14ac:dyDescent="0.25">
      <c r="H5">
        <v>-0.42219899999999999</v>
      </c>
      <c r="I5">
        <f>MAX(H5:H104)</f>
        <v>-1.9543439999999999E-2</v>
      </c>
      <c r="J5">
        <f>MIN(H5:H104)</f>
        <v>-1.129961</v>
      </c>
      <c r="K5">
        <f>AVERAGE(H5:H104)</f>
        <v>-0.49951898539999995</v>
      </c>
      <c r="L5">
        <f>MEDIAN(H5:H104)</f>
        <v>-0.47848714999999997</v>
      </c>
      <c r="M5">
        <f>SKEW(H5:H104)</f>
        <v>-0.35587667555120395</v>
      </c>
      <c r="N5">
        <f>KURT(H5:H104)</f>
        <v>-0.21739250773798258</v>
      </c>
    </row>
    <row r="6" spans="8:14" x14ac:dyDescent="0.25">
      <c r="H6">
        <v>-0.28742329999999999</v>
      </c>
    </row>
    <row r="7" spans="8:14" x14ac:dyDescent="0.25">
      <c r="H7">
        <v>-0.71229810000000005</v>
      </c>
    </row>
    <row r="8" spans="8:14" x14ac:dyDescent="0.25">
      <c r="H8">
        <v>-0.48073149999999998</v>
      </c>
    </row>
    <row r="9" spans="8:14" x14ac:dyDescent="0.25">
      <c r="H9">
        <v>-0.29161239999999999</v>
      </c>
    </row>
    <row r="10" spans="8:14" x14ac:dyDescent="0.25">
      <c r="H10">
        <v>-0.20395569999999999</v>
      </c>
    </row>
    <row r="11" spans="8:14" x14ac:dyDescent="0.25">
      <c r="H11">
        <v>-0.26589839999999998</v>
      </c>
    </row>
    <row r="12" spans="8:14" x14ac:dyDescent="0.25">
      <c r="H12">
        <v>-0.66083320000000001</v>
      </c>
    </row>
    <row r="13" spans="8:14" x14ac:dyDescent="0.25">
      <c r="H13">
        <v>-0.22057750000000001</v>
      </c>
    </row>
    <row r="14" spans="8:14" x14ac:dyDescent="0.25">
      <c r="H14">
        <v>-0.15325230000000001</v>
      </c>
    </row>
    <row r="15" spans="8:14" x14ac:dyDescent="0.25">
      <c r="H15">
        <v>-0.44424469999999999</v>
      </c>
    </row>
    <row r="16" spans="8:14" x14ac:dyDescent="0.25">
      <c r="H16">
        <v>-0.6419918</v>
      </c>
    </row>
    <row r="17" spans="8:8" x14ac:dyDescent="0.25">
      <c r="H17">
        <v>-0.86975650000000004</v>
      </c>
    </row>
    <row r="18" spans="8:8" x14ac:dyDescent="0.25">
      <c r="H18">
        <v>-0.85517359999999998</v>
      </c>
    </row>
    <row r="19" spans="8:8" x14ac:dyDescent="0.25">
      <c r="H19">
        <v>-0.46382319999999999</v>
      </c>
    </row>
    <row r="20" spans="8:8" x14ac:dyDescent="0.25">
      <c r="H20">
        <v>-0.40758299999999997</v>
      </c>
    </row>
    <row r="21" spans="8:8" x14ac:dyDescent="0.25">
      <c r="H21">
        <v>-0.43243599999999999</v>
      </c>
    </row>
    <row r="22" spans="8:8" x14ac:dyDescent="0.25">
      <c r="H22">
        <v>-0.3780115</v>
      </c>
    </row>
    <row r="23" spans="8:8" x14ac:dyDescent="0.25">
      <c r="H23">
        <v>-0.36788609999999999</v>
      </c>
    </row>
    <row r="24" spans="8:8" x14ac:dyDescent="0.25">
      <c r="H24">
        <v>-0.52634179999999997</v>
      </c>
    </row>
    <row r="25" spans="8:8" x14ac:dyDescent="0.25">
      <c r="H25">
        <v>-0.47986400000000001</v>
      </c>
    </row>
    <row r="26" spans="8:8" x14ac:dyDescent="0.25">
      <c r="H26">
        <v>-0.55476300000000001</v>
      </c>
    </row>
    <row r="27" spans="8:8" x14ac:dyDescent="0.25">
      <c r="H27">
        <v>-0.48132829999999999</v>
      </c>
    </row>
    <row r="28" spans="8:8" x14ac:dyDescent="0.25">
      <c r="H28">
        <v>-0.70570149999999998</v>
      </c>
    </row>
    <row r="29" spans="8:8" x14ac:dyDescent="0.25">
      <c r="H29">
        <v>-0.41639389999999998</v>
      </c>
    </row>
    <row r="30" spans="8:8" x14ac:dyDescent="0.25">
      <c r="H30">
        <v>-0.36538159999999997</v>
      </c>
    </row>
    <row r="31" spans="8:8" x14ac:dyDescent="0.25">
      <c r="H31">
        <v>-0.20400070000000001</v>
      </c>
    </row>
    <row r="32" spans="8:8" x14ac:dyDescent="0.25">
      <c r="H32">
        <v>-0.97335079999999996</v>
      </c>
    </row>
    <row r="33" spans="8:8" x14ac:dyDescent="0.25">
      <c r="H33">
        <v>-0.25808409999999998</v>
      </c>
    </row>
    <row r="34" spans="8:8" x14ac:dyDescent="0.25">
      <c r="H34">
        <v>-1.129961</v>
      </c>
    </row>
    <row r="35" spans="8:8" x14ac:dyDescent="0.25">
      <c r="H35">
        <v>-0.86662570000000005</v>
      </c>
    </row>
    <row r="36" spans="8:8" x14ac:dyDescent="0.25">
      <c r="H36">
        <v>-0.32613360000000002</v>
      </c>
    </row>
    <row r="37" spans="8:8" x14ac:dyDescent="0.25">
      <c r="H37">
        <v>-0.36600080000000002</v>
      </c>
    </row>
    <row r="38" spans="8:8" x14ac:dyDescent="0.25">
      <c r="H38">
        <v>-0.13990949999999999</v>
      </c>
    </row>
    <row r="39" spans="8:8" x14ac:dyDescent="0.25">
      <c r="H39">
        <v>-0.52183400000000002</v>
      </c>
    </row>
    <row r="40" spans="8:8" x14ac:dyDescent="0.25">
      <c r="H40">
        <v>-0.75909479999999996</v>
      </c>
    </row>
    <row r="41" spans="8:8" x14ac:dyDescent="0.25">
      <c r="H41">
        <v>-0.5690326</v>
      </c>
    </row>
    <row r="42" spans="8:8" x14ac:dyDescent="0.25">
      <c r="H42">
        <v>-0.36225000000000002</v>
      </c>
    </row>
    <row r="43" spans="8:8" x14ac:dyDescent="0.25">
      <c r="H43">
        <v>-0.59967360000000003</v>
      </c>
    </row>
    <row r="44" spans="8:8" x14ac:dyDescent="0.25">
      <c r="H44">
        <v>-1.020802</v>
      </c>
    </row>
    <row r="45" spans="8:8" x14ac:dyDescent="0.25">
      <c r="H45">
        <v>-0.40199960000000001</v>
      </c>
    </row>
    <row r="46" spans="8:8" x14ac:dyDescent="0.25">
      <c r="H46">
        <v>-0.79051839999999995</v>
      </c>
    </row>
    <row r="47" spans="8:8" x14ac:dyDescent="0.25">
      <c r="H47">
        <v>-0.61938400000000005</v>
      </c>
    </row>
    <row r="48" spans="8:8" x14ac:dyDescent="0.25">
      <c r="H48">
        <v>-0.39728479999999999</v>
      </c>
    </row>
    <row r="49" spans="8:8" x14ac:dyDescent="0.25">
      <c r="H49">
        <v>-0.44810030000000001</v>
      </c>
    </row>
    <row r="50" spans="8:8" x14ac:dyDescent="0.25">
      <c r="H50">
        <v>-0.73368429999999996</v>
      </c>
    </row>
    <row r="51" spans="8:8" x14ac:dyDescent="0.25">
      <c r="H51">
        <v>-1.9543439999999999E-2</v>
      </c>
    </row>
    <row r="52" spans="8:8" x14ac:dyDescent="0.25">
      <c r="H52">
        <v>-0.51816839999999997</v>
      </c>
    </row>
    <row r="53" spans="8:8" x14ac:dyDescent="0.25">
      <c r="H53">
        <v>-0.1305616</v>
      </c>
    </row>
    <row r="54" spans="8:8" x14ac:dyDescent="0.25">
      <c r="H54">
        <v>-0.34433009999999997</v>
      </c>
    </row>
    <row r="55" spans="8:8" x14ac:dyDescent="0.25">
      <c r="H55">
        <v>-0.25001190000000001</v>
      </c>
    </row>
    <row r="56" spans="8:8" x14ac:dyDescent="0.25">
      <c r="H56">
        <v>-0.1596176</v>
      </c>
    </row>
    <row r="57" spans="8:8" x14ac:dyDescent="0.25">
      <c r="H57">
        <v>-0.6220618</v>
      </c>
    </row>
    <row r="58" spans="8:8" x14ac:dyDescent="0.25">
      <c r="H58">
        <v>-0.75338179999999999</v>
      </c>
    </row>
    <row r="59" spans="8:8" x14ac:dyDescent="0.25">
      <c r="H59">
        <v>-0.50995400000000002</v>
      </c>
    </row>
    <row r="60" spans="8:8" x14ac:dyDescent="0.25">
      <c r="H60">
        <v>-0.54276610000000003</v>
      </c>
    </row>
    <row r="61" spans="8:8" x14ac:dyDescent="0.25">
      <c r="H61">
        <v>-0.17626020000000001</v>
      </c>
    </row>
    <row r="62" spans="8:8" x14ac:dyDescent="0.25">
      <c r="H62">
        <v>-0.42221350000000002</v>
      </c>
    </row>
    <row r="63" spans="8:8" x14ac:dyDescent="0.25">
      <c r="H63">
        <v>-0.2210829</v>
      </c>
    </row>
    <row r="64" spans="8:8" x14ac:dyDescent="0.25">
      <c r="H64">
        <v>-0.37650230000000001</v>
      </c>
    </row>
    <row r="65" spans="8:8" x14ac:dyDescent="0.25">
      <c r="H65">
        <v>-0.4563237</v>
      </c>
    </row>
    <row r="66" spans="8:8" x14ac:dyDescent="0.25">
      <c r="H66">
        <v>-0.6328397</v>
      </c>
    </row>
    <row r="67" spans="8:8" x14ac:dyDescent="0.25">
      <c r="H67">
        <v>-0.56351169999999995</v>
      </c>
    </row>
    <row r="68" spans="8:8" x14ac:dyDescent="0.25">
      <c r="H68">
        <v>-0.62735280000000004</v>
      </c>
    </row>
    <row r="69" spans="8:8" x14ac:dyDescent="0.25">
      <c r="H69">
        <v>-0.43423929999999999</v>
      </c>
    </row>
    <row r="70" spans="8:8" x14ac:dyDescent="0.25">
      <c r="H70">
        <v>-0.2514343</v>
      </c>
    </row>
    <row r="71" spans="8:8" x14ac:dyDescent="0.25">
      <c r="H71">
        <v>-0.81968839999999998</v>
      </c>
    </row>
    <row r="72" spans="8:8" x14ac:dyDescent="0.25">
      <c r="H72">
        <v>-0.34084779999999998</v>
      </c>
    </row>
    <row r="73" spans="8:8" x14ac:dyDescent="0.25">
      <c r="H73">
        <v>-0.64138649999999997</v>
      </c>
    </row>
    <row r="74" spans="8:8" x14ac:dyDescent="0.25">
      <c r="H74">
        <v>-0.48626829999999999</v>
      </c>
    </row>
    <row r="75" spans="8:8" x14ac:dyDescent="0.25">
      <c r="H75">
        <v>-0.46597880000000003</v>
      </c>
    </row>
    <row r="76" spans="8:8" x14ac:dyDescent="0.25">
      <c r="H76">
        <v>-0.63881600000000005</v>
      </c>
    </row>
    <row r="77" spans="8:8" x14ac:dyDescent="0.25">
      <c r="H77">
        <v>-0.2435224</v>
      </c>
    </row>
    <row r="78" spans="8:8" x14ac:dyDescent="0.25">
      <c r="H78">
        <v>-0.45438240000000002</v>
      </c>
    </row>
    <row r="79" spans="8:8" x14ac:dyDescent="0.25">
      <c r="H79">
        <v>-0.36233070000000001</v>
      </c>
    </row>
    <row r="80" spans="8:8" x14ac:dyDescent="0.25">
      <c r="H80">
        <v>-0.72768540000000004</v>
      </c>
    </row>
    <row r="81" spans="8:8" x14ac:dyDescent="0.25">
      <c r="H81">
        <v>-0.30554829999999999</v>
      </c>
    </row>
    <row r="82" spans="8:8" x14ac:dyDescent="0.25">
      <c r="H82">
        <v>-0.70614390000000005</v>
      </c>
    </row>
    <row r="83" spans="8:8" x14ac:dyDescent="0.25">
      <c r="H83">
        <v>-0.34187030000000002</v>
      </c>
    </row>
    <row r="84" spans="8:8" x14ac:dyDescent="0.25">
      <c r="H84">
        <v>-0.83255489999999999</v>
      </c>
    </row>
    <row r="85" spans="8:8" x14ac:dyDescent="0.25">
      <c r="H85">
        <v>-0.2619281</v>
      </c>
    </row>
    <row r="86" spans="8:8" x14ac:dyDescent="0.25">
      <c r="H86">
        <v>-0.59529980000000005</v>
      </c>
    </row>
    <row r="87" spans="8:8" x14ac:dyDescent="0.25">
      <c r="H87">
        <v>-0.47711029999999999</v>
      </c>
    </row>
    <row r="88" spans="8:8" x14ac:dyDescent="0.25">
      <c r="H88">
        <v>-0.57657539999999996</v>
      </c>
    </row>
    <row r="89" spans="8:8" x14ac:dyDescent="0.25">
      <c r="H89">
        <v>-0.55940380000000001</v>
      </c>
    </row>
    <row r="90" spans="8:8" x14ac:dyDescent="0.25">
      <c r="H90">
        <v>-0.55502390000000001</v>
      </c>
    </row>
    <row r="91" spans="8:8" x14ac:dyDescent="0.25">
      <c r="H91">
        <v>-0.28129500000000002</v>
      </c>
    </row>
    <row r="92" spans="8:8" x14ac:dyDescent="0.25">
      <c r="H92">
        <v>-0.69311690000000004</v>
      </c>
    </row>
    <row r="93" spans="8:8" x14ac:dyDescent="0.25">
      <c r="H93">
        <v>-0.6544991</v>
      </c>
    </row>
    <row r="94" spans="8:8" x14ac:dyDescent="0.25">
      <c r="H94">
        <v>-0.5263023</v>
      </c>
    </row>
    <row r="95" spans="8:8" x14ac:dyDescent="0.25">
      <c r="H95">
        <v>-0.71472899999999995</v>
      </c>
    </row>
    <row r="96" spans="8:8" x14ac:dyDescent="0.25">
      <c r="H96">
        <v>-0.84031690000000003</v>
      </c>
    </row>
    <row r="97" spans="8:8" x14ac:dyDescent="0.25">
      <c r="H97">
        <v>-0.7891532</v>
      </c>
    </row>
    <row r="98" spans="8:8" x14ac:dyDescent="0.25">
      <c r="H98">
        <v>-0.37228630000000001</v>
      </c>
    </row>
    <row r="99" spans="8:8" x14ac:dyDescent="0.25">
      <c r="H99">
        <v>-0.21502180000000001</v>
      </c>
    </row>
    <row r="100" spans="8:8" x14ac:dyDescent="0.25">
      <c r="H100">
        <v>-0.42200749999999998</v>
      </c>
    </row>
    <row r="101" spans="8:8" x14ac:dyDescent="0.25">
      <c r="H101">
        <v>-0.8252756</v>
      </c>
    </row>
    <row r="102" spans="8:8" x14ac:dyDescent="0.25">
      <c r="H102">
        <v>-0.28225319999999998</v>
      </c>
    </row>
    <row r="103" spans="8:8" x14ac:dyDescent="0.25">
      <c r="H103">
        <v>-0.72441129999999998</v>
      </c>
    </row>
    <row r="104" spans="8:8" x14ac:dyDescent="0.25">
      <c r="H104">
        <v>-0.62952140000000001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2DCC-1D93-471D-AAF8-9568218CC746}">
  <dimension ref="E1:P10001"/>
  <sheetViews>
    <sheetView topLeftCell="K22" zoomScale="136" zoomScaleNormal="136" workbookViewId="0">
      <selection activeCell="Q26" sqref="Q26"/>
    </sheetView>
  </sheetViews>
  <sheetFormatPr defaultRowHeight="15" x14ac:dyDescent="0.25"/>
  <sheetData>
    <row r="1" spans="5:16" ht="15.75" thickBot="1" x14ac:dyDescent="0.3">
      <c r="F1" s="17" t="s">
        <v>155</v>
      </c>
      <c r="G1" s="17" t="s">
        <v>156</v>
      </c>
      <c r="H1" s="17" t="s">
        <v>153</v>
      </c>
      <c r="I1" s="17" t="s">
        <v>157</v>
      </c>
      <c r="J1" s="17" t="s">
        <v>154</v>
      </c>
    </row>
    <row r="2" spans="5:16" ht="16.5" thickTop="1" thickBot="1" x14ac:dyDescent="0.3">
      <c r="E2">
        <v>0.84802409999999995</v>
      </c>
      <c r="F2">
        <f>MAX(E2:E10001)</f>
        <v>1.538108</v>
      </c>
      <c r="G2">
        <f>MIN(E2:E10001)</f>
        <v>0.1436653</v>
      </c>
      <c r="H2">
        <f>AVERAGE(E2:E100001)</f>
        <v>0.91652468785000218</v>
      </c>
      <c r="I2">
        <f>MEDIAN(E2:E10001)</f>
        <v>0.92928045000000004</v>
      </c>
      <c r="L2" t="s">
        <v>150</v>
      </c>
    </row>
    <row r="3" spans="5:16" x14ac:dyDescent="0.25">
      <c r="E3">
        <v>1.026599</v>
      </c>
      <c r="L3">
        <v>0</v>
      </c>
      <c r="N3" s="69" t="s">
        <v>150</v>
      </c>
      <c r="O3" s="69" t="s">
        <v>152</v>
      </c>
      <c r="P3" s="57" t="s">
        <v>157</v>
      </c>
    </row>
    <row r="4" spans="5:16" x14ac:dyDescent="0.25">
      <c r="E4">
        <v>0.83460699999999999</v>
      </c>
      <c r="L4">
        <v>0.01</v>
      </c>
      <c r="N4">
        <v>0</v>
      </c>
      <c r="O4">
        <v>0</v>
      </c>
    </row>
    <row r="5" spans="5:16" x14ac:dyDescent="0.25">
      <c r="E5">
        <v>0.59857590000000005</v>
      </c>
      <c r="L5">
        <v>0.02</v>
      </c>
      <c r="N5">
        <v>0.01</v>
      </c>
      <c r="O5">
        <v>0</v>
      </c>
    </row>
    <row r="6" spans="5:16" x14ac:dyDescent="0.25">
      <c r="E6">
        <v>0.58003000000000005</v>
      </c>
      <c r="L6">
        <v>0.03</v>
      </c>
      <c r="N6">
        <v>0.02</v>
      </c>
      <c r="O6">
        <v>0</v>
      </c>
    </row>
    <row r="7" spans="5:16" x14ac:dyDescent="0.25">
      <c r="E7">
        <v>0.96257320000000002</v>
      </c>
      <c r="L7">
        <v>0.04</v>
      </c>
      <c r="N7">
        <v>0.03</v>
      </c>
      <c r="O7">
        <v>0</v>
      </c>
    </row>
    <row r="8" spans="5:16" x14ac:dyDescent="0.25">
      <c r="E8">
        <v>1.0067900000000001</v>
      </c>
      <c r="L8">
        <v>0.05</v>
      </c>
      <c r="N8">
        <v>0.04</v>
      </c>
      <c r="O8">
        <v>0</v>
      </c>
    </row>
    <row r="9" spans="5:16" x14ac:dyDescent="0.25">
      <c r="E9">
        <v>1.095566</v>
      </c>
      <c r="L9">
        <v>0.06</v>
      </c>
      <c r="N9">
        <v>0.05</v>
      </c>
      <c r="O9">
        <v>0</v>
      </c>
    </row>
    <row r="10" spans="5:16" x14ac:dyDescent="0.25">
      <c r="E10">
        <v>1.316929</v>
      </c>
      <c r="L10">
        <v>7.0000000000000007E-2</v>
      </c>
      <c r="N10">
        <v>0.06</v>
      </c>
      <c r="O10">
        <v>0</v>
      </c>
    </row>
    <row r="11" spans="5:16" x14ac:dyDescent="0.25">
      <c r="E11">
        <v>0.91955129999999996</v>
      </c>
      <c r="L11">
        <v>0.08</v>
      </c>
      <c r="N11">
        <v>7.0000000000000007E-2</v>
      </c>
      <c r="O11">
        <v>0</v>
      </c>
    </row>
    <row r="12" spans="5:16" x14ac:dyDescent="0.25">
      <c r="E12">
        <v>0.97098899999999999</v>
      </c>
      <c r="L12">
        <v>0.09</v>
      </c>
      <c r="N12">
        <v>0.08</v>
      </c>
      <c r="O12">
        <v>0</v>
      </c>
    </row>
    <row r="13" spans="5:16" x14ac:dyDescent="0.25">
      <c r="E13">
        <v>1.1683129999999999</v>
      </c>
      <c r="L13">
        <v>0.1</v>
      </c>
      <c r="N13">
        <v>0.09</v>
      </c>
      <c r="O13">
        <v>0</v>
      </c>
    </row>
    <row r="14" spans="5:16" x14ac:dyDescent="0.25">
      <c r="E14">
        <v>0.77387320000000004</v>
      </c>
      <c r="L14">
        <v>0.11</v>
      </c>
      <c r="N14">
        <v>0.1</v>
      </c>
      <c r="O14">
        <v>0</v>
      </c>
    </row>
    <row r="15" spans="5:16" x14ac:dyDescent="0.25">
      <c r="E15">
        <v>1.105944</v>
      </c>
      <c r="L15">
        <v>0.12</v>
      </c>
      <c r="N15">
        <v>0.11</v>
      </c>
      <c r="O15">
        <v>0</v>
      </c>
    </row>
    <row r="16" spans="5:16" x14ac:dyDescent="0.25">
      <c r="E16">
        <v>1.1381950000000001</v>
      </c>
      <c r="L16">
        <v>0.13</v>
      </c>
      <c r="N16">
        <v>0.12</v>
      </c>
      <c r="O16">
        <v>0</v>
      </c>
    </row>
    <row r="17" spans="5:15" x14ac:dyDescent="0.25">
      <c r="E17">
        <v>0.9076457</v>
      </c>
      <c r="L17">
        <v>0.14000000000000001</v>
      </c>
      <c r="N17">
        <v>0.13</v>
      </c>
      <c r="O17">
        <v>0</v>
      </c>
    </row>
    <row r="18" spans="5:15" x14ac:dyDescent="0.25">
      <c r="E18">
        <v>1.160288</v>
      </c>
      <c r="L18">
        <v>0.15</v>
      </c>
      <c r="N18">
        <v>0.14000000000000001</v>
      </c>
      <c r="O18">
        <v>0</v>
      </c>
    </row>
    <row r="19" spans="5:15" x14ac:dyDescent="0.25">
      <c r="E19">
        <v>1.071183</v>
      </c>
      <c r="L19">
        <v>0.16</v>
      </c>
      <c r="N19">
        <v>0.15</v>
      </c>
      <c r="O19">
        <v>1</v>
      </c>
    </row>
    <row r="20" spans="5:15" x14ac:dyDescent="0.25">
      <c r="E20">
        <v>0.67921759999999998</v>
      </c>
      <c r="L20">
        <v>0.17</v>
      </c>
      <c r="N20">
        <v>0.16</v>
      </c>
      <c r="O20">
        <v>1</v>
      </c>
    </row>
    <row r="21" spans="5:15" x14ac:dyDescent="0.25">
      <c r="E21">
        <v>0.87322540000000004</v>
      </c>
      <c r="L21">
        <v>0.18</v>
      </c>
      <c r="N21">
        <v>0.17</v>
      </c>
      <c r="O21">
        <v>0</v>
      </c>
    </row>
    <row r="22" spans="5:15" x14ac:dyDescent="0.25">
      <c r="E22">
        <v>1.171583</v>
      </c>
      <c r="L22">
        <v>0.19</v>
      </c>
      <c r="N22">
        <v>0.18</v>
      </c>
      <c r="O22">
        <v>0</v>
      </c>
    </row>
    <row r="23" spans="5:15" x14ac:dyDescent="0.25">
      <c r="E23">
        <v>0.52506390000000003</v>
      </c>
      <c r="L23">
        <v>0.2</v>
      </c>
      <c r="N23">
        <v>0.19</v>
      </c>
      <c r="O23">
        <v>0</v>
      </c>
    </row>
    <row r="24" spans="5:15" x14ac:dyDescent="0.25">
      <c r="E24">
        <v>0.3405533</v>
      </c>
      <c r="L24">
        <v>0.21</v>
      </c>
      <c r="N24">
        <v>0.2</v>
      </c>
      <c r="O24">
        <v>0</v>
      </c>
    </row>
    <row r="25" spans="5:15" x14ac:dyDescent="0.25">
      <c r="E25">
        <v>0.61785440000000003</v>
      </c>
      <c r="L25">
        <v>0.22</v>
      </c>
      <c r="N25">
        <v>0.21</v>
      </c>
      <c r="O25">
        <v>3</v>
      </c>
    </row>
    <row r="26" spans="5:15" x14ac:dyDescent="0.25">
      <c r="E26">
        <v>1.2391669999999999</v>
      </c>
      <c r="L26">
        <v>0.23</v>
      </c>
      <c r="N26">
        <v>0.22</v>
      </c>
      <c r="O26">
        <v>0</v>
      </c>
    </row>
    <row r="27" spans="5:15" x14ac:dyDescent="0.25">
      <c r="E27">
        <v>1.0062519999999999</v>
      </c>
      <c r="L27">
        <v>0.24</v>
      </c>
      <c r="N27">
        <v>0.23</v>
      </c>
      <c r="O27">
        <v>2</v>
      </c>
    </row>
    <row r="28" spans="5:15" x14ac:dyDescent="0.25">
      <c r="E28">
        <v>0.53524159999999998</v>
      </c>
      <c r="L28">
        <v>0.25</v>
      </c>
      <c r="N28">
        <v>0.24</v>
      </c>
      <c r="O28">
        <v>3</v>
      </c>
    </row>
    <row r="29" spans="5:15" x14ac:dyDescent="0.25">
      <c r="E29">
        <v>1.377834</v>
      </c>
      <c r="L29">
        <v>0.26</v>
      </c>
      <c r="N29">
        <v>0.25</v>
      </c>
      <c r="O29">
        <v>0</v>
      </c>
    </row>
    <row r="30" spans="5:15" x14ac:dyDescent="0.25">
      <c r="E30">
        <v>1.1649579999999999</v>
      </c>
      <c r="L30">
        <v>0.27</v>
      </c>
      <c r="N30">
        <v>0.26</v>
      </c>
      <c r="O30">
        <v>1</v>
      </c>
    </row>
    <row r="31" spans="5:15" x14ac:dyDescent="0.25">
      <c r="E31">
        <v>0.89988849999999998</v>
      </c>
      <c r="L31">
        <v>0.28000000000000003</v>
      </c>
      <c r="N31">
        <v>0.27</v>
      </c>
      <c r="O31">
        <v>4</v>
      </c>
    </row>
    <row r="32" spans="5:15" x14ac:dyDescent="0.25">
      <c r="E32">
        <v>1.027531</v>
      </c>
      <c r="L32">
        <v>0.28999999999999998</v>
      </c>
      <c r="N32">
        <v>0.28000000000000003</v>
      </c>
      <c r="O32">
        <v>3</v>
      </c>
    </row>
    <row r="33" spans="5:15" x14ac:dyDescent="0.25">
      <c r="E33">
        <v>0.37128080000000002</v>
      </c>
      <c r="L33">
        <v>0.3</v>
      </c>
      <c r="N33">
        <v>0.28999999999999998</v>
      </c>
      <c r="O33">
        <v>5</v>
      </c>
    </row>
    <row r="34" spans="5:15" x14ac:dyDescent="0.25">
      <c r="E34">
        <v>0.4943997</v>
      </c>
      <c r="L34">
        <v>0.31</v>
      </c>
      <c r="N34">
        <v>0.3</v>
      </c>
      <c r="O34">
        <v>8</v>
      </c>
    </row>
    <row r="35" spans="5:15" x14ac:dyDescent="0.25">
      <c r="E35">
        <v>0.84332589999999996</v>
      </c>
      <c r="L35">
        <v>0.32</v>
      </c>
      <c r="N35">
        <v>0.31</v>
      </c>
      <c r="O35">
        <v>6</v>
      </c>
    </row>
    <row r="36" spans="5:15" x14ac:dyDescent="0.25">
      <c r="E36">
        <v>0.88634650000000004</v>
      </c>
      <c r="L36">
        <v>0.33</v>
      </c>
      <c r="N36">
        <v>0.32</v>
      </c>
      <c r="O36">
        <v>6</v>
      </c>
    </row>
    <row r="37" spans="5:15" x14ac:dyDescent="0.25">
      <c r="E37">
        <v>0.87785849999999999</v>
      </c>
      <c r="L37">
        <v>0.34</v>
      </c>
      <c r="N37">
        <v>0.33</v>
      </c>
      <c r="O37">
        <v>7</v>
      </c>
    </row>
    <row r="38" spans="5:15" x14ac:dyDescent="0.25">
      <c r="E38">
        <v>1.047304</v>
      </c>
      <c r="L38">
        <v>0.35</v>
      </c>
      <c r="N38">
        <v>0.34</v>
      </c>
      <c r="O38">
        <v>4</v>
      </c>
    </row>
    <row r="39" spans="5:15" x14ac:dyDescent="0.25">
      <c r="E39">
        <v>0.97136789999999995</v>
      </c>
      <c r="L39">
        <v>0.36</v>
      </c>
      <c r="N39">
        <v>0.35</v>
      </c>
      <c r="O39">
        <v>11</v>
      </c>
    </row>
    <row r="40" spans="5:15" x14ac:dyDescent="0.25">
      <c r="E40">
        <v>0.55712150000000005</v>
      </c>
      <c r="L40">
        <v>0.37</v>
      </c>
      <c r="N40">
        <v>0.36</v>
      </c>
      <c r="O40">
        <v>5</v>
      </c>
    </row>
    <row r="41" spans="5:15" x14ac:dyDescent="0.25">
      <c r="E41">
        <v>0.90724190000000005</v>
      </c>
      <c r="L41">
        <v>0.38</v>
      </c>
      <c r="N41">
        <v>0.37</v>
      </c>
      <c r="O41">
        <v>6</v>
      </c>
    </row>
    <row r="42" spans="5:15" x14ac:dyDescent="0.25">
      <c r="E42">
        <v>0.69068350000000001</v>
      </c>
      <c r="L42">
        <v>0.39</v>
      </c>
      <c r="N42">
        <v>0.38</v>
      </c>
      <c r="O42">
        <v>6</v>
      </c>
    </row>
    <row r="43" spans="5:15" x14ac:dyDescent="0.25">
      <c r="E43">
        <v>1.2140120000000001</v>
      </c>
      <c r="L43">
        <v>0.4</v>
      </c>
      <c r="N43">
        <v>0.39</v>
      </c>
      <c r="O43">
        <v>10</v>
      </c>
    </row>
    <row r="44" spans="5:15" x14ac:dyDescent="0.25">
      <c r="E44">
        <v>1.1048420000000001</v>
      </c>
      <c r="L44">
        <v>0.41</v>
      </c>
      <c r="N44">
        <v>0.4</v>
      </c>
      <c r="O44">
        <v>12</v>
      </c>
    </row>
    <row r="45" spans="5:15" x14ac:dyDescent="0.25">
      <c r="E45">
        <v>1.248208</v>
      </c>
      <c r="L45">
        <v>0.42</v>
      </c>
      <c r="N45">
        <v>0.41</v>
      </c>
      <c r="O45">
        <v>17</v>
      </c>
    </row>
    <row r="46" spans="5:15" x14ac:dyDescent="0.25">
      <c r="E46">
        <v>0.8232988</v>
      </c>
      <c r="L46">
        <v>0.43</v>
      </c>
      <c r="N46">
        <v>0.42</v>
      </c>
      <c r="O46">
        <v>15</v>
      </c>
    </row>
    <row r="47" spans="5:15" x14ac:dyDescent="0.25">
      <c r="E47">
        <v>0.78265790000000002</v>
      </c>
      <c r="L47">
        <v>0.44</v>
      </c>
      <c r="N47">
        <v>0.43</v>
      </c>
      <c r="O47">
        <v>20</v>
      </c>
    </row>
    <row r="48" spans="5:15" x14ac:dyDescent="0.25">
      <c r="E48">
        <v>0.67383349999999997</v>
      </c>
      <c r="L48">
        <v>0.45</v>
      </c>
      <c r="N48">
        <v>0.44</v>
      </c>
      <c r="O48">
        <v>12</v>
      </c>
    </row>
    <row r="49" spans="5:15" x14ac:dyDescent="0.25">
      <c r="E49">
        <v>0.90216419999999997</v>
      </c>
      <c r="L49">
        <v>0.46</v>
      </c>
      <c r="N49">
        <v>0.45</v>
      </c>
      <c r="O49">
        <v>25</v>
      </c>
    </row>
    <row r="50" spans="5:15" x14ac:dyDescent="0.25">
      <c r="E50">
        <v>1.122987</v>
      </c>
      <c r="L50">
        <v>0.47</v>
      </c>
      <c r="N50">
        <v>0.46</v>
      </c>
      <c r="O50">
        <v>19</v>
      </c>
    </row>
    <row r="51" spans="5:15" x14ac:dyDescent="0.25">
      <c r="E51">
        <v>1.2954760000000001</v>
      </c>
      <c r="L51">
        <v>0.48</v>
      </c>
      <c r="N51">
        <v>0.47</v>
      </c>
      <c r="O51">
        <v>19</v>
      </c>
    </row>
    <row r="52" spans="5:15" x14ac:dyDescent="0.25">
      <c r="E52">
        <v>0.90215270000000003</v>
      </c>
      <c r="L52">
        <v>0.49</v>
      </c>
      <c r="N52">
        <v>0.48</v>
      </c>
      <c r="O52">
        <v>29</v>
      </c>
    </row>
    <row r="53" spans="5:15" x14ac:dyDescent="0.25">
      <c r="E53">
        <v>0.48282720000000001</v>
      </c>
      <c r="L53">
        <v>0.5</v>
      </c>
      <c r="N53">
        <v>0.49</v>
      </c>
      <c r="O53">
        <v>28</v>
      </c>
    </row>
    <row r="54" spans="5:15" x14ac:dyDescent="0.25">
      <c r="E54">
        <v>1.0224930000000001</v>
      </c>
      <c r="L54">
        <v>0.51</v>
      </c>
      <c r="N54">
        <v>0.5</v>
      </c>
      <c r="O54">
        <v>26</v>
      </c>
    </row>
    <row r="55" spans="5:15" x14ac:dyDescent="0.25">
      <c r="E55">
        <v>0.96667159999999996</v>
      </c>
      <c r="L55">
        <v>0.52</v>
      </c>
      <c r="N55">
        <v>0.51</v>
      </c>
      <c r="O55">
        <v>26</v>
      </c>
    </row>
    <row r="56" spans="5:15" x14ac:dyDescent="0.25">
      <c r="E56">
        <v>1.3189340000000001</v>
      </c>
      <c r="L56">
        <v>0.53</v>
      </c>
      <c r="N56">
        <v>0.52</v>
      </c>
      <c r="O56">
        <v>43</v>
      </c>
    </row>
    <row r="57" spans="5:15" x14ac:dyDescent="0.25">
      <c r="E57">
        <v>1.19882</v>
      </c>
      <c r="L57">
        <v>0.54</v>
      </c>
      <c r="N57">
        <v>0.53</v>
      </c>
      <c r="O57">
        <v>43</v>
      </c>
    </row>
    <row r="58" spans="5:15" x14ac:dyDescent="0.25">
      <c r="E58">
        <v>1.0241659999999999</v>
      </c>
      <c r="L58">
        <v>0.55000000000000004</v>
      </c>
      <c r="N58">
        <v>0.54</v>
      </c>
      <c r="O58">
        <v>48</v>
      </c>
    </row>
    <row r="59" spans="5:15" x14ac:dyDescent="0.25">
      <c r="E59">
        <v>0.53457540000000003</v>
      </c>
      <c r="L59">
        <v>0.56000000000000005</v>
      </c>
      <c r="N59">
        <v>0.55000000000000004</v>
      </c>
      <c r="O59">
        <v>42</v>
      </c>
    </row>
    <row r="60" spans="5:15" x14ac:dyDescent="0.25">
      <c r="E60">
        <v>1.0432459999999999</v>
      </c>
      <c r="L60">
        <v>0.56999999999999995</v>
      </c>
      <c r="N60">
        <v>0.56000000000000005</v>
      </c>
      <c r="O60">
        <v>49</v>
      </c>
    </row>
    <row r="61" spans="5:15" x14ac:dyDescent="0.25">
      <c r="E61">
        <v>0.64142330000000003</v>
      </c>
      <c r="L61">
        <v>0.57999999999999996</v>
      </c>
      <c r="N61">
        <v>0.56999999999999995</v>
      </c>
      <c r="O61">
        <v>51</v>
      </c>
    </row>
    <row r="62" spans="5:15" x14ac:dyDescent="0.25">
      <c r="E62">
        <v>1.384288</v>
      </c>
      <c r="L62">
        <v>0.59</v>
      </c>
      <c r="N62">
        <v>0.57999999999999996</v>
      </c>
      <c r="O62">
        <v>45</v>
      </c>
    </row>
    <row r="63" spans="5:15" x14ac:dyDescent="0.25">
      <c r="E63">
        <v>0.67727530000000002</v>
      </c>
      <c r="L63">
        <v>0.6</v>
      </c>
      <c r="N63">
        <v>0.59</v>
      </c>
      <c r="O63">
        <v>42</v>
      </c>
    </row>
    <row r="64" spans="5:15" x14ac:dyDescent="0.25">
      <c r="E64">
        <v>0.9365675</v>
      </c>
      <c r="L64">
        <v>0.61</v>
      </c>
      <c r="N64">
        <v>0.6</v>
      </c>
      <c r="O64">
        <v>76</v>
      </c>
    </row>
    <row r="65" spans="5:15" x14ac:dyDescent="0.25">
      <c r="E65">
        <v>1.0518099999999999</v>
      </c>
      <c r="L65">
        <v>0.62</v>
      </c>
      <c r="N65">
        <v>0.61</v>
      </c>
      <c r="O65">
        <v>61</v>
      </c>
    </row>
    <row r="66" spans="5:15" x14ac:dyDescent="0.25">
      <c r="E66">
        <v>0.89503330000000003</v>
      </c>
      <c r="L66">
        <v>0.63</v>
      </c>
      <c r="N66">
        <v>0.62</v>
      </c>
      <c r="O66">
        <v>61</v>
      </c>
    </row>
    <row r="67" spans="5:15" x14ac:dyDescent="0.25">
      <c r="E67">
        <v>0.80335909999999999</v>
      </c>
      <c r="L67">
        <v>0.64</v>
      </c>
      <c r="N67">
        <v>0.63</v>
      </c>
      <c r="O67">
        <v>67</v>
      </c>
    </row>
    <row r="68" spans="5:15" x14ac:dyDescent="0.25">
      <c r="E68">
        <v>1.0782119999999999</v>
      </c>
      <c r="L68">
        <v>0.65</v>
      </c>
      <c r="N68">
        <v>0.64</v>
      </c>
      <c r="O68">
        <v>74</v>
      </c>
    </row>
    <row r="69" spans="5:15" x14ac:dyDescent="0.25">
      <c r="E69">
        <v>0.81689009999999995</v>
      </c>
      <c r="L69">
        <v>0.66</v>
      </c>
      <c r="N69">
        <v>0.65</v>
      </c>
      <c r="O69">
        <v>80</v>
      </c>
    </row>
    <row r="70" spans="5:15" x14ac:dyDescent="0.25">
      <c r="E70">
        <v>0.80619739999999995</v>
      </c>
      <c r="L70">
        <v>0.67</v>
      </c>
      <c r="N70">
        <v>0.66</v>
      </c>
      <c r="O70">
        <v>81</v>
      </c>
    </row>
    <row r="71" spans="5:15" x14ac:dyDescent="0.25">
      <c r="E71">
        <v>1.197481</v>
      </c>
      <c r="L71">
        <v>0.68</v>
      </c>
      <c r="N71">
        <v>0.67</v>
      </c>
      <c r="O71">
        <v>88</v>
      </c>
    </row>
    <row r="72" spans="5:15" x14ac:dyDescent="0.25">
      <c r="E72">
        <v>0.84866339999999996</v>
      </c>
      <c r="L72">
        <v>0.69</v>
      </c>
      <c r="N72">
        <v>0.68</v>
      </c>
      <c r="O72">
        <v>83</v>
      </c>
    </row>
    <row r="73" spans="5:15" x14ac:dyDescent="0.25">
      <c r="E73">
        <v>0.80986930000000001</v>
      </c>
      <c r="L73">
        <v>0.7</v>
      </c>
      <c r="N73">
        <v>0.69</v>
      </c>
      <c r="O73">
        <v>98</v>
      </c>
    </row>
    <row r="74" spans="5:15" x14ac:dyDescent="0.25">
      <c r="E74">
        <v>1.1828590000000001</v>
      </c>
      <c r="L74">
        <v>0.71</v>
      </c>
      <c r="N74">
        <v>0.7</v>
      </c>
      <c r="O74">
        <v>112</v>
      </c>
    </row>
    <row r="75" spans="5:15" x14ac:dyDescent="0.25">
      <c r="E75">
        <v>1.0218309999999999</v>
      </c>
      <c r="L75">
        <v>0.72</v>
      </c>
      <c r="N75">
        <v>0.71</v>
      </c>
      <c r="O75">
        <v>90</v>
      </c>
    </row>
    <row r="76" spans="5:15" x14ac:dyDescent="0.25">
      <c r="E76">
        <v>1.09144</v>
      </c>
      <c r="L76">
        <v>0.73</v>
      </c>
      <c r="N76">
        <v>0.72</v>
      </c>
      <c r="O76">
        <v>104</v>
      </c>
    </row>
    <row r="77" spans="5:15" x14ac:dyDescent="0.25">
      <c r="E77">
        <v>0.80002709999999999</v>
      </c>
      <c r="L77">
        <v>0.74</v>
      </c>
      <c r="N77">
        <v>0.73</v>
      </c>
      <c r="O77">
        <v>106</v>
      </c>
    </row>
    <row r="78" spans="5:15" x14ac:dyDescent="0.25">
      <c r="E78">
        <v>0.84453040000000001</v>
      </c>
      <c r="L78">
        <v>0.75</v>
      </c>
      <c r="N78">
        <v>0.74</v>
      </c>
      <c r="O78">
        <v>118</v>
      </c>
    </row>
    <row r="79" spans="5:15" x14ac:dyDescent="0.25">
      <c r="E79">
        <v>0.49348880000000001</v>
      </c>
      <c r="L79">
        <v>0.76</v>
      </c>
      <c r="N79">
        <v>0.75</v>
      </c>
      <c r="O79">
        <v>128</v>
      </c>
    </row>
    <row r="80" spans="5:15" x14ac:dyDescent="0.25">
      <c r="E80">
        <v>1.114649</v>
      </c>
      <c r="L80">
        <v>0.77</v>
      </c>
      <c r="N80">
        <v>0.76</v>
      </c>
      <c r="O80">
        <v>130</v>
      </c>
    </row>
    <row r="81" spans="5:16" x14ac:dyDescent="0.25">
      <c r="E81">
        <v>1.127149</v>
      </c>
      <c r="L81">
        <v>0.78</v>
      </c>
      <c r="N81">
        <v>0.77</v>
      </c>
      <c r="O81">
        <v>134</v>
      </c>
    </row>
    <row r="82" spans="5:16" x14ac:dyDescent="0.25">
      <c r="E82">
        <v>0.72226780000000002</v>
      </c>
      <c r="L82">
        <v>0.79</v>
      </c>
      <c r="N82">
        <v>0.78</v>
      </c>
      <c r="O82">
        <v>118</v>
      </c>
    </row>
    <row r="83" spans="5:16" x14ac:dyDescent="0.25">
      <c r="E83">
        <v>0.67263099999999998</v>
      </c>
      <c r="L83">
        <v>0.8</v>
      </c>
      <c r="N83">
        <v>0.79</v>
      </c>
      <c r="O83">
        <v>156</v>
      </c>
    </row>
    <row r="84" spans="5:16" x14ac:dyDescent="0.25">
      <c r="E84">
        <v>0.84555060000000004</v>
      </c>
      <c r="L84">
        <v>0.81</v>
      </c>
      <c r="N84">
        <v>0.8</v>
      </c>
      <c r="O84">
        <v>143</v>
      </c>
    </row>
    <row r="85" spans="5:16" x14ac:dyDescent="0.25">
      <c r="E85">
        <v>1.104859</v>
      </c>
      <c r="L85">
        <v>0.82</v>
      </c>
      <c r="N85">
        <v>0.81</v>
      </c>
      <c r="O85">
        <v>161</v>
      </c>
    </row>
    <row r="86" spans="5:16" x14ac:dyDescent="0.25">
      <c r="E86">
        <v>0.91894180000000003</v>
      </c>
      <c r="L86">
        <v>0.83</v>
      </c>
      <c r="N86">
        <v>0.82</v>
      </c>
      <c r="O86">
        <v>141</v>
      </c>
    </row>
    <row r="87" spans="5:16" x14ac:dyDescent="0.25">
      <c r="E87">
        <v>0.7716189</v>
      </c>
      <c r="L87">
        <v>0.84</v>
      </c>
      <c r="N87">
        <v>0.83</v>
      </c>
      <c r="O87">
        <v>155</v>
      </c>
    </row>
    <row r="88" spans="5:16" x14ac:dyDescent="0.25">
      <c r="E88">
        <v>1.1817709999999999</v>
      </c>
      <c r="L88">
        <v>0.85</v>
      </c>
      <c r="N88">
        <v>0.84</v>
      </c>
      <c r="O88">
        <v>144</v>
      </c>
    </row>
    <row r="89" spans="5:16" x14ac:dyDescent="0.25">
      <c r="E89">
        <v>0.8978623</v>
      </c>
      <c r="L89">
        <v>0.86</v>
      </c>
      <c r="N89">
        <v>0.85</v>
      </c>
      <c r="O89">
        <v>168</v>
      </c>
    </row>
    <row r="90" spans="5:16" x14ac:dyDescent="0.25">
      <c r="E90">
        <v>0.75334699999999999</v>
      </c>
      <c r="L90">
        <v>0.87</v>
      </c>
      <c r="N90">
        <v>0.86</v>
      </c>
      <c r="O90">
        <v>172</v>
      </c>
    </row>
    <row r="91" spans="5:16" x14ac:dyDescent="0.25">
      <c r="E91">
        <v>0.54222490000000001</v>
      </c>
      <c r="L91">
        <v>0.88</v>
      </c>
      <c r="N91">
        <v>0.87</v>
      </c>
      <c r="O91">
        <v>168</v>
      </c>
    </row>
    <row r="92" spans="5:16" x14ac:dyDescent="0.25">
      <c r="E92">
        <v>1.01285</v>
      </c>
      <c r="L92">
        <v>0.89</v>
      </c>
      <c r="N92">
        <v>0.88</v>
      </c>
      <c r="O92">
        <v>161</v>
      </c>
    </row>
    <row r="93" spans="5:16" x14ac:dyDescent="0.25">
      <c r="E93">
        <v>0.57432039999999995</v>
      </c>
      <c r="L93">
        <v>0.9</v>
      </c>
      <c r="N93">
        <v>0.89</v>
      </c>
      <c r="O93">
        <v>193</v>
      </c>
    </row>
    <row r="94" spans="5:16" x14ac:dyDescent="0.25">
      <c r="E94">
        <v>1.092041</v>
      </c>
      <c r="L94">
        <v>0.91</v>
      </c>
      <c r="N94">
        <v>0.9</v>
      </c>
      <c r="O94">
        <v>197</v>
      </c>
    </row>
    <row r="95" spans="5:16" x14ac:dyDescent="0.25">
      <c r="E95">
        <v>0.97515130000000005</v>
      </c>
      <c r="L95">
        <v>0.92</v>
      </c>
      <c r="N95">
        <v>0.91</v>
      </c>
      <c r="O95">
        <v>162</v>
      </c>
    </row>
    <row r="96" spans="5:16" x14ac:dyDescent="0.25">
      <c r="E96">
        <v>1.1008340000000001</v>
      </c>
      <c r="L96">
        <v>0.93</v>
      </c>
      <c r="N96">
        <v>0.92</v>
      </c>
      <c r="O96">
        <v>187</v>
      </c>
      <c r="P96">
        <v>187</v>
      </c>
    </row>
    <row r="97" spans="5:15" x14ac:dyDescent="0.25">
      <c r="E97">
        <v>0.79825349999999995</v>
      </c>
      <c r="L97">
        <v>0.94</v>
      </c>
      <c r="N97">
        <v>0.93</v>
      </c>
      <c r="O97">
        <v>198</v>
      </c>
    </row>
    <row r="98" spans="5:15" x14ac:dyDescent="0.25">
      <c r="E98">
        <v>1.0377000000000001</v>
      </c>
      <c r="L98">
        <v>0.95</v>
      </c>
      <c r="N98">
        <v>0.94</v>
      </c>
      <c r="O98">
        <v>181</v>
      </c>
    </row>
    <row r="99" spans="5:15" x14ac:dyDescent="0.25">
      <c r="E99">
        <v>1.117888</v>
      </c>
      <c r="L99">
        <v>0.96</v>
      </c>
      <c r="N99">
        <v>0.95</v>
      </c>
      <c r="O99">
        <v>200</v>
      </c>
    </row>
    <row r="100" spans="5:15" x14ac:dyDescent="0.25">
      <c r="E100">
        <v>0.65630200000000005</v>
      </c>
      <c r="L100">
        <v>0.97</v>
      </c>
      <c r="N100">
        <v>0.96</v>
      </c>
      <c r="O100">
        <v>208</v>
      </c>
    </row>
    <row r="101" spans="5:15" x14ac:dyDescent="0.25">
      <c r="E101">
        <v>1.1546289999999999</v>
      </c>
      <c r="L101">
        <v>0.98</v>
      </c>
      <c r="N101">
        <v>0.97</v>
      </c>
      <c r="O101">
        <v>195</v>
      </c>
    </row>
    <row r="102" spans="5:15" x14ac:dyDescent="0.25">
      <c r="E102">
        <v>0.76552799999999999</v>
      </c>
      <c r="L102">
        <v>0.99</v>
      </c>
      <c r="N102">
        <v>0.98</v>
      </c>
      <c r="O102">
        <v>206</v>
      </c>
    </row>
    <row r="103" spans="5:15" x14ac:dyDescent="0.25">
      <c r="E103">
        <v>0.7890471</v>
      </c>
      <c r="L103">
        <v>1</v>
      </c>
      <c r="N103">
        <v>0.99</v>
      </c>
      <c r="O103">
        <v>193</v>
      </c>
    </row>
    <row r="104" spans="5:15" x14ac:dyDescent="0.25">
      <c r="E104">
        <v>1.0185390000000001</v>
      </c>
      <c r="L104">
        <v>1.01</v>
      </c>
      <c r="N104">
        <v>1</v>
      </c>
      <c r="O104">
        <v>162</v>
      </c>
    </row>
    <row r="105" spans="5:15" x14ac:dyDescent="0.25">
      <c r="E105">
        <v>0.76873840000000004</v>
      </c>
      <c r="L105">
        <v>1.02</v>
      </c>
      <c r="N105">
        <v>1.01</v>
      </c>
      <c r="O105">
        <v>174</v>
      </c>
    </row>
    <row r="106" spans="5:15" x14ac:dyDescent="0.25">
      <c r="E106">
        <v>0.6655529</v>
      </c>
      <c r="L106">
        <v>1.03</v>
      </c>
      <c r="N106">
        <v>1.02</v>
      </c>
      <c r="O106">
        <v>164</v>
      </c>
    </row>
    <row r="107" spans="5:15" x14ac:dyDescent="0.25">
      <c r="E107">
        <v>1.151988</v>
      </c>
      <c r="L107">
        <v>1.04</v>
      </c>
      <c r="N107">
        <v>1.03</v>
      </c>
      <c r="O107">
        <v>201</v>
      </c>
    </row>
    <row r="108" spans="5:15" x14ac:dyDescent="0.25">
      <c r="E108">
        <v>0.91195950000000003</v>
      </c>
      <c r="L108">
        <v>1.05</v>
      </c>
      <c r="N108">
        <v>1.04</v>
      </c>
      <c r="O108">
        <v>156</v>
      </c>
    </row>
    <row r="109" spans="5:15" x14ac:dyDescent="0.25">
      <c r="E109">
        <v>1.002338</v>
      </c>
      <c r="L109">
        <v>1.06</v>
      </c>
      <c r="N109">
        <v>1.05</v>
      </c>
      <c r="O109">
        <v>174</v>
      </c>
    </row>
    <row r="110" spans="5:15" x14ac:dyDescent="0.25">
      <c r="E110">
        <v>1.0297970000000001</v>
      </c>
      <c r="L110">
        <v>1.07</v>
      </c>
      <c r="N110">
        <v>1.06</v>
      </c>
      <c r="O110">
        <v>182</v>
      </c>
    </row>
    <row r="111" spans="5:15" x14ac:dyDescent="0.25">
      <c r="E111">
        <v>0.87730359999999996</v>
      </c>
      <c r="L111">
        <v>1.08</v>
      </c>
      <c r="N111">
        <v>1.07</v>
      </c>
      <c r="O111">
        <v>156</v>
      </c>
    </row>
    <row r="112" spans="5:15" x14ac:dyDescent="0.25">
      <c r="E112">
        <v>1.049301</v>
      </c>
      <c r="L112">
        <v>1.0900000000000001</v>
      </c>
      <c r="N112">
        <v>1.08</v>
      </c>
      <c r="O112">
        <v>163</v>
      </c>
    </row>
    <row r="113" spans="5:15" x14ac:dyDescent="0.25">
      <c r="E113">
        <v>1.142881</v>
      </c>
      <c r="L113">
        <v>1.1000000000000001</v>
      </c>
      <c r="N113">
        <v>1.0900000000000001</v>
      </c>
      <c r="O113">
        <v>156</v>
      </c>
    </row>
    <row r="114" spans="5:15" x14ac:dyDescent="0.25">
      <c r="E114">
        <v>1.0820559999999999</v>
      </c>
      <c r="L114">
        <v>1.1100000000000001</v>
      </c>
      <c r="N114">
        <v>1.1000000000000001</v>
      </c>
      <c r="O114">
        <v>143</v>
      </c>
    </row>
    <row r="115" spans="5:15" x14ac:dyDescent="0.25">
      <c r="E115">
        <v>1.2579320000000001</v>
      </c>
      <c r="L115">
        <v>1.1200000000000001</v>
      </c>
      <c r="N115">
        <v>1.1100000000000001</v>
      </c>
      <c r="O115">
        <v>139</v>
      </c>
    </row>
    <row r="116" spans="5:15" x14ac:dyDescent="0.25">
      <c r="E116">
        <v>0.58741940000000004</v>
      </c>
      <c r="L116">
        <v>1.1299999999999999</v>
      </c>
      <c r="N116">
        <v>1.1200000000000001</v>
      </c>
      <c r="O116">
        <v>153</v>
      </c>
    </row>
    <row r="117" spans="5:15" x14ac:dyDescent="0.25">
      <c r="E117">
        <v>1.412377</v>
      </c>
      <c r="L117">
        <v>1.1399999999999999</v>
      </c>
      <c r="N117">
        <v>1.1299999999999999</v>
      </c>
      <c r="O117">
        <v>117</v>
      </c>
    </row>
    <row r="118" spans="5:15" x14ac:dyDescent="0.25">
      <c r="E118">
        <v>0.97787959999999996</v>
      </c>
      <c r="L118">
        <v>1.1499999999999999</v>
      </c>
      <c r="N118">
        <v>1.1399999999999999</v>
      </c>
      <c r="O118">
        <v>128</v>
      </c>
    </row>
    <row r="119" spans="5:15" x14ac:dyDescent="0.25">
      <c r="E119">
        <v>0.91525109999999998</v>
      </c>
      <c r="L119">
        <v>1.1599999999999999</v>
      </c>
      <c r="N119">
        <v>1.1499999999999999</v>
      </c>
      <c r="O119">
        <v>108</v>
      </c>
    </row>
    <row r="120" spans="5:15" x14ac:dyDescent="0.25">
      <c r="E120">
        <v>0.60832850000000005</v>
      </c>
      <c r="L120">
        <v>1.17</v>
      </c>
      <c r="N120">
        <v>1.1599999999999999</v>
      </c>
      <c r="O120">
        <v>125</v>
      </c>
    </row>
    <row r="121" spans="5:15" x14ac:dyDescent="0.25">
      <c r="E121">
        <v>1.0878289999999999</v>
      </c>
      <c r="L121">
        <v>1.18</v>
      </c>
      <c r="N121">
        <v>1.17</v>
      </c>
      <c r="O121">
        <v>102</v>
      </c>
    </row>
    <row r="122" spans="5:15" x14ac:dyDescent="0.25">
      <c r="E122">
        <v>0.74335169999999995</v>
      </c>
      <c r="L122">
        <v>1.19</v>
      </c>
      <c r="N122">
        <v>1.18</v>
      </c>
      <c r="O122">
        <v>106</v>
      </c>
    </row>
    <row r="123" spans="5:15" x14ac:dyDescent="0.25">
      <c r="E123">
        <v>0.72810739999999996</v>
      </c>
      <c r="L123">
        <v>1.2</v>
      </c>
      <c r="N123">
        <v>1.19</v>
      </c>
      <c r="O123">
        <v>86</v>
      </c>
    </row>
    <row r="124" spans="5:15" x14ac:dyDescent="0.25">
      <c r="E124">
        <v>1.0537259999999999</v>
      </c>
      <c r="L124">
        <v>1.21</v>
      </c>
      <c r="N124">
        <v>1.2</v>
      </c>
      <c r="O124">
        <v>75</v>
      </c>
    </row>
    <row r="125" spans="5:15" x14ac:dyDescent="0.25">
      <c r="E125">
        <v>1.1467499999999999</v>
      </c>
      <c r="L125">
        <v>1.22</v>
      </c>
      <c r="N125">
        <v>1.21</v>
      </c>
      <c r="O125">
        <v>94</v>
      </c>
    </row>
    <row r="126" spans="5:15" x14ac:dyDescent="0.25">
      <c r="E126">
        <v>1.0664020000000001</v>
      </c>
      <c r="L126">
        <v>1.23</v>
      </c>
      <c r="N126">
        <v>1.22</v>
      </c>
      <c r="O126">
        <v>76</v>
      </c>
    </row>
    <row r="127" spans="5:15" x14ac:dyDescent="0.25">
      <c r="E127">
        <v>0.8067105</v>
      </c>
      <c r="L127">
        <v>1.24</v>
      </c>
      <c r="N127">
        <v>1.23</v>
      </c>
      <c r="O127">
        <v>87</v>
      </c>
    </row>
    <row r="128" spans="5:15" x14ac:dyDescent="0.25">
      <c r="E128">
        <v>0.60456129999999997</v>
      </c>
      <c r="L128">
        <v>1.25</v>
      </c>
      <c r="N128">
        <v>1.24</v>
      </c>
      <c r="O128">
        <v>64</v>
      </c>
    </row>
    <row r="129" spans="5:15" x14ac:dyDescent="0.25">
      <c r="E129">
        <v>0.96439870000000005</v>
      </c>
      <c r="L129">
        <v>1.26</v>
      </c>
      <c r="N129">
        <v>1.25</v>
      </c>
      <c r="O129">
        <v>56</v>
      </c>
    </row>
    <row r="130" spans="5:15" x14ac:dyDescent="0.25">
      <c r="E130">
        <v>0.97402160000000004</v>
      </c>
      <c r="L130">
        <v>1.27</v>
      </c>
      <c r="N130">
        <v>1.26</v>
      </c>
      <c r="O130">
        <v>45</v>
      </c>
    </row>
    <row r="131" spans="5:15" x14ac:dyDescent="0.25">
      <c r="E131">
        <v>0.8617551</v>
      </c>
      <c r="L131">
        <v>1.28</v>
      </c>
      <c r="N131">
        <v>1.27</v>
      </c>
      <c r="O131">
        <v>38</v>
      </c>
    </row>
    <row r="132" spans="5:15" x14ac:dyDescent="0.25">
      <c r="E132">
        <v>0.5450294</v>
      </c>
      <c r="L132">
        <v>1.29</v>
      </c>
      <c r="N132">
        <v>1.28</v>
      </c>
      <c r="O132">
        <v>42</v>
      </c>
    </row>
    <row r="133" spans="5:15" x14ac:dyDescent="0.25">
      <c r="E133">
        <v>0.78158110000000003</v>
      </c>
      <c r="L133">
        <v>1.3</v>
      </c>
      <c r="N133">
        <v>1.29</v>
      </c>
      <c r="O133">
        <v>45</v>
      </c>
    </row>
    <row r="134" spans="5:15" x14ac:dyDescent="0.25">
      <c r="E134">
        <v>0.60843740000000002</v>
      </c>
      <c r="L134">
        <v>1.31</v>
      </c>
      <c r="N134">
        <v>1.3</v>
      </c>
      <c r="O134">
        <v>38</v>
      </c>
    </row>
    <row r="135" spans="5:15" x14ac:dyDescent="0.25">
      <c r="E135">
        <v>0.85528470000000001</v>
      </c>
      <c r="L135">
        <v>1.32</v>
      </c>
      <c r="N135">
        <v>1.31</v>
      </c>
      <c r="O135">
        <v>23</v>
      </c>
    </row>
    <row r="136" spans="5:15" x14ac:dyDescent="0.25">
      <c r="E136">
        <v>1.1098509999999999</v>
      </c>
      <c r="L136">
        <v>1.33</v>
      </c>
      <c r="N136">
        <v>1.32</v>
      </c>
      <c r="O136">
        <v>34</v>
      </c>
    </row>
    <row r="137" spans="5:15" x14ac:dyDescent="0.25">
      <c r="E137">
        <v>0.89494739999999995</v>
      </c>
      <c r="L137">
        <v>1.34</v>
      </c>
      <c r="N137">
        <v>1.33</v>
      </c>
      <c r="O137">
        <v>24</v>
      </c>
    </row>
    <row r="138" spans="5:15" x14ac:dyDescent="0.25">
      <c r="E138">
        <v>0.9612117</v>
      </c>
      <c r="L138">
        <v>1.35</v>
      </c>
      <c r="N138">
        <v>1.34</v>
      </c>
      <c r="O138">
        <v>23</v>
      </c>
    </row>
    <row r="139" spans="5:15" x14ac:dyDescent="0.25">
      <c r="E139">
        <v>1.096306</v>
      </c>
      <c r="L139">
        <v>1.36</v>
      </c>
      <c r="N139">
        <v>1.35</v>
      </c>
      <c r="O139">
        <v>26</v>
      </c>
    </row>
    <row r="140" spans="5:15" x14ac:dyDescent="0.25">
      <c r="E140">
        <v>0.80157129999999999</v>
      </c>
      <c r="L140">
        <v>1.37</v>
      </c>
      <c r="N140">
        <v>1.36</v>
      </c>
      <c r="O140">
        <v>15</v>
      </c>
    </row>
    <row r="141" spans="5:15" x14ac:dyDescent="0.25">
      <c r="E141">
        <v>1.0432189999999999</v>
      </c>
      <c r="L141">
        <v>1.38</v>
      </c>
      <c r="N141">
        <v>1.37</v>
      </c>
      <c r="O141">
        <v>18</v>
      </c>
    </row>
    <row r="142" spans="5:15" x14ac:dyDescent="0.25">
      <c r="E142">
        <v>0.70363359999999997</v>
      </c>
      <c r="L142">
        <v>1.39</v>
      </c>
      <c r="N142">
        <v>1.38</v>
      </c>
      <c r="O142">
        <v>17</v>
      </c>
    </row>
    <row r="143" spans="5:15" x14ac:dyDescent="0.25">
      <c r="E143">
        <v>1.0856170000000001</v>
      </c>
      <c r="L143">
        <v>1.4</v>
      </c>
      <c r="N143">
        <v>1.39</v>
      </c>
      <c r="O143">
        <v>6</v>
      </c>
    </row>
    <row r="144" spans="5:15" x14ac:dyDescent="0.25">
      <c r="E144">
        <v>1.008491</v>
      </c>
      <c r="L144">
        <v>1.41</v>
      </c>
      <c r="N144">
        <v>1.4</v>
      </c>
      <c r="O144">
        <v>8</v>
      </c>
    </row>
    <row r="145" spans="5:15" x14ac:dyDescent="0.25">
      <c r="E145">
        <v>0.94395220000000002</v>
      </c>
      <c r="L145">
        <v>1.42</v>
      </c>
      <c r="N145">
        <v>1.41</v>
      </c>
      <c r="O145">
        <v>13</v>
      </c>
    </row>
    <row r="146" spans="5:15" x14ac:dyDescent="0.25">
      <c r="E146">
        <v>0.52802349999999998</v>
      </c>
      <c r="L146">
        <v>1.43</v>
      </c>
      <c r="N146">
        <v>1.42</v>
      </c>
      <c r="O146">
        <v>7</v>
      </c>
    </row>
    <row r="147" spans="5:15" x14ac:dyDescent="0.25">
      <c r="E147">
        <v>0.93534090000000003</v>
      </c>
      <c r="L147">
        <v>1.44</v>
      </c>
      <c r="N147">
        <v>1.43</v>
      </c>
      <c r="O147">
        <v>7</v>
      </c>
    </row>
    <row r="148" spans="5:15" x14ac:dyDescent="0.25">
      <c r="E148">
        <v>1.026823</v>
      </c>
      <c r="L148">
        <v>1.45</v>
      </c>
      <c r="N148">
        <v>1.44</v>
      </c>
      <c r="O148">
        <v>2</v>
      </c>
    </row>
    <row r="149" spans="5:15" x14ac:dyDescent="0.25">
      <c r="E149">
        <v>1.074775</v>
      </c>
      <c r="L149">
        <v>1.46</v>
      </c>
      <c r="N149">
        <v>1.45</v>
      </c>
      <c r="O149">
        <v>6</v>
      </c>
    </row>
    <row r="150" spans="5:15" x14ac:dyDescent="0.25">
      <c r="E150">
        <v>0.87853099999999995</v>
      </c>
      <c r="L150">
        <v>1.47</v>
      </c>
      <c r="N150">
        <v>1.46</v>
      </c>
      <c r="O150">
        <v>7</v>
      </c>
    </row>
    <row r="151" spans="5:15" x14ac:dyDescent="0.25">
      <c r="E151">
        <v>0.89292179999999999</v>
      </c>
      <c r="L151">
        <v>1.48</v>
      </c>
      <c r="N151">
        <v>1.47</v>
      </c>
      <c r="O151">
        <v>2</v>
      </c>
    </row>
    <row r="152" spans="5:15" x14ac:dyDescent="0.25">
      <c r="E152">
        <v>1.056756</v>
      </c>
      <c r="L152">
        <v>1.49</v>
      </c>
      <c r="N152">
        <v>1.48</v>
      </c>
      <c r="O152">
        <v>1</v>
      </c>
    </row>
    <row r="153" spans="5:15" x14ac:dyDescent="0.25">
      <c r="E153">
        <v>1.067283</v>
      </c>
      <c r="L153">
        <v>1.5</v>
      </c>
      <c r="N153">
        <v>1.49</v>
      </c>
      <c r="O153">
        <v>2</v>
      </c>
    </row>
    <row r="154" spans="5:15" x14ac:dyDescent="0.25">
      <c r="E154">
        <v>0.56406069999999997</v>
      </c>
      <c r="L154">
        <v>1.51</v>
      </c>
      <c r="N154">
        <v>1.5</v>
      </c>
      <c r="O154">
        <v>0</v>
      </c>
    </row>
    <row r="155" spans="5:15" x14ac:dyDescent="0.25">
      <c r="E155">
        <v>1.0645960000000001</v>
      </c>
      <c r="L155">
        <v>1.52</v>
      </c>
      <c r="N155">
        <v>1.51</v>
      </c>
      <c r="O155">
        <v>0</v>
      </c>
    </row>
    <row r="156" spans="5:15" x14ac:dyDescent="0.25">
      <c r="E156">
        <v>1.008618</v>
      </c>
      <c r="L156">
        <v>1.53</v>
      </c>
      <c r="N156">
        <v>1.52</v>
      </c>
      <c r="O156">
        <v>0</v>
      </c>
    </row>
    <row r="157" spans="5:15" x14ac:dyDescent="0.25">
      <c r="E157">
        <v>0.92991219999999997</v>
      </c>
      <c r="L157">
        <v>1.54</v>
      </c>
      <c r="N157">
        <v>1.53</v>
      </c>
      <c r="O157">
        <v>1</v>
      </c>
    </row>
    <row r="158" spans="5:15" x14ac:dyDescent="0.25">
      <c r="E158">
        <v>0.81452089999999999</v>
      </c>
      <c r="L158">
        <v>1.55</v>
      </c>
      <c r="N158">
        <v>1.54</v>
      </c>
      <c r="O158">
        <v>2</v>
      </c>
    </row>
    <row r="159" spans="5:15" x14ac:dyDescent="0.25">
      <c r="E159">
        <v>0.79008929999999999</v>
      </c>
      <c r="L159">
        <v>1.56</v>
      </c>
      <c r="N159">
        <v>1.55</v>
      </c>
      <c r="O159">
        <v>0</v>
      </c>
    </row>
    <row r="160" spans="5:15" x14ac:dyDescent="0.25">
      <c r="E160">
        <v>0.95188729999999999</v>
      </c>
      <c r="L160">
        <v>1.57</v>
      </c>
      <c r="N160">
        <v>1.56</v>
      </c>
      <c r="O160">
        <v>0</v>
      </c>
    </row>
    <row r="161" spans="5:15" x14ac:dyDescent="0.25">
      <c r="E161">
        <v>1.133834</v>
      </c>
      <c r="L161">
        <v>1.58</v>
      </c>
      <c r="N161">
        <v>1.57</v>
      </c>
      <c r="O161">
        <v>0</v>
      </c>
    </row>
    <row r="162" spans="5:15" x14ac:dyDescent="0.25">
      <c r="E162">
        <v>1.238766</v>
      </c>
      <c r="L162">
        <v>1.59</v>
      </c>
      <c r="N162">
        <v>1.58</v>
      </c>
      <c r="O162">
        <v>0</v>
      </c>
    </row>
    <row r="163" spans="5:15" x14ac:dyDescent="0.25">
      <c r="E163">
        <v>0.89419729999999997</v>
      </c>
      <c r="L163">
        <v>1.6</v>
      </c>
      <c r="N163">
        <v>1.59</v>
      </c>
      <c r="O163">
        <v>0</v>
      </c>
    </row>
    <row r="164" spans="5:15" x14ac:dyDescent="0.25">
      <c r="E164">
        <v>0.74288209999999999</v>
      </c>
      <c r="L164">
        <v>1.61</v>
      </c>
      <c r="N164">
        <v>1.6</v>
      </c>
      <c r="O164">
        <v>0</v>
      </c>
    </row>
    <row r="165" spans="5:15" x14ac:dyDescent="0.25">
      <c r="E165">
        <v>0.82804299999999997</v>
      </c>
      <c r="L165">
        <v>1.62</v>
      </c>
      <c r="N165">
        <v>1.61</v>
      </c>
      <c r="O165">
        <v>0</v>
      </c>
    </row>
    <row r="166" spans="5:15" x14ac:dyDescent="0.25">
      <c r="E166">
        <v>0.64229590000000003</v>
      </c>
      <c r="L166">
        <v>1.63</v>
      </c>
      <c r="N166">
        <v>1.62</v>
      </c>
      <c r="O166">
        <v>0</v>
      </c>
    </row>
    <row r="167" spans="5:15" x14ac:dyDescent="0.25">
      <c r="E167">
        <v>0.80391520000000005</v>
      </c>
      <c r="L167">
        <v>1.64</v>
      </c>
      <c r="N167">
        <v>1.63</v>
      </c>
      <c r="O167">
        <v>0</v>
      </c>
    </row>
    <row r="168" spans="5:15" x14ac:dyDescent="0.25">
      <c r="E168">
        <v>1.1786129999999999</v>
      </c>
      <c r="L168">
        <v>1.65</v>
      </c>
      <c r="N168">
        <v>1.64</v>
      </c>
      <c r="O168">
        <v>0</v>
      </c>
    </row>
    <row r="169" spans="5:15" x14ac:dyDescent="0.25">
      <c r="E169">
        <v>0.83731029999999995</v>
      </c>
      <c r="L169">
        <v>1.66</v>
      </c>
      <c r="N169">
        <v>1.65</v>
      </c>
      <c r="O169">
        <v>0</v>
      </c>
    </row>
    <row r="170" spans="5:15" x14ac:dyDescent="0.25">
      <c r="E170">
        <v>0.42883100000000002</v>
      </c>
      <c r="L170">
        <v>1.67</v>
      </c>
      <c r="N170">
        <v>1.66</v>
      </c>
      <c r="O170">
        <v>0</v>
      </c>
    </row>
    <row r="171" spans="5:15" x14ac:dyDescent="0.25">
      <c r="E171">
        <v>0.76631139999999998</v>
      </c>
      <c r="L171">
        <v>1.68</v>
      </c>
      <c r="N171">
        <v>1.67</v>
      </c>
      <c r="O171">
        <v>0</v>
      </c>
    </row>
    <row r="172" spans="5:15" x14ac:dyDescent="0.25">
      <c r="E172">
        <v>1.468383</v>
      </c>
      <c r="N172">
        <v>1.68</v>
      </c>
      <c r="O172">
        <v>0</v>
      </c>
    </row>
    <row r="173" spans="5:15" ht="15.75" thickBot="1" x14ac:dyDescent="0.3">
      <c r="E173">
        <v>1.253125</v>
      </c>
      <c r="N173" s="68" t="s">
        <v>151</v>
      </c>
      <c r="O173" s="68">
        <v>0</v>
      </c>
    </row>
    <row r="174" spans="5:15" x14ac:dyDescent="0.25">
      <c r="E174">
        <v>0.9981816</v>
      </c>
    </row>
    <row r="175" spans="5:15" x14ac:dyDescent="0.25">
      <c r="E175">
        <v>0.85384249999999995</v>
      </c>
    </row>
    <row r="176" spans="5:15" x14ac:dyDescent="0.25">
      <c r="E176">
        <v>0.9239773</v>
      </c>
    </row>
    <row r="177" spans="5:5" x14ac:dyDescent="0.25">
      <c r="E177">
        <v>1.0638259999999999</v>
      </c>
    </row>
    <row r="178" spans="5:5" x14ac:dyDescent="0.25">
      <c r="E178">
        <v>0.74145539999999999</v>
      </c>
    </row>
    <row r="179" spans="5:5" x14ac:dyDescent="0.25">
      <c r="E179">
        <v>1.038225</v>
      </c>
    </row>
    <row r="180" spans="5:5" x14ac:dyDescent="0.25">
      <c r="E180">
        <v>0.94232070000000001</v>
      </c>
    </row>
    <row r="181" spans="5:5" x14ac:dyDescent="0.25">
      <c r="E181">
        <v>0.60612200000000005</v>
      </c>
    </row>
    <row r="182" spans="5:5" x14ac:dyDescent="0.25">
      <c r="E182">
        <v>1.042983</v>
      </c>
    </row>
    <row r="183" spans="5:5" x14ac:dyDescent="0.25">
      <c r="E183">
        <v>0.80124709999999999</v>
      </c>
    </row>
    <row r="184" spans="5:5" x14ac:dyDescent="0.25">
      <c r="E184">
        <v>1.060694</v>
      </c>
    </row>
    <row r="185" spans="5:5" x14ac:dyDescent="0.25">
      <c r="E185">
        <v>0.72956390000000004</v>
      </c>
    </row>
    <row r="186" spans="5:5" x14ac:dyDescent="0.25">
      <c r="E186">
        <v>1.1422049999999999</v>
      </c>
    </row>
    <row r="187" spans="5:5" x14ac:dyDescent="0.25">
      <c r="E187">
        <v>1.004113</v>
      </c>
    </row>
    <row r="188" spans="5:5" x14ac:dyDescent="0.25">
      <c r="E188">
        <v>0.72100189999999997</v>
      </c>
    </row>
    <row r="189" spans="5:5" x14ac:dyDescent="0.25">
      <c r="E189">
        <v>1.2200260000000001</v>
      </c>
    </row>
    <row r="190" spans="5:5" x14ac:dyDescent="0.25">
      <c r="E190">
        <v>0.54696230000000001</v>
      </c>
    </row>
    <row r="191" spans="5:5" x14ac:dyDescent="0.25">
      <c r="E191">
        <v>0.99913980000000002</v>
      </c>
    </row>
    <row r="192" spans="5:5" x14ac:dyDescent="0.25">
      <c r="E192">
        <v>1.073164</v>
      </c>
    </row>
    <row r="193" spans="5:5" x14ac:dyDescent="0.25">
      <c r="E193">
        <v>0.88824119999999995</v>
      </c>
    </row>
    <row r="194" spans="5:5" x14ac:dyDescent="0.25">
      <c r="E194">
        <v>0.65663720000000003</v>
      </c>
    </row>
    <row r="195" spans="5:5" x14ac:dyDescent="0.25">
      <c r="E195">
        <v>0.92559210000000003</v>
      </c>
    </row>
    <row r="196" spans="5:5" x14ac:dyDescent="0.25">
      <c r="E196">
        <v>1.0105550000000001</v>
      </c>
    </row>
    <row r="197" spans="5:5" x14ac:dyDescent="0.25">
      <c r="E197">
        <v>0.82165500000000002</v>
      </c>
    </row>
    <row r="198" spans="5:5" x14ac:dyDescent="0.25">
      <c r="E198">
        <v>0.80286769999999996</v>
      </c>
    </row>
    <row r="199" spans="5:5" x14ac:dyDescent="0.25">
      <c r="E199">
        <v>0.41914289999999998</v>
      </c>
    </row>
    <row r="200" spans="5:5" x14ac:dyDescent="0.25">
      <c r="E200">
        <v>1.07603</v>
      </c>
    </row>
    <row r="201" spans="5:5" x14ac:dyDescent="0.25">
      <c r="E201">
        <v>0.77817289999999995</v>
      </c>
    </row>
    <row r="202" spans="5:5" x14ac:dyDescent="0.25">
      <c r="E202">
        <v>1.1095919999999999</v>
      </c>
    </row>
    <row r="203" spans="5:5" x14ac:dyDescent="0.25">
      <c r="E203">
        <v>1.160623</v>
      </c>
    </row>
    <row r="204" spans="5:5" x14ac:dyDescent="0.25">
      <c r="E204">
        <v>0.92828040000000001</v>
      </c>
    </row>
    <row r="205" spans="5:5" x14ac:dyDescent="0.25">
      <c r="E205">
        <v>0.9148676</v>
      </c>
    </row>
    <row r="206" spans="5:5" x14ac:dyDescent="0.25">
      <c r="E206">
        <v>0.92097680000000004</v>
      </c>
    </row>
    <row r="207" spans="5:5" x14ac:dyDescent="0.25">
      <c r="E207">
        <v>0.74054149999999996</v>
      </c>
    </row>
    <row r="208" spans="5:5" x14ac:dyDescent="0.25">
      <c r="E208">
        <v>0.82876559999999999</v>
      </c>
    </row>
    <row r="209" spans="5:5" x14ac:dyDescent="0.25">
      <c r="E209">
        <v>1.140871</v>
      </c>
    </row>
    <row r="210" spans="5:5" x14ac:dyDescent="0.25">
      <c r="E210">
        <v>0.88564030000000005</v>
      </c>
    </row>
    <row r="211" spans="5:5" x14ac:dyDescent="0.25">
      <c r="E211">
        <v>0.3906676</v>
      </c>
    </row>
    <row r="212" spans="5:5" x14ac:dyDescent="0.25">
      <c r="E212">
        <v>1.0819730000000001</v>
      </c>
    </row>
    <row r="213" spans="5:5" x14ac:dyDescent="0.25">
      <c r="E213">
        <v>0.71320110000000003</v>
      </c>
    </row>
    <row r="214" spans="5:5" x14ac:dyDescent="0.25">
      <c r="E214">
        <v>1.0348200000000001</v>
      </c>
    </row>
    <row r="215" spans="5:5" x14ac:dyDescent="0.25">
      <c r="E215">
        <v>0.80451340000000005</v>
      </c>
    </row>
    <row r="216" spans="5:5" x14ac:dyDescent="0.25">
      <c r="E216">
        <v>0.76967319999999995</v>
      </c>
    </row>
    <row r="217" spans="5:5" x14ac:dyDescent="0.25">
      <c r="E217">
        <v>0.95787500000000003</v>
      </c>
    </row>
    <row r="218" spans="5:5" x14ac:dyDescent="0.25">
      <c r="E218">
        <v>1.0705789999999999</v>
      </c>
    </row>
    <row r="219" spans="5:5" x14ac:dyDescent="0.25">
      <c r="E219">
        <v>1.204915</v>
      </c>
    </row>
    <row r="220" spans="5:5" x14ac:dyDescent="0.25">
      <c r="E220">
        <v>1.130487</v>
      </c>
    </row>
    <row r="221" spans="5:5" x14ac:dyDescent="0.25">
      <c r="E221">
        <v>1.3421430000000001</v>
      </c>
    </row>
    <row r="222" spans="5:5" x14ac:dyDescent="0.25">
      <c r="E222">
        <v>1.183621</v>
      </c>
    </row>
    <row r="223" spans="5:5" x14ac:dyDescent="0.25">
      <c r="E223">
        <v>0.78548110000000004</v>
      </c>
    </row>
    <row r="224" spans="5:5" x14ac:dyDescent="0.25">
      <c r="E224">
        <v>1.0256730000000001</v>
      </c>
    </row>
    <row r="225" spans="5:5" x14ac:dyDescent="0.25">
      <c r="E225">
        <v>0.61840479999999998</v>
      </c>
    </row>
    <row r="226" spans="5:5" x14ac:dyDescent="0.25">
      <c r="E226">
        <v>1.0042489999999999</v>
      </c>
    </row>
    <row r="227" spans="5:5" x14ac:dyDescent="0.25">
      <c r="E227">
        <v>1.0584359999999999</v>
      </c>
    </row>
    <row r="228" spans="5:5" x14ac:dyDescent="0.25">
      <c r="E228">
        <v>0.82076159999999998</v>
      </c>
    </row>
    <row r="229" spans="5:5" x14ac:dyDescent="0.25">
      <c r="E229">
        <v>1.1309119999999999</v>
      </c>
    </row>
    <row r="230" spans="5:5" x14ac:dyDescent="0.25">
      <c r="E230">
        <v>1.0119370000000001</v>
      </c>
    </row>
    <row r="231" spans="5:5" x14ac:dyDescent="0.25">
      <c r="E231">
        <v>0.77037120000000003</v>
      </c>
    </row>
    <row r="232" spans="5:5" x14ac:dyDescent="0.25">
      <c r="E232">
        <v>0.81376020000000004</v>
      </c>
    </row>
    <row r="233" spans="5:5" x14ac:dyDescent="0.25">
      <c r="E233">
        <v>0.94666229999999996</v>
      </c>
    </row>
    <row r="234" spans="5:5" x14ac:dyDescent="0.25">
      <c r="E234">
        <v>0.97044339999999996</v>
      </c>
    </row>
    <row r="235" spans="5:5" x14ac:dyDescent="0.25">
      <c r="E235">
        <v>0.82176070000000001</v>
      </c>
    </row>
    <row r="236" spans="5:5" x14ac:dyDescent="0.25">
      <c r="E236">
        <v>0.83556909999999995</v>
      </c>
    </row>
    <row r="237" spans="5:5" x14ac:dyDescent="0.25">
      <c r="E237">
        <v>0.86905940000000004</v>
      </c>
    </row>
    <row r="238" spans="5:5" x14ac:dyDescent="0.25">
      <c r="E238">
        <v>0.82220000000000004</v>
      </c>
    </row>
    <row r="239" spans="5:5" x14ac:dyDescent="0.25">
      <c r="E239">
        <v>0.93023299999999998</v>
      </c>
    </row>
    <row r="240" spans="5:5" x14ac:dyDescent="0.25">
      <c r="E240">
        <v>0.95064309999999996</v>
      </c>
    </row>
    <row r="241" spans="5:5" x14ac:dyDescent="0.25">
      <c r="E241">
        <v>1.1872940000000001</v>
      </c>
    </row>
    <row r="242" spans="5:5" x14ac:dyDescent="0.25">
      <c r="E242">
        <v>1.217266</v>
      </c>
    </row>
    <row r="243" spans="5:5" x14ac:dyDescent="0.25">
      <c r="E243">
        <v>1.08212</v>
      </c>
    </row>
    <row r="244" spans="5:5" x14ac:dyDescent="0.25">
      <c r="E244">
        <v>0.94864610000000005</v>
      </c>
    </row>
    <row r="245" spans="5:5" x14ac:dyDescent="0.25">
      <c r="E245">
        <v>1.1589609999999999</v>
      </c>
    </row>
    <row r="246" spans="5:5" x14ac:dyDescent="0.25">
      <c r="E246">
        <v>1.097885</v>
      </c>
    </row>
    <row r="247" spans="5:5" x14ac:dyDescent="0.25">
      <c r="E247">
        <v>0.73366730000000002</v>
      </c>
    </row>
    <row r="248" spans="5:5" x14ac:dyDescent="0.25">
      <c r="E248">
        <v>1.062349</v>
      </c>
    </row>
    <row r="249" spans="5:5" x14ac:dyDescent="0.25">
      <c r="E249">
        <v>1.090185</v>
      </c>
    </row>
    <row r="250" spans="5:5" x14ac:dyDescent="0.25">
      <c r="E250">
        <v>1.12754</v>
      </c>
    </row>
    <row r="251" spans="5:5" x14ac:dyDescent="0.25">
      <c r="E251">
        <v>1.0933870000000001</v>
      </c>
    </row>
    <row r="252" spans="5:5" x14ac:dyDescent="0.25">
      <c r="E252">
        <v>0.91799399999999998</v>
      </c>
    </row>
    <row r="253" spans="5:5" x14ac:dyDescent="0.25">
      <c r="E253">
        <v>1.063715</v>
      </c>
    </row>
    <row r="254" spans="5:5" x14ac:dyDescent="0.25">
      <c r="E254">
        <v>1.4032830000000001</v>
      </c>
    </row>
    <row r="255" spans="5:5" x14ac:dyDescent="0.25">
      <c r="E255">
        <v>1.1887760000000001</v>
      </c>
    </row>
    <row r="256" spans="5:5" x14ac:dyDescent="0.25">
      <c r="E256">
        <v>1.015781</v>
      </c>
    </row>
    <row r="257" spans="5:5" x14ac:dyDescent="0.25">
      <c r="E257">
        <v>0.94340020000000002</v>
      </c>
    </row>
    <row r="258" spans="5:5" x14ac:dyDescent="0.25">
      <c r="E258">
        <v>1.08466</v>
      </c>
    </row>
    <row r="259" spans="5:5" x14ac:dyDescent="0.25">
      <c r="E259">
        <v>0.71061890000000005</v>
      </c>
    </row>
    <row r="260" spans="5:5" x14ac:dyDescent="0.25">
      <c r="E260">
        <v>0.52661100000000005</v>
      </c>
    </row>
    <row r="261" spans="5:5" x14ac:dyDescent="0.25">
      <c r="E261">
        <v>1.2809999999999999</v>
      </c>
    </row>
    <row r="262" spans="5:5" x14ac:dyDescent="0.25">
      <c r="E262">
        <v>0.80199620000000005</v>
      </c>
    </row>
    <row r="263" spans="5:5" x14ac:dyDescent="0.25">
      <c r="E263">
        <v>0.96522399999999997</v>
      </c>
    </row>
    <row r="264" spans="5:5" x14ac:dyDescent="0.25">
      <c r="E264">
        <v>0.79879560000000005</v>
      </c>
    </row>
    <row r="265" spans="5:5" x14ac:dyDescent="0.25">
      <c r="E265">
        <v>0.70632980000000001</v>
      </c>
    </row>
    <row r="266" spans="5:5" x14ac:dyDescent="0.25">
      <c r="E266">
        <v>1.227911</v>
      </c>
    </row>
    <row r="267" spans="5:5" x14ac:dyDescent="0.25">
      <c r="E267">
        <v>0.9838133</v>
      </c>
    </row>
    <row r="268" spans="5:5" x14ac:dyDescent="0.25">
      <c r="E268">
        <v>0.97421290000000005</v>
      </c>
    </row>
    <row r="269" spans="5:5" x14ac:dyDescent="0.25">
      <c r="E269">
        <v>0.1573531</v>
      </c>
    </row>
    <row r="270" spans="5:5" x14ac:dyDescent="0.25">
      <c r="E270">
        <v>0.9726766</v>
      </c>
    </row>
    <row r="271" spans="5:5" x14ac:dyDescent="0.25">
      <c r="E271">
        <v>0.53916900000000001</v>
      </c>
    </row>
    <row r="272" spans="5:5" x14ac:dyDescent="0.25">
      <c r="E272">
        <v>0.97729330000000003</v>
      </c>
    </row>
    <row r="273" spans="5:5" x14ac:dyDescent="0.25">
      <c r="E273">
        <v>1.171869</v>
      </c>
    </row>
    <row r="274" spans="5:5" x14ac:dyDescent="0.25">
      <c r="E274">
        <v>0.84233860000000005</v>
      </c>
    </row>
    <row r="275" spans="5:5" x14ac:dyDescent="0.25">
      <c r="E275">
        <v>0.66402369999999999</v>
      </c>
    </row>
    <row r="276" spans="5:5" x14ac:dyDescent="0.25">
      <c r="E276">
        <v>0.74541959999999996</v>
      </c>
    </row>
    <row r="277" spans="5:5" x14ac:dyDescent="0.25">
      <c r="E277">
        <v>0.82291150000000002</v>
      </c>
    </row>
    <row r="278" spans="5:5" x14ac:dyDescent="0.25">
      <c r="E278">
        <v>1.07673</v>
      </c>
    </row>
    <row r="279" spans="5:5" x14ac:dyDescent="0.25">
      <c r="E279">
        <v>0.43111870000000002</v>
      </c>
    </row>
    <row r="280" spans="5:5" x14ac:dyDescent="0.25">
      <c r="E280">
        <v>1.0866610000000001</v>
      </c>
    </row>
    <row r="281" spans="5:5" x14ac:dyDescent="0.25">
      <c r="E281">
        <v>0.99209510000000001</v>
      </c>
    </row>
    <row r="282" spans="5:5" x14ac:dyDescent="0.25">
      <c r="E282">
        <v>0.45480159999999997</v>
      </c>
    </row>
    <row r="283" spans="5:5" x14ac:dyDescent="0.25">
      <c r="E283">
        <v>0.7573841</v>
      </c>
    </row>
    <row r="284" spans="5:5" x14ac:dyDescent="0.25">
      <c r="E284">
        <v>0.95282880000000003</v>
      </c>
    </row>
    <row r="285" spans="5:5" x14ac:dyDescent="0.25">
      <c r="E285">
        <v>0.98231690000000005</v>
      </c>
    </row>
    <row r="286" spans="5:5" x14ac:dyDescent="0.25">
      <c r="E286">
        <v>0.53819320000000004</v>
      </c>
    </row>
    <row r="287" spans="5:5" x14ac:dyDescent="0.25">
      <c r="E287">
        <v>1.10765</v>
      </c>
    </row>
    <row r="288" spans="5:5" x14ac:dyDescent="0.25">
      <c r="E288">
        <v>0.93634390000000001</v>
      </c>
    </row>
    <row r="289" spans="5:5" x14ac:dyDescent="0.25">
      <c r="E289">
        <v>0.75716439999999996</v>
      </c>
    </row>
    <row r="290" spans="5:5" x14ac:dyDescent="0.25">
      <c r="E290">
        <v>1.0900380000000001</v>
      </c>
    </row>
    <row r="291" spans="5:5" x14ac:dyDescent="0.25">
      <c r="E291">
        <v>1.026313</v>
      </c>
    </row>
    <row r="292" spans="5:5" x14ac:dyDescent="0.25">
      <c r="E292">
        <v>0.89844009999999996</v>
      </c>
    </row>
    <row r="293" spans="5:5" x14ac:dyDescent="0.25">
      <c r="E293">
        <v>0.88713679999999995</v>
      </c>
    </row>
    <row r="294" spans="5:5" x14ac:dyDescent="0.25">
      <c r="E294">
        <v>0.56681610000000004</v>
      </c>
    </row>
    <row r="295" spans="5:5" x14ac:dyDescent="0.25">
      <c r="E295">
        <v>1.2060660000000001</v>
      </c>
    </row>
    <row r="296" spans="5:5" x14ac:dyDescent="0.25">
      <c r="E296">
        <v>0.88983449999999997</v>
      </c>
    </row>
    <row r="297" spans="5:5" x14ac:dyDescent="0.25">
      <c r="E297">
        <v>0.66840730000000004</v>
      </c>
    </row>
    <row r="298" spans="5:5" x14ac:dyDescent="0.25">
      <c r="E298">
        <v>1.0650500000000001</v>
      </c>
    </row>
    <row r="299" spans="5:5" x14ac:dyDescent="0.25">
      <c r="E299">
        <v>0.58496979999999998</v>
      </c>
    </row>
    <row r="300" spans="5:5" x14ac:dyDescent="0.25">
      <c r="E300">
        <v>0.78932089999999999</v>
      </c>
    </row>
    <row r="301" spans="5:5" x14ac:dyDescent="0.25">
      <c r="E301">
        <v>1.0533319999999999</v>
      </c>
    </row>
    <row r="302" spans="5:5" x14ac:dyDescent="0.25">
      <c r="E302">
        <v>0.89254509999999998</v>
      </c>
    </row>
    <row r="303" spans="5:5" x14ac:dyDescent="0.25">
      <c r="E303">
        <v>0.9529763</v>
      </c>
    </row>
    <row r="304" spans="5:5" x14ac:dyDescent="0.25">
      <c r="E304">
        <v>1.159826</v>
      </c>
    </row>
    <row r="305" spans="5:5" x14ac:dyDescent="0.25">
      <c r="E305">
        <v>1.1335759999999999</v>
      </c>
    </row>
    <row r="306" spans="5:5" x14ac:dyDescent="0.25">
      <c r="E306">
        <v>0.70233219999999996</v>
      </c>
    </row>
    <row r="307" spans="5:5" x14ac:dyDescent="0.25">
      <c r="E307">
        <v>0.83797880000000002</v>
      </c>
    </row>
    <row r="308" spans="5:5" x14ac:dyDescent="0.25">
      <c r="E308">
        <v>0.592754</v>
      </c>
    </row>
    <row r="309" spans="5:5" x14ac:dyDescent="0.25">
      <c r="E309">
        <v>1.1643969999999999</v>
      </c>
    </row>
    <row r="310" spans="5:5" x14ac:dyDescent="0.25">
      <c r="E310">
        <v>0.79517490000000002</v>
      </c>
    </row>
    <row r="311" spans="5:5" x14ac:dyDescent="0.25">
      <c r="E311">
        <v>1.0242979999999999</v>
      </c>
    </row>
    <row r="312" spans="5:5" x14ac:dyDescent="0.25">
      <c r="E312">
        <v>0.79184270000000001</v>
      </c>
    </row>
    <row r="313" spans="5:5" x14ac:dyDescent="0.25">
      <c r="E313">
        <v>0.83862369999999997</v>
      </c>
    </row>
    <row r="314" spans="5:5" x14ac:dyDescent="0.25">
      <c r="E314">
        <v>0.92414160000000001</v>
      </c>
    </row>
    <row r="315" spans="5:5" x14ac:dyDescent="0.25">
      <c r="E315">
        <v>0.82021049999999995</v>
      </c>
    </row>
    <row r="316" spans="5:5" x14ac:dyDescent="0.25">
      <c r="E316">
        <v>0.94073309999999999</v>
      </c>
    </row>
    <row r="317" spans="5:5" x14ac:dyDescent="0.25">
      <c r="E317">
        <v>0.93390680000000004</v>
      </c>
    </row>
    <row r="318" spans="5:5" x14ac:dyDescent="0.25">
      <c r="E318">
        <v>0.70962119999999995</v>
      </c>
    </row>
    <row r="319" spans="5:5" x14ac:dyDescent="0.25">
      <c r="E319">
        <v>0.98562050000000001</v>
      </c>
    </row>
    <row r="320" spans="5:5" x14ac:dyDescent="0.25">
      <c r="E320">
        <v>1.1543639999999999</v>
      </c>
    </row>
    <row r="321" spans="5:5" x14ac:dyDescent="0.25">
      <c r="E321">
        <v>0.85515090000000005</v>
      </c>
    </row>
    <row r="322" spans="5:5" x14ac:dyDescent="0.25">
      <c r="E322">
        <v>1.0437380000000001</v>
      </c>
    </row>
    <row r="323" spans="5:5" x14ac:dyDescent="0.25">
      <c r="E323">
        <v>0.70947709999999997</v>
      </c>
    </row>
    <row r="324" spans="5:5" x14ac:dyDescent="0.25">
      <c r="E324">
        <v>0.97401099999999996</v>
      </c>
    </row>
    <row r="325" spans="5:5" x14ac:dyDescent="0.25">
      <c r="E325">
        <v>1.3918710000000001</v>
      </c>
    </row>
    <row r="326" spans="5:5" x14ac:dyDescent="0.25">
      <c r="E326">
        <v>0.80410700000000002</v>
      </c>
    </row>
    <row r="327" spans="5:5" x14ac:dyDescent="0.25">
      <c r="E327">
        <v>0.91358079999999997</v>
      </c>
    </row>
    <row r="328" spans="5:5" x14ac:dyDescent="0.25">
      <c r="E328">
        <v>1.055906</v>
      </c>
    </row>
    <row r="329" spans="5:5" x14ac:dyDescent="0.25">
      <c r="E329">
        <v>0.90426320000000004</v>
      </c>
    </row>
    <row r="330" spans="5:5" x14ac:dyDescent="0.25">
      <c r="E330">
        <v>0.9206512</v>
      </c>
    </row>
    <row r="331" spans="5:5" x14ac:dyDescent="0.25">
      <c r="E331">
        <v>1.237568</v>
      </c>
    </row>
    <row r="332" spans="5:5" x14ac:dyDescent="0.25">
      <c r="E332">
        <v>0.89570709999999998</v>
      </c>
    </row>
    <row r="333" spans="5:5" x14ac:dyDescent="0.25">
      <c r="E333">
        <v>0.96675929999999999</v>
      </c>
    </row>
    <row r="334" spans="5:5" x14ac:dyDescent="0.25">
      <c r="E334">
        <v>1.0138069999999999</v>
      </c>
    </row>
    <row r="335" spans="5:5" x14ac:dyDescent="0.25">
      <c r="E335">
        <v>0.96111400000000002</v>
      </c>
    </row>
    <row r="336" spans="5:5" x14ac:dyDescent="0.25">
      <c r="E336">
        <v>0.80398849999999999</v>
      </c>
    </row>
    <row r="337" spans="5:5" x14ac:dyDescent="0.25">
      <c r="E337">
        <v>0.91324879999999997</v>
      </c>
    </row>
    <row r="338" spans="5:5" x14ac:dyDescent="0.25">
      <c r="E338">
        <v>0.72187670000000004</v>
      </c>
    </row>
    <row r="339" spans="5:5" x14ac:dyDescent="0.25">
      <c r="E339">
        <v>1.5355160000000001</v>
      </c>
    </row>
    <row r="340" spans="5:5" x14ac:dyDescent="0.25">
      <c r="E340">
        <v>1.0488409999999999</v>
      </c>
    </row>
    <row r="341" spans="5:5" x14ac:dyDescent="0.25">
      <c r="E341">
        <v>1.0353570000000001</v>
      </c>
    </row>
    <row r="342" spans="5:5" x14ac:dyDescent="0.25">
      <c r="E342">
        <v>0.84241299999999997</v>
      </c>
    </row>
    <row r="343" spans="5:5" x14ac:dyDescent="0.25">
      <c r="E343">
        <v>0.80413349999999995</v>
      </c>
    </row>
    <row r="344" spans="5:5" x14ac:dyDescent="0.25">
      <c r="E344">
        <v>0.83264760000000004</v>
      </c>
    </row>
    <row r="345" spans="5:5" x14ac:dyDescent="0.25">
      <c r="E345">
        <v>1.0978540000000001</v>
      </c>
    </row>
    <row r="346" spans="5:5" x14ac:dyDescent="0.25">
      <c r="E346">
        <v>0.81664550000000002</v>
      </c>
    </row>
    <row r="347" spans="5:5" x14ac:dyDescent="0.25">
      <c r="E347">
        <v>0.94996910000000001</v>
      </c>
    </row>
    <row r="348" spans="5:5" x14ac:dyDescent="0.25">
      <c r="E348">
        <v>1.144074</v>
      </c>
    </row>
    <row r="349" spans="5:5" x14ac:dyDescent="0.25">
      <c r="E349">
        <v>1.042629</v>
      </c>
    </row>
    <row r="350" spans="5:5" x14ac:dyDescent="0.25">
      <c r="E350">
        <v>1.0513699999999999</v>
      </c>
    </row>
    <row r="351" spans="5:5" x14ac:dyDescent="0.25">
      <c r="E351">
        <v>1.2981009999999999</v>
      </c>
    </row>
    <row r="352" spans="5:5" x14ac:dyDescent="0.25">
      <c r="E352">
        <v>0.9676131</v>
      </c>
    </row>
    <row r="353" spans="5:5" x14ac:dyDescent="0.25">
      <c r="E353">
        <v>1.0308379999999999</v>
      </c>
    </row>
    <row r="354" spans="5:5" x14ac:dyDescent="0.25">
      <c r="E354">
        <v>0.82902699999999996</v>
      </c>
    </row>
    <row r="355" spans="5:5" x14ac:dyDescent="0.25">
      <c r="E355">
        <v>0.91618509999999997</v>
      </c>
    </row>
    <row r="356" spans="5:5" x14ac:dyDescent="0.25">
      <c r="E356">
        <v>1.106028</v>
      </c>
    </row>
    <row r="357" spans="5:5" x14ac:dyDescent="0.25">
      <c r="E357">
        <v>0.95180909999999996</v>
      </c>
    </row>
    <row r="358" spans="5:5" x14ac:dyDescent="0.25">
      <c r="E358">
        <v>1.040492</v>
      </c>
    </row>
    <row r="359" spans="5:5" x14ac:dyDescent="0.25">
      <c r="E359">
        <v>1.1678269999999999</v>
      </c>
    </row>
    <row r="360" spans="5:5" x14ac:dyDescent="0.25">
      <c r="E360">
        <v>0.68389330000000004</v>
      </c>
    </row>
    <row r="361" spans="5:5" x14ac:dyDescent="0.25">
      <c r="E361">
        <v>1.012842</v>
      </c>
    </row>
    <row r="362" spans="5:5" x14ac:dyDescent="0.25">
      <c r="E362">
        <v>1.0980799999999999</v>
      </c>
    </row>
    <row r="363" spans="5:5" x14ac:dyDescent="0.25">
      <c r="E363">
        <v>0.44249840000000001</v>
      </c>
    </row>
    <row r="364" spans="5:5" x14ac:dyDescent="0.25">
      <c r="E364">
        <v>0.51335399999999998</v>
      </c>
    </row>
    <row r="365" spans="5:5" x14ac:dyDescent="0.25">
      <c r="E365">
        <v>0.53487130000000005</v>
      </c>
    </row>
    <row r="366" spans="5:5" x14ac:dyDescent="0.25">
      <c r="E366">
        <v>0.86178949999999999</v>
      </c>
    </row>
    <row r="367" spans="5:5" x14ac:dyDescent="0.25">
      <c r="E367">
        <v>0.48387590000000003</v>
      </c>
    </row>
    <row r="368" spans="5:5" x14ac:dyDescent="0.25">
      <c r="E368">
        <v>1.154936</v>
      </c>
    </row>
    <row r="369" spans="5:5" x14ac:dyDescent="0.25">
      <c r="E369">
        <v>0.4778695</v>
      </c>
    </row>
    <row r="370" spans="5:5" x14ac:dyDescent="0.25">
      <c r="E370">
        <v>1.081064</v>
      </c>
    </row>
    <row r="371" spans="5:5" x14ac:dyDescent="0.25">
      <c r="E371">
        <v>0.45236090000000001</v>
      </c>
    </row>
    <row r="372" spans="5:5" x14ac:dyDescent="0.25">
      <c r="E372">
        <v>0.62500339999999999</v>
      </c>
    </row>
    <row r="373" spans="5:5" x14ac:dyDescent="0.25">
      <c r="E373">
        <v>1.0048490000000001</v>
      </c>
    </row>
    <row r="374" spans="5:5" x14ac:dyDescent="0.25">
      <c r="E374">
        <v>0.81393260000000001</v>
      </c>
    </row>
    <row r="375" spans="5:5" x14ac:dyDescent="0.25">
      <c r="E375">
        <v>1.2279899999999999</v>
      </c>
    </row>
    <row r="376" spans="5:5" x14ac:dyDescent="0.25">
      <c r="E376">
        <v>0.95527609999999996</v>
      </c>
    </row>
    <row r="377" spans="5:5" x14ac:dyDescent="0.25">
      <c r="E377">
        <v>1.23922</v>
      </c>
    </row>
    <row r="378" spans="5:5" x14ac:dyDescent="0.25">
      <c r="E378">
        <v>0.55121200000000004</v>
      </c>
    </row>
    <row r="379" spans="5:5" x14ac:dyDescent="0.25">
      <c r="E379">
        <v>1.0407219999999999</v>
      </c>
    </row>
    <row r="380" spans="5:5" x14ac:dyDescent="0.25">
      <c r="E380">
        <v>1.051261</v>
      </c>
    </row>
    <row r="381" spans="5:5" x14ac:dyDescent="0.25">
      <c r="E381">
        <v>0.8810344</v>
      </c>
    </row>
    <row r="382" spans="5:5" x14ac:dyDescent="0.25">
      <c r="E382">
        <v>0.8601586</v>
      </c>
    </row>
    <row r="383" spans="5:5" x14ac:dyDescent="0.25">
      <c r="E383">
        <v>0.96593180000000001</v>
      </c>
    </row>
    <row r="384" spans="5:5" x14ac:dyDescent="0.25">
      <c r="E384">
        <v>0.93972770000000005</v>
      </c>
    </row>
    <row r="385" spans="5:5" x14ac:dyDescent="0.25">
      <c r="E385">
        <v>0.70356649999999998</v>
      </c>
    </row>
    <row r="386" spans="5:5" x14ac:dyDescent="0.25">
      <c r="E386">
        <v>0.89740869999999995</v>
      </c>
    </row>
    <row r="387" spans="5:5" x14ac:dyDescent="0.25">
      <c r="E387">
        <v>1.083051</v>
      </c>
    </row>
    <row r="388" spans="5:5" x14ac:dyDescent="0.25">
      <c r="E388">
        <v>0.90969169999999999</v>
      </c>
    </row>
    <row r="389" spans="5:5" x14ac:dyDescent="0.25">
      <c r="E389">
        <v>0.80583530000000003</v>
      </c>
    </row>
    <row r="390" spans="5:5" x14ac:dyDescent="0.25">
      <c r="E390">
        <v>0.82222419999999996</v>
      </c>
    </row>
    <row r="391" spans="5:5" x14ac:dyDescent="0.25">
      <c r="E391">
        <v>0.96411040000000003</v>
      </c>
    </row>
    <row r="392" spans="5:5" x14ac:dyDescent="0.25">
      <c r="E392">
        <v>0.88803909999999997</v>
      </c>
    </row>
    <row r="393" spans="5:5" x14ac:dyDescent="0.25">
      <c r="E393">
        <v>0.4137284</v>
      </c>
    </row>
    <row r="394" spans="5:5" x14ac:dyDescent="0.25">
      <c r="E394">
        <v>1.0171680000000001</v>
      </c>
    </row>
    <row r="395" spans="5:5" x14ac:dyDescent="0.25">
      <c r="E395">
        <v>0.86279839999999997</v>
      </c>
    </row>
    <row r="396" spans="5:5" x14ac:dyDescent="0.25">
      <c r="E396">
        <v>1.219811</v>
      </c>
    </row>
    <row r="397" spans="5:5" x14ac:dyDescent="0.25">
      <c r="E397">
        <v>0.68632510000000002</v>
      </c>
    </row>
    <row r="398" spans="5:5" x14ac:dyDescent="0.25">
      <c r="E398">
        <v>1.274403</v>
      </c>
    </row>
    <row r="399" spans="5:5" x14ac:dyDescent="0.25">
      <c r="E399">
        <v>1.0841769999999999</v>
      </c>
    </row>
    <row r="400" spans="5:5" x14ac:dyDescent="0.25">
      <c r="E400">
        <v>0.4396446</v>
      </c>
    </row>
    <row r="401" spans="5:5" x14ac:dyDescent="0.25">
      <c r="E401">
        <v>1.0039210000000001</v>
      </c>
    </row>
    <row r="402" spans="5:5" x14ac:dyDescent="0.25">
      <c r="E402">
        <v>0.78217199999999998</v>
      </c>
    </row>
    <row r="403" spans="5:5" x14ac:dyDescent="0.25">
      <c r="E403">
        <v>0.88328410000000002</v>
      </c>
    </row>
    <row r="404" spans="5:5" x14ac:dyDescent="0.25">
      <c r="E404">
        <v>0.85352790000000001</v>
      </c>
    </row>
    <row r="405" spans="5:5" x14ac:dyDescent="0.25">
      <c r="E405">
        <v>0.77085499999999996</v>
      </c>
    </row>
    <row r="406" spans="5:5" x14ac:dyDescent="0.25">
      <c r="E406">
        <v>0.92112859999999996</v>
      </c>
    </row>
    <row r="407" spans="5:5" x14ac:dyDescent="0.25">
      <c r="E407">
        <v>0.91575930000000005</v>
      </c>
    </row>
    <row r="408" spans="5:5" x14ac:dyDescent="0.25">
      <c r="E408">
        <v>0.88092760000000003</v>
      </c>
    </row>
    <row r="409" spans="5:5" x14ac:dyDescent="0.25">
      <c r="E409">
        <v>0.84434480000000001</v>
      </c>
    </row>
    <row r="410" spans="5:5" x14ac:dyDescent="0.25">
      <c r="E410">
        <v>0.80883490000000002</v>
      </c>
    </row>
    <row r="411" spans="5:5" x14ac:dyDescent="0.25">
      <c r="E411">
        <v>1.056667</v>
      </c>
    </row>
    <row r="412" spans="5:5" x14ac:dyDescent="0.25">
      <c r="E412">
        <v>0.67037190000000002</v>
      </c>
    </row>
    <row r="413" spans="5:5" x14ac:dyDescent="0.25">
      <c r="E413">
        <v>0.94621100000000002</v>
      </c>
    </row>
    <row r="414" spans="5:5" x14ac:dyDescent="0.25">
      <c r="E414">
        <v>1.0604960000000001</v>
      </c>
    </row>
    <row r="415" spans="5:5" x14ac:dyDescent="0.25">
      <c r="E415">
        <v>0.76169390000000003</v>
      </c>
    </row>
    <row r="416" spans="5:5" x14ac:dyDescent="0.25">
      <c r="E416">
        <v>0.72208649999999996</v>
      </c>
    </row>
    <row r="417" spans="5:5" x14ac:dyDescent="0.25">
      <c r="E417">
        <v>0.79555480000000001</v>
      </c>
    </row>
    <row r="418" spans="5:5" x14ac:dyDescent="0.25">
      <c r="E418">
        <v>1.048114</v>
      </c>
    </row>
    <row r="419" spans="5:5" x14ac:dyDescent="0.25">
      <c r="E419">
        <v>1.1189709999999999</v>
      </c>
    </row>
    <row r="420" spans="5:5" x14ac:dyDescent="0.25">
      <c r="E420">
        <v>0.76868729999999996</v>
      </c>
    </row>
    <row r="421" spans="5:5" x14ac:dyDescent="0.25">
      <c r="E421">
        <v>0.96256989999999998</v>
      </c>
    </row>
    <row r="422" spans="5:5" x14ac:dyDescent="0.25">
      <c r="E422">
        <v>0.74448740000000002</v>
      </c>
    </row>
    <row r="423" spans="5:5" x14ac:dyDescent="0.25">
      <c r="E423">
        <v>0.79474</v>
      </c>
    </row>
    <row r="424" spans="5:5" x14ac:dyDescent="0.25">
      <c r="E424">
        <v>0.84892719999999999</v>
      </c>
    </row>
    <row r="425" spans="5:5" x14ac:dyDescent="0.25">
      <c r="E425">
        <v>1.209336</v>
      </c>
    </row>
    <row r="426" spans="5:5" x14ac:dyDescent="0.25">
      <c r="E426">
        <v>0.68880110000000005</v>
      </c>
    </row>
    <row r="427" spans="5:5" x14ac:dyDescent="0.25">
      <c r="E427">
        <v>0.94094840000000002</v>
      </c>
    </row>
    <row r="428" spans="5:5" x14ac:dyDescent="0.25">
      <c r="E428">
        <v>0.83308919999999997</v>
      </c>
    </row>
    <row r="429" spans="5:5" x14ac:dyDescent="0.25">
      <c r="E429">
        <v>1.227676</v>
      </c>
    </row>
    <row r="430" spans="5:5" x14ac:dyDescent="0.25">
      <c r="E430">
        <v>0.56345210000000001</v>
      </c>
    </row>
    <row r="431" spans="5:5" x14ac:dyDescent="0.25">
      <c r="E431">
        <v>0.6918569</v>
      </c>
    </row>
    <row r="432" spans="5:5" x14ac:dyDescent="0.25">
      <c r="E432">
        <v>0.86353310000000005</v>
      </c>
    </row>
    <row r="433" spans="5:5" x14ac:dyDescent="0.25">
      <c r="E433">
        <v>0.93962389999999996</v>
      </c>
    </row>
    <row r="434" spans="5:5" x14ac:dyDescent="0.25">
      <c r="E434">
        <v>1.0814600000000001</v>
      </c>
    </row>
    <row r="435" spans="5:5" x14ac:dyDescent="0.25">
      <c r="E435">
        <v>1.0328090000000001</v>
      </c>
    </row>
    <row r="436" spans="5:5" x14ac:dyDescent="0.25">
      <c r="E436">
        <v>1.245887</v>
      </c>
    </row>
    <row r="437" spans="5:5" x14ac:dyDescent="0.25">
      <c r="E437">
        <v>0.68528789999999995</v>
      </c>
    </row>
    <row r="438" spans="5:5" x14ac:dyDescent="0.25">
      <c r="E438">
        <v>1.2162280000000001</v>
      </c>
    </row>
    <row r="439" spans="5:5" x14ac:dyDescent="0.25">
      <c r="E439">
        <v>0.84058109999999997</v>
      </c>
    </row>
    <row r="440" spans="5:5" x14ac:dyDescent="0.25">
      <c r="E440">
        <v>1.0877730000000001</v>
      </c>
    </row>
    <row r="441" spans="5:5" x14ac:dyDescent="0.25">
      <c r="E441">
        <v>0.86822180000000004</v>
      </c>
    </row>
    <row r="442" spans="5:5" x14ac:dyDescent="0.25">
      <c r="E442">
        <v>0.93102419999999997</v>
      </c>
    </row>
    <row r="443" spans="5:5" x14ac:dyDescent="0.25">
      <c r="E443">
        <v>0.63462750000000001</v>
      </c>
    </row>
    <row r="444" spans="5:5" x14ac:dyDescent="0.25">
      <c r="E444">
        <v>0.93806800000000001</v>
      </c>
    </row>
    <row r="445" spans="5:5" x14ac:dyDescent="0.25">
      <c r="E445">
        <v>0.83211449999999998</v>
      </c>
    </row>
    <row r="446" spans="5:5" x14ac:dyDescent="0.25">
      <c r="E446">
        <v>0.78947469999999997</v>
      </c>
    </row>
    <row r="447" spans="5:5" x14ac:dyDescent="0.25">
      <c r="E447">
        <v>0.74771379999999998</v>
      </c>
    </row>
    <row r="448" spans="5:5" x14ac:dyDescent="0.25">
      <c r="E448">
        <v>0.86517529999999998</v>
      </c>
    </row>
    <row r="449" spans="5:5" x14ac:dyDescent="0.25">
      <c r="E449">
        <v>1.306052</v>
      </c>
    </row>
    <row r="450" spans="5:5" x14ac:dyDescent="0.25">
      <c r="E450">
        <v>0.88537690000000002</v>
      </c>
    </row>
    <row r="451" spans="5:5" x14ac:dyDescent="0.25">
      <c r="E451">
        <v>0.76875870000000002</v>
      </c>
    </row>
    <row r="452" spans="5:5" x14ac:dyDescent="0.25">
      <c r="E452">
        <v>0.65660180000000001</v>
      </c>
    </row>
    <row r="453" spans="5:5" x14ac:dyDescent="0.25">
      <c r="E453">
        <v>0.63174430000000004</v>
      </c>
    </row>
    <row r="454" spans="5:5" x14ac:dyDescent="0.25">
      <c r="E454">
        <v>1.180752</v>
      </c>
    </row>
    <row r="455" spans="5:5" x14ac:dyDescent="0.25">
      <c r="E455">
        <v>0.80488110000000002</v>
      </c>
    </row>
    <row r="456" spans="5:5" x14ac:dyDescent="0.25">
      <c r="E456">
        <v>0.96383560000000001</v>
      </c>
    </row>
    <row r="457" spans="5:5" x14ac:dyDescent="0.25">
      <c r="E457">
        <v>0.79242710000000005</v>
      </c>
    </row>
    <row r="458" spans="5:5" x14ac:dyDescent="0.25">
      <c r="E458">
        <v>1.032583</v>
      </c>
    </row>
    <row r="459" spans="5:5" x14ac:dyDescent="0.25">
      <c r="E459">
        <v>0.45800190000000002</v>
      </c>
    </row>
    <row r="460" spans="5:5" x14ac:dyDescent="0.25">
      <c r="E460">
        <v>0.94755270000000003</v>
      </c>
    </row>
    <row r="461" spans="5:5" x14ac:dyDescent="0.25">
      <c r="E461">
        <v>0.79941609999999996</v>
      </c>
    </row>
    <row r="462" spans="5:5" x14ac:dyDescent="0.25">
      <c r="E462">
        <v>0.79753059999999998</v>
      </c>
    </row>
    <row r="463" spans="5:5" x14ac:dyDescent="0.25">
      <c r="E463">
        <v>1.0761780000000001</v>
      </c>
    </row>
    <row r="464" spans="5:5" x14ac:dyDescent="0.25">
      <c r="E464">
        <v>1.0780799999999999</v>
      </c>
    </row>
    <row r="465" spans="5:5" x14ac:dyDescent="0.25">
      <c r="E465">
        <v>0.76865919999999999</v>
      </c>
    </row>
    <row r="466" spans="5:5" x14ac:dyDescent="0.25">
      <c r="E466">
        <v>1.019925</v>
      </c>
    </row>
    <row r="467" spans="5:5" x14ac:dyDescent="0.25">
      <c r="E467">
        <v>0.97266180000000002</v>
      </c>
    </row>
    <row r="468" spans="5:5" x14ac:dyDescent="0.25">
      <c r="E468">
        <v>0.86583759999999999</v>
      </c>
    </row>
    <row r="469" spans="5:5" x14ac:dyDescent="0.25">
      <c r="E469">
        <v>0.73918930000000005</v>
      </c>
    </row>
    <row r="470" spans="5:5" x14ac:dyDescent="0.25">
      <c r="E470">
        <v>0.70680189999999998</v>
      </c>
    </row>
    <row r="471" spans="5:5" x14ac:dyDescent="0.25">
      <c r="E471">
        <v>0.93008000000000002</v>
      </c>
    </row>
    <row r="472" spans="5:5" x14ac:dyDescent="0.25">
      <c r="E472">
        <v>1.1274120000000001</v>
      </c>
    </row>
    <row r="473" spans="5:5" x14ac:dyDescent="0.25">
      <c r="E473">
        <v>0.90916220000000003</v>
      </c>
    </row>
    <row r="474" spans="5:5" x14ac:dyDescent="0.25">
      <c r="E474">
        <v>1.0129840000000001</v>
      </c>
    </row>
    <row r="475" spans="5:5" x14ac:dyDescent="0.25">
      <c r="E475">
        <v>0.92881259999999999</v>
      </c>
    </row>
    <row r="476" spans="5:5" x14ac:dyDescent="0.25">
      <c r="E476">
        <v>1.0581480000000001</v>
      </c>
    </row>
    <row r="477" spans="5:5" x14ac:dyDescent="0.25">
      <c r="E477">
        <v>0.77243459999999997</v>
      </c>
    </row>
    <row r="478" spans="5:5" x14ac:dyDescent="0.25">
      <c r="E478">
        <v>0.83760290000000004</v>
      </c>
    </row>
    <row r="479" spans="5:5" x14ac:dyDescent="0.25">
      <c r="E479">
        <v>0.79224779999999995</v>
      </c>
    </row>
    <row r="480" spans="5:5" x14ac:dyDescent="0.25">
      <c r="E480">
        <v>1.026661</v>
      </c>
    </row>
    <row r="481" spans="5:5" x14ac:dyDescent="0.25">
      <c r="E481">
        <v>1.1161799999999999</v>
      </c>
    </row>
    <row r="482" spans="5:5" x14ac:dyDescent="0.25">
      <c r="E482">
        <v>1.1803049999999999</v>
      </c>
    </row>
    <row r="483" spans="5:5" x14ac:dyDescent="0.25">
      <c r="E483">
        <v>0.98590540000000004</v>
      </c>
    </row>
    <row r="484" spans="5:5" x14ac:dyDescent="0.25">
      <c r="E484">
        <v>0.96072760000000001</v>
      </c>
    </row>
    <row r="485" spans="5:5" x14ac:dyDescent="0.25">
      <c r="E485">
        <v>1.375623</v>
      </c>
    </row>
    <row r="486" spans="5:5" x14ac:dyDescent="0.25">
      <c r="E486">
        <v>0.91825540000000005</v>
      </c>
    </row>
    <row r="487" spans="5:5" x14ac:dyDescent="0.25">
      <c r="E487">
        <v>0.85259910000000005</v>
      </c>
    </row>
    <row r="488" spans="5:5" x14ac:dyDescent="0.25">
      <c r="E488">
        <v>0.54639499999999996</v>
      </c>
    </row>
    <row r="489" spans="5:5" x14ac:dyDescent="0.25">
      <c r="E489">
        <v>1.1309039999999999</v>
      </c>
    </row>
    <row r="490" spans="5:5" x14ac:dyDescent="0.25">
      <c r="E490">
        <v>1.1694500000000001</v>
      </c>
    </row>
    <row r="491" spans="5:5" x14ac:dyDescent="0.25">
      <c r="E491">
        <v>1.0879030000000001</v>
      </c>
    </row>
    <row r="492" spans="5:5" x14ac:dyDescent="0.25">
      <c r="E492">
        <v>0.90867350000000002</v>
      </c>
    </row>
    <row r="493" spans="5:5" x14ac:dyDescent="0.25">
      <c r="E493">
        <v>0.92648989999999998</v>
      </c>
    </row>
    <row r="494" spans="5:5" x14ac:dyDescent="0.25">
      <c r="E494">
        <v>0.90128399999999997</v>
      </c>
    </row>
    <row r="495" spans="5:5" x14ac:dyDescent="0.25">
      <c r="E495">
        <v>0.89435129999999996</v>
      </c>
    </row>
    <row r="496" spans="5:5" x14ac:dyDescent="0.25">
      <c r="E496">
        <v>1.107861</v>
      </c>
    </row>
    <row r="497" spans="5:5" x14ac:dyDescent="0.25">
      <c r="E497">
        <v>0.95819330000000003</v>
      </c>
    </row>
    <row r="498" spans="5:5" x14ac:dyDescent="0.25">
      <c r="E498">
        <v>0.93727720000000003</v>
      </c>
    </row>
    <row r="499" spans="5:5" x14ac:dyDescent="0.25">
      <c r="E499">
        <v>0.91013259999999996</v>
      </c>
    </row>
    <row r="500" spans="5:5" x14ac:dyDescent="0.25">
      <c r="E500">
        <v>1.114204</v>
      </c>
    </row>
    <row r="501" spans="5:5" x14ac:dyDescent="0.25">
      <c r="E501">
        <v>0.93214660000000005</v>
      </c>
    </row>
    <row r="502" spans="5:5" x14ac:dyDescent="0.25">
      <c r="E502">
        <v>1.014033</v>
      </c>
    </row>
    <row r="503" spans="5:5" x14ac:dyDescent="0.25">
      <c r="E503">
        <v>0.60174499999999997</v>
      </c>
    </row>
    <row r="504" spans="5:5" x14ac:dyDescent="0.25">
      <c r="E504">
        <v>0.3975128</v>
      </c>
    </row>
    <row r="505" spans="5:5" x14ac:dyDescent="0.25">
      <c r="E505">
        <v>0.91597450000000002</v>
      </c>
    </row>
    <row r="506" spans="5:5" x14ac:dyDescent="0.25">
      <c r="E506">
        <v>1.0899719999999999</v>
      </c>
    </row>
    <row r="507" spans="5:5" x14ac:dyDescent="0.25">
      <c r="E507">
        <v>1.006267</v>
      </c>
    </row>
    <row r="508" spans="5:5" x14ac:dyDescent="0.25">
      <c r="E508">
        <v>1.0746009999999999</v>
      </c>
    </row>
    <row r="509" spans="5:5" x14ac:dyDescent="0.25">
      <c r="E509">
        <v>0.8508964</v>
      </c>
    </row>
    <row r="510" spans="5:5" x14ac:dyDescent="0.25">
      <c r="E510">
        <v>0.88226979999999999</v>
      </c>
    </row>
    <row r="511" spans="5:5" x14ac:dyDescent="0.25">
      <c r="E511">
        <v>0.78657109999999997</v>
      </c>
    </row>
    <row r="512" spans="5:5" x14ac:dyDescent="0.25">
      <c r="E512">
        <v>0.73263239999999996</v>
      </c>
    </row>
    <row r="513" spans="5:5" x14ac:dyDescent="0.25">
      <c r="E513">
        <v>1.0852109999999999</v>
      </c>
    </row>
    <row r="514" spans="5:5" x14ac:dyDescent="0.25">
      <c r="E514">
        <v>0.85617460000000001</v>
      </c>
    </row>
    <row r="515" spans="5:5" x14ac:dyDescent="0.25">
      <c r="E515">
        <v>0.90703750000000005</v>
      </c>
    </row>
    <row r="516" spans="5:5" x14ac:dyDescent="0.25">
      <c r="E516">
        <v>0.96282959999999995</v>
      </c>
    </row>
    <row r="517" spans="5:5" x14ac:dyDescent="0.25">
      <c r="E517">
        <v>1.0355490000000001</v>
      </c>
    </row>
    <row r="518" spans="5:5" x14ac:dyDescent="0.25">
      <c r="E518">
        <v>1.3499699999999999</v>
      </c>
    </row>
    <row r="519" spans="5:5" x14ac:dyDescent="0.25">
      <c r="E519">
        <v>0.90214720000000004</v>
      </c>
    </row>
    <row r="520" spans="5:5" x14ac:dyDescent="0.25">
      <c r="E520">
        <v>0.72437779999999996</v>
      </c>
    </row>
    <row r="521" spans="5:5" x14ac:dyDescent="0.25">
      <c r="E521">
        <v>0.99379220000000001</v>
      </c>
    </row>
    <row r="522" spans="5:5" x14ac:dyDescent="0.25">
      <c r="E522">
        <v>0.72908280000000003</v>
      </c>
    </row>
    <row r="523" spans="5:5" x14ac:dyDescent="0.25">
      <c r="E523">
        <v>0.83212929999999996</v>
      </c>
    </row>
    <row r="524" spans="5:5" x14ac:dyDescent="0.25">
      <c r="E524">
        <v>0.85137850000000004</v>
      </c>
    </row>
    <row r="525" spans="5:5" x14ac:dyDescent="0.25">
      <c r="E525">
        <v>0.90348329999999999</v>
      </c>
    </row>
    <row r="526" spans="5:5" x14ac:dyDescent="0.25">
      <c r="E526">
        <v>1.1794169999999999</v>
      </c>
    </row>
    <row r="527" spans="5:5" x14ac:dyDescent="0.25">
      <c r="E527">
        <v>0.84098130000000004</v>
      </c>
    </row>
    <row r="528" spans="5:5" x14ac:dyDescent="0.25">
      <c r="E528">
        <v>0.94929529999999995</v>
      </c>
    </row>
    <row r="529" spans="5:5" x14ac:dyDescent="0.25">
      <c r="E529">
        <v>0.63321939999999999</v>
      </c>
    </row>
    <row r="530" spans="5:5" x14ac:dyDescent="0.25">
      <c r="E530">
        <v>1.0476399999999999</v>
      </c>
    </row>
    <row r="531" spans="5:5" x14ac:dyDescent="0.25">
      <c r="E531">
        <v>1.0674189999999999</v>
      </c>
    </row>
    <row r="532" spans="5:5" x14ac:dyDescent="0.25">
      <c r="E532">
        <v>0.62620039999999999</v>
      </c>
    </row>
    <row r="533" spans="5:5" x14ac:dyDescent="0.25">
      <c r="E533">
        <v>1.0048809999999999</v>
      </c>
    </row>
    <row r="534" spans="5:5" x14ac:dyDescent="0.25">
      <c r="E534">
        <v>0.81393439999999995</v>
      </c>
    </row>
    <row r="535" spans="5:5" x14ac:dyDescent="0.25">
      <c r="E535">
        <v>0.9458512</v>
      </c>
    </row>
    <row r="536" spans="5:5" x14ac:dyDescent="0.25">
      <c r="E536">
        <v>0.87913889999999995</v>
      </c>
    </row>
    <row r="537" spans="5:5" x14ac:dyDescent="0.25">
      <c r="E537">
        <v>1.2106479999999999</v>
      </c>
    </row>
    <row r="538" spans="5:5" x14ac:dyDescent="0.25">
      <c r="E538">
        <v>0.92516969999999998</v>
      </c>
    </row>
    <row r="539" spans="5:5" x14ac:dyDescent="0.25">
      <c r="E539">
        <v>1.0296129999999999</v>
      </c>
    </row>
    <row r="540" spans="5:5" x14ac:dyDescent="0.25">
      <c r="E540">
        <v>0.66743680000000005</v>
      </c>
    </row>
    <row r="541" spans="5:5" x14ac:dyDescent="0.25">
      <c r="E541">
        <v>0.99113189999999995</v>
      </c>
    </row>
    <row r="542" spans="5:5" x14ac:dyDescent="0.25">
      <c r="E542">
        <v>0.9922957</v>
      </c>
    </row>
    <row r="543" spans="5:5" x14ac:dyDescent="0.25">
      <c r="E543">
        <v>1.0058510000000001</v>
      </c>
    </row>
    <row r="544" spans="5:5" x14ac:dyDescent="0.25">
      <c r="E544">
        <v>1.173468</v>
      </c>
    </row>
    <row r="545" spans="5:5" x14ac:dyDescent="0.25">
      <c r="E545">
        <v>1.2917799999999999</v>
      </c>
    </row>
    <row r="546" spans="5:5" x14ac:dyDescent="0.25">
      <c r="E546">
        <v>0.87800800000000001</v>
      </c>
    </row>
    <row r="547" spans="5:5" x14ac:dyDescent="0.25">
      <c r="E547">
        <v>0.66794390000000003</v>
      </c>
    </row>
    <row r="548" spans="5:5" x14ac:dyDescent="0.25">
      <c r="E548">
        <v>1.000769</v>
      </c>
    </row>
    <row r="549" spans="5:5" x14ac:dyDescent="0.25">
      <c r="E549">
        <v>1.000953</v>
      </c>
    </row>
    <row r="550" spans="5:5" x14ac:dyDescent="0.25">
      <c r="E550">
        <v>0.94906029999999997</v>
      </c>
    </row>
    <row r="551" spans="5:5" x14ac:dyDescent="0.25">
      <c r="E551">
        <v>0.96363259999999995</v>
      </c>
    </row>
    <row r="552" spans="5:5" x14ac:dyDescent="0.25">
      <c r="E552">
        <v>1.1344799999999999</v>
      </c>
    </row>
    <row r="553" spans="5:5" x14ac:dyDescent="0.25">
      <c r="E553">
        <v>0.93279429999999997</v>
      </c>
    </row>
    <row r="554" spans="5:5" x14ac:dyDescent="0.25">
      <c r="E554">
        <v>0.75365009999999999</v>
      </c>
    </row>
    <row r="555" spans="5:5" x14ac:dyDescent="0.25">
      <c r="E555">
        <v>0.66899439999999999</v>
      </c>
    </row>
    <row r="556" spans="5:5" x14ac:dyDescent="0.25">
      <c r="E556">
        <v>0.64485539999999997</v>
      </c>
    </row>
    <row r="557" spans="5:5" x14ac:dyDescent="0.25">
      <c r="E557">
        <v>1.0261990000000001</v>
      </c>
    </row>
    <row r="558" spans="5:5" x14ac:dyDescent="0.25">
      <c r="E558">
        <v>1.151526</v>
      </c>
    </row>
    <row r="559" spans="5:5" x14ac:dyDescent="0.25">
      <c r="E559">
        <v>1.04339</v>
      </c>
    </row>
    <row r="560" spans="5:5" x14ac:dyDescent="0.25">
      <c r="E560">
        <v>0.91764440000000003</v>
      </c>
    </row>
    <row r="561" spans="5:5" x14ac:dyDescent="0.25">
      <c r="E561">
        <v>0.9677983</v>
      </c>
    </row>
    <row r="562" spans="5:5" x14ac:dyDescent="0.25">
      <c r="E562">
        <v>1.219476</v>
      </c>
    </row>
    <row r="563" spans="5:5" x14ac:dyDescent="0.25">
      <c r="E563">
        <v>1.1485460000000001</v>
      </c>
    </row>
    <row r="564" spans="5:5" x14ac:dyDescent="0.25">
      <c r="E564">
        <v>1.0401469999999999</v>
      </c>
    </row>
    <row r="565" spans="5:5" x14ac:dyDescent="0.25">
      <c r="E565">
        <v>0.82253690000000002</v>
      </c>
    </row>
    <row r="566" spans="5:5" x14ac:dyDescent="0.25">
      <c r="E566">
        <v>1.2115020000000001</v>
      </c>
    </row>
    <row r="567" spans="5:5" x14ac:dyDescent="0.25">
      <c r="E567">
        <v>0.87173469999999997</v>
      </c>
    </row>
    <row r="568" spans="5:5" x14ac:dyDescent="0.25">
      <c r="E568">
        <v>0.91183890000000001</v>
      </c>
    </row>
    <row r="569" spans="5:5" x14ac:dyDescent="0.25">
      <c r="E569">
        <v>0.61139339999999998</v>
      </c>
    </row>
    <row r="570" spans="5:5" x14ac:dyDescent="0.25">
      <c r="E570">
        <v>0.53955960000000003</v>
      </c>
    </row>
    <row r="571" spans="5:5" x14ac:dyDescent="0.25">
      <c r="E571">
        <v>1.2460800000000001</v>
      </c>
    </row>
    <row r="572" spans="5:5" x14ac:dyDescent="0.25">
      <c r="E572">
        <v>0.72657660000000002</v>
      </c>
    </row>
    <row r="573" spans="5:5" x14ac:dyDescent="0.25">
      <c r="E573">
        <v>0.68762630000000002</v>
      </c>
    </row>
    <row r="574" spans="5:5" x14ac:dyDescent="0.25">
      <c r="E574">
        <v>0.93342539999999996</v>
      </c>
    </row>
    <row r="575" spans="5:5" x14ac:dyDescent="0.25">
      <c r="E575">
        <v>1.077566</v>
      </c>
    </row>
    <row r="576" spans="5:5" x14ac:dyDescent="0.25">
      <c r="E576">
        <v>0.86929880000000004</v>
      </c>
    </row>
    <row r="577" spans="5:5" x14ac:dyDescent="0.25">
      <c r="E577">
        <v>0.98245769999999999</v>
      </c>
    </row>
    <row r="578" spans="5:5" x14ac:dyDescent="0.25">
      <c r="E578">
        <v>1.1968019999999999</v>
      </c>
    </row>
    <row r="579" spans="5:5" x14ac:dyDescent="0.25">
      <c r="E579">
        <v>0.83929960000000003</v>
      </c>
    </row>
    <row r="580" spans="5:5" x14ac:dyDescent="0.25">
      <c r="E580">
        <v>1.0198290000000001</v>
      </c>
    </row>
    <row r="581" spans="5:5" x14ac:dyDescent="0.25">
      <c r="E581">
        <v>1.180685</v>
      </c>
    </row>
    <row r="582" spans="5:5" x14ac:dyDescent="0.25">
      <c r="E582">
        <v>1.09267</v>
      </c>
    </row>
    <row r="583" spans="5:5" x14ac:dyDescent="0.25">
      <c r="E583">
        <v>0.4757786</v>
      </c>
    </row>
    <row r="584" spans="5:5" x14ac:dyDescent="0.25">
      <c r="E584">
        <v>0.87946270000000004</v>
      </c>
    </row>
    <row r="585" spans="5:5" x14ac:dyDescent="0.25">
      <c r="E585">
        <v>1.1065529999999999</v>
      </c>
    </row>
    <row r="586" spans="5:5" x14ac:dyDescent="0.25">
      <c r="E586">
        <v>0.60540950000000004</v>
      </c>
    </row>
    <row r="587" spans="5:5" x14ac:dyDescent="0.25">
      <c r="E587">
        <v>0.76251590000000002</v>
      </c>
    </row>
    <row r="588" spans="5:5" x14ac:dyDescent="0.25">
      <c r="E588">
        <v>0.97282800000000003</v>
      </c>
    </row>
    <row r="589" spans="5:5" x14ac:dyDescent="0.25">
      <c r="E589">
        <v>1.15951</v>
      </c>
    </row>
    <row r="590" spans="5:5" x14ac:dyDescent="0.25">
      <c r="E590">
        <v>0.89680559999999998</v>
      </c>
    </row>
    <row r="591" spans="5:5" x14ac:dyDescent="0.25">
      <c r="E591">
        <v>0.94925130000000002</v>
      </c>
    </row>
    <row r="592" spans="5:5" x14ac:dyDescent="0.25">
      <c r="E592">
        <v>0.77369600000000005</v>
      </c>
    </row>
    <row r="593" spans="5:5" x14ac:dyDescent="0.25">
      <c r="E593">
        <v>0.67721240000000005</v>
      </c>
    </row>
    <row r="594" spans="5:5" x14ac:dyDescent="0.25">
      <c r="E594">
        <v>1.0942229999999999</v>
      </c>
    </row>
    <row r="595" spans="5:5" x14ac:dyDescent="0.25">
      <c r="E595">
        <v>0.62213750000000001</v>
      </c>
    </row>
    <row r="596" spans="5:5" x14ac:dyDescent="0.25">
      <c r="E596">
        <v>0.86611300000000002</v>
      </c>
    </row>
    <row r="597" spans="5:5" x14ac:dyDescent="0.25">
      <c r="E597">
        <v>0.97524580000000005</v>
      </c>
    </row>
    <row r="598" spans="5:5" x14ac:dyDescent="0.25">
      <c r="E598">
        <v>1.0147889999999999</v>
      </c>
    </row>
    <row r="599" spans="5:5" x14ac:dyDescent="0.25">
      <c r="E599">
        <v>0.76345620000000003</v>
      </c>
    </row>
    <row r="600" spans="5:5" x14ac:dyDescent="0.25">
      <c r="E600">
        <v>0.94112430000000002</v>
      </c>
    </row>
    <row r="601" spans="5:5" x14ac:dyDescent="0.25">
      <c r="E601">
        <v>0.89284090000000005</v>
      </c>
    </row>
    <row r="602" spans="5:5" x14ac:dyDescent="0.25">
      <c r="E602">
        <v>0.9258189</v>
      </c>
    </row>
    <row r="603" spans="5:5" x14ac:dyDescent="0.25">
      <c r="E603">
        <v>1.0851470000000001</v>
      </c>
    </row>
    <row r="604" spans="5:5" x14ac:dyDescent="0.25">
      <c r="E604">
        <v>0.8028092</v>
      </c>
    </row>
    <row r="605" spans="5:5" x14ac:dyDescent="0.25">
      <c r="E605">
        <v>0.5229473</v>
      </c>
    </row>
    <row r="606" spans="5:5" x14ac:dyDescent="0.25">
      <c r="E606">
        <v>0.69049550000000004</v>
      </c>
    </row>
    <row r="607" spans="5:5" x14ac:dyDescent="0.25">
      <c r="E607">
        <v>0.38294129999999998</v>
      </c>
    </row>
    <row r="608" spans="5:5" x14ac:dyDescent="0.25">
      <c r="E608">
        <v>0.3962097</v>
      </c>
    </row>
    <row r="609" spans="5:5" x14ac:dyDescent="0.25">
      <c r="E609">
        <v>1.099998</v>
      </c>
    </row>
    <row r="610" spans="5:5" x14ac:dyDescent="0.25">
      <c r="E610">
        <v>0.94772199999999995</v>
      </c>
    </row>
    <row r="611" spans="5:5" x14ac:dyDescent="0.25">
      <c r="E611">
        <v>0.86345369999999999</v>
      </c>
    </row>
    <row r="612" spans="5:5" x14ac:dyDescent="0.25">
      <c r="E612">
        <v>1.0342119999999999</v>
      </c>
    </row>
    <row r="613" spans="5:5" x14ac:dyDescent="0.25">
      <c r="E613">
        <v>1.1736500000000001</v>
      </c>
    </row>
    <row r="614" spans="5:5" x14ac:dyDescent="0.25">
      <c r="E614">
        <v>0.88878950000000001</v>
      </c>
    </row>
    <row r="615" spans="5:5" x14ac:dyDescent="0.25">
      <c r="E615">
        <v>0.68603340000000002</v>
      </c>
    </row>
    <row r="616" spans="5:5" x14ac:dyDescent="0.25">
      <c r="E616">
        <v>0.81779829999999998</v>
      </c>
    </row>
    <row r="617" spans="5:5" x14ac:dyDescent="0.25">
      <c r="E617">
        <v>1.0947579999999999</v>
      </c>
    </row>
    <row r="618" spans="5:5" x14ac:dyDescent="0.25">
      <c r="E618">
        <v>1.280888</v>
      </c>
    </row>
    <row r="619" spans="5:5" x14ac:dyDescent="0.25">
      <c r="E619">
        <v>0.89131950000000004</v>
      </c>
    </row>
    <row r="620" spans="5:5" x14ac:dyDescent="0.25">
      <c r="E620">
        <v>0.61507970000000001</v>
      </c>
    </row>
    <row r="621" spans="5:5" x14ac:dyDescent="0.25">
      <c r="E621">
        <v>1.162012</v>
      </c>
    </row>
    <row r="622" spans="5:5" x14ac:dyDescent="0.25">
      <c r="E622">
        <v>0.84210359999999995</v>
      </c>
    </row>
    <row r="623" spans="5:5" x14ac:dyDescent="0.25">
      <c r="E623">
        <v>0.98241000000000001</v>
      </c>
    </row>
    <row r="624" spans="5:5" x14ac:dyDescent="0.25">
      <c r="E624">
        <v>1.1681029999999999</v>
      </c>
    </row>
    <row r="625" spans="5:5" x14ac:dyDescent="0.25">
      <c r="E625">
        <v>0.76858349999999998</v>
      </c>
    </row>
    <row r="626" spans="5:5" x14ac:dyDescent="0.25">
      <c r="E626">
        <v>0.91305590000000003</v>
      </c>
    </row>
    <row r="627" spans="5:5" x14ac:dyDescent="0.25">
      <c r="E627">
        <v>0.55366289999999996</v>
      </c>
    </row>
    <row r="628" spans="5:5" x14ac:dyDescent="0.25">
      <c r="E628">
        <v>0.87896589999999997</v>
      </c>
    </row>
    <row r="629" spans="5:5" x14ac:dyDescent="0.25">
      <c r="E629">
        <v>0.92191020000000001</v>
      </c>
    </row>
    <row r="630" spans="5:5" x14ac:dyDescent="0.25">
      <c r="E630">
        <v>0.66030219999999995</v>
      </c>
    </row>
    <row r="631" spans="5:5" x14ac:dyDescent="0.25">
      <c r="E631">
        <v>1.097847</v>
      </c>
    </row>
    <row r="632" spans="5:5" x14ac:dyDescent="0.25">
      <c r="E632">
        <v>0.97034969999999998</v>
      </c>
    </row>
    <row r="633" spans="5:5" x14ac:dyDescent="0.25">
      <c r="E633">
        <v>1.109931</v>
      </c>
    </row>
    <row r="634" spans="5:5" x14ac:dyDescent="0.25">
      <c r="E634">
        <v>0.54214949999999995</v>
      </c>
    </row>
    <row r="635" spans="5:5" x14ac:dyDescent="0.25">
      <c r="E635">
        <v>0.97109730000000005</v>
      </c>
    </row>
    <row r="636" spans="5:5" x14ac:dyDescent="0.25">
      <c r="E636">
        <v>0.95659229999999995</v>
      </c>
    </row>
    <row r="637" spans="5:5" x14ac:dyDescent="0.25">
      <c r="E637">
        <v>0.68838049999999995</v>
      </c>
    </row>
    <row r="638" spans="5:5" x14ac:dyDescent="0.25">
      <c r="E638">
        <v>0.71984890000000001</v>
      </c>
    </row>
    <row r="639" spans="5:5" x14ac:dyDescent="0.25">
      <c r="E639">
        <v>1.178971</v>
      </c>
    </row>
    <row r="640" spans="5:5" x14ac:dyDescent="0.25">
      <c r="E640">
        <v>1.029315</v>
      </c>
    </row>
    <row r="641" spans="5:5" x14ac:dyDescent="0.25">
      <c r="E641">
        <v>1.155373</v>
      </c>
    </row>
    <row r="642" spans="5:5" x14ac:dyDescent="0.25">
      <c r="E642">
        <v>0.94147749999999997</v>
      </c>
    </row>
    <row r="643" spans="5:5" x14ac:dyDescent="0.25">
      <c r="E643">
        <v>1.2967109999999999</v>
      </c>
    </row>
    <row r="644" spans="5:5" x14ac:dyDescent="0.25">
      <c r="E644">
        <v>1.0766530000000001</v>
      </c>
    </row>
    <row r="645" spans="5:5" x14ac:dyDescent="0.25">
      <c r="E645">
        <v>1.0608869999999999</v>
      </c>
    </row>
    <row r="646" spans="5:5" x14ac:dyDescent="0.25">
      <c r="E646">
        <v>1.22292</v>
      </c>
    </row>
    <row r="647" spans="5:5" x14ac:dyDescent="0.25">
      <c r="E647">
        <v>0.66059579999999996</v>
      </c>
    </row>
    <row r="648" spans="5:5" x14ac:dyDescent="0.25">
      <c r="E648">
        <v>1.035676</v>
      </c>
    </row>
    <row r="649" spans="5:5" x14ac:dyDescent="0.25">
      <c r="E649">
        <v>0.90408359999999999</v>
      </c>
    </row>
    <row r="650" spans="5:5" x14ac:dyDescent="0.25">
      <c r="E650">
        <v>1.0092970000000001</v>
      </c>
    </row>
    <row r="651" spans="5:5" x14ac:dyDescent="0.25">
      <c r="E651">
        <v>1.1048469999999999</v>
      </c>
    </row>
    <row r="652" spans="5:5" x14ac:dyDescent="0.25">
      <c r="E652">
        <v>0.90626739999999995</v>
      </c>
    </row>
    <row r="653" spans="5:5" x14ac:dyDescent="0.25">
      <c r="E653">
        <v>0.54530639999999997</v>
      </c>
    </row>
    <row r="654" spans="5:5" x14ac:dyDescent="0.25">
      <c r="E654">
        <v>0.63383429999999996</v>
      </c>
    </row>
    <row r="655" spans="5:5" x14ac:dyDescent="0.25">
      <c r="E655">
        <v>0.93098449999999999</v>
      </c>
    </row>
    <row r="656" spans="5:5" x14ac:dyDescent="0.25">
      <c r="E656">
        <v>1.0498460000000001</v>
      </c>
    </row>
    <row r="657" spans="5:5" x14ac:dyDescent="0.25">
      <c r="E657">
        <v>1.3246089999999999</v>
      </c>
    </row>
    <row r="658" spans="5:5" x14ac:dyDescent="0.25">
      <c r="E658">
        <v>0.86207650000000002</v>
      </c>
    </row>
    <row r="659" spans="5:5" x14ac:dyDescent="0.25">
      <c r="E659">
        <v>1.038241</v>
      </c>
    </row>
    <row r="660" spans="5:5" x14ac:dyDescent="0.25">
      <c r="E660">
        <v>1.0976790000000001</v>
      </c>
    </row>
    <row r="661" spans="5:5" x14ac:dyDescent="0.25">
      <c r="E661">
        <v>0.62209740000000002</v>
      </c>
    </row>
    <row r="662" spans="5:5" x14ac:dyDescent="0.25">
      <c r="E662">
        <v>0.92706219999999995</v>
      </c>
    </row>
    <row r="663" spans="5:5" x14ac:dyDescent="0.25">
      <c r="E663">
        <v>0.79939090000000002</v>
      </c>
    </row>
    <row r="664" spans="5:5" x14ac:dyDescent="0.25">
      <c r="E664">
        <v>0.96136730000000004</v>
      </c>
    </row>
    <row r="665" spans="5:5" x14ac:dyDescent="0.25">
      <c r="E665">
        <v>0.93818820000000003</v>
      </c>
    </row>
    <row r="666" spans="5:5" x14ac:dyDescent="0.25">
      <c r="E666">
        <v>0.84907790000000005</v>
      </c>
    </row>
    <row r="667" spans="5:5" x14ac:dyDescent="0.25">
      <c r="E667">
        <v>1.346471</v>
      </c>
    </row>
    <row r="668" spans="5:5" x14ac:dyDescent="0.25">
      <c r="E668">
        <v>1.045102</v>
      </c>
    </row>
    <row r="669" spans="5:5" x14ac:dyDescent="0.25">
      <c r="E669">
        <v>0.49985859999999999</v>
      </c>
    </row>
    <row r="670" spans="5:5" x14ac:dyDescent="0.25">
      <c r="E670">
        <v>0.43775219999999998</v>
      </c>
    </row>
    <row r="671" spans="5:5" x14ac:dyDescent="0.25">
      <c r="E671">
        <v>1.001158</v>
      </c>
    </row>
    <row r="672" spans="5:5" x14ac:dyDescent="0.25">
      <c r="E672">
        <v>0.57850239999999997</v>
      </c>
    </row>
    <row r="673" spans="5:5" x14ac:dyDescent="0.25">
      <c r="E673">
        <v>0.90532659999999998</v>
      </c>
    </row>
    <row r="674" spans="5:5" x14ac:dyDescent="0.25">
      <c r="E674">
        <v>1.1494960000000001</v>
      </c>
    </row>
    <row r="675" spans="5:5" x14ac:dyDescent="0.25">
      <c r="E675">
        <v>0.33180999999999999</v>
      </c>
    </row>
    <row r="676" spans="5:5" x14ac:dyDescent="0.25">
      <c r="E676">
        <v>0.74578690000000003</v>
      </c>
    </row>
    <row r="677" spans="5:5" x14ac:dyDescent="0.25">
      <c r="E677">
        <v>0.881135</v>
      </c>
    </row>
    <row r="678" spans="5:5" x14ac:dyDescent="0.25">
      <c r="E678">
        <v>1.0764750000000001</v>
      </c>
    </row>
    <row r="679" spans="5:5" x14ac:dyDescent="0.25">
      <c r="E679">
        <v>0.78738549999999996</v>
      </c>
    </row>
    <row r="680" spans="5:5" x14ac:dyDescent="0.25">
      <c r="E680">
        <v>1.1548670000000001</v>
      </c>
    </row>
    <row r="681" spans="5:5" x14ac:dyDescent="0.25">
      <c r="E681">
        <v>0.83892270000000002</v>
      </c>
    </row>
    <row r="682" spans="5:5" x14ac:dyDescent="0.25">
      <c r="E682">
        <v>1.1867890000000001</v>
      </c>
    </row>
    <row r="683" spans="5:5" x14ac:dyDescent="0.25">
      <c r="E683">
        <v>0.69551260000000004</v>
      </c>
    </row>
    <row r="684" spans="5:5" x14ac:dyDescent="0.25">
      <c r="E684">
        <v>0.66333569999999997</v>
      </c>
    </row>
    <row r="685" spans="5:5" x14ac:dyDescent="0.25">
      <c r="E685">
        <v>0.82253350000000003</v>
      </c>
    </row>
    <row r="686" spans="5:5" x14ac:dyDescent="0.25">
      <c r="E686">
        <v>0.93348580000000003</v>
      </c>
    </row>
    <row r="687" spans="5:5" x14ac:dyDescent="0.25">
      <c r="E687">
        <v>1.305142</v>
      </c>
    </row>
    <row r="688" spans="5:5" x14ac:dyDescent="0.25">
      <c r="E688">
        <v>1.2811380000000001</v>
      </c>
    </row>
    <row r="689" spans="5:5" x14ac:dyDescent="0.25">
      <c r="E689">
        <v>1.1342129999999999</v>
      </c>
    </row>
    <row r="690" spans="5:5" x14ac:dyDescent="0.25">
      <c r="E690">
        <v>0.8245323</v>
      </c>
    </row>
    <row r="691" spans="5:5" x14ac:dyDescent="0.25">
      <c r="E691">
        <v>0.9488664</v>
      </c>
    </row>
    <row r="692" spans="5:5" x14ac:dyDescent="0.25">
      <c r="E692">
        <v>1.188849</v>
      </c>
    </row>
    <row r="693" spans="5:5" x14ac:dyDescent="0.25">
      <c r="E693">
        <v>1.1404190000000001</v>
      </c>
    </row>
    <row r="694" spans="5:5" x14ac:dyDescent="0.25">
      <c r="E694">
        <v>0.82361269999999998</v>
      </c>
    </row>
    <row r="695" spans="5:5" x14ac:dyDescent="0.25">
      <c r="E695">
        <v>0.86633800000000005</v>
      </c>
    </row>
    <row r="696" spans="5:5" x14ac:dyDescent="0.25">
      <c r="E696">
        <v>1.0142230000000001</v>
      </c>
    </row>
    <row r="697" spans="5:5" x14ac:dyDescent="0.25">
      <c r="E697">
        <v>1.1534390000000001</v>
      </c>
    </row>
    <row r="698" spans="5:5" x14ac:dyDescent="0.25">
      <c r="E698">
        <v>1.2322820000000001</v>
      </c>
    </row>
    <row r="699" spans="5:5" x14ac:dyDescent="0.25">
      <c r="E699">
        <v>1.076119</v>
      </c>
    </row>
    <row r="700" spans="5:5" x14ac:dyDescent="0.25">
      <c r="E700">
        <v>0.60392749999999995</v>
      </c>
    </row>
    <row r="701" spans="5:5" x14ac:dyDescent="0.25">
      <c r="E701">
        <v>0.785242</v>
      </c>
    </row>
    <row r="702" spans="5:5" x14ac:dyDescent="0.25">
      <c r="E702">
        <v>0.73565250000000004</v>
      </c>
    </row>
    <row r="703" spans="5:5" x14ac:dyDescent="0.25">
      <c r="E703">
        <v>0.78868510000000003</v>
      </c>
    </row>
    <row r="704" spans="5:5" x14ac:dyDescent="0.25">
      <c r="E704">
        <v>0.95644589999999996</v>
      </c>
    </row>
    <row r="705" spans="5:5" x14ac:dyDescent="0.25">
      <c r="E705">
        <v>1.065396</v>
      </c>
    </row>
    <row r="706" spans="5:5" x14ac:dyDescent="0.25">
      <c r="E706">
        <v>1.345342</v>
      </c>
    </row>
    <row r="707" spans="5:5" x14ac:dyDescent="0.25">
      <c r="E707">
        <v>1.2019029999999999</v>
      </c>
    </row>
    <row r="708" spans="5:5" x14ac:dyDescent="0.25">
      <c r="E708">
        <v>1.1380539999999999</v>
      </c>
    </row>
    <row r="709" spans="5:5" x14ac:dyDescent="0.25">
      <c r="E709">
        <v>1.053957</v>
      </c>
    </row>
    <row r="710" spans="5:5" x14ac:dyDescent="0.25">
      <c r="E710">
        <v>1.122476</v>
      </c>
    </row>
    <row r="711" spans="5:5" x14ac:dyDescent="0.25">
      <c r="E711">
        <v>0.87609689999999996</v>
      </c>
    </row>
    <row r="712" spans="5:5" x14ac:dyDescent="0.25">
      <c r="E712">
        <v>0.60459750000000001</v>
      </c>
    </row>
    <row r="713" spans="5:5" x14ac:dyDescent="0.25">
      <c r="E713">
        <v>0.99407559999999995</v>
      </c>
    </row>
    <row r="714" spans="5:5" x14ac:dyDescent="0.25">
      <c r="E714">
        <v>1.092233</v>
      </c>
    </row>
    <row r="715" spans="5:5" x14ac:dyDescent="0.25">
      <c r="E715">
        <v>0.71510300000000004</v>
      </c>
    </row>
    <row r="716" spans="5:5" x14ac:dyDescent="0.25">
      <c r="E716">
        <v>1.2227790000000001</v>
      </c>
    </row>
    <row r="717" spans="5:5" x14ac:dyDescent="0.25">
      <c r="E717">
        <v>0.79928290000000002</v>
      </c>
    </row>
    <row r="718" spans="5:5" x14ac:dyDescent="0.25">
      <c r="E718">
        <v>1.136198</v>
      </c>
    </row>
    <row r="719" spans="5:5" x14ac:dyDescent="0.25">
      <c r="E719">
        <v>0.87626789999999999</v>
      </c>
    </row>
    <row r="720" spans="5:5" x14ac:dyDescent="0.25">
      <c r="E720">
        <v>0.96577570000000001</v>
      </c>
    </row>
    <row r="721" spans="5:5" x14ac:dyDescent="0.25">
      <c r="E721">
        <v>0.80697839999999998</v>
      </c>
    </row>
    <row r="722" spans="5:5" x14ac:dyDescent="0.25">
      <c r="E722">
        <v>1.1116410000000001</v>
      </c>
    </row>
    <row r="723" spans="5:5" x14ac:dyDescent="0.25">
      <c r="E723">
        <v>0.99258089999999999</v>
      </c>
    </row>
    <row r="724" spans="5:5" x14ac:dyDescent="0.25">
      <c r="E724">
        <v>1.0866229999999999</v>
      </c>
    </row>
    <row r="725" spans="5:5" x14ac:dyDescent="0.25">
      <c r="E725">
        <v>1.1229530000000001</v>
      </c>
    </row>
    <row r="726" spans="5:5" x14ac:dyDescent="0.25">
      <c r="E726">
        <v>0.96757309999999996</v>
      </c>
    </row>
    <row r="727" spans="5:5" x14ac:dyDescent="0.25">
      <c r="E727">
        <v>1.0314920000000001</v>
      </c>
    </row>
    <row r="728" spans="5:5" x14ac:dyDescent="0.25">
      <c r="E728">
        <v>1.0775440000000001</v>
      </c>
    </row>
    <row r="729" spans="5:5" x14ac:dyDescent="0.25">
      <c r="E729">
        <v>0.94327269999999996</v>
      </c>
    </row>
    <row r="730" spans="5:5" x14ac:dyDescent="0.25">
      <c r="E730">
        <v>0.96828809999999998</v>
      </c>
    </row>
    <row r="731" spans="5:5" x14ac:dyDescent="0.25">
      <c r="E731">
        <v>0.53156689999999995</v>
      </c>
    </row>
    <row r="732" spans="5:5" x14ac:dyDescent="0.25">
      <c r="E732">
        <v>1.0119389999999999</v>
      </c>
    </row>
    <row r="733" spans="5:5" x14ac:dyDescent="0.25">
      <c r="E733">
        <v>0.42164230000000003</v>
      </c>
    </row>
    <row r="734" spans="5:5" x14ac:dyDescent="0.25">
      <c r="E734">
        <v>1.2195830000000001</v>
      </c>
    </row>
    <row r="735" spans="5:5" x14ac:dyDescent="0.25">
      <c r="E735">
        <v>0.71888430000000003</v>
      </c>
    </row>
    <row r="736" spans="5:5" x14ac:dyDescent="0.25">
      <c r="E736">
        <v>0.95556830000000004</v>
      </c>
    </row>
    <row r="737" spans="5:5" x14ac:dyDescent="0.25">
      <c r="E737">
        <v>0.92047749999999995</v>
      </c>
    </row>
    <row r="738" spans="5:5" x14ac:dyDescent="0.25">
      <c r="E738">
        <v>1.0685199999999999</v>
      </c>
    </row>
    <row r="739" spans="5:5" x14ac:dyDescent="0.25">
      <c r="E739">
        <v>0.99152660000000004</v>
      </c>
    </row>
    <row r="740" spans="5:5" x14ac:dyDescent="0.25">
      <c r="E740">
        <v>0.73080480000000003</v>
      </c>
    </row>
    <row r="741" spans="5:5" x14ac:dyDescent="0.25">
      <c r="E741">
        <v>0.77775620000000001</v>
      </c>
    </row>
    <row r="742" spans="5:5" x14ac:dyDescent="0.25">
      <c r="E742">
        <v>0.62164160000000002</v>
      </c>
    </row>
    <row r="743" spans="5:5" x14ac:dyDescent="0.25">
      <c r="E743">
        <v>1.151421</v>
      </c>
    </row>
    <row r="744" spans="5:5" x14ac:dyDescent="0.25">
      <c r="E744">
        <v>1.0257309999999999</v>
      </c>
    </row>
    <row r="745" spans="5:5" x14ac:dyDescent="0.25">
      <c r="E745">
        <v>1.00238</v>
      </c>
    </row>
    <row r="746" spans="5:5" x14ac:dyDescent="0.25">
      <c r="E746">
        <v>1.248945</v>
      </c>
    </row>
    <row r="747" spans="5:5" x14ac:dyDescent="0.25">
      <c r="E747">
        <v>1.258394</v>
      </c>
    </row>
    <row r="748" spans="5:5" x14ac:dyDescent="0.25">
      <c r="E748">
        <v>1.356544</v>
      </c>
    </row>
    <row r="749" spans="5:5" x14ac:dyDescent="0.25">
      <c r="E749">
        <v>0.52121019999999996</v>
      </c>
    </row>
    <row r="750" spans="5:5" x14ac:dyDescent="0.25">
      <c r="E750">
        <v>0.89600179999999996</v>
      </c>
    </row>
    <row r="751" spans="5:5" x14ac:dyDescent="0.25">
      <c r="E751">
        <v>1.097812</v>
      </c>
    </row>
    <row r="752" spans="5:5" x14ac:dyDescent="0.25">
      <c r="E752">
        <v>0.60992250000000003</v>
      </c>
    </row>
    <row r="753" spans="5:5" x14ac:dyDescent="0.25">
      <c r="E753">
        <v>0.99643210000000004</v>
      </c>
    </row>
    <row r="754" spans="5:5" x14ac:dyDescent="0.25">
      <c r="E754">
        <v>0.97765299999999999</v>
      </c>
    </row>
    <row r="755" spans="5:5" x14ac:dyDescent="0.25">
      <c r="E755">
        <v>1.122897</v>
      </c>
    </row>
    <row r="756" spans="5:5" x14ac:dyDescent="0.25">
      <c r="E756">
        <v>0.79941079999999998</v>
      </c>
    </row>
    <row r="757" spans="5:5" x14ac:dyDescent="0.25">
      <c r="E757">
        <v>1.2720860000000001</v>
      </c>
    </row>
    <row r="758" spans="5:5" x14ac:dyDescent="0.25">
      <c r="E758">
        <v>1.046116</v>
      </c>
    </row>
    <row r="759" spans="5:5" x14ac:dyDescent="0.25">
      <c r="E759">
        <v>1.127302</v>
      </c>
    </row>
    <row r="760" spans="5:5" x14ac:dyDescent="0.25">
      <c r="E760">
        <v>0.78784650000000001</v>
      </c>
    </row>
    <row r="761" spans="5:5" x14ac:dyDescent="0.25">
      <c r="E761">
        <v>0.83232410000000001</v>
      </c>
    </row>
    <row r="762" spans="5:5" x14ac:dyDescent="0.25">
      <c r="E762">
        <v>1.034799</v>
      </c>
    </row>
    <row r="763" spans="5:5" x14ac:dyDescent="0.25">
      <c r="E763">
        <v>1.196396</v>
      </c>
    </row>
    <row r="764" spans="5:5" x14ac:dyDescent="0.25">
      <c r="E764">
        <v>0.80843069999999995</v>
      </c>
    </row>
    <row r="765" spans="5:5" x14ac:dyDescent="0.25">
      <c r="E765">
        <v>1.0085630000000001</v>
      </c>
    </row>
    <row r="766" spans="5:5" x14ac:dyDescent="0.25">
      <c r="E766">
        <v>1.1202719999999999</v>
      </c>
    </row>
    <row r="767" spans="5:5" x14ac:dyDescent="0.25">
      <c r="E767">
        <v>0.96849099999999999</v>
      </c>
    </row>
    <row r="768" spans="5:5" x14ac:dyDescent="0.25">
      <c r="E768">
        <v>0.67824790000000001</v>
      </c>
    </row>
    <row r="769" spans="5:5" x14ac:dyDescent="0.25">
      <c r="E769">
        <v>0.93018900000000004</v>
      </c>
    </row>
    <row r="770" spans="5:5" x14ac:dyDescent="0.25">
      <c r="E770">
        <v>0.67997620000000003</v>
      </c>
    </row>
    <row r="771" spans="5:5" x14ac:dyDescent="0.25">
      <c r="E771">
        <v>0.83866470000000004</v>
      </c>
    </row>
    <row r="772" spans="5:5" x14ac:dyDescent="0.25">
      <c r="E772">
        <v>0.95211460000000003</v>
      </c>
    </row>
    <row r="773" spans="5:5" x14ac:dyDescent="0.25">
      <c r="E773">
        <v>1.336392</v>
      </c>
    </row>
    <row r="774" spans="5:5" x14ac:dyDescent="0.25">
      <c r="E774">
        <v>0.90945489999999996</v>
      </c>
    </row>
    <row r="775" spans="5:5" x14ac:dyDescent="0.25">
      <c r="E775">
        <v>1.2613719999999999</v>
      </c>
    </row>
    <row r="776" spans="5:5" x14ac:dyDescent="0.25">
      <c r="E776">
        <v>1.2760990000000001</v>
      </c>
    </row>
    <row r="777" spans="5:5" x14ac:dyDescent="0.25">
      <c r="E777">
        <v>0.32904329999999998</v>
      </c>
    </row>
    <row r="778" spans="5:5" x14ac:dyDescent="0.25">
      <c r="E778">
        <v>1.133453</v>
      </c>
    </row>
    <row r="779" spans="5:5" x14ac:dyDescent="0.25">
      <c r="E779">
        <v>0.90702079999999996</v>
      </c>
    </row>
    <row r="780" spans="5:5" x14ac:dyDescent="0.25">
      <c r="E780">
        <v>0.87400929999999999</v>
      </c>
    </row>
    <row r="781" spans="5:5" x14ac:dyDescent="0.25">
      <c r="E781">
        <v>0.78483800000000004</v>
      </c>
    </row>
    <row r="782" spans="5:5" x14ac:dyDescent="0.25">
      <c r="E782">
        <v>1.244081</v>
      </c>
    </row>
    <row r="783" spans="5:5" x14ac:dyDescent="0.25">
      <c r="E783">
        <v>0.6577385</v>
      </c>
    </row>
    <row r="784" spans="5:5" x14ac:dyDescent="0.25">
      <c r="E784">
        <v>0.90887510000000005</v>
      </c>
    </row>
    <row r="785" spans="5:5" x14ac:dyDescent="0.25">
      <c r="E785">
        <v>1.2380009999999999</v>
      </c>
    </row>
    <row r="786" spans="5:5" x14ac:dyDescent="0.25">
      <c r="E786">
        <v>0.89957370000000003</v>
      </c>
    </row>
    <row r="787" spans="5:5" x14ac:dyDescent="0.25">
      <c r="E787">
        <v>0.68603440000000004</v>
      </c>
    </row>
    <row r="788" spans="5:5" x14ac:dyDescent="0.25">
      <c r="E788">
        <v>0.77826530000000005</v>
      </c>
    </row>
    <row r="789" spans="5:5" x14ac:dyDescent="0.25">
      <c r="E789">
        <v>1.0517989999999999</v>
      </c>
    </row>
    <row r="790" spans="5:5" x14ac:dyDescent="0.25">
      <c r="E790">
        <v>1.0149889999999999</v>
      </c>
    </row>
    <row r="791" spans="5:5" x14ac:dyDescent="0.25">
      <c r="E791">
        <v>0.85300390000000004</v>
      </c>
    </row>
    <row r="792" spans="5:5" x14ac:dyDescent="0.25">
      <c r="E792">
        <v>1.173824</v>
      </c>
    </row>
    <row r="793" spans="5:5" x14ac:dyDescent="0.25">
      <c r="E793">
        <v>0.72835150000000004</v>
      </c>
    </row>
    <row r="794" spans="5:5" x14ac:dyDescent="0.25">
      <c r="E794">
        <v>1.0519019999999999</v>
      </c>
    </row>
    <row r="795" spans="5:5" x14ac:dyDescent="0.25">
      <c r="E795">
        <v>1.019004</v>
      </c>
    </row>
    <row r="796" spans="5:5" x14ac:dyDescent="0.25">
      <c r="E796">
        <v>0.78009859999999998</v>
      </c>
    </row>
    <row r="797" spans="5:5" x14ac:dyDescent="0.25">
      <c r="E797">
        <v>1.0962179999999999</v>
      </c>
    </row>
    <row r="798" spans="5:5" x14ac:dyDescent="0.25">
      <c r="E798">
        <v>1.0018</v>
      </c>
    </row>
    <row r="799" spans="5:5" x14ac:dyDescent="0.25">
      <c r="E799">
        <v>0.83662340000000002</v>
      </c>
    </row>
    <row r="800" spans="5:5" x14ac:dyDescent="0.25">
      <c r="E800">
        <v>1.119729</v>
      </c>
    </row>
    <row r="801" spans="5:5" x14ac:dyDescent="0.25">
      <c r="E801">
        <v>0.82945080000000004</v>
      </c>
    </row>
    <row r="802" spans="5:5" x14ac:dyDescent="0.25">
      <c r="E802">
        <v>0.7476372</v>
      </c>
    </row>
    <row r="803" spans="5:5" x14ac:dyDescent="0.25">
      <c r="E803">
        <v>0.96302580000000004</v>
      </c>
    </row>
    <row r="804" spans="5:5" x14ac:dyDescent="0.25">
      <c r="E804">
        <v>0.95575909999999997</v>
      </c>
    </row>
    <row r="805" spans="5:5" x14ac:dyDescent="0.25">
      <c r="E805">
        <v>1.0567359999999999</v>
      </c>
    </row>
    <row r="806" spans="5:5" x14ac:dyDescent="0.25">
      <c r="E806">
        <v>1.083283</v>
      </c>
    </row>
    <row r="807" spans="5:5" x14ac:dyDescent="0.25">
      <c r="E807">
        <v>1.1182859999999999</v>
      </c>
    </row>
    <row r="808" spans="5:5" x14ac:dyDescent="0.25">
      <c r="E808">
        <v>1.0732919999999999</v>
      </c>
    </row>
    <row r="809" spans="5:5" x14ac:dyDescent="0.25">
      <c r="E809">
        <v>0.58942050000000001</v>
      </c>
    </row>
    <row r="810" spans="5:5" x14ac:dyDescent="0.25">
      <c r="E810">
        <v>1.1750769999999999</v>
      </c>
    </row>
    <row r="811" spans="5:5" x14ac:dyDescent="0.25">
      <c r="E811">
        <v>0.98653930000000001</v>
      </c>
    </row>
    <row r="812" spans="5:5" x14ac:dyDescent="0.25">
      <c r="E812">
        <v>1.3337730000000001</v>
      </c>
    </row>
    <row r="813" spans="5:5" x14ac:dyDescent="0.25">
      <c r="E813">
        <v>0.92292589999999997</v>
      </c>
    </row>
    <row r="814" spans="5:5" x14ac:dyDescent="0.25">
      <c r="E814">
        <v>1.042278</v>
      </c>
    </row>
    <row r="815" spans="5:5" x14ac:dyDescent="0.25">
      <c r="E815">
        <v>0.87779240000000003</v>
      </c>
    </row>
    <row r="816" spans="5:5" x14ac:dyDescent="0.25">
      <c r="E816">
        <v>1.2515609999999999</v>
      </c>
    </row>
    <row r="817" spans="5:5" x14ac:dyDescent="0.25">
      <c r="E817">
        <v>1.2314419999999999</v>
      </c>
    </row>
    <row r="818" spans="5:5" x14ac:dyDescent="0.25">
      <c r="E818">
        <v>0.76192709999999997</v>
      </c>
    </row>
    <row r="819" spans="5:5" x14ac:dyDescent="0.25">
      <c r="E819">
        <v>0.85486709999999999</v>
      </c>
    </row>
    <row r="820" spans="5:5" x14ac:dyDescent="0.25">
      <c r="E820">
        <v>0.73057090000000002</v>
      </c>
    </row>
    <row r="821" spans="5:5" x14ac:dyDescent="0.25">
      <c r="E821">
        <v>1.0040210000000001</v>
      </c>
    </row>
    <row r="822" spans="5:5" x14ac:dyDescent="0.25">
      <c r="E822">
        <v>0.9219157</v>
      </c>
    </row>
    <row r="823" spans="5:5" x14ac:dyDescent="0.25">
      <c r="E823">
        <v>1.3144070000000001</v>
      </c>
    </row>
    <row r="824" spans="5:5" x14ac:dyDescent="0.25">
      <c r="E824">
        <v>1.154218</v>
      </c>
    </row>
    <row r="825" spans="5:5" x14ac:dyDescent="0.25">
      <c r="E825">
        <v>0.62188109999999996</v>
      </c>
    </row>
    <row r="826" spans="5:5" x14ac:dyDescent="0.25">
      <c r="E826">
        <v>0.7541409</v>
      </c>
    </row>
    <row r="827" spans="5:5" x14ac:dyDescent="0.25">
      <c r="E827">
        <v>1.058819</v>
      </c>
    </row>
    <row r="828" spans="5:5" x14ac:dyDescent="0.25">
      <c r="E828">
        <v>0.99520090000000005</v>
      </c>
    </row>
    <row r="829" spans="5:5" x14ac:dyDescent="0.25">
      <c r="E829">
        <v>1.3265100000000001</v>
      </c>
    </row>
    <row r="830" spans="5:5" x14ac:dyDescent="0.25">
      <c r="E830">
        <v>1.025056</v>
      </c>
    </row>
    <row r="831" spans="5:5" x14ac:dyDescent="0.25">
      <c r="E831">
        <v>0.98685049999999996</v>
      </c>
    </row>
    <row r="832" spans="5:5" x14ac:dyDescent="0.25">
      <c r="E832">
        <v>1.0221</v>
      </c>
    </row>
    <row r="833" spans="5:5" x14ac:dyDescent="0.25">
      <c r="E833">
        <v>1.0675220000000001</v>
      </c>
    </row>
    <row r="834" spans="5:5" x14ac:dyDescent="0.25">
      <c r="E834">
        <v>0.98670760000000002</v>
      </c>
    </row>
    <row r="835" spans="5:5" x14ac:dyDescent="0.25">
      <c r="E835">
        <v>1.075413</v>
      </c>
    </row>
    <row r="836" spans="5:5" x14ac:dyDescent="0.25">
      <c r="E836">
        <v>0.86842370000000002</v>
      </c>
    </row>
    <row r="837" spans="5:5" x14ac:dyDescent="0.25">
      <c r="E837">
        <v>0.69891329999999996</v>
      </c>
    </row>
    <row r="838" spans="5:5" x14ac:dyDescent="0.25">
      <c r="E838">
        <v>0.74123510000000004</v>
      </c>
    </row>
    <row r="839" spans="5:5" x14ac:dyDescent="0.25">
      <c r="E839">
        <v>0.35795929999999998</v>
      </c>
    </row>
    <row r="840" spans="5:5" x14ac:dyDescent="0.25">
      <c r="E840">
        <v>0.7858927</v>
      </c>
    </row>
    <row r="841" spans="5:5" x14ac:dyDescent="0.25">
      <c r="E841">
        <v>0.86937319999999996</v>
      </c>
    </row>
    <row r="842" spans="5:5" x14ac:dyDescent="0.25">
      <c r="E842">
        <v>1.076065</v>
      </c>
    </row>
    <row r="843" spans="5:5" x14ac:dyDescent="0.25">
      <c r="E843">
        <v>0.70033610000000002</v>
      </c>
    </row>
    <row r="844" spans="5:5" x14ac:dyDescent="0.25">
      <c r="E844">
        <v>0.85282829999999998</v>
      </c>
    </row>
    <row r="845" spans="5:5" x14ac:dyDescent="0.25">
      <c r="E845">
        <v>0.84484210000000004</v>
      </c>
    </row>
    <row r="846" spans="5:5" x14ac:dyDescent="0.25">
      <c r="E846">
        <v>0.85440689999999997</v>
      </c>
    </row>
    <row r="847" spans="5:5" x14ac:dyDescent="0.25">
      <c r="E847">
        <v>0.77355450000000003</v>
      </c>
    </row>
    <row r="848" spans="5:5" x14ac:dyDescent="0.25">
      <c r="E848">
        <v>1.373343</v>
      </c>
    </row>
    <row r="849" spans="5:5" x14ac:dyDescent="0.25">
      <c r="E849">
        <v>0.80692710000000001</v>
      </c>
    </row>
    <row r="850" spans="5:5" x14ac:dyDescent="0.25">
      <c r="E850">
        <v>0.80782880000000001</v>
      </c>
    </row>
    <row r="851" spans="5:5" x14ac:dyDescent="0.25">
      <c r="E851">
        <v>0.89641490000000001</v>
      </c>
    </row>
    <row r="852" spans="5:5" x14ac:dyDescent="0.25">
      <c r="E852">
        <v>0.47114230000000001</v>
      </c>
    </row>
    <row r="853" spans="5:5" x14ac:dyDescent="0.25">
      <c r="E853">
        <v>1.0050399999999999</v>
      </c>
    </row>
    <row r="854" spans="5:5" x14ac:dyDescent="0.25">
      <c r="E854">
        <v>0.99004930000000002</v>
      </c>
    </row>
    <row r="855" spans="5:5" x14ac:dyDescent="0.25">
      <c r="E855">
        <v>0.83407310000000001</v>
      </c>
    </row>
    <row r="856" spans="5:5" x14ac:dyDescent="0.25">
      <c r="E856">
        <v>0.61004210000000003</v>
      </c>
    </row>
    <row r="857" spans="5:5" x14ac:dyDescent="0.25">
      <c r="E857">
        <v>0.91604719999999995</v>
      </c>
    </row>
    <row r="858" spans="5:5" x14ac:dyDescent="0.25">
      <c r="E858">
        <v>0.90808149999999999</v>
      </c>
    </row>
    <row r="859" spans="5:5" x14ac:dyDescent="0.25">
      <c r="E859">
        <v>1.137119</v>
      </c>
    </row>
    <row r="860" spans="5:5" x14ac:dyDescent="0.25">
      <c r="E860">
        <v>1.147154</v>
      </c>
    </row>
    <row r="861" spans="5:5" x14ac:dyDescent="0.25">
      <c r="E861">
        <v>0.96131259999999996</v>
      </c>
    </row>
    <row r="862" spans="5:5" x14ac:dyDescent="0.25">
      <c r="E862">
        <v>0.50281109999999996</v>
      </c>
    </row>
    <row r="863" spans="5:5" x14ac:dyDescent="0.25">
      <c r="E863">
        <v>0.76833640000000003</v>
      </c>
    </row>
    <row r="864" spans="5:5" x14ac:dyDescent="0.25">
      <c r="E864">
        <v>0.72921749999999996</v>
      </c>
    </row>
    <row r="865" spans="5:5" x14ac:dyDescent="0.25">
      <c r="E865">
        <v>1.08569</v>
      </c>
    </row>
    <row r="866" spans="5:5" x14ac:dyDescent="0.25">
      <c r="E866">
        <v>1.2641070000000001</v>
      </c>
    </row>
    <row r="867" spans="5:5" x14ac:dyDescent="0.25">
      <c r="E867">
        <v>0.92899960000000004</v>
      </c>
    </row>
    <row r="868" spans="5:5" x14ac:dyDescent="0.25">
      <c r="E868">
        <v>0.96567159999999996</v>
      </c>
    </row>
    <row r="869" spans="5:5" x14ac:dyDescent="0.25">
      <c r="E869">
        <v>0.69241149999999996</v>
      </c>
    </row>
    <row r="870" spans="5:5" x14ac:dyDescent="0.25">
      <c r="E870">
        <v>0.47748279999999999</v>
      </c>
    </row>
    <row r="871" spans="5:5" x14ac:dyDescent="0.25">
      <c r="E871">
        <v>0.86594800000000005</v>
      </c>
    </row>
    <row r="872" spans="5:5" x14ac:dyDescent="0.25">
      <c r="E872">
        <v>1.0162329999999999</v>
      </c>
    </row>
    <row r="873" spans="5:5" x14ac:dyDescent="0.25">
      <c r="E873">
        <v>0.95790220000000004</v>
      </c>
    </row>
    <row r="874" spans="5:5" x14ac:dyDescent="0.25">
      <c r="E874">
        <v>1.107005</v>
      </c>
    </row>
    <row r="875" spans="5:5" x14ac:dyDescent="0.25">
      <c r="E875">
        <v>1.090857</v>
      </c>
    </row>
    <row r="876" spans="5:5" x14ac:dyDescent="0.25">
      <c r="E876">
        <v>0.82577129999999999</v>
      </c>
    </row>
    <row r="877" spans="5:5" x14ac:dyDescent="0.25">
      <c r="E877">
        <v>0.94981590000000005</v>
      </c>
    </row>
    <row r="878" spans="5:5" x14ac:dyDescent="0.25">
      <c r="E878">
        <v>0.970777</v>
      </c>
    </row>
    <row r="879" spans="5:5" x14ac:dyDescent="0.25">
      <c r="E879">
        <v>0.98723700000000003</v>
      </c>
    </row>
    <row r="880" spans="5:5" x14ac:dyDescent="0.25">
      <c r="E880">
        <v>0.83857919999999997</v>
      </c>
    </row>
    <row r="881" spans="5:5" x14ac:dyDescent="0.25">
      <c r="E881">
        <v>1.0983149999999999</v>
      </c>
    </row>
    <row r="882" spans="5:5" x14ac:dyDescent="0.25">
      <c r="E882">
        <v>0.74337779999999998</v>
      </c>
    </row>
    <row r="883" spans="5:5" x14ac:dyDescent="0.25">
      <c r="E883">
        <v>0.80547869999999999</v>
      </c>
    </row>
    <row r="884" spans="5:5" x14ac:dyDescent="0.25">
      <c r="E884">
        <v>0.93713599999999997</v>
      </c>
    </row>
    <row r="885" spans="5:5" x14ac:dyDescent="0.25">
      <c r="E885">
        <v>1.1565000000000001</v>
      </c>
    </row>
    <row r="886" spans="5:5" x14ac:dyDescent="0.25">
      <c r="E886">
        <v>0.75547719999999996</v>
      </c>
    </row>
    <row r="887" spans="5:5" x14ac:dyDescent="0.25">
      <c r="E887">
        <v>0.8419759</v>
      </c>
    </row>
    <row r="888" spans="5:5" x14ac:dyDescent="0.25">
      <c r="E888">
        <v>0.89897890000000003</v>
      </c>
    </row>
    <row r="889" spans="5:5" x14ac:dyDescent="0.25">
      <c r="E889">
        <v>0.7523183</v>
      </c>
    </row>
    <row r="890" spans="5:5" x14ac:dyDescent="0.25">
      <c r="E890">
        <v>0.89831870000000003</v>
      </c>
    </row>
    <row r="891" spans="5:5" x14ac:dyDescent="0.25">
      <c r="E891">
        <v>0.92287710000000001</v>
      </c>
    </row>
    <row r="892" spans="5:5" x14ac:dyDescent="0.25">
      <c r="E892">
        <v>0.99818600000000002</v>
      </c>
    </row>
    <row r="893" spans="5:5" x14ac:dyDescent="0.25">
      <c r="E893">
        <v>0.88631070000000001</v>
      </c>
    </row>
    <row r="894" spans="5:5" x14ac:dyDescent="0.25">
      <c r="E894">
        <v>0.81948750000000004</v>
      </c>
    </row>
    <row r="895" spans="5:5" x14ac:dyDescent="0.25">
      <c r="E895">
        <v>1.1020540000000001</v>
      </c>
    </row>
    <row r="896" spans="5:5" x14ac:dyDescent="0.25">
      <c r="E896">
        <v>0.95493070000000002</v>
      </c>
    </row>
    <row r="897" spans="5:5" x14ac:dyDescent="0.25">
      <c r="E897">
        <v>0.95337930000000004</v>
      </c>
    </row>
    <row r="898" spans="5:5" x14ac:dyDescent="0.25">
      <c r="E898">
        <v>1.1355029999999999</v>
      </c>
    </row>
    <row r="899" spans="5:5" x14ac:dyDescent="0.25">
      <c r="E899">
        <v>0.76798639999999996</v>
      </c>
    </row>
    <row r="900" spans="5:5" x14ac:dyDescent="0.25">
      <c r="E900">
        <v>1.082805</v>
      </c>
    </row>
    <row r="901" spans="5:5" x14ac:dyDescent="0.25">
      <c r="E901">
        <v>0.65624020000000005</v>
      </c>
    </row>
    <row r="902" spans="5:5" x14ac:dyDescent="0.25">
      <c r="E902">
        <v>1.050476</v>
      </c>
    </row>
    <row r="903" spans="5:5" x14ac:dyDescent="0.25">
      <c r="E903">
        <v>0.97823269999999996</v>
      </c>
    </row>
    <row r="904" spans="5:5" x14ac:dyDescent="0.25">
      <c r="E904">
        <v>1.0136050000000001</v>
      </c>
    </row>
    <row r="905" spans="5:5" x14ac:dyDescent="0.25">
      <c r="E905">
        <v>0.71611630000000004</v>
      </c>
    </row>
    <row r="906" spans="5:5" x14ac:dyDescent="0.25">
      <c r="E906">
        <v>0.88743349999999999</v>
      </c>
    </row>
    <row r="907" spans="5:5" x14ac:dyDescent="0.25">
      <c r="E907">
        <v>1.0554380000000001</v>
      </c>
    </row>
    <row r="908" spans="5:5" x14ac:dyDescent="0.25">
      <c r="E908">
        <v>0.81805709999999998</v>
      </c>
    </row>
    <row r="909" spans="5:5" x14ac:dyDescent="0.25">
      <c r="E909">
        <v>0.85606749999999998</v>
      </c>
    </row>
    <row r="910" spans="5:5" x14ac:dyDescent="0.25">
      <c r="E910">
        <v>0.86443329999999996</v>
      </c>
    </row>
    <row r="911" spans="5:5" x14ac:dyDescent="0.25">
      <c r="E911">
        <v>0.50869529999999996</v>
      </c>
    </row>
    <row r="912" spans="5:5" x14ac:dyDescent="0.25">
      <c r="E912">
        <v>0.91197859999999997</v>
      </c>
    </row>
    <row r="913" spans="5:5" x14ac:dyDescent="0.25">
      <c r="E913">
        <v>1.133089</v>
      </c>
    </row>
    <row r="914" spans="5:5" x14ac:dyDescent="0.25">
      <c r="E914">
        <v>0.93942429999999999</v>
      </c>
    </row>
    <row r="915" spans="5:5" x14ac:dyDescent="0.25">
      <c r="E915">
        <v>0.78733489999999995</v>
      </c>
    </row>
    <row r="916" spans="5:5" x14ac:dyDescent="0.25">
      <c r="E916">
        <v>1.0295909999999999</v>
      </c>
    </row>
    <row r="917" spans="5:5" x14ac:dyDescent="0.25">
      <c r="E917">
        <v>0.95737839999999996</v>
      </c>
    </row>
    <row r="918" spans="5:5" x14ac:dyDescent="0.25">
      <c r="E918">
        <v>1.4142790000000001</v>
      </c>
    </row>
    <row r="919" spans="5:5" x14ac:dyDescent="0.25">
      <c r="E919">
        <v>1.0629839999999999</v>
      </c>
    </row>
    <row r="920" spans="5:5" x14ac:dyDescent="0.25">
      <c r="E920">
        <v>1.100938</v>
      </c>
    </row>
    <row r="921" spans="5:5" x14ac:dyDescent="0.25">
      <c r="E921">
        <v>1.1319980000000001</v>
      </c>
    </row>
    <row r="922" spans="5:5" x14ac:dyDescent="0.25">
      <c r="E922">
        <v>1.269096</v>
      </c>
    </row>
    <row r="923" spans="5:5" x14ac:dyDescent="0.25">
      <c r="E923">
        <v>0.81258200000000003</v>
      </c>
    </row>
    <row r="924" spans="5:5" x14ac:dyDescent="0.25">
      <c r="E924">
        <v>0.89449829999999997</v>
      </c>
    </row>
    <row r="925" spans="5:5" x14ac:dyDescent="0.25">
      <c r="E925">
        <v>0.95161580000000001</v>
      </c>
    </row>
    <row r="926" spans="5:5" x14ac:dyDescent="0.25">
      <c r="E926">
        <v>0.75810270000000002</v>
      </c>
    </row>
    <row r="927" spans="5:5" x14ac:dyDescent="0.25">
      <c r="E927">
        <v>0.82326290000000002</v>
      </c>
    </row>
    <row r="928" spans="5:5" x14ac:dyDescent="0.25">
      <c r="E928">
        <v>1.0237019999999999</v>
      </c>
    </row>
    <row r="929" spans="5:5" x14ac:dyDescent="0.25">
      <c r="E929">
        <v>0.79066760000000003</v>
      </c>
    </row>
    <row r="930" spans="5:5" x14ac:dyDescent="0.25">
      <c r="E930">
        <v>1.175719</v>
      </c>
    </row>
    <row r="931" spans="5:5" x14ac:dyDescent="0.25">
      <c r="E931">
        <v>0.96581079999999997</v>
      </c>
    </row>
    <row r="932" spans="5:5" x14ac:dyDescent="0.25">
      <c r="E932">
        <v>0.92766340000000003</v>
      </c>
    </row>
    <row r="933" spans="5:5" x14ac:dyDescent="0.25">
      <c r="E933">
        <v>0.82301709999999995</v>
      </c>
    </row>
    <row r="934" spans="5:5" x14ac:dyDescent="0.25">
      <c r="E934">
        <v>1.1641840000000001</v>
      </c>
    </row>
    <row r="935" spans="5:5" x14ac:dyDescent="0.25">
      <c r="E935">
        <v>0.89602459999999995</v>
      </c>
    </row>
    <row r="936" spans="5:5" x14ac:dyDescent="0.25">
      <c r="E936">
        <v>0.67512050000000001</v>
      </c>
    </row>
    <row r="937" spans="5:5" x14ac:dyDescent="0.25">
      <c r="E937">
        <v>0.93581360000000002</v>
      </c>
    </row>
    <row r="938" spans="5:5" x14ac:dyDescent="0.25">
      <c r="E938">
        <v>0.64777309999999999</v>
      </c>
    </row>
    <row r="939" spans="5:5" x14ac:dyDescent="0.25">
      <c r="E939">
        <v>1.024705</v>
      </c>
    </row>
    <row r="940" spans="5:5" x14ac:dyDescent="0.25">
      <c r="E940">
        <v>1.0288999999999999</v>
      </c>
    </row>
    <row r="941" spans="5:5" x14ac:dyDescent="0.25">
      <c r="E941">
        <v>1.2360260000000001</v>
      </c>
    </row>
    <row r="942" spans="5:5" x14ac:dyDescent="0.25">
      <c r="E942">
        <v>0.86166620000000005</v>
      </c>
    </row>
    <row r="943" spans="5:5" x14ac:dyDescent="0.25">
      <c r="E943">
        <v>0.66821229999999998</v>
      </c>
    </row>
    <row r="944" spans="5:5" x14ac:dyDescent="0.25">
      <c r="E944">
        <v>0.8300999</v>
      </c>
    </row>
    <row r="945" spans="5:5" x14ac:dyDescent="0.25">
      <c r="E945">
        <v>1.1355390000000001</v>
      </c>
    </row>
    <row r="946" spans="5:5" x14ac:dyDescent="0.25">
      <c r="E946">
        <v>1.3512390000000001</v>
      </c>
    </row>
    <row r="947" spans="5:5" x14ac:dyDescent="0.25">
      <c r="E947">
        <v>1.0332399999999999</v>
      </c>
    </row>
    <row r="948" spans="5:5" x14ac:dyDescent="0.25">
      <c r="E948">
        <v>0.83358080000000001</v>
      </c>
    </row>
    <row r="949" spans="5:5" x14ac:dyDescent="0.25">
      <c r="E949">
        <v>0.67147120000000005</v>
      </c>
    </row>
    <row r="950" spans="5:5" x14ac:dyDescent="0.25">
      <c r="E950">
        <v>0.71859629999999997</v>
      </c>
    </row>
    <row r="951" spans="5:5" x14ac:dyDescent="0.25">
      <c r="E951">
        <v>0.70244980000000001</v>
      </c>
    </row>
    <row r="952" spans="5:5" x14ac:dyDescent="0.25">
      <c r="E952">
        <v>0.62397320000000001</v>
      </c>
    </row>
    <row r="953" spans="5:5" x14ac:dyDescent="0.25">
      <c r="E953">
        <v>0.41377399999999998</v>
      </c>
    </row>
    <row r="954" spans="5:5" x14ac:dyDescent="0.25">
      <c r="E954">
        <v>1.1329089999999999</v>
      </c>
    </row>
    <row r="955" spans="5:5" x14ac:dyDescent="0.25">
      <c r="E955">
        <v>0.89992950000000005</v>
      </c>
    </row>
    <row r="956" spans="5:5" x14ac:dyDescent="0.25">
      <c r="E956">
        <v>1.104301</v>
      </c>
    </row>
    <row r="957" spans="5:5" x14ac:dyDescent="0.25">
      <c r="E957">
        <v>0.93024989999999996</v>
      </c>
    </row>
    <row r="958" spans="5:5" x14ac:dyDescent="0.25">
      <c r="E958">
        <v>0.8693438</v>
      </c>
    </row>
    <row r="959" spans="5:5" x14ac:dyDescent="0.25">
      <c r="E959">
        <v>0.75161210000000001</v>
      </c>
    </row>
    <row r="960" spans="5:5" x14ac:dyDescent="0.25">
      <c r="E960">
        <v>0.89794479999999999</v>
      </c>
    </row>
    <row r="961" spans="5:5" x14ac:dyDescent="0.25">
      <c r="E961">
        <v>0.8575332</v>
      </c>
    </row>
    <row r="962" spans="5:5" x14ac:dyDescent="0.25">
      <c r="E962">
        <v>0.91298020000000002</v>
      </c>
    </row>
    <row r="963" spans="5:5" x14ac:dyDescent="0.25">
      <c r="E963">
        <v>0.85991419999999996</v>
      </c>
    </row>
    <row r="964" spans="5:5" x14ac:dyDescent="0.25">
      <c r="E964">
        <v>0.78114229999999996</v>
      </c>
    </row>
    <row r="965" spans="5:5" x14ac:dyDescent="0.25">
      <c r="E965">
        <v>1.0405899999999999</v>
      </c>
    </row>
    <row r="966" spans="5:5" x14ac:dyDescent="0.25">
      <c r="E966">
        <v>1.262867</v>
      </c>
    </row>
    <row r="967" spans="5:5" x14ac:dyDescent="0.25">
      <c r="E967">
        <v>0.39183240000000003</v>
      </c>
    </row>
    <row r="968" spans="5:5" x14ac:dyDescent="0.25">
      <c r="E968">
        <v>1.1146259999999999</v>
      </c>
    </row>
    <row r="969" spans="5:5" x14ac:dyDescent="0.25">
      <c r="E969">
        <v>0.7487087</v>
      </c>
    </row>
    <row r="970" spans="5:5" x14ac:dyDescent="0.25">
      <c r="E970">
        <v>0.81228449999999996</v>
      </c>
    </row>
    <row r="971" spans="5:5" x14ac:dyDescent="0.25">
      <c r="E971">
        <v>0.98298260000000004</v>
      </c>
    </row>
    <row r="972" spans="5:5" x14ac:dyDescent="0.25">
      <c r="E972">
        <v>1.023304</v>
      </c>
    </row>
    <row r="973" spans="5:5" x14ac:dyDescent="0.25">
      <c r="E973">
        <v>0.9134236</v>
      </c>
    </row>
    <row r="974" spans="5:5" x14ac:dyDescent="0.25">
      <c r="E974">
        <v>0.75505599999999995</v>
      </c>
    </row>
    <row r="975" spans="5:5" x14ac:dyDescent="0.25">
      <c r="E975">
        <v>0.90505349999999996</v>
      </c>
    </row>
    <row r="976" spans="5:5" x14ac:dyDescent="0.25">
      <c r="E976">
        <v>1.2554749999999999</v>
      </c>
    </row>
    <row r="977" spans="5:5" x14ac:dyDescent="0.25">
      <c r="E977">
        <v>1.1157900000000001</v>
      </c>
    </row>
    <row r="978" spans="5:5" x14ac:dyDescent="0.25">
      <c r="E978">
        <v>1.082776</v>
      </c>
    </row>
    <row r="979" spans="5:5" x14ac:dyDescent="0.25">
      <c r="E979">
        <v>0.90774589999999999</v>
      </c>
    </row>
    <row r="980" spans="5:5" x14ac:dyDescent="0.25">
      <c r="E980">
        <v>0.9755954</v>
      </c>
    </row>
    <row r="981" spans="5:5" x14ac:dyDescent="0.25">
      <c r="E981">
        <v>0.91060339999999995</v>
      </c>
    </row>
    <row r="982" spans="5:5" x14ac:dyDescent="0.25">
      <c r="E982">
        <v>0.7523512</v>
      </c>
    </row>
    <row r="983" spans="5:5" x14ac:dyDescent="0.25">
      <c r="E983">
        <v>0.73999170000000003</v>
      </c>
    </row>
    <row r="984" spans="5:5" x14ac:dyDescent="0.25">
      <c r="E984">
        <v>1.0199339999999999</v>
      </c>
    </row>
    <row r="985" spans="5:5" x14ac:dyDescent="0.25">
      <c r="E985">
        <v>0.92850370000000004</v>
      </c>
    </row>
    <row r="986" spans="5:5" x14ac:dyDescent="0.25">
      <c r="E986">
        <v>0.75704020000000005</v>
      </c>
    </row>
    <row r="987" spans="5:5" x14ac:dyDescent="0.25">
      <c r="E987">
        <v>1.0785480000000001</v>
      </c>
    </row>
    <row r="988" spans="5:5" x14ac:dyDescent="0.25">
      <c r="E988">
        <v>0.9449668</v>
      </c>
    </row>
    <row r="989" spans="5:5" x14ac:dyDescent="0.25">
      <c r="E989">
        <v>0.64814430000000001</v>
      </c>
    </row>
    <row r="990" spans="5:5" x14ac:dyDescent="0.25">
      <c r="E990">
        <v>0.98922060000000001</v>
      </c>
    </row>
    <row r="991" spans="5:5" x14ac:dyDescent="0.25">
      <c r="E991">
        <v>0.53793170000000001</v>
      </c>
    </row>
    <row r="992" spans="5:5" x14ac:dyDescent="0.25">
      <c r="E992">
        <v>0.8992658</v>
      </c>
    </row>
    <row r="993" spans="5:5" x14ac:dyDescent="0.25">
      <c r="E993">
        <v>1.2368509999999999</v>
      </c>
    </row>
    <row r="994" spans="5:5" x14ac:dyDescent="0.25">
      <c r="E994">
        <v>0.77483690000000005</v>
      </c>
    </row>
    <row r="995" spans="5:5" x14ac:dyDescent="0.25">
      <c r="E995">
        <v>0.83017359999999996</v>
      </c>
    </row>
    <row r="996" spans="5:5" x14ac:dyDescent="0.25">
      <c r="E996">
        <v>0.61879740000000005</v>
      </c>
    </row>
    <row r="997" spans="5:5" x14ac:dyDescent="0.25">
      <c r="E997">
        <v>0.89249719999999999</v>
      </c>
    </row>
    <row r="998" spans="5:5" x14ac:dyDescent="0.25">
      <c r="E998">
        <v>0.86782630000000005</v>
      </c>
    </row>
    <row r="999" spans="5:5" x14ac:dyDescent="0.25">
      <c r="E999">
        <v>0.59446120000000002</v>
      </c>
    </row>
    <row r="1000" spans="5:5" x14ac:dyDescent="0.25">
      <c r="E1000">
        <v>1.0379259999999999</v>
      </c>
    </row>
    <row r="1001" spans="5:5" x14ac:dyDescent="0.25">
      <c r="E1001">
        <v>0.87880930000000002</v>
      </c>
    </row>
    <row r="1002" spans="5:5" x14ac:dyDescent="0.25">
      <c r="E1002">
        <v>1.2142470000000001</v>
      </c>
    </row>
    <row r="1003" spans="5:5" x14ac:dyDescent="0.25">
      <c r="E1003">
        <v>0.80464829999999998</v>
      </c>
    </row>
    <row r="1004" spans="5:5" x14ac:dyDescent="0.25">
      <c r="E1004">
        <v>0.84393770000000001</v>
      </c>
    </row>
    <row r="1005" spans="5:5" x14ac:dyDescent="0.25">
      <c r="E1005">
        <v>0.86035539999999999</v>
      </c>
    </row>
    <row r="1006" spans="5:5" x14ac:dyDescent="0.25">
      <c r="E1006">
        <v>0.97051659999999995</v>
      </c>
    </row>
    <row r="1007" spans="5:5" x14ac:dyDescent="0.25">
      <c r="E1007">
        <v>0.55064900000000006</v>
      </c>
    </row>
    <row r="1008" spans="5:5" x14ac:dyDescent="0.25">
      <c r="E1008">
        <v>0.71247349999999998</v>
      </c>
    </row>
    <row r="1009" spans="5:5" x14ac:dyDescent="0.25">
      <c r="E1009">
        <v>0.6513736</v>
      </c>
    </row>
    <row r="1010" spans="5:5" x14ac:dyDescent="0.25">
      <c r="E1010">
        <v>0.71746909999999997</v>
      </c>
    </row>
    <row r="1011" spans="5:5" x14ac:dyDescent="0.25">
      <c r="E1011">
        <v>1.1624289999999999</v>
      </c>
    </row>
    <row r="1012" spans="5:5" x14ac:dyDescent="0.25">
      <c r="E1012">
        <v>0.9495363</v>
      </c>
    </row>
    <row r="1013" spans="5:5" x14ac:dyDescent="0.25">
      <c r="E1013">
        <v>0.96525019999999995</v>
      </c>
    </row>
    <row r="1014" spans="5:5" x14ac:dyDescent="0.25">
      <c r="E1014">
        <v>0.73999009999999998</v>
      </c>
    </row>
    <row r="1015" spans="5:5" x14ac:dyDescent="0.25">
      <c r="E1015">
        <v>1.20217</v>
      </c>
    </row>
    <row r="1016" spans="5:5" x14ac:dyDescent="0.25">
      <c r="E1016">
        <v>1.0405789999999999</v>
      </c>
    </row>
    <row r="1017" spans="5:5" x14ac:dyDescent="0.25">
      <c r="E1017">
        <v>1.094395</v>
      </c>
    </row>
    <row r="1018" spans="5:5" x14ac:dyDescent="0.25">
      <c r="E1018">
        <v>0.82371039999999995</v>
      </c>
    </row>
    <row r="1019" spans="5:5" x14ac:dyDescent="0.25">
      <c r="E1019">
        <v>1.2236880000000001</v>
      </c>
    </row>
    <row r="1020" spans="5:5" x14ac:dyDescent="0.25">
      <c r="E1020">
        <v>1.0827310000000001</v>
      </c>
    </row>
    <row r="1021" spans="5:5" x14ac:dyDescent="0.25">
      <c r="E1021">
        <v>0.91282580000000002</v>
      </c>
    </row>
    <row r="1022" spans="5:5" x14ac:dyDescent="0.25">
      <c r="E1022">
        <v>0.63226039999999994</v>
      </c>
    </row>
    <row r="1023" spans="5:5" x14ac:dyDescent="0.25">
      <c r="E1023">
        <v>0.75230620000000004</v>
      </c>
    </row>
    <row r="1024" spans="5:5" x14ac:dyDescent="0.25">
      <c r="E1024">
        <v>0.98436809999999997</v>
      </c>
    </row>
    <row r="1025" spans="5:5" x14ac:dyDescent="0.25">
      <c r="E1025">
        <v>1.459573</v>
      </c>
    </row>
    <row r="1026" spans="5:5" x14ac:dyDescent="0.25">
      <c r="E1026">
        <v>0.85297690000000004</v>
      </c>
    </row>
    <row r="1027" spans="5:5" x14ac:dyDescent="0.25">
      <c r="E1027">
        <v>1.281733</v>
      </c>
    </row>
    <row r="1028" spans="5:5" x14ac:dyDescent="0.25">
      <c r="E1028">
        <v>1.128376</v>
      </c>
    </row>
    <row r="1029" spans="5:5" x14ac:dyDescent="0.25">
      <c r="E1029">
        <v>0.69245730000000005</v>
      </c>
    </row>
    <row r="1030" spans="5:5" x14ac:dyDescent="0.25">
      <c r="E1030">
        <v>0.88915370000000005</v>
      </c>
    </row>
    <row r="1031" spans="5:5" x14ac:dyDescent="0.25">
      <c r="E1031">
        <v>1.0119750000000001</v>
      </c>
    </row>
    <row r="1032" spans="5:5" x14ac:dyDescent="0.25">
      <c r="E1032">
        <v>1.263749</v>
      </c>
    </row>
    <row r="1033" spans="5:5" x14ac:dyDescent="0.25">
      <c r="E1033">
        <v>0.70747070000000001</v>
      </c>
    </row>
    <row r="1034" spans="5:5" x14ac:dyDescent="0.25">
      <c r="E1034">
        <v>1.27837</v>
      </c>
    </row>
    <row r="1035" spans="5:5" x14ac:dyDescent="0.25">
      <c r="E1035">
        <v>0.62880190000000002</v>
      </c>
    </row>
    <row r="1036" spans="5:5" x14ac:dyDescent="0.25">
      <c r="E1036">
        <v>0.86778230000000001</v>
      </c>
    </row>
    <row r="1037" spans="5:5" x14ac:dyDescent="0.25">
      <c r="E1037">
        <v>0.95112339999999995</v>
      </c>
    </row>
    <row r="1038" spans="5:5" x14ac:dyDescent="0.25">
      <c r="E1038">
        <v>0.88680610000000004</v>
      </c>
    </row>
    <row r="1039" spans="5:5" x14ac:dyDescent="0.25">
      <c r="E1039">
        <v>0.8455452</v>
      </c>
    </row>
    <row r="1040" spans="5:5" x14ac:dyDescent="0.25">
      <c r="E1040">
        <v>0.92378470000000001</v>
      </c>
    </row>
    <row r="1041" spans="5:5" x14ac:dyDescent="0.25">
      <c r="E1041">
        <v>0.74482619999999999</v>
      </c>
    </row>
    <row r="1042" spans="5:5" x14ac:dyDescent="0.25">
      <c r="E1042">
        <v>1.218744</v>
      </c>
    </row>
    <row r="1043" spans="5:5" x14ac:dyDescent="0.25">
      <c r="E1043">
        <v>1.0409060000000001</v>
      </c>
    </row>
    <row r="1044" spans="5:5" x14ac:dyDescent="0.25">
      <c r="E1044">
        <v>0.56123069999999997</v>
      </c>
    </row>
    <row r="1045" spans="5:5" x14ac:dyDescent="0.25">
      <c r="E1045">
        <v>0.74956060000000002</v>
      </c>
    </row>
    <row r="1046" spans="5:5" x14ac:dyDescent="0.25">
      <c r="E1046">
        <v>0.78205959999999997</v>
      </c>
    </row>
    <row r="1047" spans="5:5" x14ac:dyDescent="0.25">
      <c r="E1047">
        <v>1.045444</v>
      </c>
    </row>
    <row r="1048" spans="5:5" x14ac:dyDescent="0.25">
      <c r="E1048">
        <v>0.84579660000000001</v>
      </c>
    </row>
    <row r="1049" spans="5:5" x14ac:dyDescent="0.25">
      <c r="E1049">
        <v>0.8299588</v>
      </c>
    </row>
    <row r="1050" spans="5:5" x14ac:dyDescent="0.25">
      <c r="E1050">
        <v>1.233698</v>
      </c>
    </row>
    <row r="1051" spans="5:5" x14ac:dyDescent="0.25">
      <c r="E1051">
        <v>1.1302779999999999</v>
      </c>
    </row>
    <row r="1052" spans="5:5" x14ac:dyDescent="0.25">
      <c r="E1052">
        <v>0.75515239999999995</v>
      </c>
    </row>
    <row r="1053" spans="5:5" x14ac:dyDescent="0.25">
      <c r="E1053">
        <v>0.52169500000000002</v>
      </c>
    </row>
    <row r="1054" spans="5:5" x14ac:dyDescent="0.25">
      <c r="E1054">
        <v>1.051237</v>
      </c>
    </row>
    <row r="1055" spans="5:5" x14ac:dyDescent="0.25">
      <c r="E1055">
        <v>0.74318589999999995</v>
      </c>
    </row>
    <row r="1056" spans="5:5" x14ac:dyDescent="0.25">
      <c r="E1056">
        <v>0.80699960000000004</v>
      </c>
    </row>
    <row r="1057" spans="5:5" x14ac:dyDescent="0.25">
      <c r="E1057">
        <v>0.97595659999999995</v>
      </c>
    </row>
    <row r="1058" spans="5:5" x14ac:dyDescent="0.25">
      <c r="E1058">
        <v>1.243398</v>
      </c>
    </row>
    <row r="1059" spans="5:5" x14ac:dyDescent="0.25">
      <c r="E1059">
        <v>1.159465</v>
      </c>
    </row>
    <row r="1060" spans="5:5" x14ac:dyDescent="0.25">
      <c r="E1060">
        <v>1.0691409999999999</v>
      </c>
    </row>
    <row r="1061" spans="5:5" x14ac:dyDescent="0.25">
      <c r="E1061">
        <v>1.0214449999999999</v>
      </c>
    </row>
    <row r="1062" spans="5:5" x14ac:dyDescent="0.25">
      <c r="E1062">
        <v>1.058133</v>
      </c>
    </row>
    <row r="1063" spans="5:5" x14ac:dyDescent="0.25">
      <c r="E1063">
        <v>0.59805969999999997</v>
      </c>
    </row>
    <row r="1064" spans="5:5" x14ac:dyDescent="0.25">
      <c r="E1064">
        <v>0.94492710000000002</v>
      </c>
    </row>
    <row r="1065" spans="5:5" x14ac:dyDescent="0.25">
      <c r="E1065">
        <v>0.67539660000000001</v>
      </c>
    </row>
    <row r="1066" spans="5:5" x14ac:dyDescent="0.25">
      <c r="E1066">
        <v>0.7174777</v>
      </c>
    </row>
    <row r="1067" spans="5:5" x14ac:dyDescent="0.25">
      <c r="E1067">
        <v>0.71906840000000005</v>
      </c>
    </row>
    <row r="1068" spans="5:5" x14ac:dyDescent="0.25">
      <c r="E1068">
        <v>0.69748140000000003</v>
      </c>
    </row>
    <row r="1069" spans="5:5" x14ac:dyDescent="0.25">
      <c r="E1069">
        <v>1.201999</v>
      </c>
    </row>
    <row r="1070" spans="5:5" x14ac:dyDescent="0.25">
      <c r="E1070">
        <v>0.7768178</v>
      </c>
    </row>
    <row r="1071" spans="5:5" x14ac:dyDescent="0.25">
      <c r="E1071">
        <v>0.94554530000000003</v>
      </c>
    </row>
    <row r="1072" spans="5:5" x14ac:dyDescent="0.25">
      <c r="E1072">
        <v>1.282867</v>
      </c>
    </row>
    <row r="1073" spans="5:5" x14ac:dyDescent="0.25">
      <c r="E1073">
        <v>0.82947760000000004</v>
      </c>
    </row>
    <row r="1074" spans="5:5" x14ac:dyDescent="0.25">
      <c r="E1074">
        <v>0.92573369999999999</v>
      </c>
    </row>
    <row r="1075" spans="5:5" x14ac:dyDescent="0.25">
      <c r="E1075">
        <v>0.94111520000000004</v>
      </c>
    </row>
    <row r="1076" spans="5:5" x14ac:dyDescent="0.25">
      <c r="E1076">
        <v>0.9704045</v>
      </c>
    </row>
    <row r="1077" spans="5:5" x14ac:dyDescent="0.25">
      <c r="E1077">
        <v>0.98077000000000003</v>
      </c>
    </row>
    <row r="1078" spans="5:5" x14ac:dyDescent="0.25">
      <c r="E1078">
        <v>0.83745049999999999</v>
      </c>
    </row>
    <row r="1079" spans="5:5" x14ac:dyDescent="0.25">
      <c r="E1079">
        <v>0.89955609999999997</v>
      </c>
    </row>
    <row r="1080" spans="5:5" x14ac:dyDescent="0.25">
      <c r="E1080">
        <v>0.97790600000000005</v>
      </c>
    </row>
    <row r="1081" spans="5:5" x14ac:dyDescent="0.25">
      <c r="E1081">
        <v>1.151912</v>
      </c>
    </row>
    <row r="1082" spans="5:5" x14ac:dyDescent="0.25">
      <c r="E1082">
        <v>1.1087720000000001</v>
      </c>
    </row>
    <row r="1083" spans="5:5" x14ac:dyDescent="0.25">
      <c r="E1083">
        <v>0.74221300000000001</v>
      </c>
    </row>
    <row r="1084" spans="5:5" x14ac:dyDescent="0.25">
      <c r="E1084">
        <v>0.59076010000000001</v>
      </c>
    </row>
    <row r="1085" spans="5:5" x14ac:dyDescent="0.25">
      <c r="E1085">
        <v>0.95171380000000005</v>
      </c>
    </row>
    <row r="1086" spans="5:5" x14ac:dyDescent="0.25">
      <c r="E1086">
        <v>0.84856640000000005</v>
      </c>
    </row>
    <row r="1087" spans="5:5" x14ac:dyDescent="0.25">
      <c r="E1087">
        <v>0.77089249999999998</v>
      </c>
    </row>
    <row r="1088" spans="5:5" x14ac:dyDescent="0.25">
      <c r="E1088">
        <v>0.77428260000000004</v>
      </c>
    </row>
    <row r="1089" spans="5:5" x14ac:dyDescent="0.25">
      <c r="E1089">
        <v>0.73980869999999999</v>
      </c>
    </row>
    <row r="1090" spans="5:5" x14ac:dyDescent="0.25">
      <c r="E1090">
        <v>1.1420920000000001</v>
      </c>
    </row>
    <row r="1091" spans="5:5" x14ac:dyDescent="0.25">
      <c r="E1091">
        <v>0.81434799999999996</v>
      </c>
    </row>
    <row r="1092" spans="5:5" x14ac:dyDescent="0.25">
      <c r="E1092">
        <v>1.042789</v>
      </c>
    </row>
    <row r="1093" spans="5:5" x14ac:dyDescent="0.25">
      <c r="E1093">
        <v>1.085596</v>
      </c>
    </row>
    <row r="1094" spans="5:5" x14ac:dyDescent="0.25">
      <c r="E1094">
        <v>0.6529315</v>
      </c>
    </row>
    <row r="1095" spans="5:5" x14ac:dyDescent="0.25">
      <c r="E1095">
        <v>0.74732750000000003</v>
      </c>
    </row>
    <row r="1096" spans="5:5" x14ac:dyDescent="0.25">
      <c r="E1096">
        <v>0.73004789999999997</v>
      </c>
    </row>
    <row r="1097" spans="5:5" x14ac:dyDescent="0.25">
      <c r="E1097">
        <v>0.69331860000000001</v>
      </c>
    </row>
    <row r="1098" spans="5:5" x14ac:dyDescent="0.25">
      <c r="E1098">
        <v>1.1621170000000001</v>
      </c>
    </row>
    <row r="1099" spans="5:5" x14ac:dyDescent="0.25">
      <c r="E1099">
        <v>0.97887500000000005</v>
      </c>
    </row>
    <row r="1100" spans="5:5" x14ac:dyDescent="0.25">
      <c r="E1100">
        <v>1.116474</v>
      </c>
    </row>
    <row r="1101" spans="5:5" x14ac:dyDescent="0.25">
      <c r="E1101">
        <v>0.81551209999999996</v>
      </c>
    </row>
    <row r="1102" spans="5:5" x14ac:dyDescent="0.25">
      <c r="E1102">
        <v>0.73403240000000003</v>
      </c>
    </row>
    <row r="1103" spans="5:5" x14ac:dyDescent="0.25">
      <c r="E1103">
        <v>0.8581877</v>
      </c>
    </row>
    <row r="1104" spans="5:5" x14ac:dyDescent="0.25">
      <c r="E1104">
        <v>1.339801</v>
      </c>
    </row>
    <row r="1105" spans="5:5" x14ac:dyDescent="0.25">
      <c r="E1105">
        <v>0.81062710000000004</v>
      </c>
    </row>
    <row r="1106" spans="5:5" x14ac:dyDescent="0.25">
      <c r="E1106">
        <v>0.84244560000000002</v>
      </c>
    </row>
    <row r="1107" spans="5:5" x14ac:dyDescent="0.25">
      <c r="E1107">
        <v>0.65995239999999999</v>
      </c>
    </row>
    <row r="1108" spans="5:5" x14ac:dyDescent="0.25">
      <c r="E1108">
        <v>1.042289</v>
      </c>
    </row>
    <row r="1109" spans="5:5" x14ac:dyDescent="0.25">
      <c r="E1109">
        <v>0.86779099999999998</v>
      </c>
    </row>
    <row r="1110" spans="5:5" x14ac:dyDescent="0.25">
      <c r="E1110">
        <v>1.106805</v>
      </c>
    </row>
    <row r="1111" spans="5:5" x14ac:dyDescent="0.25">
      <c r="E1111">
        <v>0.78230569999999999</v>
      </c>
    </row>
    <row r="1112" spans="5:5" x14ac:dyDescent="0.25">
      <c r="E1112">
        <v>0.54462730000000004</v>
      </c>
    </row>
    <row r="1113" spans="5:5" x14ac:dyDescent="0.25">
      <c r="E1113">
        <v>0.83790370000000003</v>
      </c>
    </row>
    <row r="1114" spans="5:5" x14ac:dyDescent="0.25">
      <c r="E1114">
        <v>0.63387400000000005</v>
      </c>
    </row>
    <row r="1115" spans="5:5" x14ac:dyDescent="0.25">
      <c r="E1115">
        <v>0.63470669999999996</v>
      </c>
    </row>
    <row r="1116" spans="5:5" x14ac:dyDescent="0.25">
      <c r="E1116">
        <v>0.80359650000000005</v>
      </c>
    </row>
    <row r="1117" spans="5:5" x14ac:dyDescent="0.25">
      <c r="E1117">
        <v>0.93832009999999999</v>
      </c>
    </row>
    <row r="1118" spans="5:5" x14ac:dyDescent="0.25">
      <c r="E1118">
        <v>1.107043</v>
      </c>
    </row>
    <row r="1119" spans="5:5" x14ac:dyDescent="0.25">
      <c r="E1119">
        <v>0.96712390000000004</v>
      </c>
    </row>
    <row r="1120" spans="5:5" x14ac:dyDescent="0.25">
      <c r="E1120">
        <v>0.65435239999999995</v>
      </c>
    </row>
    <row r="1121" spans="5:5" x14ac:dyDescent="0.25">
      <c r="E1121">
        <v>0.96350530000000001</v>
      </c>
    </row>
    <row r="1122" spans="5:5" x14ac:dyDescent="0.25">
      <c r="E1122">
        <v>0.98229100000000003</v>
      </c>
    </row>
    <row r="1123" spans="5:5" x14ac:dyDescent="0.25">
      <c r="E1123">
        <v>0.91496549999999999</v>
      </c>
    </row>
    <row r="1124" spans="5:5" x14ac:dyDescent="0.25">
      <c r="E1124">
        <v>1.001906</v>
      </c>
    </row>
    <row r="1125" spans="5:5" x14ac:dyDescent="0.25">
      <c r="E1125">
        <v>0.79592490000000005</v>
      </c>
    </row>
    <row r="1126" spans="5:5" x14ac:dyDescent="0.25">
      <c r="E1126">
        <v>0.55923509999999998</v>
      </c>
    </row>
    <row r="1127" spans="5:5" x14ac:dyDescent="0.25">
      <c r="E1127">
        <v>0.92141189999999995</v>
      </c>
    </row>
    <row r="1128" spans="5:5" x14ac:dyDescent="0.25">
      <c r="E1128">
        <v>0.77278849999999999</v>
      </c>
    </row>
    <row r="1129" spans="5:5" x14ac:dyDescent="0.25">
      <c r="E1129">
        <v>0.43402659999999998</v>
      </c>
    </row>
    <row r="1130" spans="5:5" x14ac:dyDescent="0.25">
      <c r="E1130">
        <v>1.138609</v>
      </c>
    </row>
    <row r="1131" spans="5:5" x14ac:dyDescent="0.25">
      <c r="E1131">
        <v>1.2241299999999999</v>
      </c>
    </row>
    <row r="1132" spans="5:5" x14ac:dyDescent="0.25">
      <c r="E1132">
        <v>1.0444389999999999</v>
      </c>
    </row>
    <row r="1133" spans="5:5" x14ac:dyDescent="0.25">
      <c r="E1133">
        <v>0.91286350000000005</v>
      </c>
    </row>
    <row r="1134" spans="5:5" x14ac:dyDescent="0.25">
      <c r="E1134">
        <v>0.71384910000000001</v>
      </c>
    </row>
    <row r="1135" spans="5:5" x14ac:dyDescent="0.25">
      <c r="E1135">
        <v>1.116976</v>
      </c>
    </row>
    <row r="1136" spans="5:5" x14ac:dyDescent="0.25">
      <c r="E1136">
        <v>0.84850519999999996</v>
      </c>
    </row>
    <row r="1137" spans="5:5" x14ac:dyDescent="0.25">
      <c r="E1137">
        <v>1.0015419999999999</v>
      </c>
    </row>
    <row r="1138" spans="5:5" x14ac:dyDescent="0.25">
      <c r="E1138">
        <v>0.70978129999999995</v>
      </c>
    </row>
    <row r="1139" spans="5:5" x14ac:dyDescent="0.25">
      <c r="E1139">
        <v>0.89134729999999995</v>
      </c>
    </row>
    <row r="1140" spans="5:5" x14ac:dyDescent="0.25">
      <c r="E1140">
        <v>0.83815099999999998</v>
      </c>
    </row>
    <row r="1141" spans="5:5" x14ac:dyDescent="0.25">
      <c r="E1141">
        <v>0.84195690000000001</v>
      </c>
    </row>
    <row r="1142" spans="5:5" x14ac:dyDescent="0.25">
      <c r="E1142">
        <v>0.42198760000000002</v>
      </c>
    </row>
    <row r="1143" spans="5:5" x14ac:dyDescent="0.25">
      <c r="E1143">
        <v>1.327942</v>
      </c>
    </row>
    <row r="1144" spans="5:5" x14ac:dyDescent="0.25">
      <c r="E1144">
        <v>0.80832559999999998</v>
      </c>
    </row>
    <row r="1145" spans="5:5" x14ac:dyDescent="0.25">
      <c r="E1145">
        <v>1.2834380000000001</v>
      </c>
    </row>
    <row r="1146" spans="5:5" x14ac:dyDescent="0.25">
      <c r="E1146">
        <v>1.1067089999999999</v>
      </c>
    </row>
    <row r="1147" spans="5:5" x14ac:dyDescent="0.25">
      <c r="E1147">
        <v>0.98047930000000005</v>
      </c>
    </row>
    <row r="1148" spans="5:5" x14ac:dyDescent="0.25">
      <c r="E1148">
        <v>1.2242170000000001</v>
      </c>
    </row>
    <row r="1149" spans="5:5" x14ac:dyDescent="0.25">
      <c r="E1149">
        <v>0.76456060000000003</v>
      </c>
    </row>
    <row r="1150" spans="5:5" x14ac:dyDescent="0.25">
      <c r="E1150">
        <v>1.332837</v>
      </c>
    </row>
    <row r="1151" spans="5:5" x14ac:dyDescent="0.25">
      <c r="E1151">
        <v>1.2439210000000001</v>
      </c>
    </row>
    <row r="1152" spans="5:5" x14ac:dyDescent="0.25">
      <c r="E1152">
        <v>0.74020759999999997</v>
      </c>
    </row>
    <row r="1153" spans="5:5" x14ac:dyDescent="0.25">
      <c r="E1153">
        <v>0.55421949999999998</v>
      </c>
    </row>
    <row r="1154" spans="5:5" x14ac:dyDescent="0.25">
      <c r="E1154">
        <v>0.91746240000000001</v>
      </c>
    </row>
    <row r="1155" spans="5:5" x14ac:dyDescent="0.25">
      <c r="E1155">
        <v>0.85186819999999996</v>
      </c>
    </row>
    <row r="1156" spans="5:5" x14ac:dyDescent="0.25">
      <c r="E1156">
        <v>1.1433869999999999</v>
      </c>
    </row>
    <row r="1157" spans="5:5" x14ac:dyDescent="0.25">
      <c r="E1157">
        <v>1.326503</v>
      </c>
    </row>
    <row r="1158" spans="5:5" x14ac:dyDescent="0.25">
      <c r="E1158">
        <v>1.050249</v>
      </c>
    </row>
    <row r="1159" spans="5:5" x14ac:dyDescent="0.25">
      <c r="E1159">
        <v>0.74581710000000001</v>
      </c>
    </row>
    <row r="1160" spans="5:5" x14ac:dyDescent="0.25">
      <c r="E1160">
        <v>0.95960100000000004</v>
      </c>
    </row>
    <row r="1161" spans="5:5" x14ac:dyDescent="0.25">
      <c r="E1161">
        <v>0.7663816</v>
      </c>
    </row>
    <row r="1162" spans="5:5" x14ac:dyDescent="0.25">
      <c r="E1162">
        <v>0.6892971</v>
      </c>
    </row>
    <row r="1163" spans="5:5" x14ac:dyDescent="0.25">
      <c r="E1163">
        <v>0.8786775</v>
      </c>
    </row>
    <row r="1164" spans="5:5" x14ac:dyDescent="0.25">
      <c r="E1164">
        <v>1.0285470000000001</v>
      </c>
    </row>
    <row r="1165" spans="5:5" x14ac:dyDescent="0.25">
      <c r="E1165">
        <v>0.96454289999999998</v>
      </c>
    </row>
    <row r="1166" spans="5:5" x14ac:dyDescent="0.25">
      <c r="E1166">
        <v>0.9358303</v>
      </c>
    </row>
    <row r="1167" spans="5:5" x14ac:dyDescent="0.25">
      <c r="E1167">
        <v>0.8877235</v>
      </c>
    </row>
    <row r="1168" spans="5:5" x14ac:dyDescent="0.25">
      <c r="E1168">
        <v>0.74813549999999995</v>
      </c>
    </row>
    <row r="1169" spans="5:5" x14ac:dyDescent="0.25">
      <c r="E1169">
        <v>1.0408900000000001</v>
      </c>
    </row>
    <row r="1170" spans="5:5" x14ac:dyDescent="0.25">
      <c r="E1170">
        <v>1.4789829999999999</v>
      </c>
    </row>
    <row r="1171" spans="5:5" x14ac:dyDescent="0.25">
      <c r="E1171">
        <v>0.81861269999999997</v>
      </c>
    </row>
    <row r="1172" spans="5:5" x14ac:dyDescent="0.25">
      <c r="E1172">
        <v>1.302562</v>
      </c>
    </row>
    <row r="1173" spans="5:5" x14ac:dyDescent="0.25">
      <c r="E1173">
        <v>1.1833009999999999</v>
      </c>
    </row>
    <row r="1174" spans="5:5" x14ac:dyDescent="0.25">
      <c r="E1174">
        <v>0.64171330000000004</v>
      </c>
    </row>
    <row r="1175" spans="5:5" x14ac:dyDescent="0.25">
      <c r="E1175">
        <v>0.70658639999999995</v>
      </c>
    </row>
    <row r="1176" spans="5:5" x14ac:dyDescent="0.25">
      <c r="E1176">
        <v>0.74268849999999997</v>
      </c>
    </row>
    <row r="1177" spans="5:5" x14ac:dyDescent="0.25">
      <c r="E1177">
        <v>0.81199370000000004</v>
      </c>
    </row>
    <row r="1178" spans="5:5" x14ac:dyDescent="0.25">
      <c r="E1178">
        <v>0.86198810000000003</v>
      </c>
    </row>
    <row r="1179" spans="5:5" x14ac:dyDescent="0.25">
      <c r="E1179">
        <v>1.1637690000000001</v>
      </c>
    </row>
    <row r="1180" spans="5:5" x14ac:dyDescent="0.25">
      <c r="E1180">
        <v>0.98350660000000001</v>
      </c>
    </row>
    <row r="1181" spans="5:5" x14ac:dyDescent="0.25">
      <c r="E1181">
        <v>0.98766109999999996</v>
      </c>
    </row>
    <row r="1182" spans="5:5" x14ac:dyDescent="0.25">
      <c r="E1182">
        <v>0.92076550000000001</v>
      </c>
    </row>
    <row r="1183" spans="5:5" x14ac:dyDescent="0.25">
      <c r="E1183">
        <v>1.0158609999999999</v>
      </c>
    </row>
    <row r="1184" spans="5:5" x14ac:dyDescent="0.25">
      <c r="E1184">
        <v>1.0369550000000001</v>
      </c>
    </row>
    <row r="1185" spans="5:5" x14ac:dyDescent="0.25">
      <c r="E1185">
        <v>0.89981900000000004</v>
      </c>
    </row>
    <row r="1186" spans="5:5" x14ac:dyDescent="0.25">
      <c r="E1186">
        <v>0.95468120000000001</v>
      </c>
    </row>
    <row r="1187" spans="5:5" x14ac:dyDescent="0.25">
      <c r="E1187">
        <v>0.89993909999999999</v>
      </c>
    </row>
    <row r="1188" spans="5:5" x14ac:dyDescent="0.25">
      <c r="E1188">
        <v>0.99453769999999997</v>
      </c>
    </row>
    <row r="1189" spans="5:5" x14ac:dyDescent="0.25">
      <c r="E1189">
        <v>1.1393390000000001</v>
      </c>
    </row>
    <row r="1190" spans="5:5" x14ac:dyDescent="0.25">
      <c r="E1190">
        <v>0.31151259999999997</v>
      </c>
    </row>
    <row r="1191" spans="5:5" x14ac:dyDescent="0.25">
      <c r="E1191">
        <v>0.99923300000000004</v>
      </c>
    </row>
    <row r="1192" spans="5:5" x14ac:dyDescent="0.25">
      <c r="E1192">
        <v>0.92462789999999995</v>
      </c>
    </row>
    <row r="1193" spans="5:5" x14ac:dyDescent="0.25">
      <c r="E1193">
        <v>0.48780899999999999</v>
      </c>
    </row>
    <row r="1194" spans="5:5" x14ac:dyDescent="0.25">
      <c r="E1194">
        <v>0.65727530000000001</v>
      </c>
    </row>
    <row r="1195" spans="5:5" x14ac:dyDescent="0.25">
      <c r="E1195">
        <v>1.0617799999999999</v>
      </c>
    </row>
    <row r="1196" spans="5:5" x14ac:dyDescent="0.25">
      <c r="E1196">
        <v>0.75592409999999999</v>
      </c>
    </row>
    <row r="1197" spans="5:5" x14ac:dyDescent="0.25">
      <c r="E1197">
        <v>0.75771980000000005</v>
      </c>
    </row>
    <row r="1198" spans="5:5" x14ac:dyDescent="0.25">
      <c r="E1198">
        <v>1.0953729999999999</v>
      </c>
    </row>
    <row r="1199" spans="5:5" x14ac:dyDescent="0.25">
      <c r="E1199">
        <v>0.88638870000000003</v>
      </c>
    </row>
    <row r="1200" spans="5:5" x14ac:dyDescent="0.25">
      <c r="E1200">
        <v>0.84386850000000002</v>
      </c>
    </row>
    <row r="1201" spans="5:5" x14ac:dyDescent="0.25">
      <c r="E1201">
        <v>1.063687</v>
      </c>
    </row>
    <row r="1202" spans="5:5" x14ac:dyDescent="0.25">
      <c r="E1202">
        <v>1.02834</v>
      </c>
    </row>
    <row r="1203" spans="5:5" x14ac:dyDescent="0.25">
      <c r="E1203">
        <v>1.0033840000000001</v>
      </c>
    </row>
    <row r="1204" spans="5:5" x14ac:dyDescent="0.25">
      <c r="E1204">
        <v>0.95967420000000003</v>
      </c>
    </row>
    <row r="1205" spans="5:5" x14ac:dyDescent="0.25">
      <c r="E1205">
        <v>0.93595130000000004</v>
      </c>
    </row>
    <row r="1206" spans="5:5" x14ac:dyDescent="0.25">
      <c r="E1206">
        <v>0.85212659999999996</v>
      </c>
    </row>
    <row r="1207" spans="5:5" x14ac:dyDescent="0.25">
      <c r="E1207">
        <v>0.68281720000000001</v>
      </c>
    </row>
    <row r="1208" spans="5:5" x14ac:dyDescent="0.25">
      <c r="E1208">
        <v>0.70615410000000001</v>
      </c>
    </row>
    <row r="1209" spans="5:5" x14ac:dyDescent="0.25">
      <c r="E1209">
        <v>0.59916570000000002</v>
      </c>
    </row>
    <row r="1210" spans="5:5" x14ac:dyDescent="0.25">
      <c r="E1210">
        <v>0.99097290000000005</v>
      </c>
    </row>
    <row r="1211" spans="5:5" x14ac:dyDescent="0.25">
      <c r="E1211">
        <v>0.96203099999999997</v>
      </c>
    </row>
    <row r="1212" spans="5:5" x14ac:dyDescent="0.25">
      <c r="E1212">
        <v>1.174796</v>
      </c>
    </row>
    <row r="1213" spans="5:5" x14ac:dyDescent="0.25">
      <c r="E1213">
        <v>1.0053650000000001</v>
      </c>
    </row>
    <row r="1214" spans="5:5" x14ac:dyDescent="0.25">
      <c r="E1214">
        <v>0.97655769999999997</v>
      </c>
    </row>
    <row r="1215" spans="5:5" x14ac:dyDescent="0.25">
      <c r="E1215">
        <v>0.74012219999999995</v>
      </c>
    </row>
    <row r="1216" spans="5:5" x14ac:dyDescent="0.25">
      <c r="E1216">
        <v>0.89817849999999999</v>
      </c>
    </row>
    <row r="1217" spans="5:5" x14ac:dyDescent="0.25">
      <c r="E1217">
        <v>0.92067399999999999</v>
      </c>
    </row>
    <row r="1218" spans="5:5" x14ac:dyDescent="0.25">
      <c r="E1218">
        <v>0.86722330000000003</v>
      </c>
    </row>
    <row r="1219" spans="5:5" x14ac:dyDescent="0.25">
      <c r="E1219">
        <v>1.3521570000000001</v>
      </c>
    </row>
    <row r="1220" spans="5:5" x14ac:dyDescent="0.25">
      <c r="E1220">
        <v>0.88292289999999995</v>
      </c>
    </row>
    <row r="1221" spans="5:5" x14ac:dyDescent="0.25">
      <c r="E1221">
        <v>0.90320999999999996</v>
      </c>
    </row>
    <row r="1222" spans="5:5" x14ac:dyDescent="0.25">
      <c r="E1222">
        <v>0.87964640000000005</v>
      </c>
    </row>
    <row r="1223" spans="5:5" x14ac:dyDescent="0.25">
      <c r="E1223">
        <v>0.94690850000000004</v>
      </c>
    </row>
    <row r="1224" spans="5:5" x14ac:dyDescent="0.25">
      <c r="E1224">
        <v>1.1815640000000001</v>
      </c>
    </row>
    <row r="1225" spans="5:5" x14ac:dyDescent="0.25">
      <c r="E1225">
        <v>0.93905749999999999</v>
      </c>
    </row>
    <row r="1226" spans="5:5" x14ac:dyDescent="0.25">
      <c r="E1226">
        <v>0.96469910000000003</v>
      </c>
    </row>
    <row r="1227" spans="5:5" x14ac:dyDescent="0.25">
      <c r="E1227">
        <v>0.82456600000000002</v>
      </c>
    </row>
    <row r="1228" spans="5:5" x14ac:dyDescent="0.25">
      <c r="E1228">
        <v>0.92671389999999998</v>
      </c>
    </row>
    <row r="1229" spans="5:5" x14ac:dyDescent="0.25">
      <c r="E1229">
        <v>1.020222</v>
      </c>
    </row>
    <row r="1230" spans="5:5" x14ac:dyDescent="0.25">
      <c r="E1230">
        <v>0.81153310000000001</v>
      </c>
    </row>
    <row r="1231" spans="5:5" x14ac:dyDescent="0.25">
      <c r="E1231">
        <v>0.86304190000000003</v>
      </c>
    </row>
    <row r="1232" spans="5:5" x14ac:dyDescent="0.25">
      <c r="E1232">
        <v>0.94398539999999997</v>
      </c>
    </row>
    <row r="1233" spans="5:5" x14ac:dyDescent="0.25">
      <c r="E1233">
        <v>0.52504839999999997</v>
      </c>
    </row>
    <row r="1234" spans="5:5" x14ac:dyDescent="0.25">
      <c r="E1234">
        <v>1.092635</v>
      </c>
    </row>
    <row r="1235" spans="5:5" x14ac:dyDescent="0.25">
      <c r="E1235">
        <v>1.0785979999999999</v>
      </c>
    </row>
    <row r="1236" spans="5:5" x14ac:dyDescent="0.25">
      <c r="E1236">
        <v>0.65099390000000001</v>
      </c>
    </row>
    <row r="1237" spans="5:5" x14ac:dyDescent="0.25">
      <c r="E1237">
        <v>1.000478</v>
      </c>
    </row>
    <row r="1238" spans="5:5" x14ac:dyDescent="0.25">
      <c r="E1238">
        <v>0.71066410000000002</v>
      </c>
    </row>
    <row r="1239" spans="5:5" x14ac:dyDescent="0.25">
      <c r="E1239">
        <v>1.0403169999999999</v>
      </c>
    </row>
    <row r="1240" spans="5:5" x14ac:dyDescent="0.25">
      <c r="E1240">
        <v>0.66607839999999996</v>
      </c>
    </row>
    <row r="1241" spans="5:5" x14ac:dyDescent="0.25">
      <c r="E1241">
        <v>1.0438670000000001</v>
      </c>
    </row>
    <row r="1242" spans="5:5" x14ac:dyDescent="0.25">
      <c r="E1242">
        <v>1.1945170000000001</v>
      </c>
    </row>
    <row r="1243" spans="5:5" x14ac:dyDescent="0.25">
      <c r="E1243">
        <v>0.65129550000000003</v>
      </c>
    </row>
    <row r="1244" spans="5:5" x14ac:dyDescent="0.25">
      <c r="E1244">
        <v>0.71793870000000004</v>
      </c>
    </row>
    <row r="1245" spans="5:5" x14ac:dyDescent="0.25">
      <c r="E1245">
        <v>1.081907</v>
      </c>
    </row>
    <row r="1246" spans="5:5" x14ac:dyDescent="0.25">
      <c r="E1246">
        <v>0.48278529999999997</v>
      </c>
    </row>
    <row r="1247" spans="5:5" x14ac:dyDescent="0.25">
      <c r="E1247">
        <v>1.1495770000000001</v>
      </c>
    </row>
    <row r="1248" spans="5:5" x14ac:dyDescent="0.25">
      <c r="E1248">
        <v>0.98944370000000004</v>
      </c>
    </row>
    <row r="1249" spans="5:5" x14ac:dyDescent="0.25">
      <c r="E1249">
        <v>0.75842080000000001</v>
      </c>
    </row>
    <row r="1250" spans="5:5" x14ac:dyDescent="0.25">
      <c r="E1250">
        <v>0.71922240000000004</v>
      </c>
    </row>
    <row r="1251" spans="5:5" x14ac:dyDescent="0.25">
      <c r="E1251">
        <v>1.050648</v>
      </c>
    </row>
    <row r="1252" spans="5:5" x14ac:dyDescent="0.25">
      <c r="E1252">
        <v>0.76915440000000002</v>
      </c>
    </row>
    <row r="1253" spans="5:5" x14ac:dyDescent="0.25">
      <c r="E1253">
        <v>0.8833356</v>
      </c>
    </row>
    <row r="1254" spans="5:5" x14ac:dyDescent="0.25">
      <c r="E1254">
        <v>0.91837489999999999</v>
      </c>
    </row>
    <row r="1255" spans="5:5" x14ac:dyDescent="0.25">
      <c r="E1255">
        <v>1.0733999999999999</v>
      </c>
    </row>
    <row r="1256" spans="5:5" x14ac:dyDescent="0.25">
      <c r="E1256">
        <v>0.89407720000000002</v>
      </c>
    </row>
    <row r="1257" spans="5:5" x14ac:dyDescent="0.25">
      <c r="E1257">
        <v>0.92841379999999996</v>
      </c>
    </row>
    <row r="1258" spans="5:5" x14ac:dyDescent="0.25">
      <c r="E1258">
        <v>1.438364</v>
      </c>
    </row>
    <row r="1259" spans="5:5" x14ac:dyDescent="0.25">
      <c r="E1259">
        <v>0.89315679999999997</v>
      </c>
    </row>
    <row r="1260" spans="5:5" x14ac:dyDescent="0.25">
      <c r="E1260">
        <v>0.60883120000000002</v>
      </c>
    </row>
    <row r="1261" spans="5:5" x14ac:dyDescent="0.25">
      <c r="E1261">
        <v>0.91975859999999998</v>
      </c>
    </row>
    <row r="1262" spans="5:5" x14ac:dyDescent="0.25">
      <c r="E1262">
        <v>1.0621620000000001</v>
      </c>
    </row>
    <row r="1263" spans="5:5" x14ac:dyDescent="0.25">
      <c r="E1263">
        <v>0.84545680000000001</v>
      </c>
    </row>
    <row r="1264" spans="5:5" x14ac:dyDescent="0.25">
      <c r="E1264">
        <v>0.64538770000000001</v>
      </c>
    </row>
    <row r="1265" spans="5:5" x14ac:dyDescent="0.25">
      <c r="E1265">
        <v>0.8412345</v>
      </c>
    </row>
    <row r="1266" spans="5:5" x14ac:dyDescent="0.25">
      <c r="E1266">
        <v>1.316414</v>
      </c>
    </row>
    <row r="1267" spans="5:5" x14ac:dyDescent="0.25">
      <c r="E1267">
        <v>0.96637289999999998</v>
      </c>
    </row>
    <row r="1268" spans="5:5" x14ac:dyDescent="0.25">
      <c r="E1268">
        <v>1.1757599999999999</v>
      </c>
    </row>
    <row r="1269" spans="5:5" x14ac:dyDescent="0.25">
      <c r="E1269">
        <v>0.70758699999999997</v>
      </c>
    </row>
    <row r="1270" spans="5:5" x14ac:dyDescent="0.25">
      <c r="E1270">
        <v>1.052772</v>
      </c>
    </row>
    <row r="1271" spans="5:5" x14ac:dyDescent="0.25">
      <c r="E1271">
        <v>1.1664570000000001</v>
      </c>
    </row>
    <row r="1272" spans="5:5" x14ac:dyDescent="0.25">
      <c r="E1272">
        <v>0.87015359999999997</v>
      </c>
    </row>
    <row r="1273" spans="5:5" x14ac:dyDescent="0.25">
      <c r="E1273">
        <v>0.95086769999999998</v>
      </c>
    </row>
    <row r="1274" spans="5:5" x14ac:dyDescent="0.25">
      <c r="E1274">
        <v>0.92195300000000002</v>
      </c>
    </row>
    <row r="1275" spans="5:5" x14ac:dyDescent="0.25">
      <c r="E1275">
        <v>1.30019</v>
      </c>
    </row>
    <row r="1276" spans="5:5" x14ac:dyDescent="0.25">
      <c r="E1276">
        <v>1.0385489999999999</v>
      </c>
    </row>
    <row r="1277" spans="5:5" x14ac:dyDescent="0.25">
      <c r="E1277">
        <v>0.68143849999999995</v>
      </c>
    </row>
    <row r="1278" spans="5:5" x14ac:dyDescent="0.25">
      <c r="E1278">
        <v>1.0988960000000001</v>
      </c>
    </row>
    <row r="1279" spans="5:5" x14ac:dyDescent="0.25">
      <c r="E1279">
        <v>0.98817290000000002</v>
      </c>
    </row>
    <row r="1280" spans="5:5" x14ac:dyDescent="0.25">
      <c r="E1280">
        <v>0.7163872</v>
      </c>
    </row>
    <row r="1281" spans="5:5" x14ac:dyDescent="0.25">
      <c r="E1281">
        <v>0.84418070000000001</v>
      </c>
    </row>
    <row r="1282" spans="5:5" x14ac:dyDescent="0.25">
      <c r="E1282">
        <v>1.0389759999999999</v>
      </c>
    </row>
    <row r="1283" spans="5:5" x14ac:dyDescent="0.25">
      <c r="E1283">
        <v>0.82906159999999995</v>
      </c>
    </row>
    <row r="1284" spans="5:5" x14ac:dyDescent="0.25">
      <c r="E1284">
        <v>0.82737490000000002</v>
      </c>
    </row>
    <row r="1285" spans="5:5" x14ac:dyDescent="0.25">
      <c r="E1285">
        <v>0.93976029999999999</v>
      </c>
    </row>
    <row r="1286" spans="5:5" x14ac:dyDescent="0.25">
      <c r="E1286">
        <v>1.1312279999999999</v>
      </c>
    </row>
    <row r="1287" spans="5:5" x14ac:dyDescent="0.25">
      <c r="E1287">
        <v>1.138549</v>
      </c>
    </row>
    <row r="1288" spans="5:5" x14ac:dyDescent="0.25">
      <c r="E1288">
        <v>1.0769569999999999</v>
      </c>
    </row>
    <row r="1289" spans="5:5" x14ac:dyDescent="0.25">
      <c r="E1289">
        <v>0.88477749999999999</v>
      </c>
    </row>
    <row r="1290" spans="5:5" x14ac:dyDescent="0.25">
      <c r="E1290">
        <v>0.84131440000000002</v>
      </c>
    </row>
    <row r="1291" spans="5:5" x14ac:dyDescent="0.25">
      <c r="E1291">
        <v>0.66524050000000001</v>
      </c>
    </row>
    <row r="1292" spans="5:5" x14ac:dyDescent="0.25">
      <c r="E1292">
        <v>1.0590329999999999</v>
      </c>
    </row>
    <row r="1293" spans="5:5" x14ac:dyDescent="0.25">
      <c r="E1293">
        <v>1.2317089999999999</v>
      </c>
    </row>
    <row r="1294" spans="5:5" x14ac:dyDescent="0.25">
      <c r="E1294">
        <v>0.64258179999999998</v>
      </c>
    </row>
    <row r="1295" spans="5:5" x14ac:dyDescent="0.25">
      <c r="E1295">
        <v>0.87699369999999999</v>
      </c>
    </row>
    <row r="1296" spans="5:5" x14ac:dyDescent="0.25">
      <c r="E1296">
        <v>1.25135</v>
      </c>
    </row>
    <row r="1297" spans="5:5" x14ac:dyDescent="0.25">
      <c r="E1297">
        <v>0.70725159999999998</v>
      </c>
    </row>
    <row r="1298" spans="5:5" x14ac:dyDescent="0.25">
      <c r="E1298">
        <v>1.0074289999999999</v>
      </c>
    </row>
    <row r="1299" spans="5:5" x14ac:dyDescent="0.25">
      <c r="E1299">
        <v>0.53004249999999997</v>
      </c>
    </row>
    <row r="1300" spans="5:5" x14ac:dyDescent="0.25">
      <c r="E1300">
        <v>0.85470809999999997</v>
      </c>
    </row>
    <row r="1301" spans="5:5" x14ac:dyDescent="0.25">
      <c r="E1301">
        <v>0.339451</v>
      </c>
    </row>
    <row r="1302" spans="5:5" x14ac:dyDescent="0.25">
      <c r="E1302">
        <v>1.2863899999999999</v>
      </c>
    </row>
    <row r="1303" spans="5:5" x14ac:dyDescent="0.25">
      <c r="E1303">
        <v>0.73350289999999996</v>
      </c>
    </row>
    <row r="1304" spans="5:5" x14ac:dyDescent="0.25">
      <c r="E1304">
        <v>0.79953669999999999</v>
      </c>
    </row>
    <row r="1305" spans="5:5" x14ac:dyDescent="0.25">
      <c r="E1305">
        <v>0.95690240000000004</v>
      </c>
    </row>
    <row r="1306" spans="5:5" x14ac:dyDescent="0.25">
      <c r="E1306">
        <v>1.248721</v>
      </c>
    </row>
    <row r="1307" spans="5:5" x14ac:dyDescent="0.25">
      <c r="E1307">
        <v>1.068163</v>
      </c>
    </row>
    <row r="1308" spans="5:5" x14ac:dyDescent="0.25">
      <c r="E1308">
        <v>0.90611229999999998</v>
      </c>
    </row>
    <row r="1309" spans="5:5" x14ac:dyDescent="0.25">
      <c r="E1309">
        <v>0.67243039999999998</v>
      </c>
    </row>
    <row r="1310" spans="5:5" x14ac:dyDescent="0.25">
      <c r="E1310">
        <v>1.0920270000000001</v>
      </c>
    </row>
    <row r="1311" spans="5:5" x14ac:dyDescent="0.25">
      <c r="E1311">
        <v>0.98894470000000001</v>
      </c>
    </row>
    <row r="1312" spans="5:5" x14ac:dyDescent="0.25">
      <c r="E1312">
        <v>1.2592970000000001</v>
      </c>
    </row>
    <row r="1313" spans="5:5" x14ac:dyDescent="0.25">
      <c r="E1313">
        <v>1.166798</v>
      </c>
    </row>
    <row r="1314" spans="5:5" x14ac:dyDescent="0.25">
      <c r="E1314">
        <v>0.9937395</v>
      </c>
    </row>
    <row r="1315" spans="5:5" x14ac:dyDescent="0.25">
      <c r="E1315">
        <v>1.035345</v>
      </c>
    </row>
    <row r="1316" spans="5:5" x14ac:dyDescent="0.25">
      <c r="E1316">
        <v>0.72873330000000003</v>
      </c>
    </row>
    <row r="1317" spans="5:5" x14ac:dyDescent="0.25">
      <c r="E1317">
        <v>0.88337200000000005</v>
      </c>
    </row>
    <row r="1318" spans="5:5" x14ac:dyDescent="0.25">
      <c r="E1318">
        <v>1.0796509999999999</v>
      </c>
    </row>
    <row r="1319" spans="5:5" x14ac:dyDescent="0.25">
      <c r="E1319">
        <v>1.042219</v>
      </c>
    </row>
    <row r="1320" spans="5:5" x14ac:dyDescent="0.25">
      <c r="E1320">
        <v>0.97867610000000005</v>
      </c>
    </row>
    <row r="1321" spans="5:5" x14ac:dyDescent="0.25">
      <c r="E1321">
        <v>0.67695700000000003</v>
      </c>
    </row>
    <row r="1322" spans="5:5" x14ac:dyDescent="0.25">
      <c r="E1322">
        <v>1.02562</v>
      </c>
    </row>
    <row r="1323" spans="5:5" x14ac:dyDescent="0.25">
      <c r="E1323">
        <v>1.204823</v>
      </c>
    </row>
    <row r="1324" spans="5:5" x14ac:dyDescent="0.25">
      <c r="E1324">
        <v>1.2323869999999999</v>
      </c>
    </row>
    <row r="1325" spans="5:5" x14ac:dyDescent="0.25">
      <c r="E1325">
        <v>0.39874969999999998</v>
      </c>
    </row>
    <row r="1326" spans="5:5" x14ac:dyDescent="0.25">
      <c r="E1326">
        <v>1.172229</v>
      </c>
    </row>
    <row r="1327" spans="5:5" x14ac:dyDescent="0.25">
      <c r="E1327">
        <v>1.1508940000000001</v>
      </c>
    </row>
    <row r="1328" spans="5:5" x14ac:dyDescent="0.25">
      <c r="E1328">
        <v>0.53852960000000005</v>
      </c>
    </row>
    <row r="1329" spans="5:5" x14ac:dyDescent="0.25">
      <c r="E1329">
        <v>1.050662</v>
      </c>
    </row>
    <row r="1330" spans="5:5" x14ac:dyDescent="0.25">
      <c r="E1330">
        <v>0.98571419999999998</v>
      </c>
    </row>
    <row r="1331" spans="5:5" x14ac:dyDescent="0.25">
      <c r="E1331">
        <v>0.84154859999999998</v>
      </c>
    </row>
    <row r="1332" spans="5:5" x14ac:dyDescent="0.25">
      <c r="E1332">
        <v>0.96353279999999997</v>
      </c>
    </row>
    <row r="1333" spans="5:5" x14ac:dyDescent="0.25">
      <c r="E1333">
        <v>0.9814503</v>
      </c>
    </row>
    <row r="1334" spans="5:5" x14ac:dyDescent="0.25">
      <c r="E1334">
        <v>0.82371780000000006</v>
      </c>
    </row>
    <row r="1335" spans="5:5" x14ac:dyDescent="0.25">
      <c r="E1335">
        <v>0.84034980000000004</v>
      </c>
    </row>
    <row r="1336" spans="5:5" x14ac:dyDescent="0.25">
      <c r="E1336">
        <v>1.1051740000000001</v>
      </c>
    </row>
    <row r="1337" spans="5:5" x14ac:dyDescent="0.25">
      <c r="E1337">
        <v>0.4991892</v>
      </c>
    </row>
    <row r="1338" spans="5:5" x14ac:dyDescent="0.25">
      <c r="E1338">
        <v>0.70923219999999998</v>
      </c>
    </row>
    <row r="1339" spans="5:5" x14ac:dyDescent="0.25">
      <c r="E1339">
        <v>0.7374115</v>
      </c>
    </row>
    <row r="1340" spans="5:5" x14ac:dyDescent="0.25">
      <c r="E1340">
        <v>0.8695252</v>
      </c>
    </row>
    <row r="1341" spans="5:5" x14ac:dyDescent="0.25">
      <c r="E1341">
        <v>1.08243</v>
      </c>
    </row>
    <row r="1342" spans="5:5" x14ac:dyDescent="0.25">
      <c r="E1342">
        <v>0.69563129999999995</v>
      </c>
    </row>
    <row r="1343" spans="5:5" x14ac:dyDescent="0.25">
      <c r="E1343">
        <v>1.020526</v>
      </c>
    </row>
    <row r="1344" spans="5:5" x14ac:dyDescent="0.25">
      <c r="E1344">
        <v>0.87238280000000001</v>
      </c>
    </row>
    <row r="1345" spans="5:5" x14ac:dyDescent="0.25">
      <c r="E1345">
        <v>0.92921520000000002</v>
      </c>
    </row>
    <row r="1346" spans="5:5" x14ac:dyDescent="0.25">
      <c r="E1346">
        <v>1.064999</v>
      </c>
    </row>
    <row r="1347" spans="5:5" x14ac:dyDescent="0.25">
      <c r="E1347">
        <v>0.83029129999999995</v>
      </c>
    </row>
    <row r="1348" spans="5:5" x14ac:dyDescent="0.25">
      <c r="E1348">
        <v>1.2039299999999999</v>
      </c>
    </row>
    <row r="1349" spans="5:5" x14ac:dyDescent="0.25">
      <c r="E1349">
        <v>0.83113239999999999</v>
      </c>
    </row>
    <row r="1350" spans="5:5" x14ac:dyDescent="0.25">
      <c r="E1350">
        <v>1.036208</v>
      </c>
    </row>
    <row r="1351" spans="5:5" x14ac:dyDescent="0.25">
      <c r="E1351">
        <v>0.71503269999999997</v>
      </c>
    </row>
    <row r="1352" spans="5:5" x14ac:dyDescent="0.25">
      <c r="E1352">
        <v>0.49318899999999999</v>
      </c>
    </row>
    <row r="1353" spans="5:5" x14ac:dyDescent="0.25">
      <c r="E1353">
        <v>1.050057</v>
      </c>
    </row>
    <row r="1354" spans="5:5" x14ac:dyDescent="0.25">
      <c r="E1354">
        <v>1.0146310000000001</v>
      </c>
    </row>
    <row r="1355" spans="5:5" x14ac:dyDescent="0.25">
      <c r="E1355">
        <v>1.0307299999999999</v>
      </c>
    </row>
    <row r="1356" spans="5:5" x14ac:dyDescent="0.25">
      <c r="E1356">
        <v>1.1673990000000001</v>
      </c>
    </row>
    <row r="1357" spans="5:5" x14ac:dyDescent="0.25">
      <c r="E1357">
        <v>1.0601940000000001</v>
      </c>
    </row>
    <row r="1358" spans="5:5" x14ac:dyDescent="0.25">
      <c r="E1358">
        <v>1.227468</v>
      </c>
    </row>
    <row r="1359" spans="5:5" x14ac:dyDescent="0.25">
      <c r="E1359">
        <v>0.89990479999999995</v>
      </c>
    </row>
    <row r="1360" spans="5:5" x14ac:dyDescent="0.25">
      <c r="E1360">
        <v>0.95126350000000004</v>
      </c>
    </row>
    <row r="1361" spans="5:5" x14ac:dyDescent="0.25">
      <c r="E1361">
        <v>0.89552710000000002</v>
      </c>
    </row>
    <row r="1362" spans="5:5" x14ac:dyDescent="0.25">
      <c r="E1362">
        <v>0.50715920000000003</v>
      </c>
    </row>
    <row r="1363" spans="5:5" x14ac:dyDescent="0.25">
      <c r="E1363">
        <v>0.92080249999999997</v>
      </c>
    </row>
    <row r="1364" spans="5:5" x14ac:dyDescent="0.25">
      <c r="E1364">
        <v>0.95207889999999995</v>
      </c>
    </row>
    <row r="1365" spans="5:5" x14ac:dyDescent="0.25">
      <c r="E1365">
        <v>1.022427</v>
      </c>
    </row>
    <row r="1366" spans="5:5" x14ac:dyDescent="0.25">
      <c r="E1366">
        <v>1.1299950000000001</v>
      </c>
    </row>
    <row r="1367" spans="5:5" x14ac:dyDescent="0.25">
      <c r="E1367">
        <v>0.80493919999999997</v>
      </c>
    </row>
    <row r="1368" spans="5:5" x14ac:dyDescent="0.25">
      <c r="E1368">
        <v>0.99588779999999999</v>
      </c>
    </row>
    <row r="1369" spans="5:5" x14ac:dyDescent="0.25">
      <c r="E1369">
        <v>0.94565739999999998</v>
      </c>
    </row>
    <row r="1370" spans="5:5" x14ac:dyDescent="0.25">
      <c r="E1370">
        <v>0.95286230000000005</v>
      </c>
    </row>
    <row r="1371" spans="5:5" x14ac:dyDescent="0.25">
      <c r="E1371">
        <v>0.8348257</v>
      </c>
    </row>
    <row r="1372" spans="5:5" x14ac:dyDescent="0.25">
      <c r="E1372">
        <v>0.88656230000000003</v>
      </c>
    </row>
    <row r="1373" spans="5:5" x14ac:dyDescent="0.25">
      <c r="E1373">
        <v>0.88583020000000001</v>
      </c>
    </row>
    <row r="1374" spans="5:5" x14ac:dyDescent="0.25">
      <c r="E1374">
        <v>0.62452609999999997</v>
      </c>
    </row>
    <row r="1375" spans="5:5" x14ac:dyDescent="0.25">
      <c r="E1375">
        <v>0.68616449999999996</v>
      </c>
    </row>
    <row r="1376" spans="5:5" x14ac:dyDescent="0.25">
      <c r="E1376">
        <v>0.7497743</v>
      </c>
    </row>
    <row r="1377" spans="5:5" x14ac:dyDescent="0.25">
      <c r="E1377">
        <v>1.116754</v>
      </c>
    </row>
    <row r="1378" spans="5:5" x14ac:dyDescent="0.25">
      <c r="E1378">
        <v>0.98246599999999995</v>
      </c>
    </row>
    <row r="1379" spans="5:5" x14ac:dyDescent="0.25">
      <c r="E1379">
        <v>0.69400629999999996</v>
      </c>
    </row>
    <row r="1380" spans="5:5" x14ac:dyDescent="0.25">
      <c r="E1380">
        <v>0.51406909999999995</v>
      </c>
    </row>
    <row r="1381" spans="5:5" x14ac:dyDescent="0.25">
      <c r="E1381">
        <v>0.90320710000000004</v>
      </c>
    </row>
    <row r="1382" spans="5:5" x14ac:dyDescent="0.25">
      <c r="E1382">
        <v>0.61007730000000004</v>
      </c>
    </row>
    <row r="1383" spans="5:5" x14ac:dyDescent="0.25">
      <c r="E1383">
        <v>0.77301580000000003</v>
      </c>
    </row>
    <row r="1384" spans="5:5" x14ac:dyDescent="0.25">
      <c r="E1384">
        <v>0.93084840000000002</v>
      </c>
    </row>
    <row r="1385" spans="5:5" x14ac:dyDescent="0.25">
      <c r="E1385">
        <v>1.048135</v>
      </c>
    </row>
    <row r="1386" spans="5:5" x14ac:dyDescent="0.25">
      <c r="E1386">
        <v>1.138798</v>
      </c>
    </row>
    <row r="1387" spans="5:5" x14ac:dyDescent="0.25">
      <c r="E1387">
        <v>1.114876</v>
      </c>
    </row>
    <row r="1388" spans="5:5" x14ac:dyDescent="0.25">
      <c r="E1388">
        <v>1.0551980000000001</v>
      </c>
    </row>
    <row r="1389" spans="5:5" x14ac:dyDescent="0.25">
      <c r="E1389">
        <v>0.95533970000000001</v>
      </c>
    </row>
    <row r="1390" spans="5:5" x14ac:dyDescent="0.25">
      <c r="E1390">
        <v>0.73251250000000001</v>
      </c>
    </row>
    <row r="1391" spans="5:5" x14ac:dyDescent="0.25">
      <c r="E1391">
        <v>1.134328</v>
      </c>
    </row>
    <row r="1392" spans="5:5" x14ac:dyDescent="0.25">
      <c r="E1392">
        <v>0.57267690000000004</v>
      </c>
    </row>
    <row r="1393" spans="5:5" x14ac:dyDescent="0.25">
      <c r="E1393">
        <v>0.8203992</v>
      </c>
    </row>
    <row r="1394" spans="5:5" x14ac:dyDescent="0.25">
      <c r="E1394">
        <v>0.99102579999999996</v>
      </c>
    </row>
    <row r="1395" spans="5:5" x14ac:dyDescent="0.25">
      <c r="E1395">
        <v>1.0476399999999999</v>
      </c>
    </row>
    <row r="1396" spans="5:5" x14ac:dyDescent="0.25">
      <c r="E1396">
        <v>0.81404259999999995</v>
      </c>
    </row>
    <row r="1397" spans="5:5" x14ac:dyDescent="0.25">
      <c r="E1397">
        <v>0.7190394</v>
      </c>
    </row>
    <row r="1398" spans="5:5" x14ac:dyDescent="0.25">
      <c r="E1398">
        <v>0.93694860000000002</v>
      </c>
    </row>
    <row r="1399" spans="5:5" x14ac:dyDescent="0.25">
      <c r="E1399">
        <v>0.90967410000000004</v>
      </c>
    </row>
    <row r="1400" spans="5:5" x14ac:dyDescent="0.25">
      <c r="E1400">
        <v>1.272475</v>
      </c>
    </row>
    <row r="1401" spans="5:5" x14ac:dyDescent="0.25">
      <c r="E1401">
        <v>1.2260519999999999</v>
      </c>
    </row>
    <row r="1402" spans="5:5" x14ac:dyDescent="0.25">
      <c r="E1402">
        <v>0.67924320000000005</v>
      </c>
    </row>
    <row r="1403" spans="5:5" x14ac:dyDescent="0.25">
      <c r="E1403">
        <v>0.88804519999999998</v>
      </c>
    </row>
    <row r="1404" spans="5:5" x14ac:dyDescent="0.25">
      <c r="E1404">
        <v>0.8025622</v>
      </c>
    </row>
    <row r="1405" spans="5:5" x14ac:dyDescent="0.25">
      <c r="E1405">
        <v>1.1551880000000001</v>
      </c>
    </row>
    <row r="1406" spans="5:5" x14ac:dyDescent="0.25">
      <c r="E1406">
        <v>0.59259589999999995</v>
      </c>
    </row>
    <row r="1407" spans="5:5" x14ac:dyDescent="0.25">
      <c r="E1407">
        <v>0.93747029999999998</v>
      </c>
    </row>
    <row r="1408" spans="5:5" x14ac:dyDescent="0.25">
      <c r="E1408">
        <v>0.79041930000000005</v>
      </c>
    </row>
    <row r="1409" spans="5:5" x14ac:dyDescent="0.25">
      <c r="E1409">
        <v>0.60002759999999999</v>
      </c>
    </row>
    <row r="1410" spans="5:5" x14ac:dyDescent="0.25">
      <c r="E1410">
        <v>0.94527470000000002</v>
      </c>
    </row>
    <row r="1411" spans="5:5" x14ac:dyDescent="0.25">
      <c r="E1411">
        <v>0.99755819999999995</v>
      </c>
    </row>
    <row r="1412" spans="5:5" x14ac:dyDescent="0.25">
      <c r="E1412">
        <v>1.30508</v>
      </c>
    </row>
    <row r="1413" spans="5:5" x14ac:dyDescent="0.25">
      <c r="E1413">
        <v>1.1566719999999999</v>
      </c>
    </row>
    <row r="1414" spans="5:5" x14ac:dyDescent="0.25">
      <c r="E1414">
        <v>0.88805420000000002</v>
      </c>
    </row>
    <row r="1415" spans="5:5" x14ac:dyDescent="0.25">
      <c r="E1415">
        <v>0.72075239999999996</v>
      </c>
    </row>
    <row r="1416" spans="5:5" x14ac:dyDescent="0.25">
      <c r="E1416">
        <v>0.8910209</v>
      </c>
    </row>
    <row r="1417" spans="5:5" x14ac:dyDescent="0.25">
      <c r="E1417">
        <v>0.77945660000000005</v>
      </c>
    </row>
    <row r="1418" spans="5:5" x14ac:dyDescent="0.25">
      <c r="E1418">
        <v>0.82231069999999995</v>
      </c>
    </row>
    <row r="1419" spans="5:5" x14ac:dyDescent="0.25">
      <c r="E1419">
        <v>0.66613579999999994</v>
      </c>
    </row>
    <row r="1420" spans="5:5" x14ac:dyDescent="0.25">
      <c r="E1420">
        <v>0.99680619999999998</v>
      </c>
    </row>
    <row r="1421" spans="5:5" x14ac:dyDescent="0.25">
      <c r="E1421">
        <v>0.99752130000000006</v>
      </c>
    </row>
    <row r="1422" spans="5:5" x14ac:dyDescent="0.25">
      <c r="E1422">
        <v>0.93561839999999996</v>
      </c>
    </row>
    <row r="1423" spans="5:5" x14ac:dyDescent="0.25">
      <c r="E1423">
        <v>0.80445529999999998</v>
      </c>
    </row>
    <row r="1424" spans="5:5" x14ac:dyDescent="0.25">
      <c r="E1424">
        <v>0.60661330000000002</v>
      </c>
    </row>
    <row r="1425" spans="5:5" x14ac:dyDescent="0.25">
      <c r="E1425">
        <v>0.97502979999999995</v>
      </c>
    </row>
    <row r="1426" spans="5:5" x14ac:dyDescent="0.25">
      <c r="E1426">
        <v>0.92327020000000004</v>
      </c>
    </row>
    <row r="1427" spans="5:5" x14ac:dyDescent="0.25">
      <c r="E1427">
        <v>1.0841419999999999</v>
      </c>
    </row>
    <row r="1428" spans="5:5" x14ac:dyDescent="0.25">
      <c r="E1428">
        <v>1.150074</v>
      </c>
    </row>
    <row r="1429" spans="5:5" x14ac:dyDescent="0.25">
      <c r="E1429">
        <v>1.127399</v>
      </c>
    </row>
    <row r="1430" spans="5:5" x14ac:dyDescent="0.25">
      <c r="E1430">
        <v>1.196561</v>
      </c>
    </row>
    <row r="1431" spans="5:5" x14ac:dyDescent="0.25">
      <c r="E1431">
        <v>1.1274230000000001</v>
      </c>
    </row>
    <row r="1432" spans="5:5" x14ac:dyDescent="0.25">
      <c r="E1432">
        <v>0.86132609999999998</v>
      </c>
    </row>
    <row r="1433" spans="5:5" x14ac:dyDescent="0.25">
      <c r="E1433">
        <v>0.72800410000000004</v>
      </c>
    </row>
    <row r="1434" spans="5:5" x14ac:dyDescent="0.25">
      <c r="E1434">
        <v>0.92915599999999998</v>
      </c>
    </row>
    <row r="1435" spans="5:5" x14ac:dyDescent="0.25">
      <c r="E1435">
        <v>1.1253070000000001</v>
      </c>
    </row>
    <row r="1436" spans="5:5" x14ac:dyDescent="0.25">
      <c r="E1436">
        <v>0.5800613</v>
      </c>
    </row>
    <row r="1437" spans="5:5" x14ac:dyDescent="0.25">
      <c r="E1437">
        <v>0.78741969999999994</v>
      </c>
    </row>
    <row r="1438" spans="5:5" x14ac:dyDescent="0.25">
      <c r="E1438">
        <v>1.055955</v>
      </c>
    </row>
    <row r="1439" spans="5:5" x14ac:dyDescent="0.25">
      <c r="E1439">
        <v>0.87834559999999995</v>
      </c>
    </row>
    <row r="1440" spans="5:5" x14ac:dyDescent="0.25">
      <c r="E1440">
        <v>1.080624</v>
      </c>
    </row>
    <row r="1441" spans="5:5" x14ac:dyDescent="0.25">
      <c r="E1441">
        <v>1.279053</v>
      </c>
    </row>
    <row r="1442" spans="5:5" x14ac:dyDescent="0.25">
      <c r="E1442">
        <v>0.89791960000000004</v>
      </c>
    </row>
    <row r="1443" spans="5:5" x14ac:dyDescent="0.25">
      <c r="E1443">
        <v>1.0382849999999999</v>
      </c>
    </row>
    <row r="1444" spans="5:5" x14ac:dyDescent="0.25">
      <c r="E1444">
        <v>1.1526620000000001</v>
      </c>
    </row>
    <row r="1445" spans="5:5" x14ac:dyDescent="0.25">
      <c r="E1445">
        <v>0.79605190000000003</v>
      </c>
    </row>
    <row r="1446" spans="5:5" x14ac:dyDescent="0.25">
      <c r="E1446">
        <v>0.42282049999999999</v>
      </c>
    </row>
    <row r="1447" spans="5:5" x14ac:dyDescent="0.25">
      <c r="E1447">
        <v>0.78910340000000001</v>
      </c>
    </row>
    <row r="1448" spans="5:5" x14ac:dyDescent="0.25">
      <c r="E1448">
        <v>0.74220969999999997</v>
      </c>
    </row>
    <row r="1449" spans="5:5" x14ac:dyDescent="0.25">
      <c r="E1449">
        <v>0.68879469999999998</v>
      </c>
    </row>
    <row r="1450" spans="5:5" x14ac:dyDescent="0.25">
      <c r="E1450">
        <v>0.72520059999999997</v>
      </c>
    </row>
    <row r="1451" spans="5:5" x14ac:dyDescent="0.25">
      <c r="E1451">
        <v>0.82574959999999997</v>
      </c>
    </row>
    <row r="1452" spans="5:5" x14ac:dyDescent="0.25">
      <c r="E1452">
        <v>1.2485660000000001</v>
      </c>
    </row>
    <row r="1453" spans="5:5" x14ac:dyDescent="0.25">
      <c r="E1453">
        <v>1.1745239999999999</v>
      </c>
    </row>
    <row r="1454" spans="5:5" x14ac:dyDescent="0.25">
      <c r="E1454">
        <v>1.143005</v>
      </c>
    </row>
    <row r="1455" spans="5:5" x14ac:dyDescent="0.25">
      <c r="E1455">
        <v>0.92586999999999997</v>
      </c>
    </row>
    <row r="1456" spans="5:5" x14ac:dyDescent="0.25">
      <c r="E1456">
        <v>1.2181109999999999</v>
      </c>
    </row>
    <row r="1457" spans="5:5" x14ac:dyDescent="0.25">
      <c r="E1457">
        <v>0.85252600000000001</v>
      </c>
    </row>
    <row r="1458" spans="5:5" x14ac:dyDescent="0.25">
      <c r="E1458">
        <v>0.73992780000000002</v>
      </c>
    </row>
    <row r="1459" spans="5:5" x14ac:dyDescent="0.25">
      <c r="E1459">
        <v>1.0729249999999999</v>
      </c>
    </row>
    <row r="1460" spans="5:5" x14ac:dyDescent="0.25">
      <c r="E1460">
        <v>0.96321060000000003</v>
      </c>
    </row>
    <row r="1461" spans="5:5" x14ac:dyDescent="0.25">
      <c r="E1461">
        <v>0.86932960000000004</v>
      </c>
    </row>
    <row r="1462" spans="5:5" x14ac:dyDescent="0.25">
      <c r="E1462">
        <v>0.85364300000000004</v>
      </c>
    </row>
    <row r="1463" spans="5:5" x14ac:dyDescent="0.25">
      <c r="E1463">
        <v>0.86938720000000003</v>
      </c>
    </row>
    <row r="1464" spans="5:5" x14ac:dyDescent="0.25">
      <c r="E1464">
        <v>1.129267</v>
      </c>
    </row>
    <row r="1465" spans="5:5" x14ac:dyDescent="0.25">
      <c r="E1465">
        <v>0.83148670000000002</v>
      </c>
    </row>
    <row r="1466" spans="5:5" x14ac:dyDescent="0.25">
      <c r="E1466">
        <v>1.0791139999999999</v>
      </c>
    </row>
    <row r="1467" spans="5:5" x14ac:dyDescent="0.25">
      <c r="E1467">
        <v>1.1232230000000001</v>
      </c>
    </row>
    <row r="1468" spans="5:5" x14ac:dyDescent="0.25">
      <c r="E1468">
        <v>0.73225739999999995</v>
      </c>
    </row>
    <row r="1469" spans="5:5" x14ac:dyDescent="0.25">
      <c r="E1469">
        <v>0.57375529999999997</v>
      </c>
    </row>
    <row r="1470" spans="5:5" x14ac:dyDescent="0.25">
      <c r="E1470">
        <v>0.77139919999999995</v>
      </c>
    </row>
    <row r="1471" spans="5:5" x14ac:dyDescent="0.25">
      <c r="E1471">
        <v>0.71544969999999997</v>
      </c>
    </row>
    <row r="1472" spans="5:5" x14ac:dyDescent="0.25">
      <c r="E1472">
        <v>0.69545789999999996</v>
      </c>
    </row>
    <row r="1473" spans="5:5" x14ac:dyDescent="0.25">
      <c r="E1473">
        <v>0.80263430000000002</v>
      </c>
    </row>
    <row r="1474" spans="5:5" x14ac:dyDescent="0.25">
      <c r="E1474">
        <v>0.94584849999999998</v>
      </c>
    </row>
    <row r="1475" spans="5:5" x14ac:dyDescent="0.25">
      <c r="E1475">
        <v>0.77357220000000004</v>
      </c>
    </row>
    <row r="1476" spans="5:5" x14ac:dyDescent="0.25">
      <c r="E1476">
        <v>0.83128659999999999</v>
      </c>
    </row>
    <row r="1477" spans="5:5" x14ac:dyDescent="0.25">
      <c r="E1477">
        <v>0.82290660000000004</v>
      </c>
    </row>
    <row r="1478" spans="5:5" x14ac:dyDescent="0.25">
      <c r="E1478">
        <v>0.62008589999999997</v>
      </c>
    </row>
    <row r="1479" spans="5:5" x14ac:dyDescent="0.25">
      <c r="E1479">
        <v>0.53617780000000004</v>
      </c>
    </row>
    <row r="1480" spans="5:5" x14ac:dyDescent="0.25">
      <c r="E1480">
        <v>1.018257</v>
      </c>
    </row>
    <row r="1481" spans="5:5" x14ac:dyDescent="0.25">
      <c r="E1481">
        <v>0.98238340000000002</v>
      </c>
    </row>
    <row r="1482" spans="5:5" x14ac:dyDescent="0.25">
      <c r="E1482">
        <v>1.0566260000000001</v>
      </c>
    </row>
    <row r="1483" spans="5:5" x14ac:dyDescent="0.25">
      <c r="E1483">
        <v>1.146701</v>
      </c>
    </row>
    <row r="1484" spans="5:5" x14ac:dyDescent="0.25">
      <c r="E1484">
        <v>1.449112</v>
      </c>
    </row>
    <row r="1485" spans="5:5" x14ac:dyDescent="0.25">
      <c r="E1485">
        <v>0.97404749999999996</v>
      </c>
    </row>
    <row r="1486" spans="5:5" x14ac:dyDescent="0.25">
      <c r="E1486">
        <v>0.90705849999999999</v>
      </c>
    </row>
    <row r="1487" spans="5:5" x14ac:dyDescent="0.25">
      <c r="E1487">
        <v>0.97052039999999995</v>
      </c>
    </row>
    <row r="1488" spans="5:5" x14ac:dyDescent="0.25">
      <c r="E1488">
        <v>1.1947350000000001</v>
      </c>
    </row>
    <row r="1489" spans="5:5" x14ac:dyDescent="0.25">
      <c r="E1489">
        <v>0.68582989999999999</v>
      </c>
    </row>
    <row r="1490" spans="5:5" x14ac:dyDescent="0.25">
      <c r="E1490">
        <v>0.93168930000000005</v>
      </c>
    </row>
    <row r="1491" spans="5:5" x14ac:dyDescent="0.25">
      <c r="E1491">
        <v>0.96528890000000001</v>
      </c>
    </row>
    <row r="1492" spans="5:5" x14ac:dyDescent="0.25">
      <c r="E1492">
        <v>1.1814089999999999</v>
      </c>
    </row>
    <row r="1493" spans="5:5" x14ac:dyDescent="0.25">
      <c r="E1493">
        <v>0.93325009999999997</v>
      </c>
    </row>
    <row r="1494" spans="5:5" x14ac:dyDescent="0.25">
      <c r="E1494">
        <v>1.135105</v>
      </c>
    </row>
    <row r="1495" spans="5:5" x14ac:dyDescent="0.25">
      <c r="E1495">
        <v>1.313215</v>
      </c>
    </row>
    <row r="1496" spans="5:5" x14ac:dyDescent="0.25">
      <c r="E1496">
        <v>0.96677670000000004</v>
      </c>
    </row>
    <row r="1497" spans="5:5" x14ac:dyDescent="0.25">
      <c r="E1497">
        <v>0.94430369999999997</v>
      </c>
    </row>
    <row r="1498" spans="5:5" x14ac:dyDescent="0.25">
      <c r="E1498">
        <v>1.023433</v>
      </c>
    </row>
    <row r="1499" spans="5:5" x14ac:dyDescent="0.25">
      <c r="E1499">
        <v>0.69841739999999997</v>
      </c>
    </row>
    <row r="1500" spans="5:5" x14ac:dyDescent="0.25">
      <c r="E1500">
        <v>1.2706660000000001</v>
      </c>
    </row>
    <row r="1501" spans="5:5" x14ac:dyDescent="0.25">
      <c r="E1501">
        <v>1.103221</v>
      </c>
    </row>
    <row r="1502" spans="5:5" x14ac:dyDescent="0.25">
      <c r="E1502">
        <v>0.99451049999999996</v>
      </c>
    </row>
    <row r="1503" spans="5:5" x14ac:dyDescent="0.25">
      <c r="E1503">
        <v>1.03742</v>
      </c>
    </row>
    <row r="1504" spans="5:5" x14ac:dyDescent="0.25">
      <c r="E1504">
        <v>0.92734430000000001</v>
      </c>
    </row>
    <row r="1505" spans="5:5" x14ac:dyDescent="0.25">
      <c r="E1505">
        <v>0.42266999999999999</v>
      </c>
    </row>
    <row r="1506" spans="5:5" x14ac:dyDescent="0.25">
      <c r="E1506">
        <v>0.6515341</v>
      </c>
    </row>
    <row r="1507" spans="5:5" x14ac:dyDescent="0.25">
      <c r="E1507">
        <v>1.1671180000000001</v>
      </c>
    </row>
    <row r="1508" spans="5:5" x14ac:dyDescent="0.25">
      <c r="E1508">
        <v>0.7513069</v>
      </c>
    </row>
    <row r="1509" spans="5:5" x14ac:dyDescent="0.25">
      <c r="E1509">
        <v>0.65179089999999995</v>
      </c>
    </row>
    <row r="1510" spans="5:5" x14ac:dyDescent="0.25">
      <c r="E1510">
        <v>0.97770860000000004</v>
      </c>
    </row>
    <row r="1511" spans="5:5" x14ac:dyDescent="0.25">
      <c r="E1511">
        <v>0.89966559999999995</v>
      </c>
    </row>
    <row r="1512" spans="5:5" x14ac:dyDescent="0.25">
      <c r="E1512">
        <v>0.72413059999999996</v>
      </c>
    </row>
    <row r="1513" spans="5:5" x14ac:dyDescent="0.25">
      <c r="E1513">
        <v>1.293293</v>
      </c>
    </row>
    <row r="1514" spans="5:5" x14ac:dyDescent="0.25">
      <c r="E1514">
        <v>1.293531</v>
      </c>
    </row>
    <row r="1515" spans="5:5" x14ac:dyDescent="0.25">
      <c r="E1515">
        <v>1.488912</v>
      </c>
    </row>
    <row r="1516" spans="5:5" x14ac:dyDescent="0.25">
      <c r="E1516">
        <v>0.97101320000000002</v>
      </c>
    </row>
    <row r="1517" spans="5:5" x14ac:dyDescent="0.25">
      <c r="E1517">
        <v>1.1377280000000001</v>
      </c>
    </row>
    <row r="1518" spans="5:5" x14ac:dyDescent="0.25">
      <c r="E1518">
        <v>0.88032500000000002</v>
      </c>
    </row>
    <row r="1519" spans="5:5" x14ac:dyDescent="0.25">
      <c r="E1519">
        <v>1.02996</v>
      </c>
    </row>
    <row r="1520" spans="5:5" x14ac:dyDescent="0.25">
      <c r="E1520">
        <v>1.219687</v>
      </c>
    </row>
    <row r="1521" spans="5:5" x14ac:dyDescent="0.25">
      <c r="E1521">
        <v>1.004467</v>
      </c>
    </row>
    <row r="1522" spans="5:5" x14ac:dyDescent="0.25">
      <c r="E1522">
        <v>0.53926960000000002</v>
      </c>
    </row>
    <row r="1523" spans="5:5" x14ac:dyDescent="0.25">
      <c r="E1523">
        <v>0.75066449999999996</v>
      </c>
    </row>
    <row r="1524" spans="5:5" x14ac:dyDescent="0.25">
      <c r="E1524">
        <v>1.125526</v>
      </c>
    </row>
    <row r="1525" spans="5:5" x14ac:dyDescent="0.25">
      <c r="E1525">
        <v>1.082201</v>
      </c>
    </row>
    <row r="1526" spans="5:5" x14ac:dyDescent="0.25">
      <c r="E1526">
        <v>0.86822180000000004</v>
      </c>
    </row>
    <row r="1527" spans="5:5" x14ac:dyDescent="0.25">
      <c r="E1527">
        <v>1.000626</v>
      </c>
    </row>
    <row r="1528" spans="5:5" x14ac:dyDescent="0.25">
      <c r="E1528">
        <v>0.59988039999999998</v>
      </c>
    </row>
    <row r="1529" spans="5:5" x14ac:dyDescent="0.25">
      <c r="E1529">
        <v>1.021879</v>
      </c>
    </row>
    <row r="1530" spans="5:5" x14ac:dyDescent="0.25">
      <c r="E1530">
        <v>1.211732</v>
      </c>
    </row>
    <row r="1531" spans="5:5" x14ac:dyDescent="0.25">
      <c r="E1531">
        <v>1.0144059999999999</v>
      </c>
    </row>
    <row r="1532" spans="5:5" x14ac:dyDescent="0.25">
      <c r="E1532">
        <v>0.55637789999999998</v>
      </c>
    </row>
    <row r="1533" spans="5:5" x14ac:dyDescent="0.25">
      <c r="E1533">
        <v>1.061412</v>
      </c>
    </row>
    <row r="1534" spans="5:5" x14ac:dyDescent="0.25">
      <c r="E1534">
        <v>1.2073719999999999</v>
      </c>
    </row>
    <row r="1535" spans="5:5" x14ac:dyDescent="0.25">
      <c r="E1535">
        <v>1.065291</v>
      </c>
    </row>
    <row r="1536" spans="5:5" x14ac:dyDescent="0.25">
      <c r="E1536">
        <v>0.86278339999999998</v>
      </c>
    </row>
    <row r="1537" spans="5:5" x14ac:dyDescent="0.25">
      <c r="E1537">
        <v>1.2245440000000001</v>
      </c>
    </row>
    <row r="1538" spans="5:5" x14ac:dyDescent="0.25">
      <c r="E1538">
        <v>1.168622</v>
      </c>
    </row>
    <row r="1539" spans="5:5" x14ac:dyDescent="0.25">
      <c r="E1539">
        <v>1.022373</v>
      </c>
    </row>
    <row r="1540" spans="5:5" x14ac:dyDescent="0.25">
      <c r="E1540">
        <v>0.87192099999999995</v>
      </c>
    </row>
    <row r="1541" spans="5:5" x14ac:dyDescent="0.25">
      <c r="E1541">
        <v>1.1808670000000001</v>
      </c>
    </row>
    <row r="1542" spans="5:5" x14ac:dyDescent="0.25">
      <c r="E1542">
        <v>0.64078950000000001</v>
      </c>
    </row>
    <row r="1543" spans="5:5" x14ac:dyDescent="0.25">
      <c r="E1543">
        <v>0.7452415</v>
      </c>
    </row>
    <row r="1544" spans="5:5" x14ac:dyDescent="0.25">
      <c r="E1544">
        <v>0.57385850000000005</v>
      </c>
    </row>
    <row r="1545" spans="5:5" x14ac:dyDescent="0.25">
      <c r="E1545">
        <v>1.0291760000000001</v>
      </c>
    </row>
    <row r="1546" spans="5:5" x14ac:dyDescent="0.25">
      <c r="E1546">
        <v>1.068039</v>
      </c>
    </row>
    <row r="1547" spans="5:5" x14ac:dyDescent="0.25">
      <c r="E1547">
        <v>1.1164700000000001</v>
      </c>
    </row>
    <row r="1548" spans="5:5" x14ac:dyDescent="0.25">
      <c r="E1548">
        <v>1.1004700000000001</v>
      </c>
    </row>
    <row r="1549" spans="5:5" x14ac:dyDescent="0.25">
      <c r="E1549">
        <v>0.98607290000000003</v>
      </c>
    </row>
    <row r="1550" spans="5:5" x14ac:dyDescent="0.25">
      <c r="E1550">
        <v>1.017144</v>
      </c>
    </row>
    <row r="1551" spans="5:5" x14ac:dyDescent="0.25">
      <c r="E1551">
        <v>0.74537160000000002</v>
      </c>
    </row>
    <row r="1552" spans="5:5" x14ac:dyDescent="0.25">
      <c r="E1552">
        <v>0.76755899999999999</v>
      </c>
    </row>
    <row r="1553" spans="5:5" x14ac:dyDescent="0.25">
      <c r="E1553">
        <v>0.94053180000000003</v>
      </c>
    </row>
    <row r="1554" spans="5:5" x14ac:dyDescent="0.25">
      <c r="E1554">
        <v>0.93963160000000001</v>
      </c>
    </row>
    <row r="1555" spans="5:5" x14ac:dyDescent="0.25">
      <c r="E1555">
        <v>0.72992089999999998</v>
      </c>
    </row>
    <row r="1556" spans="5:5" x14ac:dyDescent="0.25">
      <c r="E1556">
        <v>1.0738110000000001</v>
      </c>
    </row>
    <row r="1557" spans="5:5" x14ac:dyDescent="0.25">
      <c r="E1557">
        <v>1.0517270000000001</v>
      </c>
    </row>
    <row r="1558" spans="5:5" x14ac:dyDescent="0.25">
      <c r="E1558">
        <v>0.78873409999999999</v>
      </c>
    </row>
    <row r="1559" spans="5:5" x14ac:dyDescent="0.25">
      <c r="E1559">
        <v>1.175319</v>
      </c>
    </row>
    <row r="1560" spans="5:5" x14ac:dyDescent="0.25">
      <c r="E1560">
        <v>0.96037850000000002</v>
      </c>
    </row>
    <row r="1561" spans="5:5" x14ac:dyDescent="0.25">
      <c r="E1561">
        <v>0.73227229999999999</v>
      </c>
    </row>
    <row r="1562" spans="5:5" x14ac:dyDescent="0.25">
      <c r="E1562">
        <v>0.72981879999999999</v>
      </c>
    </row>
    <row r="1563" spans="5:5" x14ac:dyDescent="0.25">
      <c r="E1563">
        <v>0.85100370000000003</v>
      </c>
    </row>
    <row r="1564" spans="5:5" x14ac:dyDescent="0.25">
      <c r="E1564">
        <v>0.7545946</v>
      </c>
    </row>
    <row r="1565" spans="5:5" x14ac:dyDescent="0.25">
      <c r="E1565">
        <v>0.83279150000000002</v>
      </c>
    </row>
    <row r="1566" spans="5:5" x14ac:dyDescent="0.25">
      <c r="E1566">
        <v>1.048014</v>
      </c>
    </row>
    <row r="1567" spans="5:5" x14ac:dyDescent="0.25">
      <c r="E1567">
        <v>1.169055</v>
      </c>
    </row>
    <row r="1568" spans="5:5" x14ac:dyDescent="0.25">
      <c r="E1568">
        <v>0.96165940000000005</v>
      </c>
    </row>
    <row r="1569" spans="5:5" x14ac:dyDescent="0.25">
      <c r="E1569">
        <v>0.9631286</v>
      </c>
    </row>
    <row r="1570" spans="5:5" x14ac:dyDescent="0.25">
      <c r="E1570">
        <v>0.94730510000000001</v>
      </c>
    </row>
    <row r="1571" spans="5:5" x14ac:dyDescent="0.25">
      <c r="E1571">
        <v>1.1106659999999999</v>
      </c>
    </row>
    <row r="1572" spans="5:5" x14ac:dyDescent="0.25">
      <c r="E1572">
        <v>0.44374469999999999</v>
      </c>
    </row>
    <row r="1573" spans="5:5" x14ac:dyDescent="0.25">
      <c r="E1573">
        <v>1.089804</v>
      </c>
    </row>
    <row r="1574" spans="5:5" x14ac:dyDescent="0.25">
      <c r="E1574">
        <v>0.73752139999999999</v>
      </c>
    </row>
    <row r="1575" spans="5:5" x14ac:dyDescent="0.25">
      <c r="E1575">
        <v>0.97857190000000005</v>
      </c>
    </row>
    <row r="1576" spans="5:5" x14ac:dyDescent="0.25">
      <c r="E1576">
        <v>0.85272700000000001</v>
      </c>
    </row>
    <row r="1577" spans="5:5" x14ac:dyDescent="0.25">
      <c r="E1577">
        <v>0.6260445</v>
      </c>
    </row>
    <row r="1578" spans="5:5" x14ac:dyDescent="0.25">
      <c r="E1578">
        <v>1.0103960000000001</v>
      </c>
    </row>
    <row r="1579" spans="5:5" x14ac:dyDescent="0.25">
      <c r="E1579">
        <v>1.086384</v>
      </c>
    </row>
    <row r="1580" spans="5:5" x14ac:dyDescent="0.25">
      <c r="E1580">
        <v>0.91354179999999996</v>
      </c>
    </row>
    <row r="1581" spans="5:5" x14ac:dyDescent="0.25">
      <c r="E1581">
        <v>1.177287</v>
      </c>
    </row>
    <row r="1582" spans="5:5" x14ac:dyDescent="0.25">
      <c r="E1582">
        <v>1.072471</v>
      </c>
    </row>
    <row r="1583" spans="5:5" x14ac:dyDescent="0.25">
      <c r="E1583">
        <v>1.1960390000000001</v>
      </c>
    </row>
    <row r="1584" spans="5:5" x14ac:dyDescent="0.25">
      <c r="E1584">
        <v>1.1723840000000001</v>
      </c>
    </row>
    <row r="1585" spans="5:5" x14ac:dyDescent="0.25">
      <c r="E1585">
        <v>0.63763009999999998</v>
      </c>
    </row>
    <row r="1586" spans="5:5" x14ac:dyDescent="0.25">
      <c r="E1586">
        <v>0.67085099999999998</v>
      </c>
    </row>
    <row r="1587" spans="5:5" x14ac:dyDescent="0.25">
      <c r="E1587">
        <v>0.92373649999999996</v>
      </c>
    </row>
    <row r="1588" spans="5:5" x14ac:dyDescent="0.25">
      <c r="E1588">
        <v>0.92520219999999997</v>
      </c>
    </row>
    <row r="1589" spans="5:5" x14ac:dyDescent="0.25">
      <c r="E1589">
        <v>0.31806790000000001</v>
      </c>
    </row>
    <row r="1590" spans="5:5" x14ac:dyDescent="0.25">
      <c r="E1590">
        <v>0.96591190000000005</v>
      </c>
    </row>
    <row r="1591" spans="5:5" x14ac:dyDescent="0.25">
      <c r="E1591">
        <v>1.0312140000000001</v>
      </c>
    </row>
    <row r="1592" spans="5:5" x14ac:dyDescent="0.25">
      <c r="E1592">
        <v>0.85730530000000005</v>
      </c>
    </row>
    <row r="1593" spans="5:5" x14ac:dyDescent="0.25">
      <c r="E1593">
        <v>0.88874439999999999</v>
      </c>
    </row>
    <row r="1594" spans="5:5" x14ac:dyDescent="0.25">
      <c r="E1594">
        <v>0.78658700000000004</v>
      </c>
    </row>
    <row r="1595" spans="5:5" x14ac:dyDescent="0.25">
      <c r="E1595">
        <v>0.77507599999999999</v>
      </c>
    </row>
    <row r="1596" spans="5:5" x14ac:dyDescent="0.25">
      <c r="E1596">
        <v>1.0553159999999999</v>
      </c>
    </row>
    <row r="1597" spans="5:5" x14ac:dyDescent="0.25">
      <c r="E1597">
        <v>0.97788439999999999</v>
      </c>
    </row>
    <row r="1598" spans="5:5" x14ac:dyDescent="0.25">
      <c r="E1598">
        <v>0.7997706</v>
      </c>
    </row>
    <row r="1599" spans="5:5" x14ac:dyDescent="0.25">
      <c r="E1599">
        <v>0.94418899999999994</v>
      </c>
    </row>
    <row r="1600" spans="5:5" x14ac:dyDescent="0.25">
      <c r="E1600">
        <v>0.72120530000000005</v>
      </c>
    </row>
    <row r="1601" spans="5:5" x14ac:dyDescent="0.25">
      <c r="E1601">
        <v>1.1348400000000001</v>
      </c>
    </row>
    <row r="1602" spans="5:5" x14ac:dyDescent="0.25">
      <c r="E1602">
        <v>1.044152</v>
      </c>
    </row>
    <row r="1603" spans="5:5" x14ac:dyDescent="0.25">
      <c r="E1603">
        <v>0.86457740000000005</v>
      </c>
    </row>
    <row r="1604" spans="5:5" x14ac:dyDescent="0.25">
      <c r="E1604">
        <v>0.66359060000000003</v>
      </c>
    </row>
    <row r="1605" spans="5:5" x14ac:dyDescent="0.25">
      <c r="E1605">
        <v>1.089342</v>
      </c>
    </row>
    <row r="1606" spans="5:5" x14ac:dyDescent="0.25">
      <c r="E1606">
        <v>0.9969673</v>
      </c>
    </row>
    <row r="1607" spans="5:5" x14ac:dyDescent="0.25">
      <c r="E1607">
        <v>0.91705230000000004</v>
      </c>
    </row>
    <row r="1608" spans="5:5" x14ac:dyDescent="0.25">
      <c r="E1608">
        <v>0.97790410000000005</v>
      </c>
    </row>
    <row r="1609" spans="5:5" x14ac:dyDescent="0.25">
      <c r="E1609">
        <v>0.51204649999999996</v>
      </c>
    </row>
    <row r="1610" spans="5:5" x14ac:dyDescent="0.25">
      <c r="E1610">
        <v>0.89879120000000001</v>
      </c>
    </row>
    <row r="1611" spans="5:5" x14ac:dyDescent="0.25">
      <c r="E1611">
        <v>0.51637319999999998</v>
      </c>
    </row>
    <row r="1612" spans="5:5" x14ac:dyDescent="0.25">
      <c r="E1612">
        <v>1.2031019999999999</v>
      </c>
    </row>
    <row r="1613" spans="5:5" x14ac:dyDescent="0.25">
      <c r="E1613">
        <v>1.0646389999999999</v>
      </c>
    </row>
    <row r="1614" spans="5:5" x14ac:dyDescent="0.25">
      <c r="E1614">
        <v>0.60558880000000004</v>
      </c>
    </row>
    <row r="1615" spans="5:5" x14ac:dyDescent="0.25">
      <c r="E1615">
        <v>0.78729610000000005</v>
      </c>
    </row>
    <row r="1616" spans="5:5" x14ac:dyDescent="0.25">
      <c r="E1616">
        <v>1.1353200000000001</v>
      </c>
    </row>
    <row r="1617" spans="5:5" x14ac:dyDescent="0.25">
      <c r="E1617">
        <v>0.82949110000000004</v>
      </c>
    </row>
    <row r="1618" spans="5:5" x14ac:dyDescent="0.25">
      <c r="E1618">
        <v>0.82530219999999999</v>
      </c>
    </row>
    <row r="1619" spans="5:5" x14ac:dyDescent="0.25">
      <c r="E1619">
        <v>0.86703339999999995</v>
      </c>
    </row>
    <row r="1620" spans="5:5" x14ac:dyDescent="0.25">
      <c r="E1620">
        <v>1.057401</v>
      </c>
    </row>
    <row r="1621" spans="5:5" x14ac:dyDescent="0.25">
      <c r="E1621">
        <v>0.68890620000000002</v>
      </c>
    </row>
    <row r="1622" spans="5:5" x14ac:dyDescent="0.25">
      <c r="E1622">
        <v>0.52048360000000005</v>
      </c>
    </row>
    <row r="1623" spans="5:5" x14ac:dyDescent="0.25">
      <c r="E1623">
        <v>0.7721325</v>
      </c>
    </row>
    <row r="1624" spans="5:5" x14ac:dyDescent="0.25">
      <c r="E1624">
        <v>0.9808576</v>
      </c>
    </row>
    <row r="1625" spans="5:5" x14ac:dyDescent="0.25">
      <c r="E1625">
        <v>0.84013210000000005</v>
      </c>
    </row>
    <row r="1626" spans="5:5" x14ac:dyDescent="0.25">
      <c r="E1626">
        <v>1.0498270000000001</v>
      </c>
    </row>
    <row r="1627" spans="5:5" x14ac:dyDescent="0.25">
      <c r="E1627">
        <v>0.59709120000000004</v>
      </c>
    </row>
    <row r="1628" spans="5:5" x14ac:dyDescent="0.25">
      <c r="E1628">
        <v>0.56761989999999996</v>
      </c>
    </row>
    <row r="1629" spans="5:5" x14ac:dyDescent="0.25">
      <c r="E1629">
        <v>1.0035540000000001</v>
      </c>
    </row>
    <row r="1630" spans="5:5" x14ac:dyDescent="0.25">
      <c r="E1630">
        <v>1.001098</v>
      </c>
    </row>
    <row r="1631" spans="5:5" x14ac:dyDescent="0.25">
      <c r="E1631">
        <v>1.1424339999999999</v>
      </c>
    </row>
    <row r="1632" spans="5:5" x14ac:dyDescent="0.25">
      <c r="E1632">
        <v>0.84016139999999995</v>
      </c>
    </row>
    <row r="1633" spans="5:5" x14ac:dyDescent="0.25">
      <c r="E1633">
        <v>0.81640539999999995</v>
      </c>
    </row>
    <row r="1634" spans="5:5" x14ac:dyDescent="0.25">
      <c r="E1634">
        <v>0.97148270000000003</v>
      </c>
    </row>
    <row r="1635" spans="5:5" x14ac:dyDescent="0.25">
      <c r="E1635">
        <v>0.60996479999999997</v>
      </c>
    </row>
    <row r="1636" spans="5:5" x14ac:dyDescent="0.25">
      <c r="E1636">
        <v>0.75181010000000004</v>
      </c>
    </row>
    <row r="1637" spans="5:5" x14ac:dyDescent="0.25">
      <c r="E1637">
        <v>1.05894</v>
      </c>
    </row>
    <row r="1638" spans="5:5" x14ac:dyDescent="0.25">
      <c r="E1638">
        <v>1.0075559999999999</v>
      </c>
    </row>
    <row r="1639" spans="5:5" x14ac:dyDescent="0.25">
      <c r="E1639">
        <v>1.2264539999999999</v>
      </c>
    </row>
    <row r="1640" spans="5:5" x14ac:dyDescent="0.25">
      <c r="E1640">
        <v>0.91573079999999996</v>
      </c>
    </row>
    <row r="1641" spans="5:5" x14ac:dyDescent="0.25">
      <c r="E1641">
        <v>1.022629</v>
      </c>
    </row>
    <row r="1642" spans="5:5" x14ac:dyDescent="0.25">
      <c r="E1642">
        <v>0.622193</v>
      </c>
    </row>
    <row r="1643" spans="5:5" x14ac:dyDescent="0.25">
      <c r="E1643">
        <v>0.65263550000000004</v>
      </c>
    </row>
    <row r="1644" spans="5:5" x14ac:dyDescent="0.25">
      <c r="E1644">
        <v>1.22662</v>
      </c>
    </row>
    <row r="1645" spans="5:5" x14ac:dyDescent="0.25">
      <c r="E1645">
        <v>1.1841219999999999</v>
      </c>
    </row>
    <row r="1646" spans="5:5" x14ac:dyDescent="0.25">
      <c r="E1646">
        <v>0.63557739999999996</v>
      </c>
    </row>
    <row r="1647" spans="5:5" x14ac:dyDescent="0.25">
      <c r="E1647">
        <v>0.8620698</v>
      </c>
    </row>
    <row r="1648" spans="5:5" x14ac:dyDescent="0.25">
      <c r="E1648">
        <v>1.013727</v>
      </c>
    </row>
    <row r="1649" spans="5:5" x14ac:dyDescent="0.25">
      <c r="E1649">
        <v>0.86252910000000005</v>
      </c>
    </row>
    <row r="1650" spans="5:5" x14ac:dyDescent="0.25">
      <c r="E1650">
        <v>0.74875259999999999</v>
      </c>
    </row>
    <row r="1651" spans="5:5" x14ac:dyDescent="0.25">
      <c r="E1651">
        <v>0.9276548</v>
      </c>
    </row>
    <row r="1652" spans="5:5" x14ac:dyDescent="0.25">
      <c r="E1652">
        <v>0.92447360000000001</v>
      </c>
    </row>
    <row r="1653" spans="5:5" x14ac:dyDescent="0.25">
      <c r="E1653">
        <v>0.44547599999999998</v>
      </c>
    </row>
    <row r="1654" spans="5:5" x14ac:dyDescent="0.25">
      <c r="E1654">
        <v>0.93624209999999997</v>
      </c>
    </row>
    <row r="1655" spans="5:5" x14ac:dyDescent="0.25">
      <c r="E1655">
        <v>0.92643540000000002</v>
      </c>
    </row>
    <row r="1656" spans="5:5" x14ac:dyDescent="0.25">
      <c r="E1656">
        <v>0.62194769999999999</v>
      </c>
    </row>
    <row r="1657" spans="5:5" x14ac:dyDescent="0.25">
      <c r="E1657">
        <v>1.156676</v>
      </c>
    </row>
    <row r="1658" spans="5:5" x14ac:dyDescent="0.25">
      <c r="E1658">
        <v>0.84291570000000005</v>
      </c>
    </row>
    <row r="1659" spans="5:5" x14ac:dyDescent="0.25">
      <c r="E1659">
        <v>0.57945740000000001</v>
      </c>
    </row>
    <row r="1660" spans="5:5" x14ac:dyDescent="0.25">
      <c r="E1660">
        <v>0.66407859999999996</v>
      </c>
    </row>
    <row r="1661" spans="5:5" x14ac:dyDescent="0.25">
      <c r="E1661">
        <v>0.97800500000000001</v>
      </c>
    </row>
    <row r="1662" spans="5:5" x14ac:dyDescent="0.25">
      <c r="E1662">
        <v>1.0309839999999999</v>
      </c>
    </row>
    <row r="1663" spans="5:5" x14ac:dyDescent="0.25">
      <c r="E1663">
        <v>0.72221029999999997</v>
      </c>
    </row>
    <row r="1664" spans="5:5" x14ac:dyDescent="0.25">
      <c r="E1664">
        <v>0.83308680000000002</v>
      </c>
    </row>
    <row r="1665" spans="5:5" x14ac:dyDescent="0.25">
      <c r="E1665">
        <v>0.80431490000000005</v>
      </c>
    </row>
    <row r="1666" spans="5:5" x14ac:dyDescent="0.25">
      <c r="E1666">
        <v>1.258769</v>
      </c>
    </row>
    <row r="1667" spans="5:5" x14ac:dyDescent="0.25">
      <c r="E1667">
        <v>0.59852649999999996</v>
      </c>
    </row>
    <row r="1668" spans="5:5" x14ac:dyDescent="0.25">
      <c r="E1668">
        <v>0.59917350000000003</v>
      </c>
    </row>
    <row r="1669" spans="5:5" x14ac:dyDescent="0.25">
      <c r="E1669">
        <v>1.0276099999999999</v>
      </c>
    </row>
    <row r="1670" spans="5:5" x14ac:dyDescent="0.25">
      <c r="E1670">
        <v>0.92795850000000002</v>
      </c>
    </row>
    <row r="1671" spans="5:5" x14ac:dyDescent="0.25">
      <c r="E1671">
        <v>1.139221</v>
      </c>
    </row>
    <row r="1672" spans="5:5" x14ac:dyDescent="0.25">
      <c r="E1672">
        <v>1.447193</v>
      </c>
    </row>
    <row r="1673" spans="5:5" x14ac:dyDescent="0.25">
      <c r="E1673">
        <v>0.40708440000000001</v>
      </c>
    </row>
    <row r="1674" spans="5:5" x14ac:dyDescent="0.25">
      <c r="E1674">
        <v>0.9150142</v>
      </c>
    </row>
    <row r="1675" spans="5:5" x14ac:dyDescent="0.25">
      <c r="E1675">
        <v>0.83921690000000004</v>
      </c>
    </row>
    <row r="1676" spans="5:5" x14ac:dyDescent="0.25">
      <c r="E1676">
        <v>1.1733960000000001</v>
      </c>
    </row>
    <row r="1677" spans="5:5" x14ac:dyDescent="0.25">
      <c r="E1677">
        <v>1.0273969999999999</v>
      </c>
    </row>
    <row r="1678" spans="5:5" x14ac:dyDescent="0.25">
      <c r="E1678">
        <v>1.0673969999999999</v>
      </c>
    </row>
    <row r="1679" spans="5:5" x14ac:dyDescent="0.25">
      <c r="E1679">
        <v>1.126787</v>
      </c>
    </row>
    <row r="1680" spans="5:5" x14ac:dyDescent="0.25">
      <c r="E1680">
        <v>0.88717809999999997</v>
      </c>
    </row>
    <row r="1681" spans="5:5" x14ac:dyDescent="0.25">
      <c r="E1681">
        <v>1.031301</v>
      </c>
    </row>
    <row r="1682" spans="5:5" x14ac:dyDescent="0.25">
      <c r="E1682">
        <v>1.0601480000000001</v>
      </c>
    </row>
    <row r="1683" spans="5:5" x14ac:dyDescent="0.25">
      <c r="E1683">
        <v>0.76109059999999995</v>
      </c>
    </row>
    <row r="1684" spans="5:5" x14ac:dyDescent="0.25">
      <c r="E1684">
        <v>0.88772300000000004</v>
      </c>
    </row>
    <row r="1685" spans="5:5" x14ac:dyDescent="0.25">
      <c r="E1685">
        <v>0.66634740000000003</v>
      </c>
    </row>
    <row r="1686" spans="5:5" x14ac:dyDescent="0.25">
      <c r="E1686">
        <v>0.57888280000000003</v>
      </c>
    </row>
    <row r="1687" spans="5:5" x14ac:dyDescent="0.25">
      <c r="E1687">
        <v>0.76830609999999999</v>
      </c>
    </row>
    <row r="1688" spans="5:5" x14ac:dyDescent="0.25">
      <c r="E1688">
        <v>0.80289049999999995</v>
      </c>
    </row>
    <row r="1689" spans="5:5" x14ac:dyDescent="0.25">
      <c r="E1689">
        <v>1.14364</v>
      </c>
    </row>
    <row r="1690" spans="5:5" x14ac:dyDescent="0.25">
      <c r="E1690">
        <v>0.59463600000000005</v>
      </c>
    </row>
    <row r="1691" spans="5:5" x14ac:dyDescent="0.25">
      <c r="E1691">
        <v>0.65671460000000004</v>
      </c>
    </row>
    <row r="1692" spans="5:5" x14ac:dyDescent="0.25">
      <c r="E1692">
        <v>1.1518600000000001</v>
      </c>
    </row>
    <row r="1693" spans="5:5" x14ac:dyDescent="0.25">
      <c r="E1693">
        <v>1.286395</v>
      </c>
    </row>
    <row r="1694" spans="5:5" x14ac:dyDescent="0.25">
      <c r="E1694">
        <v>1.104006</v>
      </c>
    </row>
    <row r="1695" spans="5:5" x14ac:dyDescent="0.25">
      <c r="E1695">
        <v>0.54336510000000005</v>
      </c>
    </row>
    <row r="1696" spans="5:5" x14ac:dyDescent="0.25">
      <c r="E1696">
        <v>1.116074</v>
      </c>
    </row>
    <row r="1697" spans="5:5" x14ac:dyDescent="0.25">
      <c r="E1697">
        <v>0.82545550000000001</v>
      </c>
    </row>
    <row r="1698" spans="5:5" x14ac:dyDescent="0.25">
      <c r="E1698">
        <v>0.9701497</v>
      </c>
    </row>
    <row r="1699" spans="5:5" x14ac:dyDescent="0.25">
      <c r="E1699">
        <v>1.056716</v>
      </c>
    </row>
    <row r="1700" spans="5:5" x14ac:dyDescent="0.25">
      <c r="E1700">
        <v>1.291741</v>
      </c>
    </row>
    <row r="1701" spans="5:5" x14ac:dyDescent="0.25">
      <c r="E1701">
        <v>0.94949649999999997</v>
      </c>
    </row>
    <row r="1702" spans="5:5" x14ac:dyDescent="0.25">
      <c r="E1702">
        <v>0.75874039999999998</v>
      </c>
    </row>
    <row r="1703" spans="5:5" x14ac:dyDescent="0.25">
      <c r="E1703">
        <v>0.99831440000000005</v>
      </c>
    </row>
    <row r="1704" spans="5:5" x14ac:dyDescent="0.25">
      <c r="E1704">
        <v>0.79263859999999997</v>
      </c>
    </row>
    <row r="1705" spans="5:5" x14ac:dyDescent="0.25">
      <c r="E1705">
        <v>0.92093069999999999</v>
      </c>
    </row>
    <row r="1706" spans="5:5" x14ac:dyDescent="0.25">
      <c r="E1706">
        <v>0.93440009999999996</v>
      </c>
    </row>
    <row r="1707" spans="5:5" x14ac:dyDescent="0.25">
      <c r="E1707">
        <v>0.59109909999999999</v>
      </c>
    </row>
    <row r="1708" spans="5:5" x14ac:dyDescent="0.25">
      <c r="E1708">
        <v>0.63682649999999996</v>
      </c>
    </row>
    <row r="1709" spans="5:5" x14ac:dyDescent="0.25">
      <c r="E1709">
        <v>0.79844360000000003</v>
      </c>
    </row>
    <row r="1710" spans="5:5" x14ac:dyDescent="0.25">
      <c r="E1710">
        <v>0.81417969999999995</v>
      </c>
    </row>
    <row r="1711" spans="5:5" x14ac:dyDescent="0.25">
      <c r="E1711">
        <v>0.91500440000000005</v>
      </c>
    </row>
    <row r="1712" spans="5:5" x14ac:dyDescent="0.25">
      <c r="E1712">
        <v>1.252594</v>
      </c>
    </row>
    <row r="1713" spans="5:5" x14ac:dyDescent="0.25">
      <c r="E1713">
        <v>1.0928329999999999</v>
      </c>
    </row>
    <row r="1714" spans="5:5" x14ac:dyDescent="0.25">
      <c r="E1714">
        <v>0.88190729999999995</v>
      </c>
    </row>
    <row r="1715" spans="5:5" x14ac:dyDescent="0.25">
      <c r="E1715">
        <v>1.27146</v>
      </c>
    </row>
    <row r="1716" spans="5:5" x14ac:dyDescent="0.25">
      <c r="E1716">
        <v>0.84086289999999997</v>
      </c>
    </row>
    <row r="1717" spans="5:5" x14ac:dyDescent="0.25">
      <c r="E1717">
        <v>0.91953890000000005</v>
      </c>
    </row>
    <row r="1718" spans="5:5" x14ac:dyDescent="0.25">
      <c r="E1718">
        <v>0.85814489999999999</v>
      </c>
    </row>
    <row r="1719" spans="5:5" x14ac:dyDescent="0.25">
      <c r="E1719">
        <v>0.68386559999999996</v>
      </c>
    </row>
    <row r="1720" spans="5:5" x14ac:dyDescent="0.25">
      <c r="E1720">
        <v>0.65453340000000004</v>
      </c>
    </row>
    <row r="1721" spans="5:5" x14ac:dyDescent="0.25">
      <c r="E1721">
        <v>0.9578991</v>
      </c>
    </row>
    <row r="1722" spans="5:5" x14ac:dyDescent="0.25">
      <c r="E1722">
        <v>0.72886019999999996</v>
      </c>
    </row>
    <row r="1723" spans="5:5" x14ac:dyDescent="0.25">
      <c r="E1723">
        <v>0.76037500000000002</v>
      </c>
    </row>
    <row r="1724" spans="5:5" x14ac:dyDescent="0.25">
      <c r="E1724">
        <v>0.81180169999999996</v>
      </c>
    </row>
    <row r="1725" spans="5:5" x14ac:dyDescent="0.25">
      <c r="E1725">
        <v>0.92963300000000004</v>
      </c>
    </row>
    <row r="1726" spans="5:5" x14ac:dyDescent="0.25">
      <c r="E1726">
        <v>1.0379910000000001</v>
      </c>
    </row>
    <row r="1727" spans="5:5" x14ac:dyDescent="0.25">
      <c r="E1727">
        <v>1.131877</v>
      </c>
    </row>
    <row r="1728" spans="5:5" x14ac:dyDescent="0.25">
      <c r="E1728">
        <v>1.172809</v>
      </c>
    </row>
    <row r="1729" spans="5:5" x14ac:dyDescent="0.25">
      <c r="E1729">
        <v>0.7406372</v>
      </c>
    </row>
    <row r="1730" spans="5:5" x14ac:dyDescent="0.25">
      <c r="E1730">
        <v>1.0460389999999999</v>
      </c>
    </row>
    <row r="1731" spans="5:5" x14ac:dyDescent="0.25">
      <c r="E1731">
        <v>0.86115359999999996</v>
      </c>
    </row>
    <row r="1732" spans="5:5" x14ac:dyDescent="0.25">
      <c r="E1732">
        <v>1.3130539999999999</v>
      </c>
    </row>
    <row r="1733" spans="5:5" x14ac:dyDescent="0.25">
      <c r="E1733">
        <v>1.121534</v>
      </c>
    </row>
    <row r="1734" spans="5:5" x14ac:dyDescent="0.25">
      <c r="E1734">
        <v>0.94242170000000003</v>
      </c>
    </row>
    <row r="1735" spans="5:5" x14ac:dyDescent="0.25">
      <c r="E1735">
        <v>0.46079609999999999</v>
      </c>
    </row>
    <row r="1736" spans="5:5" x14ac:dyDescent="0.25">
      <c r="E1736">
        <v>1.084036</v>
      </c>
    </row>
    <row r="1737" spans="5:5" x14ac:dyDescent="0.25">
      <c r="E1737">
        <v>1.154147</v>
      </c>
    </row>
    <row r="1738" spans="5:5" x14ac:dyDescent="0.25">
      <c r="E1738">
        <v>0.87733969999999994</v>
      </c>
    </row>
    <row r="1739" spans="5:5" x14ac:dyDescent="0.25">
      <c r="E1739">
        <v>0.88811119999999999</v>
      </c>
    </row>
    <row r="1740" spans="5:5" x14ac:dyDescent="0.25">
      <c r="E1740">
        <v>0.97992230000000002</v>
      </c>
    </row>
    <row r="1741" spans="5:5" x14ac:dyDescent="0.25">
      <c r="E1741">
        <v>1.2865150000000001</v>
      </c>
    </row>
    <row r="1742" spans="5:5" x14ac:dyDescent="0.25">
      <c r="E1742">
        <v>1.0633079999999999</v>
      </c>
    </row>
    <row r="1743" spans="5:5" x14ac:dyDescent="0.25">
      <c r="E1743">
        <v>1.051569</v>
      </c>
    </row>
    <row r="1744" spans="5:5" x14ac:dyDescent="0.25">
      <c r="E1744">
        <v>0.87229190000000001</v>
      </c>
    </row>
    <row r="1745" spans="5:5" x14ac:dyDescent="0.25">
      <c r="E1745">
        <v>0.89372839999999998</v>
      </c>
    </row>
    <row r="1746" spans="5:5" x14ac:dyDescent="0.25">
      <c r="E1746">
        <v>1.21271</v>
      </c>
    </row>
    <row r="1747" spans="5:5" x14ac:dyDescent="0.25">
      <c r="E1747">
        <v>0.92370850000000004</v>
      </c>
    </row>
    <row r="1748" spans="5:5" x14ac:dyDescent="0.25">
      <c r="E1748">
        <v>1.3102560000000001</v>
      </c>
    </row>
    <row r="1749" spans="5:5" x14ac:dyDescent="0.25">
      <c r="E1749">
        <v>0.97755449999999999</v>
      </c>
    </row>
    <row r="1750" spans="5:5" x14ac:dyDescent="0.25">
      <c r="E1750">
        <v>0.87015830000000005</v>
      </c>
    </row>
    <row r="1751" spans="5:5" x14ac:dyDescent="0.25">
      <c r="E1751">
        <v>0.80922839999999996</v>
      </c>
    </row>
    <row r="1752" spans="5:5" x14ac:dyDescent="0.25">
      <c r="E1752">
        <v>1.2572810000000001</v>
      </c>
    </row>
    <row r="1753" spans="5:5" x14ac:dyDescent="0.25">
      <c r="E1753">
        <v>0.64909939999999999</v>
      </c>
    </row>
    <row r="1754" spans="5:5" x14ac:dyDescent="0.25">
      <c r="E1754">
        <v>0.79271499999999995</v>
      </c>
    </row>
    <row r="1755" spans="5:5" x14ac:dyDescent="0.25">
      <c r="E1755">
        <v>1.06524</v>
      </c>
    </row>
    <row r="1756" spans="5:5" x14ac:dyDescent="0.25">
      <c r="E1756">
        <v>0.9408801</v>
      </c>
    </row>
    <row r="1757" spans="5:5" x14ac:dyDescent="0.25">
      <c r="E1757">
        <v>1.1916260000000001</v>
      </c>
    </row>
    <row r="1758" spans="5:5" x14ac:dyDescent="0.25">
      <c r="E1758">
        <v>0.48249649999999999</v>
      </c>
    </row>
    <row r="1759" spans="5:5" x14ac:dyDescent="0.25">
      <c r="E1759">
        <v>1.203681</v>
      </c>
    </row>
    <row r="1760" spans="5:5" x14ac:dyDescent="0.25">
      <c r="E1760">
        <v>1.1306309999999999</v>
      </c>
    </row>
    <row r="1761" spans="5:5" x14ac:dyDescent="0.25">
      <c r="E1761">
        <v>0.99444449999999995</v>
      </c>
    </row>
    <row r="1762" spans="5:5" x14ac:dyDescent="0.25">
      <c r="E1762">
        <v>0.91806030000000005</v>
      </c>
    </row>
    <row r="1763" spans="5:5" x14ac:dyDescent="0.25">
      <c r="E1763">
        <v>1.266313</v>
      </c>
    </row>
    <row r="1764" spans="5:5" x14ac:dyDescent="0.25">
      <c r="E1764">
        <v>0.96765400000000001</v>
      </c>
    </row>
    <row r="1765" spans="5:5" x14ac:dyDescent="0.25">
      <c r="E1765">
        <v>1.0028980000000001</v>
      </c>
    </row>
    <row r="1766" spans="5:5" x14ac:dyDescent="0.25">
      <c r="E1766">
        <v>0.82028789999999996</v>
      </c>
    </row>
    <row r="1767" spans="5:5" x14ac:dyDescent="0.25">
      <c r="E1767">
        <v>1.1427529999999999</v>
      </c>
    </row>
    <row r="1768" spans="5:5" x14ac:dyDescent="0.25">
      <c r="E1768">
        <v>1.14737</v>
      </c>
    </row>
    <row r="1769" spans="5:5" x14ac:dyDescent="0.25">
      <c r="E1769">
        <v>1.067132</v>
      </c>
    </row>
    <row r="1770" spans="5:5" x14ac:dyDescent="0.25">
      <c r="E1770">
        <v>1.2654730000000001</v>
      </c>
    </row>
    <row r="1771" spans="5:5" x14ac:dyDescent="0.25">
      <c r="E1771">
        <v>0.90760540000000001</v>
      </c>
    </row>
    <row r="1772" spans="5:5" x14ac:dyDescent="0.25">
      <c r="E1772">
        <v>0.92680989999999996</v>
      </c>
    </row>
    <row r="1773" spans="5:5" x14ac:dyDescent="0.25">
      <c r="E1773">
        <v>0.72140800000000005</v>
      </c>
    </row>
    <row r="1774" spans="5:5" x14ac:dyDescent="0.25">
      <c r="E1774">
        <v>0.61923660000000003</v>
      </c>
    </row>
    <row r="1775" spans="5:5" x14ac:dyDescent="0.25">
      <c r="E1775">
        <v>1.024937</v>
      </c>
    </row>
    <row r="1776" spans="5:5" x14ac:dyDescent="0.25">
      <c r="E1776">
        <v>0.77794540000000001</v>
      </c>
    </row>
    <row r="1777" spans="5:5" x14ac:dyDescent="0.25">
      <c r="E1777">
        <v>0.9520227</v>
      </c>
    </row>
    <row r="1778" spans="5:5" x14ac:dyDescent="0.25">
      <c r="E1778">
        <v>1.1766570000000001</v>
      </c>
    </row>
    <row r="1779" spans="5:5" x14ac:dyDescent="0.25">
      <c r="E1779">
        <v>0.6240253</v>
      </c>
    </row>
    <row r="1780" spans="5:5" x14ac:dyDescent="0.25">
      <c r="E1780">
        <v>0.88370749999999998</v>
      </c>
    </row>
    <row r="1781" spans="5:5" x14ac:dyDescent="0.25">
      <c r="E1781">
        <v>0.73625220000000002</v>
      </c>
    </row>
    <row r="1782" spans="5:5" x14ac:dyDescent="0.25">
      <c r="E1782">
        <v>1.0453870000000001</v>
      </c>
    </row>
    <row r="1783" spans="5:5" x14ac:dyDescent="0.25">
      <c r="E1783">
        <v>1.2425189999999999</v>
      </c>
    </row>
    <row r="1784" spans="5:5" x14ac:dyDescent="0.25">
      <c r="E1784">
        <v>0.90713650000000001</v>
      </c>
    </row>
    <row r="1785" spans="5:5" x14ac:dyDescent="0.25">
      <c r="E1785">
        <v>1.0005109999999999</v>
      </c>
    </row>
    <row r="1786" spans="5:5" x14ac:dyDescent="0.25">
      <c r="E1786">
        <v>0.83125870000000002</v>
      </c>
    </row>
    <row r="1787" spans="5:5" x14ac:dyDescent="0.25">
      <c r="E1787">
        <v>0.95134980000000002</v>
      </c>
    </row>
    <row r="1788" spans="5:5" x14ac:dyDescent="0.25">
      <c r="E1788">
        <v>0.95617289999999999</v>
      </c>
    </row>
    <row r="1789" spans="5:5" x14ac:dyDescent="0.25">
      <c r="E1789">
        <v>0.85860040000000004</v>
      </c>
    </row>
    <row r="1790" spans="5:5" x14ac:dyDescent="0.25">
      <c r="E1790">
        <v>0.82759240000000001</v>
      </c>
    </row>
    <row r="1791" spans="5:5" x14ac:dyDescent="0.25">
      <c r="E1791">
        <v>1.365585</v>
      </c>
    </row>
    <row r="1792" spans="5:5" x14ac:dyDescent="0.25">
      <c r="E1792">
        <v>0.9097345</v>
      </c>
    </row>
    <row r="1793" spans="5:5" x14ac:dyDescent="0.25">
      <c r="E1793">
        <v>1.0510299999999999</v>
      </c>
    </row>
    <row r="1794" spans="5:5" x14ac:dyDescent="0.25">
      <c r="E1794">
        <v>0.88792979999999999</v>
      </c>
    </row>
    <row r="1795" spans="5:5" x14ac:dyDescent="0.25">
      <c r="E1795">
        <v>0.8357599</v>
      </c>
    </row>
    <row r="1796" spans="5:5" x14ac:dyDescent="0.25">
      <c r="E1796">
        <v>0.65623980000000004</v>
      </c>
    </row>
    <row r="1797" spans="5:5" x14ac:dyDescent="0.25">
      <c r="E1797">
        <v>1.1837040000000001</v>
      </c>
    </row>
    <row r="1798" spans="5:5" x14ac:dyDescent="0.25">
      <c r="E1798">
        <v>1.101896</v>
      </c>
    </row>
    <row r="1799" spans="5:5" x14ac:dyDescent="0.25">
      <c r="E1799">
        <v>0.81622609999999995</v>
      </c>
    </row>
    <row r="1800" spans="5:5" x14ac:dyDescent="0.25">
      <c r="E1800">
        <v>1.528079</v>
      </c>
    </row>
    <row r="1801" spans="5:5" x14ac:dyDescent="0.25">
      <c r="E1801">
        <v>0.78395740000000003</v>
      </c>
    </row>
    <row r="1802" spans="5:5" x14ac:dyDescent="0.25">
      <c r="E1802">
        <v>1.080362</v>
      </c>
    </row>
    <row r="1803" spans="5:5" x14ac:dyDescent="0.25">
      <c r="E1803">
        <v>1.030518</v>
      </c>
    </row>
    <row r="1804" spans="5:5" x14ac:dyDescent="0.25">
      <c r="E1804">
        <v>1.23959</v>
      </c>
    </row>
    <row r="1805" spans="5:5" x14ac:dyDescent="0.25">
      <c r="E1805">
        <v>1.160121</v>
      </c>
    </row>
    <row r="1806" spans="5:5" x14ac:dyDescent="0.25">
      <c r="E1806">
        <v>1.129243</v>
      </c>
    </row>
    <row r="1807" spans="5:5" x14ac:dyDescent="0.25">
      <c r="E1807">
        <v>0.953623</v>
      </c>
    </row>
    <row r="1808" spans="5:5" x14ac:dyDescent="0.25">
      <c r="E1808">
        <v>0.85670369999999996</v>
      </c>
    </row>
    <row r="1809" spans="5:5" x14ac:dyDescent="0.25">
      <c r="E1809">
        <v>0.40412039999999999</v>
      </c>
    </row>
    <row r="1810" spans="5:5" x14ac:dyDescent="0.25">
      <c r="E1810">
        <v>0.85854920000000001</v>
      </c>
    </row>
    <row r="1811" spans="5:5" x14ac:dyDescent="0.25">
      <c r="E1811">
        <v>0.59771430000000003</v>
      </c>
    </row>
    <row r="1812" spans="5:5" x14ac:dyDescent="0.25">
      <c r="E1812">
        <v>0.78104039999999997</v>
      </c>
    </row>
    <row r="1813" spans="5:5" x14ac:dyDescent="0.25">
      <c r="E1813">
        <v>0.86352019999999996</v>
      </c>
    </row>
    <row r="1814" spans="5:5" x14ac:dyDescent="0.25">
      <c r="E1814">
        <v>1.198933</v>
      </c>
    </row>
    <row r="1815" spans="5:5" x14ac:dyDescent="0.25">
      <c r="E1815">
        <v>1.2173670000000001</v>
      </c>
    </row>
    <row r="1816" spans="5:5" x14ac:dyDescent="0.25">
      <c r="E1816">
        <v>1.0443359999999999</v>
      </c>
    </row>
    <row r="1817" spans="5:5" x14ac:dyDescent="0.25">
      <c r="E1817">
        <v>0.92030400000000001</v>
      </c>
    </row>
    <row r="1818" spans="5:5" x14ac:dyDescent="0.25">
      <c r="E1818">
        <v>1.062435</v>
      </c>
    </row>
    <row r="1819" spans="5:5" x14ac:dyDescent="0.25">
      <c r="E1819">
        <v>0.95238690000000004</v>
      </c>
    </row>
    <row r="1820" spans="5:5" x14ac:dyDescent="0.25">
      <c r="E1820">
        <v>1.1537759999999999</v>
      </c>
    </row>
    <row r="1821" spans="5:5" x14ac:dyDescent="0.25">
      <c r="E1821">
        <v>1.2814810000000001</v>
      </c>
    </row>
    <row r="1822" spans="5:5" x14ac:dyDescent="0.25">
      <c r="E1822">
        <v>1.159667</v>
      </c>
    </row>
    <row r="1823" spans="5:5" x14ac:dyDescent="0.25">
      <c r="E1823">
        <v>0.99185889999999999</v>
      </c>
    </row>
    <row r="1824" spans="5:5" x14ac:dyDescent="0.25">
      <c r="E1824">
        <v>0.7590114</v>
      </c>
    </row>
    <row r="1825" spans="5:5" x14ac:dyDescent="0.25">
      <c r="E1825">
        <v>1.1369880000000001</v>
      </c>
    </row>
    <row r="1826" spans="5:5" x14ac:dyDescent="0.25">
      <c r="E1826">
        <v>0.93644720000000004</v>
      </c>
    </row>
    <row r="1827" spans="5:5" x14ac:dyDescent="0.25">
      <c r="E1827">
        <v>1.0131110000000001</v>
      </c>
    </row>
    <row r="1828" spans="5:5" x14ac:dyDescent="0.25">
      <c r="E1828">
        <v>1.1385860000000001</v>
      </c>
    </row>
    <row r="1829" spans="5:5" x14ac:dyDescent="0.25">
      <c r="E1829">
        <v>0.80476610000000004</v>
      </c>
    </row>
    <row r="1830" spans="5:5" x14ac:dyDescent="0.25">
      <c r="E1830">
        <v>1.009266</v>
      </c>
    </row>
    <row r="1831" spans="5:5" x14ac:dyDescent="0.25">
      <c r="E1831">
        <v>0.98832279999999995</v>
      </c>
    </row>
    <row r="1832" spans="5:5" x14ac:dyDescent="0.25">
      <c r="E1832">
        <v>1.2004429999999999</v>
      </c>
    </row>
    <row r="1833" spans="5:5" x14ac:dyDescent="0.25">
      <c r="E1833">
        <v>0.85273460000000001</v>
      </c>
    </row>
    <row r="1834" spans="5:5" x14ac:dyDescent="0.25">
      <c r="E1834">
        <v>0.41946220000000001</v>
      </c>
    </row>
    <row r="1835" spans="5:5" x14ac:dyDescent="0.25">
      <c r="E1835">
        <v>1.0573129999999999</v>
      </c>
    </row>
    <row r="1836" spans="5:5" x14ac:dyDescent="0.25">
      <c r="E1836">
        <v>0.74650269999999996</v>
      </c>
    </row>
    <row r="1837" spans="5:5" x14ac:dyDescent="0.25">
      <c r="E1837">
        <v>1.049593</v>
      </c>
    </row>
    <row r="1838" spans="5:5" x14ac:dyDescent="0.25">
      <c r="E1838">
        <v>0.92019649999999997</v>
      </c>
    </row>
    <row r="1839" spans="5:5" x14ac:dyDescent="0.25">
      <c r="E1839">
        <v>1.105116</v>
      </c>
    </row>
    <row r="1840" spans="5:5" x14ac:dyDescent="0.25">
      <c r="E1840">
        <v>1.2118629999999999</v>
      </c>
    </row>
    <row r="1841" spans="5:5" x14ac:dyDescent="0.25">
      <c r="E1841">
        <v>1.006702</v>
      </c>
    </row>
    <row r="1842" spans="5:5" x14ac:dyDescent="0.25">
      <c r="E1842">
        <v>0.63839069999999998</v>
      </c>
    </row>
    <row r="1843" spans="5:5" x14ac:dyDescent="0.25">
      <c r="E1843">
        <v>0.26806590000000002</v>
      </c>
    </row>
    <row r="1844" spans="5:5" x14ac:dyDescent="0.25">
      <c r="E1844">
        <v>0.88596540000000001</v>
      </c>
    </row>
    <row r="1845" spans="5:5" x14ac:dyDescent="0.25">
      <c r="E1845">
        <v>0.37172159999999999</v>
      </c>
    </row>
    <row r="1846" spans="5:5" x14ac:dyDescent="0.25">
      <c r="E1846">
        <v>0.85198309999999999</v>
      </c>
    </row>
    <row r="1847" spans="5:5" x14ac:dyDescent="0.25">
      <c r="E1847">
        <v>1.002067</v>
      </c>
    </row>
    <row r="1848" spans="5:5" x14ac:dyDescent="0.25">
      <c r="E1848">
        <v>0.54428840000000001</v>
      </c>
    </row>
    <row r="1849" spans="5:5" x14ac:dyDescent="0.25">
      <c r="E1849">
        <v>0.64803999999999995</v>
      </c>
    </row>
    <row r="1850" spans="5:5" x14ac:dyDescent="0.25">
      <c r="E1850">
        <v>0.47074470000000002</v>
      </c>
    </row>
    <row r="1851" spans="5:5" x14ac:dyDescent="0.25">
      <c r="E1851">
        <v>0.88104389999999999</v>
      </c>
    </row>
    <row r="1852" spans="5:5" x14ac:dyDescent="0.25">
      <c r="E1852">
        <v>0.70177769999999995</v>
      </c>
    </row>
    <row r="1853" spans="5:5" x14ac:dyDescent="0.25">
      <c r="E1853">
        <v>0.81262599999999996</v>
      </c>
    </row>
    <row r="1854" spans="5:5" x14ac:dyDescent="0.25">
      <c r="E1854">
        <v>1.150566</v>
      </c>
    </row>
    <row r="1855" spans="5:5" x14ac:dyDescent="0.25">
      <c r="E1855">
        <v>0.89641680000000001</v>
      </c>
    </row>
    <row r="1856" spans="5:5" x14ac:dyDescent="0.25">
      <c r="E1856">
        <v>0.87997840000000005</v>
      </c>
    </row>
    <row r="1857" spans="5:5" x14ac:dyDescent="0.25">
      <c r="E1857">
        <v>1.007282</v>
      </c>
    </row>
    <row r="1858" spans="5:5" x14ac:dyDescent="0.25">
      <c r="E1858">
        <v>1.1717630000000001</v>
      </c>
    </row>
    <row r="1859" spans="5:5" x14ac:dyDescent="0.25">
      <c r="E1859">
        <v>0.96914339999999999</v>
      </c>
    </row>
    <row r="1860" spans="5:5" x14ac:dyDescent="0.25">
      <c r="E1860">
        <v>0.46107910000000002</v>
      </c>
    </row>
    <row r="1861" spans="5:5" x14ac:dyDescent="0.25">
      <c r="E1861">
        <v>1.031569</v>
      </c>
    </row>
    <row r="1862" spans="5:5" x14ac:dyDescent="0.25">
      <c r="E1862">
        <v>0.62012429999999996</v>
      </c>
    </row>
    <row r="1863" spans="5:5" x14ac:dyDescent="0.25">
      <c r="E1863">
        <v>1.053142</v>
      </c>
    </row>
    <row r="1864" spans="5:5" x14ac:dyDescent="0.25">
      <c r="E1864">
        <v>1.187562</v>
      </c>
    </row>
    <row r="1865" spans="5:5" x14ac:dyDescent="0.25">
      <c r="E1865">
        <v>1.216772</v>
      </c>
    </row>
    <row r="1866" spans="5:5" x14ac:dyDescent="0.25">
      <c r="E1866">
        <v>1.102452</v>
      </c>
    </row>
    <row r="1867" spans="5:5" x14ac:dyDescent="0.25">
      <c r="E1867">
        <v>0.87910010000000005</v>
      </c>
    </row>
    <row r="1868" spans="5:5" x14ac:dyDescent="0.25">
      <c r="E1868">
        <v>0.57695339999999995</v>
      </c>
    </row>
    <row r="1869" spans="5:5" x14ac:dyDescent="0.25">
      <c r="E1869">
        <v>0.81753189999999998</v>
      </c>
    </row>
    <row r="1870" spans="5:5" x14ac:dyDescent="0.25">
      <c r="E1870">
        <v>0.70492869999999996</v>
      </c>
    </row>
    <row r="1871" spans="5:5" x14ac:dyDescent="0.25">
      <c r="E1871">
        <v>1.084249</v>
      </c>
    </row>
    <row r="1872" spans="5:5" x14ac:dyDescent="0.25">
      <c r="E1872">
        <v>1.1848449999999999</v>
      </c>
    </row>
    <row r="1873" spans="5:5" x14ac:dyDescent="0.25">
      <c r="E1873">
        <v>1.056565</v>
      </c>
    </row>
    <row r="1874" spans="5:5" x14ac:dyDescent="0.25">
      <c r="E1874">
        <v>0.95408579999999998</v>
      </c>
    </row>
    <row r="1875" spans="5:5" x14ac:dyDescent="0.25">
      <c r="E1875">
        <v>0.86194939999999998</v>
      </c>
    </row>
    <row r="1876" spans="5:5" x14ac:dyDescent="0.25">
      <c r="E1876">
        <v>1.045517</v>
      </c>
    </row>
    <row r="1877" spans="5:5" x14ac:dyDescent="0.25">
      <c r="E1877">
        <v>1.203735</v>
      </c>
    </row>
    <row r="1878" spans="5:5" x14ac:dyDescent="0.25">
      <c r="E1878">
        <v>1.2412840000000001</v>
      </c>
    </row>
    <row r="1879" spans="5:5" x14ac:dyDescent="0.25">
      <c r="E1879">
        <v>0.97177449999999999</v>
      </c>
    </row>
    <row r="1880" spans="5:5" x14ac:dyDescent="0.25">
      <c r="E1880">
        <v>0.81359369999999998</v>
      </c>
    </row>
    <row r="1881" spans="5:5" x14ac:dyDescent="0.25">
      <c r="E1881">
        <v>1.0136940000000001</v>
      </c>
    </row>
    <row r="1882" spans="5:5" x14ac:dyDescent="0.25">
      <c r="E1882">
        <v>0.89671599999999996</v>
      </c>
    </row>
    <row r="1883" spans="5:5" x14ac:dyDescent="0.25">
      <c r="E1883">
        <v>1.111853</v>
      </c>
    </row>
    <row r="1884" spans="5:5" x14ac:dyDescent="0.25">
      <c r="E1884">
        <v>0.76112950000000001</v>
      </c>
    </row>
    <row r="1885" spans="5:5" x14ac:dyDescent="0.25">
      <c r="E1885">
        <v>1.0051369999999999</v>
      </c>
    </row>
    <row r="1886" spans="5:5" x14ac:dyDescent="0.25">
      <c r="E1886">
        <v>0.95822459999999998</v>
      </c>
    </row>
    <row r="1887" spans="5:5" x14ac:dyDescent="0.25">
      <c r="E1887">
        <v>0.88862620000000003</v>
      </c>
    </row>
    <row r="1888" spans="5:5" x14ac:dyDescent="0.25">
      <c r="E1888">
        <v>1.340363</v>
      </c>
    </row>
    <row r="1889" spans="5:5" x14ac:dyDescent="0.25">
      <c r="E1889">
        <v>0.94844099999999998</v>
      </c>
    </row>
    <row r="1890" spans="5:5" x14ac:dyDescent="0.25">
      <c r="E1890">
        <v>1.202558</v>
      </c>
    </row>
    <row r="1891" spans="5:5" x14ac:dyDescent="0.25">
      <c r="E1891">
        <v>0.89378990000000003</v>
      </c>
    </row>
    <row r="1892" spans="5:5" x14ac:dyDescent="0.25">
      <c r="E1892">
        <v>0.95643579999999995</v>
      </c>
    </row>
    <row r="1893" spans="5:5" x14ac:dyDescent="0.25">
      <c r="E1893">
        <v>1.18733</v>
      </c>
    </row>
    <row r="1894" spans="5:5" x14ac:dyDescent="0.25">
      <c r="E1894">
        <v>0.99324270000000003</v>
      </c>
    </row>
    <row r="1895" spans="5:5" x14ac:dyDescent="0.25">
      <c r="E1895">
        <v>0.81474420000000003</v>
      </c>
    </row>
    <row r="1896" spans="5:5" x14ac:dyDescent="0.25">
      <c r="E1896">
        <v>0.63775740000000003</v>
      </c>
    </row>
    <row r="1897" spans="5:5" x14ac:dyDescent="0.25">
      <c r="E1897">
        <v>1.0481279999999999</v>
      </c>
    </row>
    <row r="1898" spans="5:5" x14ac:dyDescent="0.25">
      <c r="E1898">
        <v>0.74645240000000002</v>
      </c>
    </row>
    <row r="1899" spans="5:5" x14ac:dyDescent="0.25">
      <c r="E1899">
        <v>0.78659710000000005</v>
      </c>
    </row>
    <row r="1900" spans="5:5" x14ac:dyDescent="0.25">
      <c r="E1900">
        <v>0.97297739999999999</v>
      </c>
    </row>
    <row r="1901" spans="5:5" x14ac:dyDescent="0.25">
      <c r="E1901">
        <v>0.48173579999999999</v>
      </c>
    </row>
    <row r="1902" spans="5:5" x14ac:dyDescent="0.25">
      <c r="E1902">
        <v>1.3009580000000001</v>
      </c>
    </row>
    <row r="1903" spans="5:5" x14ac:dyDescent="0.25">
      <c r="E1903">
        <v>0.76571999999999996</v>
      </c>
    </row>
    <row r="1904" spans="5:5" x14ac:dyDescent="0.25">
      <c r="E1904">
        <v>0.73134940000000004</v>
      </c>
    </row>
    <row r="1905" spans="5:5" x14ac:dyDescent="0.25">
      <c r="E1905">
        <v>1.3169500000000001</v>
      </c>
    </row>
    <row r="1906" spans="5:5" x14ac:dyDescent="0.25">
      <c r="E1906">
        <v>0.80500839999999996</v>
      </c>
    </row>
    <row r="1907" spans="5:5" x14ac:dyDescent="0.25">
      <c r="E1907">
        <v>1.088894</v>
      </c>
    </row>
    <row r="1908" spans="5:5" x14ac:dyDescent="0.25">
      <c r="E1908">
        <v>1.257911</v>
      </c>
    </row>
    <row r="1909" spans="5:5" x14ac:dyDescent="0.25">
      <c r="E1909">
        <v>0.4553952</v>
      </c>
    </row>
    <row r="1910" spans="5:5" x14ac:dyDescent="0.25">
      <c r="E1910">
        <v>1.136379</v>
      </c>
    </row>
    <row r="1911" spans="5:5" x14ac:dyDescent="0.25">
      <c r="E1911">
        <v>1.0702</v>
      </c>
    </row>
    <row r="1912" spans="5:5" x14ac:dyDescent="0.25">
      <c r="E1912">
        <v>0.64252849999999995</v>
      </c>
    </row>
    <row r="1913" spans="5:5" x14ac:dyDescent="0.25">
      <c r="E1913">
        <v>0.84864919999999999</v>
      </c>
    </row>
    <row r="1914" spans="5:5" x14ac:dyDescent="0.25">
      <c r="E1914">
        <v>0.79530800000000001</v>
      </c>
    </row>
    <row r="1915" spans="5:5" x14ac:dyDescent="0.25">
      <c r="E1915">
        <v>1.010238</v>
      </c>
    </row>
    <row r="1916" spans="5:5" x14ac:dyDescent="0.25">
      <c r="E1916">
        <v>1.1684650000000001</v>
      </c>
    </row>
    <row r="1917" spans="5:5" x14ac:dyDescent="0.25">
      <c r="E1917">
        <v>0.81704359999999998</v>
      </c>
    </row>
    <row r="1918" spans="5:5" x14ac:dyDescent="0.25">
      <c r="E1918">
        <v>0.71702149999999998</v>
      </c>
    </row>
    <row r="1919" spans="5:5" x14ac:dyDescent="0.25">
      <c r="E1919">
        <v>1.15567</v>
      </c>
    </row>
    <row r="1920" spans="5:5" x14ac:dyDescent="0.25">
      <c r="E1920">
        <v>0.74740269999999998</v>
      </c>
    </row>
    <row r="1921" spans="5:5" x14ac:dyDescent="0.25">
      <c r="E1921">
        <v>0.89768870000000001</v>
      </c>
    </row>
    <row r="1922" spans="5:5" x14ac:dyDescent="0.25">
      <c r="E1922">
        <v>1.1637189999999999</v>
      </c>
    </row>
    <row r="1923" spans="5:5" x14ac:dyDescent="0.25">
      <c r="E1923">
        <v>1.229495</v>
      </c>
    </row>
    <row r="1924" spans="5:5" x14ac:dyDescent="0.25">
      <c r="E1924">
        <v>0.87583040000000001</v>
      </c>
    </row>
    <row r="1925" spans="5:5" x14ac:dyDescent="0.25">
      <c r="E1925">
        <v>1.1926079999999999</v>
      </c>
    </row>
    <row r="1926" spans="5:5" x14ac:dyDescent="0.25">
      <c r="E1926">
        <v>0.56779690000000005</v>
      </c>
    </row>
    <row r="1927" spans="5:5" x14ac:dyDescent="0.25">
      <c r="E1927">
        <v>0.61106210000000005</v>
      </c>
    </row>
    <row r="1928" spans="5:5" x14ac:dyDescent="0.25">
      <c r="E1928">
        <v>1.039631</v>
      </c>
    </row>
    <row r="1929" spans="5:5" x14ac:dyDescent="0.25">
      <c r="E1929">
        <v>0.84236029999999995</v>
      </c>
    </row>
    <row r="1930" spans="5:5" x14ac:dyDescent="0.25">
      <c r="E1930">
        <v>0.60820010000000002</v>
      </c>
    </row>
    <row r="1931" spans="5:5" x14ac:dyDescent="0.25">
      <c r="E1931">
        <v>0.78615109999999999</v>
      </c>
    </row>
    <row r="1932" spans="5:5" x14ac:dyDescent="0.25">
      <c r="E1932">
        <v>1.153969</v>
      </c>
    </row>
    <row r="1933" spans="5:5" x14ac:dyDescent="0.25">
      <c r="E1933">
        <v>0.90325060000000001</v>
      </c>
    </row>
    <row r="1934" spans="5:5" x14ac:dyDescent="0.25">
      <c r="E1934">
        <v>0.70901210000000003</v>
      </c>
    </row>
    <row r="1935" spans="5:5" x14ac:dyDescent="0.25">
      <c r="E1935">
        <v>0.70148080000000002</v>
      </c>
    </row>
    <row r="1936" spans="5:5" x14ac:dyDescent="0.25">
      <c r="E1936">
        <v>0.68729779999999996</v>
      </c>
    </row>
    <row r="1937" spans="5:5" x14ac:dyDescent="0.25">
      <c r="E1937">
        <v>0.68864389999999998</v>
      </c>
    </row>
    <row r="1938" spans="5:5" x14ac:dyDescent="0.25">
      <c r="E1938">
        <v>0.88934749999999996</v>
      </c>
    </row>
    <row r="1939" spans="5:5" x14ac:dyDescent="0.25">
      <c r="E1939">
        <v>0.72071499999999999</v>
      </c>
    </row>
    <row r="1940" spans="5:5" x14ac:dyDescent="0.25">
      <c r="E1940">
        <v>0.70021429999999996</v>
      </c>
    </row>
    <row r="1941" spans="5:5" x14ac:dyDescent="0.25">
      <c r="E1941">
        <v>0.86112219999999995</v>
      </c>
    </row>
    <row r="1942" spans="5:5" x14ac:dyDescent="0.25">
      <c r="E1942">
        <v>0.74138490000000001</v>
      </c>
    </row>
    <row r="1943" spans="5:5" x14ac:dyDescent="0.25">
      <c r="E1943">
        <v>1.2594479999999999</v>
      </c>
    </row>
    <row r="1944" spans="5:5" x14ac:dyDescent="0.25">
      <c r="E1944">
        <v>0.55458130000000005</v>
      </c>
    </row>
    <row r="1945" spans="5:5" x14ac:dyDescent="0.25">
      <c r="E1945">
        <v>1.3090219999999999</v>
      </c>
    </row>
    <row r="1946" spans="5:5" x14ac:dyDescent="0.25">
      <c r="E1946">
        <v>0.99231020000000003</v>
      </c>
    </row>
    <row r="1947" spans="5:5" x14ac:dyDescent="0.25">
      <c r="E1947">
        <v>0.96169490000000002</v>
      </c>
    </row>
    <row r="1948" spans="5:5" x14ac:dyDescent="0.25">
      <c r="E1948">
        <v>0.86189740000000004</v>
      </c>
    </row>
    <row r="1949" spans="5:5" x14ac:dyDescent="0.25">
      <c r="E1949">
        <v>0.75833539999999999</v>
      </c>
    </row>
    <row r="1950" spans="5:5" x14ac:dyDescent="0.25">
      <c r="E1950">
        <v>0.80548949999999997</v>
      </c>
    </row>
    <row r="1951" spans="5:5" x14ac:dyDescent="0.25">
      <c r="E1951">
        <v>0.75995449999999998</v>
      </c>
    </row>
    <row r="1952" spans="5:5" x14ac:dyDescent="0.25">
      <c r="E1952">
        <v>0.83561779999999997</v>
      </c>
    </row>
    <row r="1953" spans="5:5" x14ac:dyDescent="0.25">
      <c r="E1953">
        <v>0.74929860000000004</v>
      </c>
    </row>
    <row r="1954" spans="5:5" x14ac:dyDescent="0.25">
      <c r="E1954">
        <v>1.091858</v>
      </c>
    </row>
    <row r="1955" spans="5:5" x14ac:dyDescent="0.25">
      <c r="E1955">
        <v>0.9375694</v>
      </c>
    </row>
    <row r="1956" spans="5:5" x14ac:dyDescent="0.25">
      <c r="E1956">
        <v>1.320765</v>
      </c>
    </row>
    <row r="1957" spans="5:5" x14ac:dyDescent="0.25">
      <c r="E1957">
        <v>1.0298400000000001</v>
      </c>
    </row>
    <row r="1958" spans="5:5" x14ac:dyDescent="0.25">
      <c r="E1958">
        <v>0.55149380000000003</v>
      </c>
    </row>
    <row r="1959" spans="5:5" x14ac:dyDescent="0.25">
      <c r="E1959">
        <v>1.043577</v>
      </c>
    </row>
    <row r="1960" spans="5:5" x14ac:dyDescent="0.25">
      <c r="E1960">
        <v>0.43261929999999998</v>
      </c>
    </row>
    <row r="1961" spans="5:5" x14ac:dyDescent="0.25">
      <c r="E1961">
        <v>0.67369800000000002</v>
      </c>
    </row>
    <row r="1962" spans="5:5" x14ac:dyDescent="0.25">
      <c r="E1962">
        <v>1.25949</v>
      </c>
    </row>
    <row r="1963" spans="5:5" x14ac:dyDescent="0.25">
      <c r="E1963">
        <v>0.95264380000000004</v>
      </c>
    </row>
    <row r="1964" spans="5:5" x14ac:dyDescent="0.25">
      <c r="E1964">
        <v>0.81918690000000005</v>
      </c>
    </row>
    <row r="1965" spans="5:5" x14ac:dyDescent="0.25">
      <c r="E1965">
        <v>0.80093930000000002</v>
      </c>
    </row>
    <row r="1966" spans="5:5" x14ac:dyDescent="0.25">
      <c r="E1966">
        <v>0.86548979999999998</v>
      </c>
    </row>
    <row r="1967" spans="5:5" x14ac:dyDescent="0.25">
      <c r="E1967">
        <v>0.98920949999999996</v>
      </c>
    </row>
    <row r="1968" spans="5:5" x14ac:dyDescent="0.25">
      <c r="E1968">
        <v>1.176115</v>
      </c>
    </row>
    <row r="1969" spans="5:5" x14ac:dyDescent="0.25">
      <c r="E1969">
        <v>1.079</v>
      </c>
    </row>
    <row r="1970" spans="5:5" x14ac:dyDescent="0.25">
      <c r="E1970">
        <v>0.77747869999999997</v>
      </c>
    </row>
    <row r="1971" spans="5:5" x14ac:dyDescent="0.25">
      <c r="E1971">
        <v>0.8861713</v>
      </c>
    </row>
    <row r="1972" spans="5:5" x14ac:dyDescent="0.25">
      <c r="E1972">
        <v>1.0583739999999999</v>
      </c>
    </row>
    <row r="1973" spans="5:5" x14ac:dyDescent="0.25">
      <c r="E1973">
        <v>0.87746619999999997</v>
      </c>
    </row>
    <row r="1974" spans="5:5" x14ac:dyDescent="0.25">
      <c r="E1974">
        <v>1.0297510000000001</v>
      </c>
    </row>
    <row r="1975" spans="5:5" x14ac:dyDescent="0.25">
      <c r="E1975">
        <v>1.076003</v>
      </c>
    </row>
    <row r="1976" spans="5:5" x14ac:dyDescent="0.25">
      <c r="E1976">
        <v>1.1221350000000001</v>
      </c>
    </row>
    <row r="1977" spans="5:5" x14ac:dyDescent="0.25">
      <c r="E1977">
        <v>0.66690090000000002</v>
      </c>
    </row>
    <row r="1978" spans="5:5" x14ac:dyDescent="0.25">
      <c r="E1978">
        <v>1.032003</v>
      </c>
    </row>
    <row r="1979" spans="5:5" x14ac:dyDescent="0.25">
      <c r="E1979">
        <v>0.9757808</v>
      </c>
    </row>
    <row r="1980" spans="5:5" x14ac:dyDescent="0.25">
      <c r="E1980">
        <v>0.72179400000000005</v>
      </c>
    </row>
    <row r="1981" spans="5:5" x14ac:dyDescent="0.25">
      <c r="E1981">
        <v>0.99846950000000001</v>
      </c>
    </row>
    <row r="1982" spans="5:5" x14ac:dyDescent="0.25">
      <c r="E1982">
        <v>0.88424349999999996</v>
      </c>
    </row>
    <row r="1983" spans="5:5" x14ac:dyDescent="0.25">
      <c r="E1983">
        <v>0.99910920000000003</v>
      </c>
    </row>
    <row r="1984" spans="5:5" x14ac:dyDescent="0.25">
      <c r="E1984">
        <v>0.93207859999999998</v>
      </c>
    </row>
    <row r="1985" spans="5:5" x14ac:dyDescent="0.25">
      <c r="E1985">
        <v>0.91984200000000005</v>
      </c>
    </row>
    <row r="1986" spans="5:5" x14ac:dyDescent="0.25">
      <c r="E1986">
        <v>0.63105520000000004</v>
      </c>
    </row>
    <row r="1987" spans="5:5" x14ac:dyDescent="0.25">
      <c r="E1987">
        <v>0.60390809999999995</v>
      </c>
    </row>
    <row r="1988" spans="5:5" x14ac:dyDescent="0.25">
      <c r="E1988">
        <v>0.89711739999999995</v>
      </c>
    </row>
    <row r="1989" spans="5:5" x14ac:dyDescent="0.25">
      <c r="E1989">
        <v>1.1372359999999999</v>
      </c>
    </row>
    <row r="1990" spans="5:5" x14ac:dyDescent="0.25">
      <c r="E1990">
        <v>0.85145389999999999</v>
      </c>
    </row>
    <row r="1991" spans="5:5" x14ac:dyDescent="0.25">
      <c r="E1991">
        <v>0.62766929999999999</v>
      </c>
    </row>
    <row r="1992" spans="5:5" x14ac:dyDescent="0.25">
      <c r="E1992">
        <v>1.035709</v>
      </c>
    </row>
    <row r="1993" spans="5:5" x14ac:dyDescent="0.25">
      <c r="E1993">
        <v>0.97386399999999995</v>
      </c>
    </row>
    <row r="1994" spans="5:5" x14ac:dyDescent="0.25">
      <c r="E1994">
        <v>0.68561749999999999</v>
      </c>
    </row>
    <row r="1995" spans="5:5" x14ac:dyDescent="0.25">
      <c r="E1995">
        <v>0.82894749999999995</v>
      </c>
    </row>
    <row r="1996" spans="5:5" x14ac:dyDescent="0.25">
      <c r="E1996">
        <v>0.88247370000000003</v>
      </c>
    </row>
    <row r="1997" spans="5:5" x14ac:dyDescent="0.25">
      <c r="E1997">
        <v>0.5769282</v>
      </c>
    </row>
    <row r="1998" spans="5:5" x14ac:dyDescent="0.25">
      <c r="E1998">
        <v>1.0105109999999999</v>
      </c>
    </row>
    <row r="1999" spans="5:5" x14ac:dyDescent="0.25">
      <c r="E1999">
        <v>0.4569011</v>
      </c>
    </row>
    <row r="2000" spans="5:5" x14ac:dyDescent="0.25">
      <c r="E2000">
        <v>1.4531540000000001</v>
      </c>
    </row>
    <row r="2001" spans="5:5" x14ac:dyDescent="0.25">
      <c r="E2001">
        <v>0.97231749999999995</v>
      </c>
    </row>
    <row r="2002" spans="5:5" x14ac:dyDescent="0.25">
      <c r="E2002">
        <v>1.0248870000000001</v>
      </c>
    </row>
    <row r="2003" spans="5:5" x14ac:dyDescent="0.25">
      <c r="E2003">
        <v>0.67944110000000002</v>
      </c>
    </row>
    <row r="2004" spans="5:5" x14ac:dyDescent="0.25">
      <c r="E2004">
        <v>0.89677949999999995</v>
      </c>
    </row>
    <row r="2005" spans="5:5" x14ac:dyDescent="0.25">
      <c r="E2005">
        <v>0.68481950000000003</v>
      </c>
    </row>
    <row r="2006" spans="5:5" x14ac:dyDescent="0.25">
      <c r="E2006">
        <v>0.98467450000000001</v>
      </c>
    </row>
    <row r="2007" spans="5:5" x14ac:dyDescent="0.25">
      <c r="E2007">
        <v>0.85029140000000003</v>
      </c>
    </row>
    <row r="2008" spans="5:5" x14ac:dyDescent="0.25">
      <c r="E2008">
        <v>0.52846150000000003</v>
      </c>
    </row>
    <row r="2009" spans="5:5" x14ac:dyDescent="0.25">
      <c r="E2009">
        <v>0.89215509999999998</v>
      </c>
    </row>
    <row r="2010" spans="5:5" x14ac:dyDescent="0.25">
      <c r="E2010">
        <v>1.1700120000000001</v>
      </c>
    </row>
    <row r="2011" spans="5:5" x14ac:dyDescent="0.25">
      <c r="E2011">
        <v>1.3268519999999999</v>
      </c>
    </row>
    <row r="2012" spans="5:5" x14ac:dyDescent="0.25">
      <c r="E2012">
        <v>1.208771</v>
      </c>
    </row>
    <row r="2013" spans="5:5" x14ac:dyDescent="0.25">
      <c r="E2013">
        <v>0.73334440000000001</v>
      </c>
    </row>
    <row r="2014" spans="5:5" x14ac:dyDescent="0.25">
      <c r="E2014">
        <v>0.53929850000000001</v>
      </c>
    </row>
    <row r="2015" spans="5:5" x14ac:dyDescent="0.25">
      <c r="E2015">
        <v>0.69835159999999996</v>
      </c>
    </row>
    <row r="2016" spans="5:5" x14ac:dyDescent="0.25">
      <c r="E2016">
        <v>0.56146609999999997</v>
      </c>
    </row>
    <row r="2017" spans="5:5" x14ac:dyDescent="0.25">
      <c r="E2017">
        <v>0.50567930000000005</v>
      </c>
    </row>
    <row r="2018" spans="5:5" x14ac:dyDescent="0.25">
      <c r="E2018">
        <v>0.90420699999999998</v>
      </c>
    </row>
    <row r="2019" spans="5:5" x14ac:dyDescent="0.25">
      <c r="E2019">
        <v>0.93789</v>
      </c>
    </row>
    <row r="2020" spans="5:5" x14ac:dyDescent="0.25">
      <c r="E2020">
        <v>0.52661709999999995</v>
      </c>
    </row>
    <row r="2021" spans="5:5" x14ac:dyDescent="0.25">
      <c r="E2021">
        <v>0.95013159999999997</v>
      </c>
    </row>
    <row r="2022" spans="5:5" x14ac:dyDescent="0.25">
      <c r="E2022">
        <v>0.9541965</v>
      </c>
    </row>
    <row r="2023" spans="5:5" x14ac:dyDescent="0.25">
      <c r="E2023">
        <v>1.02125</v>
      </c>
    </row>
    <row r="2024" spans="5:5" x14ac:dyDescent="0.25">
      <c r="E2024">
        <v>0.55291270000000003</v>
      </c>
    </row>
    <row r="2025" spans="5:5" x14ac:dyDescent="0.25">
      <c r="E2025">
        <v>1.0711809999999999</v>
      </c>
    </row>
    <row r="2026" spans="5:5" x14ac:dyDescent="0.25">
      <c r="E2026">
        <v>1.2171829999999999</v>
      </c>
    </row>
    <row r="2027" spans="5:5" x14ac:dyDescent="0.25">
      <c r="E2027">
        <v>0.80759979999999998</v>
      </c>
    </row>
    <row r="2028" spans="5:5" x14ac:dyDescent="0.25">
      <c r="E2028">
        <v>0.70179049999999998</v>
      </c>
    </row>
    <row r="2029" spans="5:5" x14ac:dyDescent="0.25">
      <c r="E2029">
        <v>1.1967000000000001</v>
      </c>
    </row>
    <row r="2030" spans="5:5" x14ac:dyDescent="0.25">
      <c r="E2030">
        <v>0.99952839999999998</v>
      </c>
    </row>
    <row r="2031" spans="5:5" x14ac:dyDescent="0.25">
      <c r="E2031">
        <v>1.2730919999999999</v>
      </c>
    </row>
    <row r="2032" spans="5:5" x14ac:dyDescent="0.25">
      <c r="E2032">
        <v>0.69370699999999996</v>
      </c>
    </row>
    <row r="2033" spans="5:5" x14ac:dyDescent="0.25">
      <c r="E2033">
        <v>1.360314</v>
      </c>
    </row>
    <row r="2034" spans="5:5" x14ac:dyDescent="0.25">
      <c r="E2034">
        <v>0.85045389999999998</v>
      </c>
    </row>
    <row r="2035" spans="5:5" x14ac:dyDescent="0.25">
      <c r="E2035">
        <v>0.4723503</v>
      </c>
    </row>
    <row r="2036" spans="5:5" x14ac:dyDescent="0.25">
      <c r="E2036">
        <v>0.66437310000000005</v>
      </c>
    </row>
    <row r="2037" spans="5:5" x14ac:dyDescent="0.25">
      <c r="E2037">
        <v>0.91963980000000001</v>
      </c>
    </row>
    <row r="2038" spans="5:5" x14ac:dyDescent="0.25">
      <c r="E2038">
        <v>1.0532589999999999</v>
      </c>
    </row>
    <row r="2039" spans="5:5" x14ac:dyDescent="0.25">
      <c r="E2039">
        <v>0.70658580000000004</v>
      </c>
    </row>
    <row r="2040" spans="5:5" x14ac:dyDescent="0.25">
      <c r="E2040">
        <v>0.78367149999999997</v>
      </c>
    </row>
    <row r="2041" spans="5:5" x14ac:dyDescent="0.25">
      <c r="E2041">
        <v>1.0332060000000001</v>
      </c>
    </row>
    <row r="2042" spans="5:5" x14ac:dyDescent="0.25">
      <c r="E2042">
        <v>1.1841250000000001</v>
      </c>
    </row>
    <row r="2043" spans="5:5" x14ac:dyDescent="0.25">
      <c r="E2043">
        <v>0.92373930000000004</v>
      </c>
    </row>
    <row r="2044" spans="5:5" x14ac:dyDescent="0.25">
      <c r="E2044">
        <v>1.13872</v>
      </c>
    </row>
    <row r="2045" spans="5:5" x14ac:dyDescent="0.25">
      <c r="E2045">
        <v>0.89530509999999996</v>
      </c>
    </row>
    <row r="2046" spans="5:5" x14ac:dyDescent="0.25">
      <c r="E2046">
        <v>1.119229</v>
      </c>
    </row>
    <row r="2047" spans="5:5" x14ac:dyDescent="0.25">
      <c r="E2047">
        <v>0.78068760000000004</v>
      </c>
    </row>
    <row r="2048" spans="5:5" x14ac:dyDescent="0.25">
      <c r="E2048">
        <v>0.64722109999999999</v>
      </c>
    </row>
    <row r="2049" spans="5:5" x14ac:dyDescent="0.25">
      <c r="E2049">
        <v>0.97163270000000002</v>
      </c>
    </row>
    <row r="2050" spans="5:5" x14ac:dyDescent="0.25">
      <c r="E2050">
        <v>0.76843410000000001</v>
      </c>
    </row>
    <row r="2051" spans="5:5" x14ac:dyDescent="0.25">
      <c r="E2051">
        <v>1.141519</v>
      </c>
    </row>
    <row r="2052" spans="5:5" x14ac:dyDescent="0.25">
      <c r="E2052">
        <v>0.76740410000000003</v>
      </c>
    </row>
    <row r="2053" spans="5:5" x14ac:dyDescent="0.25">
      <c r="E2053">
        <v>1.10138</v>
      </c>
    </row>
    <row r="2054" spans="5:5" x14ac:dyDescent="0.25">
      <c r="E2054">
        <v>1.333817</v>
      </c>
    </row>
    <row r="2055" spans="5:5" x14ac:dyDescent="0.25">
      <c r="E2055">
        <v>1.0054460000000001</v>
      </c>
    </row>
    <row r="2056" spans="5:5" x14ac:dyDescent="0.25">
      <c r="E2056">
        <v>0.95664749999999998</v>
      </c>
    </row>
    <row r="2057" spans="5:5" x14ac:dyDescent="0.25">
      <c r="E2057">
        <v>0.69225700000000001</v>
      </c>
    </row>
    <row r="2058" spans="5:5" x14ac:dyDescent="0.25">
      <c r="E2058">
        <v>0.63778199999999996</v>
      </c>
    </row>
    <row r="2059" spans="5:5" x14ac:dyDescent="0.25">
      <c r="E2059">
        <v>0.82661110000000004</v>
      </c>
    </row>
    <row r="2060" spans="5:5" x14ac:dyDescent="0.25">
      <c r="E2060">
        <v>1.1662030000000001</v>
      </c>
    </row>
    <row r="2061" spans="5:5" x14ac:dyDescent="0.25">
      <c r="E2061">
        <v>0.34324900000000003</v>
      </c>
    </row>
    <row r="2062" spans="5:5" x14ac:dyDescent="0.25">
      <c r="E2062">
        <v>0.89933300000000005</v>
      </c>
    </row>
    <row r="2063" spans="5:5" x14ac:dyDescent="0.25">
      <c r="E2063">
        <v>0.59322949999999997</v>
      </c>
    </row>
    <row r="2064" spans="5:5" x14ac:dyDescent="0.25">
      <c r="E2064">
        <v>1.196706</v>
      </c>
    </row>
    <row r="2065" spans="5:5" x14ac:dyDescent="0.25">
      <c r="E2065">
        <v>1.132223</v>
      </c>
    </row>
    <row r="2066" spans="5:5" x14ac:dyDescent="0.25">
      <c r="E2066">
        <v>0.59209679999999998</v>
      </c>
    </row>
    <row r="2067" spans="5:5" x14ac:dyDescent="0.25">
      <c r="E2067">
        <v>0.84281740000000005</v>
      </c>
    </row>
    <row r="2068" spans="5:5" x14ac:dyDescent="0.25">
      <c r="E2068">
        <v>0.6927759</v>
      </c>
    </row>
    <row r="2069" spans="5:5" x14ac:dyDescent="0.25">
      <c r="E2069">
        <v>1.000278</v>
      </c>
    </row>
    <row r="2070" spans="5:5" x14ac:dyDescent="0.25">
      <c r="E2070">
        <v>0.92132259999999999</v>
      </c>
    </row>
    <row r="2071" spans="5:5" x14ac:dyDescent="0.25">
      <c r="E2071">
        <v>1.0872869999999999</v>
      </c>
    </row>
    <row r="2072" spans="5:5" x14ac:dyDescent="0.25">
      <c r="E2072">
        <v>0.83259620000000001</v>
      </c>
    </row>
    <row r="2073" spans="5:5" x14ac:dyDescent="0.25">
      <c r="E2073">
        <v>0.92036399999999996</v>
      </c>
    </row>
    <row r="2074" spans="5:5" x14ac:dyDescent="0.25">
      <c r="E2074">
        <v>1.084417</v>
      </c>
    </row>
    <row r="2075" spans="5:5" x14ac:dyDescent="0.25">
      <c r="E2075">
        <v>0.9432469</v>
      </c>
    </row>
    <row r="2076" spans="5:5" x14ac:dyDescent="0.25">
      <c r="E2076">
        <v>0.78579160000000003</v>
      </c>
    </row>
    <row r="2077" spans="5:5" x14ac:dyDescent="0.25">
      <c r="E2077">
        <v>0.87278370000000005</v>
      </c>
    </row>
    <row r="2078" spans="5:5" x14ac:dyDescent="0.25">
      <c r="E2078">
        <v>0.98474569999999995</v>
      </c>
    </row>
    <row r="2079" spans="5:5" x14ac:dyDescent="0.25">
      <c r="E2079">
        <v>0.809535</v>
      </c>
    </row>
    <row r="2080" spans="5:5" x14ac:dyDescent="0.25">
      <c r="E2080">
        <v>0.84859779999999996</v>
      </c>
    </row>
    <row r="2081" spans="5:5" x14ac:dyDescent="0.25">
      <c r="E2081">
        <v>1.061742</v>
      </c>
    </row>
    <row r="2082" spans="5:5" x14ac:dyDescent="0.25">
      <c r="E2082">
        <v>0.73384939999999999</v>
      </c>
    </row>
    <row r="2083" spans="5:5" x14ac:dyDescent="0.25">
      <c r="E2083">
        <v>0.90791319999999998</v>
      </c>
    </row>
    <row r="2084" spans="5:5" x14ac:dyDescent="0.25">
      <c r="E2084">
        <v>0.74494519999999997</v>
      </c>
    </row>
    <row r="2085" spans="5:5" x14ac:dyDescent="0.25">
      <c r="E2085">
        <v>0.89308399999999999</v>
      </c>
    </row>
    <row r="2086" spans="5:5" x14ac:dyDescent="0.25">
      <c r="E2086">
        <v>1.0934459999999999</v>
      </c>
    </row>
    <row r="2087" spans="5:5" x14ac:dyDescent="0.25">
      <c r="E2087">
        <v>1.057307</v>
      </c>
    </row>
    <row r="2088" spans="5:5" x14ac:dyDescent="0.25">
      <c r="E2088">
        <v>0.8577612</v>
      </c>
    </row>
    <row r="2089" spans="5:5" x14ac:dyDescent="0.25">
      <c r="E2089">
        <v>0.95671700000000004</v>
      </c>
    </row>
    <row r="2090" spans="5:5" x14ac:dyDescent="0.25">
      <c r="E2090">
        <v>1.231749</v>
      </c>
    </row>
    <row r="2091" spans="5:5" x14ac:dyDescent="0.25">
      <c r="E2091">
        <v>0.71521999999999997</v>
      </c>
    </row>
    <row r="2092" spans="5:5" x14ac:dyDescent="0.25">
      <c r="E2092">
        <v>1.0665230000000001</v>
      </c>
    </row>
    <row r="2093" spans="5:5" x14ac:dyDescent="0.25">
      <c r="E2093">
        <v>1.1294839999999999</v>
      </c>
    </row>
    <row r="2094" spans="5:5" x14ac:dyDescent="0.25">
      <c r="E2094">
        <v>0.83601449999999999</v>
      </c>
    </row>
    <row r="2095" spans="5:5" x14ac:dyDescent="0.25">
      <c r="E2095">
        <v>0.8360495</v>
      </c>
    </row>
    <row r="2096" spans="5:5" x14ac:dyDescent="0.25">
      <c r="E2096">
        <v>1.278427</v>
      </c>
    </row>
    <row r="2097" spans="5:5" x14ac:dyDescent="0.25">
      <c r="E2097">
        <v>1.1049949999999999</v>
      </c>
    </row>
    <row r="2098" spans="5:5" x14ac:dyDescent="0.25">
      <c r="E2098">
        <v>0.78578499999999996</v>
      </c>
    </row>
    <row r="2099" spans="5:5" x14ac:dyDescent="0.25">
      <c r="E2099">
        <v>0.51502000000000003</v>
      </c>
    </row>
    <row r="2100" spans="5:5" x14ac:dyDescent="0.25">
      <c r="E2100">
        <v>0.67871349999999997</v>
      </c>
    </row>
    <row r="2101" spans="5:5" x14ac:dyDescent="0.25">
      <c r="E2101">
        <v>0.82488139999999999</v>
      </c>
    </row>
    <row r="2102" spans="5:5" x14ac:dyDescent="0.25">
      <c r="E2102">
        <v>1.152199</v>
      </c>
    </row>
    <row r="2103" spans="5:5" x14ac:dyDescent="0.25">
      <c r="E2103">
        <v>0.85054390000000002</v>
      </c>
    </row>
    <row r="2104" spans="5:5" x14ac:dyDescent="0.25">
      <c r="E2104">
        <v>1.092355</v>
      </c>
    </row>
    <row r="2105" spans="5:5" x14ac:dyDescent="0.25">
      <c r="E2105">
        <v>0.52525180000000005</v>
      </c>
    </row>
    <row r="2106" spans="5:5" x14ac:dyDescent="0.25">
      <c r="E2106">
        <v>0.86721210000000004</v>
      </c>
    </row>
    <row r="2107" spans="5:5" x14ac:dyDescent="0.25">
      <c r="E2107">
        <v>1.0092890000000001</v>
      </c>
    </row>
    <row r="2108" spans="5:5" x14ac:dyDescent="0.25">
      <c r="E2108">
        <v>0.83542260000000002</v>
      </c>
    </row>
    <row r="2109" spans="5:5" x14ac:dyDescent="0.25">
      <c r="E2109">
        <v>1.2598469999999999</v>
      </c>
    </row>
    <row r="2110" spans="5:5" x14ac:dyDescent="0.25">
      <c r="E2110">
        <v>0.73478600000000005</v>
      </c>
    </row>
    <row r="2111" spans="5:5" x14ac:dyDescent="0.25">
      <c r="E2111">
        <v>1.08314</v>
      </c>
    </row>
    <row r="2112" spans="5:5" x14ac:dyDescent="0.25">
      <c r="E2112">
        <v>0.71935669999999996</v>
      </c>
    </row>
    <row r="2113" spans="5:5" x14ac:dyDescent="0.25">
      <c r="E2113">
        <v>0.63581650000000001</v>
      </c>
    </row>
    <row r="2114" spans="5:5" x14ac:dyDescent="0.25">
      <c r="E2114">
        <v>0.81661570000000006</v>
      </c>
    </row>
    <row r="2115" spans="5:5" x14ac:dyDescent="0.25">
      <c r="E2115">
        <v>0.92225670000000004</v>
      </c>
    </row>
    <row r="2116" spans="5:5" x14ac:dyDescent="0.25">
      <c r="E2116">
        <v>0.88321819999999995</v>
      </c>
    </row>
    <row r="2117" spans="5:5" x14ac:dyDescent="0.25">
      <c r="E2117">
        <v>1.097518</v>
      </c>
    </row>
    <row r="2118" spans="5:5" x14ac:dyDescent="0.25">
      <c r="E2118">
        <v>0.98621550000000002</v>
      </c>
    </row>
    <row r="2119" spans="5:5" x14ac:dyDescent="0.25">
      <c r="E2119">
        <v>1.1825209999999999</v>
      </c>
    </row>
    <row r="2120" spans="5:5" x14ac:dyDescent="0.25">
      <c r="E2120">
        <v>1.1233569999999999</v>
      </c>
    </row>
    <row r="2121" spans="5:5" x14ac:dyDescent="0.25">
      <c r="E2121">
        <v>0.99840479999999998</v>
      </c>
    </row>
    <row r="2122" spans="5:5" x14ac:dyDescent="0.25">
      <c r="E2122">
        <v>1.0311840000000001</v>
      </c>
    </row>
    <row r="2123" spans="5:5" x14ac:dyDescent="0.25">
      <c r="E2123">
        <v>0.89268519999999996</v>
      </c>
    </row>
    <row r="2124" spans="5:5" x14ac:dyDescent="0.25">
      <c r="E2124">
        <v>1.2909520000000001</v>
      </c>
    </row>
    <row r="2125" spans="5:5" x14ac:dyDescent="0.25">
      <c r="E2125">
        <v>1.163613</v>
      </c>
    </row>
    <row r="2126" spans="5:5" x14ac:dyDescent="0.25">
      <c r="E2126">
        <v>0.72662879999999996</v>
      </c>
    </row>
    <row r="2127" spans="5:5" x14ac:dyDescent="0.25">
      <c r="E2127">
        <v>0.86734160000000005</v>
      </c>
    </row>
    <row r="2128" spans="5:5" x14ac:dyDescent="0.25">
      <c r="E2128">
        <v>0.57114569999999998</v>
      </c>
    </row>
    <row r="2129" spans="5:5" x14ac:dyDescent="0.25">
      <c r="E2129">
        <v>0.6625122</v>
      </c>
    </row>
    <row r="2130" spans="5:5" x14ac:dyDescent="0.25">
      <c r="E2130">
        <v>0.99970130000000001</v>
      </c>
    </row>
    <row r="2131" spans="5:5" x14ac:dyDescent="0.25">
      <c r="E2131">
        <v>1.2441679999999999</v>
      </c>
    </row>
    <row r="2132" spans="5:5" x14ac:dyDescent="0.25">
      <c r="E2132">
        <v>1.114163</v>
      </c>
    </row>
    <row r="2133" spans="5:5" x14ac:dyDescent="0.25">
      <c r="E2133">
        <v>0.94854159999999998</v>
      </c>
    </row>
    <row r="2134" spans="5:5" x14ac:dyDescent="0.25">
      <c r="E2134">
        <v>1.0600400000000001</v>
      </c>
    </row>
    <row r="2135" spans="5:5" x14ac:dyDescent="0.25">
      <c r="E2135">
        <v>0.41574139999999998</v>
      </c>
    </row>
    <row r="2136" spans="5:5" x14ac:dyDescent="0.25">
      <c r="E2136">
        <v>1.2090719999999999</v>
      </c>
    </row>
    <row r="2137" spans="5:5" x14ac:dyDescent="0.25">
      <c r="E2137">
        <v>1.0751280000000001</v>
      </c>
    </row>
    <row r="2138" spans="5:5" x14ac:dyDescent="0.25">
      <c r="E2138">
        <v>0.74464989999999998</v>
      </c>
    </row>
    <row r="2139" spans="5:5" x14ac:dyDescent="0.25">
      <c r="E2139">
        <v>0.54968919999999999</v>
      </c>
    </row>
    <row r="2140" spans="5:5" x14ac:dyDescent="0.25">
      <c r="E2140">
        <v>0.65689240000000004</v>
      </c>
    </row>
    <row r="2141" spans="5:5" x14ac:dyDescent="0.25">
      <c r="E2141">
        <v>0.9255854</v>
      </c>
    </row>
    <row r="2142" spans="5:5" x14ac:dyDescent="0.25">
      <c r="E2142">
        <v>0.91249599999999997</v>
      </c>
    </row>
    <row r="2143" spans="5:5" x14ac:dyDescent="0.25">
      <c r="E2143">
        <v>1.3498520000000001</v>
      </c>
    </row>
    <row r="2144" spans="5:5" x14ac:dyDescent="0.25">
      <c r="E2144">
        <v>0.77292989999999995</v>
      </c>
    </row>
    <row r="2145" spans="5:5" x14ac:dyDescent="0.25">
      <c r="E2145">
        <v>1.075369</v>
      </c>
    </row>
    <row r="2146" spans="5:5" x14ac:dyDescent="0.25">
      <c r="E2146">
        <v>0.74866699999999997</v>
      </c>
    </row>
    <row r="2147" spans="5:5" x14ac:dyDescent="0.25">
      <c r="E2147">
        <v>0.94761640000000003</v>
      </c>
    </row>
    <row r="2148" spans="5:5" x14ac:dyDescent="0.25">
      <c r="E2148">
        <v>1.0419240000000001</v>
      </c>
    </row>
    <row r="2149" spans="5:5" x14ac:dyDescent="0.25">
      <c r="E2149">
        <v>1.03145</v>
      </c>
    </row>
    <row r="2150" spans="5:5" x14ac:dyDescent="0.25">
      <c r="E2150">
        <v>1.098185</v>
      </c>
    </row>
    <row r="2151" spans="5:5" x14ac:dyDescent="0.25">
      <c r="E2151">
        <v>0.79148470000000004</v>
      </c>
    </row>
    <row r="2152" spans="5:5" x14ac:dyDescent="0.25">
      <c r="E2152">
        <v>0.72523479999999996</v>
      </c>
    </row>
    <row r="2153" spans="5:5" x14ac:dyDescent="0.25">
      <c r="E2153">
        <v>0.92796940000000006</v>
      </c>
    </row>
    <row r="2154" spans="5:5" x14ac:dyDescent="0.25">
      <c r="E2154">
        <v>0.6628809</v>
      </c>
    </row>
    <row r="2155" spans="5:5" x14ac:dyDescent="0.25">
      <c r="E2155">
        <v>0.71796020000000005</v>
      </c>
    </row>
    <row r="2156" spans="5:5" x14ac:dyDescent="0.25">
      <c r="E2156">
        <v>0.94873110000000005</v>
      </c>
    </row>
    <row r="2157" spans="5:5" x14ac:dyDescent="0.25">
      <c r="E2157">
        <v>0.88813030000000004</v>
      </c>
    </row>
    <row r="2158" spans="5:5" x14ac:dyDescent="0.25">
      <c r="E2158">
        <v>1.1067130000000001</v>
      </c>
    </row>
    <row r="2159" spans="5:5" x14ac:dyDescent="0.25">
      <c r="E2159">
        <v>0.87403470000000005</v>
      </c>
    </row>
    <row r="2160" spans="5:5" x14ac:dyDescent="0.25">
      <c r="E2160">
        <v>0.96679329999999997</v>
      </c>
    </row>
    <row r="2161" spans="5:5" x14ac:dyDescent="0.25">
      <c r="E2161">
        <v>0.99083829999999995</v>
      </c>
    </row>
    <row r="2162" spans="5:5" x14ac:dyDescent="0.25">
      <c r="E2162">
        <v>1.129432</v>
      </c>
    </row>
    <row r="2163" spans="5:5" x14ac:dyDescent="0.25">
      <c r="E2163">
        <v>0.80513950000000001</v>
      </c>
    </row>
    <row r="2164" spans="5:5" x14ac:dyDescent="0.25">
      <c r="E2164">
        <v>1.209417</v>
      </c>
    </row>
    <row r="2165" spans="5:5" x14ac:dyDescent="0.25">
      <c r="E2165">
        <v>0.99880429999999998</v>
      </c>
    </row>
    <row r="2166" spans="5:5" x14ac:dyDescent="0.25">
      <c r="E2166">
        <v>0.63335050000000004</v>
      </c>
    </row>
    <row r="2167" spans="5:5" x14ac:dyDescent="0.25">
      <c r="E2167">
        <v>0.65796109999999997</v>
      </c>
    </row>
    <row r="2168" spans="5:5" x14ac:dyDescent="0.25">
      <c r="E2168">
        <v>1.050727</v>
      </c>
    </row>
    <row r="2169" spans="5:5" x14ac:dyDescent="0.25">
      <c r="E2169">
        <v>1.279644</v>
      </c>
    </row>
    <row r="2170" spans="5:5" x14ac:dyDescent="0.25">
      <c r="E2170">
        <v>0.90018819999999999</v>
      </c>
    </row>
    <row r="2171" spans="5:5" x14ac:dyDescent="0.25">
      <c r="E2171">
        <v>0.93679880000000004</v>
      </c>
    </row>
    <row r="2172" spans="5:5" x14ac:dyDescent="0.25">
      <c r="E2172">
        <v>0.42679319999999998</v>
      </c>
    </row>
    <row r="2173" spans="5:5" x14ac:dyDescent="0.25">
      <c r="E2173">
        <v>0.71883540000000001</v>
      </c>
    </row>
    <row r="2174" spans="5:5" x14ac:dyDescent="0.25">
      <c r="E2174">
        <v>1.186029</v>
      </c>
    </row>
    <row r="2175" spans="5:5" x14ac:dyDescent="0.25">
      <c r="E2175">
        <v>0.79719309999999999</v>
      </c>
    </row>
    <row r="2176" spans="5:5" x14ac:dyDescent="0.25">
      <c r="E2176">
        <v>1.158717</v>
      </c>
    </row>
    <row r="2177" spans="5:5" x14ac:dyDescent="0.25">
      <c r="E2177">
        <v>1.140447</v>
      </c>
    </row>
    <row r="2178" spans="5:5" x14ac:dyDescent="0.25">
      <c r="E2178">
        <v>1.0687180000000001</v>
      </c>
    </row>
    <row r="2179" spans="5:5" x14ac:dyDescent="0.25">
      <c r="E2179">
        <v>1.031469</v>
      </c>
    </row>
    <row r="2180" spans="5:5" x14ac:dyDescent="0.25">
      <c r="E2180">
        <v>0.96608300000000003</v>
      </c>
    </row>
    <row r="2181" spans="5:5" x14ac:dyDescent="0.25">
      <c r="E2181">
        <v>0.92256669999999996</v>
      </c>
    </row>
    <row r="2182" spans="5:5" x14ac:dyDescent="0.25">
      <c r="E2182">
        <v>0.86331089999999999</v>
      </c>
    </row>
    <row r="2183" spans="5:5" x14ac:dyDescent="0.25">
      <c r="E2183">
        <v>1.201465</v>
      </c>
    </row>
    <row r="2184" spans="5:5" x14ac:dyDescent="0.25">
      <c r="E2184">
        <v>0.49712909999999999</v>
      </c>
    </row>
    <row r="2185" spans="5:5" x14ac:dyDescent="0.25">
      <c r="E2185">
        <v>0.96192429999999995</v>
      </c>
    </row>
    <row r="2186" spans="5:5" x14ac:dyDescent="0.25">
      <c r="E2186">
        <v>0.85549660000000005</v>
      </c>
    </row>
    <row r="2187" spans="5:5" x14ac:dyDescent="0.25">
      <c r="E2187">
        <v>0.64677770000000001</v>
      </c>
    </row>
    <row r="2188" spans="5:5" x14ac:dyDescent="0.25">
      <c r="E2188">
        <v>0.69982860000000002</v>
      </c>
    </row>
    <row r="2189" spans="5:5" x14ac:dyDescent="0.25">
      <c r="E2189">
        <v>1.0010669999999999</v>
      </c>
    </row>
    <row r="2190" spans="5:5" x14ac:dyDescent="0.25">
      <c r="E2190">
        <v>1.2492449999999999</v>
      </c>
    </row>
    <row r="2191" spans="5:5" x14ac:dyDescent="0.25">
      <c r="E2191">
        <v>0.97643789999999997</v>
      </c>
    </row>
    <row r="2192" spans="5:5" x14ac:dyDescent="0.25">
      <c r="E2192">
        <v>0.78861919999999996</v>
      </c>
    </row>
    <row r="2193" spans="5:5" x14ac:dyDescent="0.25">
      <c r="E2193">
        <v>1.153994</v>
      </c>
    </row>
    <row r="2194" spans="5:5" x14ac:dyDescent="0.25">
      <c r="E2194">
        <v>0.90567509999999996</v>
      </c>
    </row>
    <row r="2195" spans="5:5" x14ac:dyDescent="0.25">
      <c r="E2195">
        <v>0.79738560000000003</v>
      </c>
    </row>
    <row r="2196" spans="5:5" x14ac:dyDescent="0.25">
      <c r="E2196">
        <v>1.0114609999999999</v>
      </c>
    </row>
    <row r="2197" spans="5:5" x14ac:dyDescent="0.25">
      <c r="E2197">
        <v>1.0897650000000001</v>
      </c>
    </row>
    <row r="2198" spans="5:5" x14ac:dyDescent="0.25">
      <c r="E2198">
        <v>0.87636930000000002</v>
      </c>
    </row>
    <row r="2199" spans="5:5" x14ac:dyDescent="0.25">
      <c r="E2199">
        <v>0.66626859999999999</v>
      </c>
    </row>
    <row r="2200" spans="5:5" x14ac:dyDescent="0.25">
      <c r="E2200">
        <v>1.169089</v>
      </c>
    </row>
    <row r="2201" spans="5:5" x14ac:dyDescent="0.25">
      <c r="E2201">
        <v>0.9053139</v>
      </c>
    </row>
    <row r="2202" spans="5:5" x14ac:dyDescent="0.25">
      <c r="E2202">
        <v>0.53180050000000001</v>
      </c>
    </row>
    <row r="2203" spans="5:5" x14ac:dyDescent="0.25">
      <c r="E2203">
        <v>1.0446439999999999</v>
      </c>
    </row>
    <row r="2204" spans="5:5" x14ac:dyDescent="0.25">
      <c r="E2204">
        <v>1.198232</v>
      </c>
    </row>
    <row r="2205" spans="5:5" x14ac:dyDescent="0.25">
      <c r="E2205">
        <v>1.0872679999999999</v>
      </c>
    </row>
    <row r="2206" spans="5:5" x14ac:dyDescent="0.25">
      <c r="E2206">
        <v>0.76541740000000003</v>
      </c>
    </row>
    <row r="2207" spans="5:5" x14ac:dyDescent="0.25">
      <c r="E2207">
        <v>0.8262969</v>
      </c>
    </row>
    <row r="2208" spans="5:5" x14ac:dyDescent="0.25">
      <c r="E2208">
        <v>1.2643150000000001</v>
      </c>
    </row>
    <row r="2209" spans="5:5" x14ac:dyDescent="0.25">
      <c r="E2209">
        <v>0.57333610000000002</v>
      </c>
    </row>
    <row r="2210" spans="5:5" x14ac:dyDescent="0.25">
      <c r="E2210">
        <v>0.98403589999999996</v>
      </c>
    </row>
    <row r="2211" spans="5:5" x14ac:dyDescent="0.25">
      <c r="E2211">
        <v>0.86837900000000001</v>
      </c>
    </row>
    <row r="2212" spans="5:5" x14ac:dyDescent="0.25">
      <c r="E2212">
        <v>0.82847230000000005</v>
      </c>
    </row>
    <row r="2213" spans="5:5" x14ac:dyDescent="0.25">
      <c r="E2213">
        <v>0.38897169999999998</v>
      </c>
    </row>
    <row r="2214" spans="5:5" x14ac:dyDescent="0.25">
      <c r="E2214">
        <v>1.3657440000000001</v>
      </c>
    </row>
    <row r="2215" spans="5:5" x14ac:dyDescent="0.25">
      <c r="E2215">
        <v>1.012451</v>
      </c>
    </row>
    <row r="2216" spans="5:5" x14ac:dyDescent="0.25">
      <c r="E2216">
        <v>0.99311090000000002</v>
      </c>
    </row>
    <row r="2217" spans="5:5" x14ac:dyDescent="0.25">
      <c r="E2217">
        <v>1.039525</v>
      </c>
    </row>
    <row r="2218" spans="5:5" x14ac:dyDescent="0.25">
      <c r="E2218">
        <v>1.2705960000000001</v>
      </c>
    </row>
    <row r="2219" spans="5:5" x14ac:dyDescent="0.25">
      <c r="E2219">
        <v>1.0983019999999999</v>
      </c>
    </row>
    <row r="2220" spans="5:5" x14ac:dyDescent="0.25">
      <c r="E2220">
        <v>1.083043</v>
      </c>
    </row>
    <row r="2221" spans="5:5" x14ac:dyDescent="0.25">
      <c r="E2221">
        <v>0.81934969999999996</v>
      </c>
    </row>
    <row r="2222" spans="5:5" x14ac:dyDescent="0.25">
      <c r="E2222">
        <v>0.68882759999999998</v>
      </c>
    </row>
    <row r="2223" spans="5:5" x14ac:dyDescent="0.25">
      <c r="E2223">
        <v>0.62521680000000002</v>
      </c>
    </row>
    <row r="2224" spans="5:5" x14ac:dyDescent="0.25">
      <c r="E2224">
        <v>0.66890170000000004</v>
      </c>
    </row>
    <row r="2225" spans="5:5" x14ac:dyDescent="0.25">
      <c r="E2225">
        <v>1.0586800000000001</v>
      </c>
    </row>
    <row r="2226" spans="5:5" x14ac:dyDescent="0.25">
      <c r="E2226">
        <v>0.90557900000000002</v>
      </c>
    </row>
    <row r="2227" spans="5:5" x14ac:dyDescent="0.25">
      <c r="E2227">
        <v>0.87025379999999997</v>
      </c>
    </row>
    <row r="2228" spans="5:5" x14ac:dyDescent="0.25">
      <c r="E2228">
        <v>0.83621719999999999</v>
      </c>
    </row>
    <row r="2229" spans="5:5" x14ac:dyDescent="0.25">
      <c r="E2229">
        <v>0.67217499999999997</v>
      </c>
    </row>
    <row r="2230" spans="5:5" x14ac:dyDescent="0.25">
      <c r="E2230">
        <v>0.96500810000000004</v>
      </c>
    </row>
    <row r="2231" spans="5:5" x14ac:dyDescent="0.25">
      <c r="E2231">
        <v>0.71064459999999996</v>
      </c>
    </row>
    <row r="2232" spans="5:5" x14ac:dyDescent="0.25">
      <c r="E2232">
        <v>0.51609240000000001</v>
      </c>
    </row>
    <row r="2233" spans="5:5" x14ac:dyDescent="0.25">
      <c r="E2233">
        <v>0.96563379999999999</v>
      </c>
    </row>
    <row r="2234" spans="5:5" x14ac:dyDescent="0.25">
      <c r="E2234">
        <v>0.69637249999999995</v>
      </c>
    </row>
    <row r="2235" spans="5:5" x14ac:dyDescent="0.25">
      <c r="E2235">
        <v>0.91234689999999996</v>
      </c>
    </row>
    <row r="2236" spans="5:5" x14ac:dyDescent="0.25">
      <c r="E2236">
        <v>0.86369180000000001</v>
      </c>
    </row>
    <row r="2237" spans="5:5" x14ac:dyDescent="0.25">
      <c r="E2237">
        <v>0.60830399999999996</v>
      </c>
    </row>
    <row r="2238" spans="5:5" x14ac:dyDescent="0.25">
      <c r="E2238">
        <v>0.95594920000000005</v>
      </c>
    </row>
    <row r="2239" spans="5:5" x14ac:dyDescent="0.25">
      <c r="E2239">
        <v>0.77051899999999995</v>
      </c>
    </row>
    <row r="2240" spans="5:5" x14ac:dyDescent="0.25">
      <c r="E2240">
        <v>0.79521350000000002</v>
      </c>
    </row>
    <row r="2241" spans="5:5" x14ac:dyDescent="0.25">
      <c r="E2241">
        <v>0.81718599999999997</v>
      </c>
    </row>
    <row r="2242" spans="5:5" x14ac:dyDescent="0.25">
      <c r="E2242">
        <v>1.0158579999999999</v>
      </c>
    </row>
    <row r="2243" spans="5:5" x14ac:dyDescent="0.25">
      <c r="E2243">
        <v>0.88897280000000001</v>
      </c>
    </row>
    <row r="2244" spans="5:5" x14ac:dyDescent="0.25">
      <c r="E2244">
        <v>0.71281019999999995</v>
      </c>
    </row>
    <row r="2245" spans="5:5" x14ac:dyDescent="0.25">
      <c r="E2245">
        <v>1.015063</v>
      </c>
    </row>
    <row r="2246" spans="5:5" x14ac:dyDescent="0.25">
      <c r="E2246">
        <v>0.64797769999999999</v>
      </c>
    </row>
    <row r="2247" spans="5:5" x14ac:dyDescent="0.25">
      <c r="E2247">
        <v>0.49642409999999998</v>
      </c>
    </row>
    <row r="2248" spans="5:5" x14ac:dyDescent="0.25">
      <c r="E2248">
        <v>0.94622649999999997</v>
      </c>
    </row>
    <row r="2249" spans="5:5" x14ac:dyDescent="0.25">
      <c r="E2249">
        <v>0.66679750000000004</v>
      </c>
    </row>
    <row r="2250" spans="5:5" x14ac:dyDescent="0.25">
      <c r="E2250">
        <v>1.1130340000000001</v>
      </c>
    </row>
    <row r="2251" spans="5:5" x14ac:dyDescent="0.25">
      <c r="E2251">
        <v>1.0771679999999999</v>
      </c>
    </row>
    <row r="2252" spans="5:5" x14ac:dyDescent="0.25">
      <c r="E2252">
        <v>1.0875410000000001</v>
      </c>
    </row>
    <row r="2253" spans="5:5" x14ac:dyDescent="0.25">
      <c r="E2253">
        <v>1.1194930000000001</v>
      </c>
    </row>
    <row r="2254" spans="5:5" x14ac:dyDescent="0.25">
      <c r="E2254">
        <v>0.75140680000000004</v>
      </c>
    </row>
    <row r="2255" spans="5:5" x14ac:dyDescent="0.25">
      <c r="E2255">
        <v>0.76676900000000003</v>
      </c>
    </row>
    <row r="2256" spans="5:5" x14ac:dyDescent="0.25">
      <c r="E2256">
        <v>1.043193</v>
      </c>
    </row>
    <row r="2257" spans="5:5" x14ac:dyDescent="0.25">
      <c r="E2257">
        <v>0.79847330000000005</v>
      </c>
    </row>
    <row r="2258" spans="5:5" x14ac:dyDescent="0.25">
      <c r="E2258">
        <v>1.091658</v>
      </c>
    </row>
    <row r="2259" spans="5:5" x14ac:dyDescent="0.25">
      <c r="E2259">
        <v>0.89256619999999998</v>
      </c>
    </row>
    <row r="2260" spans="5:5" x14ac:dyDescent="0.25">
      <c r="E2260">
        <v>1.0486059999999999</v>
      </c>
    </row>
    <row r="2261" spans="5:5" x14ac:dyDescent="0.25">
      <c r="E2261">
        <v>0.62969030000000004</v>
      </c>
    </row>
    <row r="2262" spans="5:5" x14ac:dyDescent="0.25">
      <c r="E2262">
        <v>0.40725869999999997</v>
      </c>
    </row>
    <row r="2263" spans="5:5" x14ac:dyDescent="0.25">
      <c r="E2263">
        <v>1.216804</v>
      </c>
    </row>
    <row r="2264" spans="5:5" x14ac:dyDescent="0.25">
      <c r="E2264">
        <v>1.390296</v>
      </c>
    </row>
    <row r="2265" spans="5:5" x14ac:dyDescent="0.25">
      <c r="E2265">
        <v>0.770339</v>
      </c>
    </row>
    <row r="2266" spans="5:5" x14ac:dyDescent="0.25">
      <c r="E2266">
        <v>1.049769</v>
      </c>
    </row>
    <row r="2267" spans="5:5" x14ac:dyDescent="0.25">
      <c r="E2267">
        <v>0.62246539999999995</v>
      </c>
    </row>
    <row r="2268" spans="5:5" x14ac:dyDescent="0.25">
      <c r="E2268">
        <v>1.047302</v>
      </c>
    </row>
    <row r="2269" spans="5:5" x14ac:dyDescent="0.25">
      <c r="E2269">
        <v>1.278926</v>
      </c>
    </row>
    <row r="2270" spans="5:5" x14ac:dyDescent="0.25">
      <c r="E2270">
        <v>0.51744020000000002</v>
      </c>
    </row>
    <row r="2271" spans="5:5" x14ac:dyDescent="0.25">
      <c r="E2271">
        <v>0.85375160000000005</v>
      </c>
    </row>
    <row r="2272" spans="5:5" x14ac:dyDescent="0.25">
      <c r="E2272">
        <v>1.092125</v>
      </c>
    </row>
    <row r="2273" spans="5:5" x14ac:dyDescent="0.25">
      <c r="E2273">
        <v>1.1949190000000001</v>
      </c>
    </row>
    <row r="2274" spans="5:5" x14ac:dyDescent="0.25">
      <c r="E2274">
        <v>0.82345990000000002</v>
      </c>
    </row>
    <row r="2275" spans="5:5" x14ac:dyDescent="0.25">
      <c r="E2275">
        <v>0.81660880000000002</v>
      </c>
    </row>
    <row r="2276" spans="5:5" x14ac:dyDescent="0.25">
      <c r="E2276">
        <v>0.71957040000000005</v>
      </c>
    </row>
    <row r="2277" spans="5:5" x14ac:dyDescent="0.25">
      <c r="E2277">
        <v>0.34780830000000001</v>
      </c>
    </row>
    <row r="2278" spans="5:5" x14ac:dyDescent="0.25">
      <c r="E2278">
        <v>0.96223139999999996</v>
      </c>
    </row>
    <row r="2279" spans="5:5" x14ac:dyDescent="0.25">
      <c r="E2279">
        <v>0.93388760000000004</v>
      </c>
    </row>
    <row r="2280" spans="5:5" x14ac:dyDescent="0.25">
      <c r="E2280">
        <v>0.96484300000000001</v>
      </c>
    </row>
    <row r="2281" spans="5:5" x14ac:dyDescent="0.25">
      <c r="E2281">
        <v>1.065285</v>
      </c>
    </row>
    <row r="2282" spans="5:5" x14ac:dyDescent="0.25">
      <c r="E2282">
        <v>0.72415680000000004</v>
      </c>
    </row>
    <row r="2283" spans="5:5" x14ac:dyDescent="0.25">
      <c r="E2283">
        <v>0.87306340000000004</v>
      </c>
    </row>
    <row r="2284" spans="5:5" x14ac:dyDescent="0.25">
      <c r="E2284">
        <v>0.89804340000000005</v>
      </c>
    </row>
    <row r="2285" spans="5:5" x14ac:dyDescent="0.25">
      <c r="E2285">
        <v>1.0916809999999999</v>
      </c>
    </row>
    <row r="2286" spans="5:5" x14ac:dyDescent="0.25">
      <c r="E2286">
        <v>0.9235255</v>
      </c>
    </row>
    <row r="2287" spans="5:5" x14ac:dyDescent="0.25">
      <c r="E2287">
        <v>0.89081940000000004</v>
      </c>
    </row>
    <row r="2288" spans="5:5" x14ac:dyDescent="0.25">
      <c r="E2288">
        <v>1.157063</v>
      </c>
    </row>
    <row r="2289" spans="5:5" x14ac:dyDescent="0.25">
      <c r="E2289">
        <v>1.150288</v>
      </c>
    </row>
    <row r="2290" spans="5:5" x14ac:dyDescent="0.25">
      <c r="E2290">
        <v>1.2491509999999999</v>
      </c>
    </row>
    <row r="2291" spans="5:5" x14ac:dyDescent="0.25">
      <c r="E2291">
        <v>0.86680970000000002</v>
      </c>
    </row>
    <row r="2292" spans="5:5" x14ac:dyDescent="0.25">
      <c r="E2292">
        <v>0.84791349999999999</v>
      </c>
    </row>
    <row r="2293" spans="5:5" x14ac:dyDescent="0.25">
      <c r="E2293">
        <v>1.1730210000000001</v>
      </c>
    </row>
    <row r="2294" spans="5:5" x14ac:dyDescent="0.25">
      <c r="E2294">
        <v>0.89299890000000004</v>
      </c>
    </row>
    <row r="2295" spans="5:5" x14ac:dyDescent="0.25">
      <c r="E2295">
        <v>0.90670689999999998</v>
      </c>
    </row>
    <row r="2296" spans="5:5" x14ac:dyDescent="0.25">
      <c r="E2296">
        <v>0.83546849999999995</v>
      </c>
    </row>
    <row r="2297" spans="5:5" x14ac:dyDescent="0.25">
      <c r="E2297">
        <v>0.80609249999999999</v>
      </c>
    </row>
    <row r="2298" spans="5:5" x14ac:dyDescent="0.25">
      <c r="E2298">
        <v>0.99027030000000005</v>
      </c>
    </row>
    <row r="2299" spans="5:5" x14ac:dyDescent="0.25">
      <c r="E2299">
        <v>0.70919520000000003</v>
      </c>
    </row>
    <row r="2300" spans="5:5" x14ac:dyDescent="0.25">
      <c r="E2300">
        <v>0.74031020000000003</v>
      </c>
    </row>
    <row r="2301" spans="5:5" x14ac:dyDescent="0.25">
      <c r="E2301">
        <v>1.060881</v>
      </c>
    </row>
    <row r="2302" spans="5:5" x14ac:dyDescent="0.25">
      <c r="E2302">
        <v>0.88143389999999999</v>
      </c>
    </row>
    <row r="2303" spans="5:5" x14ac:dyDescent="0.25">
      <c r="E2303">
        <v>0.74543970000000004</v>
      </c>
    </row>
    <row r="2304" spans="5:5" x14ac:dyDescent="0.25">
      <c r="E2304">
        <v>0.67555160000000003</v>
      </c>
    </row>
    <row r="2305" spans="5:5" x14ac:dyDescent="0.25">
      <c r="E2305">
        <v>1.081699</v>
      </c>
    </row>
    <row r="2306" spans="5:5" x14ac:dyDescent="0.25">
      <c r="E2306">
        <v>0.91103469999999998</v>
      </c>
    </row>
    <row r="2307" spans="5:5" x14ac:dyDescent="0.25">
      <c r="E2307">
        <v>0.67923250000000002</v>
      </c>
    </row>
    <row r="2308" spans="5:5" x14ac:dyDescent="0.25">
      <c r="E2308">
        <v>0.79518390000000005</v>
      </c>
    </row>
    <row r="2309" spans="5:5" x14ac:dyDescent="0.25">
      <c r="E2309">
        <v>1.1781710000000001</v>
      </c>
    </row>
    <row r="2310" spans="5:5" x14ac:dyDescent="0.25">
      <c r="E2310">
        <v>0.90340589999999998</v>
      </c>
    </row>
    <row r="2311" spans="5:5" x14ac:dyDescent="0.25">
      <c r="E2311">
        <v>1.297464</v>
      </c>
    </row>
    <row r="2312" spans="5:5" x14ac:dyDescent="0.25">
      <c r="E2312">
        <v>0.5298465</v>
      </c>
    </row>
    <row r="2313" spans="5:5" x14ac:dyDescent="0.25">
      <c r="E2313">
        <v>0.95592770000000005</v>
      </c>
    </row>
    <row r="2314" spans="5:5" x14ac:dyDescent="0.25">
      <c r="E2314">
        <v>1.428601</v>
      </c>
    </row>
    <row r="2315" spans="5:5" x14ac:dyDescent="0.25">
      <c r="E2315">
        <v>0.95658739999999998</v>
      </c>
    </row>
    <row r="2316" spans="5:5" x14ac:dyDescent="0.25">
      <c r="E2316">
        <v>0.9179117</v>
      </c>
    </row>
    <row r="2317" spans="5:5" x14ac:dyDescent="0.25">
      <c r="E2317">
        <v>0.9401332</v>
      </c>
    </row>
    <row r="2318" spans="5:5" x14ac:dyDescent="0.25">
      <c r="E2318">
        <v>0.96273209999999998</v>
      </c>
    </row>
    <row r="2319" spans="5:5" x14ac:dyDescent="0.25">
      <c r="E2319">
        <v>1.3621529999999999</v>
      </c>
    </row>
    <row r="2320" spans="5:5" x14ac:dyDescent="0.25">
      <c r="E2320">
        <v>1.060127</v>
      </c>
    </row>
    <row r="2321" spans="5:5" x14ac:dyDescent="0.25">
      <c r="E2321">
        <v>1.4107320000000001</v>
      </c>
    </row>
    <row r="2322" spans="5:5" x14ac:dyDescent="0.25">
      <c r="E2322">
        <v>0.49950159999999999</v>
      </c>
    </row>
    <row r="2323" spans="5:5" x14ac:dyDescent="0.25">
      <c r="E2323">
        <v>1.007984</v>
      </c>
    </row>
    <row r="2324" spans="5:5" x14ac:dyDescent="0.25">
      <c r="E2324">
        <v>0.71568779999999999</v>
      </c>
    </row>
    <row r="2325" spans="5:5" x14ac:dyDescent="0.25">
      <c r="E2325">
        <v>0.52994410000000003</v>
      </c>
    </row>
    <row r="2326" spans="5:5" x14ac:dyDescent="0.25">
      <c r="E2326">
        <v>1.020737</v>
      </c>
    </row>
    <row r="2327" spans="5:5" x14ac:dyDescent="0.25">
      <c r="E2327">
        <v>0.98448080000000004</v>
      </c>
    </row>
    <row r="2328" spans="5:5" x14ac:dyDescent="0.25">
      <c r="E2328">
        <v>0.82765429999999995</v>
      </c>
    </row>
    <row r="2329" spans="5:5" x14ac:dyDescent="0.25">
      <c r="E2329">
        <v>0.77156020000000003</v>
      </c>
    </row>
    <row r="2330" spans="5:5" x14ac:dyDescent="0.25">
      <c r="E2330">
        <v>0.58562289999999995</v>
      </c>
    </row>
    <row r="2331" spans="5:5" x14ac:dyDescent="0.25">
      <c r="E2331">
        <v>0.92616830000000006</v>
      </c>
    </row>
    <row r="2332" spans="5:5" x14ac:dyDescent="0.25">
      <c r="E2332">
        <v>0.62518850000000004</v>
      </c>
    </row>
    <row r="2333" spans="5:5" x14ac:dyDescent="0.25">
      <c r="E2333">
        <v>0.69819770000000003</v>
      </c>
    </row>
    <row r="2334" spans="5:5" x14ac:dyDescent="0.25">
      <c r="E2334">
        <v>0.98327960000000003</v>
      </c>
    </row>
    <row r="2335" spans="5:5" x14ac:dyDescent="0.25">
      <c r="E2335">
        <v>0.33060980000000001</v>
      </c>
    </row>
    <row r="2336" spans="5:5" x14ac:dyDescent="0.25">
      <c r="E2336">
        <v>1.012043</v>
      </c>
    </row>
    <row r="2337" spans="5:5" x14ac:dyDescent="0.25">
      <c r="E2337">
        <v>0.78060390000000002</v>
      </c>
    </row>
    <row r="2338" spans="5:5" x14ac:dyDescent="0.25">
      <c r="E2338">
        <v>0.61916959999999999</v>
      </c>
    </row>
    <row r="2339" spans="5:5" x14ac:dyDescent="0.25">
      <c r="E2339">
        <v>0.6561534</v>
      </c>
    </row>
    <row r="2340" spans="5:5" x14ac:dyDescent="0.25">
      <c r="E2340">
        <v>0.48574970000000001</v>
      </c>
    </row>
    <row r="2341" spans="5:5" x14ac:dyDescent="0.25">
      <c r="E2341">
        <v>0.94049090000000002</v>
      </c>
    </row>
    <row r="2342" spans="5:5" x14ac:dyDescent="0.25">
      <c r="E2342">
        <v>0.93385830000000003</v>
      </c>
    </row>
    <row r="2343" spans="5:5" x14ac:dyDescent="0.25">
      <c r="E2343">
        <v>0.91785369999999999</v>
      </c>
    </row>
    <row r="2344" spans="5:5" x14ac:dyDescent="0.25">
      <c r="E2344">
        <v>0.67344150000000003</v>
      </c>
    </row>
    <row r="2345" spans="5:5" x14ac:dyDescent="0.25">
      <c r="E2345">
        <v>0.62855019999999995</v>
      </c>
    </row>
    <row r="2346" spans="5:5" x14ac:dyDescent="0.25">
      <c r="E2346">
        <v>0.48843409999999998</v>
      </c>
    </row>
    <row r="2347" spans="5:5" x14ac:dyDescent="0.25">
      <c r="E2347">
        <v>0.88897999999999999</v>
      </c>
    </row>
    <row r="2348" spans="5:5" x14ac:dyDescent="0.25">
      <c r="E2348">
        <v>0.44843870000000002</v>
      </c>
    </row>
    <row r="2349" spans="5:5" x14ac:dyDescent="0.25">
      <c r="E2349">
        <v>1.0578149999999999</v>
      </c>
    </row>
    <row r="2350" spans="5:5" x14ac:dyDescent="0.25">
      <c r="E2350">
        <v>0.82198369999999998</v>
      </c>
    </row>
    <row r="2351" spans="5:5" x14ac:dyDescent="0.25">
      <c r="E2351">
        <v>1.003393</v>
      </c>
    </row>
    <row r="2352" spans="5:5" x14ac:dyDescent="0.25">
      <c r="E2352">
        <v>0.98348469999999999</v>
      </c>
    </row>
    <row r="2353" spans="5:5" x14ac:dyDescent="0.25">
      <c r="E2353">
        <v>1.151132</v>
      </c>
    </row>
    <row r="2354" spans="5:5" x14ac:dyDescent="0.25">
      <c r="E2354">
        <v>0.90356190000000003</v>
      </c>
    </row>
    <row r="2355" spans="5:5" x14ac:dyDescent="0.25">
      <c r="E2355">
        <v>0.68061660000000002</v>
      </c>
    </row>
    <row r="2356" spans="5:5" x14ac:dyDescent="0.25">
      <c r="E2356">
        <v>0.73233380000000003</v>
      </c>
    </row>
    <row r="2357" spans="5:5" x14ac:dyDescent="0.25">
      <c r="E2357">
        <v>0.63530560000000003</v>
      </c>
    </row>
    <row r="2358" spans="5:5" x14ac:dyDescent="0.25">
      <c r="E2358">
        <v>1.0732900000000001</v>
      </c>
    </row>
    <row r="2359" spans="5:5" x14ac:dyDescent="0.25">
      <c r="E2359">
        <v>0.82804889999999998</v>
      </c>
    </row>
    <row r="2360" spans="5:5" x14ac:dyDescent="0.25">
      <c r="E2360">
        <v>1.302565</v>
      </c>
    </row>
    <row r="2361" spans="5:5" x14ac:dyDescent="0.25">
      <c r="E2361">
        <v>0.7855936</v>
      </c>
    </row>
    <row r="2362" spans="5:5" x14ac:dyDescent="0.25">
      <c r="E2362">
        <v>0.8974451</v>
      </c>
    </row>
    <row r="2363" spans="5:5" x14ac:dyDescent="0.25">
      <c r="E2363">
        <v>0.96815640000000003</v>
      </c>
    </row>
    <row r="2364" spans="5:5" x14ac:dyDescent="0.25">
      <c r="E2364">
        <v>1.036063</v>
      </c>
    </row>
    <row r="2365" spans="5:5" x14ac:dyDescent="0.25">
      <c r="E2365">
        <v>1.226019</v>
      </c>
    </row>
    <row r="2366" spans="5:5" x14ac:dyDescent="0.25">
      <c r="E2366">
        <v>0.80964460000000005</v>
      </c>
    </row>
    <row r="2367" spans="5:5" x14ac:dyDescent="0.25">
      <c r="E2367">
        <v>1.1537459999999999</v>
      </c>
    </row>
    <row r="2368" spans="5:5" x14ac:dyDescent="0.25">
      <c r="E2368">
        <v>0.47051939999999998</v>
      </c>
    </row>
    <row r="2369" spans="5:5" x14ac:dyDescent="0.25">
      <c r="E2369">
        <v>0.42060520000000001</v>
      </c>
    </row>
    <row r="2370" spans="5:5" x14ac:dyDescent="0.25">
      <c r="E2370">
        <v>0.75149089999999996</v>
      </c>
    </row>
    <row r="2371" spans="5:5" x14ac:dyDescent="0.25">
      <c r="E2371">
        <v>0.5864549</v>
      </c>
    </row>
    <row r="2372" spans="5:5" x14ac:dyDescent="0.25">
      <c r="E2372">
        <v>0.89579019999999998</v>
      </c>
    </row>
    <row r="2373" spans="5:5" x14ac:dyDescent="0.25">
      <c r="E2373">
        <v>0.6516615</v>
      </c>
    </row>
    <row r="2374" spans="5:5" x14ac:dyDescent="0.25">
      <c r="E2374">
        <v>0.59358420000000001</v>
      </c>
    </row>
    <row r="2375" spans="5:5" x14ac:dyDescent="0.25">
      <c r="E2375">
        <v>0.86563449999999997</v>
      </c>
    </row>
    <row r="2376" spans="5:5" x14ac:dyDescent="0.25">
      <c r="E2376">
        <v>1.2142820000000001</v>
      </c>
    </row>
    <row r="2377" spans="5:5" x14ac:dyDescent="0.25">
      <c r="E2377">
        <v>1.18076</v>
      </c>
    </row>
    <row r="2378" spans="5:5" x14ac:dyDescent="0.25">
      <c r="E2378">
        <v>1.1115379999999999</v>
      </c>
    </row>
    <row r="2379" spans="5:5" x14ac:dyDescent="0.25">
      <c r="E2379">
        <v>0.69526929999999998</v>
      </c>
    </row>
    <row r="2380" spans="5:5" x14ac:dyDescent="0.25">
      <c r="E2380">
        <v>0.97841120000000004</v>
      </c>
    </row>
    <row r="2381" spans="5:5" x14ac:dyDescent="0.25">
      <c r="E2381">
        <v>0.95720059999999996</v>
      </c>
    </row>
    <row r="2382" spans="5:5" x14ac:dyDescent="0.25">
      <c r="E2382">
        <v>1.147956</v>
      </c>
    </row>
    <row r="2383" spans="5:5" x14ac:dyDescent="0.25">
      <c r="E2383">
        <v>0.86893229999999999</v>
      </c>
    </row>
    <row r="2384" spans="5:5" x14ac:dyDescent="0.25">
      <c r="E2384">
        <v>1.1267750000000001</v>
      </c>
    </row>
    <row r="2385" spans="5:5" x14ac:dyDescent="0.25">
      <c r="E2385">
        <v>1.096989</v>
      </c>
    </row>
    <row r="2386" spans="5:5" x14ac:dyDescent="0.25">
      <c r="E2386">
        <v>1.1342810000000001</v>
      </c>
    </row>
    <row r="2387" spans="5:5" x14ac:dyDescent="0.25">
      <c r="E2387">
        <v>0.95824220000000004</v>
      </c>
    </row>
    <row r="2388" spans="5:5" x14ac:dyDescent="0.25">
      <c r="E2388">
        <v>0.67384270000000002</v>
      </c>
    </row>
    <row r="2389" spans="5:5" x14ac:dyDescent="0.25">
      <c r="E2389">
        <v>1.0622579999999999</v>
      </c>
    </row>
    <row r="2390" spans="5:5" x14ac:dyDescent="0.25">
      <c r="E2390">
        <v>1.1556420000000001</v>
      </c>
    </row>
    <row r="2391" spans="5:5" x14ac:dyDescent="0.25">
      <c r="E2391">
        <v>1.025533</v>
      </c>
    </row>
    <row r="2392" spans="5:5" x14ac:dyDescent="0.25">
      <c r="E2392">
        <v>1.048673</v>
      </c>
    </row>
    <row r="2393" spans="5:5" x14ac:dyDescent="0.25">
      <c r="E2393">
        <v>1.1289229999999999</v>
      </c>
    </row>
    <row r="2394" spans="5:5" x14ac:dyDescent="0.25">
      <c r="E2394">
        <v>0.52303219999999995</v>
      </c>
    </row>
    <row r="2395" spans="5:5" x14ac:dyDescent="0.25">
      <c r="E2395">
        <v>0.92659570000000002</v>
      </c>
    </row>
    <row r="2396" spans="5:5" x14ac:dyDescent="0.25">
      <c r="E2396">
        <v>1.002181</v>
      </c>
    </row>
    <row r="2397" spans="5:5" x14ac:dyDescent="0.25">
      <c r="E2397">
        <v>0.44035790000000002</v>
      </c>
    </row>
    <row r="2398" spans="5:5" x14ac:dyDescent="0.25">
      <c r="E2398">
        <v>0.98317730000000003</v>
      </c>
    </row>
    <row r="2399" spans="5:5" x14ac:dyDescent="0.25">
      <c r="E2399">
        <v>0.89180440000000005</v>
      </c>
    </row>
    <row r="2400" spans="5:5" x14ac:dyDescent="0.25">
      <c r="E2400">
        <v>1.214907</v>
      </c>
    </row>
    <row r="2401" spans="5:5" x14ac:dyDescent="0.25">
      <c r="E2401">
        <v>0.94185629999999998</v>
      </c>
    </row>
    <row r="2402" spans="5:5" x14ac:dyDescent="0.25">
      <c r="E2402">
        <v>1.2821579999999999</v>
      </c>
    </row>
    <row r="2403" spans="5:5" x14ac:dyDescent="0.25">
      <c r="E2403">
        <v>1.1337839999999999</v>
      </c>
    </row>
    <row r="2404" spans="5:5" x14ac:dyDescent="0.25">
      <c r="E2404">
        <v>0.93019450000000004</v>
      </c>
    </row>
    <row r="2405" spans="5:5" x14ac:dyDescent="0.25">
      <c r="E2405">
        <v>1.022859</v>
      </c>
    </row>
    <row r="2406" spans="5:5" x14ac:dyDescent="0.25">
      <c r="E2406">
        <v>0.8244302</v>
      </c>
    </row>
    <row r="2407" spans="5:5" x14ac:dyDescent="0.25">
      <c r="E2407">
        <v>1.0064379999999999</v>
      </c>
    </row>
    <row r="2408" spans="5:5" x14ac:dyDescent="0.25">
      <c r="E2408">
        <v>0.78497090000000003</v>
      </c>
    </row>
    <row r="2409" spans="5:5" x14ac:dyDescent="0.25">
      <c r="E2409">
        <v>0.84304279999999998</v>
      </c>
    </row>
    <row r="2410" spans="5:5" x14ac:dyDescent="0.25">
      <c r="E2410">
        <v>0.81493590000000005</v>
      </c>
    </row>
    <row r="2411" spans="5:5" x14ac:dyDescent="0.25">
      <c r="E2411">
        <v>1.0843700000000001</v>
      </c>
    </row>
    <row r="2412" spans="5:5" x14ac:dyDescent="0.25">
      <c r="E2412">
        <v>0.99298209999999998</v>
      </c>
    </row>
    <row r="2413" spans="5:5" x14ac:dyDescent="0.25">
      <c r="E2413">
        <v>0.76403989999999999</v>
      </c>
    </row>
    <row r="2414" spans="5:5" x14ac:dyDescent="0.25">
      <c r="E2414">
        <v>0.75641250000000004</v>
      </c>
    </row>
    <row r="2415" spans="5:5" x14ac:dyDescent="0.25">
      <c r="E2415">
        <v>0.89840180000000003</v>
      </c>
    </row>
    <row r="2416" spans="5:5" x14ac:dyDescent="0.25">
      <c r="E2416">
        <v>0.7845202</v>
      </c>
    </row>
    <row r="2417" spans="5:5" x14ac:dyDescent="0.25">
      <c r="E2417">
        <v>0.53409340000000005</v>
      </c>
    </row>
    <row r="2418" spans="5:5" x14ac:dyDescent="0.25">
      <c r="E2418">
        <v>0.78098279999999998</v>
      </c>
    </row>
    <row r="2419" spans="5:5" x14ac:dyDescent="0.25">
      <c r="E2419">
        <v>0.87264620000000004</v>
      </c>
    </row>
    <row r="2420" spans="5:5" x14ac:dyDescent="0.25">
      <c r="E2420">
        <v>0.76077289999999997</v>
      </c>
    </row>
    <row r="2421" spans="5:5" x14ac:dyDescent="0.25">
      <c r="E2421">
        <v>0.72508340000000004</v>
      </c>
    </row>
    <row r="2422" spans="5:5" x14ac:dyDescent="0.25">
      <c r="E2422">
        <v>1.112852</v>
      </c>
    </row>
    <row r="2423" spans="5:5" x14ac:dyDescent="0.25">
      <c r="E2423">
        <v>1.058581</v>
      </c>
    </row>
    <row r="2424" spans="5:5" x14ac:dyDescent="0.25">
      <c r="E2424">
        <v>1.1311800000000001</v>
      </c>
    </row>
    <row r="2425" spans="5:5" x14ac:dyDescent="0.25">
      <c r="E2425">
        <v>0.60819999999999996</v>
      </c>
    </row>
    <row r="2426" spans="5:5" x14ac:dyDescent="0.25">
      <c r="E2426">
        <v>1.1239129999999999</v>
      </c>
    </row>
    <row r="2427" spans="5:5" x14ac:dyDescent="0.25">
      <c r="E2427">
        <v>1.089126</v>
      </c>
    </row>
    <row r="2428" spans="5:5" x14ac:dyDescent="0.25">
      <c r="E2428">
        <v>0.99615819999999999</v>
      </c>
    </row>
    <row r="2429" spans="5:5" x14ac:dyDescent="0.25">
      <c r="E2429">
        <v>1.2391460000000001</v>
      </c>
    </row>
    <row r="2430" spans="5:5" x14ac:dyDescent="0.25">
      <c r="E2430">
        <v>0.82825139999999997</v>
      </c>
    </row>
    <row r="2431" spans="5:5" x14ac:dyDescent="0.25">
      <c r="E2431">
        <v>0.7114665</v>
      </c>
    </row>
    <row r="2432" spans="5:5" x14ac:dyDescent="0.25">
      <c r="E2432">
        <v>1.134633</v>
      </c>
    </row>
    <row r="2433" spans="5:5" x14ac:dyDescent="0.25">
      <c r="E2433">
        <v>1.075866</v>
      </c>
    </row>
    <row r="2434" spans="5:5" x14ac:dyDescent="0.25">
      <c r="E2434">
        <v>1.025387</v>
      </c>
    </row>
    <row r="2435" spans="5:5" x14ac:dyDescent="0.25">
      <c r="E2435">
        <v>0.95397240000000005</v>
      </c>
    </row>
    <row r="2436" spans="5:5" x14ac:dyDescent="0.25">
      <c r="E2436">
        <v>1.0430839999999999</v>
      </c>
    </row>
    <row r="2437" spans="5:5" x14ac:dyDescent="0.25">
      <c r="E2437">
        <v>0.4523779</v>
      </c>
    </row>
    <row r="2438" spans="5:5" x14ac:dyDescent="0.25">
      <c r="E2438">
        <v>0.6473198</v>
      </c>
    </row>
    <row r="2439" spans="5:5" x14ac:dyDescent="0.25">
      <c r="E2439">
        <v>0.70692730000000004</v>
      </c>
    </row>
    <row r="2440" spans="5:5" x14ac:dyDescent="0.25">
      <c r="E2440">
        <v>1.1425339999999999</v>
      </c>
    </row>
    <row r="2441" spans="5:5" x14ac:dyDescent="0.25">
      <c r="E2441">
        <v>1.015253</v>
      </c>
    </row>
    <row r="2442" spans="5:5" x14ac:dyDescent="0.25">
      <c r="E2442">
        <v>1.025736</v>
      </c>
    </row>
    <row r="2443" spans="5:5" x14ac:dyDescent="0.25">
      <c r="E2443">
        <v>0.46872599999999998</v>
      </c>
    </row>
    <row r="2444" spans="5:5" x14ac:dyDescent="0.25">
      <c r="E2444">
        <v>1.34338</v>
      </c>
    </row>
    <row r="2445" spans="5:5" x14ac:dyDescent="0.25">
      <c r="E2445">
        <v>1.0494669999999999</v>
      </c>
    </row>
    <row r="2446" spans="5:5" x14ac:dyDescent="0.25">
      <c r="E2446">
        <v>1.090679</v>
      </c>
    </row>
    <row r="2447" spans="5:5" x14ac:dyDescent="0.25">
      <c r="E2447">
        <v>1.151966</v>
      </c>
    </row>
    <row r="2448" spans="5:5" x14ac:dyDescent="0.25">
      <c r="E2448">
        <v>1.10616</v>
      </c>
    </row>
    <row r="2449" spans="5:5" x14ac:dyDescent="0.25">
      <c r="E2449">
        <v>1.3775520000000001</v>
      </c>
    </row>
    <row r="2450" spans="5:5" x14ac:dyDescent="0.25">
      <c r="E2450">
        <v>0.62888790000000006</v>
      </c>
    </row>
    <row r="2451" spans="5:5" x14ac:dyDescent="0.25">
      <c r="E2451">
        <v>1.0568709999999999</v>
      </c>
    </row>
    <row r="2452" spans="5:5" x14ac:dyDescent="0.25">
      <c r="E2452">
        <v>1.2300469999999999</v>
      </c>
    </row>
    <row r="2453" spans="5:5" x14ac:dyDescent="0.25">
      <c r="E2453">
        <v>0.94650900000000004</v>
      </c>
    </row>
    <row r="2454" spans="5:5" x14ac:dyDescent="0.25">
      <c r="E2454">
        <v>0.77032080000000003</v>
      </c>
    </row>
    <row r="2455" spans="5:5" x14ac:dyDescent="0.25">
      <c r="E2455">
        <v>0.64935670000000001</v>
      </c>
    </row>
    <row r="2456" spans="5:5" x14ac:dyDescent="0.25">
      <c r="E2456">
        <v>0.70342349999999998</v>
      </c>
    </row>
    <row r="2457" spans="5:5" x14ac:dyDescent="0.25">
      <c r="E2457">
        <v>0.91856700000000002</v>
      </c>
    </row>
    <row r="2458" spans="5:5" x14ac:dyDescent="0.25">
      <c r="E2458">
        <v>0.82127879999999998</v>
      </c>
    </row>
    <row r="2459" spans="5:5" x14ac:dyDescent="0.25">
      <c r="E2459">
        <v>1.049185</v>
      </c>
    </row>
    <row r="2460" spans="5:5" x14ac:dyDescent="0.25">
      <c r="E2460">
        <v>0.8832797</v>
      </c>
    </row>
    <row r="2461" spans="5:5" x14ac:dyDescent="0.25">
      <c r="E2461">
        <v>0.95446980000000003</v>
      </c>
    </row>
    <row r="2462" spans="5:5" x14ac:dyDescent="0.25">
      <c r="E2462">
        <v>0.93853070000000005</v>
      </c>
    </row>
    <row r="2463" spans="5:5" x14ac:dyDescent="0.25">
      <c r="E2463">
        <v>0.9091764</v>
      </c>
    </row>
    <row r="2464" spans="5:5" x14ac:dyDescent="0.25">
      <c r="E2464">
        <v>0.40100000000000002</v>
      </c>
    </row>
    <row r="2465" spans="5:5" x14ac:dyDescent="0.25">
      <c r="E2465">
        <v>0.88834380000000002</v>
      </c>
    </row>
    <row r="2466" spans="5:5" x14ac:dyDescent="0.25">
      <c r="E2466">
        <v>1.2269680000000001</v>
      </c>
    </row>
    <row r="2467" spans="5:5" x14ac:dyDescent="0.25">
      <c r="E2467">
        <v>0.92349919999999996</v>
      </c>
    </row>
    <row r="2468" spans="5:5" x14ac:dyDescent="0.25">
      <c r="E2468">
        <v>0.80521370000000003</v>
      </c>
    </row>
    <row r="2469" spans="5:5" x14ac:dyDescent="0.25">
      <c r="E2469">
        <v>0.95283189999999995</v>
      </c>
    </row>
    <row r="2470" spans="5:5" x14ac:dyDescent="0.25">
      <c r="E2470">
        <v>0.96363410000000005</v>
      </c>
    </row>
    <row r="2471" spans="5:5" x14ac:dyDescent="0.25">
      <c r="E2471">
        <v>0.68128999999999995</v>
      </c>
    </row>
    <row r="2472" spans="5:5" x14ac:dyDescent="0.25">
      <c r="E2472">
        <v>1.035261</v>
      </c>
    </row>
    <row r="2473" spans="5:5" x14ac:dyDescent="0.25">
      <c r="E2473">
        <v>0.50296660000000004</v>
      </c>
    </row>
    <row r="2474" spans="5:5" x14ac:dyDescent="0.25">
      <c r="E2474">
        <v>0.59815160000000001</v>
      </c>
    </row>
    <row r="2475" spans="5:5" x14ac:dyDescent="0.25">
      <c r="E2475">
        <v>0.86780539999999995</v>
      </c>
    </row>
    <row r="2476" spans="5:5" x14ac:dyDescent="0.25">
      <c r="E2476">
        <v>0.66657010000000005</v>
      </c>
    </row>
    <row r="2477" spans="5:5" x14ac:dyDescent="0.25">
      <c r="E2477">
        <v>1.0650729999999999</v>
      </c>
    </row>
    <row r="2478" spans="5:5" x14ac:dyDescent="0.25">
      <c r="E2478">
        <v>0.80582620000000005</v>
      </c>
    </row>
    <row r="2479" spans="5:5" x14ac:dyDescent="0.25">
      <c r="E2479">
        <v>0.69210389999999999</v>
      </c>
    </row>
    <row r="2480" spans="5:5" x14ac:dyDescent="0.25">
      <c r="E2480">
        <v>1.2260629999999999</v>
      </c>
    </row>
    <row r="2481" spans="5:5" x14ac:dyDescent="0.25">
      <c r="E2481">
        <v>0.98581739999999995</v>
      </c>
    </row>
    <row r="2482" spans="5:5" x14ac:dyDescent="0.25">
      <c r="E2482">
        <v>1.016554</v>
      </c>
    </row>
    <row r="2483" spans="5:5" x14ac:dyDescent="0.25">
      <c r="E2483">
        <v>1.118341</v>
      </c>
    </row>
    <row r="2484" spans="5:5" x14ac:dyDescent="0.25">
      <c r="E2484">
        <v>0.75945549999999995</v>
      </c>
    </row>
    <row r="2485" spans="5:5" x14ac:dyDescent="0.25">
      <c r="E2485">
        <v>0.87697829999999999</v>
      </c>
    </row>
    <row r="2486" spans="5:5" x14ac:dyDescent="0.25">
      <c r="E2486">
        <v>1.114954</v>
      </c>
    </row>
    <row r="2487" spans="5:5" x14ac:dyDescent="0.25">
      <c r="E2487">
        <v>1.3167120000000001</v>
      </c>
    </row>
    <row r="2488" spans="5:5" x14ac:dyDescent="0.25">
      <c r="E2488">
        <v>0.66942190000000001</v>
      </c>
    </row>
    <row r="2489" spans="5:5" x14ac:dyDescent="0.25">
      <c r="E2489">
        <v>1.0447869999999999</v>
      </c>
    </row>
    <row r="2490" spans="5:5" x14ac:dyDescent="0.25">
      <c r="E2490">
        <v>0.94750679999999998</v>
      </c>
    </row>
    <row r="2491" spans="5:5" x14ac:dyDescent="0.25">
      <c r="E2491">
        <v>1.0638529999999999</v>
      </c>
    </row>
    <row r="2492" spans="5:5" x14ac:dyDescent="0.25">
      <c r="E2492">
        <v>1.0554239999999999</v>
      </c>
    </row>
    <row r="2493" spans="5:5" x14ac:dyDescent="0.25">
      <c r="E2493">
        <v>0.36213669999999998</v>
      </c>
    </row>
    <row r="2494" spans="5:5" x14ac:dyDescent="0.25">
      <c r="E2494">
        <v>0.97942720000000005</v>
      </c>
    </row>
    <row r="2495" spans="5:5" x14ac:dyDescent="0.25">
      <c r="E2495">
        <v>1.0281670000000001</v>
      </c>
    </row>
    <row r="2496" spans="5:5" x14ac:dyDescent="0.25">
      <c r="E2496">
        <v>0.59849750000000002</v>
      </c>
    </row>
    <row r="2497" spans="5:5" x14ac:dyDescent="0.25">
      <c r="E2497">
        <v>0.92455390000000004</v>
      </c>
    </row>
    <row r="2498" spans="5:5" x14ac:dyDescent="0.25">
      <c r="E2498">
        <v>0.94638160000000005</v>
      </c>
    </row>
    <row r="2499" spans="5:5" x14ac:dyDescent="0.25">
      <c r="E2499">
        <v>0.69193289999999996</v>
      </c>
    </row>
    <row r="2500" spans="5:5" x14ac:dyDescent="0.25">
      <c r="E2500">
        <v>0.90460220000000002</v>
      </c>
    </row>
    <row r="2501" spans="5:5" x14ac:dyDescent="0.25">
      <c r="E2501">
        <v>1.067172</v>
      </c>
    </row>
    <row r="2502" spans="5:5" x14ac:dyDescent="0.25">
      <c r="E2502">
        <v>1.259789</v>
      </c>
    </row>
    <row r="2503" spans="5:5" x14ac:dyDescent="0.25">
      <c r="E2503">
        <v>1.0706929999999999</v>
      </c>
    </row>
    <row r="2504" spans="5:5" x14ac:dyDescent="0.25">
      <c r="E2504">
        <v>1.2860819999999999</v>
      </c>
    </row>
    <row r="2505" spans="5:5" x14ac:dyDescent="0.25">
      <c r="E2505">
        <v>1.1147720000000001</v>
      </c>
    </row>
    <row r="2506" spans="5:5" x14ac:dyDescent="0.25">
      <c r="E2506">
        <v>1.120466</v>
      </c>
    </row>
    <row r="2507" spans="5:5" x14ac:dyDescent="0.25">
      <c r="E2507">
        <v>1.030351</v>
      </c>
    </row>
    <row r="2508" spans="5:5" x14ac:dyDescent="0.25">
      <c r="E2508">
        <v>0.75811070000000003</v>
      </c>
    </row>
    <row r="2509" spans="5:5" x14ac:dyDescent="0.25">
      <c r="E2509">
        <v>0.79210170000000002</v>
      </c>
    </row>
    <row r="2510" spans="5:5" x14ac:dyDescent="0.25">
      <c r="E2510">
        <v>0.67547590000000002</v>
      </c>
    </row>
    <row r="2511" spans="5:5" x14ac:dyDescent="0.25">
      <c r="E2511">
        <v>0.75498799999999999</v>
      </c>
    </row>
    <row r="2512" spans="5:5" x14ac:dyDescent="0.25">
      <c r="E2512">
        <v>0.45803909999999998</v>
      </c>
    </row>
    <row r="2513" spans="5:5" x14ac:dyDescent="0.25">
      <c r="E2513">
        <v>0.50041800000000003</v>
      </c>
    </row>
    <row r="2514" spans="5:5" x14ac:dyDescent="0.25">
      <c r="E2514">
        <v>0.71313320000000002</v>
      </c>
    </row>
    <row r="2515" spans="5:5" x14ac:dyDescent="0.25">
      <c r="E2515">
        <v>1.0051479999999999</v>
      </c>
    </row>
    <row r="2516" spans="5:5" x14ac:dyDescent="0.25">
      <c r="E2516">
        <v>1.175999</v>
      </c>
    </row>
    <row r="2517" spans="5:5" x14ac:dyDescent="0.25">
      <c r="E2517">
        <v>1.1437539999999999</v>
      </c>
    </row>
    <row r="2518" spans="5:5" x14ac:dyDescent="0.25">
      <c r="E2518">
        <v>0.78112420000000005</v>
      </c>
    </row>
    <row r="2519" spans="5:5" x14ac:dyDescent="0.25">
      <c r="E2519">
        <v>0.2897209</v>
      </c>
    </row>
    <row r="2520" spans="5:5" x14ac:dyDescent="0.25">
      <c r="E2520">
        <v>1.284667</v>
      </c>
    </row>
    <row r="2521" spans="5:5" x14ac:dyDescent="0.25">
      <c r="E2521">
        <v>0.90445089999999995</v>
      </c>
    </row>
    <row r="2522" spans="5:5" x14ac:dyDescent="0.25">
      <c r="E2522">
        <v>1.07735</v>
      </c>
    </row>
    <row r="2523" spans="5:5" x14ac:dyDescent="0.25">
      <c r="E2523">
        <v>1.411324</v>
      </c>
    </row>
    <row r="2524" spans="5:5" x14ac:dyDescent="0.25">
      <c r="E2524">
        <v>0.7064568</v>
      </c>
    </row>
    <row r="2525" spans="5:5" x14ac:dyDescent="0.25">
      <c r="E2525">
        <v>0.89539040000000003</v>
      </c>
    </row>
    <row r="2526" spans="5:5" x14ac:dyDescent="0.25">
      <c r="E2526">
        <v>0.59348789999999996</v>
      </c>
    </row>
    <row r="2527" spans="5:5" x14ac:dyDescent="0.25">
      <c r="E2527">
        <v>0.77968210000000004</v>
      </c>
    </row>
    <row r="2528" spans="5:5" x14ac:dyDescent="0.25">
      <c r="E2528">
        <v>1.2368969999999999</v>
      </c>
    </row>
    <row r="2529" spans="5:5" x14ac:dyDescent="0.25">
      <c r="E2529">
        <v>0.9046421</v>
      </c>
    </row>
    <row r="2530" spans="5:5" x14ac:dyDescent="0.25">
      <c r="E2530">
        <v>0.69644490000000003</v>
      </c>
    </row>
    <row r="2531" spans="5:5" x14ac:dyDescent="0.25">
      <c r="E2531">
        <v>0.78861409999999998</v>
      </c>
    </row>
    <row r="2532" spans="5:5" x14ac:dyDescent="0.25">
      <c r="E2532">
        <v>0.83422149999999995</v>
      </c>
    </row>
    <row r="2533" spans="5:5" x14ac:dyDescent="0.25">
      <c r="E2533">
        <v>0.76813830000000005</v>
      </c>
    </row>
    <row r="2534" spans="5:5" x14ac:dyDescent="0.25">
      <c r="E2534">
        <v>0.96839310000000001</v>
      </c>
    </row>
    <row r="2535" spans="5:5" x14ac:dyDescent="0.25">
      <c r="E2535">
        <v>0.76182179999999999</v>
      </c>
    </row>
    <row r="2536" spans="5:5" x14ac:dyDescent="0.25">
      <c r="E2536">
        <v>0.93193990000000004</v>
      </c>
    </row>
    <row r="2537" spans="5:5" x14ac:dyDescent="0.25">
      <c r="E2537">
        <v>1.1298109999999999</v>
      </c>
    </row>
    <row r="2538" spans="5:5" x14ac:dyDescent="0.25">
      <c r="E2538">
        <v>0.97092909999999999</v>
      </c>
    </row>
    <row r="2539" spans="5:5" x14ac:dyDescent="0.25">
      <c r="E2539">
        <v>0.63620480000000001</v>
      </c>
    </row>
    <row r="2540" spans="5:5" x14ac:dyDescent="0.25">
      <c r="E2540">
        <v>0.96217390000000003</v>
      </c>
    </row>
    <row r="2541" spans="5:5" x14ac:dyDescent="0.25">
      <c r="E2541">
        <v>0.48508230000000002</v>
      </c>
    </row>
    <row r="2542" spans="5:5" x14ac:dyDescent="0.25">
      <c r="E2542">
        <v>0.69576819999999995</v>
      </c>
    </row>
    <row r="2543" spans="5:5" x14ac:dyDescent="0.25">
      <c r="E2543">
        <v>0.62756909999999999</v>
      </c>
    </row>
    <row r="2544" spans="5:5" x14ac:dyDescent="0.25">
      <c r="E2544">
        <v>0.90444060000000004</v>
      </c>
    </row>
    <row r="2545" spans="5:5" x14ac:dyDescent="0.25">
      <c r="E2545">
        <v>0.95539569999999996</v>
      </c>
    </row>
    <row r="2546" spans="5:5" x14ac:dyDescent="0.25">
      <c r="E2546">
        <v>1.1176680000000001</v>
      </c>
    </row>
    <row r="2547" spans="5:5" x14ac:dyDescent="0.25">
      <c r="E2547">
        <v>1.0170300000000001</v>
      </c>
    </row>
    <row r="2548" spans="5:5" x14ac:dyDescent="0.25">
      <c r="E2548">
        <v>0.79009720000000006</v>
      </c>
    </row>
    <row r="2549" spans="5:5" x14ac:dyDescent="0.25">
      <c r="E2549">
        <v>0.9502332</v>
      </c>
    </row>
    <row r="2550" spans="5:5" x14ac:dyDescent="0.25">
      <c r="E2550">
        <v>0.85919199999999996</v>
      </c>
    </row>
    <row r="2551" spans="5:5" x14ac:dyDescent="0.25">
      <c r="E2551">
        <v>1.1139680000000001</v>
      </c>
    </row>
    <row r="2552" spans="5:5" x14ac:dyDescent="0.25">
      <c r="E2552">
        <v>0.74139670000000002</v>
      </c>
    </row>
    <row r="2553" spans="5:5" x14ac:dyDescent="0.25">
      <c r="E2553">
        <v>1.022459</v>
      </c>
    </row>
    <row r="2554" spans="5:5" x14ac:dyDescent="0.25">
      <c r="E2554">
        <v>1.0345709999999999</v>
      </c>
    </row>
    <row r="2555" spans="5:5" x14ac:dyDescent="0.25">
      <c r="E2555">
        <v>1.1454169999999999</v>
      </c>
    </row>
    <row r="2556" spans="5:5" x14ac:dyDescent="0.25">
      <c r="E2556">
        <v>0.81246019999999997</v>
      </c>
    </row>
    <row r="2557" spans="5:5" x14ac:dyDescent="0.25">
      <c r="E2557">
        <v>0.91494560000000003</v>
      </c>
    </row>
    <row r="2558" spans="5:5" x14ac:dyDescent="0.25">
      <c r="E2558">
        <v>0.84733939999999996</v>
      </c>
    </row>
    <row r="2559" spans="5:5" x14ac:dyDescent="0.25">
      <c r="E2559">
        <v>1.20085</v>
      </c>
    </row>
    <row r="2560" spans="5:5" x14ac:dyDescent="0.25">
      <c r="E2560">
        <v>1.063898</v>
      </c>
    </row>
    <row r="2561" spans="5:5" x14ac:dyDescent="0.25">
      <c r="E2561">
        <v>0.98603600000000002</v>
      </c>
    </row>
    <row r="2562" spans="5:5" x14ac:dyDescent="0.25">
      <c r="E2562">
        <v>0.92879610000000001</v>
      </c>
    </row>
    <row r="2563" spans="5:5" x14ac:dyDescent="0.25">
      <c r="E2563">
        <v>0.96972760000000002</v>
      </c>
    </row>
    <row r="2564" spans="5:5" x14ac:dyDescent="0.25">
      <c r="E2564">
        <v>0.68566859999999996</v>
      </c>
    </row>
    <row r="2565" spans="5:5" x14ac:dyDescent="0.25">
      <c r="E2565">
        <v>0.4728599</v>
      </c>
    </row>
    <row r="2566" spans="5:5" x14ac:dyDescent="0.25">
      <c r="E2566">
        <v>0.92199960000000003</v>
      </c>
    </row>
    <row r="2567" spans="5:5" x14ac:dyDescent="0.25">
      <c r="E2567">
        <v>1.16143</v>
      </c>
    </row>
    <row r="2568" spans="5:5" x14ac:dyDescent="0.25">
      <c r="E2568">
        <v>1.101027</v>
      </c>
    </row>
    <row r="2569" spans="5:5" x14ac:dyDescent="0.25">
      <c r="E2569">
        <v>0.41707100000000003</v>
      </c>
    </row>
    <row r="2570" spans="5:5" x14ac:dyDescent="0.25">
      <c r="E2570">
        <v>1.009595</v>
      </c>
    </row>
    <row r="2571" spans="5:5" x14ac:dyDescent="0.25">
      <c r="E2571">
        <v>0.88109309999999996</v>
      </c>
    </row>
    <row r="2572" spans="5:5" x14ac:dyDescent="0.25">
      <c r="E2572">
        <v>0.68028900000000003</v>
      </c>
    </row>
    <row r="2573" spans="5:5" x14ac:dyDescent="0.25">
      <c r="E2573">
        <v>0.92332669999999994</v>
      </c>
    </row>
    <row r="2574" spans="5:5" x14ac:dyDescent="0.25">
      <c r="E2574">
        <v>0.94170039999999999</v>
      </c>
    </row>
    <row r="2575" spans="5:5" x14ac:dyDescent="0.25">
      <c r="E2575">
        <v>0.91112769999999998</v>
      </c>
    </row>
    <row r="2576" spans="5:5" x14ac:dyDescent="0.25">
      <c r="E2576">
        <v>1.0186059999999999</v>
      </c>
    </row>
    <row r="2577" spans="5:5" x14ac:dyDescent="0.25">
      <c r="E2577">
        <v>1.1717360000000001</v>
      </c>
    </row>
    <row r="2578" spans="5:5" x14ac:dyDescent="0.25">
      <c r="E2578">
        <v>1.1433720000000001</v>
      </c>
    </row>
    <row r="2579" spans="5:5" x14ac:dyDescent="0.25">
      <c r="E2579">
        <v>1.2622789999999999</v>
      </c>
    </row>
    <row r="2580" spans="5:5" x14ac:dyDescent="0.25">
      <c r="E2580">
        <v>1.0384180000000001</v>
      </c>
    </row>
    <row r="2581" spans="5:5" x14ac:dyDescent="0.25">
      <c r="E2581">
        <v>0.29537400000000003</v>
      </c>
    </row>
    <row r="2582" spans="5:5" x14ac:dyDescent="0.25">
      <c r="E2582">
        <v>0.81239070000000002</v>
      </c>
    </row>
    <row r="2583" spans="5:5" x14ac:dyDescent="0.25">
      <c r="E2583">
        <v>0.91447049999999996</v>
      </c>
    </row>
    <row r="2584" spans="5:5" x14ac:dyDescent="0.25">
      <c r="E2584">
        <v>1.040257</v>
      </c>
    </row>
    <row r="2585" spans="5:5" x14ac:dyDescent="0.25">
      <c r="E2585">
        <v>0.95527150000000005</v>
      </c>
    </row>
    <row r="2586" spans="5:5" x14ac:dyDescent="0.25">
      <c r="E2586">
        <v>0.82273989999999997</v>
      </c>
    </row>
    <row r="2587" spans="5:5" x14ac:dyDescent="0.25">
      <c r="E2587">
        <v>0.75158080000000005</v>
      </c>
    </row>
    <row r="2588" spans="5:5" x14ac:dyDescent="0.25">
      <c r="E2588">
        <v>0.94168560000000001</v>
      </c>
    </row>
    <row r="2589" spans="5:5" x14ac:dyDescent="0.25">
      <c r="E2589">
        <v>1.0727500000000001</v>
      </c>
    </row>
    <row r="2590" spans="5:5" x14ac:dyDescent="0.25">
      <c r="E2590">
        <v>1.0334000000000001</v>
      </c>
    </row>
    <row r="2591" spans="5:5" x14ac:dyDescent="0.25">
      <c r="E2591">
        <v>0.88827789999999995</v>
      </c>
    </row>
    <row r="2592" spans="5:5" x14ac:dyDescent="0.25">
      <c r="E2592">
        <v>0.9544975</v>
      </c>
    </row>
    <row r="2593" spans="5:5" x14ac:dyDescent="0.25">
      <c r="E2593">
        <v>0.44955010000000001</v>
      </c>
    </row>
    <row r="2594" spans="5:5" x14ac:dyDescent="0.25">
      <c r="E2594">
        <v>0.94525230000000005</v>
      </c>
    </row>
    <row r="2595" spans="5:5" x14ac:dyDescent="0.25">
      <c r="E2595">
        <v>1.1037859999999999</v>
      </c>
    </row>
    <row r="2596" spans="5:5" x14ac:dyDescent="0.25">
      <c r="E2596">
        <v>0.69765639999999995</v>
      </c>
    </row>
    <row r="2597" spans="5:5" x14ac:dyDescent="0.25">
      <c r="E2597">
        <v>1.1414219999999999</v>
      </c>
    </row>
    <row r="2598" spans="5:5" x14ac:dyDescent="0.25">
      <c r="E2598">
        <v>0.86377000000000004</v>
      </c>
    </row>
    <row r="2599" spans="5:5" x14ac:dyDescent="0.25">
      <c r="E2599">
        <v>1.0493459999999999</v>
      </c>
    </row>
    <row r="2600" spans="5:5" x14ac:dyDescent="0.25">
      <c r="E2600">
        <v>1.024834</v>
      </c>
    </row>
    <row r="2601" spans="5:5" x14ac:dyDescent="0.25">
      <c r="E2601">
        <v>0.97938700000000001</v>
      </c>
    </row>
    <row r="2602" spans="5:5" x14ac:dyDescent="0.25">
      <c r="E2602">
        <v>1.2206840000000001</v>
      </c>
    </row>
    <row r="2603" spans="5:5" x14ac:dyDescent="0.25">
      <c r="E2603">
        <v>0.61442260000000004</v>
      </c>
    </row>
    <row r="2604" spans="5:5" x14ac:dyDescent="0.25">
      <c r="E2604">
        <v>1.0107200000000001</v>
      </c>
    </row>
    <row r="2605" spans="5:5" x14ac:dyDescent="0.25">
      <c r="E2605">
        <v>0.68192540000000001</v>
      </c>
    </row>
    <row r="2606" spans="5:5" x14ac:dyDescent="0.25">
      <c r="E2606">
        <v>0.64823969999999997</v>
      </c>
    </row>
    <row r="2607" spans="5:5" x14ac:dyDescent="0.25">
      <c r="E2607">
        <v>0.84815549999999995</v>
      </c>
    </row>
    <row r="2608" spans="5:5" x14ac:dyDescent="0.25">
      <c r="E2608">
        <v>1.135019</v>
      </c>
    </row>
    <row r="2609" spans="5:5" x14ac:dyDescent="0.25">
      <c r="E2609">
        <v>1.2262459999999999</v>
      </c>
    </row>
    <row r="2610" spans="5:5" x14ac:dyDescent="0.25">
      <c r="E2610">
        <v>0.94400799999999996</v>
      </c>
    </row>
    <row r="2611" spans="5:5" x14ac:dyDescent="0.25">
      <c r="E2611">
        <v>1.0777620000000001</v>
      </c>
    </row>
    <row r="2612" spans="5:5" x14ac:dyDescent="0.25">
      <c r="E2612">
        <v>1.2958730000000001</v>
      </c>
    </row>
    <row r="2613" spans="5:5" x14ac:dyDescent="0.25">
      <c r="E2613">
        <v>0.82783359999999995</v>
      </c>
    </row>
    <row r="2614" spans="5:5" x14ac:dyDescent="0.25">
      <c r="E2614">
        <v>0.80141240000000002</v>
      </c>
    </row>
    <row r="2615" spans="5:5" x14ac:dyDescent="0.25">
      <c r="E2615">
        <v>0.80621799999999999</v>
      </c>
    </row>
    <row r="2616" spans="5:5" x14ac:dyDescent="0.25">
      <c r="E2616">
        <v>0.73920620000000004</v>
      </c>
    </row>
    <row r="2617" spans="5:5" x14ac:dyDescent="0.25">
      <c r="E2617">
        <v>0.88117939999999995</v>
      </c>
    </row>
    <row r="2618" spans="5:5" x14ac:dyDescent="0.25">
      <c r="E2618">
        <v>1.2292890000000001</v>
      </c>
    </row>
    <row r="2619" spans="5:5" x14ac:dyDescent="0.25">
      <c r="E2619">
        <v>0.76781010000000005</v>
      </c>
    </row>
    <row r="2620" spans="5:5" x14ac:dyDescent="0.25">
      <c r="E2620">
        <v>1.0108729999999999</v>
      </c>
    </row>
    <row r="2621" spans="5:5" x14ac:dyDescent="0.25">
      <c r="E2621">
        <v>0.93589880000000003</v>
      </c>
    </row>
    <row r="2622" spans="5:5" x14ac:dyDescent="0.25">
      <c r="E2622">
        <v>0.94911599999999996</v>
      </c>
    </row>
    <row r="2623" spans="5:5" x14ac:dyDescent="0.25">
      <c r="E2623">
        <v>0.93746339999999995</v>
      </c>
    </row>
    <row r="2624" spans="5:5" x14ac:dyDescent="0.25">
      <c r="E2624">
        <v>1.041126</v>
      </c>
    </row>
    <row r="2625" spans="5:5" x14ac:dyDescent="0.25">
      <c r="E2625">
        <v>1.1678660000000001</v>
      </c>
    </row>
    <row r="2626" spans="5:5" x14ac:dyDescent="0.25">
      <c r="E2626">
        <v>1.0748139999999999</v>
      </c>
    </row>
    <row r="2627" spans="5:5" x14ac:dyDescent="0.25">
      <c r="E2627">
        <v>0.73660959999999998</v>
      </c>
    </row>
    <row r="2628" spans="5:5" x14ac:dyDescent="0.25">
      <c r="E2628">
        <v>0.49153930000000001</v>
      </c>
    </row>
    <row r="2629" spans="5:5" x14ac:dyDescent="0.25">
      <c r="E2629">
        <v>0.90523620000000005</v>
      </c>
    </row>
    <row r="2630" spans="5:5" x14ac:dyDescent="0.25">
      <c r="E2630">
        <v>0.92124119999999998</v>
      </c>
    </row>
    <row r="2631" spans="5:5" x14ac:dyDescent="0.25">
      <c r="E2631">
        <v>0.93391900000000005</v>
      </c>
    </row>
    <row r="2632" spans="5:5" x14ac:dyDescent="0.25">
      <c r="E2632">
        <v>0.95179239999999998</v>
      </c>
    </row>
    <row r="2633" spans="5:5" x14ac:dyDescent="0.25">
      <c r="E2633">
        <v>0.59083629999999998</v>
      </c>
    </row>
    <row r="2634" spans="5:5" x14ac:dyDescent="0.25">
      <c r="E2634">
        <v>1.206151</v>
      </c>
    </row>
    <row r="2635" spans="5:5" x14ac:dyDescent="0.25">
      <c r="E2635">
        <v>0.62553720000000002</v>
      </c>
    </row>
    <row r="2636" spans="5:5" x14ac:dyDescent="0.25">
      <c r="E2636">
        <v>1.172382</v>
      </c>
    </row>
    <row r="2637" spans="5:5" x14ac:dyDescent="0.25">
      <c r="E2637">
        <v>1.1039410000000001</v>
      </c>
    </row>
    <row r="2638" spans="5:5" x14ac:dyDescent="0.25">
      <c r="E2638">
        <v>0.67938030000000005</v>
      </c>
    </row>
    <row r="2639" spans="5:5" x14ac:dyDescent="0.25">
      <c r="E2639">
        <v>0.23428099999999999</v>
      </c>
    </row>
    <row r="2640" spans="5:5" x14ac:dyDescent="0.25">
      <c r="E2640">
        <v>0.77977750000000001</v>
      </c>
    </row>
    <row r="2641" spans="5:5" x14ac:dyDescent="0.25">
      <c r="E2641">
        <v>1.1129560000000001</v>
      </c>
    </row>
    <row r="2642" spans="5:5" x14ac:dyDescent="0.25">
      <c r="E2642">
        <v>0.93342879999999995</v>
      </c>
    </row>
    <row r="2643" spans="5:5" x14ac:dyDescent="0.25">
      <c r="E2643">
        <v>1.246197</v>
      </c>
    </row>
    <row r="2644" spans="5:5" x14ac:dyDescent="0.25">
      <c r="E2644">
        <v>1.079615</v>
      </c>
    </row>
    <row r="2645" spans="5:5" x14ac:dyDescent="0.25">
      <c r="E2645">
        <v>1.3661760000000001</v>
      </c>
    </row>
    <row r="2646" spans="5:5" x14ac:dyDescent="0.25">
      <c r="E2646">
        <v>0.96421599999999996</v>
      </c>
    </row>
    <row r="2647" spans="5:5" x14ac:dyDescent="0.25">
      <c r="E2647">
        <v>1.0984309999999999</v>
      </c>
    </row>
    <row r="2648" spans="5:5" x14ac:dyDescent="0.25">
      <c r="E2648">
        <v>0.72505710000000001</v>
      </c>
    </row>
    <row r="2649" spans="5:5" x14ac:dyDescent="0.25">
      <c r="E2649">
        <v>1.11168</v>
      </c>
    </row>
    <row r="2650" spans="5:5" x14ac:dyDescent="0.25">
      <c r="E2650">
        <v>0.82663949999999997</v>
      </c>
    </row>
    <row r="2651" spans="5:5" x14ac:dyDescent="0.25">
      <c r="E2651">
        <v>1.0948800000000001</v>
      </c>
    </row>
    <row r="2652" spans="5:5" x14ac:dyDescent="0.25">
      <c r="E2652">
        <v>0.89862920000000002</v>
      </c>
    </row>
    <row r="2653" spans="5:5" x14ac:dyDescent="0.25">
      <c r="E2653">
        <v>0.84273100000000001</v>
      </c>
    </row>
    <row r="2654" spans="5:5" x14ac:dyDescent="0.25">
      <c r="E2654">
        <v>0.79255249999999999</v>
      </c>
    </row>
    <row r="2655" spans="5:5" x14ac:dyDescent="0.25">
      <c r="E2655">
        <v>1.1725080000000001</v>
      </c>
    </row>
    <row r="2656" spans="5:5" x14ac:dyDescent="0.25">
      <c r="E2656">
        <v>0.69181579999999998</v>
      </c>
    </row>
    <row r="2657" spans="5:5" x14ac:dyDescent="0.25">
      <c r="E2657">
        <v>1.002119</v>
      </c>
    </row>
    <row r="2658" spans="5:5" x14ac:dyDescent="0.25">
      <c r="E2658">
        <v>1.341831</v>
      </c>
    </row>
    <row r="2659" spans="5:5" x14ac:dyDescent="0.25">
      <c r="E2659">
        <v>0.85754819999999998</v>
      </c>
    </row>
    <row r="2660" spans="5:5" x14ac:dyDescent="0.25">
      <c r="E2660">
        <v>0.61887270000000005</v>
      </c>
    </row>
    <row r="2661" spans="5:5" x14ac:dyDescent="0.25">
      <c r="E2661">
        <v>1.013841</v>
      </c>
    </row>
    <row r="2662" spans="5:5" x14ac:dyDescent="0.25">
      <c r="E2662">
        <v>1.3519110000000001</v>
      </c>
    </row>
    <row r="2663" spans="5:5" x14ac:dyDescent="0.25">
      <c r="E2663">
        <v>0.63009789999999999</v>
      </c>
    </row>
    <row r="2664" spans="5:5" x14ac:dyDescent="0.25">
      <c r="E2664">
        <v>0.51469589999999998</v>
      </c>
    </row>
    <row r="2665" spans="5:5" x14ac:dyDescent="0.25">
      <c r="E2665">
        <v>0.88802720000000002</v>
      </c>
    </row>
    <row r="2666" spans="5:5" x14ac:dyDescent="0.25">
      <c r="E2666">
        <v>0.77059569999999999</v>
      </c>
    </row>
    <row r="2667" spans="5:5" x14ac:dyDescent="0.25">
      <c r="E2667">
        <v>1.084209</v>
      </c>
    </row>
    <row r="2668" spans="5:5" x14ac:dyDescent="0.25">
      <c r="E2668">
        <v>0.86781379999999997</v>
      </c>
    </row>
    <row r="2669" spans="5:5" x14ac:dyDescent="0.25">
      <c r="E2669">
        <v>0.77412800000000004</v>
      </c>
    </row>
    <row r="2670" spans="5:5" x14ac:dyDescent="0.25">
      <c r="E2670">
        <v>1.307302</v>
      </c>
    </row>
    <row r="2671" spans="5:5" x14ac:dyDescent="0.25">
      <c r="E2671">
        <v>0.87068140000000005</v>
      </c>
    </row>
    <row r="2672" spans="5:5" x14ac:dyDescent="0.25">
      <c r="E2672">
        <v>0.77552259999999995</v>
      </c>
    </row>
    <row r="2673" spans="5:5" x14ac:dyDescent="0.25">
      <c r="E2673">
        <v>0.96757700000000002</v>
      </c>
    </row>
    <row r="2674" spans="5:5" x14ac:dyDescent="0.25">
      <c r="E2674">
        <v>0.68068150000000005</v>
      </c>
    </row>
    <row r="2675" spans="5:5" x14ac:dyDescent="0.25">
      <c r="E2675">
        <v>0.95845840000000004</v>
      </c>
    </row>
    <row r="2676" spans="5:5" x14ac:dyDescent="0.25">
      <c r="E2676">
        <v>0.48716930000000003</v>
      </c>
    </row>
    <row r="2677" spans="5:5" x14ac:dyDescent="0.25">
      <c r="E2677">
        <v>1.1294949999999999</v>
      </c>
    </row>
    <row r="2678" spans="5:5" x14ac:dyDescent="0.25">
      <c r="E2678">
        <v>1.285069</v>
      </c>
    </row>
    <row r="2679" spans="5:5" x14ac:dyDescent="0.25">
      <c r="E2679">
        <v>1.091926</v>
      </c>
    </row>
    <row r="2680" spans="5:5" x14ac:dyDescent="0.25">
      <c r="E2680">
        <v>0.58095719999999995</v>
      </c>
    </row>
    <row r="2681" spans="5:5" x14ac:dyDescent="0.25">
      <c r="E2681">
        <v>1.031817</v>
      </c>
    </row>
    <row r="2682" spans="5:5" x14ac:dyDescent="0.25">
      <c r="E2682">
        <v>0.82510320000000004</v>
      </c>
    </row>
    <row r="2683" spans="5:5" x14ac:dyDescent="0.25">
      <c r="E2683">
        <v>0.91019760000000005</v>
      </c>
    </row>
    <row r="2684" spans="5:5" x14ac:dyDescent="0.25">
      <c r="E2684">
        <v>1.076184</v>
      </c>
    </row>
    <row r="2685" spans="5:5" x14ac:dyDescent="0.25">
      <c r="E2685">
        <v>0.64167609999999997</v>
      </c>
    </row>
    <row r="2686" spans="5:5" x14ac:dyDescent="0.25">
      <c r="E2686">
        <v>1.007179</v>
      </c>
    </row>
    <row r="2687" spans="5:5" x14ac:dyDescent="0.25">
      <c r="E2687">
        <v>0.99704329999999997</v>
      </c>
    </row>
    <row r="2688" spans="5:5" x14ac:dyDescent="0.25">
      <c r="E2688">
        <v>0.34048729999999999</v>
      </c>
    </row>
    <row r="2689" spans="5:5" x14ac:dyDescent="0.25">
      <c r="E2689">
        <v>1.018931</v>
      </c>
    </row>
    <row r="2690" spans="5:5" x14ac:dyDescent="0.25">
      <c r="E2690">
        <v>0.96641449999999995</v>
      </c>
    </row>
    <row r="2691" spans="5:5" x14ac:dyDescent="0.25">
      <c r="E2691">
        <v>0.80993680000000001</v>
      </c>
    </row>
    <row r="2692" spans="5:5" x14ac:dyDescent="0.25">
      <c r="E2692">
        <v>0.70427660000000003</v>
      </c>
    </row>
    <row r="2693" spans="5:5" x14ac:dyDescent="0.25">
      <c r="E2693">
        <v>1.052354</v>
      </c>
    </row>
    <row r="2694" spans="5:5" x14ac:dyDescent="0.25">
      <c r="E2694">
        <v>0.65957759999999999</v>
      </c>
    </row>
    <row r="2695" spans="5:5" x14ac:dyDescent="0.25">
      <c r="E2695">
        <v>0.81844839999999996</v>
      </c>
    </row>
    <row r="2696" spans="5:5" x14ac:dyDescent="0.25">
      <c r="E2696">
        <v>0.65389810000000004</v>
      </c>
    </row>
    <row r="2697" spans="5:5" x14ac:dyDescent="0.25">
      <c r="E2697">
        <v>1.0008319999999999</v>
      </c>
    </row>
    <row r="2698" spans="5:5" x14ac:dyDescent="0.25">
      <c r="E2698">
        <v>0.75083440000000001</v>
      </c>
    </row>
    <row r="2699" spans="5:5" x14ac:dyDescent="0.25">
      <c r="E2699">
        <v>1.040195</v>
      </c>
    </row>
    <row r="2700" spans="5:5" x14ac:dyDescent="0.25">
      <c r="E2700">
        <v>1.0049509999999999</v>
      </c>
    </row>
    <row r="2701" spans="5:5" x14ac:dyDescent="0.25">
      <c r="E2701">
        <v>0.72399389999999997</v>
      </c>
    </row>
    <row r="2702" spans="5:5" x14ac:dyDescent="0.25">
      <c r="E2702">
        <v>1.0213049999999999</v>
      </c>
    </row>
    <row r="2703" spans="5:5" x14ac:dyDescent="0.25">
      <c r="E2703">
        <v>1.073563</v>
      </c>
    </row>
    <row r="2704" spans="5:5" x14ac:dyDescent="0.25">
      <c r="E2704">
        <v>0.54132539999999996</v>
      </c>
    </row>
    <row r="2705" spans="5:5" x14ac:dyDescent="0.25">
      <c r="E2705">
        <v>0.75481189999999998</v>
      </c>
    </row>
    <row r="2706" spans="5:5" x14ac:dyDescent="0.25">
      <c r="E2706">
        <v>1.0048950000000001</v>
      </c>
    </row>
    <row r="2707" spans="5:5" x14ac:dyDescent="0.25">
      <c r="E2707">
        <v>0.95189389999999996</v>
      </c>
    </row>
    <row r="2708" spans="5:5" x14ac:dyDescent="0.25">
      <c r="E2708">
        <v>0.93599679999999996</v>
      </c>
    </row>
    <row r="2709" spans="5:5" x14ac:dyDescent="0.25">
      <c r="E2709">
        <v>0.59831809999999996</v>
      </c>
    </row>
    <row r="2710" spans="5:5" x14ac:dyDescent="0.25">
      <c r="E2710">
        <v>1.0124340000000001</v>
      </c>
    </row>
    <row r="2711" spans="5:5" x14ac:dyDescent="0.25">
      <c r="E2711">
        <v>0.31648870000000001</v>
      </c>
    </row>
    <row r="2712" spans="5:5" x14ac:dyDescent="0.25">
      <c r="E2712">
        <v>1.2777229999999999</v>
      </c>
    </row>
    <row r="2713" spans="5:5" x14ac:dyDescent="0.25">
      <c r="E2713">
        <v>0.80889869999999997</v>
      </c>
    </row>
    <row r="2714" spans="5:5" x14ac:dyDescent="0.25">
      <c r="E2714">
        <v>0.71017479999999999</v>
      </c>
    </row>
    <row r="2715" spans="5:5" x14ac:dyDescent="0.25">
      <c r="E2715">
        <v>1.4275709999999999</v>
      </c>
    </row>
    <row r="2716" spans="5:5" x14ac:dyDescent="0.25">
      <c r="E2716">
        <v>0.57527649999999997</v>
      </c>
    </row>
    <row r="2717" spans="5:5" x14ac:dyDescent="0.25">
      <c r="E2717">
        <v>0.85832439999999999</v>
      </c>
    </row>
    <row r="2718" spans="5:5" x14ac:dyDescent="0.25">
      <c r="E2718">
        <v>1.1389039999999999</v>
      </c>
    </row>
    <row r="2719" spans="5:5" x14ac:dyDescent="0.25">
      <c r="E2719">
        <v>0.8668093</v>
      </c>
    </row>
    <row r="2720" spans="5:5" x14ac:dyDescent="0.25">
      <c r="E2720">
        <v>0.86148539999999996</v>
      </c>
    </row>
    <row r="2721" spans="5:5" x14ac:dyDescent="0.25">
      <c r="E2721">
        <v>1.1143719999999999</v>
      </c>
    </row>
    <row r="2722" spans="5:5" x14ac:dyDescent="0.25">
      <c r="E2722">
        <v>1.0183930000000001</v>
      </c>
    </row>
    <row r="2723" spans="5:5" x14ac:dyDescent="0.25">
      <c r="E2723">
        <v>1.0314570000000001</v>
      </c>
    </row>
    <row r="2724" spans="5:5" x14ac:dyDescent="0.25">
      <c r="E2724">
        <v>0.88151550000000001</v>
      </c>
    </row>
    <row r="2725" spans="5:5" x14ac:dyDescent="0.25">
      <c r="E2725">
        <v>1.0415779999999999</v>
      </c>
    </row>
    <row r="2726" spans="5:5" x14ac:dyDescent="0.25">
      <c r="E2726">
        <v>0.99884150000000005</v>
      </c>
    </row>
    <row r="2727" spans="5:5" x14ac:dyDescent="0.25">
      <c r="E2727">
        <v>0.88674920000000002</v>
      </c>
    </row>
    <row r="2728" spans="5:5" x14ac:dyDescent="0.25">
      <c r="E2728">
        <v>0.95074510000000001</v>
      </c>
    </row>
    <row r="2729" spans="5:5" x14ac:dyDescent="0.25">
      <c r="E2729">
        <v>0.79077569999999997</v>
      </c>
    </row>
    <row r="2730" spans="5:5" x14ac:dyDescent="0.25">
      <c r="E2730">
        <v>1.0583880000000001</v>
      </c>
    </row>
    <row r="2731" spans="5:5" x14ac:dyDescent="0.25">
      <c r="E2731">
        <v>1.2835030000000001</v>
      </c>
    </row>
    <row r="2732" spans="5:5" x14ac:dyDescent="0.25">
      <c r="E2732">
        <v>0.52672370000000002</v>
      </c>
    </row>
    <row r="2733" spans="5:5" x14ac:dyDescent="0.25">
      <c r="E2733">
        <v>1.056848</v>
      </c>
    </row>
    <row r="2734" spans="5:5" x14ac:dyDescent="0.25">
      <c r="E2734">
        <v>0.68993519999999997</v>
      </c>
    </row>
    <row r="2735" spans="5:5" x14ac:dyDescent="0.25">
      <c r="E2735">
        <v>0.67026249999999998</v>
      </c>
    </row>
    <row r="2736" spans="5:5" x14ac:dyDescent="0.25">
      <c r="E2736">
        <v>0.91028969999999998</v>
      </c>
    </row>
    <row r="2737" spans="5:5" x14ac:dyDescent="0.25">
      <c r="E2737">
        <v>0.8607264</v>
      </c>
    </row>
    <row r="2738" spans="5:5" x14ac:dyDescent="0.25">
      <c r="E2738">
        <v>0.93825890000000001</v>
      </c>
    </row>
    <row r="2739" spans="5:5" x14ac:dyDescent="0.25">
      <c r="E2739">
        <v>1.1734990000000001</v>
      </c>
    </row>
    <row r="2740" spans="5:5" x14ac:dyDescent="0.25">
      <c r="E2740">
        <v>0.64630690000000002</v>
      </c>
    </row>
    <row r="2741" spans="5:5" x14ac:dyDescent="0.25">
      <c r="E2741">
        <v>0.92124589999999995</v>
      </c>
    </row>
    <row r="2742" spans="5:5" x14ac:dyDescent="0.25">
      <c r="E2742">
        <v>0.95304920000000004</v>
      </c>
    </row>
    <row r="2743" spans="5:5" x14ac:dyDescent="0.25">
      <c r="E2743">
        <v>0.39527420000000002</v>
      </c>
    </row>
    <row r="2744" spans="5:5" x14ac:dyDescent="0.25">
      <c r="E2744">
        <v>1.1330560000000001</v>
      </c>
    </row>
    <row r="2745" spans="5:5" x14ac:dyDescent="0.25">
      <c r="E2745">
        <v>0.81082849999999995</v>
      </c>
    </row>
    <row r="2746" spans="5:5" x14ac:dyDescent="0.25">
      <c r="E2746">
        <v>0.87735640000000004</v>
      </c>
    </row>
    <row r="2747" spans="5:5" x14ac:dyDescent="0.25">
      <c r="E2747">
        <v>1.054673</v>
      </c>
    </row>
    <row r="2748" spans="5:5" x14ac:dyDescent="0.25">
      <c r="E2748">
        <v>0.56438299999999997</v>
      </c>
    </row>
    <row r="2749" spans="5:5" x14ac:dyDescent="0.25">
      <c r="E2749">
        <v>1.04217</v>
      </c>
    </row>
    <row r="2750" spans="5:5" x14ac:dyDescent="0.25">
      <c r="E2750">
        <v>1.1082810000000001</v>
      </c>
    </row>
    <row r="2751" spans="5:5" x14ac:dyDescent="0.25">
      <c r="E2751">
        <v>0.78903520000000005</v>
      </c>
    </row>
    <row r="2752" spans="5:5" x14ac:dyDescent="0.25">
      <c r="E2752">
        <v>0.81497739999999996</v>
      </c>
    </row>
    <row r="2753" spans="5:5" x14ac:dyDescent="0.25">
      <c r="E2753">
        <v>0.69451739999999995</v>
      </c>
    </row>
    <row r="2754" spans="5:5" x14ac:dyDescent="0.25">
      <c r="E2754">
        <v>0.74341919999999995</v>
      </c>
    </row>
    <row r="2755" spans="5:5" x14ac:dyDescent="0.25">
      <c r="E2755">
        <v>0.75679450000000004</v>
      </c>
    </row>
    <row r="2756" spans="5:5" x14ac:dyDescent="0.25">
      <c r="E2756">
        <v>0.97049149999999995</v>
      </c>
    </row>
    <row r="2757" spans="5:5" x14ac:dyDescent="0.25">
      <c r="E2757">
        <v>0.95065820000000001</v>
      </c>
    </row>
    <row r="2758" spans="5:5" x14ac:dyDescent="0.25">
      <c r="E2758">
        <v>0.76029530000000001</v>
      </c>
    </row>
    <row r="2759" spans="5:5" x14ac:dyDescent="0.25">
      <c r="E2759">
        <v>0.70761839999999998</v>
      </c>
    </row>
    <row r="2760" spans="5:5" x14ac:dyDescent="0.25">
      <c r="E2760">
        <v>1.1407499999999999</v>
      </c>
    </row>
    <row r="2761" spans="5:5" x14ac:dyDescent="0.25">
      <c r="E2761">
        <v>0.94785379999999997</v>
      </c>
    </row>
    <row r="2762" spans="5:5" x14ac:dyDescent="0.25">
      <c r="E2762">
        <v>0.68738909999999998</v>
      </c>
    </row>
    <row r="2763" spans="5:5" x14ac:dyDescent="0.25">
      <c r="E2763">
        <v>0.80987399999999998</v>
      </c>
    </row>
    <row r="2764" spans="5:5" x14ac:dyDescent="0.25">
      <c r="E2764">
        <v>0.94943920000000004</v>
      </c>
    </row>
    <row r="2765" spans="5:5" x14ac:dyDescent="0.25">
      <c r="E2765">
        <v>1.0317430000000001</v>
      </c>
    </row>
    <row r="2766" spans="5:5" x14ac:dyDescent="0.25">
      <c r="E2766">
        <v>0.80738540000000003</v>
      </c>
    </row>
    <row r="2767" spans="5:5" x14ac:dyDescent="0.25">
      <c r="E2767">
        <v>1.035304</v>
      </c>
    </row>
    <row r="2768" spans="5:5" x14ac:dyDescent="0.25">
      <c r="E2768">
        <v>0.87054640000000005</v>
      </c>
    </row>
    <row r="2769" spans="5:5" x14ac:dyDescent="0.25">
      <c r="E2769">
        <v>1.04586</v>
      </c>
    </row>
    <row r="2770" spans="5:5" x14ac:dyDescent="0.25">
      <c r="E2770">
        <v>1.1881740000000001</v>
      </c>
    </row>
    <row r="2771" spans="5:5" x14ac:dyDescent="0.25">
      <c r="E2771">
        <v>0.88555620000000002</v>
      </c>
    </row>
    <row r="2772" spans="5:5" x14ac:dyDescent="0.25">
      <c r="E2772">
        <v>1.0830169999999999</v>
      </c>
    </row>
    <row r="2773" spans="5:5" x14ac:dyDescent="0.25">
      <c r="E2773">
        <v>0.73187279999999999</v>
      </c>
    </row>
    <row r="2774" spans="5:5" x14ac:dyDescent="0.25">
      <c r="E2774">
        <v>0.81474060000000004</v>
      </c>
    </row>
    <row r="2775" spans="5:5" x14ac:dyDescent="0.25">
      <c r="E2775">
        <v>0.71650420000000004</v>
      </c>
    </row>
    <row r="2776" spans="5:5" x14ac:dyDescent="0.25">
      <c r="E2776">
        <v>1.277631</v>
      </c>
    </row>
    <row r="2777" spans="5:5" x14ac:dyDescent="0.25">
      <c r="E2777">
        <v>0.7022195</v>
      </c>
    </row>
    <row r="2778" spans="5:5" x14ac:dyDescent="0.25">
      <c r="E2778">
        <v>0.78634740000000003</v>
      </c>
    </row>
    <row r="2779" spans="5:5" x14ac:dyDescent="0.25">
      <c r="E2779">
        <v>0.90778859999999995</v>
      </c>
    </row>
    <row r="2780" spans="5:5" x14ac:dyDescent="0.25">
      <c r="E2780">
        <v>0.90716909999999995</v>
      </c>
    </row>
    <row r="2781" spans="5:5" x14ac:dyDescent="0.25">
      <c r="E2781">
        <v>1.0071509999999999</v>
      </c>
    </row>
    <row r="2782" spans="5:5" x14ac:dyDescent="0.25">
      <c r="E2782">
        <v>0.78137310000000004</v>
      </c>
    </row>
    <row r="2783" spans="5:5" x14ac:dyDescent="0.25">
      <c r="E2783">
        <v>1.009843</v>
      </c>
    </row>
    <row r="2784" spans="5:5" x14ac:dyDescent="0.25">
      <c r="E2784">
        <v>1.0416730000000001</v>
      </c>
    </row>
    <row r="2785" spans="5:5" x14ac:dyDescent="0.25">
      <c r="E2785">
        <v>0.78477770000000002</v>
      </c>
    </row>
    <row r="2786" spans="5:5" x14ac:dyDescent="0.25">
      <c r="E2786">
        <v>1.0370090000000001</v>
      </c>
    </row>
    <row r="2787" spans="5:5" x14ac:dyDescent="0.25">
      <c r="E2787">
        <v>0.62123830000000002</v>
      </c>
    </row>
    <row r="2788" spans="5:5" x14ac:dyDescent="0.25">
      <c r="E2788">
        <v>0.66920670000000004</v>
      </c>
    </row>
    <row r="2789" spans="5:5" x14ac:dyDescent="0.25">
      <c r="E2789">
        <v>0.99697860000000005</v>
      </c>
    </row>
    <row r="2790" spans="5:5" x14ac:dyDescent="0.25">
      <c r="E2790">
        <v>0.70231589999999999</v>
      </c>
    </row>
    <row r="2791" spans="5:5" x14ac:dyDescent="0.25">
      <c r="E2791">
        <v>0.87176220000000004</v>
      </c>
    </row>
    <row r="2792" spans="5:5" x14ac:dyDescent="0.25">
      <c r="E2792">
        <v>1.240081</v>
      </c>
    </row>
    <row r="2793" spans="5:5" x14ac:dyDescent="0.25">
      <c r="E2793">
        <v>0.53893329999999995</v>
      </c>
    </row>
    <row r="2794" spans="5:5" x14ac:dyDescent="0.25">
      <c r="E2794">
        <v>1.014248</v>
      </c>
    </row>
    <row r="2795" spans="5:5" x14ac:dyDescent="0.25">
      <c r="E2795">
        <v>0.69227830000000001</v>
      </c>
    </row>
    <row r="2796" spans="5:5" x14ac:dyDescent="0.25">
      <c r="E2796">
        <v>1.2372939999999999</v>
      </c>
    </row>
    <row r="2797" spans="5:5" x14ac:dyDescent="0.25">
      <c r="E2797">
        <v>0.60596819999999996</v>
      </c>
    </row>
    <row r="2798" spans="5:5" x14ac:dyDescent="0.25">
      <c r="E2798">
        <v>0.8668728</v>
      </c>
    </row>
    <row r="2799" spans="5:5" x14ac:dyDescent="0.25">
      <c r="E2799">
        <v>1.1190880000000001</v>
      </c>
    </row>
    <row r="2800" spans="5:5" x14ac:dyDescent="0.25">
      <c r="E2800">
        <v>0.77126640000000002</v>
      </c>
    </row>
    <row r="2801" spans="5:5" x14ac:dyDescent="0.25">
      <c r="E2801">
        <v>1.0521370000000001</v>
      </c>
    </row>
    <row r="2802" spans="5:5" x14ac:dyDescent="0.25">
      <c r="E2802">
        <v>1.3664019999999999</v>
      </c>
    </row>
    <row r="2803" spans="5:5" x14ac:dyDescent="0.25">
      <c r="E2803">
        <v>0.91083029999999998</v>
      </c>
    </row>
    <row r="2804" spans="5:5" x14ac:dyDescent="0.25">
      <c r="E2804">
        <v>1.151111</v>
      </c>
    </row>
    <row r="2805" spans="5:5" x14ac:dyDescent="0.25">
      <c r="E2805">
        <v>1.125316</v>
      </c>
    </row>
    <row r="2806" spans="5:5" x14ac:dyDescent="0.25">
      <c r="E2806">
        <v>0.77915140000000005</v>
      </c>
    </row>
    <row r="2807" spans="5:5" x14ac:dyDescent="0.25">
      <c r="E2807">
        <v>1.0295529999999999</v>
      </c>
    </row>
    <row r="2808" spans="5:5" x14ac:dyDescent="0.25">
      <c r="E2808">
        <v>0.66655450000000005</v>
      </c>
    </row>
    <row r="2809" spans="5:5" x14ac:dyDescent="0.25">
      <c r="E2809">
        <v>0.76683000000000001</v>
      </c>
    </row>
    <row r="2810" spans="5:5" x14ac:dyDescent="0.25">
      <c r="E2810">
        <v>1.0435000000000001</v>
      </c>
    </row>
    <row r="2811" spans="5:5" x14ac:dyDescent="0.25">
      <c r="E2811">
        <v>0.8802546</v>
      </c>
    </row>
    <row r="2812" spans="5:5" x14ac:dyDescent="0.25">
      <c r="E2812">
        <v>1.068149</v>
      </c>
    </row>
    <row r="2813" spans="5:5" x14ac:dyDescent="0.25">
      <c r="E2813">
        <v>0.51879810000000004</v>
      </c>
    </row>
    <row r="2814" spans="5:5" x14ac:dyDescent="0.25">
      <c r="E2814">
        <v>0.84458480000000002</v>
      </c>
    </row>
    <row r="2815" spans="5:5" x14ac:dyDescent="0.25">
      <c r="E2815">
        <v>1.2664709999999999</v>
      </c>
    </row>
    <row r="2816" spans="5:5" x14ac:dyDescent="0.25">
      <c r="E2816">
        <v>1.188385</v>
      </c>
    </row>
    <row r="2817" spans="5:5" x14ac:dyDescent="0.25">
      <c r="E2817">
        <v>0.84221769999999996</v>
      </c>
    </row>
    <row r="2818" spans="5:5" x14ac:dyDescent="0.25">
      <c r="E2818">
        <v>1.0918859999999999</v>
      </c>
    </row>
    <row r="2819" spans="5:5" x14ac:dyDescent="0.25">
      <c r="E2819">
        <v>0.82755120000000004</v>
      </c>
    </row>
    <row r="2820" spans="5:5" x14ac:dyDescent="0.25">
      <c r="E2820">
        <v>0.92324649999999997</v>
      </c>
    </row>
    <row r="2821" spans="5:5" x14ac:dyDescent="0.25">
      <c r="E2821">
        <v>1.027512</v>
      </c>
    </row>
    <row r="2822" spans="5:5" x14ac:dyDescent="0.25">
      <c r="E2822">
        <v>0.91845160000000003</v>
      </c>
    </row>
    <row r="2823" spans="5:5" x14ac:dyDescent="0.25">
      <c r="E2823">
        <v>1.033822</v>
      </c>
    </row>
    <row r="2824" spans="5:5" x14ac:dyDescent="0.25">
      <c r="E2824">
        <v>1.000464</v>
      </c>
    </row>
    <row r="2825" spans="5:5" x14ac:dyDescent="0.25">
      <c r="E2825">
        <v>0.6577868</v>
      </c>
    </row>
    <row r="2826" spans="5:5" x14ac:dyDescent="0.25">
      <c r="E2826">
        <v>0.56183019999999995</v>
      </c>
    </row>
    <row r="2827" spans="5:5" x14ac:dyDescent="0.25">
      <c r="E2827">
        <v>0.89329999999999998</v>
      </c>
    </row>
    <row r="2828" spans="5:5" x14ac:dyDescent="0.25">
      <c r="E2828">
        <v>0.60586499999999999</v>
      </c>
    </row>
    <row r="2829" spans="5:5" x14ac:dyDescent="0.25">
      <c r="E2829">
        <v>1.0804389999999999</v>
      </c>
    </row>
    <row r="2830" spans="5:5" x14ac:dyDescent="0.25">
      <c r="E2830">
        <v>0.89996719999999997</v>
      </c>
    </row>
    <row r="2831" spans="5:5" x14ac:dyDescent="0.25">
      <c r="E2831">
        <v>1.0243279999999999</v>
      </c>
    </row>
    <row r="2832" spans="5:5" x14ac:dyDescent="0.25">
      <c r="E2832">
        <v>0.91274659999999996</v>
      </c>
    </row>
    <row r="2833" spans="5:5" x14ac:dyDescent="0.25">
      <c r="E2833">
        <v>0.97210129999999995</v>
      </c>
    </row>
    <row r="2834" spans="5:5" x14ac:dyDescent="0.25">
      <c r="E2834">
        <v>0.91470669999999998</v>
      </c>
    </row>
    <row r="2835" spans="5:5" x14ac:dyDescent="0.25">
      <c r="E2835">
        <v>0.76813620000000005</v>
      </c>
    </row>
    <row r="2836" spans="5:5" x14ac:dyDescent="0.25">
      <c r="E2836">
        <v>0.81756890000000004</v>
      </c>
    </row>
    <row r="2837" spans="5:5" x14ac:dyDescent="0.25">
      <c r="E2837">
        <v>1.1861969999999999</v>
      </c>
    </row>
    <row r="2838" spans="5:5" x14ac:dyDescent="0.25">
      <c r="E2838">
        <v>1.243544</v>
      </c>
    </row>
    <row r="2839" spans="5:5" x14ac:dyDescent="0.25">
      <c r="E2839">
        <v>0.88440949999999996</v>
      </c>
    </row>
    <row r="2840" spans="5:5" x14ac:dyDescent="0.25">
      <c r="E2840">
        <v>0.84114339999999999</v>
      </c>
    </row>
    <row r="2841" spans="5:5" x14ac:dyDescent="0.25">
      <c r="E2841">
        <v>0.5978388</v>
      </c>
    </row>
    <row r="2842" spans="5:5" x14ac:dyDescent="0.25">
      <c r="E2842">
        <v>0.92486999999999997</v>
      </c>
    </row>
    <row r="2843" spans="5:5" x14ac:dyDescent="0.25">
      <c r="E2843">
        <v>0.79767540000000003</v>
      </c>
    </row>
    <row r="2844" spans="5:5" x14ac:dyDescent="0.25">
      <c r="E2844">
        <v>0.91978590000000005</v>
      </c>
    </row>
    <row r="2845" spans="5:5" x14ac:dyDescent="0.25">
      <c r="E2845">
        <v>1.116277</v>
      </c>
    </row>
    <row r="2846" spans="5:5" x14ac:dyDescent="0.25">
      <c r="E2846">
        <v>0.94205059999999996</v>
      </c>
    </row>
    <row r="2847" spans="5:5" x14ac:dyDescent="0.25">
      <c r="E2847">
        <v>1.2167479999999999</v>
      </c>
    </row>
    <row r="2848" spans="5:5" x14ac:dyDescent="0.25">
      <c r="E2848">
        <v>1.0614330000000001</v>
      </c>
    </row>
    <row r="2849" spans="5:5" x14ac:dyDescent="0.25">
      <c r="E2849">
        <v>1.2199009999999999</v>
      </c>
    </row>
    <row r="2850" spans="5:5" x14ac:dyDescent="0.25">
      <c r="E2850">
        <v>0.94772769999999995</v>
      </c>
    </row>
    <row r="2851" spans="5:5" x14ac:dyDescent="0.25">
      <c r="E2851">
        <v>0.58290129999999996</v>
      </c>
    </row>
    <row r="2852" spans="5:5" x14ac:dyDescent="0.25">
      <c r="E2852">
        <v>0.48682920000000002</v>
      </c>
    </row>
    <row r="2853" spans="5:5" x14ac:dyDescent="0.25">
      <c r="E2853">
        <v>0.84872320000000001</v>
      </c>
    </row>
    <row r="2854" spans="5:5" x14ac:dyDescent="0.25">
      <c r="E2854">
        <v>1.0125500000000001</v>
      </c>
    </row>
    <row r="2855" spans="5:5" x14ac:dyDescent="0.25">
      <c r="E2855">
        <v>0.75190920000000006</v>
      </c>
    </row>
    <row r="2856" spans="5:5" x14ac:dyDescent="0.25">
      <c r="E2856">
        <v>0.78699719999999995</v>
      </c>
    </row>
    <row r="2857" spans="5:5" x14ac:dyDescent="0.25">
      <c r="E2857">
        <v>1.386792</v>
      </c>
    </row>
    <row r="2858" spans="5:5" x14ac:dyDescent="0.25">
      <c r="E2858">
        <v>1.132782</v>
      </c>
    </row>
    <row r="2859" spans="5:5" x14ac:dyDescent="0.25">
      <c r="E2859">
        <v>0.92477169999999997</v>
      </c>
    </row>
    <row r="2860" spans="5:5" x14ac:dyDescent="0.25">
      <c r="E2860">
        <v>1.216145</v>
      </c>
    </row>
    <row r="2861" spans="5:5" x14ac:dyDescent="0.25">
      <c r="E2861">
        <v>0.30564049999999998</v>
      </c>
    </row>
    <row r="2862" spans="5:5" x14ac:dyDescent="0.25">
      <c r="E2862">
        <v>0.91586400000000001</v>
      </c>
    </row>
    <row r="2863" spans="5:5" x14ac:dyDescent="0.25">
      <c r="E2863">
        <v>1.2351380000000001</v>
      </c>
    </row>
    <row r="2864" spans="5:5" x14ac:dyDescent="0.25">
      <c r="E2864">
        <v>0.6258283</v>
      </c>
    </row>
    <row r="2865" spans="5:5" x14ac:dyDescent="0.25">
      <c r="E2865">
        <v>0.96330870000000002</v>
      </c>
    </row>
    <row r="2866" spans="5:5" x14ac:dyDescent="0.25">
      <c r="E2866">
        <v>1.2273179999999999</v>
      </c>
    </row>
    <row r="2867" spans="5:5" x14ac:dyDescent="0.25">
      <c r="E2867">
        <v>0.77354299999999998</v>
      </c>
    </row>
    <row r="2868" spans="5:5" x14ac:dyDescent="0.25">
      <c r="E2868">
        <v>1.1888639999999999</v>
      </c>
    </row>
    <row r="2869" spans="5:5" x14ac:dyDescent="0.25">
      <c r="E2869">
        <v>0.74392919999999996</v>
      </c>
    </row>
    <row r="2870" spans="5:5" x14ac:dyDescent="0.25">
      <c r="E2870">
        <v>1.0237320000000001</v>
      </c>
    </row>
    <row r="2871" spans="5:5" x14ac:dyDescent="0.25">
      <c r="E2871">
        <v>0.74582579999999998</v>
      </c>
    </row>
    <row r="2872" spans="5:5" x14ac:dyDescent="0.25">
      <c r="E2872">
        <v>0.57692589999999999</v>
      </c>
    </row>
    <row r="2873" spans="5:5" x14ac:dyDescent="0.25">
      <c r="E2873">
        <v>0.84048299999999998</v>
      </c>
    </row>
    <row r="2874" spans="5:5" x14ac:dyDescent="0.25">
      <c r="E2874">
        <v>1.1508750000000001</v>
      </c>
    </row>
    <row r="2875" spans="5:5" x14ac:dyDescent="0.25">
      <c r="E2875">
        <v>0.9657753</v>
      </c>
    </row>
    <row r="2876" spans="5:5" x14ac:dyDescent="0.25">
      <c r="E2876">
        <v>0.98533780000000004</v>
      </c>
    </row>
    <row r="2877" spans="5:5" x14ac:dyDescent="0.25">
      <c r="E2877">
        <v>0.72308830000000002</v>
      </c>
    </row>
    <row r="2878" spans="5:5" x14ac:dyDescent="0.25">
      <c r="E2878">
        <v>0.85744929999999997</v>
      </c>
    </row>
    <row r="2879" spans="5:5" x14ac:dyDescent="0.25">
      <c r="E2879">
        <v>0.56229370000000001</v>
      </c>
    </row>
    <row r="2880" spans="5:5" x14ac:dyDescent="0.25">
      <c r="E2880">
        <v>0.93606639999999997</v>
      </c>
    </row>
    <row r="2881" spans="5:5" x14ac:dyDescent="0.25">
      <c r="E2881">
        <v>0.98415390000000003</v>
      </c>
    </row>
    <row r="2882" spans="5:5" x14ac:dyDescent="0.25">
      <c r="E2882">
        <v>1.151205</v>
      </c>
    </row>
    <row r="2883" spans="5:5" x14ac:dyDescent="0.25">
      <c r="E2883">
        <v>1.3226450000000001</v>
      </c>
    </row>
    <row r="2884" spans="5:5" x14ac:dyDescent="0.25">
      <c r="E2884">
        <v>1.072093</v>
      </c>
    </row>
    <row r="2885" spans="5:5" x14ac:dyDescent="0.25">
      <c r="E2885">
        <v>0.90198129999999999</v>
      </c>
    </row>
    <row r="2886" spans="5:5" x14ac:dyDescent="0.25">
      <c r="E2886">
        <v>1.049803</v>
      </c>
    </row>
    <row r="2887" spans="5:5" x14ac:dyDescent="0.25">
      <c r="E2887">
        <v>0.78649069999999999</v>
      </c>
    </row>
    <row r="2888" spans="5:5" x14ac:dyDescent="0.25">
      <c r="E2888">
        <v>0.9124968</v>
      </c>
    </row>
    <row r="2889" spans="5:5" x14ac:dyDescent="0.25">
      <c r="E2889">
        <v>0.74401229999999996</v>
      </c>
    </row>
    <row r="2890" spans="5:5" x14ac:dyDescent="0.25">
      <c r="E2890">
        <v>1.063771</v>
      </c>
    </row>
    <row r="2891" spans="5:5" x14ac:dyDescent="0.25">
      <c r="E2891">
        <v>1.1199079999999999</v>
      </c>
    </row>
    <row r="2892" spans="5:5" x14ac:dyDescent="0.25">
      <c r="E2892">
        <v>0.62140620000000002</v>
      </c>
    </row>
    <row r="2893" spans="5:5" x14ac:dyDescent="0.25">
      <c r="E2893">
        <v>0.67665140000000001</v>
      </c>
    </row>
    <row r="2894" spans="5:5" x14ac:dyDescent="0.25">
      <c r="E2894">
        <v>0.95400600000000002</v>
      </c>
    </row>
    <row r="2895" spans="5:5" x14ac:dyDescent="0.25">
      <c r="E2895">
        <v>1.0142070000000001</v>
      </c>
    </row>
    <row r="2896" spans="5:5" x14ac:dyDescent="0.25">
      <c r="E2896">
        <v>0.65551479999999995</v>
      </c>
    </row>
    <row r="2897" spans="5:5" x14ac:dyDescent="0.25">
      <c r="E2897">
        <v>0.56571749999999998</v>
      </c>
    </row>
    <row r="2898" spans="5:5" x14ac:dyDescent="0.25">
      <c r="E2898">
        <v>1.0490470000000001</v>
      </c>
    </row>
    <row r="2899" spans="5:5" x14ac:dyDescent="0.25">
      <c r="E2899">
        <v>1.3280270000000001</v>
      </c>
    </row>
    <row r="2900" spans="5:5" x14ac:dyDescent="0.25">
      <c r="E2900">
        <v>1.0969660000000001</v>
      </c>
    </row>
    <row r="2901" spans="5:5" x14ac:dyDescent="0.25">
      <c r="E2901">
        <v>0.80354420000000004</v>
      </c>
    </row>
    <row r="2902" spans="5:5" x14ac:dyDescent="0.25">
      <c r="E2902">
        <v>0.63008790000000003</v>
      </c>
    </row>
    <row r="2903" spans="5:5" x14ac:dyDescent="0.25">
      <c r="E2903">
        <v>1.052486</v>
      </c>
    </row>
    <row r="2904" spans="5:5" x14ac:dyDescent="0.25">
      <c r="E2904">
        <v>0.72190650000000001</v>
      </c>
    </row>
    <row r="2905" spans="5:5" x14ac:dyDescent="0.25">
      <c r="E2905">
        <v>1.000119</v>
      </c>
    </row>
    <row r="2906" spans="5:5" x14ac:dyDescent="0.25">
      <c r="E2906">
        <v>1.0740449999999999</v>
      </c>
    </row>
    <row r="2907" spans="5:5" x14ac:dyDescent="0.25">
      <c r="E2907">
        <v>0.95018729999999996</v>
      </c>
    </row>
    <row r="2908" spans="5:5" x14ac:dyDescent="0.25">
      <c r="E2908">
        <v>0.86026659999999999</v>
      </c>
    </row>
    <row r="2909" spans="5:5" x14ac:dyDescent="0.25">
      <c r="E2909">
        <v>0.76726609999999995</v>
      </c>
    </row>
    <row r="2910" spans="5:5" x14ac:dyDescent="0.25">
      <c r="E2910">
        <v>0.66490479999999996</v>
      </c>
    </row>
    <row r="2911" spans="5:5" x14ac:dyDescent="0.25">
      <c r="E2911">
        <v>0.28830749999999999</v>
      </c>
    </row>
    <row r="2912" spans="5:5" x14ac:dyDescent="0.25">
      <c r="E2912">
        <v>1.1708970000000001</v>
      </c>
    </row>
    <row r="2913" spans="5:5" x14ac:dyDescent="0.25">
      <c r="E2913">
        <v>1.1399840000000001</v>
      </c>
    </row>
    <row r="2914" spans="5:5" x14ac:dyDescent="0.25">
      <c r="E2914">
        <v>0.90945109999999996</v>
      </c>
    </row>
    <row r="2915" spans="5:5" x14ac:dyDescent="0.25">
      <c r="E2915">
        <v>0.65700119999999995</v>
      </c>
    </row>
    <row r="2916" spans="5:5" x14ac:dyDescent="0.25">
      <c r="E2916">
        <v>0.77862730000000002</v>
      </c>
    </row>
    <row r="2917" spans="5:5" x14ac:dyDescent="0.25">
      <c r="E2917">
        <v>0.94295419999999996</v>
      </c>
    </row>
    <row r="2918" spans="5:5" x14ac:dyDescent="0.25">
      <c r="E2918">
        <v>0.85291070000000002</v>
      </c>
    </row>
    <row r="2919" spans="5:5" x14ac:dyDescent="0.25">
      <c r="E2919">
        <v>0.44977109999999998</v>
      </c>
    </row>
    <row r="2920" spans="5:5" x14ac:dyDescent="0.25">
      <c r="E2920">
        <v>0.98367629999999995</v>
      </c>
    </row>
    <row r="2921" spans="5:5" x14ac:dyDescent="0.25">
      <c r="E2921">
        <v>0.72573799999999999</v>
      </c>
    </row>
    <row r="2922" spans="5:5" x14ac:dyDescent="0.25">
      <c r="E2922">
        <v>0.97934509999999997</v>
      </c>
    </row>
    <row r="2923" spans="5:5" x14ac:dyDescent="0.25">
      <c r="E2923">
        <v>0.99957549999999995</v>
      </c>
    </row>
    <row r="2924" spans="5:5" x14ac:dyDescent="0.25">
      <c r="E2924">
        <v>1.232504</v>
      </c>
    </row>
    <row r="2925" spans="5:5" x14ac:dyDescent="0.25">
      <c r="E2925">
        <v>1.079521</v>
      </c>
    </row>
    <row r="2926" spans="5:5" x14ac:dyDescent="0.25">
      <c r="E2926">
        <v>0.79964740000000001</v>
      </c>
    </row>
    <row r="2927" spans="5:5" x14ac:dyDescent="0.25">
      <c r="E2927">
        <v>0.68729609999999997</v>
      </c>
    </row>
    <row r="2928" spans="5:5" x14ac:dyDescent="0.25">
      <c r="E2928">
        <v>1.0457799999999999</v>
      </c>
    </row>
    <row r="2929" spans="5:5" x14ac:dyDescent="0.25">
      <c r="E2929">
        <v>1.2865530000000001</v>
      </c>
    </row>
    <row r="2930" spans="5:5" x14ac:dyDescent="0.25">
      <c r="E2930">
        <v>1.0223249999999999</v>
      </c>
    </row>
    <row r="2931" spans="5:5" x14ac:dyDescent="0.25">
      <c r="E2931">
        <v>0.85534180000000004</v>
      </c>
    </row>
    <row r="2932" spans="5:5" x14ac:dyDescent="0.25">
      <c r="E2932">
        <v>0.85477009999999998</v>
      </c>
    </row>
    <row r="2933" spans="5:5" x14ac:dyDescent="0.25">
      <c r="E2933">
        <v>0.86154540000000002</v>
      </c>
    </row>
    <row r="2934" spans="5:5" x14ac:dyDescent="0.25">
      <c r="E2934">
        <v>0.82541059999999999</v>
      </c>
    </row>
    <row r="2935" spans="5:5" x14ac:dyDescent="0.25">
      <c r="E2935">
        <v>1.0301530000000001</v>
      </c>
    </row>
    <row r="2936" spans="5:5" x14ac:dyDescent="0.25">
      <c r="E2936">
        <v>1.194977</v>
      </c>
    </row>
    <row r="2937" spans="5:5" x14ac:dyDescent="0.25">
      <c r="E2937">
        <v>0.96768929999999997</v>
      </c>
    </row>
    <row r="2938" spans="5:5" x14ac:dyDescent="0.25">
      <c r="E2938">
        <v>0.99074879999999999</v>
      </c>
    </row>
    <row r="2939" spans="5:5" x14ac:dyDescent="0.25">
      <c r="E2939">
        <v>1.07443</v>
      </c>
    </row>
    <row r="2940" spans="5:5" x14ac:dyDescent="0.25">
      <c r="E2940">
        <v>1.0775090000000001</v>
      </c>
    </row>
    <row r="2941" spans="5:5" x14ac:dyDescent="0.25">
      <c r="E2941">
        <v>1.065774</v>
      </c>
    </row>
    <row r="2942" spans="5:5" x14ac:dyDescent="0.25">
      <c r="E2942">
        <v>0.87520249999999999</v>
      </c>
    </row>
    <row r="2943" spans="5:5" x14ac:dyDescent="0.25">
      <c r="E2943">
        <v>0.68388669999999996</v>
      </c>
    </row>
    <row r="2944" spans="5:5" x14ac:dyDescent="0.25">
      <c r="E2944">
        <v>1.180285</v>
      </c>
    </row>
    <row r="2945" spans="5:5" x14ac:dyDescent="0.25">
      <c r="E2945">
        <v>0.9122422</v>
      </c>
    </row>
    <row r="2946" spans="5:5" x14ac:dyDescent="0.25">
      <c r="E2946">
        <v>0.90412709999999996</v>
      </c>
    </row>
    <row r="2947" spans="5:5" x14ac:dyDescent="0.25">
      <c r="E2947">
        <v>0.98188629999999999</v>
      </c>
    </row>
    <row r="2948" spans="5:5" x14ac:dyDescent="0.25">
      <c r="E2948">
        <v>0.85065329999999995</v>
      </c>
    </row>
    <row r="2949" spans="5:5" x14ac:dyDescent="0.25">
      <c r="E2949">
        <v>1.3294049999999999</v>
      </c>
    </row>
    <row r="2950" spans="5:5" x14ac:dyDescent="0.25">
      <c r="E2950">
        <v>1.0249299999999999</v>
      </c>
    </row>
    <row r="2951" spans="5:5" x14ac:dyDescent="0.25">
      <c r="E2951">
        <v>0.85260959999999997</v>
      </c>
    </row>
    <row r="2952" spans="5:5" x14ac:dyDescent="0.25">
      <c r="E2952">
        <v>0.9195643</v>
      </c>
    </row>
    <row r="2953" spans="5:5" x14ac:dyDescent="0.25">
      <c r="E2953">
        <v>0.97739419999999999</v>
      </c>
    </row>
    <row r="2954" spans="5:5" x14ac:dyDescent="0.25">
      <c r="E2954">
        <v>0.78865629999999998</v>
      </c>
    </row>
    <row r="2955" spans="5:5" x14ac:dyDescent="0.25">
      <c r="E2955">
        <v>1.01956</v>
      </c>
    </row>
    <row r="2956" spans="5:5" x14ac:dyDescent="0.25">
      <c r="E2956">
        <v>0.82904230000000001</v>
      </c>
    </row>
    <row r="2957" spans="5:5" x14ac:dyDescent="0.25">
      <c r="E2957">
        <v>0.56053529999999996</v>
      </c>
    </row>
    <row r="2958" spans="5:5" x14ac:dyDescent="0.25">
      <c r="E2958">
        <v>0.59557610000000005</v>
      </c>
    </row>
    <row r="2959" spans="5:5" x14ac:dyDescent="0.25">
      <c r="E2959">
        <v>0.81096889999999999</v>
      </c>
    </row>
    <row r="2960" spans="5:5" x14ac:dyDescent="0.25">
      <c r="E2960">
        <v>1.0398540000000001</v>
      </c>
    </row>
    <row r="2961" spans="5:5" x14ac:dyDescent="0.25">
      <c r="E2961">
        <v>0.51760099999999998</v>
      </c>
    </row>
    <row r="2962" spans="5:5" x14ac:dyDescent="0.25">
      <c r="E2962">
        <v>0.73148060000000004</v>
      </c>
    </row>
    <row r="2963" spans="5:5" x14ac:dyDescent="0.25">
      <c r="E2963">
        <v>0.96486660000000002</v>
      </c>
    </row>
    <row r="2964" spans="5:5" x14ac:dyDescent="0.25">
      <c r="E2964">
        <v>0.88056270000000003</v>
      </c>
    </row>
    <row r="2965" spans="5:5" x14ac:dyDescent="0.25">
      <c r="E2965">
        <v>1.0719799999999999</v>
      </c>
    </row>
    <row r="2966" spans="5:5" x14ac:dyDescent="0.25">
      <c r="E2966">
        <v>1.298311</v>
      </c>
    </row>
    <row r="2967" spans="5:5" x14ac:dyDescent="0.25">
      <c r="E2967">
        <v>0.78500130000000001</v>
      </c>
    </row>
    <row r="2968" spans="5:5" x14ac:dyDescent="0.25">
      <c r="E2968">
        <v>1.310095</v>
      </c>
    </row>
    <row r="2969" spans="5:5" x14ac:dyDescent="0.25">
      <c r="E2969">
        <v>0.95076550000000004</v>
      </c>
    </row>
    <row r="2970" spans="5:5" x14ac:dyDescent="0.25">
      <c r="E2970">
        <v>0.63083560000000005</v>
      </c>
    </row>
    <row r="2971" spans="5:5" x14ac:dyDescent="0.25">
      <c r="E2971">
        <v>0.90677030000000003</v>
      </c>
    </row>
    <row r="2972" spans="5:5" x14ac:dyDescent="0.25">
      <c r="E2972">
        <v>0.85207719999999998</v>
      </c>
    </row>
    <row r="2973" spans="5:5" x14ac:dyDescent="0.25">
      <c r="E2973">
        <v>0.80128390000000005</v>
      </c>
    </row>
    <row r="2974" spans="5:5" x14ac:dyDescent="0.25">
      <c r="E2974">
        <v>0.73636250000000003</v>
      </c>
    </row>
    <row r="2975" spans="5:5" x14ac:dyDescent="0.25">
      <c r="E2975">
        <v>1.2839480000000001</v>
      </c>
    </row>
    <row r="2976" spans="5:5" x14ac:dyDescent="0.25">
      <c r="E2976">
        <v>0.96766890000000005</v>
      </c>
    </row>
    <row r="2977" spans="5:5" x14ac:dyDescent="0.25">
      <c r="E2977">
        <v>0.91390800000000005</v>
      </c>
    </row>
    <row r="2978" spans="5:5" x14ac:dyDescent="0.25">
      <c r="E2978">
        <v>1.0384180000000001</v>
      </c>
    </row>
    <row r="2979" spans="5:5" x14ac:dyDescent="0.25">
      <c r="E2979">
        <v>0.90306649999999999</v>
      </c>
    </row>
    <row r="2980" spans="5:5" x14ac:dyDescent="0.25">
      <c r="E2980">
        <v>1.341313</v>
      </c>
    </row>
    <row r="2981" spans="5:5" x14ac:dyDescent="0.25">
      <c r="E2981">
        <v>1.085879</v>
      </c>
    </row>
    <row r="2982" spans="5:5" x14ac:dyDescent="0.25">
      <c r="E2982">
        <v>0.71267270000000005</v>
      </c>
    </row>
    <row r="2983" spans="5:5" x14ac:dyDescent="0.25">
      <c r="E2983">
        <v>1.468604</v>
      </c>
    </row>
    <row r="2984" spans="5:5" x14ac:dyDescent="0.25">
      <c r="E2984">
        <v>0.92517709999999997</v>
      </c>
    </row>
    <row r="2985" spans="5:5" x14ac:dyDescent="0.25">
      <c r="E2985">
        <v>1.223374</v>
      </c>
    </row>
    <row r="2986" spans="5:5" x14ac:dyDescent="0.25">
      <c r="E2986">
        <v>1.053879</v>
      </c>
    </row>
    <row r="2987" spans="5:5" x14ac:dyDescent="0.25">
      <c r="E2987">
        <v>0.94317980000000001</v>
      </c>
    </row>
    <row r="2988" spans="5:5" x14ac:dyDescent="0.25">
      <c r="E2988">
        <v>0.85342929999999995</v>
      </c>
    </row>
    <row r="2989" spans="5:5" x14ac:dyDescent="0.25">
      <c r="E2989">
        <v>0.99988370000000004</v>
      </c>
    </row>
    <row r="2990" spans="5:5" x14ac:dyDescent="0.25">
      <c r="E2990">
        <v>0.89285490000000001</v>
      </c>
    </row>
    <row r="2991" spans="5:5" x14ac:dyDescent="0.25">
      <c r="E2991">
        <v>1.177624</v>
      </c>
    </row>
    <row r="2992" spans="5:5" x14ac:dyDescent="0.25">
      <c r="E2992">
        <v>1.202542</v>
      </c>
    </row>
    <row r="2993" spans="5:5" x14ac:dyDescent="0.25">
      <c r="E2993">
        <v>0.4720316</v>
      </c>
    </row>
    <row r="2994" spans="5:5" x14ac:dyDescent="0.25">
      <c r="E2994">
        <v>0.83628769999999997</v>
      </c>
    </row>
    <row r="2995" spans="5:5" x14ac:dyDescent="0.25">
      <c r="E2995">
        <v>1.2203329999999999</v>
      </c>
    </row>
    <row r="2996" spans="5:5" x14ac:dyDescent="0.25">
      <c r="E2996">
        <v>0.76118580000000002</v>
      </c>
    </row>
    <row r="2997" spans="5:5" x14ac:dyDescent="0.25">
      <c r="E2997">
        <v>0.95141100000000001</v>
      </c>
    </row>
    <row r="2998" spans="5:5" x14ac:dyDescent="0.25">
      <c r="E2998">
        <v>1.1379330000000001</v>
      </c>
    </row>
    <row r="2999" spans="5:5" x14ac:dyDescent="0.25">
      <c r="E2999">
        <v>1.0979110000000001</v>
      </c>
    </row>
    <row r="3000" spans="5:5" x14ac:dyDescent="0.25">
      <c r="E3000">
        <v>1.002812</v>
      </c>
    </row>
    <row r="3001" spans="5:5" x14ac:dyDescent="0.25">
      <c r="E3001">
        <v>1.0313810000000001</v>
      </c>
    </row>
    <row r="3002" spans="5:5" x14ac:dyDescent="0.25">
      <c r="E3002">
        <v>0.94447749999999997</v>
      </c>
    </row>
    <row r="3003" spans="5:5" x14ac:dyDescent="0.25">
      <c r="E3003">
        <v>0.93793490000000002</v>
      </c>
    </row>
    <row r="3004" spans="5:5" x14ac:dyDescent="0.25">
      <c r="E3004">
        <v>1.1356599999999999</v>
      </c>
    </row>
    <row r="3005" spans="5:5" x14ac:dyDescent="0.25">
      <c r="E3005">
        <v>0.84924250000000001</v>
      </c>
    </row>
    <row r="3006" spans="5:5" x14ac:dyDescent="0.25">
      <c r="E3006">
        <v>1.0167790000000001</v>
      </c>
    </row>
    <row r="3007" spans="5:5" x14ac:dyDescent="0.25">
      <c r="E3007">
        <v>1.1785350000000001</v>
      </c>
    </row>
    <row r="3008" spans="5:5" x14ac:dyDescent="0.25">
      <c r="E3008">
        <v>1.0151699999999999</v>
      </c>
    </row>
    <row r="3009" spans="5:5" x14ac:dyDescent="0.25">
      <c r="E3009">
        <v>1.151519</v>
      </c>
    </row>
    <row r="3010" spans="5:5" x14ac:dyDescent="0.25">
      <c r="E3010">
        <v>0.83754070000000003</v>
      </c>
    </row>
    <row r="3011" spans="5:5" x14ac:dyDescent="0.25">
      <c r="E3011">
        <v>0.63054429999999995</v>
      </c>
    </row>
    <row r="3012" spans="5:5" x14ac:dyDescent="0.25">
      <c r="E3012">
        <v>0.92808639999999998</v>
      </c>
    </row>
    <row r="3013" spans="5:5" x14ac:dyDescent="0.25">
      <c r="E3013">
        <v>1.0265070000000001</v>
      </c>
    </row>
    <row r="3014" spans="5:5" x14ac:dyDescent="0.25">
      <c r="E3014">
        <v>0.63240560000000001</v>
      </c>
    </row>
    <row r="3015" spans="5:5" x14ac:dyDescent="0.25">
      <c r="E3015">
        <v>1.2021740000000001</v>
      </c>
    </row>
    <row r="3016" spans="5:5" x14ac:dyDescent="0.25">
      <c r="E3016">
        <v>1.2392529999999999</v>
      </c>
    </row>
    <row r="3017" spans="5:5" x14ac:dyDescent="0.25">
      <c r="E3017">
        <v>0.76411609999999996</v>
      </c>
    </row>
    <row r="3018" spans="5:5" x14ac:dyDescent="0.25">
      <c r="E3018">
        <v>1.2366459999999999</v>
      </c>
    </row>
    <row r="3019" spans="5:5" x14ac:dyDescent="0.25">
      <c r="E3019">
        <v>0.84868080000000001</v>
      </c>
    </row>
    <row r="3020" spans="5:5" x14ac:dyDescent="0.25">
      <c r="E3020">
        <v>0.8500299</v>
      </c>
    </row>
    <row r="3021" spans="5:5" x14ac:dyDescent="0.25">
      <c r="E3021">
        <v>0.99440709999999999</v>
      </c>
    </row>
    <row r="3022" spans="5:5" x14ac:dyDescent="0.25">
      <c r="E3022">
        <v>1.088449</v>
      </c>
    </row>
    <row r="3023" spans="5:5" x14ac:dyDescent="0.25">
      <c r="E3023">
        <v>1.108573</v>
      </c>
    </row>
    <row r="3024" spans="5:5" x14ac:dyDescent="0.25">
      <c r="E3024">
        <v>1.1887799999999999</v>
      </c>
    </row>
    <row r="3025" spans="5:5" x14ac:dyDescent="0.25">
      <c r="E3025">
        <v>0.78183930000000001</v>
      </c>
    </row>
    <row r="3026" spans="5:5" x14ac:dyDescent="0.25">
      <c r="E3026">
        <v>0.88806470000000004</v>
      </c>
    </row>
    <row r="3027" spans="5:5" x14ac:dyDescent="0.25">
      <c r="E3027">
        <v>1.2119</v>
      </c>
    </row>
    <row r="3028" spans="5:5" x14ac:dyDescent="0.25">
      <c r="E3028">
        <v>0.9949711</v>
      </c>
    </row>
    <row r="3029" spans="5:5" x14ac:dyDescent="0.25">
      <c r="E3029">
        <v>1.0636669999999999</v>
      </c>
    </row>
    <row r="3030" spans="5:5" x14ac:dyDescent="0.25">
      <c r="E3030">
        <v>0.9206394</v>
      </c>
    </row>
    <row r="3031" spans="5:5" x14ac:dyDescent="0.25">
      <c r="E3031">
        <v>0.537574</v>
      </c>
    </row>
    <row r="3032" spans="5:5" x14ac:dyDescent="0.25">
      <c r="E3032">
        <v>0.89158899999999996</v>
      </c>
    </row>
    <row r="3033" spans="5:5" x14ac:dyDescent="0.25">
      <c r="E3033">
        <v>1.024017</v>
      </c>
    </row>
    <row r="3034" spans="5:5" x14ac:dyDescent="0.25">
      <c r="E3034">
        <v>1.175635</v>
      </c>
    </row>
    <row r="3035" spans="5:5" x14ac:dyDescent="0.25">
      <c r="E3035">
        <v>1.30691</v>
      </c>
    </row>
    <row r="3036" spans="5:5" x14ac:dyDescent="0.25">
      <c r="E3036">
        <v>0.45217459999999998</v>
      </c>
    </row>
    <row r="3037" spans="5:5" x14ac:dyDescent="0.25">
      <c r="E3037">
        <v>0.84230260000000001</v>
      </c>
    </row>
    <row r="3038" spans="5:5" x14ac:dyDescent="0.25">
      <c r="E3038">
        <v>1.050028</v>
      </c>
    </row>
    <row r="3039" spans="5:5" x14ac:dyDescent="0.25">
      <c r="E3039">
        <v>1.1037440000000001</v>
      </c>
    </row>
    <row r="3040" spans="5:5" x14ac:dyDescent="0.25">
      <c r="E3040">
        <v>0.98714809999999997</v>
      </c>
    </row>
    <row r="3041" spans="5:5" x14ac:dyDescent="0.25">
      <c r="E3041">
        <v>0.97631540000000006</v>
      </c>
    </row>
    <row r="3042" spans="5:5" x14ac:dyDescent="0.25">
      <c r="E3042">
        <v>1.446661</v>
      </c>
    </row>
    <row r="3043" spans="5:5" x14ac:dyDescent="0.25">
      <c r="E3043">
        <v>1.013023</v>
      </c>
    </row>
    <row r="3044" spans="5:5" x14ac:dyDescent="0.25">
      <c r="E3044">
        <v>0.76188080000000002</v>
      </c>
    </row>
    <row r="3045" spans="5:5" x14ac:dyDescent="0.25">
      <c r="E3045">
        <v>1.131607</v>
      </c>
    </row>
    <row r="3046" spans="5:5" x14ac:dyDescent="0.25">
      <c r="E3046">
        <v>0.85867599999999999</v>
      </c>
    </row>
    <row r="3047" spans="5:5" x14ac:dyDescent="0.25">
      <c r="E3047">
        <v>0.8784845</v>
      </c>
    </row>
    <row r="3048" spans="5:5" x14ac:dyDescent="0.25">
      <c r="E3048">
        <v>0.66198420000000002</v>
      </c>
    </row>
    <row r="3049" spans="5:5" x14ac:dyDescent="0.25">
      <c r="E3049">
        <v>0.6688151</v>
      </c>
    </row>
    <row r="3050" spans="5:5" x14ac:dyDescent="0.25">
      <c r="E3050">
        <v>0.73598339999999995</v>
      </c>
    </row>
    <row r="3051" spans="5:5" x14ac:dyDescent="0.25">
      <c r="E3051">
        <v>0.70515360000000005</v>
      </c>
    </row>
    <row r="3052" spans="5:5" x14ac:dyDescent="0.25">
      <c r="E3052">
        <v>0.57312620000000003</v>
      </c>
    </row>
    <row r="3053" spans="5:5" x14ac:dyDescent="0.25">
      <c r="E3053">
        <v>1.072689</v>
      </c>
    </row>
    <row r="3054" spans="5:5" x14ac:dyDescent="0.25">
      <c r="E3054">
        <v>0.77023940000000002</v>
      </c>
    </row>
    <row r="3055" spans="5:5" x14ac:dyDescent="0.25">
      <c r="E3055">
        <v>1.0004139999999999</v>
      </c>
    </row>
    <row r="3056" spans="5:5" x14ac:dyDescent="0.25">
      <c r="E3056">
        <v>0.84153800000000001</v>
      </c>
    </row>
    <row r="3057" spans="5:5" x14ac:dyDescent="0.25">
      <c r="E3057">
        <v>1.117483</v>
      </c>
    </row>
    <row r="3058" spans="5:5" x14ac:dyDescent="0.25">
      <c r="E3058">
        <v>1.0284180000000001</v>
      </c>
    </row>
    <row r="3059" spans="5:5" x14ac:dyDescent="0.25">
      <c r="E3059">
        <v>0.649864</v>
      </c>
    </row>
    <row r="3060" spans="5:5" x14ac:dyDescent="0.25">
      <c r="E3060">
        <v>0.9752596</v>
      </c>
    </row>
    <row r="3061" spans="5:5" x14ac:dyDescent="0.25">
      <c r="E3061">
        <v>0.62344889999999997</v>
      </c>
    </row>
    <row r="3062" spans="5:5" x14ac:dyDescent="0.25">
      <c r="E3062">
        <v>1.016875</v>
      </c>
    </row>
    <row r="3063" spans="5:5" x14ac:dyDescent="0.25">
      <c r="E3063">
        <v>1.0281769999999999</v>
      </c>
    </row>
    <row r="3064" spans="5:5" x14ac:dyDescent="0.25">
      <c r="E3064">
        <v>0.67739819999999995</v>
      </c>
    </row>
    <row r="3065" spans="5:5" x14ac:dyDescent="0.25">
      <c r="E3065">
        <v>0.7891802</v>
      </c>
    </row>
    <row r="3066" spans="5:5" x14ac:dyDescent="0.25">
      <c r="E3066">
        <v>1.057895</v>
      </c>
    </row>
    <row r="3067" spans="5:5" x14ac:dyDescent="0.25">
      <c r="E3067">
        <v>0.93968810000000003</v>
      </c>
    </row>
    <row r="3068" spans="5:5" x14ac:dyDescent="0.25">
      <c r="E3068">
        <v>1.110039</v>
      </c>
    </row>
    <row r="3069" spans="5:5" x14ac:dyDescent="0.25">
      <c r="E3069">
        <v>1.2930550000000001</v>
      </c>
    </row>
    <row r="3070" spans="5:5" x14ac:dyDescent="0.25">
      <c r="E3070">
        <v>1.0200400000000001</v>
      </c>
    </row>
    <row r="3071" spans="5:5" x14ac:dyDescent="0.25">
      <c r="E3071">
        <v>0.96130040000000005</v>
      </c>
    </row>
    <row r="3072" spans="5:5" x14ac:dyDescent="0.25">
      <c r="E3072">
        <v>0.87167989999999995</v>
      </c>
    </row>
    <row r="3073" spans="5:5" x14ac:dyDescent="0.25">
      <c r="E3073">
        <v>1.1520060000000001</v>
      </c>
    </row>
    <row r="3074" spans="5:5" x14ac:dyDescent="0.25">
      <c r="E3074">
        <v>0.62517619999999996</v>
      </c>
    </row>
    <row r="3075" spans="5:5" x14ac:dyDescent="0.25">
      <c r="E3075">
        <v>0.93886069999999999</v>
      </c>
    </row>
    <row r="3076" spans="5:5" x14ac:dyDescent="0.25">
      <c r="E3076">
        <v>0.94528330000000005</v>
      </c>
    </row>
    <row r="3077" spans="5:5" x14ac:dyDescent="0.25">
      <c r="E3077">
        <v>1.102843</v>
      </c>
    </row>
    <row r="3078" spans="5:5" x14ac:dyDescent="0.25">
      <c r="E3078">
        <v>1.290659</v>
      </c>
    </row>
    <row r="3079" spans="5:5" x14ac:dyDescent="0.25">
      <c r="E3079">
        <v>0.96838729999999995</v>
      </c>
    </row>
    <row r="3080" spans="5:5" x14ac:dyDescent="0.25">
      <c r="E3080">
        <v>0.5798951</v>
      </c>
    </row>
    <row r="3081" spans="5:5" x14ac:dyDescent="0.25">
      <c r="E3081">
        <v>0.87922160000000005</v>
      </c>
    </row>
    <row r="3082" spans="5:5" x14ac:dyDescent="0.25">
      <c r="E3082">
        <v>0.59649490000000005</v>
      </c>
    </row>
    <row r="3083" spans="5:5" x14ac:dyDescent="0.25">
      <c r="E3083">
        <v>1.0266709999999999</v>
      </c>
    </row>
    <row r="3084" spans="5:5" x14ac:dyDescent="0.25">
      <c r="E3084">
        <v>0.78351859999999995</v>
      </c>
    </row>
    <row r="3085" spans="5:5" x14ac:dyDescent="0.25">
      <c r="E3085">
        <v>0.70713479999999995</v>
      </c>
    </row>
    <row r="3086" spans="5:5" x14ac:dyDescent="0.25">
      <c r="E3086">
        <v>0.74930680000000005</v>
      </c>
    </row>
    <row r="3087" spans="5:5" x14ac:dyDescent="0.25">
      <c r="E3087">
        <v>0.81280580000000002</v>
      </c>
    </row>
    <row r="3088" spans="5:5" x14ac:dyDescent="0.25">
      <c r="E3088">
        <v>1.0793779999999999</v>
      </c>
    </row>
    <row r="3089" spans="5:5" x14ac:dyDescent="0.25">
      <c r="E3089">
        <v>0.83718780000000004</v>
      </c>
    </row>
    <row r="3090" spans="5:5" x14ac:dyDescent="0.25">
      <c r="E3090">
        <v>1.014019</v>
      </c>
    </row>
    <row r="3091" spans="5:5" x14ac:dyDescent="0.25">
      <c r="E3091">
        <v>0.94338140000000004</v>
      </c>
    </row>
    <row r="3092" spans="5:5" x14ac:dyDescent="0.25">
      <c r="E3092">
        <v>1.1672389999999999</v>
      </c>
    </row>
    <row r="3093" spans="5:5" x14ac:dyDescent="0.25">
      <c r="E3093">
        <v>0.56003409999999998</v>
      </c>
    </row>
    <row r="3094" spans="5:5" x14ac:dyDescent="0.25">
      <c r="E3094">
        <v>0.87284759999999995</v>
      </c>
    </row>
    <row r="3095" spans="5:5" x14ac:dyDescent="0.25">
      <c r="E3095">
        <v>1.1590069999999999</v>
      </c>
    </row>
    <row r="3096" spans="5:5" x14ac:dyDescent="0.25">
      <c r="E3096">
        <v>1.1840839999999999</v>
      </c>
    </row>
    <row r="3097" spans="5:5" x14ac:dyDescent="0.25">
      <c r="E3097">
        <v>0.98828479999999996</v>
      </c>
    </row>
    <row r="3098" spans="5:5" x14ac:dyDescent="0.25">
      <c r="E3098">
        <v>1.023601</v>
      </c>
    </row>
    <row r="3099" spans="5:5" x14ac:dyDescent="0.25">
      <c r="E3099">
        <v>0.51738770000000001</v>
      </c>
    </row>
    <row r="3100" spans="5:5" x14ac:dyDescent="0.25">
      <c r="E3100">
        <v>0.78115579999999996</v>
      </c>
    </row>
    <row r="3101" spans="5:5" x14ac:dyDescent="0.25">
      <c r="E3101">
        <v>1.0244200000000001</v>
      </c>
    </row>
    <row r="3102" spans="5:5" x14ac:dyDescent="0.25">
      <c r="E3102">
        <v>0.69476570000000004</v>
      </c>
    </row>
    <row r="3103" spans="5:5" x14ac:dyDescent="0.25">
      <c r="E3103">
        <v>0.78157909999999997</v>
      </c>
    </row>
    <row r="3104" spans="5:5" x14ac:dyDescent="0.25">
      <c r="E3104">
        <v>0.95124019999999998</v>
      </c>
    </row>
    <row r="3105" spans="5:5" x14ac:dyDescent="0.25">
      <c r="E3105">
        <v>1.037733</v>
      </c>
    </row>
    <row r="3106" spans="5:5" x14ac:dyDescent="0.25">
      <c r="E3106">
        <v>0.92074789999999995</v>
      </c>
    </row>
    <row r="3107" spans="5:5" x14ac:dyDescent="0.25">
      <c r="E3107">
        <v>0.94869440000000005</v>
      </c>
    </row>
    <row r="3108" spans="5:5" x14ac:dyDescent="0.25">
      <c r="E3108">
        <v>1.0190900000000001</v>
      </c>
    </row>
    <row r="3109" spans="5:5" x14ac:dyDescent="0.25">
      <c r="E3109">
        <v>1.122004</v>
      </c>
    </row>
    <row r="3110" spans="5:5" x14ac:dyDescent="0.25">
      <c r="E3110">
        <v>0.97549589999999997</v>
      </c>
    </row>
    <row r="3111" spans="5:5" x14ac:dyDescent="0.25">
      <c r="E3111">
        <v>0.78144340000000001</v>
      </c>
    </row>
    <row r="3112" spans="5:5" x14ac:dyDescent="0.25">
      <c r="E3112">
        <v>0.69765809999999995</v>
      </c>
    </row>
    <row r="3113" spans="5:5" x14ac:dyDescent="0.25">
      <c r="E3113">
        <v>0.93722360000000005</v>
      </c>
    </row>
    <row r="3114" spans="5:5" x14ac:dyDescent="0.25">
      <c r="E3114">
        <v>1.3023560000000001</v>
      </c>
    </row>
    <row r="3115" spans="5:5" x14ac:dyDescent="0.25">
      <c r="E3115">
        <v>0.77076900000000004</v>
      </c>
    </row>
    <row r="3116" spans="5:5" x14ac:dyDescent="0.25">
      <c r="E3116">
        <v>1.0652729999999999</v>
      </c>
    </row>
    <row r="3117" spans="5:5" x14ac:dyDescent="0.25">
      <c r="E3117">
        <v>1.2084269999999999</v>
      </c>
    </row>
    <row r="3118" spans="5:5" x14ac:dyDescent="0.25">
      <c r="E3118">
        <v>0.73116809999999999</v>
      </c>
    </row>
    <row r="3119" spans="5:5" x14ac:dyDescent="0.25">
      <c r="E3119">
        <v>0.9070281</v>
      </c>
    </row>
    <row r="3120" spans="5:5" x14ac:dyDescent="0.25">
      <c r="E3120">
        <v>0.7268173</v>
      </c>
    </row>
    <row r="3121" spans="5:5" x14ac:dyDescent="0.25">
      <c r="E3121">
        <v>1.02346</v>
      </c>
    </row>
    <row r="3122" spans="5:5" x14ac:dyDescent="0.25">
      <c r="E3122">
        <v>0.88467850000000003</v>
      </c>
    </row>
    <row r="3123" spans="5:5" x14ac:dyDescent="0.25">
      <c r="E3123">
        <v>0.91810720000000001</v>
      </c>
    </row>
    <row r="3124" spans="5:5" x14ac:dyDescent="0.25">
      <c r="E3124">
        <v>0.96287069999999997</v>
      </c>
    </row>
    <row r="3125" spans="5:5" x14ac:dyDescent="0.25">
      <c r="E3125">
        <v>0.79413429999999996</v>
      </c>
    </row>
    <row r="3126" spans="5:5" x14ac:dyDescent="0.25">
      <c r="E3126">
        <v>0.74085820000000002</v>
      </c>
    </row>
    <row r="3127" spans="5:5" x14ac:dyDescent="0.25">
      <c r="E3127">
        <v>1.1535439999999999</v>
      </c>
    </row>
    <row r="3128" spans="5:5" x14ac:dyDescent="0.25">
      <c r="E3128">
        <v>0.96558049999999995</v>
      </c>
    </row>
    <row r="3129" spans="5:5" x14ac:dyDescent="0.25">
      <c r="E3129">
        <v>0.84312580000000004</v>
      </c>
    </row>
    <row r="3130" spans="5:5" x14ac:dyDescent="0.25">
      <c r="E3130">
        <v>0.96915269999999998</v>
      </c>
    </row>
    <row r="3131" spans="5:5" x14ac:dyDescent="0.25">
      <c r="E3131">
        <v>1.4066909999999999</v>
      </c>
    </row>
    <row r="3132" spans="5:5" x14ac:dyDescent="0.25">
      <c r="E3132">
        <v>0.87129469999999998</v>
      </c>
    </row>
    <row r="3133" spans="5:5" x14ac:dyDescent="0.25">
      <c r="E3133">
        <v>0.73917180000000005</v>
      </c>
    </row>
    <row r="3134" spans="5:5" x14ac:dyDescent="0.25">
      <c r="E3134">
        <v>0.71713859999999996</v>
      </c>
    </row>
    <row r="3135" spans="5:5" x14ac:dyDescent="0.25">
      <c r="E3135">
        <v>1.189902</v>
      </c>
    </row>
    <row r="3136" spans="5:5" x14ac:dyDescent="0.25">
      <c r="E3136">
        <v>0.96627030000000003</v>
      </c>
    </row>
    <row r="3137" spans="5:5" x14ac:dyDescent="0.25">
      <c r="E3137">
        <v>1.0969800000000001</v>
      </c>
    </row>
    <row r="3138" spans="5:5" x14ac:dyDescent="0.25">
      <c r="E3138">
        <v>1.130077</v>
      </c>
    </row>
    <row r="3139" spans="5:5" x14ac:dyDescent="0.25">
      <c r="E3139">
        <v>1.086538</v>
      </c>
    </row>
    <row r="3140" spans="5:5" x14ac:dyDescent="0.25">
      <c r="E3140">
        <v>0.48664499999999999</v>
      </c>
    </row>
    <row r="3141" spans="5:5" x14ac:dyDescent="0.25">
      <c r="E3141">
        <v>1.3626199999999999</v>
      </c>
    </row>
    <row r="3142" spans="5:5" x14ac:dyDescent="0.25">
      <c r="E3142">
        <v>0.88860249999999996</v>
      </c>
    </row>
    <row r="3143" spans="5:5" x14ac:dyDescent="0.25">
      <c r="E3143">
        <v>0.84212489999999995</v>
      </c>
    </row>
    <row r="3144" spans="5:5" x14ac:dyDescent="0.25">
      <c r="E3144">
        <v>0.66445969999999999</v>
      </c>
    </row>
    <row r="3145" spans="5:5" x14ac:dyDescent="0.25">
      <c r="E3145">
        <v>0.96217920000000001</v>
      </c>
    </row>
    <row r="3146" spans="5:5" x14ac:dyDescent="0.25">
      <c r="E3146">
        <v>1.2158469999999999</v>
      </c>
    </row>
    <row r="3147" spans="5:5" x14ac:dyDescent="0.25">
      <c r="E3147">
        <v>0.48418410000000001</v>
      </c>
    </row>
    <row r="3148" spans="5:5" x14ac:dyDescent="0.25">
      <c r="E3148">
        <v>1.007493</v>
      </c>
    </row>
    <row r="3149" spans="5:5" x14ac:dyDescent="0.25">
      <c r="E3149">
        <v>0.69518409999999997</v>
      </c>
    </row>
    <row r="3150" spans="5:5" x14ac:dyDescent="0.25">
      <c r="E3150">
        <v>0.94034910000000005</v>
      </c>
    </row>
    <row r="3151" spans="5:5" x14ac:dyDescent="0.25">
      <c r="E3151">
        <v>0.99657249999999997</v>
      </c>
    </row>
    <row r="3152" spans="5:5" x14ac:dyDescent="0.25">
      <c r="E3152">
        <v>1.1010089999999999</v>
      </c>
    </row>
    <row r="3153" spans="5:5" x14ac:dyDescent="0.25">
      <c r="E3153">
        <v>0.92434059999999996</v>
      </c>
    </row>
    <row r="3154" spans="5:5" x14ac:dyDescent="0.25">
      <c r="E3154">
        <v>1.0986450000000001</v>
      </c>
    </row>
    <row r="3155" spans="5:5" x14ac:dyDescent="0.25">
      <c r="E3155">
        <v>0.77103429999999995</v>
      </c>
    </row>
    <row r="3156" spans="5:5" x14ac:dyDescent="0.25">
      <c r="E3156">
        <v>0.74321979999999999</v>
      </c>
    </row>
    <row r="3157" spans="5:5" x14ac:dyDescent="0.25">
      <c r="E3157">
        <v>1.000731</v>
      </c>
    </row>
    <row r="3158" spans="5:5" x14ac:dyDescent="0.25">
      <c r="E3158">
        <v>0.61121950000000003</v>
      </c>
    </row>
    <row r="3159" spans="5:5" x14ac:dyDescent="0.25">
      <c r="E3159">
        <v>0.78459480000000004</v>
      </c>
    </row>
    <row r="3160" spans="5:5" x14ac:dyDescent="0.25">
      <c r="E3160">
        <v>0.79598849999999999</v>
      </c>
    </row>
    <row r="3161" spans="5:5" x14ac:dyDescent="0.25">
      <c r="E3161">
        <v>0.94585079999999999</v>
      </c>
    </row>
    <row r="3162" spans="5:5" x14ac:dyDescent="0.25">
      <c r="E3162">
        <v>0.60900759999999998</v>
      </c>
    </row>
    <row r="3163" spans="5:5" x14ac:dyDescent="0.25">
      <c r="E3163">
        <v>1.2258389999999999</v>
      </c>
    </row>
    <row r="3164" spans="5:5" x14ac:dyDescent="0.25">
      <c r="E3164">
        <v>1.0620240000000001</v>
      </c>
    </row>
    <row r="3165" spans="5:5" x14ac:dyDescent="0.25">
      <c r="E3165">
        <v>1.1651959999999999</v>
      </c>
    </row>
    <row r="3166" spans="5:5" x14ac:dyDescent="0.25">
      <c r="E3166">
        <v>0.95841270000000001</v>
      </c>
    </row>
    <row r="3167" spans="5:5" x14ac:dyDescent="0.25">
      <c r="E3167">
        <v>0.89381149999999998</v>
      </c>
    </row>
    <row r="3168" spans="5:5" x14ac:dyDescent="0.25">
      <c r="E3168">
        <v>1.1169070000000001</v>
      </c>
    </row>
    <row r="3169" spans="5:5" x14ac:dyDescent="0.25">
      <c r="E3169">
        <v>0.48896719999999999</v>
      </c>
    </row>
    <row r="3170" spans="5:5" x14ac:dyDescent="0.25">
      <c r="E3170">
        <v>0.81107640000000003</v>
      </c>
    </row>
    <row r="3171" spans="5:5" x14ac:dyDescent="0.25">
      <c r="E3171">
        <v>0.69395070000000003</v>
      </c>
    </row>
    <row r="3172" spans="5:5" x14ac:dyDescent="0.25">
      <c r="E3172">
        <v>0.96465160000000005</v>
      </c>
    </row>
    <row r="3173" spans="5:5" x14ac:dyDescent="0.25">
      <c r="E3173">
        <v>1.0190600000000001</v>
      </c>
    </row>
    <row r="3174" spans="5:5" x14ac:dyDescent="0.25">
      <c r="E3174">
        <v>1.095253</v>
      </c>
    </row>
    <row r="3175" spans="5:5" x14ac:dyDescent="0.25">
      <c r="E3175">
        <v>0.8493501</v>
      </c>
    </row>
    <row r="3176" spans="5:5" x14ac:dyDescent="0.25">
      <c r="E3176">
        <v>0.94005070000000002</v>
      </c>
    </row>
    <row r="3177" spans="5:5" x14ac:dyDescent="0.25">
      <c r="E3177">
        <v>0.29306149999999997</v>
      </c>
    </row>
    <row r="3178" spans="5:5" x14ac:dyDescent="0.25">
      <c r="E3178">
        <v>0.7066038</v>
      </c>
    </row>
    <row r="3179" spans="5:5" x14ac:dyDescent="0.25">
      <c r="E3179">
        <v>1.005668</v>
      </c>
    </row>
    <row r="3180" spans="5:5" x14ac:dyDescent="0.25">
      <c r="E3180">
        <v>1.3962140000000001</v>
      </c>
    </row>
    <row r="3181" spans="5:5" x14ac:dyDescent="0.25">
      <c r="E3181">
        <v>0.90310619999999997</v>
      </c>
    </row>
    <row r="3182" spans="5:5" x14ac:dyDescent="0.25">
      <c r="E3182">
        <v>0.86004060000000004</v>
      </c>
    </row>
    <row r="3183" spans="5:5" x14ac:dyDescent="0.25">
      <c r="E3183">
        <v>1.100403</v>
      </c>
    </row>
    <row r="3184" spans="5:5" x14ac:dyDescent="0.25">
      <c r="E3184">
        <v>1.2064820000000001</v>
      </c>
    </row>
    <row r="3185" spans="5:5" x14ac:dyDescent="0.25">
      <c r="E3185">
        <v>0.87022089999999996</v>
      </c>
    </row>
    <row r="3186" spans="5:5" x14ac:dyDescent="0.25">
      <c r="E3186">
        <v>0.91029230000000005</v>
      </c>
    </row>
    <row r="3187" spans="5:5" x14ac:dyDescent="0.25">
      <c r="E3187">
        <v>1.2273069999999999</v>
      </c>
    </row>
    <row r="3188" spans="5:5" x14ac:dyDescent="0.25">
      <c r="E3188">
        <v>0.74114659999999999</v>
      </c>
    </row>
    <row r="3189" spans="5:5" x14ac:dyDescent="0.25">
      <c r="E3189">
        <v>1.3070850000000001</v>
      </c>
    </row>
    <row r="3190" spans="5:5" x14ac:dyDescent="0.25">
      <c r="E3190">
        <v>0.75851559999999996</v>
      </c>
    </row>
    <row r="3191" spans="5:5" x14ac:dyDescent="0.25">
      <c r="E3191">
        <v>1.2149239999999999</v>
      </c>
    </row>
    <row r="3192" spans="5:5" x14ac:dyDescent="0.25">
      <c r="E3192">
        <v>0.23952090000000001</v>
      </c>
    </row>
    <row r="3193" spans="5:5" x14ac:dyDescent="0.25">
      <c r="E3193">
        <v>0.79461950000000003</v>
      </c>
    </row>
    <row r="3194" spans="5:5" x14ac:dyDescent="0.25">
      <c r="E3194">
        <v>0.86198620000000004</v>
      </c>
    </row>
    <row r="3195" spans="5:5" x14ac:dyDescent="0.25">
      <c r="E3195">
        <v>1.2235339999999999</v>
      </c>
    </row>
    <row r="3196" spans="5:5" x14ac:dyDescent="0.25">
      <c r="E3196">
        <v>0.77007550000000002</v>
      </c>
    </row>
    <row r="3197" spans="5:5" x14ac:dyDescent="0.25">
      <c r="E3197">
        <v>1.2370270000000001</v>
      </c>
    </row>
    <row r="3198" spans="5:5" x14ac:dyDescent="0.25">
      <c r="E3198">
        <v>1.024373</v>
      </c>
    </row>
    <row r="3199" spans="5:5" x14ac:dyDescent="0.25">
      <c r="E3199">
        <v>0.93058220000000003</v>
      </c>
    </row>
    <row r="3200" spans="5:5" x14ac:dyDescent="0.25">
      <c r="E3200">
        <v>1.070095</v>
      </c>
    </row>
    <row r="3201" spans="5:5" x14ac:dyDescent="0.25">
      <c r="E3201">
        <v>0.54873539999999998</v>
      </c>
    </row>
    <row r="3202" spans="5:5" x14ac:dyDescent="0.25">
      <c r="E3202">
        <v>0.86615180000000003</v>
      </c>
    </row>
    <row r="3203" spans="5:5" x14ac:dyDescent="0.25">
      <c r="E3203">
        <v>0.70127649999999997</v>
      </c>
    </row>
    <row r="3204" spans="5:5" x14ac:dyDescent="0.25">
      <c r="E3204">
        <v>1.0858080000000001</v>
      </c>
    </row>
    <row r="3205" spans="5:5" x14ac:dyDescent="0.25">
      <c r="E3205">
        <v>0.91971449999999999</v>
      </c>
    </row>
    <row r="3206" spans="5:5" x14ac:dyDescent="0.25">
      <c r="E3206">
        <v>0.8487981</v>
      </c>
    </row>
    <row r="3207" spans="5:5" x14ac:dyDescent="0.25">
      <c r="E3207">
        <v>1.003544</v>
      </c>
    </row>
    <row r="3208" spans="5:5" x14ac:dyDescent="0.25">
      <c r="E3208">
        <v>1.0898650000000001</v>
      </c>
    </row>
    <row r="3209" spans="5:5" x14ac:dyDescent="0.25">
      <c r="E3209">
        <v>0.60960950000000003</v>
      </c>
    </row>
    <row r="3210" spans="5:5" x14ac:dyDescent="0.25">
      <c r="E3210">
        <v>0.87050720000000004</v>
      </c>
    </row>
    <row r="3211" spans="5:5" x14ac:dyDescent="0.25">
      <c r="E3211">
        <v>1.107224</v>
      </c>
    </row>
    <row r="3212" spans="5:5" x14ac:dyDescent="0.25">
      <c r="E3212">
        <v>0.86484740000000004</v>
      </c>
    </row>
    <row r="3213" spans="5:5" x14ac:dyDescent="0.25">
      <c r="E3213">
        <v>1.1925319999999999</v>
      </c>
    </row>
    <row r="3214" spans="5:5" x14ac:dyDescent="0.25">
      <c r="E3214">
        <v>0.78002510000000003</v>
      </c>
    </row>
    <row r="3215" spans="5:5" x14ac:dyDescent="0.25">
      <c r="E3215">
        <v>1.164541</v>
      </c>
    </row>
    <row r="3216" spans="5:5" x14ac:dyDescent="0.25">
      <c r="E3216">
        <v>0.78642970000000001</v>
      </c>
    </row>
    <row r="3217" spans="5:5" x14ac:dyDescent="0.25">
      <c r="E3217">
        <v>0.80302490000000004</v>
      </c>
    </row>
    <row r="3218" spans="5:5" x14ac:dyDescent="0.25">
      <c r="E3218">
        <v>1.208474</v>
      </c>
    </row>
    <row r="3219" spans="5:5" x14ac:dyDescent="0.25">
      <c r="E3219">
        <v>1.127135</v>
      </c>
    </row>
    <row r="3220" spans="5:5" x14ac:dyDescent="0.25">
      <c r="E3220">
        <v>1.2050529999999999</v>
      </c>
    </row>
    <row r="3221" spans="5:5" x14ac:dyDescent="0.25">
      <c r="E3221">
        <v>1.007388</v>
      </c>
    </row>
    <row r="3222" spans="5:5" x14ac:dyDescent="0.25">
      <c r="E3222">
        <v>1.0450600000000001</v>
      </c>
    </row>
    <row r="3223" spans="5:5" x14ac:dyDescent="0.25">
      <c r="E3223">
        <v>1.3656820000000001</v>
      </c>
    </row>
    <row r="3224" spans="5:5" x14ac:dyDescent="0.25">
      <c r="E3224">
        <v>0.75511680000000003</v>
      </c>
    </row>
    <row r="3225" spans="5:5" x14ac:dyDescent="0.25">
      <c r="E3225">
        <v>1.1173759999999999</v>
      </c>
    </row>
    <row r="3226" spans="5:5" x14ac:dyDescent="0.25">
      <c r="E3226">
        <v>0.78234970000000004</v>
      </c>
    </row>
    <row r="3227" spans="5:5" x14ac:dyDescent="0.25">
      <c r="E3227">
        <v>0.75990599999999997</v>
      </c>
    </row>
    <row r="3228" spans="5:5" x14ac:dyDescent="0.25">
      <c r="E3228">
        <v>1.2380880000000001</v>
      </c>
    </row>
    <row r="3229" spans="5:5" x14ac:dyDescent="0.25">
      <c r="E3229">
        <v>0.44572309999999998</v>
      </c>
    </row>
    <row r="3230" spans="5:5" x14ac:dyDescent="0.25">
      <c r="E3230">
        <v>1.2502340000000001</v>
      </c>
    </row>
    <row r="3231" spans="5:5" x14ac:dyDescent="0.25">
      <c r="E3231">
        <v>0.78731370000000001</v>
      </c>
    </row>
    <row r="3232" spans="5:5" x14ac:dyDescent="0.25">
      <c r="E3232">
        <v>0.94237720000000003</v>
      </c>
    </row>
    <row r="3233" spans="5:5" x14ac:dyDescent="0.25">
      <c r="E3233">
        <v>0.83510830000000003</v>
      </c>
    </row>
    <row r="3234" spans="5:5" x14ac:dyDescent="0.25">
      <c r="E3234">
        <v>0.96000200000000002</v>
      </c>
    </row>
    <row r="3235" spans="5:5" x14ac:dyDescent="0.25">
      <c r="E3235">
        <v>0.83665959999999995</v>
      </c>
    </row>
    <row r="3236" spans="5:5" x14ac:dyDescent="0.25">
      <c r="E3236">
        <v>0.93401849999999997</v>
      </c>
    </row>
    <row r="3237" spans="5:5" x14ac:dyDescent="0.25">
      <c r="E3237">
        <v>0.57457389999999997</v>
      </c>
    </row>
    <row r="3238" spans="5:5" x14ac:dyDescent="0.25">
      <c r="E3238">
        <v>0.8690175</v>
      </c>
    </row>
    <row r="3239" spans="5:5" x14ac:dyDescent="0.25">
      <c r="E3239">
        <v>0.95828210000000003</v>
      </c>
    </row>
    <row r="3240" spans="5:5" x14ac:dyDescent="0.25">
      <c r="E3240">
        <v>0.57442059999999995</v>
      </c>
    </row>
    <row r="3241" spans="5:5" x14ac:dyDescent="0.25">
      <c r="E3241">
        <v>0.78353139999999999</v>
      </c>
    </row>
    <row r="3242" spans="5:5" x14ac:dyDescent="0.25">
      <c r="E3242">
        <v>0.97232010000000002</v>
      </c>
    </row>
    <row r="3243" spans="5:5" x14ac:dyDescent="0.25">
      <c r="E3243">
        <v>0.73681160000000001</v>
      </c>
    </row>
    <row r="3244" spans="5:5" x14ac:dyDescent="0.25">
      <c r="E3244">
        <v>1.004434</v>
      </c>
    </row>
    <row r="3245" spans="5:5" x14ac:dyDescent="0.25">
      <c r="E3245">
        <v>0.56883419999999996</v>
      </c>
    </row>
    <row r="3246" spans="5:5" x14ac:dyDescent="0.25">
      <c r="E3246">
        <v>0.83148029999999995</v>
      </c>
    </row>
    <row r="3247" spans="5:5" x14ac:dyDescent="0.25">
      <c r="E3247">
        <v>1.070292</v>
      </c>
    </row>
    <row r="3248" spans="5:5" x14ac:dyDescent="0.25">
      <c r="E3248">
        <v>0.74714469999999999</v>
      </c>
    </row>
    <row r="3249" spans="5:5" x14ac:dyDescent="0.25">
      <c r="E3249">
        <v>0.67745670000000002</v>
      </c>
    </row>
    <row r="3250" spans="5:5" x14ac:dyDescent="0.25">
      <c r="E3250">
        <v>1.2410380000000001</v>
      </c>
    </row>
    <row r="3251" spans="5:5" x14ac:dyDescent="0.25">
      <c r="E3251">
        <v>0.78626099999999999</v>
      </c>
    </row>
    <row r="3252" spans="5:5" x14ac:dyDescent="0.25">
      <c r="E3252">
        <v>0.57307680000000005</v>
      </c>
    </row>
    <row r="3253" spans="5:5" x14ac:dyDescent="0.25">
      <c r="E3253">
        <v>1.2206859999999999</v>
      </c>
    </row>
    <row r="3254" spans="5:5" x14ac:dyDescent="0.25">
      <c r="E3254">
        <v>0.72116069999999999</v>
      </c>
    </row>
    <row r="3255" spans="5:5" x14ac:dyDescent="0.25">
      <c r="E3255">
        <v>0.33266259999999997</v>
      </c>
    </row>
    <row r="3256" spans="5:5" x14ac:dyDescent="0.25">
      <c r="E3256">
        <v>1.2212750000000001</v>
      </c>
    </row>
    <row r="3257" spans="5:5" x14ac:dyDescent="0.25">
      <c r="E3257">
        <v>0.9211819</v>
      </c>
    </row>
    <row r="3258" spans="5:5" x14ac:dyDescent="0.25">
      <c r="E3258">
        <v>1.022052</v>
      </c>
    </row>
    <row r="3259" spans="5:5" x14ac:dyDescent="0.25">
      <c r="E3259">
        <v>1.1207199999999999</v>
      </c>
    </row>
    <row r="3260" spans="5:5" x14ac:dyDescent="0.25">
      <c r="E3260">
        <v>1.0542</v>
      </c>
    </row>
    <row r="3261" spans="5:5" x14ac:dyDescent="0.25">
      <c r="E3261">
        <v>1.0031099999999999</v>
      </c>
    </row>
    <row r="3262" spans="5:5" x14ac:dyDescent="0.25">
      <c r="E3262">
        <v>0.70073560000000001</v>
      </c>
    </row>
    <row r="3263" spans="5:5" x14ac:dyDescent="0.25">
      <c r="E3263">
        <v>0.77901350000000003</v>
      </c>
    </row>
    <row r="3264" spans="5:5" x14ac:dyDescent="0.25">
      <c r="E3264">
        <v>0.69264250000000005</v>
      </c>
    </row>
    <row r="3265" spans="5:5" x14ac:dyDescent="0.25">
      <c r="E3265">
        <v>0.87929590000000002</v>
      </c>
    </row>
    <row r="3266" spans="5:5" x14ac:dyDescent="0.25">
      <c r="E3266">
        <v>0.79050469999999995</v>
      </c>
    </row>
    <row r="3267" spans="5:5" x14ac:dyDescent="0.25">
      <c r="E3267">
        <v>1.0637270000000001</v>
      </c>
    </row>
    <row r="3268" spans="5:5" x14ac:dyDescent="0.25">
      <c r="E3268">
        <v>0.92616540000000003</v>
      </c>
    </row>
    <row r="3269" spans="5:5" x14ac:dyDescent="0.25">
      <c r="E3269">
        <v>0.66085419999999995</v>
      </c>
    </row>
    <row r="3270" spans="5:5" x14ac:dyDescent="0.25">
      <c r="E3270">
        <v>0.65777399999999997</v>
      </c>
    </row>
    <row r="3271" spans="5:5" x14ac:dyDescent="0.25">
      <c r="E3271">
        <v>0.84674930000000004</v>
      </c>
    </row>
    <row r="3272" spans="5:5" x14ac:dyDescent="0.25">
      <c r="E3272">
        <v>1.058627</v>
      </c>
    </row>
    <row r="3273" spans="5:5" x14ac:dyDescent="0.25">
      <c r="E3273">
        <v>0.4493762</v>
      </c>
    </row>
    <row r="3274" spans="5:5" x14ac:dyDescent="0.25">
      <c r="E3274">
        <v>1.2704839999999999</v>
      </c>
    </row>
    <row r="3275" spans="5:5" x14ac:dyDescent="0.25">
      <c r="E3275">
        <v>0.61597369999999996</v>
      </c>
    </row>
    <row r="3276" spans="5:5" x14ac:dyDescent="0.25">
      <c r="E3276">
        <v>1.0757760000000001</v>
      </c>
    </row>
    <row r="3277" spans="5:5" x14ac:dyDescent="0.25">
      <c r="E3277">
        <v>1.0550470000000001</v>
      </c>
    </row>
    <row r="3278" spans="5:5" x14ac:dyDescent="0.25">
      <c r="E3278">
        <v>1.349634</v>
      </c>
    </row>
    <row r="3279" spans="5:5" x14ac:dyDescent="0.25">
      <c r="E3279">
        <v>1.0824290000000001</v>
      </c>
    </row>
    <row r="3280" spans="5:5" x14ac:dyDescent="0.25">
      <c r="E3280">
        <v>0.92242029999999997</v>
      </c>
    </row>
    <row r="3281" spans="5:5" x14ac:dyDescent="0.25">
      <c r="E3281">
        <v>1.050997</v>
      </c>
    </row>
    <row r="3282" spans="5:5" x14ac:dyDescent="0.25">
      <c r="E3282">
        <v>1.0620860000000001</v>
      </c>
    </row>
    <row r="3283" spans="5:5" x14ac:dyDescent="0.25">
      <c r="E3283">
        <v>1.0761130000000001</v>
      </c>
    </row>
    <row r="3284" spans="5:5" x14ac:dyDescent="0.25">
      <c r="E3284">
        <v>1.340344</v>
      </c>
    </row>
    <row r="3285" spans="5:5" x14ac:dyDescent="0.25">
      <c r="E3285">
        <v>1.0388770000000001</v>
      </c>
    </row>
    <row r="3286" spans="5:5" x14ac:dyDescent="0.25">
      <c r="E3286">
        <v>0.87595920000000005</v>
      </c>
    </row>
    <row r="3287" spans="5:5" x14ac:dyDescent="0.25">
      <c r="E3287">
        <v>0.82886729999999997</v>
      </c>
    </row>
    <row r="3288" spans="5:5" x14ac:dyDescent="0.25">
      <c r="E3288">
        <v>1.214631</v>
      </c>
    </row>
    <row r="3289" spans="5:5" x14ac:dyDescent="0.25">
      <c r="E3289">
        <v>0.66392949999999995</v>
      </c>
    </row>
    <row r="3290" spans="5:5" x14ac:dyDescent="0.25">
      <c r="E3290">
        <v>0.95904780000000001</v>
      </c>
    </row>
    <row r="3291" spans="5:5" x14ac:dyDescent="0.25">
      <c r="E3291">
        <v>1.2050209999999999</v>
      </c>
    </row>
    <row r="3292" spans="5:5" x14ac:dyDescent="0.25">
      <c r="E3292">
        <v>0.84361980000000003</v>
      </c>
    </row>
    <row r="3293" spans="5:5" x14ac:dyDescent="0.25">
      <c r="E3293">
        <v>0.55067279999999996</v>
      </c>
    </row>
    <row r="3294" spans="5:5" x14ac:dyDescent="0.25">
      <c r="E3294">
        <v>0.90798219999999996</v>
      </c>
    </row>
    <row r="3295" spans="5:5" x14ac:dyDescent="0.25">
      <c r="E3295">
        <v>1.160477</v>
      </c>
    </row>
    <row r="3296" spans="5:5" x14ac:dyDescent="0.25">
      <c r="E3296">
        <v>0.64565439999999996</v>
      </c>
    </row>
    <row r="3297" spans="5:5" x14ac:dyDescent="0.25">
      <c r="E3297">
        <v>1.1920109999999999</v>
      </c>
    </row>
    <row r="3298" spans="5:5" x14ac:dyDescent="0.25">
      <c r="E3298">
        <v>0.25946180000000002</v>
      </c>
    </row>
    <row r="3299" spans="5:5" x14ac:dyDescent="0.25">
      <c r="E3299">
        <v>0.72574989999999995</v>
      </c>
    </row>
    <row r="3300" spans="5:5" x14ac:dyDescent="0.25">
      <c r="E3300">
        <v>0.84477840000000004</v>
      </c>
    </row>
    <row r="3301" spans="5:5" x14ac:dyDescent="0.25">
      <c r="E3301">
        <v>1.1931849999999999</v>
      </c>
    </row>
    <row r="3302" spans="5:5" x14ac:dyDescent="0.25">
      <c r="E3302">
        <v>0.89713860000000001</v>
      </c>
    </row>
    <row r="3303" spans="5:5" x14ac:dyDescent="0.25">
      <c r="E3303">
        <v>0.77907159999999998</v>
      </c>
    </row>
    <row r="3304" spans="5:5" x14ac:dyDescent="0.25">
      <c r="E3304">
        <v>0.79250940000000003</v>
      </c>
    </row>
    <row r="3305" spans="5:5" x14ac:dyDescent="0.25">
      <c r="E3305">
        <v>1.0548740000000001</v>
      </c>
    </row>
    <row r="3306" spans="5:5" x14ac:dyDescent="0.25">
      <c r="E3306">
        <v>0.79905550000000003</v>
      </c>
    </row>
    <row r="3307" spans="5:5" x14ac:dyDescent="0.25">
      <c r="E3307">
        <v>1.165945</v>
      </c>
    </row>
    <row r="3308" spans="5:5" x14ac:dyDescent="0.25">
      <c r="E3308">
        <v>0.75121979999999999</v>
      </c>
    </row>
    <row r="3309" spans="5:5" x14ac:dyDescent="0.25">
      <c r="E3309">
        <v>0.7973093</v>
      </c>
    </row>
    <row r="3310" spans="5:5" x14ac:dyDescent="0.25">
      <c r="E3310">
        <v>0.80125780000000002</v>
      </c>
    </row>
    <row r="3311" spans="5:5" x14ac:dyDescent="0.25">
      <c r="E3311">
        <v>1.0975490000000001</v>
      </c>
    </row>
    <row r="3312" spans="5:5" x14ac:dyDescent="0.25">
      <c r="E3312">
        <v>0.88671650000000002</v>
      </c>
    </row>
    <row r="3313" spans="5:5" x14ac:dyDescent="0.25">
      <c r="E3313">
        <v>1.013873</v>
      </c>
    </row>
    <row r="3314" spans="5:5" x14ac:dyDescent="0.25">
      <c r="E3314">
        <v>0.81939980000000001</v>
      </c>
    </row>
    <row r="3315" spans="5:5" x14ac:dyDescent="0.25">
      <c r="E3315">
        <v>0.42133799999999999</v>
      </c>
    </row>
    <row r="3316" spans="5:5" x14ac:dyDescent="0.25">
      <c r="E3316">
        <v>1.0152570000000001</v>
      </c>
    </row>
    <row r="3317" spans="5:5" x14ac:dyDescent="0.25">
      <c r="E3317">
        <v>1.2222440000000001</v>
      </c>
    </row>
    <row r="3318" spans="5:5" x14ac:dyDescent="0.25">
      <c r="E3318">
        <v>1.218899</v>
      </c>
    </row>
    <row r="3319" spans="5:5" x14ac:dyDescent="0.25">
      <c r="E3319">
        <v>0.89249350000000005</v>
      </c>
    </row>
    <row r="3320" spans="5:5" x14ac:dyDescent="0.25">
      <c r="E3320">
        <v>1.0122260000000001</v>
      </c>
    </row>
    <row r="3321" spans="5:5" x14ac:dyDescent="0.25">
      <c r="E3321">
        <v>1.0036179999999999</v>
      </c>
    </row>
    <row r="3322" spans="5:5" x14ac:dyDescent="0.25">
      <c r="E3322">
        <v>0.98283379999999998</v>
      </c>
    </row>
    <row r="3323" spans="5:5" x14ac:dyDescent="0.25">
      <c r="E3323">
        <v>0.99472510000000003</v>
      </c>
    </row>
    <row r="3324" spans="5:5" x14ac:dyDescent="0.25">
      <c r="E3324">
        <v>0.92998670000000005</v>
      </c>
    </row>
    <row r="3325" spans="5:5" x14ac:dyDescent="0.25">
      <c r="E3325">
        <v>0.78455969999999997</v>
      </c>
    </row>
    <row r="3326" spans="5:5" x14ac:dyDescent="0.25">
      <c r="E3326">
        <v>0.82754360000000005</v>
      </c>
    </row>
    <row r="3327" spans="5:5" x14ac:dyDescent="0.25">
      <c r="E3327">
        <v>0.75353689999999995</v>
      </c>
    </row>
    <row r="3328" spans="5:5" x14ac:dyDescent="0.25">
      <c r="E3328">
        <v>0.78834280000000001</v>
      </c>
    </row>
    <row r="3329" spans="5:5" x14ac:dyDescent="0.25">
      <c r="E3329">
        <v>1.1070759999999999</v>
      </c>
    </row>
    <row r="3330" spans="5:5" x14ac:dyDescent="0.25">
      <c r="E3330">
        <v>0.84967930000000003</v>
      </c>
    </row>
    <row r="3331" spans="5:5" x14ac:dyDescent="0.25">
      <c r="E3331">
        <v>0.76905659999999998</v>
      </c>
    </row>
    <row r="3332" spans="5:5" x14ac:dyDescent="0.25">
      <c r="E3332">
        <v>1.0223009999999999</v>
      </c>
    </row>
    <row r="3333" spans="5:5" x14ac:dyDescent="0.25">
      <c r="E3333">
        <v>0.88216879999999998</v>
      </c>
    </row>
    <row r="3334" spans="5:5" x14ac:dyDescent="0.25">
      <c r="E3334">
        <v>1.1999390000000001</v>
      </c>
    </row>
    <row r="3335" spans="5:5" x14ac:dyDescent="0.25">
      <c r="E3335">
        <v>0.89594119999999999</v>
      </c>
    </row>
    <row r="3336" spans="5:5" x14ac:dyDescent="0.25">
      <c r="E3336">
        <v>0.76890329999999996</v>
      </c>
    </row>
    <row r="3337" spans="5:5" x14ac:dyDescent="0.25">
      <c r="E3337">
        <v>0.9588624</v>
      </c>
    </row>
    <row r="3338" spans="5:5" x14ac:dyDescent="0.25">
      <c r="E3338">
        <v>0.81751660000000004</v>
      </c>
    </row>
    <row r="3339" spans="5:5" x14ac:dyDescent="0.25">
      <c r="E3339">
        <v>1.0341530000000001</v>
      </c>
    </row>
    <row r="3340" spans="5:5" x14ac:dyDescent="0.25">
      <c r="E3340">
        <v>1.1560319999999999</v>
      </c>
    </row>
    <row r="3341" spans="5:5" x14ac:dyDescent="0.25">
      <c r="E3341">
        <v>0.67982030000000004</v>
      </c>
    </row>
    <row r="3342" spans="5:5" x14ac:dyDescent="0.25">
      <c r="E3342">
        <v>1.105127</v>
      </c>
    </row>
    <row r="3343" spans="5:5" x14ac:dyDescent="0.25">
      <c r="E3343">
        <v>0.94398420000000005</v>
      </c>
    </row>
    <row r="3344" spans="5:5" x14ac:dyDescent="0.25">
      <c r="E3344">
        <v>0.39960190000000001</v>
      </c>
    </row>
    <row r="3345" spans="5:5" x14ac:dyDescent="0.25">
      <c r="E3345">
        <v>0.85333930000000002</v>
      </c>
    </row>
    <row r="3346" spans="5:5" x14ac:dyDescent="0.25">
      <c r="E3346">
        <v>0.84937870000000004</v>
      </c>
    </row>
    <row r="3347" spans="5:5" x14ac:dyDescent="0.25">
      <c r="E3347">
        <v>0.9452547</v>
      </c>
    </row>
    <row r="3348" spans="5:5" x14ac:dyDescent="0.25">
      <c r="E3348">
        <v>0.71859890000000004</v>
      </c>
    </row>
    <row r="3349" spans="5:5" x14ac:dyDescent="0.25">
      <c r="E3349">
        <v>0.98301400000000005</v>
      </c>
    </row>
    <row r="3350" spans="5:5" x14ac:dyDescent="0.25">
      <c r="E3350">
        <v>0.82651540000000001</v>
      </c>
    </row>
    <row r="3351" spans="5:5" x14ac:dyDescent="0.25">
      <c r="E3351">
        <v>0.90317740000000002</v>
      </c>
    </row>
    <row r="3352" spans="5:5" x14ac:dyDescent="0.25">
      <c r="E3352">
        <v>0.98147740000000006</v>
      </c>
    </row>
    <row r="3353" spans="5:5" x14ac:dyDescent="0.25">
      <c r="E3353">
        <v>1.025488</v>
      </c>
    </row>
    <row r="3354" spans="5:5" x14ac:dyDescent="0.25">
      <c r="E3354">
        <v>0.95986800000000005</v>
      </c>
    </row>
    <row r="3355" spans="5:5" x14ac:dyDescent="0.25">
      <c r="E3355">
        <v>0.70530729999999997</v>
      </c>
    </row>
    <row r="3356" spans="5:5" x14ac:dyDescent="0.25">
      <c r="E3356">
        <v>0.49868240000000003</v>
      </c>
    </row>
    <row r="3357" spans="5:5" x14ac:dyDescent="0.25">
      <c r="E3357">
        <v>1.0979559999999999</v>
      </c>
    </row>
    <row r="3358" spans="5:5" x14ac:dyDescent="0.25">
      <c r="E3358">
        <v>0.52020580000000005</v>
      </c>
    </row>
    <row r="3359" spans="5:5" x14ac:dyDescent="0.25">
      <c r="E3359">
        <v>0.71054790000000001</v>
      </c>
    </row>
    <row r="3360" spans="5:5" x14ac:dyDescent="0.25">
      <c r="E3360">
        <v>0.87518870000000004</v>
      </c>
    </row>
    <row r="3361" spans="5:5" x14ac:dyDescent="0.25">
      <c r="E3361">
        <v>0.73138860000000006</v>
      </c>
    </row>
    <row r="3362" spans="5:5" x14ac:dyDescent="0.25">
      <c r="E3362">
        <v>0.83864519999999998</v>
      </c>
    </row>
    <row r="3363" spans="5:5" x14ac:dyDescent="0.25">
      <c r="E3363">
        <v>0.52058320000000002</v>
      </c>
    </row>
    <row r="3364" spans="5:5" x14ac:dyDescent="0.25">
      <c r="E3364">
        <v>0.90891659999999996</v>
      </c>
    </row>
    <row r="3365" spans="5:5" x14ac:dyDescent="0.25">
      <c r="E3365">
        <v>0.731514</v>
      </c>
    </row>
    <row r="3366" spans="5:5" x14ac:dyDescent="0.25">
      <c r="E3366">
        <v>1.067795</v>
      </c>
    </row>
    <row r="3367" spans="5:5" x14ac:dyDescent="0.25">
      <c r="E3367">
        <v>0.51994269999999998</v>
      </c>
    </row>
    <row r="3368" spans="5:5" x14ac:dyDescent="0.25">
      <c r="E3368">
        <v>0.61080310000000004</v>
      </c>
    </row>
    <row r="3369" spans="5:5" x14ac:dyDescent="0.25">
      <c r="E3369">
        <v>1.109985</v>
      </c>
    </row>
    <row r="3370" spans="5:5" x14ac:dyDescent="0.25">
      <c r="E3370">
        <v>0.84934659999999995</v>
      </c>
    </row>
    <row r="3371" spans="5:5" x14ac:dyDescent="0.25">
      <c r="E3371">
        <v>1.008686</v>
      </c>
    </row>
    <row r="3372" spans="5:5" x14ac:dyDescent="0.25">
      <c r="E3372">
        <v>0.99024769999999995</v>
      </c>
    </row>
    <row r="3373" spans="5:5" x14ac:dyDescent="0.25">
      <c r="E3373">
        <v>1.2312240000000001</v>
      </c>
    </row>
    <row r="3374" spans="5:5" x14ac:dyDescent="0.25">
      <c r="E3374">
        <v>1.205994</v>
      </c>
    </row>
    <row r="3375" spans="5:5" x14ac:dyDescent="0.25">
      <c r="E3375">
        <v>1.0269630000000001</v>
      </c>
    </row>
    <row r="3376" spans="5:5" x14ac:dyDescent="0.25">
      <c r="E3376">
        <v>0.55068720000000004</v>
      </c>
    </row>
    <row r="3377" spans="5:5" x14ac:dyDescent="0.25">
      <c r="E3377">
        <v>0.93417649999999997</v>
      </c>
    </row>
    <row r="3378" spans="5:5" x14ac:dyDescent="0.25">
      <c r="E3378">
        <v>0.99617230000000001</v>
      </c>
    </row>
    <row r="3379" spans="5:5" x14ac:dyDescent="0.25">
      <c r="E3379">
        <v>0.68240109999999998</v>
      </c>
    </row>
    <row r="3380" spans="5:5" x14ac:dyDescent="0.25">
      <c r="E3380">
        <v>0.80093610000000004</v>
      </c>
    </row>
    <row r="3381" spans="5:5" x14ac:dyDescent="0.25">
      <c r="E3381">
        <v>1.237754</v>
      </c>
    </row>
    <row r="3382" spans="5:5" x14ac:dyDescent="0.25">
      <c r="E3382">
        <v>0.95105870000000003</v>
      </c>
    </row>
    <row r="3383" spans="5:5" x14ac:dyDescent="0.25">
      <c r="E3383">
        <v>0.9812284</v>
      </c>
    </row>
    <row r="3384" spans="5:5" x14ac:dyDescent="0.25">
      <c r="E3384">
        <v>0.99076419999999998</v>
      </c>
    </row>
    <row r="3385" spans="5:5" x14ac:dyDescent="0.25">
      <c r="E3385">
        <v>1.021325</v>
      </c>
    </row>
    <row r="3386" spans="5:5" x14ac:dyDescent="0.25">
      <c r="E3386">
        <v>0.82803380000000004</v>
      </c>
    </row>
    <row r="3387" spans="5:5" x14ac:dyDescent="0.25">
      <c r="E3387">
        <v>0.79982350000000002</v>
      </c>
    </row>
    <row r="3388" spans="5:5" x14ac:dyDescent="0.25">
      <c r="E3388">
        <v>1.0261180000000001</v>
      </c>
    </row>
    <row r="3389" spans="5:5" x14ac:dyDescent="0.25">
      <c r="E3389">
        <v>1.0837589999999999</v>
      </c>
    </row>
    <row r="3390" spans="5:5" x14ac:dyDescent="0.25">
      <c r="E3390">
        <v>0.80548560000000002</v>
      </c>
    </row>
    <row r="3391" spans="5:5" x14ac:dyDescent="0.25">
      <c r="E3391">
        <v>1.0243949999999999</v>
      </c>
    </row>
    <row r="3392" spans="5:5" x14ac:dyDescent="0.25">
      <c r="E3392">
        <v>1.086687</v>
      </c>
    </row>
    <row r="3393" spans="5:5" x14ac:dyDescent="0.25">
      <c r="E3393">
        <v>1.282796</v>
      </c>
    </row>
    <row r="3394" spans="5:5" x14ac:dyDescent="0.25">
      <c r="E3394">
        <v>0.91550529999999997</v>
      </c>
    </row>
    <row r="3395" spans="5:5" x14ac:dyDescent="0.25">
      <c r="E3395">
        <v>0.96756589999999998</v>
      </c>
    </row>
    <row r="3396" spans="5:5" x14ac:dyDescent="0.25">
      <c r="E3396">
        <v>1.0935649999999999</v>
      </c>
    </row>
    <row r="3397" spans="5:5" x14ac:dyDescent="0.25">
      <c r="E3397">
        <v>0.78623410000000005</v>
      </c>
    </row>
    <row r="3398" spans="5:5" x14ac:dyDescent="0.25">
      <c r="E3398">
        <v>1.3347850000000001</v>
      </c>
    </row>
    <row r="3399" spans="5:5" x14ac:dyDescent="0.25">
      <c r="E3399">
        <v>0.86694910000000003</v>
      </c>
    </row>
    <row r="3400" spans="5:5" x14ac:dyDescent="0.25">
      <c r="E3400">
        <v>1.1478809999999999</v>
      </c>
    </row>
    <row r="3401" spans="5:5" x14ac:dyDescent="0.25">
      <c r="E3401">
        <v>0.76850059999999998</v>
      </c>
    </row>
    <row r="3402" spans="5:5" x14ac:dyDescent="0.25">
      <c r="E3402">
        <v>1.1662129999999999</v>
      </c>
    </row>
    <row r="3403" spans="5:5" x14ac:dyDescent="0.25">
      <c r="E3403">
        <v>0.90316920000000001</v>
      </c>
    </row>
    <row r="3404" spans="5:5" x14ac:dyDescent="0.25">
      <c r="E3404">
        <v>1.1346480000000001</v>
      </c>
    </row>
    <row r="3405" spans="5:5" x14ac:dyDescent="0.25">
      <c r="E3405">
        <v>0.56010280000000001</v>
      </c>
    </row>
    <row r="3406" spans="5:5" x14ac:dyDescent="0.25">
      <c r="E3406">
        <v>0.8863839</v>
      </c>
    </row>
    <row r="3407" spans="5:5" x14ac:dyDescent="0.25">
      <c r="E3407">
        <v>0.80992260000000005</v>
      </c>
    </row>
    <row r="3408" spans="5:5" x14ac:dyDescent="0.25">
      <c r="E3408">
        <v>0.39834999999999998</v>
      </c>
    </row>
    <row r="3409" spans="5:5" x14ac:dyDescent="0.25">
      <c r="E3409">
        <v>0.89038949999999994</v>
      </c>
    </row>
    <row r="3410" spans="5:5" x14ac:dyDescent="0.25">
      <c r="E3410">
        <v>0.87250709999999998</v>
      </c>
    </row>
    <row r="3411" spans="5:5" x14ac:dyDescent="0.25">
      <c r="E3411">
        <v>0.89871719999999999</v>
      </c>
    </row>
    <row r="3412" spans="5:5" x14ac:dyDescent="0.25">
      <c r="E3412">
        <v>0.78162560000000003</v>
      </c>
    </row>
    <row r="3413" spans="5:5" x14ac:dyDescent="0.25">
      <c r="E3413">
        <v>0.59619829999999996</v>
      </c>
    </row>
    <row r="3414" spans="5:5" x14ac:dyDescent="0.25">
      <c r="E3414">
        <v>0.65413120000000002</v>
      </c>
    </row>
    <row r="3415" spans="5:5" x14ac:dyDescent="0.25">
      <c r="E3415">
        <v>0.74598980000000004</v>
      </c>
    </row>
    <row r="3416" spans="5:5" x14ac:dyDescent="0.25">
      <c r="E3416">
        <v>1.3194889999999999</v>
      </c>
    </row>
    <row r="3417" spans="5:5" x14ac:dyDescent="0.25">
      <c r="E3417">
        <v>0.89044190000000001</v>
      </c>
    </row>
    <row r="3418" spans="5:5" x14ac:dyDescent="0.25">
      <c r="E3418">
        <v>0.97922520000000002</v>
      </c>
    </row>
    <row r="3419" spans="5:5" x14ac:dyDescent="0.25">
      <c r="E3419">
        <v>0.68191990000000002</v>
      </c>
    </row>
    <row r="3420" spans="5:5" x14ac:dyDescent="0.25">
      <c r="E3420">
        <v>0.99134060000000002</v>
      </c>
    </row>
    <row r="3421" spans="5:5" x14ac:dyDescent="0.25">
      <c r="E3421">
        <v>1.023979</v>
      </c>
    </row>
    <row r="3422" spans="5:5" x14ac:dyDescent="0.25">
      <c r="E3422">
        <v>0.96178379999999997</v>
      </c>
    </row>
    <row r="3423" spans="5:5" x14ac:dyDescent="0.25">
      <c r="E3423">
        <v>0.82135720000000001</v>
      </c>
    </row>
    <row r="3424" spans="5:5" x14ac:dyDescent="0.25">
      <c r="E3424">
        <v>0.62381319999999996</v>
      </c>
    </row>
    <row r="3425" spans="5:5" x14ac:dyDescent="0.25">
      <c r="E3425">
        <v>1.057194</v>
      </c>
    </row>
    <row r="3426" spans="5:5" x14ac:dyDescent="0.25">
      <c r="E3426">
        <v>1.1130949999999999</v>
      </c>
    </row>
    <row r="3427" spans="5:5" x14ac:dyDescent="0.25">
      <c r="E3427">
        <v>0.78605559999999997</v>
      </c>
    </row>
    <row r="3428" spans="5:5" x14ac:dyDescent="0.25">
      <c r="E3428">
        <v>0.79879180000000005</v>
      </c>
    </row>
    <row r="3429" spans="5:5" x14ac:dyDescent="0.25">
      <c r="E3429">
        <v>1.052837</v>
      </c>
    </row>
    <row r="3430" spans="5:5" x14ac:dyDescent="0.25">
      <c r="E3430">
        <v>0.87198240000000005</v>
      </c>
    </row>
    <row r="3431" spans="5:5" x14ac:dyDescent="0.25">
      <c r="E3431">
        <v>0.94752769999999997</v>
      </c>
    </row>
    <row r="3432" spans="5:5" x14ac:dyDescent="0.25">
      <c r="E3432">
        <v>0.74954589999999999</v>
      </c>
    </row>
    <row r="3433" spans="5:5" x14ac:dyDescent="0.25">
      <c r="E3433">
        <v>1.067518</v>
      </c>
    </row>
    <row r="3434" spans="5:5" x14ac:dyDescent="0.25">
      <c r="E3434">
        <v>0.99465890000000001</v>
      </c>
    </row>
    <row r="3435" spans="5:5" x14ac:dyDescent="0.25">
      <c r="E3435">
        <v>0.81789630000000002</v>
      </c>
    </row>
    <row r="3436" spans="5:5" x14ac:dyDescent="0.25">
      <c r="E3436">
        <v>0.40232309999999999</v>
      </c>
    </row>
    <row r="3437" spans="5:5" x14ac:dyDescent="0.25">
      <c r="E3437">
        <v>0.88125200000000004</v>
      </c>
    </row>
    <row r="3438" spans="5:5" x14ac:dyDescent="0.25">
      <c r="E3438">
        <v>0.73039980000000004</v>
      </c>
    </row>
    <row r="3439" spans="5:5" x14ac:dyDescent="0.25">
      <c r="E3439">
        <v>1.062273</v>
      </c>
    </row>
    <row r="3440" spans="5:5" x14ac:dyDescent="0.25">
      <c r="E3440">
        <v>1.006788</v>
      </c>
    </row>
    <row r="3441" spans="5:5" x14ac:dyDescent="0.25">
      <c r="E3441">
        <v>0.85700710000000002</v>
      </c>
    </row>
    <row r="3442" spans="5:5" x14ac:dyDescent="0.25">
      <c r="E3442">
        <v>0.81284319999999999</v>
      </c>
    </row>
    <row r="3443" spans="5:5" x14ac:dyDescent="0.25">
      <c r="E3443">
        <v>0.83632790000000001</v>
      </c>
    </row>
    <row r="3444" spans="5:5" x14ac:dyDescent="0.25">
      <c r="E3444">
        <v>1.0396669999999999</v>
      </c>
    </row>
    <row r="3445" spans="5:5" x14ac:dyDescent="0.25">
      <c r="E3445">
        <v>0.69404889999999997</v>
      </c>
    </row>
    <row r="3446" spans="5:5" x14ac:dyDescent="0.25">
      <c r="E3446">
        <v>0.7954466</v>
      </c>
    </row>
    <row r="3447" spans="5:5" x14ac:dyDescent="0.25">
      <c r="E3447">
        <v>0.55595039999999996</v>
      </c>
    </row>
    <row r="3448" spans="5:5" x14ac:dyDescent="0.25">
      <c r="E3448">
        <v>0.71704900000000005</v>
      </c>
    </row>
    <row r="3449" spans="5:5" x14ac:dyDescent="0.25">
      <c r="E3449">
        <v>0.78384880000000001</v>
      </c>
    </row>
    <row r="3450" spans="5:5" x14ac:dyDescent="0.25">
      <c r="E3450">
        <v>0.51900559999999996</v>
      </c>
    </row>
    <row r="3451" spans="5:5" x14ac:dyDescent="0.25">
      <c r="E3451">
        <v>0.92283099999999996</v>
      </c>
    </row>
    <row r="3452" spans="5:5" x14ac:dyDescent="0.25">
      <c r="E3452">
        <v>1.0299179999999999</v>
      </c>
    </row>
    <row r="3453" spans="5:5" x14ac:dyDescent="0.25">
      <c r="E3453">
        <v>0.59478529999999996</v>
      </c>
    </row>
    <row r="3454" spans="5:5" x14ac:dyDescent="0.25">
      <c r="E3454">
        <v>1.0730379999999999</v>
      </c>
    </row>
    <row r="3455" spans="5:5" x14ac:dyDescent="0.25">
      <c r="E3455">
        <v>0.91062909999999997</v>
      </c>
    </row>
    <row r="3456" spans="5:5" x14ac:dyDescent="0.25">
      <c r="E3456">
        <v>0.95355449999999997</v>
      </c>
    </row>
    <row r="3457" spans="5:5" x14ac:dyDescent="0.25">
      <c r="E3457">
        <v>1.038079</v>
      </c>
    </row>
    <row r="3458" spans="5:5" x14ac:dyDescent="0.25">
      <c r="E3458">
        <v>0.93224470000000004</v>
      </c>
    </row>
    <row r="3459" spans="5:5" x14ac:dyDescent="0.25">
      <c r="E3459">
        <v>1.03599</v>
      </c>
    </row>
    <row r="3460" spans="5:5" x14ac:dyDescent="0.25">
      <c r="E3460">
        <v>0.91837950000000002</v>
      </c>
    </row>
    <row r="3461" spans="5:5" x14ac:dyDescent="0.25">
      <c r="E3461">
        <v>1.024003</v>
      </c>
    </row>
    <row r="3462" spans="5:5" x14ac:dyDescent="0.25">
      <c r="E3462">
        <v>0.5205632</v>
      </c>
    </row>
    <row r="3463" spans="5:5" x14ac:dyDescent="0.25">
      <c r="E3463">
        <v>0.64906260000000005</v>
      </c>
    </row>
    <row r="3464" spans="5:5" x14ac:dyDescent="0.25">
      <c r="E3464">
        <v>1.127421</v>
      </c>
    </row>
    <row r="3465" spans="5:5" x14ac:dyDescent="0.25">
      <c r="E3465">
        <v>0.29303990000000002</v>
      </c>
    </row>
    <row r="3466" spans="5:5" x14ac:dyDescent="0.25">
      <c r="E3466">
        <v>0.94833160000000005</v>
      </c>
    </row>
    <row r="3467" spans="5:5" x14ac:dyDescent="0.25">
      <c r="E3467">
        <v>1.1075870000000001</v>
      </c>
    </row>
    <row r="3468" spans="5:5" x14ac:dyDescent="0.25">
      <c r="E3468">
        <v>1.1792290000000001</v>
      </c>
    </row>
    <row r="3469" spans="5:5" x14ac:dyDescent="0.25">
      <c r="E3469">
        <v>1.1792199999999999</v>
      </c>
    </row>
    <row r="3470" spans="5:5" x14ac:dyDescent="0.25">
      <c r="E3470">
        <v>0.97511800000000004</v>
      </c>
    </row>
    <row r="3471" spans="5:5" x14ac:dyDescent="0.25">
      <c r="E3471">
        <v>0.98894040000000005</v>
      </c>
    </row>
    <row r="3472" spans="5:5" x14ac:dyDescent="0.25">
      <c r="E3472">
        <v>0.9278942</v>
      </c>
    </row>
    <row r="3473" spans="5:5" x14ac:dyDescent="0.25">
      <c r="E3473">
        <v>0.89558959999999999</v>
      </c>
    </row>
    <row r="3474" spans="5:5" x14ac:dyDescent="0.25">
      <c r="E3474">
        <v>0.87337790000000004</v>
      </c>
    </row>
    <row r="3475" spans="5:5" x14ac:dyDescent="0.25">
      <c r="E3475">
        <v>0.87923059999999997</v>
      </c>
    </row>
    <row r="3476" spans="5:5" x14ac:dyDescent="0.25">
      <c r="E3476">
        <v>0.84134540000000002</v>
      </c>
    </row>
    <row r="3477" spans="5:5" x14ac:dyDescent="0.25">
      <c r="E3477">
        <v>0.62352609999999997</v>
      </c>
    </row>
    <row r="3478" spans="5:5" x14ac:dyDescent="0.25">
      <c r="E3478">
        <v>0.98286050000000003</v>
      </c>
    </row>
    <row r="3479" spans="5:5" x14ac:dyDescent="0.25">
      <c r="E3479">
        <v>1.140209</v>
      </c>
    </row>
    <row r="3480" spans="5:5" x14ac:dyDescent="0.25">
      <c r="E3480">
        <v>1.0818350000000001</v>
      </c>
    </row>
    <row r="3481" spans="5:5" x14ac:dyDescent="0.25">
      <c r="E3481">
        <v>0.91708009999999995</v>
      </c>
    </row>
    <row r="3482" spans="5:5" x14ac:dyDescent="0.25">
      <c r="E3482">
        <v>0.85050689999999995</v>
      </c>
    </row>
    <row r="3483" spans="5:5" x14ac:dyDescent="0.25">
      <c r="E3483">
        <v>1.062416</v>
      </c>
    </row>
    <row r="3484" spans="5:5" x14ac:dyDescent="0.25">
      <c r="E3484">
        <v>1.096535</v>
      </c>
    </row>
    <row r="3485" spans="5:5" x14ac:dyDescent="0.25">
      <c r="E3485">
        <v>1.0414060000000001</v>
      </c>
    </row>
    <row r="3486" spans="5:5" x14ac:dyDescent="0.25">
      <c r="E3486">
        <v>1.110633</v>
      </c>
    </row>
    <row r="3487" spans="5:5" x14ac:dyDescent="0.25">
      <c r="E3487">
        <v>1.112619</v>
      </c>
    </row>
    <row r="3488" spans="5:5" x14ac:dyDescent="0.25">
      <c r="E3488">
        <v>1.0641419999999999</v>
      </c>
    </row>
    <row r="3489" spans="5:5" x14ac:dyDescent="0.25">
      <c r="E3489">
        <v>0.80839340000000004</v>
      </c>
    </row>
    <row r="3490" spans="5:5" x14ac:dyDescent="0.25">
      <c r="E3490">
        <v>0.86533139999999997</v>
      </c>
    </row>
    <row r="3491" spans="5:5" x14ac:dyDescent="0.25">
      <c r="E3491">
        <v>1.049193</v>
      </c>
    </row>
    <row r="3492" spans="5:5" x14ac:dyDescent="0.25">
      <c r="E3492">
        <v>0.94891230000000004</v>
      </c>
    </row>
    <row r="3493" spans="5:5" x14ac:dyDescent="0.25">
      <c r="E3493">
        <v>0.82974899999999996</v>
      </c>
    </row>
    <row r="3494" spans="5:5" x14ac:dyDescent="0.25">
      <c r="E3494">
        <v>0.70309350000000004</v>
      </c>
    </row>
    <row r="3495" spans="5:5" x14ac:dyDescent="0.25">
      <c r="E3495">
        <v>0.64621410000000001</v>
      </c>
    </row>
    <row r="3496" spans="5:5" x14ac:dyDescent="0.25">
      <c r="E3496">
        <v>0.59437309999999999</v>
      </c>
    </row>
    <row r="3497" spans="5:5" x14ac:dyDescent="0.25">
      <c r="E3497">
        <v>0.6528465</v>
      </c>
    </row>
    <row r="3498" spans="5:5" x14ac:dyDescent="0.25">
      <c r="E3498">
        <v>0.59712730000000003</v>
      </c>
    </row>
    <row r="3499" spans="5:5" x14ac:dyDescent="0.25">
      <c r="E3499">
        <v>1.0646679999999999</v>
      </c>
    </row>
    <row r="3500" spans="5:5" x14ac:dyDescent="0.25">
      <c r="E3500">
        <v>1.0538810000000001</v>
      </c>
    </row>
    <row r="3501" spans="5:5" x14ac:dyDescent="0.25">
      <c r="E3501">
        <v>0.75013269999999999</v>
      </c>
    </row>
    <row r="3502" spans="5:5" x14ac:dyDescent="0.25">
      <c r="E3502">
        <v>1.1292359999999999</v>
      </c>
    </row>
    <row r="3503" spans="5:5" x14ac:dyDescent="0.25">
      <c r="E3503">
        <v>0.95146699999999995</v>
      </c>
    </row>
    <row r="3504" spans="5:5" x14ac:dyDescent="0.25">
      <c r="E3504">
        <v>0.99702310000000005</v>
      </c>
    </row>
    <row r="3505" spans="5:5" x14ac:dyDescent="0.25">
      <c r="E3505">
        <v>0.59258140000000004</v>
      </c>
    </row>
    <row r="3506" spans="5:5" x14ac:dyDescent="0.25">
      <c r="E3506">
        <v>0.58273560000000002</v>
      </c>
    </row>
    <row r="3507" spans="5:5" x14ac:dyDescent="0.25">
      <c r="E3507">
        <v>0.78801239999999995</v>
      </c>
    </row>
    <row r="3508" spans="5:5" x14ac:dyDescent="0.25">
      <c r="E3508">
        <v>1.084222</v>
      </c>
    </row>
    <row r="3509" spans="5:5" x14ac:dyDescent="0.25">
      <c r="E3509">
        <v>0.45844299999999999</v>
      </c>
    </row>
    <row r="3510" spans="5:5" x14ac:dyDescent="0.25">
      <c r="E3510">
        <v>0.98152479999999998</v>
      </c>
    </row>
    <row r="3511" spans="5:5" x14ac:dyDescent="0.25">
      <c r="E3511">
        <v>1.357955</v>
      </c>
    </row>
    <row r="3512" spans="5:5" x14ac:dyDescent="0.25">
      <c r="E3512">
        <v>0.94373439999999997</v>
      </c>
    </row>
    <row r="3513" spans="5:5" x14ac:dyDescent="0.25">
      <c r="E3513">
        <v>0.880027</v>
      </c>
    </row>
    <row r="3514" spans="5:5" x14ac:dyDescent="0.25">
      <c r="E3514">
        <v>0.89060819999999996</v>
      </c>
    </row>
    <row r="3515" spans="5:5" x14ac:dyDescent="0.25">
      <c r="E3515">
        <v>0.75968199999999997</v>
      </c>
    </row>
    <row r="3516" spans="5:5" x14ac:dyDescent="0.25">
      <c r="E3516">
        <v>0.86407409999999996</v>
      </c>
    </row>
    <row r="3517" spans="5:5" x14ac:dyDescent="0.25">
      <c r="E3517">
        <v>0.78556090000000001</v>
      </c>
    </row>
    <row r="3518" spans="5:5" x14ac:dyDescent="0.25">
      <c r="E3518">
        <v>0.98408770000000001</v>
      </c>
    </row>
    <row r="3519" spans="5:5" x14ac:dyDescent="0.25">
      <c r="E3519">
        <v>1.1550480000000001</v>
      </c>
    </row>
    <row r="3520" spans="5:5" x14ac:dyDescent="0.25">
      <c r="E3520">
        <v>0.3785985</v>
      </c>
    </row>
    <row r="3521" spans="5:5" x14ac:dyDescent="0.25">
      <c r="E3521">
        <v>0.91368459999999996</v>
      </c>
    </row>
    <row r="3522" spans="5:5" x14ac:dyDescent="0.25">
      <c r="E3522">
        <v>0.56124410000000002</v>
      </c>
    </row>
    <row r="3523" spans="5:5" x14ac:dyDescent="0.25">
      <c r="E3523">
        <v>0.90013969999999999</v>
      </c>
    </row>
    <row r="3524" spans="5:5" x14ac:dyDescent="0.25">
      <c r="E3524">
        <v>0.9274734</v>
      </c>
    </row>
    <row r="3525" spans="5:5" x14ac:dyDescent="0.25">
      <c r="E3525">
        <v>0.75428379999999995</v>
      </c>
    </row>
    <row r="3526" spans="5:5" x14ac:dyDescent="0.25">
      <c r="E3526">
        <v>1.0427979999999999</v>
      </c>
    </row>
    <row r="3527" spans="5:5" x14ac:dyDescent="0.25">
      <c r="E3527">
        <v>1.2051890000000001</v>
      </c>
    </row>
    <row r="3528" spans="5:5" x14ac:dyDescent="0.25">
      <c r="E3528">
        <v>1.1527080000000001</v>
      </c>
    </row>
    <row r="3529" spans="5:5" x14ac:dyDescent="0.25">
      <c r="E3529">
        <v>1.3718870000000001</v>
      </c>
    </row>
    <row r="3530" spans="5:5" x14ac:dyDescent="0.25">
      <c r="E3530">
        <v>0.71251850000000005</v>
      </c>
    </row>
    <row r="3531" spans="5:5" x14ac:dyDescent="0.25">
      <c r="E3531">
        <v>1.2298929999999999</v>
      </c>
    </row>
    <row r="3532" spans="5:5" x14ac:dyDescent="0.25">
      <c r="E3532">
        <v>0.84973790000000005</v>
      </c>
    </row>
    <row r="3533" spans="5:5" x14ac:dyDescent="0.25">
      <c r="E3533">
        <v>0.85975299999999999</v>
      </c>
    </row>
    <row r="3534" spans="5:5" x14ac:dyDescent="0.25">
      <c r="E3534">
        <v>1.0791299999999999</v>
      </c>
    </row>
    <row r="3535" spans="5:5" x14ac:dyDescent="0.25">
      <c r="E3535">
        <v>0.73639140000000003</v>
      </c>
    </row>
    <row r="3536" spans="5:5" x14ac:dyDescent="0.25">
      <c r="E3536">
        <v>1.283374</v>
      </c>
    </row>
    <row r="3537" spans="5:5" x14ac:dyDescent="0.25">
      <c r="E3537">
        <v>1.218898</v>
      </c>
    </row>
    <row r="3538" spans="5:5" x14ac:dyDescent="0.25">
      <c r="E3538">
        <v>1.108161</v>
      </c>
    </row>
    <row r="3539" spans="5:5" x14ac:dyDescent="0.25">
      <c r="E3539">
        <v>1.005565</v>
      </c>
    </row>
    <row r="3540" spans="5:5" x14ac:dyDescent="0.25">
      <c r="E3540">
        <v>0.94440230000000003</v>
      </c>
    </row>
    <row r="3541" spans="5:5" x14ac:dyDescent="0.25">
      <c r="E3541">
        <v>0.79793670000000005</v>
      </c>
    </row>
    <row r="3542" spans="5:5" x14ac:dyDescent="0.25">
      <c r="E3542">
        <v>1.1604639999999999</v>
      </c>
    </row>
    <row r="3543" spans="5:5" x14ac:dyDescent="0.25">
      <c r="E3543">
        <v>0.72420899999999999</v>
      </c>
    </row>
    <row r="3544" spans="5:5" x14ac:dyDescent="0.25">
      <c r="E3544">
        <v>1.0296590000000001</v>
      </c>
    </row>
    <row r="3545" spans="5:5" x14ac:dyDescent="0.25">
      <c r="E3545">
        <v>0.32697579999999998</v>
      </c>
    </row>
    <row r="3546" spans="5:5" x14ac:dyDescent="0.25">
      <c r="E3546">
        <v>0.86070970000000002</v>
      </c>
    </row>
    <row r="3547" spans="5:5" x14ac:dyDescent="0.25">
      <c r="E3547">
        <v>0.91795389999999999</v>
      </c>
    </row>
    <row r="3548" spans="5:5" x14ac:dyDescent="0.25">
      <c r="E3548">
        <v>1.295688</v>
      </c>
    </row>
    <row r="3549" spans="5:5" x14ac:dyDescent="0.25">
      <c r="E3549">
        <v>1.2085699999999999</v>
      </c>
    </row>
    <row r="3550" spans="5:5" x14ac:dyDescent="0.25">
      <c r="E3550">
        <v>0.95119379999999998</v>
      </c>
    </row>
    <row r="3551" spans="5:5" x14ac:dyDescent="0.25">
      <c r="E3551">
        <v>0.91635849999999996</v>
      </c>
    </row>
    <row r="3552" spans="5:5" x14ac:dyDescent="0.25">
      <c r="E3552">
        <v>0.60850910000000002</v>
      </c>
    </row>
    <row r="3553" spans="5:5" x14ac:dyDescent="0.25">
      <c r="E3553">
        <v>1.0930599999999999</v>
      </c>
    </row>
    <row r="3554" spans="5:5" x14ac:dyDescent="0.25">
      <c r="E3554">
        <v>0.78684670000000001</v>
      </c>
    </row>
    <row r="3555" spans="5:5" x14ac:dyDescent="0.25">
      <c r="E3555">
        <v>1.0658449999999999</v>
      </c>
    </row>
    <row r="3556" spans="5:5" x14ac:dyDescent="0.25">
      <c r="E3556">
        <v>1.076174</v>
      </c>
    </row>
    <row r="3557" spans="5:5" x14ac:dyDescent="0.25">
      <c r="E3557">
        <v>0.80666850000000001</v>
      </c>
    </row>
    <row r="3558" spans="5:5" x14ac:dyDescent="0.25">
      <c r="E3558">
        <v>1.183962</v>
      </c>
    </row>
    <row r="3559" spans="5:5" x14ac:dyDescent="0.25">
      <c r="E3559">
        <v>1.0499970000000001</v>
      </c>
    </row>
    <row r="3560" spans="5:5" x14ac:dyDescent="0.25">
      <c r="E3560">
        <v>1.293447</v>
      </c>
    </row>
    <row r="3561" spans="5:5" x14ac:dyDescent="0.25">
      <c r="E3561">
        <v>1.149459</v>
      </c>
    </row>
    <row r="3562" spans="5:5" x14ac:dyDescent="0.25">
      <c r="E3562">
        <v>1.0232220000000001</v>
      </c>
    </row>
    <row r="3563" spans="5:5" x14ac:dyDescent="0.25">
      <c r="E3563">
        <v>1.051496</v>
      </c>
    </row>
    <row r="3564" spans="5:5" x14ac:dyDescent="0.25">
      <c r="E3564">
        <v>0.70080189999999998</v>
      </c>
    </row>
    <row r="3565" spans="5:5" x14ac:dyDescent="0.25">
      <c r="E3565">
        <v>0.84162769999999998</v>
      </c>
    </row>
    <row r="3566" spans="5:5" x14ac:dyDescent="0.25">
      <c r="E3566">
        <v>0.72179110000000002</v>
      </c>
    </row>
    <row r="3567" spans="5:5" x14ac:dyDescent="0.25">
      <c r="E3567">
        <v>1.1775139999999999</v>
      </c>
    </row>
    <row r="3568" spans="5:5" x14ac:dyDescent="0.25">
      <c r="E3568">
        <v>0.6560279</v>
      </c>
    </row>
    <row r="3569" spans="5:5" x14ac:dyDescent="0.25">
      <c r="E3569">
        <v>0.54815659999999999</v>
      </c>
    </row>
    <row r="3570" spans="5:5" x14ac:dyDescent="0.25">
      <c r="E3570">
        <v>0.93509960000000003</v>
      </c>
    </row>
    <row r="3571" spans="5:5" x14ac:dyDescent="0.25">
      <c r="E3571">
        <v>0.98708309999999999</v>
      </c>
    </row>
    <row r="3572" spans="5:5" x14ac:dyDescent="0.25">
      <c r="E3572">
        <v>0.79637729999999995</v>
      </c>
    </row>
    <row r="3573" spans="5:5" x14ac:dyDescent="0.25">
      <c r="E3573">
        <v>0.94906409999999997</v>
      </c>
    </row>
    <row r="3574" spans="5:5" x14ac:dyDescent="0.25">
      <c r="E3574">
        <v>0.92976579999999998</v>
      </c>
    </row>
    <row r="3575" spans="5:5" x14ac:dyDescent="0.25">
      <c r="E3575">
        <v>1.0465279999999999</v>
      </c>
    </row>
    <row r="3576" spans="5:5" x14ac:dyDescent="0.25">
      <c r="E3576">
        <v>1.172644</v>
      </c>
    </row>
    <row r="3577" spans="5:5" x14ac:dyDescent="0.25">
      <c r="E3577">
        <v>1.1183069999999999</v>
      </c>
    </row>
    <row r="3578" spans="5:5" x14ac:dyDescent="0.25">
      <c r="E3578">
        <v>1.2749429999999999</v>
      </c>
    </row>
    <row r="3579" spans="5:5" x14ac:dyDescent="0.25">
      <c r="E3579">
        <v>1.0925240000000001</v>
      </c>
    </row>
    <row r="3580" spans="5:5" x14ac:dyDescent="0.25">
      <c r="E3580">
        <v>1.062387</v>
      </c>
    </row>
    <row r="3581" spans="5:5" x14ac:dyDescent="0.25">
      <c r="E3581">
        <v>0.60706570000000004</v>
      </c>
    </row>
    <row r="3582" spans="5:5" x14ac:dyDescent="0.25">
      <c r="E3582">
        <v>0.93619699999999995</v>
      </c>
    </row>
    <row r="3583" spans="5:5" x14ac:dyDescent="0.25">
      <c r="E3583">
        <v>1.04399</v>
      </c>
    </row>
    <row r="3584" spans="5:5" x14ac:dyDescent="0.25">
      <c r="E3584">
        <v>0.28149760000000001</v>
      </c>
    </row>
    <row r="3585" spans="5:5" x14ac:dyDescent="0.25">
      <c r="E3585">
        <v>0.65896909999999997</v>
      </c>
    </row>
    <row r="3586" spans="5:5" x14ac:dyDescent="0.25">
      <c r="E3586">
        <v>0.87389850000000002</v>
      </c>
    </row>
    <row r="3587" spans="5:5" x14ac:dyDescent="0.25">
      <c r="E3587">
        <v>1.2828539999999999</v>
      </c>
    </row>
    <row r="3588" spans="5:5" x14ac:dyDescent="0.25">
      <c r="E3588">
        <v>0.97715229999999997</v>
      </c>
    </row>
    <row r="3589" spans="5:5" x14ac:dyDescent="0.25">
      <c r="E3589">
        <v>0.68491610000000003</v>
      </c>
    </row>
    <row r="3590" spans="5:5" x14ac:dyDescent="0.25">
      <c r="E3590">
        <v>0.71697690000000003</v>
      </c>
    </row>
    <row r="3591" spans="5:5" x14ac:dyDescent="0.25">
      <c r="E3591">
        <v>0.80226470000000005</v>
      </c>
    </row>
    <row r="3592" spans="5:5" x14ac:dyDescent="0.25">
      <c r="E3592">
        <v>0.80150160000000004</v>
      </c>
    </row>
    <row r="3593" spans="5:5" x14ac:dyDescent="0.25">
      <c r="E3593">
        <v>0.97270179999999995</v>
      </c>
    </row>
    <row r="3594" spans="5:5" x14ac:dyDescent="0.25">
      <c r="E3594">
        <v>0.74645309999999998</v>
      </c>
    </row>
    <row r="3595" spans="5:5" x14ac:dyDescent="0.25">
      <c r="E3595">
        <v>0.87697270000000005</v>
      </c>
    </row>
    <row r="3596" spans="5:5" x14ac:dyDescent="0.25">
      <c r="E3596">
        <v>0.55038129999999996</v>
      </c>
    </row>
    <row r="3597" spans="5:5" x14ac:dyDescent="0.25">
      <c r="E3597">
        <v>0.83849739999999995</v>
      </c>
    </row>
    <row r="3598" spans="5:5" x14ac:dyDescent="0.25">
      <c r="E3598">
        <v>0.72351010000000004</v>
      </c>
    </row>
    <row r="3599" spans="5:5" x14ac:dyDescent="0.25">
      <c r="E3599">
        <v>1.0791919999999999</v>
      </c>
    </row>
    <row r="3600" spans="5:5" x14ac:dyDescent="0.25">
      <c r="E3600">
        <v>0.68393389999999998</v>
      </c>
    </row>
    <row r="3601" spans="5:5" x14ac:dyDescent="0.25">
      <c r="E3601">
        <v>1.025501</v>
      </c>
    </row>
    <row r="3602" spans="5:5" x14ac:dyDescent="0.25">
      <c r="E3602">
        <v>0.81304299999999996</v>
      </c>
    </row>
    <row r="3603" spans="5:5" x14ac:dyDescent="0.25">
      <c r="E3603">
        <v>0.57518199999999997</v>
      </c>
    </row>
    <row r="3604" spans="5:5" x14ac:dyDescent="0.25">
      <c r="E3604">
        <v>0.59726310000000005</v>
      </c>
    </row>
    <row r="3605" spans="5:5" x14ac:dyDescent="0.25">
      <c r="E3605">
        <v>1.196507</v>
      </c>
    </row>
    <row r="3606" spans="5:5" x14ac:dyDescent="0.25">
      <c r="E3606">
        <v>0.81530950000000002</v>
      </c>
    </row>
    <row r="3607" spans="5:5" x14ac:dyDescent="0.25">
      <c r="E3607">
        <v>0.90421309999999999</v>
      </c>
    </row>
    <row r="3608" spans="5:5" x14ac:dyDescent="0.25">
      <c r="E3608">
        <v>0.97154960000000001</v>
      </c>
    </row>
    <row r="3609" spans="5:5" x14ac:dyDescent="0.25">
      <c r="E3609">
        <v>0.87923450000000003</v>
      </c>
    </row>
    <row r="3610" spans="5:5" x14ac:dyDescent="0.25">
      <c r="E3610">
        <v>1.2311190000000001</v>
      </c>
    </row>
    <row r="3611" spans="5:5" x14ac:dyDescent="0.25">
      <c r="E3611">
        <v>0.87482090000000001</v>
      </c>
    </row>
    <row r="3612" spans="5:5" x14ac:dyDescent="0.25">
      <c r="E3612">
        <v>0.85189970000000004</v>
      </c>
    </row>
    <row r="3613" spans="5:5" x14ac:dyDescent="0.25">
      <c r="E3613">
        <v>0.792381</v>
      </c>
    </row>
    <row r="3614" spans="5:5" x14ac:dyDescent="0.25">
      <c r="E3614">
        <v>0.58515919999999999</v>
      </c>
    </row>
    <row r="3615" spans="5:5" x14ac:dyDescent="0.25">
      <c r="E3615">
        <v>0.67933639999999995</v>
      </c>
    </row>
    <row r="3616" spans="5:5" x14ac:dyDescent="0.25">
      <c r="E3616">
        <v>0.68499319999999997</v>
      </c>
    </row>
    <row r="3617" spans="5:5" x14ac:dyDescent="0.25">
      <c r="E3617">
        <v>0.9553294</v>
      </c>
    </row>
    <row r="3618" spans="5:5" x14ac:dyDescent="0.25">
      <c r="E3618">
        <v>0.59414880000000003</v>
      </c>
    </row>
    <row r="3619" spans="5:5" x14ac:dyDescent="0.25">
      <c r="E3619">
        <v>0.68530619999999998</v>
      </c>
    </row>
    <row r="3620" spans="5:5" x14ac:dyDescent="0.25">
      <c r="E3620">
        <v>0.98676129999999995</v>
      </c>
    </row>
    <row r="3621" spans="5:5" x14ac:dyDescent="0.25">
      <c r="E3621">
        <v>0.342061</v>
      </c>
    </row>
    <row r="3622" spans="5:5" x14ac:dyDescent="0.25">
      <c r="E3622">
        <v>0.74812219999999996</v>
      </c>
    </row>
    <row r="3623" spans="5:5" x14ac:dyDescent="0.25">
      <c r="E3623">
        <v>1.1911400000000001</v>
      </c>
    </row>
    <row r="3624" spans="5:5" x14ac:dyDescent="0.25">
      <c r="E3624">
        <v>1.050376</v>
      </c>
    </row>
    <row r="3625" spans="5:5" x14ac:dyDescent="0.25">
      <c r="E3625">
        <v>1.089134</v>
      </c>
    </row>
    <row r="3626" spans="5:5" x14ac:dyDescent="0.25">
      <c r="E3626">
        <v>0.96889349999999996</v>
      </c>
    </row>
    <row r="3627" spans="5:5" x14ac:dyDescent="0.25">
      <c r="E3627">
        <v>1.159789</v>
      </c>
    </row>
    <row r="3628" spans="5:5" x14ac:dyDescent="0.25">
      <c r="E3628">
        <v>1.050325</v>
      </c>
    </row>
    <row r="3629" spans="5:5" x14ac:dyDescent="0.25">
      <c r="E3629">
        <v>1.0494669999999999</v>
      </c>
    </row>
    <row r="3630" spans="5:5" x14ac:dyDescent="0.25">
      <c r="E3630">
        <v>0.68657310000000005</v>
      </c>
    </row>
    <row r="3631" spans="5:5" x14ac:dyDescent="0.25">
      <c r="E3631">
        <v>1.091534</v>
      </c>
    </row>
    <row r="3632" spans="5:5" x14ac:dyDescent="0.25">
      <c r="E3632">
        <v>1.0551410000000001</v>
      </c>
    </row>
    <row r="3633" spans="5:5" x14ac:dyDescent="0.25">
      <c r="E3633">
        <v>0.89371279999999997</v>
      </c>
    </row>
    <row r="3634" spans="5:5" x14ac:dyDescent="0.25">
      <c r="E3634">
        <v>0.72492900000000005</v>
      </c>
    </row>
    <row r="3635" spans="5:5" x14ac:dyDescent="0.25">
      <c r="E3635">
        <v>1.318883</v>
      </c>
    </row>
    <row r="3636" spans="5:5" x14ac:dyDescent="0.25">
      <c r="E3636">
        <v>0.69913429999999999</v>
      </c>
    </row>
    <row r="3637" spans="5:5" x14ac:dyDescent="0.25">
      <c r="E3637">
        <v>0.84863599999999995</v>
      </c>
    </row>
    <row r="3638" spans="5:5" x14ac:dyDescent="0.25">
      <c r="E3638">
        <v>0.88429480000000005</v>
      </c>
    </row>
    <row r="3639" spans="5:5" x14ac:dyDescent="0.25">
      <c r="E3639">
        <v>0.96401380000000003</v>
      </c>
    </row>
    <row r="3640" spans="5:5" x14ac:dyDescent="0.25">
      <c r="E3640">
        <v>1.120709</v>
      </c>
    </row>
    <row r="3641" spans="5:5" x14ac:dyDescent="0.25">
      <c r="E3641">
        <v>1.1929970000000001</v>
      </c>
    </row>
    <row r="3642" spans="5:5" x14ac:dyDescent="0.25">
      <c r="E3642">
        <v>1.22387</v>
      </c>
    </row>
    <row r="3643" spans="5:5" x14ac:dyDescent="0.25">
      <c r="E3643">
        <v>0.82787540000000004</v>
      </c>
    </row>
    <row r="3644" spans="5:5" x14ac:dyDescent="0.25">
      <c r="E3644">
        <v>1.177284</v>
      </c>
    </row>
    <row r="3645" spans="5:5" x14ac:dyDescent="0.25">
      <c r="E3645">
        <v>1.2357290000000001</v>
      </c>
    </row>
    <row r="3646" spans="5:5" x14ac:dyDescent="0.25">
      <c r="E3646">
        <v>0.50369339999999996</v>
      </c>
    </row>
    <row r="3647" spans="5:5" x14ac:dyDescent="0.25">
      <c r="E3647">
        <v>1.3259939999999999</v>
      </c>
    </row>
    <row r="3648" spans="5:5" x14ac:dyDescent="0.25">
      <c r="E3648">
        <v>1.01152</v>
      </c>
    </row>
    <row r="3649" spans="5:5" x14ac:dyDescent="0.25">
      <c r="E3649">
        <v>1.140644</v>
      </c>
    </row>
    <row r="3650" spans="5:5" x14ac:dyDescent="0.25">
      <c r="E3650">
        <v>1.3432809999999999</v>
      </c>
    </row>
    <row r="3651" spans="5:5" x14ac:dyDescent="0.25">
      <c r="E3651">
        <v>0.75119020000000003</v>
      </c>
    </row>
    <row r="3652" spans="5:5" x14ac:dyDescent="0.25">
      <c r="E3652">
        <v>1.0588580000000001</v>
      </c>
    </row>
    <row r="3653" spans="5:5" x14ac:dyDescent="0.25">
      <c r="E3653">
        <v>1.051031</v>
      </c>
    </row>
    <row r="3654" spans="5:5" x14ac:dyDescent="0.25">
      <c r="E3654">
        <v>0.64589799999999997</v>
      </c>
    </row>
    <row r="3655" spans="5:5" x14ac:dyDescent="0.25">
      <c r="E3655">
        <v>1.066765</v>
      </c>
    </row>
    <row r="3656" spans="5:5" x14ac:dyDescent="0.25">
      <c r="E3656">
        <v>0.94023060000000003</v>
      </c>
    </row>
    <row r="3657" spans="5:5" x14ac:dyDescent="0.25">
      <c r="E3657">
        <v>1.035868</v>
      </c>
    </row>
    <row r="3658" spans="5:5" x14ac:dyDescent="0.25">
      <c r="E3658">
        <v>0.51871400000000001</v>
      </c>
    </row>
    <row r="3659" spans="5:5" x14ac:dyDescent="0.25">
      <c r="E3659">
        <v>0.72600790000000004</v>
      </c>
    </row>
    <row r="3660" spans="5:5" x14ac:dyDescent="0.25">
      <c r="E3660">
        <v>1.0084</v>
      </c>
    </row>
    <row r="3661" spans="5:5" x14ac:dyDescent="0.25">
      <c r="E3661">
        <v>0.66539820000000005</v>
      </c>
    </row>
    <row r="3662" spans="5:5" x14ac:dyDescent="0.25">
      <c r="E3662">
        <v>0.99741590000000002</v>
      </c>
    </row>
    <row r="3663" spans="5:5" x14ac:dyDescent="0.25">
      <c r="E3663">
        <v>1.147586</v>
      </c>
    </row>
    <row r="3664" spans="5:5" x14ac:dyDescent="0.25">
      <c r="E3664">
        <v>0.97784919999999997</v>
      </c>
    </row>
    <row r="3665" spans="5:5" x14ac:dyDescent="0.25">
      <c r="E3665">
        <v>0.82360069999999996</v>
      </c>
    </row>
    <row r="3666" spans="5:5" x14ac:dyDescent="0.25">
      <c r="E3666">
        <v>1.0731869999999999</v>
      </c>
    </row>
    <row r="3667" spans="5:5" x14ac:dyDescent="0.25">
      <c r="E3667">
        <v>0.74918289999999998</v>
      </c>
    </row>
    <row r="3668" spans="5:5" x14ac:dyDescent="0.25">
      <c r="E3668">
        <v>0.8188704</v>
      </c>
    </row>
    <row r="3669" spans="5:5" x14ac:dyDescent="0.25">
      <c r="E3669">
        <v>0.5456474</v>
      </c>
    </row>
    <row r="3670" spans="5:5" x14ac:dyDescent="0.25">
      <c r="E3670">
        <v>0.93757009999999996</v>
      </c>
    </row>
    <row r="3671" spans="5:5" x14ac:dyDescent="0.25">
      <c r="E3671">
        <v>0.98734180000000005</v>
      </c>
    </row>
    <row r="3672" spans="5:5" x14ac:dyDescent="0.25">
      <c r="E3672">
        <v>0.76233759999999995</v>
      </c>
    </row>
    <row r="3673" spans="5:5" x14ac:dyDescent="0.25">
      <c r="E3673">
        <v>1.239511</v>
      </c>
    </row>
    <row r="3674" spans="5:5" x14ac:dyDescent="0.25">
      <c r="E3674">
        <v>0.71969479999999997</v>
      </c>
    </row>
    <row r="3675" spans="5:5" x14ac:dyDescent="0.25">
      <c r="E3675">
        <v>0.79473970000000005</v>
      </c>
    </row>
    <row r="3676" spans="5:5" x14ac:dyDescent="0.25">
      <c r="E3676">
        <v>0.69989049999999997</v>
      </c>
    </row>
    <row r="3677" spans="5:5" x14ac:dyDescent="0.25">
      <c r="E3677">
        <v>0.70780259999999995</v>
      </c>
    </row>
    <row r="3678" spans="5:5" x14ac:dyDescent="0.25">
      <c r="E3678">
        <v>0.62058579999999997</v>
      </c>
    </row>
    <row r="3679" spans="5:5" x14ac:dyDescent="0.25">
      <c r="E3679">
        <v>1.1807179999999999</v>
      </c>
    </row>
    <row r="3680" spans="5:5" x14ac:dyDescent="0.25">
      <c r="E3680">
        <v>0.79362279999999996</v>
      </c>
    </row>
    <row r="3681" spans="5:5" x14ac:dyDescent="0.25">
      <c r="E3681">
        <v>0.83685830000000005</v>
      </c>
    </row>
    <row r="3682" spans="5:5" x14ac:dyDescent="0.25">
      <c r="E3682">
        <v>0.92349460000000005</v>
      </c>
    </row>
    <row r="3683" spans="5:5" x14ac:dyDescent="0.25">
      <c r="E3683">
        <v>0.49521700000000002</v>
      </c>
    </row>
    <row r="3684" spans="5:5" x14ac:dyDescent="0.25">
      <c r="E3684">
        <v>0.87416669999999996</v>
      </c>
    </row>
    <row r="3685" spans="5:5" x14ac:dyDescent="0.25">
      <c r="E3685">
        <v>0.72130419999999995</v>
      </c>
    </row>
    <row r="3686" spans="5:5" x14ac:dyDescent="0.25">
      <c r="E3686">
        <v>0.79688890000000001</v>
      </c>
    </row>
    <row r="3687" spans="5:5" x14ac:dyDescent="0.25">
      <c r="E3687">
        <v>1.177465</v>
      </c>
    </row>
    <row r="3688" spans="5:5" x14ac:dyDescent="0.25">
      <c r="E3688">
        <v>1.185613</v>
      </c>
    </row>
    <row r="3689" spans="5:5" x14ac:dyDescent="0.25">
      <c r="E3689">
        <v>0.99826360000000003</v>
      </c>
    </row>
    <row r="3690" spans="5:5" x14ac:dyDescent="0.25">
      <c r="E3690">
        <v>1.188682</v>
      </c>
    </row>
    <row r="3691" spans="5:5" x14ac:dyDescent="0.25">
      <c r="E3691">
        <v>0.75473199999999996</v>
      </c>
    </row>
    <row r="3692" spans="5:5" x14ac:dyDescent="0.25">
      <c r="E3692">
        <v>0.85011680000000001</v>
      </c>
    </row>
    <row r="3693" spans="5:5" x14ac:dyDescent="0.25">
      <c r="E3693">
        <v>0.8086373</v>
      </c>
    </row>
    <row r="3694" spans="5:5" x14ac:dyDescent="0.25">
      <c r="E3694">
        <v>1.1247240000000001</v>
      </c>
    </row>
    <row r="3695" spans="5:5" x14ac:dyDescent="0.25">
      <c r="E3695">
        <v>0.4741667</v>
      </c>
    </row>
    <row r="3696" spans="5:5" x14ac:dyDescent="0.25">
      <c r="E3696">
        <v>1.0719989999999999</v>
      </c>
    </row>
    <row r="3697" spans="5:5" x14ac:dyDescent="0.25">
      <c r="E3697">
        <v>1.284599</v>
      </c>
    </row>
    <row r="3698" spans="5:5" x14ac:dyDescent="0.25">
      <c r="E3698">
        <v>0.83890140000000002</v>
      </c>
    </row>
    <row r="3699" spans="5:5" x14ac:dyDescent="0.25">
      <c r="E3699">
        <v>0.60867340000000003</v>
      </c>
    </row>
    <row r="3700" spans="5:5" x14ac:dyDescent="0.25">
      <c r="E3700">
        <v>0.92157520000000004</v>
      </c>
    </row>
    <row r="3701" spans="5:5" x14ac:dyDescent="0.25">
      <c r="E3701">
        <v>1.0420830000000001</v>
      </c>
    </row>
    <row r="3702" spans="5:5" x14ac:dyDescent="0.25">
      <c r="E3702">
        <v>1.0503389999999999</v>
      </c>
    </row>
    <row r="3703" spans="5:5" x14ac:dyDescent="0.25">
      <c r="E3703">
        <v>0.96209710000000004</v>
      </c>
    </row>
    <row r="3704" spans="5:5" x14ac:dyDescent="0.25">
      <c r="E3704">
        <v>1.064238</v>
      </c>
    </row>
    <row r="3705" spans="5:5" x14ac:dyDescent="0.25">
      <c r="E3705">
        <v>1.156968</v>
      </c>
    </row>
    <row r="3706" spans="5:5" x14ac:dyDescent="0.25">
      <c r="E3706">
        <v>0.73011329999999997</v>
      </c>
    </row>
    <row r="3707" spans="5:5" x14ac:dyDescent="0.25">
      <c r="E3707">
        <v>0.4103888</v>
      </c>
    </row>
    <row r="3708" spans="5:5" x14ac:dyDescent="0.25">
      <c r="E3708">
        <v>0.53329289999999996</v>
      </c>
    </row>
    <row r="3709" spans="5:5" x14ac:dyDescent="0.25">
      <c r="E3709">
        <v>0.90669219999999995</v>
      </c>
    </row>
    <row r="3710" spans="5:5" x14ac:dyDescent="0.25">
      <c r="E3710">
        <v>0.38691049999999999</v>
      </c>
    </row>
    <row r="3711" spans="5:5" x14ac:dyDescent="0.25">
      <c r="E3711">
        <v>0.69608720000000002</v>
      </c>
    </row>
    <row r="3712" spans="5:5" x14ac:dyDescent="0.25">
      <c r="E3712">
        <v>1.1587149999999999</v>
      </c>
    </row>
    <row r="3713" spans="5:5" x14ac:dyDescent="0.25">
      <c r="E3713">
        <v>0.83825799999999995</v>
      </c>
    </row>
    <row r="3714" spans="5:5" x14ac:dyDescent="0.25">
      <c r="E3714">
        <v>0.91309620000000002</v>
      </c>
    </row>
    <row r="3715" spans="5:5" x14ac:dyDescent="0.25">
      <c r="E3715">
        <v>0.70213429999999999</v>
      </c>
    </row>
    <row r="3716" spans="5:5" x14ac:dyDescent="0.25">
      <c r="E3716">
        <v>0.92699379999999998</v>
      </c>
    </row>
    <row r="3717" spans="5:5" x14ac:dyDescent="0.25">
      <c r="E3717">
        <v>1.3130360000000001</v>
      </c>
    </row>
    <row r="3718" spans="5:5" x14ac:dyDescent="0.25">
      <c r="E3718">
        <v>1.1651990000000001</v>
      </c>
    </row>
    <row r="3719" spans="5:5" x14ac:dyDescent="0.25">
      <c r="E3719">
        <v>1.0389029999999999</v>
      </c>
    </row>
    <row r="3720" spans="5:5" x14ac:dyDescent="0.25">
      <c r="E3720">
        <v>1.0010140000000001</v>
      </c>
    </row>
    <row r="3721" spans="5:5" x14ac:dyDescent="0.25">
      <c r="E3721">
        <v>0.60980210000000001</v>
      </c>
    </row>
    <row r="3722" spans="5:5" x14ac:dyDescent="0.25">
      <c r="E3722">
        <v>1.0475399999999999</v>
      </c>
    </row>
    <row r="3723" spans="5:5" x14ac:dyDescent="0.25">
      <c r="E3723">
        <v>1.261593</v>
      </c>
    </row>
    <row r="3724" spans="5:5" x14ac:dyDescent="0.25">
      <c r="E3724">
        <v>0.97420130000000005</v>
      </c>
    </row>
    <row r="3725" spans="5:5" x14ac:dyDescent="0.25">
      <c r="E3725">
        <v>1.136169</v>
      </c>
    </row>
    <row r="3726" spans="5:5" x14ac:dyDescent="0.25">
      <c r="E3726">
        <v>0.75610069999999996</v>
      </c>
    </row>
    <row r="3727" spans="5:5" x14ac:dyDescent="0.25">
      <c r="E3727">
        <v>0.43564910000000001</v>
      </c>
    </row>
    <row r="3728" spans="5:5" x14ac:dyDescent="0.25">
      <c r="E3728">
        <v>0.71172939999999996</v>
      </c>
    </row>
    <row r="3729" spans="5:5" x14ac:dyDescent="0.25">
      <c r="E3729">
        <v>1.0674129999999999</v>
      </c>
    </row>
    <row r="3730" spans="5:5" x14ac:dyDescent="0.25">
      <c r="E3730">
        <v>0.7833002</v>
      </c>
    </row>
    <row r="3731" spans="5:5" x14ac:dyDescent="0.25">
      <c r="E3731">
        <v>1.1473340000000001</v>
      </c>
    </row>
    <row r="3732" spans="5:5" x14ac:dyDescent="0.25">
      <c r="E3732">
        <v>1.279806</v>
      </c>
    </row>
    <row r="3733" spans="5:5" x14ac:dyDescent="0.25">
      <c r="E3733">
        <v>0.92955049999999995</v>
      </c>
    </row>
    <row r="3734" spans="5:5" x14ac:dyDescent="0.25">
      <c r="E3734">
        <v>0.78060770000000002</v>
      </c>
    </row>
    <row r="3735" spans="5:5" x14ac:dyDescent="0.25">
      <c r="E3735">
        <v>0.86365650000000005</v>
      </c>
    </row>
    <row r="3736" spans="5:5" x14ac:dyDescent="0.25">
      <c r="E3736">
        <v>0.73764960000000002</v>
      </c>
    </row>
    <row r="3737" spans="5:5" x14ac:dyDescent="0.25">
      <c r="E3737">
        <v>0.97028859999999995</v>
      </c>
    </row>
    <row r="3738" spans="5:5" x14ac:dyDescent="0.25">
      <c r="E3738">
        <v>1.0771010000000001</v>
      </c>
    </row>
    <row r="3739" spans="5:5" x14ac:dyDescent="0.25">
      <c r="E3739">
        <v>0.81144340000000004</v>
      </c>
    </row>
    <row r="3740" spans="5:5" x14ac:dyDescent="0.25">
      <c r="E3740">
        <v>1.3463799999999999</v>
      </c>
    </row>
    <row r="3741" spans="5:5" x14ac:dyDescent="0.25">
      <c r="E3741">
        <v>0.9298902</v>
      </c>
    </row>
    <row r="3742" spans="5:5" x14ac:dyDescent="0.25">
      <c r="E3742">
        <v>1.1370610000000001</v>
      </c>
    </row>
    <row r="3743" spans="5:5" x14ac:dyDescent="0.25">
      <c r="E3743">
        <v>0.96070770000000005</v>
      </c>
    </row>
    <row r="3744" spans="5:5" x14ac:dyDescent="0.25">
      <c r="E3744">
        <v>1.1063369999999999</v>
      </c>
    </row>
    <row r="3745" spans="5:5" x14ac:dyDescent="0.25">
      <c r="E3745">
        <v>1.2175050000000001</v>
      </c>
    </row>
    <row r="3746" spans="5:5" x14ac:dyDescent="0.25">
      <c r="E3746">
        <v>1.138727</v>
      </c>
    </row>
    <row r="3747" spans="5:5" x14ac:dyDescent="0.25">
      <c r="E3747">
        <v>1.271128</v>
      </c>
    </row>
    <row r="3748" spans="5:5" x14ac:dyDescent="0.25">
      <c r="E3748">
        <v>1.059069</v>
      </c>
    </row>
    <row r="3749" spans="5:5" x14ac:dyDescent="0.25">
      <c r="E3749">
        <v>1.1496010000000001</v>
      </c>
    </row>
    <row r="3750" spans="5:5" x14ac:dyDescent="0.25">
      <c r="E3750">
        <v>0.76882209999999995</v>
      </c>
    </row>
    <row r="3751" spans="5:5" x14ac:dyDescent="0.25">
      <c r="E3751">
        <v>0.93515360000000003</v>
      </c>
    </row>
    <row r="3752" spans="5:5" x14ac:dyDescent="0.25">
      <c r="E3752">
        <v>1.055782</v>
      </c>
    </row>
    <row r="3753" spans="5:5" x14ac:dyDescent="0.25">
      <c r="E3753">
        <v>0.65309930000000005</v>
      </c>
    </row>
    <row r="3754" spans="5:5" x14ac:dyDescent="0.25">
      <c r="E3754">
        <v>1.237519</v>
      </c>
    </row>
    <row r="3755" spans="5:5" x14ac:dyDescent="0.25">
      <c r="E3755">
        <v>1.187538</v>
      </c>
    </row>
    <row r="3756" spans="5:5" x14ac:dyDescent="0.25">
      <c r="E3756">
        <v>0.97110560000000001</v>
      </c>
    </row>
    <row r="3757" spans="5:5" x14ac:dyDescent="0.25">
      <c r="E3757">
        <v>1.115918</v>
      </c>
    </row>
    <row r="3758" spans="5:5" x14ac:dyDescent="0.25">
      <c r="E3758">
        <v>0.97627419999999998</v>
      </c>
    </row>
    <row r="3759" spans="5:5" x14ac:dyDescent="0.25">
      <c r="E3759">
        <v>1.152774</v>
      </c>
    </row>
    <row r="3760" spans="5:5" x14ac:dyDescent="0.25">
      <c r="E3760">
        <v>0.69292690000000001</v>
      </c>
    </row>
    <row r="3761" spans="5:5" x14ac:dyDescent="0.25">
      <c r="E3761">
        <v>1.102509</v>
      </c>
    </row>
    <row r="3762" spans="5:5" x14ac:dyDescent="0.25">
      <c r="E3762">
        <v>0.90999960000000002</v>
      </c>
    </row>
    <row r="3763" spans="5:5" x14ac:dyDescent="0.25">
      <c r="E3763">
        <v>0.83538880000000004</v>
      </c>
    </row>
    <row r="3764" spans="5:5" x14ac:dyDescent="0.25">
      <c r="E3764">
        <v>1.0993660000000001</v>
      </c>
    </row>
    <row r="3765" spans="5:5" x14ac:dyDescent="0.25">
      <c r="E3765">
        <v>0.92396449999999997</v>
      </c>
    </row>
    <row r="3766" spans="5:5" x14ac:dyDescent="0.25">
      <c r="E3766">
        <v>0.95653469999999996</v>
      </c>
    </row>
    <row r="3767" spans="5:5" x14ac:dyDescent="0.25">
      <c r="E3767">
        <v>0.8988178</v>
      </c>
    </row>
    <row r="3768" spans="5:5" x14ac:dyDescent="0.25">
      <c r="E3768">
        <v>0.79544539999999997</v>
      </c>
    </row>
    <row r="3769" spans="5:5" x14ac:dyDescent="0.25">
      <c r="E3769">
        <v>1.11182</v>
      </c>
    </row>
    <row r="3770" spans="5:5" x14ac:dyDescent="0.25">
      <c r="E3770">
        <v>0.79137570000000002</v>
      </c>
    </row>
    <row r="3771" spans="5:5" x14ac:dyDescent="0.25">
      <c r="E3771">
        <v>0.92329519999999998</v>
      </c>
    </row>
    <row r="3772" spans="5:5" x14ac:dyDescent="0.25">
      <c r="E3772">
        <v>0.64220330000000003</v>
      </c>
    </row>
    <row r="3773" spans="5:5" x14ac:dyDescent="0.25">
      <c r="E3773">
        <v>1.0185120000000001</v>
      </c>
    </row>
    <row r="3774" spans="5:5" x14ac:dyDescent="0.25">
      <c r="E3774">
        <v>0.86363559999999995</v>
      </c>
    </row>
    <row r="3775" spans="5:5" x14ac:dyDescent="0.25">
      <c r="E3775">
        <v>1.0930340000000001</v>
      </c>
    </row>
    <row r="3776" spans="5:5" x14ac:dyDescent="0.25">
      <c r="E3776">
        <v>0.77100709999999995</v>
      </c>
    </row>
    <row r="3777" spans="5:5" x14ac:dyDescent="0.25">
      <c r="E3777">
        <v>1.1247739999999999</v>
      </c>
    </row>
    <row r="3778" spans="5:5" x14ac:dyDescent="0.25">
      <c r="E3778">
        <v>1.0628979999999999</v>
      </c>
    </row>
    <row r="3779" spans="5:5" x14ac:dyDescent="0.25">
      <c r="E3779">
        <v>1.2486280000000001</v>
      </c>
    </row>
    <row r="3780" spans="5:5" x14ac:dyDescent="0.25">
      <c r="E3780">
        <v>0.60872590000000004</v>
      </c>
    </row>
    <row r="3781" spans="5:5" x14ac:dyDescent="0.25">
      <c r="E3781">
        <v>0.45084069999999998</v>
      </c>
    </row>
    <row r="3782" spans="5:5" x14ac:dyDescent="0.25">
      <c r="E3782">
        <v>1.0895509999999999</v>
      </c>
    </row>
    <row r="3783" spans="5:5" x14ac:dyDescent="0.25">
      <c r="E3783">
        <v>1.1277619999999999</v>
      </c>
    </row>
    <row r="3784" spans="5:5" x14ac:dyDescent="0.25">
      <c r="E3784">
        <v>1.3803559999999999</v>
      </c>
    </row>
    <row r="3785" spans="5:5" x14ac:dyDescent="0.25">
      <c r="E3785">
        <v>1.027285</v>
      </c>
    </row>
    <row r="3786" spans="5:5" x14ac:dyDescent="0.25">
      <c r="E3786">
        <v>0.46961000000000003</v>
      </c>
    </row>
    <row r="3787" spans="5:5" x14ac:dyDescent="0.25">
      <c r="E3787">
        <v>0.93160169999999998</v>
      </c>
    </row>
    <row r="3788" spans="5:5" x14ac:dyDescent="0.25">
      <c r="E3788">
        <v>1.0397099999999999</v>
      </c>
    </row>
    <row r="3789" spans="5:5" x14ac:dyDescent="0.25">
      <c r="E3789">
        <v>1.101764</v>
      </c>
    </row>
    <row r="3790" spans="5:5" x14ac:dyDescent="0.25">
      <c r="E3790">
        <v>0.74586260000000004</v>
      </c>
    </row>
    <row r="3791" spans="5:5" x14ac:dyDescent="0.25">
      <c r="E3791">
        <v>0.93411230000000001</v>
      </c>
    </row>
    <row r="3792" spans="5:5" x14ac:dyDescent="0.25">
      <c r="E3792">
        <v>0.81925479999999995</v>
      </c>
    </row>
    <row r="3793" spans="5:5" x14ac:dyDescent="0.25">
      <c r="E3793">
        <v>0.98059149999999995</v>
      </c>
    </row>
    <row r="3794" spans="5:5" x14ac:dyDescent="0.25">
      <c r="E3794">
        <v>0.89506399999999997</v>
      </c>
    </row>
    <row r="3795" spans="5:5" x14ac:dyDescent="0.25">
      <c r="E3795">
        <v>0.87037129999999996</v>
      </c>
    </row>
    <row r="3796" spans="5:5" x14ac:dyDescent="0.25">
      <c r="E3796">
        <v>0.85696499999999998</v>
      </c>
    </row>
    <row r="3797" spans="5:5" x14ac:dyDescent="0.25">
      <c r="E3797">
        <v>1.1838880000000001</v>
      </c>
    </row>
    <row r="3798" spans="5:5" x14ac:dyDescent="0.25">
      <c r="E3798">
        <v>0.83759280000000003</v>
      </c>
    </row>
    <row r="3799" spans="5:5" x14ac:dyDescent="0.25">
      <c r="E3799">
        <v>1.074147</v>
      </c>
    </row>
    <row r="3800" spans="5:5" x14ac:dyDescent="0.25">
      <c r="E3800">
        <v>1.0394540000000001</v>
      </c>
    </row>
    <row r="3801" spans="5:5" x14ac:dyDescent="0.25">
      <c r="E3801">
        <v>0.81452659999999999</v>
      </c>
    </row>
    <row r="3802" spans="5:5" x14ac:dyDescent="0.25">
      <c r="E3802">
        <v>0.88660470000000002</v>
      </c>
    </row>
    <row r="3803" spans="5:5" x14ac:dyDescent="0.25">
      <c r="E3803">
        <v>1.061051</v>
      </c>
    </row>
    <row r="3804" spans="5:5" x14ac:dyDescent="0.25">
      <c r="E3804">
        <v>0.46663329999999997</v>
      </c>
    </row>
    <row r="3805" spans="5:5" x14ac:dyDescent="0.25">
      <c r="E3805">
        <v>1.0191570000000001</v>
      </c>
    </row>
    <row r="3806" spans="5:5" x14ac:dyDescent="0.25">
      <c r="E3806">
        <v>0.63246690000000005</v>
      </c>
    </row>
    <row r="3807" spans="5:5" x14ac:dyDescent="0.25">
      <c r="E3807">
        <v>0.52165099999999998</v>
      </c>
    </row>
    <row r="3808" spans="5:5" x14ac:dyDescent="0.25">
      <c r="E3808">
        <v>0.81263010000000002</v>
      </c>
    </row>
    <row r="3809" spans="5:5" x14ac:dyDescent="0.25">
      <c r="E3809">
        <v>0.93581970000000003</v>
      </c>
    </row>
    <row r="3810" spans="5:5" x14ac:dyDescent="0.25">
      <c r="E3810">
        <v>1.146665</v>
      </c>
    </row>
    <row r="3811" spans="5:5" x14ac:dyDescent="0.25">
      <c r="E3811">
        <v>0.57859249999999995</v>
      </c>
    </row>
    <row r="3812" spans="5:5" x14ac:dyDescent="0.25">
      <c r="E3812">
        <v>0.79269310000000004</v>
      </c>
    </row>
    <row r="3813" spans="5:5" x14ac:dyDescent="0.25">
      <c r="E3813">
        <v>0.88947129999999996</v>
      </c>
    </row>
    <row r="3814" spans="5:5" x14ac:dyDescent="0.25">
      <c r="E3814">
        <v>0.82232090000000002</v>
      </c>
    </row>
    <row r="3815" spans="5:5" x14ac:dyDescent="0.25">
      <c r="E3815">
        <v>0.7577566</v>
      </c>
    </row>
    <row r="3816" spans="5:5" x14ac:dyDescent="0.25">
      <c r="E3816">
        <v>0.95707629999999999</v>
      </c>
    </row>
    <row r="3817" spans="5:5" x14ac:dyDescent="0.25">
      <c r="E3817">
        <v>1.06749</v>
      </c>
    </row>
    <row r="3818" spans="5:5" x14ac:dyDescent="0.25">
      <c r="E3818">
        <v>1.1098680000000001</v>
      </c>
    </row>
    <row r="3819" spans="5:5" x14ac:dyDescent="0.25">
      <c r="E3819">
        <v>1.060848</v>
      </c>
    </row>
    <row r="3820" spans="5:5" x14ac:dyDescent="0.25">
      <c r="E3820">
        <v>0.63091090000000005</v>
      </c>
    </row>
    <row r="3821" spans="5:5" x14ac:dyDescent="0.25">
      <c r="E3821">
        <v>1.192393</v>
      </c>
    </row>
    <row r="3822" spans="5:5" x14ac:dyDescent="0.25">
      <c r="E3822">
        <v>1.101221</v>
      </c>
    </row>
    <row r="3823" spans="5:5" x14ac:dyDescent="0.25">
      <c r="E3823">
        <v>1.313131</v>
      </c>
    </row>
    <row r="3824" spans="5:5" x14ac:dyDescent="0.25">
      <c r="E3824">
        <v>0.81809609999999999</v>
      </c>
    </row>
    <row r="3825" spans="5:5" x14ac:dyDescent="0.25">
      <c r="E3825">
        <v>1.2240819999999999</v>
      </c>
    </row>
    <row r="3826" spans="5:5" x14ac:dyDescent="0.25">
      <c r="E3826">
        <v>0.95890900000000001</v>
      </c>
    </row>
    <row r="3827" spans="5:5" x14ac:dyDescent="0.25">
      <c r="E3827">
        <v>0.94785569999999997</v>
      </c>
    </row>
    <row r="3828" spans="5:5" x14ac:dyDescent="0.25">
      <c r="E3828">
        <v>0.85744679999999995</v>
      </c>
    </row>
    <row r="3829" spans="5:5" x14ac:dyDescent="0.25">
      <c r="E3829">
        <v>1.1120969999999999</v>
      </c>
    </row>
    <row r="3830" spans="5:5" x14ac:dyDescent="0.25">
      <c r="E3830">
        <v>0.74935130000000005</v>
      </c>
    </row>
    <row r="3831" spans="5:5" x14ac:dyDescent="0.25">
      <c r="E3831">
        <v>1.056508</v>
      </c>
    </row>
    <row r="3832" spans="5:5" x14ac:dyDescent="0.25">
      <c r="E3832">
        <v>1.075952</v>
      </c>
    </row>
    <row r="3833" spans="5:5" x14ac:dyDescent="0.25">
      <c r="E3833">
        <v>1.0383910000000001</v>
      </c>
    </row>
    <row r="3834" spans="5:5" x14ac:dyDescent="0.25">
      <c r="E3834">
        <v>0.89463440000000005</v>
      </c>
    </row>
    <row r="3835" spans="5:5" x14ac:dyDescent="0.25">
      <c r="E3835">
        <v>0.81378740000000005</v>
      </c>
    </row>
    <row r="3836" spans="5:5" x14ac:dyDescent="0.25">
      <c r="E3836">
        <v>1.15808</v>
      </c>
    </row>
    <row r="3837" spans="5:5" x14ac:dyDescent="0.25">
      <c r="E3837">
        <v>1.176779</v>
      </c>
    </row>
    <row r="3838" spans="5:5" x14ac:dyDescent="0.25">
      <c r="E3838">
        <v>0.68150599999999995</v>
      </c>
    </row>
    <row r="3839" spans="5:5" x14ac:dyDescent="0.25">
      <c r="E3839">
        <v>1.1214599999999999</v>
      </c>
    </row>
    <row r="3840" spans="5:5" x14ac:dyDescent="0.25">
      <c r="E3840">
        <v>0.92979630000000002</v>
      </c>
    </row>
    <row r="3841" spans="5:5" x14ac:dyDescent="0.25">
      <c r="E3841">
        <v>0.9488394</v>
      </c>
    </row>
    <row r="3842" spans="5:5" x14ac:dyDescent="0.25">
      <c r="E3842">
        <v>1.0496760000000001</v>
      </c>
    </row>
    <row r="3843" spans="5:5" x14ac:dyDescent="0.25">
      <c r="E3843">
        <v>1.0801750000000001</v>
      </c>
    </row>
    <row r="3844" spans="5:5" x14ac:dyDescent="0.25">
      <c r="E3844">
        <v>0.89259049999999995</v>
      </c>
    </row>
    <row r="3845" spans="5:5" x14ac:dyDescent="0.25">
      <c r="E3845">
        <v>1.106284</v>
      </c>
    </row>
    <row r="3846" spans="5:5" x14ac:dyDescent="0.25">
      <c r="E3846">
        <v>0.9106109</v>
      </c>
    </row>
    <row r="3847" spans="5:5" x14ac:dyDescent="0.25">
      <c r="E3847">
        <v>0.85468949999999999</v>
      </c>
    </row>
    <row r="3848" spans="5:5" x14ac:dyDescent="0.25">
      <c r="E3848">
        <v>0.74933839999999996</v>
      </c>
    </row>
    <row r="3849" spans="5:5" x14ac:dyDescent="0.25">
      <c r="E3849">
        <v>1.1181950000000001</v>
      </c>
    </row>
    <row r="3850" spans="5:5" x14ac:dyDescent="0.25">
      <c r="E3850">
        <v>0.74207880000000004</v>
      </c>
    </row>
    <row r="3851" spans="5:5" x14ac:dyDescent="0.25">
      <c r="E3851">
        <v>0.99186399999999997</v>
      </c>
    </row>
    <row r="3852" spans="5:5" x14ac:dyDescent="0.25">
      <c r="E3852">
        <v>0.73609389999999997</v>
      </c>
    </row>
    <row r="3853" spans="5:5" x14ac:dyDescent="0.25">
      <c r="E3853">
        <v>0.81077250000000001</v>
      </c>
    </row>
    <row r="3854" spans="5:5" x14ac:dyDescent="0.25">
      <c r="E3854">
        <v>0.79344139999999996</v>
      </c>
    </row>
    <row r="3855" spans="5:5" x14ac:dyDescent="0.25">
      <c r="E3855">
        <v>1.009287</v>
      </c>
    </row>
    <row r="3856" spans="5:5" x14ac:dyDescent="0.25">
      <c r="E3856">
        <v>0.50547240000000004</v>
      </c>
    </row>
    <row r="3857" spans="5:5" x14ac:dyDescent="0.25">
      <c r="E3857">
        <v>0.89347869999999996</v>
      </c>
    </row>
    <row r="3858" spans="5:5" x14ac:dyDescent="0.25">
      <c r="E3858">
        <v>0.90778669999999995</v>
      </c>
    </row>
    <row r="3859" spans="5:5" x14ac:dyDescent="0.25">
      <c r="E3859">
        <v>0.41072930000000002</v>
      </c>
    </row>
    <row r="3860" spans="5:5" x14ac:dyDescent="0.25">
      <c r="E3860">
        <v>0.55334249999999996</v>
      </c>
    </row>
    <row r="3861" spans="5:5" x14ac:dyDescent="0.25">
      <c r="E3861">
        <v>0.91107110000000002</v>
      </c>
    </row>
    <row r="3862" spans="5:5" x14ac:dyDescent="0.25">
      <c r="E3862">
        <v>0.57514390000000004</v>
      </c>
    </row>
    <row r="3863" spans="5:5" x14ac:dyDescent="0.25">
      <c r="E3863">
        <v>0.94653089999999995</v>
      </c>
    </row>
    <row r="3864" spans="5:5" x14ac:dyDescent="0.25">
      <c r="E3864">
        <v>1.0037959999999999</v>
      </c>
    </row>
    <row r="3865" spans="5:5" x14ac:dyDescent="0.25">
      <c r="E3865">
        <v>0.6582209</v>
      </c>
    </row>
    <row r="3866" spans="5:5" x14ac:dyDescent="0.25">
      <c r="E3866">
        <v>1.0936969999999999</v>
      </c>
    </row>
    <row r="3867" spans="5:5" x14ac:dyDescent="0.25">
      <c r="E3867">
        <v>0.76824060000000005</v>
      </c>
    </row>
    <row r="3868" spans="5:5" x14ac:dyDescent="0.25">
      <c r="E3868">
        <v>1.177171</v>
      </c>
    </row>
    <row r="3869" spans="5:5" x14ac:dyDescent="0.25">
      <c r="E3869">
        <v>0.99865570000000004</v>
      </c>
    </row>
    <row r="3870" spans="5:5" x14ac:dyDescent="0.25">
      <c r="E3870">
        <v>0.8483927</v>
      </c>
    </row>
    <row r="3871" spans="5:5" x14ac:dyDescent="0.25">
      <c r="E3871">
        <v>0.75883020000000001</v>
      </c>
    </row>
    <row r="3872" spans="5:5" x14ac:dyDescent="0.25">
      <c r="E3872">
        <v>1.155062</v>
      </c>
    </row>
    <row r="3873" spans="5:5" x14ac:dyDescent="0.25">
      <c r="E3873">
        <v>0.81517300000000004</v>
      </c>
    </row>
    <row r="3874" spans="5:5" x14ac:dyDescent="0.25">
      <c r="E3874">
        <v>1.002715</v>
      </c>
    </row>
    <row r="3875" spans="5:5" x14ac:dyDescent="0.25">
      <c r="E3875">
        <v>1.030737</v>
      </c>
    </row>
    <row r="3876" spans="5:5" x14ac:dyDescent="0.25">
      <c r="E3876">
        <v>1.2055450000000001</v>
      </c>
    </row>
    <row r="3877" spans="5:5" x14ac:dyDescent="0.25">
      <c r="E3877">
        <v>0.66113929999999999</v>
      </c>
    </row>
    <row r="3878" spans="5:5" x14ac:dyDescent="0.25">
      <c r="E3878">
        <v>0.92399410000000004</v>
      </c>
    </row>
    <row r="3879" spans="5:5" x14ac:dyDescent="0.25">
      <c r="E3879">
        <v>1.032138</v>
      </c>
    </row>
    <row r="3880" spans="5:5" x14ac:dyDescent="0.25">
      <c r="E3880">
        <v>1.085807</v>
      </c>
    </row>
    <row r="3881" spans="5:5" x14ac:dyDescent="0.25">
      <c r="E3881">
        <v>0.89992170000000005</v>
      </c>
    </row>
    <row r="3882" spans="5:5" x14ac:dyDescent="0.25">
      <c r="E3882">
        <v>1.004284</v>
      </c>
    </row>
    <row r="3883" spans="5:5" x14ac:dyDescent="0.25">
      <c r="E3883">
        <v>0.84467479999999995</v>
      </c>
    </row>
    <row r="3884" spans="5:5" x14ac:dyDescent="0.25">
      <c r="E3884">
        <v>0.91963010000000001</v>
      </c>
    </row>
    <row r="3885" spans="5:5" x14ac:dyDescent="0.25">
      <c r="E3885">
        <v>0.80526810000000004</v>
      </c>
    </row>
    <row r="3886" spans="5:5" x14ac:dyDescent="0.25">
      <c r="E3886">
        <v>1.2267189999999999</v>
      </c>
    </row>
    <row r="3887" spans="5:5" x14ac:dyDescent="0.25">
      <c r="E3887">
        <v>0.91105749999999996</v>
      </c>
    </row>
    <row r="3888" spans="5:5" x14ac:dyDescent="0.25">
      <c r="E3888">
        <v>1.0605329999999999</v>
      </c>
    </row>
    <row r="3889" spans="5:5" x14ac:dyDescent="0.25">
      <c r="E3889">
        <v>0.83227450000000003</v>
      </c>
    </row>
    <row r="3890" spans="5:5" x14ac:dyDescent="0.25">
      <c r="E3890">
        <v>1.2659020000000001</v>
      </c>
    </row>
    <row r="3891" spans="5:5" x14ac:dyDescent="0.25">
      <c r="E3891">
        <v>1.156955</v>
      </c>
    </row>
    <row r="3892" spans="5:5" x14ac:dyDescent="0.25">
      <c r="E3892">
        <v>1.0684100000000001</v>
      </c>
    </row>
    <row r="3893" spans="5:5" x14ac:dyDescent="0.25">
      <c r="E3893">
        <v>1.121041</v>
      </c>
    </row>
    <row r="3894" spans="5:5" x14ac:dyDescent="0.25">
      <c r="E3894">
        <v>0.7919233</v>
      </c>
    </row>
    <row r="3895" spans="5:5" x14ac:dyDescent="0.25">
      <c r="E3895">
        <v>0.93778130000000004</v>
      </c>
    </row>
    <row r="3896" spans="5:5" x14ac:dyDescent="0.25">
      <c r="E3896">
        <v>0.89883480000000004</v>
      </c>
    </row>
    <row r="3897" spans="5:5" x14ac:dyDescent="0.25">
      <c r="E3897">
        <v>1.119588</v>
      </c>
    </row>
    <row r="3898" spans="5:5" x14ac:dyDescent="0.25">
      <c r="E3898">
        <v>0.84998260000000003</v>
      </c>
    </row>
    <row r="3899" spans="5:5" x14ac:dyDescent="0.25">
      <c r="E3899">
        <v>0.72708729999999999</v>
      </c>
    </row>
    <row r="3900" spans="5:5" x14ac:dyDescent="0.25">
      <c r="E3900">
        <v>0.84639940000000002</v>
      </c>
    </row>
    <row r="3901" spans="5:5" x14ac:dyDescent="0.25">
      <c r="E3901">
        <v>1.041722</v>
      </c>
    </row>
    <row r="3902" spans="5:5" x14ac:dyDescent="0.25">
      <c r="E3902">
        <v>1.0526930000000001</v>
      </c>
    </row>
    <row r="3903" spans="5:5" x14ac:dyDescent="0.25">
      <c r="E3903">
        <v>0.97935740000000004</v>
      </c>
    </row>
    <row r="3904" spans="5:5" x14ac:dyDescent="0.25">
      <c r="E3904">
        <v>0.8298468</v>
      </c>
    </row>
    <row r="3905" spans="5:5" x14ac:dyDescent="0.25">
      <c r="E3905">
        <v>0.69230049999999999</v>
      </c>
    </row>
    <row r="3906" spans="5:5" x14ac:dyDescent="0.25">
      <c r="E3906">
        <v>0.86868990000000001</v>
      </c>
    </row>
    <row r="3907" spans="5:5" x14ac:dyDescent="0.25">
      <c r="E3907">
        <v>0.93993800000000005</v>
      </c>
    </row>
    <row r="3908" spans="5:5" x14ac:dyDescent="0.25">
      <c r="E3908">
        <v>1.043903</v>
      </c>
    </row>
    <row r="3909" spans="5:5" x14ac:dyDescent="0.25">
      <c r="E3909">
        <v>1.106846</v>
      </c>
    </row>
    <row r="3910" spans="5:5" x14ac:dyDescent="0.25">
      <c r="E3910">
        <v>0.64278919999999995</v>
      </c>
    </row>
    <row r="3911" spans="5:5" x14ac:dyDescent="0.25">
      <c r="E3911">
        <v>1.1255280000000001</v>
      </c>
    </row>
    <row r="3912" spans="5:5" x14ac:dyDescent="0.25">
      <c r="E3912">
        <v>0.80966970000000005</v>
      </c>
    </row>
    <row r="3913" spans="5:5" x14ac:dyDescent="0.25">
      <c r="E3913">
        <v>1.017393</v>
      </c>
    </row>
    <row r="3914" spans="5:5" x14ac:dyDescent="0.25">
      <c r="E3914">
        <v>1.0440609999999999</v>
      </c>
    </row>
    <row r="3915" spans="5:5" x14ac:dyDescent="0.25">
      <c r="E3915">
        <v>0.62954659999999996</v>
      </c>
    </row>
    <row r="3916" spans="5:5" x14ac:dyDescent="0.25">
      <c r="E3916">
        <v>1.031067</v>
      </c>
    </row>
    <row r="3917" spans="5:5" x14ac:dyDescent="0.25">
      <c r="E3917">
        <v>1.1932160000000001</v>
      </c>
    </row>
    <row r="3918" spans="5:5" x14ac:dyDescent="0.25">
      <c r="E3918">
        <v>1.037906</v>
      </c>
    </row>
    <row r="3919" spans="5:5" x14ac:dyDescent="0.25">
      <c r="E3919">
        <v>1.1193770000000001</v>
      </c>
    </row>
    <row r="3920" spans="5:5" x14ac:dyDescent="0.25">
      <c r="E3920">
        <v>0.75663760000000002</v>
      </c>
    </row>
    <row r="3921" spans="5:5" x14ac:dyDescent="0.25">
      <c r="E3921">
        <v>0.96352159999999998</v>
      </c>
    </row>
    <row r="3922" spans="5:5" x14ac:dyDescent="0.25">
      <c r="E3922">
        <v>1.182669</v>
      </c>
    </row>
    <row r="3923" spans="5:5" x14ac:dyDescent="0.25">
      <c r="E3923">
        <v>0.72884439999999995</v>
      </c>
    </row>
    <row r="3924" spans="5:5" x14ac:dyDescent="0.25">
      <c r="E3924">
        <v>0.91706259999999995</v>
      </c>
    </row>
    <row r="3925" spans="5:5" x14ac:dyDescent="0.25">
      <c r="E3925">
        <v>0.82907160000000002</v>
      </c>
    </row>
    <row r="3926" spans="5:5" x14ac:dyDescent="0.25">
      <c r="E3926">
        <v>0.77676750000000006</v>
      </c>
    </row>
    <row r="3927" spans="5:5" x14ac:dyDescent="0.25">
      <c r="E3927">
        <v>0.86568429999999996</v>
      </c>
    </row>
    <row r="3928" spans="5:5" x14ac:dyDescent="0.25">
      <c r="E3928">
        <v>0.96974000000000005</v>
      </c>
    </row>
    <row r="3929" spans="5:5" x14ac:dyDescent="0.25">
      <c r="E3929">
        <v>0.91780700000000004</v>
      </c>
    </row>
    <row r="3930" spans="5:5" x14ac:dyDescent="0.25">
      <c r="E3930">
        <v>0.73733020000000005</v>
      </c>
    </row>
    <row r="3931" spans="5:5" x14ac:dyDescent="0.25">
      <c r="E3931">
        <v>0.69407070000000004</v>
      </c>
    </row>
    <row r="3932" spans="5:5" x14ac:dyDescent="0.25">
      <c r="E3932">
        <v>1.3269839999999999</v>
      </c>
    </row>
    <row r="3933" spans="5:5" x14ac:dyDescent="0.25">
      <c r="E3933">
        <v>0.71841350000000004</v>
      </c>
    </row>
    <row r="3934" spans="5:5" x14ac:dyDescent="0.25">
      <c r="E3934">
        <v>0.71205989999999997</v>
      </c>
    </row>
    <row r="3935" spans="5:5" x14ac:dyDescent="0.25">
      <c r="E3935">
        <v>0.67647199999999996</v>
      </c>
    </row>
    <row r="3936" spans="5:5" x14ac:dyDescent="0.25">
      <c r="E3936">
        <v>0.77234780000000003</v>
      </c>
    </row>
    <row r="3937" spans="5:5" x14ac:dyDescent="0.25">
      <c r="E3937">
        <v>1.228245</v>
      </c>
    </row>
    <row r="3938" spans="5:5" x14ac:dyDescent="0.25">
      <c r="E3938">
        <v>0.81338080000000001</v>
      </c>
    </row>
    <row r="3939" spans="5:5" x14ac:dyDescent="0.25">
      <c r="E3939">
        <v>0.75626749999999998</v>
      </c>
    </row>
    <row r="3940" spans="5:5" x14ac:dyDescent="0.25">
      <c r="E3940">
        <v>0.91564389999999996</v>
      </c>
    </row>
    <row r="3941" spans="5:5" x14ac:dyDescent="0.25">
      <c r="E3941">
        <v>0.87404470000000001</v>
      </c>
    </row>
    <row r="3942" spans="5:5" x14ac:dyDescent="0.25">
      <c r="E3942">
        <v>1.0887469999999999</v>
      </c>
    </row>
    <row r="3943" spans="5:5" x14ac:dyDescent="0.25">
      <c r="E3943">
        <v>1.253652</v>
      </c>
    </row>
    <row r="3944" spans="5:5" x14ac:dyDescent="0.25">
      <c r="E3944">
        <v>0.97314699999999998</v>
      </c>
    </row>
    <row r="3945" spans="5:5" x14ac:dyDescent="0.25">
      <c r="E3945">
        <v>0.61042580000000002</v>
      </c>
    </row>
    <row r="3946" spans="5:5" x14ac:dyDescent="0.25">
      <c r="E3946">
        <v>0.46466220000000003</v>
      </c>
    </row>
    <row r="3947" spans="5:5" x14ac:dyDescent="0.25">
      <c r="E3947">
        <v>0.78144409999999997</v>
      </c>
    </row>
    <row r="3948" spans="5:5" x14ac:dyDescent="0.25">
      <c r="E3948">
        <v>0.99821000000000004</v>
      </c>
    </row>
    <row r="3949" spans="5:5" x14ac:dyDescent="0.25">
      <c r="E3949">
        <v>0.83348719999999998</v>
      </c>
    </row>
    <row r="3950" spans="5:5" x14ac:dyDescent="0.25">
      <c r="E3950">
        <v>0.92974650000000003</v>
      </c>
    </row>
    <row r="3951" spans="5:5" x14ac:dyDescent="0.25">
      <c r="E3951">
        <v>0.30881989999999998</v>
      </c>
    </row>
    <row r="3952" spans="5:5" x14ac:dyDescent="0.25">
      <c r="E3952">
        <v>1.110854</v>
      </c>
    </row>
    <row r="3953" spans="5:5" x14ac:dyDescent="0.25">
      <c r="E3953">
        <v>0.69748310000000002</v>
      </c>
    </row>
    <row r="3954" spans="5:5" x14ac:dyDescent="0.25">
      <c r="E3954">
        <v>1.397556</v>
      </c>
    </row>
    <row r="3955" spans="5:5" x14ac:dyDescent="0.25">
      <c r="E3955">
        <v>1.075248</v>
      </c>
    </row>
    <row r="3956" spans="5:5" x14ac:dyDescent="0.25">
      <c r="E3956">
        <v>0.96487299999999998</v>
      </c>
    </row>
    <row r="3957" spans="5:5" x14ac:dyDescent="0.25">
      <c r="E3957">
        <v>1.071904</v>
      </c>
    </row>
    <row r="3958" spans="5:5" x14ac:dyDescent="0.25">
      <c r="E3958">
        <v>0.88021000000000005</v>
      </c>
    </row>
    <row r="3959" spans="5:5" x14ac:dyDescent="0.25">
      <c r="E3959">
        <v>0.68243969999999998</v>
      </c>
    </row>
    <row r="3960" spans="5:5" x14ac:dyDescent="0.25">
      <c r="E3960">
        <v>1.1111359999999999</v>
      </c>
    </row>
    <row r="3961" spans="5:5" x14ac:dyDescent="0.25">
      <c r="E3961">
        <v>0.87159489999999995</v>
      </c>
    </row>
    <row r="3962" spans="5:5" x14ac:dyDescent="0.25">
      <c r="E3962">
        <v>0.57729830000000004</v>
      </c>
    </row>
    <row r="3963" spans="5:5" x14ac:dyDescent="0.25">
      <c r="E3963">
        <v>0.85729270000000002</v>
      </c>
    </row>
    <row r="3964" spans="5:5" x14ac:dyDescent="0.25">
      <c r="E3964">
        <v>0.32184230000000003</v>
      </c>
    </row>
    <row r="3965" spans="5:5" x14ac:dyDescent="0.25">
      <c r="E3965">
        <v>0.99107869999999998</v>
      </c>
    </row>
    <row r="3966" spans="5:5" x14ac:dyDescent="0.25">
      <c r="E3966">
        <v>0.85954929999999996</v>
      </c>
    </row>
    <row r="3967" spans="5:5" x14ac:dyDescent="0.25">
      <c r="E3967">
        <v>0.89694379999999996</v>
      </c>
    </row>
    <row r="3968" spans="5:5" x14ac:dyDescent="0.25">
      <c r="E3968">
        <v>0.93675540000000002</v>
      </c>
    </row>
    <row r="3969" spans="5:5" x14ac:dyDescent="0.25">
      <c r="E3969">
        <v>1.3778840000000001</v>
      </c>
    </row>
    <row r="3970" spans="5:5" x14ac:dyDescent="0.25">
      <c r="E3970">
        <v>0.64567870000000005</v>
      </c>
    </row>
    <row r="3971" spans="5:5" x14ac:dyDescent="0.25">
      <c r="E3971">
        <v>0.67433419999999999</v>
      </c>
    </row>
    <row r="3972" spans="5:5" x14ac:dyDescent="0.25">
      <c r="E3972">
        <v>0.8961228</v>
      </c>
    </row>
    <row r="3973" spans="5:5" x14ac:dyDescent="0.25">
      <c r="E3973">
        <v>0.79063570000000005</v>
      </c>
    </row>
    <row r="3974" spans="5:5" x14ac:dyDescent="0.25">
      <c r="E3974">
        <v>0.27222960000000002</v>
      </c>
    </row>
    <row r="3975" spans="5:5" x14ac:dyDescent="0.25">
      <c r="E3975">
        <v>1.1056189999999999</v>
      </c>
    </row>
    <row r="3976" spans="5:5" x14ac:dyDescent="0.25">
      <c r="E3976">
        <v>1.0215129999999999</v>
      </c>
    </row>
    <row r="3977" spans="5:5" x14ac:dyDescent="0.25">
      <c r="E3977">
        <v>1.0122979999999999</v>
      </c>
    </row>
    <row r="3978" spans="5:5" x14ac:dyDescent="0.25">
      <c r="E3978">
        <v>0.89794620000000003</v>
      </c>
    </row>
    <row r="3979" spans="5:5" x14ac:dyDescent="0.25">
      <c r="E3979">
        <v>0.9941122</v>
      </c>
    </row>
    <row r="3980" spans="5:5" x14ac:dyDescent="0.25">
      <c r="E3980">
        <v>1.0019990000000001</v>
      </c>
    </row>
    <row r="3981" spans="5:5" x14ac:dyDescent="0.25">
      <c r="E3981">
        <v>1.312794</v>
      </c>
    </row>
    <row r="3982" spans="5:5" x14ac:dyDescent="0.25">
      <c r="E3982">
        <v>1.0035400000000001</v>
      </c>
    </row>
    <row r="3983" spans="5:5" x14ac:dyDescent="0.25">
      <c r="E3983">
        <v>0.72177599999999997</v>
      </c>
    </row>
    <row r="3984" spans="5:5" x14ac:dyDescent="0.25">
      <c r="E3984">
        <v>0.90466009999999997</v>
      </c>
    </row>
    <row r="3985" spans="5:5" x14ac:dyDescent="0.25">
      <c r="E3985">
        <v>0.94240539999999995</v>
      </c>
    </row>
    <row r="3986" spans="5:5" x14ac:dyDescent="0.25">
      <c r="E3986">
        <v>0.98727209999999999</v>
      </c>
    </row>
    <row r="3987" spans="5:5" x14ac:dyDescent="0.25">
      <c r="E3987">
        <v>0.83379479999999995</v>
      </c>
    </row>
    <row r="3988" spans="5:5" x14ac:dyDescent="0.25">
      <c r="E3988">
        <v>0.69155529999999998</v>
      </c>
    </row>
    <row r="3989" spans="5:5" x14ac:dyDescent="0.25">
      <c r="E3989">
        <v>1.0193989999999999</v>
      </c>
    </row>
    <row r="3990" spans="5:5" x14ac:dyDescent="0.25">
      <c r="E3990">
        <v>0.81447769999999997</v>
      </c>
    </row>
    <row r="3991" spans="5:5" x14ac:dyDescent="0.25">
      <c r="E3991">
        <v>0.67195859999999996</v>
      </c>
    </row>
    <row r="3992" spans="5:5" x14ac:dyDescent="0.25">
      <c r="E3992">
        <v>0.96708139999999998</v>
      </c>
    </row>
    <row r="3993" spans="5:5" x14ac:dyDescent="0.25">
      <c r="E3993">
        <v>1.193794</v>
      </c>
    </row>
    <row r="3994" spans="5:5" x14ac:dyDescent="0.25">
      <c r="E3994">
        <v>0.78089909999999996</v>
      </c>
    </row>
    <row r="3995" spans="5:5" x14ac:dyDescent="0.25">
      <c r="E3995">
        <v>0.79492870000000004</v>
      </c>
    </row>
    <row r="3996" spans="5:5" x14ac:dyDescent="0.25">
      <c r="E3996">
        <v>0.76253740000000003</v>
      </c>
    </row>
    <row r="3997" spans="5:5" x14ac:dyDescent="0.25">
      <c r="E3997">
        <v>1.1045860000000001</v>
      </c>
    </row>
    <row r="3998" spans="5:5" x14ac:dyDescent="0.25">
      <c r="E3998">
        <v>0.70423349999999996</v>
      </c>
    </row>
    <row r="3999" spans="5:5" x14ac:dyDescent="0.25">
      <c r="E3999">
        <v>1.0974630000000001</v>
      </c>
    </row>
    <row r="4000" spans="5:5" x14ac:dyDescent="0.25">
      <c r="E4000">
        <v>1.198315</v>
      </c>
    </row>
    <row r="4001" spans="5:5" x14ac:dyDescent="0.25">
      <c r="E4001">
        <v>0.88847529999999997</v>
      </c>
    </row>
    <row r="4002" spans="5:5" x14ac:dyDescent="0.25">
      <c r="E4002">
        <v>1.0190159999999999</v>
      </c>
    </row>
    <row r="4003" spans="5:5" x14ac:dyDescent="0.25">
      <c r="E4003">
        <v>0.5717506</v>
      </c>
    </row>
    <row r="4004" spans="5:5" x14ac:dyDescent="0.25">
      <c r="E4004">
        <v>0.83372990000000002</v>
      </c>
    </row>
    <row r="4005" spans="5:5" x14ac:dyDescent="0.25">
      <c r="E4005">
        <v>0.6568505</v>
      </c>
    </row>
    <row r="4006" spans="5:5" x14ac:dyDescent="0.25">
      <c r="E4006">
        <v>0.81477730000000004</v>
      </c>
    </row>
    <row r="4007" spans="5:5" x14ac:dyDescent="0.25">
      <c r="E4007">
        <v>0.84423950000000003</v>
      </c>
    </row>
    <row r="4008" spans="5:5" x14ac:dyDescent="0.25">
      <c r="E4008">
        <v>1.2410079999999999</v>
      </c>
    </row>
    <row r="4009" spans="5:5" x14ac:dyDescent="0.25">
      <c r="E4009">
        <v>0.8642533</v>
      </c>
    </row>
    <row r="4010" spans="5:5" x14ac:dyDescent="0.25">
      <c r="E4010">
        <v>0.90282720000000005</v>
      </c>
    </row>
    <row r="4011" spans="5:5" x14ac:dyDescent="0.25">
      <c r="E4011">
        <v>0.83744289999999999</v>
      </c>
    </row>
    <row r="4012" spans="5:5" x14ac:dyDescent="0.25">
      <c r="E4012">
        <v>0.79856669999999996</v>
      </c>
    </row>
    <row r="4013" spans="5:5" x14ac:dyDescent="0.25">
      <c r="E4013">
        <v>1.1739170000000001</v>
      </c>
    </row>
    <row r="4014" spans="5:5" x14ac:dyDescent="0.25">
      <c r="E4014">
        <v>1.0293829999999999</v>
      </c>
    </row>
    <row r="4015" spans="5:5" x14ac:dyDescent="0.25">
      <c r="E4015">
        <v>1.070282</v>
      </c>
    </row>
    <row r="4016" spans="5:5" x14ac:dyDescent="0.25">
      <c r="E4016">
        <v>0.85059189999999996</v>
      </c>
    </row>
    <row r="4017" spans="5:5" x14ac:dyDescent="0.25">
      <c r="E4017">
        <v>0.4521597</v>
      </c>
    </row>
    <row r="4018" spans="5:5" x14ac:dyDescent="0.25">
      <c r="E4018">
        <v>0.98920410000000003</v>
      </c>
    </row>
    <row r="4019" spans="5:5" x14ac:dyDescent="0.25">
      <c r="E4019">
        <v>0.98510940000000002</v>
      </c>
    </row>
    <row r="4020" spans="5:5" x14ac:dyDescent="0.25">
      <c r="E4020">
        <v>0.97132110000000005</v>
      </c>
    </row>
    <row r="4021" spans="5:5" x14ac:dyDescent="0.25">
      <c r="E4021">
        <v>0.74943959999999998</v>
      </c>
    </row>
    <row r="4022" spans="5:5" x14ac:dyDescent="0.25">
      <c r="E4022">
        <v>0.62033729999999998</v>
      </c>
    </row>
    <row r="4023" spans="5:5" x14ac:dyDescent="0.25">
      <c r="E4023">
        <v>1.156655</v>
      </c>
    </row>
    <row r="4024" spans="5:5" x14ac:dyDescent="0.25">
      <c r="E4024">
        <v>0.6711319</v>
      </c>
    </row>
    <row r="4025" spans="5:5" x14ac:dyDescent="0.25">
      <c r="E4025">
        <v>0.76156449999999998</v>
      </c>
    </row>
    <row r="4026" spans="5:5" x14ac:dyDescent="0.25">
      <c r="E4026">
        <v>0.78891129999999998</v>
      </c>
    </row>
    <row r="4027" spans="5:5" x14ac:dyDescent="0.25">
      <c r="E4027">
        <v>1.0527169999999999</v>
      </c>
    </row>
    <row r="4028" spans="5:5" x14ac:dyDescent="0.25">
      <c r="E4028">
        <v>0.71398700000000004</v>
      </c>
    </row>
    <row r="4029" spans="5:5" x14ac:dyDescent="0.25">
      <c r="E4029">
        <v>0.42248059999999998</v>
      </c>
    </row>
    <row r="4030" spans="5:5" x14ac:dyDescent="0.25">
      <c r="E4030">
        <v>0.80495879999999997</v>
      </c>
    </row>
    <row r="4031" spans="5:5" x14ac:dyDescent="0.25">
      <c r="E4031">
        <v>0.942662</v>
      </c>
    </row>
    <row r="4032" spans="5:5" x14ac:dyDescent="0.25">
      <c r="E4032">
        <v>0.69137729999999997</v>
      </c>
    </row>
    <row r="4033" spans="5:5" x14ac:dyDescent="0.25">
      <c r="E4033">
        <v>0.76702910000000002</v>
      </c>
    </row>
    <row r="4034" spans="5:5" x14ac:dyDescent="0.25">
      <c r="E4034">
        <v>1.297955</v>
      </c>
    </row>
    <row r="4035" spans="5:5" x14ac:dyDescent="0.25">
      <c r="E4035">
        <v>1.032125</v>
      </c>
    </row>
    <row r="4036" spans="5:5" x14ac:dyDescent="0.25">
      <c r="E4036">
        <v>1.1071409999999999</v>
      </c>
    </row>
    <row r="4037" spans="5:5" x14ac:dyDescent="0.25">
      <c r="E4037">
        <v>1.028651</v>
      </c>
    </row>
    <row r="4038" spans="5:5" x14ac:dyDescent="0.25">
      <c r="E4038">
        <v>1.011293</v>
      </c>
    </row>
    <row r="4039" spans="5:5" x14ac:dyDescent="0.25">
      <c r="E4039">
        <v>0.75444650000000002</v>
      </c>
    </row>
    <row r="4040" spans="5:5" x14ac:dyDescent="0.25">
      <c r="E4040">
        <v>1.1136440000000001</v>
      </c>
    </row>
    <row r="4041" spans="5:5" x14ac:dyDescent="0.25">
      <c r="E4041">
        <v>1.3476170000000001</v>
      </c>
    </row>
    <row r="4042" spans="5:5" x14ac:dyDescent="0.25">
      <c r="E4042">
        <v>1.135596</v>
      </c>
    </row>
    <row r="4043" spans="5:5" x14ac:dyDescent="0.25">
      <c r="E4043">
        <v>1.026475</v>
      </c>
    </row>
    <row r="4044" spans="5:5" x14ac:dyDescent="0.25">
      <c r="E4044">
        <v>0.77661670000000005</v>
      </c>
    </row>
    <row r="4045" spans="5:5" x14ac:dyDescent="0.25">
      <c r="E4045">
        <v>0.58465310000000004</v>
      </c>
    </row>
    <row r="4046" spans="5:5" x14ac:dyDescent="0.25">
      <c r="E4046">
        <v>1.0380320000000001</v>
      </c>
    </row>
    <row r="4047" spans="5:5" x14ac:dyDescent="0.25">
      <c r="E4047">
        <v>0.86095169999999999</v>
      </c>
    </row>
    <row r="4048" spans="5:5" x14ac:dyDescent="0.25">
      <c r="E4048">
        <v>0.94708550000000002</v>
      </c>
    </row>
    <row r="4049" spans="5:5" x14ac:dyDescent="0.25">
      <c r="E4049">
        <v>0.35698839999999998</v>
      </c>
    </row>
    <row r="4050" spans="5:5" x14ac:dyDescent="0.25">
      <c r="E4050">
        <v>0.85732229999999998</v>
      </c>
    </row>
    <row r="4051" spans="5:5" x14ac:dyDescent="0.25">
      <c r="E4051">
        <v>0.86071129999999996</v>
      </c>
    </row>
    <row r="4052" spans="5:5" x14ac:dyDescent="0.25">
      <c r="E4052">
        <v>0.48391079999999997</v>
      </c>
    </row>
    <row r="4053" spans="5:5" x14ac:dyDescent="0.25">
      <c r="E4053">
        <v>0.92246850000000002</v>
      </c>
    </row>
    <row r="4054" spans="5:5" x14ac:dyDescent="0.25">
      <c r="E4054">
        <v>1.1331549999999999</v>
      </c>
    </row>
    <row r="4055" spans="5:5" x14ac:dyDescent="0.25">
      <c r="E4055">
        <v>0.72220899999999999</v>
      </c>
    </row>
    <row r="4056" spans="5:5" x14ac:dyDescent="0.25">
      <c r="E4056">
        <v>0.69902730000000002</v>
      </c>
    </row>
    <row r="4057" spans="5:5" x14ac:dyDescent="0.25">
      <c r="E4057">
        <v>0.76666719999999999</v>
      </c>
    </row>
    <row r="4058" spans="5:5" x14ac:dyDescent="0.25">
      <c r="E4058">
        <v>0.86468829999999997</v>
      </c>
    </row>
    <row r="4059" spans="5:5" x14ac:dyDescent="0.25">
      <c r="E4059">
        <v>0.75877669999999997</v>
      </c>
    </row>
    <row r="4060" spans="5:5" x14ac:dyDescent="0.25">
      <c r="E4060">
        <v>0.80922179999999999</v>
      </c>
    </row>
    <row r="4061" spans="5:5" x14ac:dyDescent="0.25">
      <c r="E4061">
        <v>1.262713</v>
      </c>
    </row>
    <row r="4062" spans="5:5" x14ac:dyDescent="0.25">
      <c r="E4062">
        <v>1.092096</v>
      </c>
    </row>
    <row r="4063" spans="5:5" x14ac:dyDescent="0.25">
      <c r="E4063">
        <v>0.72541979999999995</v>
      </c>
    </row>
    <row r="4064" spans="5:5" x14ac:dyDescent="0.25">
      <c r="E4064">
        <v>0.91090780000000005</v>
      </c>
    </row>
    <row r="4065" spans="5:5" x14ac:dyDescent="0.25">
      <c r="E4065">
        <v>1.151465</v>
      </c>
    </row>
    <row r="4066" spans="5:5" x14ac:dyDescent="0.25">
      <c r="E4066">
        <v>1.003503</v>
      </c>
    </row>
    <row r="4067" spans="5:5" x14ac:dyDescent="0.25">
      <c r="E4067">
        <v>0.91873260000000001</v>
      </c>
    </row>
    <row r="4068" spans="5:5" x14ac:dyDescent="0.25">
      <c r="E4068">
        <v>0.78177509999999995</v>
      </c>
    </row>
    <row r="4069" spans="5:5" x14ac:dyDescent="0.25">
      <c r="E4069">
        <v>0.94332179999999999</v>
      </c>
    </row>
    <row r="4070" spans="5:5" x14ac:dyDescent="0.25">
      <c r="E4070">
        <v>1.120117</v>
      </c>
    </row>
    <row r="4071" spans="5:5" x14ac:dyDescent="0.25">
      <c r="E4071">
        <v>0.65479670000000001</v>
      </c>
    </row>
    <row r="4072" spans="5:5" x14ac:dyDescent="0.25">
      <c r="E4072">
        <v>1.02915</v>
      </c>
    </row>
    <row r="4073" spans="5:5" x14ac:dyDescent="0.25">
      <c r="E4073">
        <v>0.62958369999999997</v>
      </c>
    </row>
    <row r="4074" spans="5:5" x14ac:dyDescent="0.25">
      <c r="E4074">
        <v>0.64154149999999999</v>
      </c>
    </row>
    <row r="4075" spans="5:5" x14ac:dyDescent="0.25">
      <c r="E4075">
        <v>0.69486490000000001</v>
      </c>
    </row>
    <row r="4076" spans="5:5" x14ac:dyDescent="0.25">
      <c r="E4076">
        <v>0.85183520000000001</v>
      </c>
    </row>
    <row r="4077" spans="5:5" x14ac:dyDescent="0.25">
      <c r="E4077">
        <v>0.38403019999999999</v>
      </c>
    </row>
    <row r="4078" spans="5:5" x14ac:dyDescent="0.25">
      <c r="E4078">
        <v>0.74626289999999995</v>
      </c>
    </row>
    <row r="4079" spans="5:5" x14ac:dyDescent="0.25">
      <c r="E4079">
        <v>0.94174119999999995</v>
      </c>
    </row>
    <row r="4080" spans="5:5" x14ac:dyDescent="0.25">
      <c r="E4080">
        <v>0.6758324</v>
      </c>
    </row>
    <row r="4081" spans="5:5" x14ac:dyDescent="0.25">
      <c r="E4081">
        <v>1.240008</v>
      </c>
    </row>
    <row r="4082" spans="5:5" x14ac:dyDescent="0.25">
      <c r="E4082">
        <v>1.0753159999999999</v>
      </c>
    </row>
    <row r="4083" spans="5:5" x14ac:dyDescent="0.25">
      <c r="E4083">
        <v>0.49586049999999998</v>
      </c>
    </row>
    <row r="4084" spans="5:5" x14ac:dyDescent="0.25">
      <c r="E4084">
        <v>0.680369</v>
      </c>
    </row>
    <row r="4085" spans="5:5" x14ac:dyDescent="0.25">
      <c r="E4085">
        <v>0.50549639999999996</v>
      </c>
    </row>
    <row r="4086" spans="5:5" x14ac:dyDescent="0.25">
      <c r="E4086">
        <v>0.65627530000000001</v>
      </c>
    </row>
    <row r="4087" spans="5:5" x14ac:dyDescent="0.25">
      <c r="E4087">
        <v>0.88365110000000002</v>
      </c>
    </row>
    <row r="4088" spans="5:5" x14ac:dyDescent="0.25">
      <c r="E4088">
        <v>1.3476999999999999</v>
      </c>
    </row>
    <row r="4089" spans="5:5" x14ac:dyDescent="0.25">
      <c r="E4089">
        <v>0.84201369999999998</v>
      </c>
    </row>
    <row r="4090" spans="5:5" x14ac:dyDescent="0.25">
      <c r="E4090">
        <v>1.162601</v>
      </c>
    </row>
    <row r="4091" spans="5:5" x14ac:dyDescent="0.25">
      <c r="E4091">
        <v>1.087583</v>
      </c>
    </row>
    <row r="4092" spans="5:5" x14ac:dyDescent="0.25">
      <c r="E4092">
        <v>0.52443340000000005</v>
      </c>
    </row>
    <row r="4093" spans="5:5" x14ac:dyDescent="0.25">
      <c r="E4093">
        <v>1.1339669999999999</v>
      </c>
    </row>
    <row r="4094" spans="5:5" x14ac:dyDescent="0.25">
      <c r="E4094">
        <v>1.2349730000000001</v>
      </c>
    </row>
    <row r="4095" spans="5:5" x14ac:dyDescent="0.25">
      <c r="E4095">
        <v>1.0531299999999999</v>
      </c>
    </row>
    <row r="4096" spans="5:5" x14ac:dyDescent="0.25">
      <c r="E4096">
        <v>1.163816</v>
      </c>
    </row>
    <row r="4097" spans="5:5" x14ac:dyDescent="0.25">
      <c r="E4097">
        <v>1.1709020000000001</v>
      </c>
    </row>
    <row r="4098" spans="5:5" x14ac:dyDescent="0.25">
      <c r="E4098">
        <v>0.72248599999999996</v>
      </c>
    </row>
    <row r="4099" spans="5:5" x14ac:dyDescent="0.25">
      <c r="E4099">
        <v>1.190245</v>
      </c>
    </row>
    <row r="4100" spans="5:5" x14ac:dyDescent="0.25">
      <c r="E4100">
        <v>0.79917890000000003</v>
      </c>
    </row>
    <row r="4101" spans="5:5" x14ac:dyDescent="0.25">
      <c r="E4101">
        <v>0.72560100000000005</v>
      </c>
    </row>
    <row r="4102" spans="5:5" x14ac:dyDescent="0.25">
      <c r="E4102">
        <v>0.95949099999999998</v>
      </c>
    </row>
    <row r="4103" spans="5:5" x14ac:dyDescent="0.25">
      <c r="E4103">
        <v>0.76152160000000002</v>
      </c>
    </row>
    <row r="4104" spans="5:5" x14ac:dyDescent="0.25">
      <c r="E4104">
        <v>0.98658460000000003</v>
      </c>
    </row>
    <row r="4105" spans="5:5" x14ac:dyDescent="0.25">
      <c r="E4105">
        <v>0.76904249999999996</v>
      </c>
    </row>
    <row r="4106" spans="5:5" x14ac:dyDescent="0.25">
      <c r="E4106">
        <v>0.78193159999999995</v>
      </c>
    </row>
    <row r="4107" spans="5:5" x14ac:dyDescent="0.25">
      <c r="E4107">
        <v>0.62573060000000003</v>
      </c>
    </row>
    <row r="4108" spans="5:5" x14ac:dyDescent="0.25">
      <c r="E4108">
        <v>0.59333389999999997</v>
      </c>
    </row>
    <row r="4109" spans="5:5" x14ac:dyDescent="0.25">
      <c r="E4109">
        <v>0.42199449999999999</v>
      </c>
    </row>
    <row r="4110" spans="5:5" x14ac:dyDescent="0.25">
      <c r="E4110">
        <v>0.92768300000000004</v>
      </c>
    </row>
    <row r="4111" spans="5:5" x14ac:dyDescent="0.25">
      <c r="E4111">
        <v>0.85549759999999997</v>
      </c>
    </row>
    <row r="4112" spans="5:5" x14ac:dyDescent="0.25">
      <c r="E4112">
        <v>0.66122440000000005</v>
      </c>
    </row>
    <row r="4113" spans="5:5" x14ac:dyDescent="0.25">
      <c r="E4113">
        <v>1.1164229999999999</v>
      </c>
    </row>
    <row r="4114" spans="5:5" x14ac:dyDescent="0.25">
      <c r="E4114">
        <v>0.75705840000000002</v>
      </c>
    </row>
    <row r="4115" spans="5:5" x14ac:dyDescent="0.25">
      <c r="E4115">
        <v>0.88366129999999998</v>
      </c>
    </row>
    <row r="4116" spans="5:5" x14ac:dyDescent="0.25">
      <c r="E4116">
        <v>0.63529880000000005</v>
      </c>
    </row>
    <row r="4117" spans="5:5" x14ac:dyDescent="0.25">
      <c r="E4117">
        <v>0.91444970000000003</v>
      </c>
    </row>
    <row r="4118" spans="5:5" x14ac:dyDescent="0.25">
      <c r="E4118">
        <v>0.80322190000000004</v>
      </c>
    </row>
    <row r="4119" spans="5:5" x14ac:dyDescent="0.25">
      <c r="E4119">
        <v>0.85985310000000004</v>
      </c>
    </row>
    <row r="4120" spans="5:5" x14ac:dyDescent="0.25">
      <c r="E4120">
        <v>0.84529200000000004</v>
      </c>
    </row>
    <row r="4121" spans="5:5" x14ac:dyDescent="0.25">
      <c r="E4121">
        <v>1.1199440000000001</v>
      </c>
    </row>
    <row r="4122" spans="5:5" x14ac:dyDescent="0.25">
      <c r="E4122">
        <v>1.137551</v>
      </c>
    </row>
    <row r="4123" spans="5:5" x14ac:dyDescent="0.25">
      <c r="E4123">
        <v>1.227015</v>
      </c>
    </row>
    <row r="4124" spans="5:5" x14ac:dyDescent="0.25">
      <c r="E4124">
        <v>0.8835944</v>
      </c>
    </row>
    <row r="4125" spans="5:5" x14ac:dyDescent="0.25">
      <c r="E4125">
        <v>1.0664439999999999</v>
      </c>
    </row>
    <row r="4126" spans="5:5" x14ac:dyDescent="0.25">
      <c r="E4126">
        <v>0.6266427</v>
      </c>
    </row>
    <row r="4127" spans="5:5" x14ac:dyDescent="0.25">
      <c r="E4127">
        <v>1.1038939999999999</v>
      </c>
    </row>
    <row r="4128" spans="5:5" x14ac:dyDescent="0.25">
      <c r="E4128">
        <v>0.80921810000000005</v>
      </c>
    </row>
    <row r="4129" spans="5:5" x14ac:dyDescent="0.25">
      <c r="E4129">
        <v>1.0559099999999999</v>
      </c>
    </row>
    <row r="4130" spans="5:5" x14ac:dyDescent="0.25">
      <c r="E4130">
        <v>0.51487689999999997</v>
      </c>
    </row>
    <row r="4131" spans="5:5" x14ac:dyDescent="0.25">
      <c r="E4131">
        <v>0.80554780000000004</v>
      </c>
    </row>
    <row r="4132" spans="5:5" x14ac:dyDescent="0.25">
      <c r="E4132">
        <v>0.91589069999999995</v>
      </c>
    </row>
    <row r="4133" spans="5:5" x14ac:dyDescent="0.25">
      <c r="E4133">
        <v>0.9741147</v>
      </c>
    </row>
    <row r="4134" spans="5:5" x14ac:dyDescent="0.25">
      <c r="E4134">
        <v>1.1890000000000001</v>
      </c>
    </row>
    <row r="4135" spans="5:5" x14ac:dyDescent="0.25">
      <c r="E4135">
        <v>0.94802070000000005</v>
      </c>
    </row>
    <row r="4136" spans="5:5" x14ac:dyDescent="0.25">
      <c r="E4136">
        <v>0.7645748</v>
      </c>
    </row>
    <row r="4137" spans="5:5" x14ac:dyDescent="0.25">
      <c r="E4137">
        <v>1.027414</v>
      </c>
    </row>
    <row r="4138" spans="5:5" x14ac:dyDescent="0.25">
      <c r="E4138">
        <v>0.92134329999999998</v>
      </c>
    </row>
    <row r="4139" spans="5:5" x14ac:dyDescent="0.25">
      <c r="E4139">
        <v>0.75233550000000005</v>
      </c>
    </row>
    <row r="4140" spans="5:5" x14ac:dyDescent="0.25">
      <c r="E4140">
        <v>0.87647149999999996</v>
      </c>
    </row>
    <row r="4141" spans="5:5" x14ac:dyDescent="0.25">
      <c r="E4141">
        <v>1.1219710000000001</v>
      </c>
    </row>
    <row r="4142" spans="5:5" x14ac:dyDescent="0.25">
      <c r="E4142">
        <v>1.2584059999999999</v>
      </c>
    </row>
    <row r="4143" spans="5:5" x14ac:dyDescent="0.25">
      <c r="E4143">
        <v>1.0042679999999999</v>
      </c>
    </row>
    <row r="4144" spans="5:5" x14ac:dyDescent="0.25">
      <c r="E4144">
        <v>0.59960959999999996</v>
      </c>
    </row>
    <row r="4145" spans="5:5" x14ac:dyDescent="0.25">
      <c r="E4145">
        <v>1.162496</v>
      </c>
    </row>
    <row r="4146" spans="5:5" x14ac:dyDescent="0.25">
      <c r="E4146">
        <v>0.66448289999999999</v>
      </c>
    </row>
    <row r="4147" spans="5:5" x14ac:dyDescent="0.25">
      <c r="E4147">
        <v>1.1237699999999999</v>
      </c>
    </row>
    <row r="4148" spans="5:5" x14ac:dyDescent="0.25">
      <c r="E4148">
        <v>0.87196569999999995</v>
      </c>
    </row>
    <row r="4149" spans="5:5" x14ac:dyDescent="0.25">
      <c r="E4149">
        <v>1.0886960000000001</v>
      </c>
    </row>
    <row r="4150" spans="5:5" x14ac:dyDescent="0.25">
      <c r="E4150">
        <v>1.1721699999999999</v>
      </c>
    </row>
    <row r="4151" spans="5:5" x14ac:dyDescent="0.25">
      <c r="E4151">
        <v>1.076945</v>
      </c>
    </row>
    <row r="4152" spans="5:5" x14ac:dyDescent="0.25">
      <c r="E4152">
        <v>1.2566539999999999</v>
      </c>
    </row>
    <row r="4153" spans="5:5" x14ac:dyDescent="0.25">
      <c r="E4153">
        <v>0.99141880000000004</v>
      </c>
    </row>
    <row r="4154" spans="5:5" x14ac:dyDescent="0.25">
      <c r="E4154">
        <v>1.0187459999999999</v>
      </c>
    </row>
    <row r="4155" spans="5:5" x14ac:dyDescent="0.25">
      <c r="E4155">
        <v>1.371569</v>
      </c>
    </row>
    <row r="4156" spans="5:5" x14ac:dyDescent="0.25">
      <c r="E4156">
        <v>0.53074060000000001</v>
      </c>
    </row>
    <row r="4157" spans="5:5" x14ac:dyDescent="0.25">
      <c r="E4157">
        <v>0.95340550000000002</v>
      </c>
    </row>
    <row r="4158" spans="5:5" x14ac:dyDescent="0.25">
      <c r="E4158">
        <v>1.022445</v>
      </c>
    </row>
    <row r="4159" spans="5:5" x14ac:dyDescent="0.25">
      <c r="E4159">
        <v>1.1280129999999999</v>
      </c>
    </row>
    <row r="4160" spans="5:5" x14ac:dyDescent="0.25">
      <c r="E4160">
        <v>0.65271179999999995</v>
      </c>
    </row>
    <row r="4161" spans="5:5" x14ac:dyDescent="0.25">
      <c r="E4161">
        <v>1.208682</v>
      </c>
    </row>
    <row r="4162" spans="5:5" x14ac:dyDescent="0.25">
      <c r="E4162">
        <v>0.6712591</v>
      </c>
    </row>
    <row r="4163" spans="5:5" x14ac:dyDescent="0.25">
      <c r="E4163">
        <v>0.82116299999999998</v>
      </c>
    </row>
    <row r="4164" spans="5:5" x14ac:dyDescent="0.25">
      <c r="E4164">
        <v>1.005261</v>
      </c>
    </row>
    <row r="4165" spans="5:5" x14ac:dyDescent="0.25">
      <c r="E4165">
        <v>0.90395559999999997</v>
      </c>
    </row>
    <row r="4166" spans="5:5" x14ac:dyDescent="0.25">
      <c r="E4166">
        <v>0.83023250000000004</v>
      </c>
    </row>
    <row r="4167" spans="5:5" x14ac:dyDescent="0.25">
      <c r="E4167">
        <v>0.97103910000000004</v>
      </c>
    </row>
    <row r="4168" spans="5:5" x14ac:dyDescent="0.25">
      <c r="E4168">
        <v>1.056694</v>
      </c>
    </row>
    <row r="4169" spans="5:5" x14ac:dyDescent="0.25">
      <c r="E4169">
        <v>1.334606</v>
      </c>
    </row>
    <row r="4170" spans="5:5" x14ac:dyDescent="0.25">
      <c r="E4170">
        <v>1.24699</v>
      </c>
    </row>
    <row r="4171" spans="5:5" x14ac:dyDescent="0.25">
      <c r="E4171">
        <v>1.0082500000000001</v>
      </c>
    </row>
    <row r="4172" spans="5:5" x14ac:dyDescent="0.25">
      <c r="E4172">
        <v>1.198167</v>
      </c>
    </row>
    <row r="4173" spans="5:5" x14ac:dyDescent="0.25">
      <c r="E4173">
        <v>0.96448270000000003</v>
      </c>
    </row>
    <row r="4174" spans="5:5" x14ac:dyDescent="0.25">
      <c r="E4174">
        <v>0.59764130000000004</v>
      </c>
    </row>
    <row r="4175" spans="5:5" x14ac:dyDescent="0.25">
      <c r="E4175">
        <v>0.6960094</v>
      </c>
    </row>
    <row r="4176" spans="5:5" x14ac:dyDescent="0.25">
      <c r="E4176">
        <v>0.66055030000000003</v>
      </c>
    </row>
    <row r="4177" spans="5:5" x14ac:dyDescent="0.25">
      <c r="E4177">
        <v>1.1673469999999999</v>
      </c>
    </row>
    <row r="4178" spans="5:5" x14ac:dyDescent="0.25">
      <c r="E4178">
        <v>1.0586530000000001</v>
      </c>
    </row>
    <row r="4179" spans="5:5" x14ac:dyDescent="0.25">
      <c r="E4179">
        <v>0.95656629999999998</v>
      </c>
    </row>
    <row r="4180" spans="5:5" x14ac:dyDescent="0.25">
      <c r="E4180">
        <v>1.017245</v>
      </c>
    </row>
    <row r="4181" spans="5:5" x14ac:dyDescent="0.25">
      <c r="E4181">
        <v>0.56582370000000004</v>
      </c>
    </row>
    <row r="4182" spans="5:5" x14ac:dyDescent="0.25">
      <c r="E4182">
        <v>0.65627040000000003</v>
      </c>
    </row>
    <row r="4183" spans="5:5" x14ac:dyDescent="0.25">
      <c r="E4183">
        <v>0.89552220000000005</v>
      </c>
    </row>
    <row r="4184" spans="5:5" x14ac:dyDescent="0.25">
      <c r="E4184">
        <v>0.69371059999999996</v>
      </c>
    </row>
    <row r="4185" spans="5:5" x14ac:dyDescent="0.25">
      <c r="E4185">
        <v>0.66957160000000004</v>
      </c>
    </row>
    <row r="4186" spans="5:5" x14ac:dyDescent="0.25">
      <c r="E4186">
        <v>1.1872780000000001</v>
      </c>
    </row>
    <row r="4187" spans="5:5" x14ac:dyDescent="0.25">
      <c r="E4187">
        <v>0.78767310000000001</v>
      </c>
    </row>
    <row r="4188" spans="5:5" x14ac:dyDescent="0.25">
      <c r="E4188">
        <v>1.013063</v>
      </c>
    </row>
    <row r="4189" spans="5:5" x14ac:dyDescent="0.25">
      <c r="E4189">
        <v>0.81192620000000004</v>
      </c>
    </row>
    <row r="4190" spans="5:5" x14ac:dyDescent="0.25">
      <c r="E4190">
        <v>1.3346990000000001</v>
      </c>
    </row>
    <row r="4191" spans="5:5" x14ac:dyDescent="0.25">
      <c r="E4191">
        <v>0.66990959999999999</v>
      </c>
    </row>
    <row r="4192" spans="5:5" x14ac:dyDescent="0.25">
      <c r="E4192">
        <v>0.95840429999999999</v>
      </c>
    </row>
    <row r="4193" spans="5:5" x14ac:dyDescent="0.25">
      <c r="E4193">
        <v>0.77691060000000001</v>
      </c>
    </row>
    <row r="4194" spans="5:5" x14ac:dyDescent="0.25">
      <c r="E4194">
        <v>0.88826329999999998</v>
      </c>
    </row>
    <row r="4195" spans="5:5" x14ac:dyDescent="0.25">
      <c r="E4195">
        <v>1.1279920000000001</v>
      </c>
    </row>
    <row r="4196" spans="5:5" x14ac:dyDescent="0.25">
      <c r="E4196">
        <v>0.52425909999999998</v>
      </c>
    </row>
    <row r="4197" spans="5:5" x14ac:dyDescent="0.25">
      <c r="E4197">
        <v>0.68090830000000002</v>
      </c>
    </row>
    <row r="4198" spans="5:5" x14ac:dyDescent="0.25">
      <c r="E4198">
        <v>0.79742829999999998</v>
      </c>
    </row>
    <row r="4199" spans="5:5" x14ac:dyDescent="0.25">
      <c r="E4199">
        <v>0.75839749999999995</v>
      </c>
    </row>
    <row r="4200" spans="5:5" x14ac:dyDescent="0.25">
      <c r="E4200">
        <v>0.92012680000000002</v>
      </c>
    </row>
    <row r="4201" spans="5:5" x14ac:dyDescent="0.25">
      <c r="E4201">
        <v>0.7205049</v>
      </c>
    </row>
    <row r="4202" spans="5:5" x14ac:dyDescent="0.25">
      <c r="E4202">
        <v>0.88885239999999999</v>
      </c>
    </row>
    <row r="4203" spans="5:5" x14ac:dyDescent="0.25">
      <c r="E4203">
        <v>0.88882490000000003</v>
      </c>
    </row>
    <row r="4204" spans="5:5" x14ac:dyDescent="0.25">
      <c r="E4204">
        <v>1.048192</v>
      </c>
    </row>
    <row r="4205" spans="5:5" x14ac:dyDescent="0.25">
      <c r="E4205">
        <v>0.96039980000000003</v>
      </c>
    </row>
    <row r="4206" spans="5:5" x14ac:dyDescent="0.25">
      <c r="E4206">
        <v>1.171543</v>
      </c>
    </row>
    <row r="4207" spans="5:5" x14ac:dyDescent="0.25">
      <c r="E4207">
        <v>1.043666</v>
      </c>
    </row>
    <row r="4208" spans="5:5" x14ac:dyDescent="0.25">
      <c r="E4208">
        <v>0.92957710000000005</v>
      </c>
    </row>
    <row r="4209" spans="5:5" x14ac:dyDescent="0.25">
      <c r="E4209">
        <v>1.222809</v>
      </c>
    </row>
    <row r="4210" spans="5:5" x14ac:dyDescent="0.25">
      <c r="E4210">
        <v>1.120104</v>
      </c>
    </row>
    <row r="4211" spans="5:5" x14ac:dyDescent="0.25">
      <c r="E4211">
        <v>1.056546</v>
      </c>
    </row>
    <row r="4212" spans="5:5" x14ac:dyDescent="0.25">
      <c r="E4212">
        <v>0.79225239999999997</v>
      </c>
    </row>
    <row r="4213" spans="5:5" x14ac:dyDescent="0.25">
      <c r="E4213">
        <v>1.0195719999999999</v>
      </c>
    </row>
    <row r="4214" spans="5:5" x14ac:dyDescent="0.25">
      <c r="E4214">
        <v>0.61169050000000003</v>
      </c>
    </row>
    <row r="4215" spans="5:5" x14ac:dyDescent="0.25">
      <c r="E4215">
        <v>0.81889319999999999</v>
      </c>
    </row>
    <row r="4216" spans="5:5" x14ac:dyDescent="0.25">
      <c r="E4216">
        <v>0.73254249999999999</v>
      </c>
    </row>
    <row r="4217" spans="5:5" x14ac:dyDescent="0.25">
      <c r="E4217">
        <v>1.0809359999999999</v>
      </c>
    </row>
    <row r="4218" spans="5:5" x14ac:dyDescent="0.25">
      <c r="E4218">
        <v>0.81900930000000005</v>
      </c>
    </row>
    <row r="4219" spans="5:5" x14ac:dyDescent="0.25">
      <c r="E4219">
        <v>0.73808960000000001</v>
      </c>
    </row>
    <row r="4220" spans="5:5" x14ac:dyDescent="0.25">
      <c r="E4220">
        <v>0.50126420000000005</v>
      </c>
    </row>
    <row r="4221" spans="5:5" x14ac:dyDescent="0.25">
      <c r="E4221">
        <v>0.53677980000000003</v>
      </c>
    </row>
    <row r="4222" spans="5:5" x14ac:dyDescent="0.25">
      <c r="E4222">
        <v>0.84667320000000001</v>
      </c>
    </row>
    <row r="4223" spans="5:5" x14ac:dyDescent="0.25">
      <c r="E4223">
        <v>1.2240009999999999</v>
      </c>
    </row>
    <row r="4224" spans="5:5" x14ac:dyDescent="0.25">
      <c r="E4224">
        <v>0.70564039999999995</v>
      </c>
    </row>
    <row r="4225" spans="5:5" x14ac:dyDescent="0.25">
      <c r="E4225">
        <v>0.85184850000000001</v>
      </c>
    </row>
    <row r="4226" spans="5:5" x14ac:dyDescent="0.25">
      <c r="E4226">
        <v>0.69627410000000001</v>
      </c>
    </row>
    <row r="4227" spans="5:5" x14ac:dyDescent="0.25">
      <c r="E4227">
        <v>1.2055370000000001</v>
      </c>
    </row>
    <row r="4228" spans="5:5" x14ac:dyDescent="0.25">
      <c r="E4228">
        <v>0.69571830000000001</v>
      </c>
    </row>
    <row r="4229" spans="5:5" x14ac:dyDescent="0.25">
      <c r="E4229">
        <v>0.9700088</v>
      </c>
    </row>
    <row r="4230" spans="5:5" x14ac:dyDescent="0.25">
      <c r="E4230">
        <v>0.84158860000000002</v>
      </c>
    </row>
    <row r="4231" spans="5:5" x14ac:dyDescent="0.25">
      <c r="E4231">
        <v>0.93604810000000005</v>
      </c>
    </row>
    <row r="4232" spans="5:5" x14ac:dyDescent="0.25">
      <c r="E4232">
        <v>0.77502119999999997</v>
      </c>
    </row>
    <row r="4233" spans="5:5" x14ac:dyDescent="0.25">
      <c r="E4233">
        <v>0.96553540000000004</v>
      </c>
    </row>
    <row r="4234" spans="5:5" x14ac:dyDescent="0.25">
      <c r="E4234">
        <v>0.73350610000000005</v>
      </c>
    </row>
    <row r="4235" spans="5:5" x14ac:dyDescent="0.25">
      <c r="E4235">
        <v>0.81171939999999998</v>
      </c>
    </row>
    <row r="4236" spans="5:5" x14ac:dyDescent="0.25">
      <c r="E4236">
        <v>0.7953962</v>
      </c>
    </row>
    <row r="4237" spans="5:5" x14ac:dyDescent="0.25">
      <c r="E4237">
        <v>0.95408369999999998</v>
      </c>
    </row>
    <row r="4238" spans="5:5" x14ac:dyDescent="0.25">
      <c r="E4238">
        <v>0.79526019999999997</v>
      </c>
    </row>
    <row r="4239" spans="5:5" x14ac:dyDescent="0.25">
      <c r="E4239">
        <v>1.0759639999999999</v>
      </c>
    </row>
    <row r="4240" spans="5:5" x14ac:dyDescent="0.25">
      <c r="E4240">
        <v>0.42731560000000002</v>
      </c>
    </row>
    <row r="4241" spans="5:5" x14ac:dyDescent="0.25">
      <c r="E4241">
        <v>1.031156</v>
      </c>
    </row>
    <row r="4242" spans="5:5" x14ac:dyDescent="0.25">
      <c r="E4242">
        <v>0.82160230000000001</v>
      </c>
    </row>
    <row r="4243" spans="5:5" x14ac:dyDescent="0.25">
      <c r="E4243">
        <v>0.80034170000000004</v>
      </c>
    </row>
    <row r="4244" spans="5:5" x14ac:dyDescent="0.25">
      <c r="E4244">
        <v>0.68543909999999997</v>
      </c>
    </row>
    <row r="4245" spans="5:5" x14ac:dyDescent="0.25">
      <c r="E4245">
        <v>1.2870919999999999</v>
      </c>
    </row>
    <row r="4246" spans="5:5" x14ac:dyDescent="0.25">
      <c r="E4246">
        <v>0.88969849999999995</v>
      </c>
    </row>
    <row r="4247" spans="5:5" x14ac:dyDescent="0.25">
      <c r="E4247">
        <v>1.2736069999999999</v>
      </c>
    </row>
    <row r="4248" spans="5:5" x14ac:dyDescent="0.25">
      <c r="E4248">
        <v>1.0683530000000001</v>
      </c>
    </row>
    <row r="4249" spans="5:5" x14ac:dyDescent="0.25">
      <c r="E4249">
        <v>0.96009449999999996</v>
      </c>
    </row>
    <row r="4250" spans="5:5" x14ac:dyDescent="0.25">
      <c r="E4250">
        <v>1.2612080000000001</v>
      </c>
    </row>
    <row r="4251" spans="5:5" x14ac:dyDescent="0.25">
      <c r="E4251">
        <v>0.85896410000000001</v>
      </c>
    </row>
    <row r="4252" spans="5:5" x14ac:dyDescent="0.25">
      <c r="E4252">
        <v>0.99978829999999996</v>
      </c>
    </row>
    <row r="4253" spans="5:5" x14ac:dyDescent="0.25">
      <c r="E4253">
        <v>1.136056</v>
      </c>
    </row>
    <row r="4254" spans="5:5" x14ac:dyDescent="0.25">
      <c r="E4254">
        <v>1.004766</v>
      </c>
    </row>
    <row r="4255" spans="5:5" x14ac:dyDescent="0.25">
      <c r="E4255">
        <v>1.062427</v>
      </c>
    </row>
    <row r="4256" spans="5:5" x14ac:dyDescent="0.25">
      <c r="E4256">
        <v>0.95643789999999995</v>
      </c>
    </row>
    <row r="4257" spans="5:5" x14ac:dyDescent="0.25">
      <c r="E4257">
        <v>0.41535569999999999</v>
      </c>
    </row>
    <row r="4258" spans="5:5" x14ac:dyDescent="0.25">
      <c r="E4258">
        <v>0.99520500000000001</v>
      </c>
    </row>
    <row r="4259" spans="5:5" x14ac:dyDescent="0.25">
      <c r="E4259">
        <v>1.0033099999999999</v>
      </c>
    </row>
    <row r="4260" spans="5:5" x14ac:dyDescent="0.25">
      <c r="E4260">
        <v>0.6730218</v>
      </c>
    </row>
    <row r="4261" spans="5:5" x14ac:dyDescent="0.25">
      <c r="E4261">
        <v>0.73163909999999999</v>
      </c>
    </row>
    <row r="4262" spans="5:5" x14ac:dyDescent="0.25">
      <c r="E4262">
        <v>0.43762669999999998</v>
      </c>
    </row>
    <row r="4263" spans="5:5" x14ac:dyDescent="0.25">
      <c r="E4263">
        <v>0.7317804</v>
      </c>
    </row>
    <row r="4264" spans="5:5" x14ac:dyDescent="0.25">
      <c r="E4264">
        <v>0.87862569999999995</v>
      </c>
    </row>
    <row r="4265" spans="5:5" x14ac:dyDescent="0.25">
      <c r="E4265">
        <v>0.9589107</v>
      </c>
    </row>
    <row r="4266" spans="5:5" x14ac:dyDescent="0.25">
      <c r="E4266">
        <v>0.95206310000000005</v>
      </c>
    </row>
    <row r="4267" spans="5:5" x14ac:dyDescent="0.25">
      <c r="E4267">
        <v>0.96353909999999998</v>
      </c>
    </row>
    <row r="4268" spans="5:5" x14ac:dyDescent="0.25">
      <c r="E4268">
        <v>1.0599419999999999</v>
      </c>
    </row>
    <row r="4269" spans="5:5" x14ac:dyDescent="0.25">
      <c r="E4269">
        <v>0.95860310000000004</v>
      </c>
    </row>
    <row r="4270" spans="5:5" x14ac:dyDescent="0.25">
      <c r="E4270">
        <v>0.9519396</v>
      </c>
    </row>
    <row r="4271" spans="5:5" x14ac:dyDescent="0.25">
      <c r="E4271">
        <v>0.95028570000000001</v>
      </c>
    </row>
    <row r="4272" spans="5:5" x14ac:dyDescent="0.25">
      <c r="E4272">
        <v>0.46689059999999999</v>
      </c>
    </row>
    <row r="4273" spans="5:5" x14ac:dyDescent="0.25">
      <c r="E4273">
        <v>0.83466510000000005</v>
      </c>
    </row>
    <row r="4274" spans="5:5" x14ac:dyDescent="0.25">
      <c r="E4274">
        <v>1.145111</v>
      </c>
    </row>
    <row r="4275" spans="5:5" x14ac:dyDescent="0.25">
      <c r="E4275">
        <v>0.45297389999999998</v>
      </c>
    </row>
    <row r="4276" spans="5:5" x14ac:dyDescent="0.25">
      <c r="E4276">
        <v>0.65367520000000001</v>
      </c>
    </row>
    <row r="4277" spans="5:5" x14ac:dyDescent="0.25">
      <c r="E4277">
        <v>0.48624000000000001</v>
      </c>
    </row>
    <row r="4278" spans="5:5" x14ac:dyDescent="0.25">
      <c r="E4278">
        <v>1.205506</v>
      </c>
    </row>
    <row r="4279" spans="5:5" x14ac:dyDescent="0.25">
      <c r="E4279">
        <v>0.84465250000000003</v>
      </c>
    </row>
    <row r="4280" spans="5:5" x14ac:dyDescent="0.25">
      <c r="E4280">
        <v>0.69632490000000002</v>
      </c>
    </row>
    <row r="4281" spans="5:5" x14ac:dyDescent="0.25">
      <c r="E4281">
        <v>1.1055330000000001</v>
      </c>
    </row>
    <row r="4282" spans="5:5" x14ac:dyDescent="0.25">
      <c r="E4282">
        <v>0.56028109999999998</v>
      </c>
    </row>
    <row r="4283" spans="5:5" x14ac:dyDescent="0.25">
      <c r="E4283">
        <v>0.68542919999999996</v>
      </c>
    </row>
    <row r="4284" spans="5:5" x14ac:dyDescent="0.25">
      <c r="E4284">
        <v>0.82531370000000004</v>
      </c>
    </row>
    <row r="4285" spans="5:5" x14ac:dyDescent="0.25">
      <c r="E4285">
        <v>1.009139</v>
      </c>
    </row>
    <row r="4286" spans="5:5" x14ac:dyDescent="0.25">
      <c r="E4286">
        <v>1.174652</v>
      </c>
    </row>
    <row r="4287" spans="5:5" x14ac:dyDescent="0.25">
      <c r="E4287">
        <v>0.88552770000000003</v>
      </c>
    </row>
    <row r="4288" spans="5:5" x14ac:dyDescent="0.25">
      <c r="E4288">
        <v>1.3260749999999999</v>
      </c>
    </row>
    <row r="4289" spans="5:5" x14ac:dyDescent="0.25">
      <c r="E4289">
        <v>0.92692730000000001</v>
      </c>
    </row>
    <row r="4290" spans="5:5" x14ac:dyDescent="0.25">
      <c r="E4290">
        <v>0.66245600000000004</v>
      </c>
    </row>
    <row r="4291" spans="5:5" x14ac:dyDescent="0.25">
      <c r="E4291">
        <v>0.64650770000000002</v>
      </c>
    </row>
    <row r="4292" spans="5:5" x14ac:dyDescent="0.25">
      <c r="E4292">
        <v>0.85829420000000001</v>
      </c>
    </row>
    <row r="4293" spans="5:5" x14ac:dyDescent="0.25">
      <c r="E4293">
        <v>0.82255639999999997</v>
      </c>
    </row>
    <row r="4294" spans="5:5" x14ac:dyDescent="0.25">
      <c r="E4294">
        <v>1.064452</v>
      </c>
    </row>
    <row r="4295" spans="5:5" x14ac:dyDescent="0.25">
      <c r="E4295">
        <v>0.76559200000000005</v>
      </c>
    </row>
    <row r="4296" spans="5:5" x14ac:dyDescent="0.25">
      <c r="E4296">
        <v>0.5498883</v>
      </c>
    </row>
    <row r="4297" spans="5:5" x14ac:dyDescent="0.25">
      <c r="E4297">
        <v>0.93545940000000005</v>
      </c>
    </row>
    <row r="4298" spans="5:5" x14ac:dyDescent="0.25">
      <c r="E4298">
        <v>0.95962639999999999</v>
      </c>
    </row>
    <row r="4299" spans="5:5" x14ac:dyDescent="0.25">
      <c r="E4299">
        <v>1.2626200000000001</v>
      </c>
    </row>
    <row r="4300" spans="5:5" x14ac:dyDescent="0.25">
      <c r="E4300">
        <v>0.98837370000000002</v>
      </c>
    </row>
    <row r="4301" spans="5:5" x14ac:dyDescent="0.25">
      <c r="E4301">
        <v>0.81110559999999998</v>
      </c>
    </row>
    <row r="4302" spans="5:5" x14ac:dyDescent="0.25">
      <c r="E4302">
        <v>0.38059769999999998</v>
      </c>
    </row>
    <row r="4303" spans="5:5" x14ac:dyDescent="0.25">
      <c r="E4303">
        <v>0.43738329999999997</v>
      </c>
    </row>
    <row r="4304" spans="5:5" x14ac:dyDescent="0.25">
      <c r="E4304">
        <v>1.086551</v>
      </c>
    </row>
    <row r="4305" spans="5:5" x14ac:dyDescent="0.25">
      <c r="E4305">
        <v>1.1386909999999999</v>
      </c>
    </row>
    <row r="4306" spans="5:5" x14ac:dyDescent="0.25">
      <c r="E4306">
        <v>0.62894450000000002</v>
      </c>
    </row>
    <row r="4307" spans="5:5" x14ac:dyDescent="0.25">
      <c r="E4307">
        <v>0.82340829999999998</v>
      </c>
    </row>
    <row r="4308" spans="5:5" x14ac:dyDescent="0.25">
      <c r="E4308">
        <v>0.6870349</v>
      </c>
    </row>
    <row r="4309" spans="5:5" x14ac:dyDescent="0.25">
      <c r="E4309">
        <v>0.79835710000000004</v>
      </c>
    </row>
    <row r="4310" spans="5:5" x14ac:dyDescent="0.25">
      <c r="E4310">
        <v>0.77232389999999995</v>
      </c>
    </row>
    <row r="4311" spans="5:5" x14ac:dyDescent="0.25">
      <c r="E4311">
        <v>1.1474960000000001</v>
      </c>
    </row>
    <row r="4312" spans="5:5" x14ac:dyDescent="0.25">
      <c r="E4312">
        <v>0.4222012</v>
      </c>
    </row>
    <row r="4313" spans="5:5" x14ac:dyDescent="0.25">
      <c r="E4313">
        <v>0.97576609999999997</v>
      </c>
    </row>
    <row r="4314" spans="5:5" x14ac:dyDescent="0.25">
      <c r="E4314">
        <v>0.69517519999999999</v>
      </c>
    </row>
    <row r="4315" spans="5:5" x14ac:dyDescent="0.25">
      <c r="E4315">
        <v>1.00457</v>
      </c>
    </row>
    <row r="4316" spans="5:5" x14ac:dyDescent="0.25">
      <c r="E4316">
        <v>0.96509330000000004</v>
      </c>
    </row>
    <row r="4317" spans="5:5" x14ac:dyDescent="0.25">
      <c r="E4317">
        <v>0.87906740000000005</v>
      </c>
    </row>
    <row r="4318" spans="5:5" x14ac:dyDescent="0.25">
      <c r="E4318">
        <v>1.1289940000000001</v>
      </c>
    </row>
    <row r="4319" spans="5:5" x14ac:dyDescent="0.25">
      <c r="E4319">
        <v>0.64007099999999995</v>
      </c>
    </row>
    <row r="4320" spans="5:5" x14ac:dyDescent="0.25">
      <c r="E4320">
        <v>0.89159440000000001</v>
      </c>
    </row>
    <row r="4321" spans="5:5" x14ac:dyDescent="0.25">
      <c r="E4321">
        <v>0.84300419999999998</v>
      </c>
    </row>
    <row r="4322" spans="5:5" x14ac:dyDescent="0.25">
      <c r="E4322">
        <v>0.5714205</v>
      </c>
    </row>
    <row r="4323" spans="5:5" x14ac:dyDescent="0.25">
      <c r="E4323">
        <v>0.99864929999999996</v>
      </c>
    </row>
    <row r="4324" spans="5:5" x14ac:dyDescent="0.25">
      <c r="E4324">
        <v>0.90096100000000001</v>
      </c>
    </row>
    <row r="4325" spans="5:5" x14ac:dyDescent="0.25">
      <c r="E4325">
        <v>0.86721309999999996</v>
      </c>
    </row>
    <row r="4326" spans="5:5" x14ac:dyDescent="0.25">
      <c r="E4326">
        <v>0.59711639999999999</v>
      </c>
    </row>
    <row r="4327" spans="5:5" x14ac:dyDescent="0.25">
      <c r="E4327">
        <v>0.59968540000000004</v>
      </c>
    </row>
    <row r="4328" spans="5:5" x14ac:dyDescent="0.25">
      <c r="E4328">
        <v>1.0413209999999999</v>
      </c>
    </row>
    <row r="4329" spans="5:5" x14ac:dyDescent="0.25">
      <c r="E4329">
        <v>0.68895569999999995</v>
      </c>
    </row>
    <row r="4330" spans="5:5" x14ac:dyDescent="0.25">
      <c r="E4330">
        <v>0.83575929999999998</v>
      </c>
    </row>
    <row r="4331" spans="5:5" x14ac:dyDescent="0.25">
      <c r="E4331">
        <v>1.247333</v>
      </c>
    </row>
    <row r="4332" spans="5:5" x14ac:dyDescent="0.25">
      <c r="E4332">
        <v>0.75024610000000003</v>
      </c>
    </row>
    <row r="4333" spans="5:5" x14ac:dyDescent="0.25">
      <c r="E4333">
        <v>1.154385</v>
      </c>
    </row>
    <row r="4334" spans="5:5" x14ac:dyDescent="0.25">
      <c r="E4334">
        <v>1.049901</v>
      </c>
    </row>
    <row r="4335" spans="5:5" x14ac:dyDescent="0.25">
      <c r="E4335">
        <v>0.77095919999999996</v>
      </c>
    </row>
    <row r="4336" spans="5:5" x14ac:dyDescent="0.25">
      <c r="E4336">
        <v>0.64865079999999997</v>
      </c>
    </row>
    <row r="4337" spans="5:5" x14ac:dyDescent="0.25">
      <c r="E4337">
        <v>0.9025609</v>
      </c>
    </row>
    <row r="4338" spans="5:5" x14ac:dyDescent="0.25">
      <c r="E4338">
        <v>1.001091</v>
      </c>
    </row>
    <row r="4339" spans="5:5" x14ac:dyDescent="0.25">
      <c r="E4339">
        <v>0.79159199999999996</v>
      </c>
    </row>
    <row r="4340" spans="5:5" x14ac:dyDescent="0.25">
      <c r="E4340">
        <v>0.91781570000000001</v>
      </c>
    </row>
    <row r="4341" spans="5:5" x14ac:dyDescent="0.25">
      <c r="E4341">
        <v>0.74168909999999999</v>
      </c>
    </row>
    <row r="4342" spans="5:5" x14ac:dyDescent="0.25">
      <c r="E4342">
        <v>1.422682</v>
      </c>
    </row>
    <row r="4343" spans="5:5" x14ac:dyDescent="0.25">
      <c r="E4343">
        <v>1.052233</v>
      </c>
    </row>
    <row r="4344" spans="5:5" x14ac:dyDescent="0.25">
      <c r="E4344">
        <v>1.268813</v>
      </c>
    </row>
    <row r="4345" spans="5:5" x14ac:dyDescent="0.25">
      <c r="E4345">
        <v>0.97703439999999997</v>
      </c>
    </row>
    <row r="4346" spans="5:5" x14ac:dyDescent="0.25">
      <c r="E4346">
        <v>0.60251569999999999</v>
      </c>
    </row>
    <row r="4347" spans="5:5" x14ac:dyDescent="0.25">
      <c r="E4347">
        <v>0.96049669999999998</v>
      </c>
    </row>
    <row r="4348" spans="5:5" x14ac:dyDescent="0.25">
      <c r="E4348">
        <v>1.228512</v>
      </c>
    </row>
    <row r="4349" spans="5:5" x14ac:dyDescent="0.25">
      <c r="E4349">
        <v>0.88915279999999997</v>
      </c>
    </row>
    <row r="4350" spans="5:5" x14ac:dyDescent="0.25">
      <c r="E4350">
        <v>1.2755650000000001</v>
      </c>
    </row>
    <row r="4351" spans="5:5" x14ac:dyDescent="0.25">
      <c r="E4351">
        <v>0.74752700000000005</v>
      </c>
    </row>
    <row r="4352" spans="5:5" x14ac:dyDescent="0.25">
      <c r="E4352">
        <v>0.37070520000000001</v>
      </c>
    </row>
    <row r="4353" spans="5:5" x14ac:dyDescent="0.25">
      <c r="E4353">
        <v>1.086889</v>
      </c>
    </row>
    <row r="4354" spans="5:5" x14ac:dyDescent="0.25">
      <c r="E4354">
        <v>1.226324</v>
      </c>
    </row>
    <row r="4355" spans="5:5" x14ac:dyDescent="0.25">
      <c r="E4355">
        <v>0.86746319999999999</v>
      </c>
    </row>
    <row r="4356" spans="5:5" x14ac:dyDescent="0.25">
      <c r="E4356">
        <v>0.82230369999999997</v>
      </c>
    </row>
    <row r="4357" spans="5:5" x14ac:dyDescent="0.25">
      <c r="E4357">
        <v>1.0473380000000001</v>
      </c>
    </row>
    <row r="4358" spans="5:5" x14ac:dyDescent="0.25">
      <c r="E4358">
        <v>1.2955179999999999</v>
      </c>
    </row>
    <row r="4359" spans="5:5" x14ac:dyDescent="0.25">
      <c r="E4359">
        <v>1.350851</v>
      </c>
    </row>
    <row r="4360" spans="5:5" x14ac:dyDescent="0.25">
      <c r="E4360">
        <v>0.74621150000000003</v>
      </c>
    </row>
    <row r="4361" spans="5:5" x14ac:dyDescent="0.25">
      <c r="E4361">
        <v>0.68960330000000003</v>
      </c>
    </row>
    <row r="4362" spans="5:5" x14ac:dyDescent="0.25">
      <c r="E4362">
        <v>0.88273610000000002</v>
      </c>
    </row>
    <row r="4363" spans="5:5" x14ac:dyDescent="0.25">
      <c r="E4363">
        <v>0.76053309999999996</v>
      </c>
    </row>
    <row r="4364" spans="5:5" x14ac:dyDescent="0.25">
      <c r="E4364">
        <v>0.92798809999999998</v>
      </c>
    </row>
    <row r="4365" spans="5:5" x14ac:dyDescent="0.25">
      <c r="E4365">
        <v>0.8399354</v>
      </c>
    </row>
    <row r="4366" spans="5:5" x14ac:dyDescent="0.25">
      <c r="E4366">
        <v>0.79029229999999995</v>
      </c>
    </row>
    <row r="4367" spans="5:5" x14ac:dyDescent="0.25">
      <c r="E4367">
        <v>0.47880099999999998</v>
      </c>
    </row>
    <row r="4368" spans="5:5" x14ac:dyDescent="0.25">
      <c r="E4368">
        <v>0.99654640000000005</v>
      </c>
    </row>
    <row r="4369" spans="5:5" x14ac:dyDescent="0.25">
      <c r="E4369">
        <v>0.8009636</v>
      </c>
    </row>
    <row r="4370" spans="5:5" x14ac:dyDescent="0.25">
      <c r="E4370">
        <v>0.70638270000000003</v>
      </c>
    </row>
    <row r="4371" spans="5:5" x14ac:dyDescent="0.25">
      <c r="E4371">
        <v>1.3281449999999999</v>
      </c>
    </row>
    <row r="4372" spans="5:5" x14ac:dyDescent="0.25">
      <c r="E4372">
        <v>1.3368260000000001</v>
      </c>
    </row>
    <row r="4373" spans="5:5" x14ac:dyDescent="0.25">
      <c r="E4373">
        <v>1.046227</v>
      </c>
    </row>
    <row r="4374" spans="5:5" x14ac:dyDescent="0.25">
      <c r="E4374">
        <v>1.103499</v>
      </c>
    </row>
    <row r="4375" spans="5:5" x14ac:dyDescent="0.25">
      <c r="E4375">
        <v>0.4170855</v>
      </c>
    </row>
    <row r="4376" spans="5:5" x14ac:dyDescent="0.25">
      <c r="E4376">
        <v>0.90915040000000003</v>
      </c>
    </row>
    <row r="4377" spans="5:5" x14ac:dyDescent="0.25">
      <c r="E4377">
        <v>0.53967030000000005</v>
      </c>
    </row>
    <row r="4378" spans="5:5" x14ac:dyDescent="0.25">
      <c r="E4378">
        <v>0.94230919999999996</v>
      </c>
    </row>
    <row r="4379" spans="5:5" x14ac:dyDescent="0.25">
      <c r="E4379">
        <v>0.4433163</v>
      </c>
    </row>
    <row r="4380" spans="5:5" x14ac:dyDescent="0.25">
      <c r="E4380">
        <v>1.23692</v>
      </c>
    </row>
    <row r="4381" spans="5:5" x14ac:dyDescent="0.25">
      <c r="E4381">
        <v>1.006448</v>
      </c>
    </row>
    <row r="4382" spans="5:5" x14ac:dyDescent="0.25">
      <c r="E4382">
        <v>1.1289119999999999</v>
      </c>
    </row>
    <row r="4383" spans="5:5" x14ac:dyDescent="0.25">
      <c r="E4383">
        <v>0.53762279999999996</v>
      </c>
    </row>
    <row r="4384" spans="5:5" x14ac:dyDescent="0.25">
      <c r="E4384">
        <v>1.024095</v>
      </c>
    </row>
    <row r="4385" spans="5:5" x14ac:dyDescent="0.25">
      <c r="E4385">
        <v>1.412744</v>
      </c>
    </row>
    <row r="4386" spans="5:5" x14ac:dyDescent="0.25">
      <c r="E4386">
        <v>0.76398029999999995</v>
      </c>
    </row>
    <row r="4387" spans="5:5" x14ac:dyDescent="0.25">
      <c r="E4387">
        <v>0.83595850000000005</v>
      </c>
    </row>
    <row r="4388" spans="5:5" x14ac:dyDescent="0.25">
      <c r="E4388">
        <v>0.68111319999999997</v>
      </c>
    </row>
    <row r="4389" spans="5:5" x14ac:dyDescent="0.25">
      <c r="E4389">
        <v>0.97417089999999995</v>
      </c>
    </row>
    <row r="4390" spans="5:5" x14ac:dyDescent="0.25">
      <c r="E4390">
        <v>1.050902</v>
      </c>
    </row>
    <row r="4391" spans="5:5" x14ac:dyDescent="0.25">
      <c r="E4391">
        <v>0.68360069999999995</v>
      </c>
    </row>
    <row r="4392" spans="5:5" x14ac:dyDescent="0.25">
      <c r="E4392">
        <v>0.87245910000000004</v>
      </c>
    </row>
    <row r="4393" spans="5:5" x14ac:dyDescent="0.25">
      <c r="E4393">
        <v>1.0195160000000001</v>
      </c>
    </row>
    <row r="4394" spans="5:5" x14ac:dyDescent="0.25">
      <c r="E4394">
        <v>1.1997329999999999</v>
      </c>
    </row>
    <row r="4395" spans="5:5" x14ac:dyDescent="0.25">
      <c r="E4395">
        <v>1.0682400000000001</v>
      </c>
    </row>
    <row r="4396" spans="5:5" x14ac:dyDescent="0.25">
      <c r="E4396">
        <v>0.9731301</v>
      </c>
    </row>
    <row r="4397" spans="5:5" x14ac:dyDescent="0.25">
      <c r="E4397">
        <v>0.89597329999999997</v>
      </c>
    </row>
    <row r="4398" spans="5:5" x14ac:dyDescent="0.25">
      <c r="E4398">
        <v>0.81369100000000005</v>
      </c>
    </row>
    <row r="4399" spans="5:5" x14ac:dyDescent="0.25">
      <c r="E4399">
        <v>0.97131829999999997</v>
      </c>
    </row>
    <row r="4400" spans="5:5" x14ac:dyDescent="0.25">
      <c r="E4400">
        <v>0.83672740000000001</v>
      </c>
    </row>
    <row r="4401" spans="5:5" x14ac:dyDescent="0.25">
      <c r="E4401">
        <v>0.70157720000000001</v>
      </c>
    </row>
    <row r="4402" spans="5:5" x14ac:dyDescent="0.25">
      <c r="E4402">
        <v>0.53934349999999998</v>
      </c>
    </row>
    <row r="4403" spans="5:5" x14ac:dyDescent="0.25">
      <c r="E4403">
        <v>0.54913239999999996</v>
      </c>
    </row>
    <row r="4404" spans="5:5" x14ac:dyDescent="0.25">
      <c r="E4404">
        <v>1.284206</v>
      </c>
    </row>
    <row r="4405" spans="5:5" x14ac:dyDescent="0.25">
      <c r="E4405">
        <v>0.97205839999999999</v>
      </c>
    </row>
    <row r="4406" spans="5:5" x14ac:dyDescent="0.25">
      <c r="E4406">
        <v>1.153232</v>
      </c>
    </row>
    <row r="4407" spans="5:5" x14ac:dyDescent="0.25">
      <c r="E4407">
        <v>0.66913909999999999</v>
      </c>
    </row>
    <row r="4408" spans="5:5" x14ac:dyDescent="0.25">
      <c r="E4408">
        <v>1.1163879999999999</v>
      </c>
    </row>
    <row r="4409" spans="5:5" x14ac:dyDescent="0.25">
      <c r="E4409">
        <v>0.91631790000000002</v>
      </c>
    </row>
    <row r="4410" spans="5:5" x14ac:dyDescent="0.25">
      <c r="E4410">
        <v>0.78147979999999995</v>
      </c>
    </row>
    <row r="4411" spans="5:5" x14ac:dyDescent="0.25">
      <c r="E4411">
        <v>0.89872019999999997</v>
      </c>
    </row>
    <row r="4412" spans="5:5" x14ac:dyDescent="0.25">
      <c r="E4412">
        <v>1.041296</v>
      </c>
    </row>
    <row r="4413" spans="5:5" x14ac:dyDescent="0.25">
      <c r="E4413">
        <v>1.2752209999999999</v>
      </c>
    </row>
    <row r="4414" spans="5:5" x14ac:dyDescent="0.25">
      <c r="E4414">
        <v>0.57441540000000002</v>
      </c>
    </row>
    <row r="4415" spans="5:5" x14ac:dyDescent="0.25">
      <c r="E4415">
        <v>0.59266549999999996</v>
      </c>
    </row>
    <row r="4416" spans="5:5" x14ac:dyDescent="0.25">
      <c r="E4416">
        <v>0.58748029999999996</v>
      </c>
    </row>
    <row r="4417" spans="5:5" x14ac:dyDescent="0.25">
      <c r="E4417">
        <v>1.1941930000000001</v>
      </c>
    </row>
    <row r="4418" spans="5:5" x14ac:dyDescent="0.25">
      <c r="E4418">
        <v>0.88068210000000002</v>
      </c>
    </row>
    <row r="4419" spans="5:5" x14ac:dyDescent="0.25">
      <c r="E4419">
        <v>1.0164139999999999</v>
      </c>
    </row>
    <row r="4420" spans="5:5" x14ac:dyDescent="0.25">
      <c r="E4420">
        <v>1.1863189999999999</v>
      </c>
    </row>
    <row r="4421" spans="5:5" x14ac:dyDescent="0.25">
      <c r="E4421">
        <v>0.82183070000000003</v>
      </c>
    </row>
    <row r="4422" spans="5:5" x14ac:dyDescent="0.25">
      <c r="E4422">
        <v>0.9636344</v>
      </c>
    </row>
    <row r="4423" spans="5:5" x14ac:dyDescent="0.25">
      <c r="E4423">
        <v>0.84049430000000003</v>
      </c>
    </row>
    <row r="4424" spans="5:5" x14ac:dyDescent="0.25">
      <c r="E4424">
        <v>0.87305580000000005</v>
      </c>
    </row>
    <row r="4425" spans="5:5" x14ac:dyDescent="0.25">
      <c r="E4425">
        <v>0.84835689999999997</v>
      </c>
    </row>
    <row r="4426" spans="5:5" x14ac:dyDescent="0.25">
      <c r="E4426">
        <v>1.1788920000000001</v>
      </c>
    </row>
    <row r="4427" spans="5:5" x14ac:dyDescent="0.25">
      <c r="E4427">
        <v>1.2118409999999999</v>
      </c>
    </row>
    <row r="4428" spans="5:5" x14ac:dyDescent="0.25">
      <c r="E4428">
        <v>0.7690032</v>
      </c>
    </row>
    <row r="4429" spans="5:5" x14ac:dyDescent="0.25">
      <c r="E4429">
        <v>1.0773459999999999</v>
      </c>
    </row>
    <row r="4430" spans="5:5" x14ac:dyDescent="0.25">
      <c r="E4430">
        <v>0.60950210000000005</v>
      </c>
    </row>
    <row r="4431" spans="5:5" x14ac:dyDescent="0.25">
      <c r="E4431">
        <v>0.95568759999999997</v>
      </c>
    </row>
    <row r="4432" spans="5:5" x14ac:dyDescent="0.25">
      <c r="E4432">
        <v>0.94044950000000005</v>
      </c>
    </row>
    <row r="4433" spans="5:5" x14ac:dyDescent="0.25">
      <c r="E4433">
        <v>1.013107</v>
      </c>
    </row>
    <row r="4434" spans="5:5" x14ac:dyDescent="0.25">
      <c r="E4434">
        <v>0.5165843</v>
      </c>
    </row>
    <row r="4435" spans="5:5" x14ac:dyDescent="0.25">
      <c r="E4435">
        <v>1.1389579999999999</v>
      </c>
    </row>
    <row r="4436" spans="5:5" x14ac:dyDescent="0.25">
      <c r="E4436">
        <v>0.66410270000000005</v>
      </c>
    </row>
    <row r="4437" spans="5:5" x14ac:dyDescent="0.25">
      <c r="E4437">
        <v>0.71513919999999997</v>
      </c>
    </row>
    <row r="4438" spans="5:5" x14ac:dyDescent="0.25">
      <c r="E4438">
        <v>1.2914030000000001</v>
      </c>
    </row>
    <row r="4439" spans="5:5" x14ac:dyDescent="0.25">
      <c r="E4439">
        <v>1.20238</v>
      </c>
    </row>
    <row r="4440" spans="5:5" x14ac:dyDescent="0.25">
      <c r="E4440">
        <v>1.2052830000000001</v>
      </c>
    </row>
    <row r="4441" spans="5:5" x14ac:dyDescent="0.25">
      <c r="E4441">
        <v>0.85000200000000004</v>
      </c>
    </row>
    <row r="4442" spans="5:5" x14ac:dyDescent="0.25">
      <c r="E4442">
        <v>1.115462</v>
      </c>
    </row>
    <row r="4443" spans="5:5" x14ac:dyDescent="0.25">
      <c r="E4443">
        <v>0.88739860000000004</v>
      </c>
    </row>
    <row r="4444" spans="5:5" x14ac:dyDescent="0.25">
      <c r="E4444">
        <v>0.85695719999999997</v>
      </c>
    </row>
    <row r="4445" spans="5:5" x14ac:dyDescent="0.25">
      <c r="E4445">
        <v>0.87499000000000005</v>
      </c>
    </row>
    <row r="4446" spans="5:5" x14ac:dyDescent="0.25">
      <c r="E4446">
        <v>1.142835</v>
      </c>
    </row>
    <row r="4447" spans="5:5" x14ac:dyDescent="0.25">
      <c r="E4447">
        <v>0.94632280000000002</v>
      </c>
    </row>
    <row r="4448" spans="5:5" x14ac:dyDescent="0.25">
      <c r="E4448">
        <v>0.69540389999999996</v>
      </c>
    </row>
    <row r="4449" spans="5:5" x14ac:dyDescent="0.25">
      <c r="E4449">
        <v>0.77034769999999997</v>
      </c>
    </row>
    <row r="4450" spans="5:5" x14ac:dyDescent="0.25">
      <c r="E4450">
        <v>1.377346</v>
      </c>
    </row>
    <row r="4451" spans="5:5" x14ac:dyDescent="0.25">
      <c r="E4451">
        <v>1.0610820000000001</v>
      </c>
    </row>
    <row r="4452" spans="5:5" x14ac:dyDescent="0.25">
      <c r="E4452">
        <v>0.53205910000000001</v>
      </c>
    </row>
    <row r="4453" spans="5:5" x14ac:dyDescent="0.25">
      <c r="E4453">
        <v>1.137893</v>
      </c>
    </row>
    <row r="4454" spans="5:5" x14ac:dyDescent="0.25">
      <c r="E4454">
        <v>0.89791489999999996</v>
      </c>
    </row>
    <row r="4455" spans="5:5" x14ac:dyDescent="0.25">
      <c r="E4455">
        <v>1.2184360000000001</v>
      </c>
    </row>
    <row r="4456" spans="5:5" x14ac:dyDescent="0.25">
      <c r="E4456">
        <v>1.161557</v>
      </c>
    </row>
    <row r="4457" spans="5:5" x14ac:dyDescent="0.25">
      <c r="E4457">
        <v>0.6757109</v>
      </c>
    </row>
    <row r="4458" spans="5:5" x14ac:dyDescent="0.25">
      <c r="E4458">
        <v>1.133122</v>
      </c>
    </row>
    <row r="4459" spans="5:5" x14ac:dyDescent="0.25">
      <c r="E4459">
        <v>0.86702559999999995</v>
      </c>
    </row>
    <row r="4460" spans="5:5" x14ac:dyDescent="0.25">
      <c r="E4460">
        <v>0.80272140000000003</v>
      </c>
    </row>
    <row r="4461" spans="5:5" x14ac:dyDescent="0.25">
      <c r="E4461">
        <v>1.1435139999999999</v>
      </c>
    </row>
    <row r="4462" spans="5:5" x14ac:dyDescent="0.25">
      <c r="E4462">
        <v>0.49637700000000001</v>
      </c>
    </row>
    <row r="4463" spans="5:5" x14ac:dyDescent="0.25">
      <c r="E4463">
        <v>0.87723419999999996</v>
      </c>
    </row>
    <row r="4464" spans="5:5" x14ac:dyDescent="0.25">
      <c r="E4464">
        <v>1.042446</v>
      </c>
    </row>
    <row r="4465" spans="5:5" x14ac:dyDescent="0.25">
      <c r="E4465">
        <v>0.94941620000000004</v>
      </c>
    </row>
    <row r="4466" spans="5:5" x14ac:dyDescent="0.25">
      <c r="E4466">
        <v>0.843607</v>
      </c>
    </row>
    <row r="4467" spans="5:5" x14ac:dyDescent="0.25">
      <c r="E4467">
        <v>0.79150140000000002</v>
      </c>
    </row>
    <row r="4468" spans="5:5" x14ac:dyDescent="0.25">
      <c r="E4468">
        <v>0.85591340000000005</v>
      </c>
    </row>
    <row r="4469" spans="5:5" x14ac:dyDescent="0.25">
      <c r="E4469">
        <v>0.69336319999999996</v>
      </c>
    </row>
    <row r="4470" spans="5:5" x14ac:dyDescent="0.25">
      <c r="E4470">
        <v>1.347415</v>
      </c>
    </row>
    <row r="4471" spans="5:5" x14ac:dyDescent="0.25">
      <c r="E4471">
        <v>0.69318740000000001</v>
      </c>
    </row>
    <row r="4472" spans="5:5" x14ac:dyDescent="0.25">
      <c r="E4472">
        <v>1.147251</v>
      </c>
    </row>
    <row r="4473" spans="5:5" x14ac:dyDescent="0.25">
      <c r="E4473">
        <v>0.60900310000000002</v>
      </c>
    </row>
    <row r="4474" spans="5:5" x14ac:dyDescent="0.25">
      <c r="E4474">
        <v>1.0671980000000001</v>
      </c>
    </row>
    <row r="4475" spans="5:5" x14ac:dyDescent="0.25">
      <c r="E4475">
        <v>0.87617860000000003</v>
      </c>
    </row>
    <row r="4476" spans="5:5" x14ac:dyDescent="0.25">
      <c r="E4476">
        <v>1.1129340000000001</v>
      </c>
    </row>
    <row r="4477" spans="5:5" x14ac:dyDescent="0.25">
      <c r="E4477">
        <v>0.84360769999999996</v>
      </c>
    </row>
    <row r="4478" spans="5:5" x14ac:dyDescent="0.25">
      <c r="E4478">
        <v>0.82894330000000005</v>
      </c>
    </row>
    <row r="4479" spans="5:5" x14ac:dyDescent="0.25">
      <c r="E4479">
        <v>1.157287</v>
      </c>
    </row>
    <row r="4480" spans="5:5" x14ac:dyDescent="0.25">
      <c r="E4480">
        <v>0.78906169999999998</v>
      </c>
    </row>
    <row r="4481" spans="5:5" x14ac:dyDescent="0.25">
      <c r="E4481">
        <v>1.0601370000000001</v>
      </c>
    </row>
    <row r="4482" spans="5:5" x14ac:dyDescent="0.25">
      <c r="E4482">
        <v>0.92468090000000003</v>
      </c>
    </row>
    <row r="4483" spans="5:5" x14ac:dyDescent="0.25">
      <c r="E4483">
        <v>0.71198620000000001</v>
      </c>
    </row>
    <row r="4484" spans="5:5" x14ac:dyDescent="0.25">
      <c r="E4484">
        <v>0.690164</v>
      </c>
    </row>
    <row r="4485" spans="5:5" x14ac:dyDescent="0.25">
      <c r="E4485">
        <v>0.88562669999999999</v>
      </c>
    </row>
    <row r="4486" spans="5:5" x14ac:dyDescent="0.25">
      <c r="E4486">
        <v>0.52396719999999997</v>
      </c>
    </row>
    <row r="4487" spans="5:5" x14ac:dyDescent="0.25">
      <c r="E4487">
        <v>0.38801279999999999</v>
      </c>
    </row>
    <row r="4488" spans="5:5" x14ac:dyDescent="0.25">
      <c r="E4488">
        <v>0.81486009999999998</v>
      </c>
    </row>
    <row r="4489" spans="5:5" x14ac:dyDescent="0.25">
      <c r="E4489">
        <v>1.0240100000000001</v>
      </c>
    </row>
    <row r="4490" spans="5:5" x14ac:dyDescent="0.25">
      <c r="E4490">
        <v>1.0776870000000001</v>
      </c>
    </row>
    <row r="4491" spans="5:5" x14ac:dyDescent="0.25">
      <c r="E4491">
        <v>1.200893</v>
      </c>
    </row>
    <row r="4492" spans="5:5" x14ac:dyDescent="0.25">
      <c r="E4492">
        <v>1.007136</v>
      </c>
    </row>
    <row r="4493" spans="5:5" x14ac:dyDescent="0.25">
      <c r="E4493">
        <v>0.28087190000000001</v>
      </c>
    </row>
    <row r="4494" spans="5:5" x14ac:dyDescent="0.25">
      <c r="E4494">
        <v>0.88584629999999998</v>
      </c>
    </row>
    <row r="4495" spans="5:5" x14ac:dyDescent="0.25">
      <c r="E4495">
        <v>0.67408570000000001</v>
      </c>
    </row>
    <row r="4496" spans="5:5" x14ac:dyDescent="0.25">
      <c r="E4496">
        <v>0.98333389999999998</v>
      </c>
    </row>
    <row r="4497" spans="5:5" x14ac:dyDescent="0.25">
      <c r="E4497">
        <v>0.93859499999999996</v>
      </c>
    </row>
    <row r="4498" spans="5:5" x14ac:dyDescent="0.25">
      <c r="E4498">
        <v>0.4220679</v>
      </c>
    </row>
    <row r="4499" spans="5:5" x14ac:dyDescent="0.25">
      <c r="E4499">
        <v>0.56217709999999999</v>
      </c>
    </row>
    <row r="4500" spans="5:5" x14ac:dyDescent="0.25">
      <c r="E4500">
        <v>0.84641619999999995</v>
      </c>
    </row>
    <row r="4501" spans="5:5" x14ac:dyDescent="0.25">
      <c r="E4501">
        <v>0.92846209999999996</v>
      </c>
    </row>
    <row r="4502" spans="5:5" x14ac:dyDescent="0.25">
      <c r="E4502">
        <v>0.84057309999999996</v>
      </c>
    </row>
    <row r="4503" spans="5:5" x14ac:dyDescent="0.25">
      <c r="E4503">
        <v>0.60289990000000004</v>
      </c>
    </row>
    <row r="4504" spans="5:5" x14ac:dyDescent="0.25">
      <c r="E4504">
        <v>0.80950299999999997</v>
      </c>
    </row>
    <row r="4505" spans="5:5" x14ac:dyDescent="0.25">
      <c r="E4505">
        <v>0.78353360000000005</v>
      </c>
    </row>
    <row r="4506" spans="5:5" x14ac:dyDescent="0.25">
      <c r="E4506">
        <v>0.6404704</v>
      </c>
    </row>
    <row r="4507" spans="5:5" x14ac:dyDescent="0.25">
      <c r="E4507">
        <v>0.74673160000000005</v>
      </c>
    </row>
    <row r="4508" spans="5:5" x14ac:dyDescent="0.25">
      <c r="E4508">
        <v>1.0653379999999999</v>
      </c>
    </row>
    <row r="4509" spans="5:5" x14ac:dyDescent="0.25">
      <c r="E4509">
        <v>0.73145579999999999</v>
      </c>
    </row>
    <row r="4510" spans="5:5" x14ac:dyDescent="0.25">
      <c r="E4510">
        <v>1.1539489999999999</v>
      </c>
    </row>
    <row r="4511" spans="5:5" x14ac:dyDescent="0.25">
      <c r="E4511">
        <v>1.202682</v>
      </c>
    </row>
    <row r="4512" spans="5:5" x14ac:dyDescent="0.25">
      <c r="E4512">
        <v>0.41367500000000001</v>
      </c>
    </row>
    <row r="4513" spans="5:5" x14ac:dyDescent="0.25">
      <c r="E4513">
        <v>0.61069560000000001</v>
      </c>
    </row>
    <row r="4514" spans="5:5" x14ac:dyDescent="0.25">
      <c r="E4514">
        <v>0.91884140000000003</v>
      </c>
    </row>
    <row r="4515" spans="5:5" x14ac:dyDescent="0.25">
      <c r="E4515">
        <v>1.1918299999999999</v>
      </c>
    </row>
    <row r="4516" spans="5:5" x14ac:dyDescent="0.25">
      <c r="E4516">
        <v>0.86059059999999998</v>
      </c>
    </row>
    <row r="4517" spans="5:5" x14ac:dyDescent="0.25">
      <c r="E4517">
        <v>0.63655660000000003</v>
      </c>
    </row>
    <row r="4518" spans="5:5" x14ac:dyDescent="0.25">
      <c r="E4518">
        <v>0.87237710000000002</v>
      </c>
    </row>
    <row r="4519" spans="5:5" x14ac:dyDescent="0.25">
      <c r="E4519">
        <v>0.85027459999999999</v>
      </c>
    </row>
    <row r="4520" spans="5:5" x14ac:dyDescent="0.25">
      <c r="E4520">
        <v>0.52678590000000003</v>
      </c>
    </row>
    <row r="4521" spans="5:5" x14ac:dyDescent="0.25">
      <c r="E4521">
        <v>1.204828</v>
      </c>
    </row>
    <row r="4522" spans="5:5" x14ac:dyDescent="0.25">
      <c r="E4522">
        <v>0.89896410000000004</v>
      </c>
    </row>
    <row r="4523" spans="5:5" x14ac:dyDescent="0.25">
      <c r="E4523">
        <v>0.97994979999999998</v>
      </c>
    </row>
    <row r="4524" spans="5:5" x14ac:dyDescent="0.25">
      <c r="E4524">
        <v>1.1407419999999999</v>
      </c>
    </row>
    <row r="4525" spans="5:5" x14ac:dyDescent="0.25">
      <c r="E4525">
        <v>0.84959660000000004</v>
      </c>
    </row>
    <row r="4526" spans="5:5" x14ac:dyDescent="0.25">
      <c r="E4526">
        <v>0.69312410000000002</v>
      </c>
    </row>
    <row r="4527" spans="5:5" x14ac:dyDescent="0.25">
      <c r="E4527">
        <v>0.59929619999999995</v>
      </c>
    </row>
    <row r="4528" spans="5:5" x14ac:dyDescent="0.25">
      <c r="E4528">
        <v>1.0497339999999999</v>
      </c>
    </row>
    <row r="4529" spans="5:5" x14ac:dyDescent="0.25">
      <c r="E4529">
        <v>0.87872430000000001</v>
      </c>
    </row>
    <row r="4530" spans="5:5" x14ac:dyDescent="0.25">
      <c r="E4530">
        <v>1.0320389999999999</v>
      </c>
    </row>
    <row r="4531" spans="5:5" x14ac:dyDescent="0.25">
      <c r="E4531">
        <v>1.071502</v>
      </c>
    </row>
    <row r="4532" spans="5:5" x14ac:dyDescent="0.25">
      <c r="E4532">
        <v>0.82078530000000005</v>
      </c>
    </row>
    <row r="4533" spans="5:5" x14ac:dyDescent="0.25">
      <c r="E4533">
        <v>1.086079</v>
      </c>
    </row>
    <row r="4534" spans="5:5" x14ac:dyDescent="0.25">
      <c r="E4534">
        <v>0.92873340000000004</v>
      </c>
    </row>
    <row r="4535" spans="5:5" x14ac:dyDescent="0.25">
      <c r="E4535">
        <v>0.66338439999999999</v>
      </c>
    </row>
    <row r="4536" spans="5:5" x14ac:dyDescent="0.25">
      <c r="E4536">
        <v>1.2356469999999999</v>
      </c>
    </row>
    <row r="4537" spans="5:5" x14ac:dyDescent="0.25">
      <c r="E4537">
        <v>1.1771499999999999</v>
      </c>
    </row>
    <row r="4538" spans="5:5" x14ac:dyDescent="0.25">
      <c r="E4538">
        <v>1.099718</v>
      </c>
    </row>
    <row r="4539" spans="5:5" x14ac:dyDescent="0.25">
      <c r="E4539">
        <v>0.36462290000000003</v>
      </c>
    </row>
    <row r="4540" spans="5:5" x14ac:dyDescent="0.25">
      <c r="E4540">
        <v>1.1225400000000001</v>
      </c>
    </row>
    <row r="4541" spans="5:5" x14ac:dyDescent="0.25">
      <c r="E4541">
        <v>1.026859</v>
      </c>
    </row>
    <row r="4542" spans="5:5" x14ac:dyDescent="0.25">
      <c r="E4542">
        <v>0.80047840000000003</v>
      </c>
    </row>
    <row r="4543" spans="5:5" x14ac:dyDescent="0.25">
      <c r="E4543">
        <v>0.7041404</v>
      </c>
    </row>
    <row r="4544" spans="5:5" x14ac:dyDescent="0.25">
      <c r="E4544">
        <v>1.0333920000000001</v>
      </c>
    </row>
    <row r="4545" spans="5:5" x14ac:dyDescent="0.25">
      <c r="E4545">
        <v>0.51472019999999996</v>
      </c>
    </row>
    <row r="4546" spans="5:5" x14ac:dyDescent="0.25">
      <c r="E4546">
        <v>0.54638379999999998</v>
      </c>
    </row>
    <row r="4547" spans="5:5" x14ac:dyDescent="0.25">
      <c r="E4547">
        <v>0.77333799999999997</v>
      </c>
    </row>
    <row r="4548" spans="5:5" x14ac:dyDescent="0.25">
      <c r="E4548">
        <v>0.9109815</v>
      </c>
    </row>
    <row r="4549" spans="5:5" x14ac:dyDescent="0.25">
      <c r="E4549">
        <v>0.93631560000000003</v>
      </c>
    </row>
    <row r="4550" spans="5:5" x14ac:dyDescent="0.25">
      <c r="E4550">
        <v>1.2561359999999999</v>
      </c>
    </row>
    <row r="4551" spans="5:5" x14ac:dyDescent="0.25">
      <c r="E4551">
        <v>1.0808199999999999</v>
      </c>
    </row>
    <row r="4552" spans="5:5" x14ac:dyDescent="0.25">
      <c r="E4552">
        <v>0.868066</v>
      </c>
    </row>
    <row r="4553" spans="5:5" x14ac:dyDescent="0.25">
      <c r="E4553">
        <v>0.67663799999999996</v>
      </c>
    </row>
    <row r="4554" spans="5:5" x14ac:dyDescent="0.25">
      <c r="E4554">
        <v>1.1215759999999999</v>
      </c>
    </row>
    <row r="4555" spans="5:5" x14ac:dyDescent="0.25">
      <c r="E4555">
        <v>0.77327310000000005</v>
      </c>
    </row>
    <row r="4556" spans="5:5" x14ac:dyDescent="0.25">
      <c r="E4556">
        <v>1.053415</v>
      </c>
    </row>
    <row r="4557" spans="5:5" x14ac:dyDescent="0.25">
      <c r="E4557">
        <v>0.83479829999999999</v>
      </c>
    </row>
    <row r="4558" spans="5:5" x14ac:dyDescent="0.25">
      <c r="E4558">
        <v>0.92638889999999996</v>
      </c>
    </row>
    <row r="4559" spans="5:5" x14ac:dyDescent="0.25">
      <c r="E4559">
        <v>0.9089661</v>
      </c>
    </row>
    <row r="4560" spans="5:5" x14ac:dyDescent="0.25">
      <c r="E4560">
        <v>1.08806</v>
      </c>
    </row>
    <row r="4561" spans="5:5" x14ac:dyDescent="0.25">
      <c r="E4561">
        <v>0.68752210000000002</v>
      </c>
    </row>
    <row r="4562" spans="5:5" x14ac:dyDescent="0.25">
      <c r="E4562">
        <v>0.86137410000000003</v>
      </c>
    </row>
    <row r="4563" spans="5:5" x14ac:dyDescent="0.25">
      <c r="E4563">
        <v>1.081942</v>
      </c>
    </row>
    <row r="4564" spans="5:5" x14ac:dyDescent="0.25">
      <c r="E4564">
        <v>1.137813</v>
      </c>
    </row>
    <row r="4565" spans="5:5" x14ac:dyDescent="0.25">
      <c r="E4565">
        <v>0.76125109999999996</v>
      </c>
    </row>
    <row r="4566" spans="5:5" x14ac:dyDescent="0.25">
      <c r="E4566">
        <v>1.112635</v>
      </c>
    </row>
    <row r="4567" spans="5:5" x14ac:dyDescent="0.25">
      <c r="E4567">
        <v>0.68497949999999996</v>
      </c>
    </row>
    <row r="4568" spans="5:5" x14ac:dyDescent="0.25">
      <c r="E4568">
        <v>1.1501710000000001</v>
      </c>
    </row>
    <row r="4569" spans="5:5" x14ac:dyDescent="0.25">
      <c r="E4569">
        <v>1.1414120000000001</v>
      </c>
    </row>
    <row r="4570" spans="5:5" x14ac:dyDescent="0.25">
      <c r="E4570">
        <v>0.90661890000000001</v>
      </c>
    </row>
    <row r="4571" spans="5:5" x14ac:dyDescent="0.25">
      <c r="E4571">
        <v>1.040035</v>
      </c>
    </row>
    <row r="4572" spans="5:5" x14ac:dyDescent="0.25">
      <c r="E4572">
        <v>0.3844572</v>
      </c>
    </row>
    <row r="4573" spans="5:5" x14ac:dyDescent="0.25">
      <c r="E4573">
        <v>0.85981070000000004</v>
      </c>
    </row>
    <row r="4574" spans="5:5" x14ac:dyDescent="0.25">
      <c r="E4574">
        <v>1.02468</v>
      </c>
    </row>
    <row r="4575" spans="5:5" x14ac:dyDescent="0.25">
      <c r="E4575">
        <v>1.169724</v>
      </c>
    </row>
    <row r="4576" spans="5:5" x14ac:dyDescent="0.25">
      <c r="E4576">
        <v>0.85581050000000003</v>
      </c>
    </row>
    <row r="4577" spans="5:5" x14ac:dyDescent="0.25">
      <c r="E4577">
        <v>0.813411</v>
      </c>
    </row>
    <row r="4578" spans="5:5" x14ac:dyDescent="0.25">
      <c r="E4578">
        <v>0.62690760000000001</v>
      </c>
    </row>
    <row r="4579" spans="5:5" x14ac:dyDescent="0.25">
      <c r="E4579">
        <v>0.86034639999999996</v>
      </c>
    </row>
    <row r="4580" spans="5:5" x14ac:dyDescent="0.25">
      <c r="E4580">
        <v>0.8225285</v>
      </c>
    </row>
    <row r="4581" spans="5:5" x14ac:dyDescent="0.25">
      <c r="E4581">
        <v>0.93843359999999998</v>
      </c>
    </row>
    <row r="4582" spans="5:5" x14ac:dyDescent="0.25">
      <c r="E4582">
        <v>1.1068469999999999</v>
      </c>
    </row>
    <row r="4583" spans="5:5" x14ac:dyDescent="0.25">
      <c r="E4583">
        <v>0.63711479999999998</v>
      </c>
    </row>
    <row r="4584" spans="5:5" x14ac:dyDescent="0.25">
      <c r="E4584">
        <v>0.76840520000000001</v>
      </c>
    </row>
    <row r="4585" spans="5:5" x14ac:dyDescent="0.25">
      <c r="E4585">
        <v>0.77569759999999999</v>
      </c>
    </row>
    <row r="4586" spans="5:5" x14ac:dyDescent="0.25">
      <c r="E4586">
        <v>0.56465730000000003</v>
      </c>
    </row>
    <row r="4587" spans="5:5" x14ac:dyDescent="0.25">
      <c r="E4587">
        <v>1.1056729999999999</v>
      </c>
    </row>
    <row r="4588" spans="5:5" x14ac:dyDescent="0.25">
      <c r="E4588">
        <v>0.61129069999999996</v>
      </c>
    </row>
    <row r="4589" spans="5:5" x14ac:dyDescent="0.25">
      <c r="E4589">
        <v>0.92887240000000004</v>
      </c>
    </row>
    <row r="4590" spans="5:5" x14ac:dyDescent="0.25">
      <c r="E4590">
        <v>0.90194370000000001</v>
      </c>
    </row>
    <row r="4591" spans="5:5" x14ac:dyDescent="0.25">
      <c r="E4591">
        <v>1.2097819999999999</v>
      </c>
    </row>
    <row r="4592" spans="5:5" x14ac:dyDescent="0.25">
      <c r="E4592">
        <v>1.131192</v>
      </c>
    </row>
    <row r="4593" spans="5:5" x14ac:dyDescent="0.25">
      <c r="E4593">
        <v>1.127224</v>
      </c>
    </row>
    <row r="4594" spans="5:5" x14ac:dyDescent="0.25">
      <c r="E4594">
        <v>1.209198</v>
      </c>
    </row>
    <row r="4595" spans="5:5" x14ac:dyDescent="0.25">
      <c r="E4595">
        <v>0.79063810000000001</v>
      </c>
    </row>
    <row r="4596" spans="5:5" x14ac:dyDescent="0.25">
      <c r="E4596">
        <v>1.1127530000000001</v>
      </c>
    </row>
    <row r="4597" spans="5:5" x14ac:dyDescent="0.25">
      <c r="E4597">
        <v>0.91107110000000002</v>
      </c>
    </row>
    <row r="4598" spans="5:5" x14ac:dyDescent="0.25">
      <c r="E4598">
        <v>0.79271259999999999</v>
      </c>
    </row>
    <row r="4599" spans="5:5" x14ac:dyDescent="0.25">
      <c r="E4599">
        <v>0.96836719999999998</v>
      </c>
    </row>
    <row r="4600" spans="5:5" x14ac:dyDescent="0.25">
      <c r="E4600">
        <v>1.0783579999999999</v>
      </c>
    </row>
    <row r="4601" spans="5:5" x14ac:dyDescent="0.25">
      <c r="E4601">
        <v>0.80459780000000003</v>
      </c>
    </row>
    <row r="4602" spans="5:5" x14ac:dyDescent="0.25">
      <c r="E4602">
        <v>0.85804749999999996</v>
      </c>
    </row>
    <row r="4603" spans="5:5" x14ac:dyDescent="0.25">
      <c r="E4603">
        <v>0.9390136</v>
      </c>
    </row>
    <row r="4604" spans="5:5" x14ac:dyDescent="0.25">
      <c r="E4604">
        <v>0.88082970000000005</v>
      </c>
    </row>
    <row r="4605" spans="5:5" x14ac:dyDescent="0.25">
      <c r="E4605">
        <v>1.1094109999999999</v>
      </c>
    </row>
    <row r="4606" spans="5:5" x14ac:dyDescent="0.25">
      <c r="E4606">
        <v>0.81718049999999998</v>
      </c>
    </row>
    <row r="4607" spans="5:5" x14ac:dyDescent="0.25">
      <c r="E4607">
        <v>0.75114049999999999</v>
      </c>
    </row>
    <row r="4608" spans="5:5" x14ac:dyDescent="0.25">
      <c r="E4608">
        <v>1.0293000000000001</v>
      </c>
    </row>
    <row r="4609" spans="5:5" x14ac:dyDescent="0.25">
      <c r="E4609">
        <v>1.0424979999999999</v>
      </c>
    </row>
    <row r="4610" spans="5:5" x14ac:dyDescent="0.25">
      <c r="E4610">
        <v>0.85845039999999995</v>
      </c>
    </row>
    <row r="4611" spans="5:5" x14ac:dyDescent="0.25">
      <c r="E4611">
        <v>1.0334000000000001</v>
      </c>
    </row>
    <row r="4612" spans="5:5" x14ac:dyDescent="0.25">
      <c r="E4612">
        <v>1.0723800000000001</v>
      </c>
    </row>
    <row r="4613" spans="5:5" x14ac:dyDescent="0.25">
      <c r="E4613">
        <v>0.82912779999999997</v>
      </c>
    </row>
    <row r="4614" spans="5:5" x14ac:dyDescent="0.25">
      <c r="E4614">
        <v>0.26841680000000001</v>
      </c>
    </row>
    <row r="4615" spans="5:5" x14ac:dyDescent="0.25">
      <c r="E4615">
        <v>0.63183239999999996</v>
      </c>
    </row>
    <row r="4616" spans="5:5" x14ac:dyDescent="0.25">
      <c r="E4616">
        <v>0.6778305</v>
      </c>
    </row>
    <row r="4617" spans="5:5" x14ac:dyDescent="0.25">
      <c r="E4617">
        <v>0.95106599999999997</v>
      </c>
    </row>
    <row r="4618" spans="5:5" x14ac:dyDescent="0.25">
      <c r="E4618">
        <v>0.93160639999999995</v>
      </c>
    </row>
    <row r="4619" spans="5:5" x14ac:dyDescent="0.25">
      <c r="E4619">
        <v>1.0645</v>
      </c>
    </row>
    <row r="4620" spans="5:5" x14ac:dyDescent="0.25">
      <c r="E4620">
        <v>1.0249999999999999</v>
      </c>
    </row>
    <row r="4621" spans="5:5" x14ac:dyDescent="0.25">
      <c r="E4621">
        <v>0.81284149999999999</v>
      </c>
    </row>
    <row r="4622" spans="5:5" x14ac:dyDescent="0.25">
      <c r="E4622">
        <v>0.87561250000000002</v>
      </c>
    </row>
    <row r="4623" spans="5:5" x14ac:dyDescent="0.25">
      <c r="E4623">
        <v>0.77223710000000001</v>
      </c>
    </row>
    <row r="4624" spans="5:5" x14ac:dyDescent="0.25">
      <c r="E4624">
        <v>0.90036249999999995</v>
      </c>
    </row>
    <row r="4625" spans="5:5" x14ac:dyDescent="0.25">
      <c r="E4625">
        <v>0.73670749999999996</v>
      </c>
    </row>
    <row r="4626" spans="5:5" x14ac:dyDescent="0.25">
      <c r="E4626">
        <v>0.80949850000000001</v>
      </c>
    </row>
    <row r="4627" spans="5:5" x14ac:dyDescent="0.25">
      <c r="E4627">
        <v>0.42574119999999999</v>
      </c>
    </row>
    <row r="4628" spans="5:5" x14ac:dyDescent="0.25">
      <c r="E4628">
        <v>1.1200490000000001</v>
      </c>
    </row>
    <row r="4629" spans="5:5" x14ac:dyDescent="0.25">
      <c r="E4629">
        <v>0.51749940000000005</v>
      </c>
    </row>
    <row r="4630" spans="5:5" x14ac:dyDescent="0.25">
      <c r="E4630">
        <v>0.63440019999999997</v>
      </c>
    </row>
    <row r="4631" spans="5:5" x14ac:dyDescent="0.25">
      <c r="E4631">
        <v>1.275147</v>
      </c>
    </row>
    <row r="4632" spans="5:5" x14ac:dyDescent="0.25">
      <c r="E4632">
        <v>0.9833771</v>
      </c>
    </row>
    <row r="4633" spans="5:5" x14ac:dyDescent="0.25">
      <c r="E4633">
        <v>1.1049310000000001</v>
      </c>
    </row>
    <row r="4634" spans="5:5" x14ac:dyDescent="0.25">
      <c r="E4634">
        <v>1.2878039999999999</v>
      </c>
    </row>
    <row r="4635" spans="5:5" x14ac:dyDescent="0.25">
      <c r="E4635">
        <v>0.92721410000000004</v>
      </c>
    </row>
    <row r="4636" spans="5:5" x14ac:dyDescent="0.25">
      <c r="E4636">
        <v>1.013493</v>
      </c>
    </row>
    <row r="4637" spans="5:5" x14ac:dyDescent="0.25">
      <c r="E4637">
        <v>0.60584400000000005</v>
      </c>
    </row>
    <row r="4638" spans="5:5" x14ac:dyDescent="0.25">
      <c r="E4638">
        <v>0.85408119999999998</v>
      </c>
    </row>
    <row r="4639" spans="5:5" x14ac:dyDescent="0.25">
      <c r="E4639">
        <v>0.79585779999999995</v>
      </c>
    </row>
    <row r="4640" spans="5:5" x14ac:dyDescent="0.25">
      <c r="E4640">
        <v>0.99583739999999998</v>
      </c>
    </row>
    <row r="4641" spans="5:5" x14ac:dyDescent="0.25">
      <c r="E4641">
        <v>0.94222620000000001</v>
      </c>
    </row>
    <row r="4642" spans="5:5" x14ac:dyDescent="0.25">
      <c r="E4642">
        <v>0.84269910000000003</v>
      </c>
    </row>
    <row r="4643" spans="5:5" x14ac:dyDescent="0.25">
      <c r="E4643">
        <v>1.324627</v>
      </c>
    </row>
    <row r="4644" spans="5:5" x14ac:dyDescent="0.25">
      <c r="E4644">
        <v>0.84301740000000003</v>
      </c>
    </row>
    <row r="4645" spans="5:5" x14ac:dyDescent="0.25">
      <c r="E4645">
        <v>0.98711789999999999</v>
      </c>
    </row>
    <row r="4646" spans="5:5" x14ac:dyDescent="0.25">
      <c r="E4646">
        <v>1.0258370000000001</v>
      </c>
    </row>
    <row r="4647" spans="5:5" x14ac:dyDescent="0.25">
      <c r="E4647">
        <v>0.92170200000000002</v>
      </c>
    </row>
    <row r="4648" spans="5:5" x14ac:dyDescent="0.25">
      <c r="E4648">
        <v>1.2635940000000001</v>
      </c>
    </row>
    <row r="4649" spans="5:5" x14ac:dyDescent="0.25">
      <c r="E4649">
        <v>1.0736570000000001</v>
      </c>
    </row>
    <row r="4650" spans="5:5" x14ac:dyDescent="0.25">
      <c r="E4650">
        <v>1.022545</v>
      </c>
    </row>
    <row r="4651" spans="5:5" x14ac:dyDescent="0.25">
      <c r="E4651">
        <v>0.73738000000000004</v>
      </c>
    </row>
    <row r="4652" spans="5:5" x14ac:dyDescent="0.25">
      <c r="E4652">
        <v>1.2501230000000001</v>
      </c>
    </row>
    <row r="4653" spans="5:5" x14ac:dyDescent="0.25">
      <c r="E4653">
        <v>1.2092449999999999</v>
      </c>
    </row>
    <row r="4654" spans="5:5" x14ac:dyDescent="0.25">
      <c r="E4654">
        <v>0.86466560000000003</v>
      </c>
    </row>
    <row r="4655" spans="5:5" x14ac:dyDescent="0.25">
      <c r="E4655">
        <v>1.4596640000000001</v>
      </c>
    </row>
    <row r="4656" spans="5:5" x14ac:dyDescent="0.25">
      <c r="E4656">
        <v>0.94410110000000003</v>
      </c>
    </row>
    <row r="4657" spans="5:5" x14ac:dyDescent="0.25">
      <c r="E4657">
        <v>0.78608560000000005</v>
      </c>
    </row>
    <row r="4658" spans="5:5" x14ac:dyDescent="0.25">
      <c r="E4658">
        <v>1.1967939999999999</v>
      </c>
    </row>
    <row r="4659" spans="5:5" x14ac:dyDescent="0.25">
      <c r="E4659">
        <v>0.79530959999999995</v>
      </c>
    </row>
    <row r="4660" spans="5:5" x14ac:dyDescent="0.25">
      <c r="E4660">
        <v>0.86560429999999999</v>
      </c>
    </row>
    <row r="4661" spans="5:5" x14ac:dyDescent="0.25">
      <c r="E4661">
        <v>1.205719</v>
      </c>
    </row>
    <row r="4662" spans="5:5" x14ac:dyDescent="0.25">
      <c r="E4662">
        <v>0.79283110000000001</v>
      </c>
    </row>
    <row r="4663" spans="5:5" x14ac:dyDescent="0.25">
      <c r="E4663">
        <v>0.84824080000000002</v>
      </c>
    </row>
    <row r="4664" spans="5:5" x14ac:dyDescent="0.25">
      <c r="E4664">
        <v>1.04508</v>
      </c>
    </row>
    <row r="4665" spans="5:5" x14ac:dyDescent="0.25">
      <c r="E4665">
        <v>0.86918830000000002</v>
      </c>
    </row>
    <row r="4666" spans="5:5" x14ac:dyDescent="0.25">
      <c r="E4666">
        <v>0.94409180000000004</v>
      </c>
    </row>
    <row r="4667" spans="5:5" x14ac:dyDescent="0.25">
      <c r="E4667">
        <v>0.73354540000000001</v>
      </c>
    </row>
    <row r="4668" spans="5:5" x14ac:dyDescent="0.25">
      <c r="E4668">
        <v>0.85325439999999997</v>
      </c>
    </row>
    <row r="4669" spans="5:5" x14ac:dyDescent="0.25">
      <c r="E4669">
        <v>0.94172169999999999</v>
      </c>
    </row>
    <row r="4670" spans="5:5" x14ac:dyDescent="0.25">
      <c r="E4670">
        <v>0.97220969999999995</v>
      </c>
    </row>
    <row r="4671" spans="5:5" x14ac:dyDescent="0.25">
      <c r="E4671">
        <v>1.009412</v>
      </c>
    </row>
    <row r="4672" spans="5:5" x14ac:dyDescent="0.25">
      <c r="E4672">
        <v>0.90320549999999999</v>
      </c>
    </row>
    <row r="4673" spans="5:5" x14ac:dyDescent="0.25">
      <c r="E4673">
        <v>0.87203149999999996</v>
      </c>
    </row>
    <row r="4674" spans="5:5" x14ac:dyDescent="0.25">
      <c r="E4674">
        <v>1.019385</v>
      </c>
    </row>
    <row r="4675" spans="5:5" x14ac:dyDescent="0.25">
      <c r="E4675">
        <v>1.007539</v>
      </c>
    </row>
    <row r="4676" spans="5:5" x14ac:dyDescent="0.25">
      <c r="E4676">
        <v>1.02894</v>
      </c>
    </row>
    <row r="4677" spans="5:5" x14ac:dyDescent="0.25">
      <c r="E4677">
        <v>1.064624</v>
      </c>
    </row>
    <row r="4678" spans="5:5" x14ac:dyDescent="0.25">
      <c r="E4678">
        <v>0.92633259999999995</v>
      </c>
    </row>
    <row r="4679" spans="5:5" x14ac:dyDescent="0.25">
      <c r="E4679">
        <v>0.73948460000000005</v>
      </c>
    </row>
    <row r="4680" spans="5:5" x14ac:dyDescent="0.25">
      <c r="E4680">
        <v>0.97352910000000004</v>
      </c>
    </row>
    <row r="4681" spans="5:5" x14ac:dyDescent="0.25">
      <c r="E4681">
        <v>0.72757470000000002</v>
      </c>
    </row>
    <row r="4682" spans="5:5" x14ac:dyDescent="0.25">
      <c r="E4682">
        <v>1.076937</v>
      </c>
    </row>
    <row r="4683" spans="5:5" x14ac:dyDescent="0.25">
      <c r="E4683">
        <v>0.52024990000000004</v>
      </c>
    </row>
    <row r="4684" spans="5:5" x14ac:dyDescent="0.25">
      <c r="E4684">
        <v>0.50782369999999999</v>
      </c>
    </row>
    <row r="4685" spans="5:5" x14ac:dyDescent="0.25">
      <c r="E4685">
        <v>0.92259100000000005</v>
      </c>
    </row>
    <row r="4686" spans="5:5" x14ac:dyDescent="0.25">
      <c r="E4686">
        <v>0.95430999999999999</v>
      </c>
    </row>
    <row r="4687" spans="5:5" x14ac:dyDescent="0.25">
      <c r="E4687">
        <v>1.1620280000000001</v>
      </c>
    </row>
    <row r="4688" spans="5:5" x14ac:dyDescent="0.25">
      <c r="E4688">
        <v>0.51163599999999998</v>
      </c>
    </row>
    <row r="4689" spans="5:5" x14ac:dyDescent="0.25">
      <c r="E4689">
        <v>1.2109700000000001</v>
      </c>
    </row>
    <row r="4690" spans="5:5" x14ac:dyDescent="0.25">
      <c r="E4690">
        <v>1.1174170000000001</v>
      </c>
    </row>
    <row r="4691" spans="5:5" x14ac:dyDescent="0.25">
      <c r="E4691">
        <v>0.96643120000000005</v>
      </c>
    </row>
    <row r="4692" spans="5:5" x14ac:dyDescent="0.25">
      <c r="E4692">
        <v>0.77692269999999997</v>
      </c>
    </row>
    <row r="4693" spans="5:5" x14ac:dyDescent="0.25">
      <c r="E4693">
        <v>1.053285</v>
      </c>
    </row>
    <row r="4694" spans="5:5" x14ac:dyDescent="0.25">
      <c r="E4694">
        <v>0.75675349999999997</v>
      </c>
    </row>
    <row r="4695" spans="5:5" x14ac:dyDescent="0.25">
      <c r="E4695">
        <v>0.92189019999999999</v>
      </c>
    </row>
    <row r="4696" spans="5:5" x14ac:dyDescent="0.25">
      <c r="E4696">
        <v>0.71946169999999998</v>
      </c>
    </row>
    <row r="4697" spans="5:5" x14ac:dyDescent="0.25">
      <c r="E4697">
        <v>0.96274349999999997</v>
      </c>
    </row>
    <row r="4698" spans="5:5" x14ac:dyDescent="0.25">
      <c r="E4698">
        <v>0.89357549999999997</v>
      </c>
    </row>
    <row r="4699" spans="5:5" x14ac:dyDescent="0.25">
      <c r="E4699">
        <v>1.0116639999999999</v>
      </c>
    </row>
    <row r="4700" spans="5:5" x14ac:dyDescent="0.25">
      <c r="E4700">
        <v>0.96864930000000005</v>
      </c>
    </row>
    <row r="4701" spans="5:5" x14ac:dyDescent="0.25">
      <c r="E4701">
        <v>0.90208770000000005</v>
      </c>
    </row>
    <row r="4702" spans="5:5" x14ac:dyDescent="0.25">
      <c r="E4702">
        <v>0.99700560000000005</v>
      </c>
    </row>
    <row r="4703" spans="5:5" x14ac:dyDescent="0.25">
      <c r="E4703">
        <v>0.99630209999999997</v>
      </c>
    </row>
    <row r="4704" spans="5:5" x14ac:dyDescent="0.25">
      <c r="E4704">
        <v>0.74026590000000003</v>
      </c>
    </row>
    <row r="4705" spans="5:5" x14ac:dyDescent="0.25">
      <c r="E4705">
        <v>0.36396489999999998</v>
      </c>
    </row>
    <row r="4706" spans="5:5" x14ac:dyDescent="0.25">
      <c r="E4706">
        <v>1.345837</v>
      </c>
    </row>
    <row r="4707" spans="5:5" x14ac:dyDescent="0.25">
      <c r="E4707">
        <v>1.151875</v>
      </c>
    </row>
    <row r="4708" spans="5:5" x14ac:dyDescent="0.25">
      <c r="E4708">
        <v>0.6849362</v>
      </c>
    </row>
    <row r="4709" spans="5:5" x14ac:dyDescent="0.25">
      <c r="E4709">
        <v>0.722607</v>
      </c>
    </row>
    <row r="4710" spans="5:5" x14ac:dyDescent="0.25">
      <c r="E4710">
        <v>1.2517229999999999</v>
      </c>
    </row>
    <row r="4711" spans="5:5" x14ac:dyDescent="0.25">
      <c r="E4711">
        <v>1.2014149999999999</v>
      </c>
    </row>
    <row r="4712" spans="5:5" x14ac:dyDescent="0.25">
      <c r="E4712">
        <v>1.310343</v>
      </c>
    </row>
    <row r="4713" spans="5:5" x14ac:dyDescent="0.25">
      <c r="E4713">
        <v>0.92095919999999998</v>
      </c>
    </row>
    <row r="4714" spans="5:5" x14ac:dyDescent="0.25">
      <c r="E4714">
        <v>1.1831799999999999</v>
      </c>
    </row>
    <row r="4715" spans="5:5" x14ac:dyDescent="0.25">
      <c r="E4715">
        <v>1.287901</v>
      </c>
    </row>
    <row r="4716" spans="5:5" x14ac:dyDescent="0.25">
      <c r="E4716">
        <v>0.81219079999999999</v>
      </c>
    </row>
    <row r="4717" spans="5:5" x14ac:dyDescent="0.25">
      <c r="E4717">
        <v>0.75815370000000004</v>
      </c>
    </row>
    <row r="4718" spans="5:5" x14ac:dyDescent="0.25">
      <c r="E4718">
        <v>0.88381520000000002</v>
      </c>
    </row>
    <row r="4719" spans="5:5" x14ac:dyDescent="0.25">
      <c r="E4719">
        <v>0.57121999999999995</v>
      </c>
    </row>
    <row r="4720" spans="5:5" x14ac:dyDescent="0.25">
      <c r="E4720">
        <v>1.043166</v>
      </c>
    </row>
    <row r="4721" spans="5:5" x14ac:dyDescent="0.25">
      <c r="E4721">
        <v>1.258073</v>
      </c>
    </row>
    <row r="4722" spans="5:5" x14ac:dyDescent="0.25">
      <c r="E4722">
        <v>0.400362</v>
      </c>
    </row>
    <row r="4723" spans="5:5" x14ac:dyDescent="0.25">
      <c r="E4723">
        <v>0.61850760000000005</v>
      </c>
    </row>
    <row r="4724" spans="5:5" x14ac:dyDescent="0.25">
      <c r="E4724">
        <v>1.02552</v>
      </c>
    </row>
    <row r="4725" spans="5:5" x14ac:dyDescent="0.25">
      <c r="E4725">
        <v>1.0780270000000001</v>
      </c>
    </row>
    <row r="4726" spans="5:5" x14ac:dyDescent="0.25">
      <c r="E4726">
        <v>1.019914</v>
      </c>
    </row>
    <row r="4727" spans="5:5" x14ac:dyDescent="0.25">
      <c r="E4727">
        <v>1.202833</v>
      </c>
    </row>
    <row r="4728" spans="5:5" x14ac:dyDescent="0.25">
      <c r="E4728">
        <v>1.3524400000000001</v>
      </c>
    </row>
    <row r="4729" spans="5:5" x14ac:dyDescent="0.25">
      <c r="E4729">
        <v>0.74877150000000003</v>
      </c>
    </row>
    <row r="4730" spans="5:5" x14ac:dyDescent="0.25">
      <c r="E4730">
        <v>1.1671659999999999</v>
      </c>
    </row>
    <row r="4731" spans="5:5" x14ac:dyDescent="0.25">
      <c r="E4731">
        <v>0.93293740000000003</v>
      </c>
    </row>
    <row r="4732" spans="5:5" x14ac:dyDescent="0.25">
      <c r="E4732">
        <v>0.96079510000000001</v>
      </c>
    </row>
    <row r="4733" spans="5:5" x14ac:dyDescent="0.25">
      <c r="E4733">
        <v>0.50370280000000001</v>
      </c>
    </row>
    <row r="4734" spans="5:5" x14ac:dyDescent="0.25">
      <c r="E4734">
        <v>1.1469990000000001</v>
      </c>
    </row>
    <row r="4735" spans="5:5" x14ac:dyDescent="0.25">
      <c r="E4735">
        <v>0.77467370000000002</v>
      </c>
    </row>
    <row r="4736" spans="5:5" x14ac:dyDescent="0.25">
      <c r="E4736">
        <v>0.91942310000000005</v>
      </c>
    </row>
    <row r="4737" spans="5:5" x14ac:dyDescent="0.25">
      <c r="E4737">
        <v>0.81496599999999997</v>
      </c>
    </row>
    <row r="4738" spans="5:5" x14ac:dyDescent="0.25">
      <c r="E4738">
        <v>1.1477790000000001</v>
      </c>
    </row>
    <row r="4739" spans="5:5" x14ac:dyDescent="0.25">
      <c r="E4739">
        <v>1.2336659999999999</v>
      </c>
    </row>
    <row r="4740" spans="5:5" x14ac:dyDescent="0.25">
      <c r="E4740">
        <v>1.2232890000000001</v>
      </c>
    </row>
    <row r="4741" spans="5:5" x14ac:dyDescent="0.25">
      <c r="E4741">
        <v>1.0744830000000001</v>
      </c>
    </row>
    <row r="4742" spans="5:5" x14ac:dyDescent="0.25">
      <c r="E4742">
        <v>0.70891040000000005</v>
      </c>
    </row>
    <row r="4743" spans="5:5" x14ac:dyDescent="0.25">
      <c r="E4743">
        <v>0.35056340000000002</v>
      </c>
    </row>
    <row r="4744" spans="5:5" x14ac:dyDescent="0.25">
      <c r="E4744">
        <v>1.014491</v>
      </c>
    </row>
    <row r="4745" spans="5:5" x14ac:dyDescent="0.25">
      <c r="E4745">
        <v>1.167748</v>
      </c>
    </row>
    <row r="4746" spans="5:5" x14ac:dyDescent="0.25">
      <c r="E4746">
        <v>0.97393350000000001</v>
      </c>
    </row>
    <row r="4747" spans="5:5" x14ac:dyDescent="0.25">
      <c r="E4747">
        <v>0.70301999999999998</v>
      </c>
    </row>
    <row r="4748" spans="5:5" x14ac:dyDescent="0.25">
      <c r="E4748">
        <v>0.90515190000000001</v>
      </c>
    </row>
    <row r="4749" spans="5:5" x14ac:dyDescent="0.25">
      <c r="E4749">
        <v>0.7784025</v>
      </c>
    </row>
    <row r="4750" spans="5:5" x14ac:dyDescent="0.25">
      <c r="E4750">
        <v>0.85071779999999997</v>
      </c>
    </row>
    <row r="4751" spans="5:5" x14ac:dyDescent="0.25">
      <c r="E4751">
        <v>0.95754799999999995</v>
      </c>
    </row>
    <row r="4752" spans="5:5" x14ac:dyDescent="0.25">
      <c r="E4752">
        <v>1.0152479999999999</v>
      </c>
    </row>
    <row r="4753" spans="5:5" x14ac:dyDescent="0.25">
      <c r="E4753">
        <v>0.87387090000000001</v>
      </c>
    </row>
    <row r="4754" spans="5:5" x14ac:dyDescent="0.25">
      <c r="E4754">
        <v>1.0743849999999999</v>
      </c>
    </row>
    <row r="4755" spans="5:5" x14ac:dyDescent="0.25">
      <c r="E4755">
        <v>0.57505220000000001</v>
      </c>
    </row>
    <row r="4756" spans="5:5" x14ac:dyDescent="0.25">
      <c r="E4756">
        <v>0.61157550000000005</v>
      </c>
    </row>
    <row r="4757" spans="5:5" x14ac:dyDescent="0.25">
      <c r="E4757">
        <v>0.77353059999999996</v>
      </c>
    </row>
    <row r="4758" spans="5:5" x14ac:dyDescent="0.25">
      <c r="E4758">
        <v>0.71268600000000004</v>
      </c>
    </row>
    <row r="4759" spans="5:5" x14ac:dyDescent="0.25">
      <c r="E4759">
        <v>0.80265699999999995</v>
      </c>
    </row>
    <row r="4760" spans="5:5" x14ac:dyDescent="0.25">
      <c r="E4760">
        <v>1.0285979999999999</v>
      </c>
    </row>
    <row r="4761" spans="5:5" x14ac:dyDescent="0.25">
      <c r="E4761">
        <v>1.1775370000000001</v>
      </c>
    </row>
    <row r="4762" spans="5:5" x14ac:dyDescent="0.25">
      <c r="E4762">
        <v>1.0445930000000001</v>
      </c>
    </row>
    <row r="4763" spans="5:5" x14ac:dyDescent="0.25">
      <c r="E4763">
        <v>0.74324140000000005</v>
      </c>
    </row>
    <row r="4764" spans="5:5" x14ac:dyDescent="0.25">
      <c r="E4764">
        <v>1.538108</v>
      </c>
    </row>
    <row r="4765" spans="5:5" x14ac:dyDescent="0.25">
      <c r="E4765">
        <v>1.176269</v>
      </c>
    </row>
    <row r="4766" spans="5:5" x14ac:dyDescent="0.25">
      <c r="E4766">
        <v>1.223668</v>
      </c>
    </row>
    <row r="4767" spans="5:5" x14ac:dyDescent="0.25">
      <c r="E4767">
        <v>1.0050300000000001</v>
      </c>
    </row>
    <row r="4768" spans="5:5" x14ac:dyDescent="0.25">
      <c r="E4768">
        <v>1.089207</v>
      </c>
    </row>
    <row r="4769" spans="5:5" x14ac:dyDescent="0.25">
      <c r="E4769">
        <v>1.206475</v>
      </c>
    </row>
    <row r="4770" spans="5:5" x14ac:dyDescent="0.25">
      <c r="E4770">
        <v>1.2952360000000001</v>
      </c>
    </row>
    <row r="4771" spans="5:5" x14ac:dyDescent="0.25">
      <c r="E4771">
        <v>1.0988770000000001</v>
      </c>
    </row>
    <row r="4772" spans="5:5" x14ac:dyDescent="0.25">
      <c r="E4772">
        <v>0.76688409999999996</v>
      </c>
    </row>
    <row r="4773" spans="5:5" x14ac:dyDescent="0.25">
      <c r="E4773">
        <v>0.68224359999999995</v>
      </c>
    </row>
    <row r="4774" spans="5:5" x14ac:dyDescent="0.25">
      <c r="E4774">
        <v>0.74382400000000004</v>
      </c>
    </row>
    <row r="4775" spans="5:5" x14ac:dyDescent="0.25">
      <c r="E4775">
        <v>1.1715009999999999</v>
      </c>
    </row>
    <row r="4776" spans="5:5" x14ac:dyDescent="0.25">
      <c r="E4776">
        <v>1.00753</v>
      </c>
    </row>
    <row r="4777" spans="5:5" x14ac:dyDescent="0.25">
      <c r="E4777">
        <v>1.0888549999999999</v>
      </c>
    </row>
    <row r="4778" spans="5:5" x14ac:dyDescent="0.25">
      <c r="E4778">
        <v>0.84530190000000005</v>
      </c>
    </row>
    <row r="4779" spans="5:5" x14ac:dyDescent="0.25">
      <c r="E4779">
        <v>0.58197169999999998</v>
      </c>
    </row>
    <row r="4780" spans="5:5" x14ac:dyDescent="0.25">
      <c r="E4780">
        <v>0.95059009999999999</v>
      </c>
    </row>
    <row r="4781" spans="5:5" x14ac:dyDescent="0.25">
      <c r="E4781">
        <v>1.220437</v>
      </c>
    </row>
    <row r="4782" spans="5:5" x14ac:dyDescent="0.25">
      <c r="E4782">
        <v>1.093683</v>
      </c>
    </row>
    <row r="4783" spans="5:5" x14ac:dyDescent="0.25">
      <c r="E4783">
        <v>0.90055050000000003</v>
      </c>
    </row>
    <row r="4784" spans="5:5" x14ac:dyDescent="0.25">
      <c r="E4784">
        <v>0.82456059999999998</v>
      </c>
    </row>
    <row r="4785" spans="5:5" x14ac:dyDescent="0.25">
      <c r="E4785">
        <v>0.94680819999999999</v>
      </c>
    </row>
    <row r="4786" spans="5:5" x14ac:dyDescent="0.25">
      <c r="E4786">
        <v>0.8116778</v>
      </c>
    </row>
    <row r="4787" spans="5:5" x14ac:dyDescent="0.25">
      <c r="E4787">
        <v>1.018586</v>
      </c>
    </row>
    <row r="4788" spans="5:5" x14ac:dyDescent="0.25">
      <c r="E4788">
        <v>0.4843517</v>
      </c>
    </row>
    <row r="4789" spans="5:5" x14ac:dyDescent="0.25">
      <c r="E4789">
        <v>1.10087</v>
      </c>
    </row>
    <row r="4790" spans="5:5" x14ac:dyDescent="0.25">
      <c r="E4790">
        <v>0.5877734</v>
      </c>
    </row>
    <row r="4791" spans="5:5" x14ac:dyDescent="0.25">
      <c r="E4791">
        <v>0.80416560000000004</v>
      </c>
    </row>
    <row r="4792" spans="5:5" x14ac:dyDescent="0.25">
      <c r="E4792">
        <v>1.046894</v>
      </c>
    </row>
    <row r="4793" spans="5:5" x14ac:dyDescent="0.25">
      <c r="E4793">
        <v>0.40455619999999998</v>
      </c>
    </row>
    <row r="4794" spans="5:5" x14ac:dyDescent="0.25">
      <c r="E4794">
        <v>0.93632599999999999</v>
      </c>
    </row>
    <row r="4795" spans="5:5" x14ac:dyDescent="0.25">
      <c r="E4795">
        <v>0.91696480000000002</v>
      </c>
    </row>
    <row r="4796" spans="5:5" x14ac:dyDescent="0.25">
      <c r="E4796">
        <v>0.90656539999999997</v>
      </c>
    </row>
    <row r="4797" spans="5:5" x14ac:dyDescent="0.25">
      <c r="E4797">
        <v>1.1104769999999999</v>
      </c>
    </row>
    <row r="4798" spans="5:5" x14ac:dyDescent="0.25">
      <c r="E4798">
        <v>0.92711350000000003</v>
      </c>
    </row>
    <row r="4799" spans="5:5" x14ac:dyDescent="0.25">
      <c r="E4799">
        <v>1.0038130000000001</v>
      </c>
    </row>
    <row r="4800" spans="5:5" x14ac:dyDescent="0.25">
      <c r="E4800">
        <v>1.0585910000000001</v>
      </c>
    </row>
    <row r="4801" spans="5:5" x14ac:dyDescent="0.25">
      <c r="E4801">
        <v>0.81724699999999995</v>
      </c>
    </row>
    <row r="4802" spans="5:5" x14ac:dyDescent="0.25">
      <c r="E4802">
        <v>0.75010980000000005</v>
      </c>
    </row>
    <row r="4803" spans="5:5" x14ac:dyDescent="0.25">
      <c r="E4803">
        <v>0.89885709999999996</v>
      </c>
    </row>
    <row r="4804" spans="5:5" x14ac:dyDescent="0.25">
      <c r="E4804">
        <v>1.3252870000000001</v>
      </c>
    </row>
    <row r="4805" spans="5:5" x14ac:dyDescent="0.25">
      <c r="E4805">
        <v>0.900223</v>
      </c>
    </row>
    <row r="4806" spans="5:5" x14ac:dyDescent="0.25">
      <c r="E4806">
        <v>0.97254910000000006</v>
      </c>
    </row>
    <row r="4807" spans="5:5" x14ac:dyDescent="0.25">
      <c r="E4807">
        <v>1.0661579999999999</v>
      </c>
    </row>
    <row r="4808" spans="5:5" x14ac:dyDescent="0.25">
      <c r="E4808">
        <v>1.1022590000000001</v>
      </c>
    </row>
    <row r="4809" spans="5:5" x14ac:dyDescent="0.25">
      <c r="E4809">
        <v>0.856738</v>
      </c>
    </row>
    <row r="4810" spans="5:5" x14ac:dyDescent="0.25">
      <c r="E4810">
        <v>0.64928790000000003</v>
      </c>
    </row>
    <row r="4811" spans="5:5" x14ac:dyDescent="0.25">
      <c r="E4811">
        <v>0.98308850000000003</v>
      </c>
    </row>
    <row r="4812" spans="5:5" x14ac:dyDescent="0.25">
      <c r="E4812">
        <v>1.370045</v>
      </c>
    </row>
    <row r="4813" spans="5:5" x14ac:dyDescent="0.25">
      <c r="E4813">
        <v>1.173492</v>
      </c>
    </row>
    <row r="4814" spans="5:5" x14ac:dyDescent="0.25">
      <c r="E4814">
        <v>0.93339850000000002</v>
      </c>
    </row>
    <row r="4815" spans="5:5" x14ac:dyDescent="0.25">
      <c r="E4815">
        <v>0.91197450000000002</v>
      </c>
    </row>
    <row r="4816" spans="5:5" x14ac:dyDescent="0.25">
      <c r="E4816">
        <v>0.82602359999999997</v>
      </c>
    </row>
    <row r="4817" spans="5:5" x14ac:dyDescent="0.25">
      <c r="E4817">
        <v>0.87176659999999995</v>
      </c>
    </row>
    <row r="4818" spans="5:5" x14ac:dyDescent="0.25">
      <c r="E4818">
        <v>1.21078</v>
      </c>
    </row>
    <row r="4819" spans="5:5" x14ac:dyDescent="0.25">
      <c r="E4819">
        <v>0.89973840000000005</v>
      </c>
    </row>
    <row r="4820" spans="5:5" x14ac:dyDescent="0.25">
      <c r="E4820">
        <v>0.76317939999999995</v>
      </c>
    </row>
    <row r="4821" spans="5:5" x14ac:dyDescent="0.25">
      <c r="E4821">
        <v>0.83632030000000002</v>
      </c>
    </row>
    <row r="4822" spans="5:5" x14ac:dyDescent="0.25">
      <c r="E4822">
        <v>0.52507769999999998</v>
      </c>
    </row>
    <row r="4823" spans="5:5" x14ac:dyDescent="0.25">
      <c r="E4823">
        <v>0.51380950000000003</v>
      </c>
    </row>
    <row r="4824" spans="5:5" x14ac:dyDescent="0.25">
      <c r="E4824">
        <v>1.103874</v>
      </c>
    </row>
    <row r="4825" spans="5:5" x14ac:dyDescent="0.25">
      <c r="E4825">
        <v>0.90994039999999998</v>
      </c>
    </row>
    <row r="4826" spans="5:5" x14ac:dyDescent="0.25">
      <c r="E4826">
        <v>1.276416</v>
      </c>
    </row>
    <row r="4827" spans="5:5" x14ac:dyDescent="0.25">
      <c r="E4827">
        <v>1.159691</v>
      </c>
    </row>
    <row r="4828" spans="5:5" x14ac:dyDescent="0.25">
      <c r="E4828">
        <v>0.69393859999999996</v>
      </c>
    </row>
    <row r="4829" spans="5:5" x14ac:dyDescent="0.25">
      <c r="E4829">
        <v>0.98460049999999999</v>
      </c>
    </row>
    <row r="4830" spans="5:5" x14ac:dyDescent="0.25">
      <c r="E4830">
        <v>1.0839719999999999</v>
      </c>
    </row>
    <row r="4831" spans="5:5" x14ac:dyDescent="0.25">
      <c r="E4831">
        <v>0.88264140000000002</v>
      </c>
    </row>
    <row r="4832" spans="5:5" x14ac:dyDescent="0.25">
      <c r="E4832">
        <v>0.98938020000000004</v>
      </c>
    </row>
    <row r="4833" spans="5:5" x14ac:dyDescent="0.25">
      <c r="E4833">
        <v>1.0308600000000001</v>
      </c>
    </row>
    <row r="4834" spans="5:5" x14ac:dyDescent="0.25">
      <c r="E4834">
        <v>0.67619899999999999</v>
      </c>
    </row>
    <row r="4835" spans="5:5" x14ac:dyDescent="0.25">
      <c r="E4835">
        <v>0.96676580000000001</v>
      </c>
    </row>
    <row r="4836" spans="5:5" x14ac:dyDescent="0.25">
      <c r="E4836">
        <v>0.95928740000000001</v>
      </c>
    </row>
    <row r="4837" spans="5:5" x14ac:dyDescent="0.25">
      <c r="E4837">
        <v>1.0606949999999999</v>
      </c>
    </row>
    <row r="4838" spans="5:5" x14ac:dyDescent="0.25">
      <c r="E4838">
        <v>1.1482540000000001</v>
      </c>
    </row>
    <row r="4839" spans="5:5" x14ac:dyDescent="0.25">
      <c r="E4839">
        <v>0.9989441</v>
      </c>
    </row>
    <row r="4840" spans="5:5" x14ac:dyDescent="0.25">
      <c r="E4840">
        <v>0.75048280000000001</v>
      </c>
    </row>
    <row r="4841" spans="5:5" x14ac:dyDescent="0.25">
      <c r="E4841">
        <v>0.94802549999999997</v>
      </c>
    </row>
    <row r="4842" spans="5:5" x14ac:dyDescent="0.25">
      <c r="E4842">
        <v>1.087278</v>
      </c>
    </row>
    <row r="4843" spans="5:5" x14ac:dyDescent="0.25">
      <c r="E4843">
        <v>0.94793539999999998</v>
      </c>
    </row>
    <row r="4844" spans="5:5" x14ac:dyDescent="0.25">
      <c r="E4844">
        <v>0.52164690000000002</v>
      </c>
    </row>
    <row r="4845" spans="5:5" x14ac:dyDescent="0.25">
      <c r="E4845">
        <v>0.91754210000000003</v>
      </c>
    </row>
    <row r="4846" spans="5:5" x14ac:dyDescent="0.25">
      <c r="E4846">
        <v>1.096568</v>
      </c>
    </row>
    <row r="4847" spans="5:5" x14ac:dyDescent="0.25">
      <c r="E4847">
        <v>0.80117939999999999</v>
      </c>
    </row>
    <row r="4848" spans="5:5" x14ac:dyDescent="0.25">
      <c r="E4848">
        <v>1.009757</v>
      </c>
    </row>
    <row r="4849" spans="5:5" x14ac:dyDescent="0.25">
      <c r="E4849">
        <v>0.78701779999999999</v>
      </c>
    </row>
    <row r="4850" spans="5:5" x14ac:dyDescent="0.25">
      <c r="E4850">
        <v>1.0634269999999999</v>
      </c>
    </row>
    <row r="4851" spans="5:5" x14ac:dyDescent="0.25">
      <c r="E4851">
        <v>0.93303559999999996</v>
      </c>
    </row>
    <row r="4852" spans="5:5" x14ac:dyDescent="0.25">
      <c r="E4852">
        <v>0.98862709999999998</v>
      </c>
    </row>
    <row r="4853" spans="5:5" x14ac:dyDescent="0.25">
      <c r="E4853">
        <v>1.0596239999999999</v>
      </c>
    </row>
    <row r="4854" spans="5:5" x14ac:dyDescent="0.25">
      <c r="E4854">
        <v>0.9596441</v>
      </c>
    </row>
    <row r="4855" spans="5:5" x14ac:dyDescent="0.25">
      <c r="E4855">
        <v>0.6486229</v>
      </c>
    </row>
    <row r="4856" spans="5:5" x14ac:dyDescent="0.25">
      <c r="E4856">
        <v>0.97140349999999998</v>
      </c>
    </row>
    <row r="4857" spans="5:5" x14ac:dyDescent="0.25">
      <c r="E4857">
        <v>0.71398079999999997</v>
      </c>
    </row>
    <row r="4858" spans="5:5" x14ac:dyDescent="0.25">
      <c r="E4858">
        <v>0.72527549999999996</v>
      </c>
    </row>
    <row r="4859" spans="5:5" x14ac:dyDescent="0.25">
      <c r="E4859">
        <v>0.89221119999999998</v>
      </c>
    </row>
    <row r="4860" spans="5:5" x14ac:dyDescent="0.25">
      <c r="E4860">
        <v>0.97043290000000004</v>
      </c>
    </row>
    <row r="4861" spans="5:5" x14ac:dyDescent="0.25">
      <c r="E4861">
        <v>0.9858285</v>
      </c>
    </row>
    <row r="4862" spans="5:5" x14ac:dyDescent="0.25">
      <c r="E4862">
        <v>1.0868119999999999</v>
      </c>
    </row>
    <row r="4863" spans="5:5" x14ac:dyDescent="0.25">
      <c r="E4863">
        <v>1.150131</v>
      </c>
    </row>
    <row r="4864" spans="5:5" x14ac:dyDescent="0.25">
      <c r="E4864">
        <v>0.85801570000000005</v>
      </c>
    </row>
    <row r="4865" spans="5:5" x14ac:dyDescent="0.25">
      <c r="E4865">
        <v>0.71319520000000003</v>
      </c>
    </row>
    <row r="4866" spans="5:5" x14ac:dyDescent="0.25">
      <c r="E4866">
        <v>0.82859640000000001</v>
      </c>
    </row>
    <row r="4867" spans="5:5" x14ac:dyDescent="0.25">
      <c r="E4867">
        <v>0.52200069999999998</v>
      </c>
    </row>
    <row r="4868" spans="5:5" x14ac:dyDescent="0.25">
      <c r="E4868">
        <v>0.69556750000000001</v>
      </c>
    </row>
    <row r="4869" spans="5:5" x14ac:dyDescent="0.25">
      <c r="E4869">
        <v>1.1533389999999999</v>
      </c>
    </row>
    <row r="4870" spans="5:5" x14ac:dyDescent="0.25">
      <c r="E4870">
        <v>0.81022090000000002</v>
      </c>
    </row>
    <row r="4871" spans="5:5" x14ac:dyDescent="0.25">
      <c r="E4871">
        <v>1.1284670000000001</v>
      </c>
    </row>
    <row r="4872" spans="5:5" x14ac:dyDescent="0.25">
      <c r="E4872">
        <v>0.76421510000000004</v>
      </c>
    </row>
    <row r="4873" spans="5:5" x14ac:dyDescent="0.25">
      <c r="E4873">
        <v>0.92450209999999999</v>
      </c>
    </row>
    <row r="4874" spans="5:5" x14ac:dyDescent="0.25">
      <c r="E4874">
        <v>0.93708049999999998</v>
      </c>
    </row>
    <row r="4875" spans="5:5" x14ac:dyDescent="0.25">
      <c r="E4875">
        <v>0.98370599999999997</v>
      </c>
    </row>
    <row r="4876" spans="5:5" x14ac:dyDescent="0.25">
      <c r="E4876">
        <v>1.0836939999999999</v>
      </c>
    </row>
    <row r="4877" spans="5:5" x14ac:dyDescent="0.25">
      <c r="E4877">
        <v>1.157745</v>
      </c>
    </row>
    <row r="4878" spans="5:5" x14ac:dyDescent="0.25">
      <c r="E4878">
        <v>1.1678649999999999</v>
      </c>
    </row>
    <row r="4879" spans="5:5" x14ac:dyDescent="0.25">
      <c r="E4879">
        <v>0.86093359999999997</v>
      </c>
    </row>
    <row r="4880" spans="5:5" x14ac:dyDescent="0.25">
      <c r="E4880">
        <v>0.6902277</v>
      </c>
    </row>
    <row r="4881" spans="5:5" x14ac:dyDescent="0.25">
      <c r="E4881">
        <v>1.251906</v>
      </c>
    </row>
    <row r="4882" spans="5:5" x14ac:dyDescent="0.25">
      <c r="E4882">
        <v>0.99890829999999997</v>
      </c>
    </row>
    <row r="4883" spans="5:5" x14ac:dyDescent="0.25">
      <c r="E4883">
        <v>1.0088299999999999</v>
      </c>
    </row>
    <row r="4884" spans="5:5" x14ac:dyDescent="0.25">
      <c r="E4884">
        <v>0.75496220000000003</v>
      </c>
    </row>
    <row r="4885" spans="5:5" x14ac:dyDescent="0.25">
      <c r="E4885">
        <v>1.2279100000000001</v>
      </c>
    </row>
    <row r="4886" spans="5:5" x14ac:dyDescent="0.25">
      <c r="E4886">
        <v>0.94878649999999998</v>
      </c>
    </row>
    <row r="4887" spans="5:5" x14ac:dyDescent="0.25">
      <c r="E4887">
        <v>1.0624499999999999</v>
      </c>
    </row>
    <row r="4888" spans="5:5" x14ac:dyDescent="0.25">
      <c r="E4888">
        <v>0.77442509999999998</v>
      </c>
    </row>
    <row r="4889" spans="5:5" x14ac:dyDescent="0.25">
      <c r="E4889">
        <v>0.95393410000000001</v>
      </c>
    </row>
    <row r="4890" spans="5:5" x14ac:dyDescent="0.25">
      <c r="E4890">
        <v>0.82345699999999999</v>
      </c>
    </row>
    <row r="4891" spans="5:5" x14ac:dyDescent="0.25">
      <c r="E4891">
        <v>1.07376</v>
      </c>
    </row>
    <row r="4892" spans="5:5" x14ac:dyDescent="0.25">
      <c r="E4892">
        <v>0.96956549999999997</v>
      </c>
    </row>
    <row r="4893" spans="5:5" x14ac:dyDescent="0.25">
      <c r="E4893">
        <v>0.99815739999999997</v>
      </c>
    </row>
    <row r="4894" spans="5:5" x14ac:dyDescent="0.25">
      <c r="E4894">
        <v>0.97921689999999995</v>
      </c>
    </row>
    <row r="4895" spans="5:5" x14ac:dyDescent="0.25">
      <c r="E4895">
        <v>0.89293009999999995</v>
      </c>
    </row>
    <row r="4896" spans="5:5" x14ac:dyDescent="0.25">
      <c r="E4896">
        <v>1.1509750000000001</v>
      </c>
    </row>
    <row r="4897" spans="5:5" x14ac:dyDescent="0.25">
      <c r="E4897">
        <v>0.92192989999999997</v>
      </c>
    </row>
    <row r="4898" spans="5:5" x14ac:dyDescent="0.25">
      <c r="E4898">
        <v>0.70891150000000003</v>
      </c>
    </row>
    <row r="4899" spans="5:5" x14ac:dyDescent="0.25">
      <c r="E4899">
        <v>0.98595370000000004</v>
      </c>
    </row>
    <row r="4900" spans="5:5" x14ac:dyDescent="0.25">
      <c r="E4900">
        <v>0.94273649999999998</v>
      </c>
    </row>
    <row r="4901" spans="5:5" x14ac:dyDescent="0.25">
      <c r="E4901">
        <v>1.0356380000000001</v>
      </c>
    </row>
    <row r="4902" spans="5:5" x14ac:dyDescent="0.25">
      <c r="E4902">
        <v>1.18133</v>
      </c>
    </row>
    <row r="4903" spans="5:5" x14ac:dyDescent="0.25">
      <c r="E4903">
        <v>0.76681480000000002</v>
      </c>
    </row>
    <row r="4904" spans="5:5" x14ac:dyDescent="0.25">
      <c r="E4904">
        <v>0.87876160000000003</v>
      </c>
    </row>
    <row r="4905" spans="5:5" x14ac:dyDescent="0.25">
      <c r="E4905">
        <v>0.94634529999999994</v>
      </c>
    </row>
    <row r="4906" spans="5:5" x14ac:dyDescent="0.25">
      <c r="E4906">
        <v>1.092282</v>
      </c>
    </row>
    <row r="4907" spans="5:5" x14ac:dyDescent="0.25">
      <c r="E4907">
        <v>0.89594419999999997</v>
      </c>
    </row>
    <row r="4908" spans="5:5" x14ac:dyDescent="0.25">
      <c r="E4908">
        <v>0.96033690000000005</v>
      </c>
    </row>
    <row r="4909" spans="5:5" x14ac:dyDescent="0.25">
      <c r="E4909">
        <v>0.84854660000000004</v>
      </c>
    </row>
    <row r="4910" spans="5:5" x14ac:dyDescent="0.25">
      <c r="E4910">
        <v>0.91931799999999997</v>
      </c>
    </row>
    <row r="4911" spans="5:5" x14ac:dyDescent="0.25">
      <c r="E4911">
        <v>0.96307030000000005</v>
      </c>
    </row>
    <row r="4912" spans="5:5" x14ac:dyDescent="0.25">
      <c r="E4912">
        <v>0.93862699999999999</v>
      </c>
    </row>
    <row r="4913" spans="5:5" x14ac:dyDescent="0.25">
      <c r="E4913">
        <v>0.83921829999999997</v>
      </c>
    </row>
    <row r="4914" spans="5:5" x14ac:dyDescent="0.25">
      <c r="E4914">
        <v>0.93465699999999996</v>
      </c>
    </row>
    <row r="4915" spans="5:5" x14ac:dyDescent="0.25">
      <c r="E4915">
        <v>0.9160547</v>
      </c>
    </row>
    <row r="4916" spans="5:5" x14ac:dyDescent="0.25">
      <c r="E4916">
        <v>1.0261769999999999</v>
      </c>
    </row>
    <row r="4917" spans="5:5" x14ac:dyDescent="0.25">
      <c r="E4917">
        <v>0.93433920000000004</v>
      </c>
    </row>
    <row r="4918" spans="5:5" x14ac:dyDescent="0.25">
      <c r="E4918">
        <v>0.59549229999999997</v>
      </c>
    </row>
    <row r="4919" spans="5:5" x14ac:dyDescent="0.25">
      <c r="E4919">
        <v>0.98274649999999997</v>
      </c>
    </row>
    <row r="4920" spans="5:5" x14ac:dyDescent="0.25">
      <c r="E4920">
        <v>0.72305609999999998</v>
      </c>
    </row>
    <row r="4921" spans="5:5" x14ac:dyDescent="0.25">
      <c r="E4921">
        <v>1.1401460000000001</v>
      </c>
    </row>
    <row r="4922" spans="5:5" x14ac:dyDescent="0.25">
      <c r="E4922">
        <v>0.84163109999999997</v>
      </c>
    </row>
    <row r="4923" spans="5:5" x14ac:dyDescent="0.25">
      <c r="E4923">
        <v>0.94533420000000001</v>
      </c>
    </row>
    <row r="4924" spans="5:5" x14ac:dyDescent="0.25">
      <c r="E4924">
        <v>0.81294639999999996</v>
      </c>
    </row>
    <row r="4925" spans="5:5" x14ac:dyDescent="0.25">
      <c r="E4925">
        <v>0.59720030000000002</v>
      </c>
    </row>
    <row r="4926" spans="5:5" x14ac:dyDescent="0.25">
      <c r="E4926">
        <v>0.87535220000000002</v>
      </c>
    </row>
    <row r="4927" spans="5:5" x14ac:dyDescent="0.25">
      <c r="E4927">
        <v>0.88794099999999998</v>
      </c>
    </row>
    <row r="4928" spans="5:5" x14ac:dyDescent="0.25">
      <c r="E4928">
        <v>0.74354980000000004</v>
      </c>
    </row>
    <row r="4929" spans="5:5" x14ac:dyDescent="0.25">
      <c r="E4929">
        <v>1.025334</v>
      </c>
    </row>
    <row r="4930" spans="5:5" x14ac:dyDescent="0.25">
      <c r="E4930">
        <v>0.90763000000000005</v>
      </c>
    </row>
    <row r="4931" spans="5:5" x14ac:dyDescent="0.25">
      <c r="E4931">
        <v>0.85154859999999999</v>
      </c>
    </row>
    <row r="4932" spans="5:5" x14ac:dyDescent="0.25">
      <c r="E4932">
        <v>1.101216</v>
      </c>
    </row>
    <row r="4933" spans="5:5" x14ac:dyDescent="0.25">
      <c r="E4933">
        <v>1.0828340000000001</v>
      </c>
    </row>
    <row r="4934" spans="5:5" x14ac:dyDescent="0.25">
      <c r="E4934">
        <v>0.71089530000000001</v>
      </c>
    </row>
    <row r="4935" spans="5:5" x14ac:dyDescent="0.25">
      <c r="E4935">
        <v>0.89084799999999997</v>
      </c>
    </row>
    <row r="4936" spans="5:5" x14ac:dyDescent="0.25">
      <c r="E4936">
        <v>1.1196600000000001</v>
      </c>
    </row>
    <row r="4937" spans="5:5" x14ac:dyDescent="0.25">
      <c r="E4937">
        <v>0.57449669999999997</v>
      </c>
    </row>
    <row r="4938" spans="5:5" x14ac:dyDescent="0.25">
      <c r="E4938">
        <v>0.92479739999999999</v>
      </c>
    </row>
    <row r="4939" spans="5:5" x14ac:dyDescent="0.25">
      <c r="E4939">
        <v>1.039164</v>
      </c>
    </row>
    <row r="4940" spans="5:5" x14ac:dyDescent="0.25">
      <c r="E4940">
        <v>1.0213000000000001</v>
      </c>
    </row>
    <row r="4941" spans="5:5" x14ac:dyDescent="0.25">
      <c r="E4941">
        <v>0.78366809999999998</v>
      </c>
    </row>
    <row r="4942" spans="5:5" x14ac:dyDescent="0.25">
      <c r="E4942">
        <v>0.77730140000000003</v>
      </c>
    </row>
    <row r="4943" spans="5:5" x14ac:dyDescent="0.25">
      <c r="E4943">
        <v>1.1050230000000001</v>
      </c>
    </row>
    <row r="4944" spans="5:5" x14ac:dyDescent="0.25">
      <c r="E4944">
        <v>1.1688559999999999</v>
      </c>
    </row>
    <row r="4945" spans="5:5" x14ac:dyDescent="0.25">
      <c r="E4945">
        <v>0.68375430000000004</v>
      </c>
    </row>
    <row r="4946" spans="5:5" x14ac:dyDescent="0.25">
      <c r="E4946">
        <v>0.51215630000000001</v>
      </c>
    </row>
    <row r="4947" spans="5:5" x14ac:dyDescent="0.25">
      <c r="E4947">
        <v>1.1793400000000001</v>
      </c>
    </row>
    <row r="4948" spans="5:5" x14ac:dyDescent="0.25">
      <c r="E4948">
        <v>0.65653760000000005</v>
      </c>
    </row>
    <row r="4949" spans="5:5" x14ac:dyDescent="0.25">
      <c r="E4949">
        <v>0.6299496</v>
      </c>
    </row>
    <row r="4950" spans="5:5" x14ac:dyDescent="0.25">
      <c r="E4950">
        <v>0.43482900000000002</v>
      </c>
    </row>
    <row r="4951" spans="5:5" x14ac:dyDescent="0.25">
      <c r="E4951">
        <v>1.000159</v>
      </c>
    </row>
    <row r="4952" spans="5:5" x14ac:dyDescent="0.25">
      <c r="E4952">
        <v>1.0952980000000001</v>
      </c>
    </row>
    <row r="4953" spans="5:5" x14ac:dyDescent="0.25">
      <c r="E4953">
        <v>0.88834150000000001</v>
      </c>
    </row>
    <row r="4954" spans="5:5" x14ac:dyDescent="0.25">
      <c r="E4954">
        <v>1.224871</v>
      </c>
    </row>
    <row r="4955" spans="5:5" x14ac:dyDescent="0.25">
      <c r="E4955">
        <v>1.3289470000000001</v>
      </c>
    </row>
    <row r="4956" spans="5:5" x14ac:dyDescent="0.25">
      <c r="E4956">
        <v>1.123111</v>
      </c>
    </row>
    <row r="4957" spans="5:5" x14ac:dyDescent="0.25">
      <c r="E4957">
        <v>0.98179839999999996</v>
      </c>
    </row>
    <row r="4958" spans="5:5" x14ac:dyDescent="0.25">
      <c r="E4958">
        <v>0.83940499999999996</v>
      </c>
    </row>
    <row r="4959" spans="5:5" x14ac:dyDescent="0.25">
      <c r="E4959">
        <v>0.55000740000000004</v>
      </c>
    </row>
    <row r="4960" spans="5:5" x14ac:dyDescent="0.25">
      <c r="E4960">
        <v>0.91643929999999996</v>
      </c>
    </row>
    <row r="4961" spans="5:5" x14ac:dyDescent="0.25">
      <c r="E4961">
        <v>0.5900318</v>
      </c>
    </row>
    <row r="4962" spans="5:5" x14ac:dyDescent="0.25">
      <c r="E4962">
        <v>0.97625280000000003</v>
      </c>
    </row>
    <row r="4963" spans="5:5" x14ac:dyDescent="0.25">
      <c r="E4963">
        <v>1.0625610000000001</v>
      </c>
    </row>
    <row r="4964" spans="5:5" x14ac:dyDescent="0.25">
      <c r="E4964">
        <v>0.79479599999999995</v>
      </c>
    </row>
    <row r="4965" spans="5:5" x14ac:dyDescent="0.25">
      <c r="E4965">
        <v>0.65626010000000001</v>
      </c>
    </row>
    <row r="4966" spans="5:5" x14ac:dyDescent="0.25">
      <c r="E4966">
        <v>0.98562419999999995</v>
      </c>
    </row>
    <row r="4967" spans="5:5" x14ac:dyDescent="0.25">
      <c r="E4967">
        <v>0.79160039999999998</v>
      </c>
    </row>
    <row r="4968" spans="5:5" x14ac:dyDescent="0.25">
      <c r="E4968">
        <v>1.123297</v>
      </c>
    </row>
    <row r="4969" spans="5:5" x14ac:dyDescent="0.25">
      <c r="E4969">
        <v>0.65821649999999998</v>
      </c>
    </row>
    <row r="4970" spans="5:5" x14ac:dyDescent="0.25">
      <c r="E4970">
        <v>0.77261970000000002</v>
      </c>
    </row>
    <row r="4971" spans="5:5" x14ac:dyDescent="0.25">
      <c r="E4971">
        <v>0.94480679999999995</v>
      </c>
    </row>
    <row r="4972" spans="5:5" x14ac:dyDescent="0.25">
      <c r="E4972">
        <v>1.2206159999999999</v>
      </c>
    </row>
    <row r="4973" spans="5:5" x14ac:dyDescent="0.25">
      <c r="E4973">
        <v>1.0414810000000001</v>
      </c>
    </row>
    <row r="4974" spans="5:5" x14ac:dyDescent="0.25">
      <c r="E4974">
        <v>1.097065</v>
      </c>
    </row>
    <row r="4975" spans="5:5" x14ac:dyDescent="0.25">
      <c r="E4975">
        <v>0.90738980000000002</v>
      </c>
    </row>
    <row r="4976" spans="5:5" x14ac:dyDescent="0.25">
      <c r="E4976">
        <v>1.0082800000000001</v>
      </c>
    </row>
    <row r="4977" spans="5:5" x14ac:dyDescent="0.25">
      <c r="E4977">
        <v>1.174118</v>
      </c>
    </row>
    <row r="4978" spans="5:5" x14ac:dyDescent="0.25">
      <c r="E4978">
        <v>0.94485330000000001</v>
      </c>
    </row>
    <row r="4979" spans="5:5" x14ac:dyDescent="0.25">
      <c r="E4979">
        <v>0.31789030000000001</v>
      </c>
    </row>
    <row r="4980" spans="5:5" x14ac:dyDescent="0.25">
      <c r="E4980">
        <v>1.0383169999999999</v>
      </c>
    </row>
    <row r="4981" spans="5:5" x14ac:dyDescent="0.25">
      <c r="E4981">
        <v>1.189446</v>
      </c>
    </row>
    <row r="4982" spans="5:5" x14ac:dyDescent="0.25">
      <c r="E4982">
        <v>0.74066520000000002</v>
      </c>
    </row>
    <row r="4983" spans="5:5" x14ac:dyDescent="0.25">
      <c r="E4983">
        <v>0.85465639999999998</v>
      </c>
    </row>
    <row r="4984" spans="5:5" x14ac:dyDescent="0.25">
      <c r="E4984">
        <v>0.75261829999999996</v>
      </c>
    </row>
    <row r="4985" spans="5:5" x14ac:dyDescent="0.25">
      <c r="E4985">
        <v>0.79857889999999998</v>
      </c>
    </row>
    <row r="4986" spans="5:5" x14ac:dyDescent="0.25">
      <c r="E4986">
        <v>0.3937599</v>
      </c>
    </row>
    <row r="4987" spans="5:5" x14ac:dyDescent="0.25">
      <c r="E4987">
        <v>1.034189</v>
      </c>
    </row>
    <row r="4988" spans="5:5" x14ac:dyDescent="0.25">
      <c r="E4988">
        <v>1.213805</v>
      </c>
    </row>
    <row r="4989" spans="5:5" x14ac:dyDescent="0.25">
      <c r="E4989">
        <v>1.190882</v>
      </c>
    </row>
    <row r="4990" spans="5:5" x14ac:dyDescent="0.25">
      <c r="E4990">
        <v>1.2127920000000001</v>
      </c>
    </row>
    <row r="4991" spans="5:5" x14ac:dyDescent="0.25">
      <c r="E4991">
        <v>0.58090090000000005</v>
      </c>
    </row>
    <row r="4992" spans="5:5" x14ac:dyDescent="0.25">
      <c r="E4992">
        <v>0.85534540000000003</v>
      </c>
    </row>
    <row r="4993" spans="5:5" x14ac:dyDescent="0.25">
      <c r="E4993">
        <v>0.9934579</v>
      </c>
    </row>
    <row r="4994" spans="5:5" x14ac:dyDescent="0.25">
      <c r="E4994">
        <v>1.1084689999999999</v>
      </c>
    </row>
    <row r="4995" spans="5:5" x14ac:dyDescent="0.25">
      <c r="E4995">
        <v>0.6639813</v>
      </c>
    </row>
    <row r="4996" spans="5:5" x14ac:dyDescent="0.25">
      <c r="E4996">
        <v>0.69795549999999995</v>
      </c>
    </row>
    <row r="4997" spans="5:5" x14ac:dyDescent="0.25">
      <c r="E4997">
        <v>0.79577169999999997</v>
      </c>
    </row>
    <row r="4998" spans="5:5" x14ac:dyDescent="0.25">
      <c r="E4998">
        <v>1.0997380000000001</v>
      </c>
    </row>
    <row r="4999" spans="5:5" x14ac:dyDescent="0.25">
      <c r="E4999">
        <v>0.4915851</v>
      </c>
    </row>
    <row r="5000" spans="5:5" x14ac:dyDescent="0.25">
      <c r="E5000">
        <v>0.8929762</v>
      </c>
    </row>
    <row r="5001" spans="5:5" x14ac:dyDescent="0.25">
      <c r="E5001">
        <v>1.140601</v>
      </c>
    </row>
    <row r="5002" spans="5:5" x14ac:dyDescent="0.25">
      <c r="E5002">
        <v>1.22828</v>
      </c>
    </row>
    <row r="5003" spans="5:5" x14ac:dyDescent="0.25">
      <c r="E5003">
        <v>1.2559450000000001</v>
      </c>
    </row>
    <row r="5004" spans="5:5" x14ac:dyDescent="0.25">
      <c r="E5004">
        <v>1.101064</v>
      </c>
    </row>
    <row r="5005" spans="5:5" x14ac:dyDescent="0.25">
      <c r="E5005">
        <v>0.97459910000000005</v>
      </c>
    </row>
    <row r="5006" spans="5:5" x14ac:dyDescent="0.25">
      <c r="E5006">
        <v>0.79523840000000001</v>
      </c>
    </row>
    <row r="5007" spans="5:5" x14ac:dyDescent="0.25">
      <c r="E5007">
        <v>0.95507949999999997</v>
      </c>
    </row>
    <row r="5008" spans="5:5" x14ac:dyDescent="0.25">
      <c r="E5008">
        <v>0.87087639999999999</v>
      </c>
    </row>
    <row r="5009" spans="5:5" x14ac:dyDescent="0.25">
      <c r="E5009">
        <v>1.045463</v>
      </c>
    </row>
    <row r="5010" spans="5:5" x14ac:dyDescent="0.25">
      <c r="E5010">
        <v>1.317855</v>
      </c>
    </row>
    <row r="5011" spans="5:5" x14ac:dyDescent="0.25">
      <c r="E5011">
        <v>0.96914409999999995</v>
      </c>
    </row>
    <row r="5012" spans="5:5" x14ac:dyDescent="0.25">
      <c r="E5012">
        <v>0.91237210000000002</v>
      </c>
    </row>
    <row r="5013" spans="5:5" x14ac:dyDescent="0.25">
      <c r="E5013">
        <v>1.1325019999999999</v>
      </c>
    </row>
    <row r="5014" spans="5:5" x14ac:dyDescent="0.25">
      <c r="E5014">
        <v>1.084929</v>
      </c>
    </row>
    <row r="5015" spans="5:5" x14ac:dyDescent="0.25">
      <c r="E5015">
        <v>1.099593</v>
      </c>
    </row>
    <row r="5016" spans="5:5" x14ac:dyDescent="0.25">
      <c r="E5016">
        <v>0.97667729999999997</v>
      </c>
    </row>
    <row r="5017" spans="5:5" x14ac:dyDescent="0.25">
      <c r="E5017">
        <v>0.72316480000000005</v>
      </c>
    </row>
    <row r="5018" spans="5:5" x14ac:dyDescent="0.25">
      <c r="E5018">
        <v>1.076883</v>
      </c>
    </row>
    <row r="5019" spans="5:5" x14ac:dyDescent="0.25">
      <c r="E5019">
        <v>0.81602799999999998</v>
      </c>
    </row>
    <row r="5020" spans="5:5" x14ac:dyDescent="0.25">
      <c r="E5020">
        <v>0.94787060000000001</v>
      </c>
    </row>
    <row r="5021" spans="5:5" x14ac:dyDescent="0.25">
      <c r="E5021">
        <v>1.036076</v>
      </c>
    </row>
    <row r="5022" spans="5:5" x14ac:dyDescent="0.25">
      <c r="E5022">
        <v>0.63269839999999999</v>
      </c>
    </row>
    <row r="5023" spans="5:5" x14ac:dyDescent="0.25">
      <c r="E5023">
        <v>1.2071529999999999</v>
      </c>
    </row>
    <row r="5024" spans="5:5" x14ac:dyDescent="0.25">
      <c r="E5024">
        <v>0.59934779999999999</v>
      </c>
    </row>
    <row r="5025" spans="5:5" x14ac:dyDescent="0.25">
      <c r="E5025">
        <v>1.2510829999999999</v>
      </c>
    </row>
    <row r="5026" spans="5:5" x14ac:dyDescent="0.25">
      <c r="E5026">
        <v>1.0475570000000001</v>
      </c>
    </row>
    <row r="5027" spans="5:5" x14ac:dyDescent="0.25">
      <c r="E5027">
        <v>0.77091929999999997</v>
      </c>
    </row>
    <row r="5028" spans="5:5" x14ac:dyDescent="0.25">
      <c r="E5028">
        <v>0.83707889999999996</v>
      </c>
    </row>
    <row r="5029" spans="5:5" x14ac:dyDescent="0.25">
      <c r="E5029">
        <v>0.93232550000000003</v>
      </c>
    </row>
    <row r="5030" spans="5:5" x14ac:dyDescent="0.25">
      <c r="E5030">
        <v>0.92370830000000004</v>
      </c>
    </row>
    <row r="5031" spans="5:5" x14ac:dyDescent="0.25">
      <c r="E5031">
        <v>0.92768039999999996</v>
      </c>
    </row>
    <row r="5032" spans="5:5" x14ac:dyDescent="0.25">
      <c r="E5032">
        <v>0.86318609999999996</v>
      </c>
    </row>
    <row r="5033" spans="5:5" x14ac:dyDescent="0.25">
      <c r="E5033">
        <v>1.0287390000000001</v>
      </c>
    </row>
    <row r="5034" spans="5:5" x14ac:dyDescent="0.25">
      <c r="E5034">
        <v>1.0381</v>
      </c>
    </row>
    <row r="5035" spans="5:5" x14ac:dyDescent="0.25">
      <c r="E5035">
        <v>0.86666949999999998</v>
      </c>
    </row>
    <row r="5036" spans="5:5" x14ac:dyDescent="0.25">
      <c r="E5036">
        <v>0.9755568</v>
      </c>
    </row>
    <row r="5037" spans="5:5" x14ac:dyDescent="0.25">
      <c r="E5037">
        <v>1.065029</v>
      </c>
    </row>
    <row r="5038" spans="5:5" x14ac:dyDescent="0.25">
      <c r="E5038">
        <v>0.68328829999999996</v>
      </c>
    </row>
    <row r="5039" spans="5:5" x14ac:dyDescent="0.25">
      <c r="E5039">
        <v>0.76072090000000003</v>
      </c>
    </row>
    <row r="5040" spans="5:5" x14ac:dyDescent="0.25">
      <c r="E5040">
        <v>1.176277</v>
      </c>
    </row>
    <row r="5041" spans="5:5" x14ac:dyDescent="0.25">
      <c r="E5041">
        <v>1.1096539999999999</v>
      </c>
    </row>
    <row r="5042" spans="5:5" x14ac:dyDescent="0.25">
      <c r="E5042">
        <v>0.82516429999999996</v>
      </c>
    </row>
    <row r="5043" spans="5:5" x14ac:dyDescent="0.25">
      <c r="E5043">
        <v>0.82600640000000003</v>
      </c>
    </row>
    <row r="5044" spans="5:5" x14ac:dyDescent="0.25">
      <c r="E5044">
        <v>0.99699649999999995</v>
      </c>
    </row>
    <row r="5045" spans="5:5" x14ac:dyDescent="0.25">
      <c r="E5045">
        <v>0.74611519999999998</v>
      </c>
    </row>
    <row r="5046" spans="5:5" x14ac:dyDescent="0.25">
      <c r="E5046">
        <v>0.94201659999999998</v>
      </c>
    </row>
    <row r="5047" spans="5:5" x14ac:dyDescent="0.25">
      <c r="E5047">
        <v>0.42406680000000002</v>
      </c>
    </row>
    <row r="5048" spans="5:5" x14ac:dyDescent="0.25">
      <c r="E5048">
        <v>1.0795300000000001</v>
      </c>
    </row>
    <row r="5049" spans="5:5" x14ac:dyDescent="0.25">
      <c r="E5049">
        <v>1.1676740000000001</v>
      </c>
    </row>
    <row r="5050" spans="5:5" x14ac:dyDescent="0.25">
      <c r="E5050">
        <v>1.411346</v>
      </c>
    </row>
    <row r="5051" spans="5:5" x14ac:dyDescent="0.25">
      <c r="E5051">
        <v>0.8317949</v>
      </c>
    </row>
    <row r="5052" spans="5:5" x14ac:dyDescent="0.25">
      <c r="E5052">
        <v>0.90409649999999997</v>
      </c>
    </row>
    <row r="5053" spans="5:5" x14ac:dyDescent="0.25">
      <c r="E5053">
        <v>0.90954820000000003</v>
      </c>
    </row>
    <row r="5054" spans="5:5" x14ac:dyDescent="0.25">
      <c r="E5054">
        <v>0.89938819999999997</v>
      </c>
    </row>
    <row r="5055" spans="5:5" x14ac:dyDescent="0.25">
      <c r="E5055">
        <v>0.83220349999999998</v>
      </c>
    </row>
    <row r="5056" spans="5:5" x14ac:dyDescent="0.25">
      <c r="E5056">
        <v>0.20729110000000001</v>
      </c>
    </row>
    <row r="5057" spans="5:5" x14ac:dyDescent="0.25">
      <c r="E5057">
        <v>1.1505810000000001</v>
      </c>
    </row>
    <row r="5058" spans="5:5" x14ac:dyDescent="0.25">
      <c r="E5058">
        <v>0.9149043</v>
      </c>
    </row>
    <row r="5059" spans="5:5" x14ac:dyDescent="0.25">
      <c r="E5059">
        <v>0.72527830000000004</v>
      </c>
    </row>
    <row r="5060" spans="5:5" x14ac:dyDescent="0.25">
      <c r="E5060">
        <v>1.1003689999999999</v>
      </c>
    </row>
    <row r="5061" spans="5:5" x14ac:dyDescent="0.25">
      <c r="E5061">
        <v>0.88782589999999995</v>
      </c>
    </row>
    <row r="5062" spans="5:5" x14ac:dyDescent="0.25">
      <c r="E5062">
        <v>0.53401639999999995</v>
      </c>
    </row>
    <row r="5063" spans="5:5" x14ac:dyDescent="0.25">
      <c r="E5063">
        <v>0.54787350000000001</v>
      </c>
    </row>
    <row r="5064" spans="5:5" x14ac:dyDescent="0.25">
      <c r="E5064">
        <v>0.71296950000000003</v>
      </c>
    </row>
    <row r="5065" spans="5:5" x14ac:dyDescent="0.25">
      <c r="E5065">
        <v>0.82543670000000002</v>
      </c>
    </row>
    <row r="5066" spans="5:5" x14ac:dyDescent="0.25">
      <c r="E5066">
        <v>1.0277289999999999</v>
      </c>
    </row>
    <row r="5067" spans="5:5" x14ac:dyDescent="0.25">
      <c r="E5067">
        <v>1.1487890000000001</v>
      </c>
    </row>
    <row r="5068" spans="5:5" x14ac:dyDescent="0.25">
      <c r="E5068">
        <v>0.61175080000000004</v>
      </c>
    </row>
    <row r="5069" spans="5:5" x14ac:dyDescent="0.25">
      <c r="E5069">
        <v>0.7096983</v>
      </c>
    </row>
    <row r="5070" spans="5:5" x14ac:dyDescent="0.25">
      <c r="E5070">
        <v>1.096217</v>
      </c>
    </row>
    <row r="5071" spans="5:5" x14ac:dyDescent="0.25">
      <c r="E5071">
        <v>1.1483920000000001</v>
      </c>
    </row>
    <row r="5072" spans="5:5" x14ac:dyDescent="0.25">
      <c r="E5072">
        <v>0.59334629999999999</v>
      </c>
    </row>
    <row r="5073" spans="5:5" x14ac:dyDescent="0.25">
      <c r="E5073">
        <v>1.0040640000000001</v>
      </c>
    </row>
    <row r="5074" spans="5:5" x14ac:dyDescent="0.25">
      <c r="E5074">
        <v>1.1821250000000001</v>
      </c>
    </row>
    <row r="5075" spans="5:5" x14ac:dyDescent="0.25">
      <c r="E5075">
        <v>1.1125799999999999</v>
      </c>
    </row>
    <row r="5076" spans="5:5" x14ac:dyDescent="0.25">
      <c r="E5076">
        <v>0.9525943</v>
      </c>
    </row>
    <row r="5077" spans="5:5" x14ac:dyDescent="0.25">
      <c r="E5077">
        <v>0.74111130000000003</v>
      </c>
    </row>
    <row r="5078" spans="5:5" x14ac:dyDescent="0.25">
      <c r="E5078">
        <v>1.036022</v>
      </c>
    </row>
    <row r="5079" spans="5:5" x14ac:dyDescent="0.25">
      <c r="E5079">
        <v>0.86681209999999997</v>
      </c>
    </row>
    <row r="5080" spans="5:5" x14ac:dyDescent="0.25">
      <c r="E5080">
        <v>1.4553400000000001</v>
      </c>
    </row>
    <row r="5081" spans="5:5" x14ac:dyDescent="0.25">
      <c r="E5081">
        <v>0.67869250000000003</v>
      </c>
    </row>
    <row r="5082" spans="5:5" x14ac:dyDescent="0.25">
      <c r="E5082">
        <v>0.84861980000000004</v>
      </c>
    </row>
    <row r="5083" spans="5:5" x14ac:dyDescent="0.25">
      <c r="E5083">
        <v>1.0126999999999999</v>
      </c>
    </row>
    <row r="5084" spans="5:5" x14ac:dyDescent="0.25">
      <c r="E5084">
        <v>0.81404089999999996</v>
      </c>
    </row>
    <row r="5085" spans="5:5" x14ac:dyDescent="0.25">
      <c r="E5085">
        <v>1.0177210000000001</v>
      </c>
    </row>
    <row r="5086" spans="5:5" x14ac:dyDescent="0.25">
      <c r="E5086">
        <v>0.97929469999999996</v>
      </c>
    </row>
    <row r="5087" spans="5:5" x14ac:dyDescent="0.25">
      <c r="E5087">
        <v>0.59261830000000004</v>
      </c>
    </row>
    <row r="5088" spans="5:5" x14ac:dyDescent="0.25">
      <c r="E5088">
        <v>0.9380349</v>
      </c>
    </row>
    <row r="5089" spans="5:5" x14ac:dyDescent="0.25">
      <c r="E5089">
        <v>0.90839029999999998</v>
      </c>
    </row>
    <row r="5090" spans="5:5" x14ac:dyDescent="0.25">
      <c r="E5090">
        <v>0.82992860000000002</v>
      </c>
    </row>
    <row r="5091" spans="5:5" x14ac:dyDescent="0.25">
      <c r="E5091">
        <v>1.226038</v>
      </c>
    </row>
    <row r="5092" spans="5:5" x14ac:dyDescent="0.25">
      <c r="E5092">
        <v>0.75376900000000002</v>
      </c>
    </row>
    <row r="5093" spans="5:5" x14ac:dyDescent="0.25">
      <c r="E5093">
        <v>1.030767</v>
      </c>
    </row>
    <row r="5094" spans="5:5" x14ac:dyDescent="0.25">
      <c r="E5094">
        <v>0.59764260000000002</v>
      </c>
    </row>
    <row r="5095" spans="5:5" x14ac:dyDescent="0.25">
      <c r="E5095">
        <v>0.76142929999999998</v>
      </c>
    </row>
    <row r="5096" spans="5:5" x14ac:dyDescent="0.25">
      <c r="E5096">
        <v>0.61530640000000003</v>
      </c>
    </row>
    <row r="5097" spans="5:5" x14ac:dyDescent="0.25">
      <c r="E5097">
        <v>0.99552269999999998</v>
      </c>
    </row>
    <row r="5098" spans="5:5" x14ac:dyDescent="0.25">
      <c r="E5098">
        <v>0.96673450000000005</v>
      </c>
    </row>
    <row r="5099" spans="5:5" x14ac:dyDescent="0.25">
      <c r="E5099">
        <v>1.1683220000000001</v>
      </c>
    </row>
    <row r="5100" spans="5:5" x14ac:dyDescent="0.25">
      <c r="E5100">
        <v>1.0442610000000001</v>
      </c>
    </row>
    <row r="5101" spans="5:5" x14ac:dyDescent="0.25">
      <c r="E5101">
        <v>0.9292956</v>
      </c>
    </row>
    <row r="5102" spans="5:5" x14ac:dyDescent="0.25">
      <c r="E5102">
        <v>1.100079</v>
      </c>
    </row>
    <row r="5103" spans="5:5" x14ac:dyDescent="0.25">
      <c r="E5103">
        <v>0.97229560000000004</v>
      </c>
    </row>
    <row r="5104" spans="5:5" x14ac:dyDescent="0.25">
      <c r="E5104">
        <v>0.86370389999999997</v>
      </c>
    </row>
    <row r="5105" spans="5:5" x14ac:dyDescent="0.25">
      <c r="E5105">
        <v>0.86515140000000001</v>
      </c>
    </row>
    <row r="5106" spans="5:5" x14ac:dyDescent="0.25">
      <c r="E5106">
        <v>0.98179380000000005</v>
      </c>
    </row>
    <row r="5107" spans="5:5" x14ac:dyDescent="0.25">
      <c r="E5107">
        <v>0.82548860000000002</v>
      </c>
    </row>
    <row r="5108" spans="5:5" x14ac:dyDescent="0.25">
      <c r="E5108">
        <v>0.95712799999999998</v>
      </c>
    </row>
    <row r="5109" spans="5:5" x14ac:dyDescent="0.25">
      <c r="E5109">
        <v>1.115586</v>
      </c>
    </row>
    <row r="5110" spans="5:5" x14ac:dyDescent="0.25">
      <c r="E5110">
        <v>0.79287339999999995</v>
      </c>
    </row>
    <row r="5111" spans="5:5" x14ac:dyDescent="0.25">
      <c r="E5111">
        <v>0.63797630000000005</v>
      </c>
    </row>
    <row r="5112" spans="5:5" x14ac:dyDescent="0.25">
      <c r="E5112">
        <v>1.0292380000000001</v>
      </c>
    </row>
    <row r="5113" spans="5:5" x14ac:dyDescent="0.25">
      <c r="E5113">
        <v>0.821828</v>
      </c>
    </row>
    <row r="5114" spans="5:5" x14ac:dyDescent="0.25">
      <c r="E5114">
        <v>1.1714150000000001</v>
      </c>
    </row>
    <row r="5115" spans="5:5" x14ac:dyDescent="0.25">
      <c r="E5115">
        <v>0.87207449999999997</v>
      </c>
    </row>
    <row r="5116" spans="5:5" x14ac:dyDescent="0.25">
      <c r="E5116">
        <v>0.69876729999999998</v>
      </c>
    </row>
    <row r="5117" spans="5:5" x14ac:dyDescent="0.25">
      <c r="E5117">
        <v>0.97892199999999996</v>
      </c>
    </row>
    <row r="5118" spans="5:5" x14ac:dyDescent="0.25">
      <c r="E5118">
        <v>0.71193510000000004</v>
      </c>
    </row>
    <row r="5119" spans="5:5" x14ac:dyDescent="0.25">
      <c r="E5119">
        <v>0.4501115</v>
      </c>
    </row>
    <row r="5120" spans="5:5" x14ac:dyDescent="0.25">
      <c r="E5120">
        <v>0.79810840000000005</v>
      </c>
    </row>
    <row r="5121" spans="5:5" x14ac:dyDescent="0.25">
      <c r="E5121">
        <v>1.126258</v>
      </c>
    </row>
    <row r="5122" spans="5:5" x14ac:dyDescent="0.25">
      <c r="E5122">
        <v>1.166012</v>
      </c>
    </row>
    <row r="5123" spans="5:5" x14ac:dyDescent="0.25">
      <c r="E5123">
        <v>0.88852330000000002</v>
      </c>
    </row>
    <row r="5124" spans="5:5" x14ac:dyDescent="0.25">
      <c r="E5124">
        <v>0.76847379999999998</v>
      </c>
    </row>
    <row r="5125" spans="5:5" x14ac:dyDescent="0.25">
      <c r="E5125">
        <v>0.93473269999999997</v>
      </c>
    </row>
    <row r="5126" spans="5:5" x14ac:dyDescent="0.25">
      <c r="E5126">
        <v>1.043863</v>
      </c>
    </row>
    <row r="5127" spans="5:5" x14ac:dyDescent="0.25">
      <c r="E5127">
        <v>0.53231430000000002</v>
      </c>
    </row>
    <row r="5128" spans="5:5" x14ac:dyDescent="0.25">
      <c r="E5128">
        <v>1.290567</v>
      </c>
    </row>
    <row r="5129" spans="5:5" x14ac:dyDescent="0.25">
      <c r="E5129">
        <v>1.0573859999999999</v>
      </c>
    </row>
    <row r="5130" spans="5:5" x14ac:dyDescent="0.25">
      <c r="E5130">
        <v>0.689828</v>
      </c>
    </row>
    <row r="5131" spans="5:5" x14ac:dyDescent="0.25">
      <c r="E5131">
        <v>0.50926879999999997</v>
      </c>
    </row>
    <row r="5132" spans="5:5" x14ac:dyDescent="0.25">
      <c r="E5132">
        <v>1.0391619999999999</v>
      </c>
    </row>
    <row r="5133" spans="5:5" x14ac:dyDescent="0.25">
      <c r="E5133">
        <v>0.80970509999999996</v>
      </c>
    </row>
    <row r="5134" spans="5:5" x14ac:dyDescent="0.25">
      <c r="E5134">
        <v>1.0013570000000001</v>
      </c>
    </row>
    <row r="5135" spans="5:5" x14ac:dyDescent="0.25">
      <c r="E5135">
        <v>1.082524</v>
      </c>
    </row>
    <row r="5136" spans="5:5" x14ac:dyDescent="0.25">
      <c r="E5136">
        <v>0.88502840000000005</v>
      </c>
    </row>
    <row r="5137" spans="5:5" x14ac:dyDescent="0.25">
      <c r="E5137">
        <v>0.9673197</v>
      </c>
    </row>
    <row r="5138" spans="5:5" x14ac:dyDescent="0.25">
      <c r="E5138">
        <v>0.95327030000000001</v>
      </c>
    </row>
    <row r="5139" spans="5:5" x14ac:dyDescent="0.25">
      <c r="E5139">
        <v>0.87370809999999999</v>
      </c>
    </row>
    <row r="5140" spans="5:5" x14ac:dyDescent="0.25">
      <c r="E5140">
        <v>1.0802259999999999</v>
      </c>
    </row>
    <row r="5141" spans="5:5" x14ac:dyDescent="0.25">
      <c r="E5141">
        <v>1.06498</v>
      </c>
    </row>
    <row r="5142" spans="5:5" x14ac:dyDescent="0.25">
      <c r="E5142">
        <v>0.46304339999999999</v>
      </c>
    </row>
    <row r="5143" spans="5:5" x14ac:dyDescent="0.25">
      <c r="E5143">
        <v>1.016799</v>
      </c>
    </row>
    <row r="5144" spans="5:5" x14ac:dyDescent="0.25">
      <c r="E5144">
        <v>1.2416579999999999</v>
      </c>
    </row>
    <row r="5145" spans="5:5" x14ac:dyDescent="0.25">
      <c r="E5145">
        <v>0.95497089999999996</v>
      </c>
    </row>
    <row r="5146" spans="5:5" x14ac:dyDescent="0.25">
      <c r="E5146">
        <v>0.86739299999999997</v>
      </c>
    </row>
    <row r="5147" spans="5:5" x14ac:dyDescent="0.25">
      <c r="E5147">
        <v>1.0957239999999999</v>
      </c>
    </row>
    <row r="5148" spans="5:5" x14ac:dyDescent="0.25">
      <c r="E5148">
        <v>0.58701300000000001</v>
      </c>
    </row>
    <row r="5149" spans="5:5" x14ac:dyDescent="0.25">
      <c r="E5149">
        <v>1.2547790000000001</v>
      </c>
    </row>
    <row r="5150" spans="5:5" x14ac:dyDescent="0.25">
      <c r="E5150">
        <v>1.1851240000000001</v>
      </c>
    </row>
    <row r="5151" spans="5:5" x14ac:dyDescent="0.25">
      <c r="E5151">
        <v>0.80062699999999998</v>
      </c>
    </row>
    <row r="5152" spans="5:5" x14ac:dyDescent="0.25">
      <c r="E5152">
        <v>0.8968313</v>
      </c>
    </row>
    <row r="5153" spans="5:5" x14ac:dyDescent="0.25">
      <c r="E5153">
        <v>0.83335009999999998</v>
      </c>
    </row>
    <row r="5154" spans="5:5" x14ac:dyDescent="0.25">
      <c r="E5154">
        <v>0.78053890000000004</v>
      </c>
    </row>
    <row r="5155" spans="5:5" x14ac:dyDescent="0.25">
      <c r="E5155">
        <v>0.76104689999999997</v>
      </c>
    </row>
    <row r="5156" spans="5:5" x14ac:dyDescent="0.25">
      <c r="E5156">
        <v>0.9549723</v>
      </c>
    </row>
    <row r="5157" spans="5:5" x14ac:dyDescent="0.25">
      <c r="E5157">
        <v>1.065995</v>
      </c>
    </row>
    <row r="5158" spans="5:5" x14ac:dyDescent="0.25">
      <c r="E5158">
        <v>1.2545980000000001</v>
      </c>
    </row>
    <row r="5159" spans="5:5" x14ac:dyDescent="0.25">
      <c r="E5159">
        <v>1.207587</v>
      </c>
    </row>
    <row r="5160" spans="5:5" x14ac:dyDescent="0.25">
      <c r="E5160">
        <v>0.97872409999999999</v>
      </c>
    </row>
    <row r="5161" spans="5:5" x14ac:dyDescent="0.25">
      <c r="E5161">
        <v>1.2118100000000001</v>
      </c>
    </row>
    <row r="5162" spans="5:5" x14ac:dyDescent="0.25">
      <c r="E5162">
        <v>0.9564781</v>
      </c>
    </row>
    <row r="5163" spans="5:5" x14ac:dyDescent="0.25">
      <c r="E5163">
        <v>0.72123139999999997</v>
      </c>
    </row>
    <row r="5164" spans="5:5" x14ac:dyDescent="0.25">
      <c r="E5164">
        <v>1.047053</v>
      </c>
    </row>
    <row r="5165" spans="5:5" x14ac:dyDescent="0.25">
      <c r="E5165">
        <v>1.135918</v>
      </c>
    </row>
    <row r="5166" spans="5:5" x14ac:dyDescent="0.25">
      <c r="E5166">
        <v>1.093016</v>
      </c>
    </row>
    <row r="5167" spans="5:5" x14ac:dyDescent="0.25">
      <c r="E5167">
        <v>0.72112639999999995</v>
      </c>
    </row>
    <row r="5168" spans="5:5" x14ac:dyDescent="0.25">
      <c r="E5168">
        <v>0.80935400000000002</v>
      </c>
    </row>
    <row r="5169" spans="5:5" x14ac:dyDescent="0.25">
      <c r="E5169">
        <v>1.1966559999999999</v>
      </c>
    </row>
    <row r="5170" spans="5:5" x14ac:dyDescent="0.25">
      <c r="E5170">
        <v>0.60314639999999997</v>
      </c>
    </row>
    <row r="5171" spans="5:5" x14ac:dyDescent="0.25">
      <c r="E5171">
        <v>1.027701</v>
      </c>
    </row>
    <row r="5172" spans="5:5" x14ac:dyDescent="0.25">
      <c r="E5172">
        <v>0.89697700000000002</v>
      </c>
    </row>
    <row r="5173" spans="5:5" x14ac:dyDescent="0.25">
      <c r="E5173">
        <v>0.94982359999999999</v>
      </c>
    </row>
    <row r="5174" spans="5:5" x14ac:dyDescent="0.25">
      <c r="E5174">
        <v>0.83529699999999996</v>
      </c>
    </row>
    <row r="5175" spans="5:5" x14ac:dyDescent="0.25">
      <c r="E5175">
        <v>1.1498219999999999</v>
      </c>
    </row>
    <row r="5176" spans="5:5" x14ac:dyDescent="0.25">
      <c r="E5176">
        <v>0.96118360000000003</v>
      </c>
    </row>
    <row r="5177" spans="5:5" x14ac:dyDescent="0.25">
      <c r="E5177">
        <v>0.97499250000000004</v>
      </c>
    </row>
    <row r="5178" spans="5:5" x14ac:dyDescent="0.25">
      <c r="E5178">
        <v>0.84281600000000001</v>
      </c>
    </row>
    <row r="5179" spans="5:5" x14ac:dyDescent="0.25">
      <c r="E5179">
        <v>0.44715169999999999</v>
      </c>
    </row>
    <row r="5180" spans="5:5" x14ac:dyDescent="0.25">
      <c r="E5180">
        <v>1.1487430000000001</v>
      </c>
    </row>
    <row r="5181" spans="5:5" x14ac:dyDescent="0.25">
      <c r="E5181">
        <v>0.76959259999999996</v>
      </c>
    </row>
    <row r="5182" spans="5:5" x14ac:dyDescent="0.25">
      <c r="E5182">
        <v>0.91819949999999995</v>
      </c>
    </row>
    <row r="5183" spans="5:5" x14ac:dyDescent="0.25">
      <c r="E5183">
        <v>0.71724980000000005</v>
      </c>
    </row>
    <row r="5184" spans="5:5" x14ac:dyDescent="0.25">
      <c r="E5184">
        <v>0.78258510000000003</v>
      </c>
    </row>
    <row r="5185" spans="5:5" x14ac:dyDescent="0.25">
      <c r="E5185">
        <v>1.0597749999999999</v>
      </c>
    </row>
    <row r="5186" spans="5:5" x14ac:dyDescent="0.25">
      <c r="E5186">
        <v>1.0461849999999999</v>
      </c>
    </row>
    <row r="5187" spans="5:5" x14ac:dyDescent="0.25">
      <c r="E5187">
        <v>0.85131089999999998</v>
      </c>
    </row>
    <row r="5188" spans="5:5" x14ac:dyDescent="0.25">
      <c r="E5188">
        <v>1.3018270000000001</v>
      </c>
    </row>
    <row r="5189" spans="5:5" x14ac:dyDescent="0.25">
      <c r="E5189">
        <v>0.74783509999999997</v>
      </c>
    </row>
    <row r="5190" spans="5:5" x14ac:dyDescent="0.25">
      <c r="E5190">
        <v>0.84903119999999999</v>
      </c>
    </row>
    <row r="5191" spans="5:5" x14ac:dyDescent="0.25">
      <c r="E5191">
        <v>1.2062139999999999</v>
      </c>
    </row>
    <row r="5192" spans="5:5" x14ac:dyDescent="0.25">
      <c r="E5192">
        <v>0.97853270000000003</v>
      </c>
    </row>
    <row r="5193" spans="5:5" x14ac:dyDescent="0.25">
      <c r="E5193">
        <v>0.9127767</v>
      </c>
    </row>
    <row r="5194" spans="5:5" x14ac:dyDescent="0.25">
      <c r="E5194">
        <v>0.4968283</v>
      </c>
    </row>
    <row r="5195" spans="5:5" x14ac:dyDescent="0.25">
      <c r="E5195">
        <v>0.77871849999999998</v>
      </c>
    </row>
    <row r="5196" spans="5:5" x14ac:dyDescent="0.25">
      <c r="E5196">
        <v>0.86465080000000005</v>
      </c>
    </row>
    <row r="5197" spans="5:5" x14ac:dyDescent="0.25">
      <c r="E5197">
        <v>0.8407424</v>
      </c>
    </row>
    <row r="5198" spans="5:5" x14ac:dyDescent="0.25">
      <c r="E5198">
        <v>1.009938</v>
      </c>
    </row>
    <row r="5199" spans="5:5" x14ac:dyDescent="0.25">
      <c r="E5199">
        <v>0.62567530000000005</v>
      </c>
    </row>
    <row r="5200" spans="5:5" x14ac:dyDescent="0.25">
      <c r="E5200">
        <v>0.81187100000000001</v>
      </c>
    </row>
    <row r="5201" spans="5:5" x14ac:dyDescent="0.25">
      <c r="E5201">
        <v>0.84494910000000001</v>
      </c>
    </row>
    <row r="5202" spans="5:5" x14ac:dyDescent="0.25">
      <c r="E5202">
        <v>0.82767690000000005</v>
      </c>
    </row>
    <row r="5203" spans="5:5" x14ac:dyDescent="0.25">
      <c r="E5203">
        <v>1.0940430000000001</v>
      </c>
    </row>
    <row r="5204" spans="5:5" x14ac:dyDescent="0.25">
      <c r="E5204">
        <v>0.95801700000000001</v>
      </c>
    </row>
    <row r="5205" spans="5:5" x14ac:dyDescent="0.25">
      <c r="E5205">
        <v>0.94605159999999999</v>
      </c>
    </row>
    <row r="5206" spans="5:5" x14ac:dyDescent="0.25">
      <c r="E5206">
        <v>1.2472479999999999</v>
      </c>
    </row>
    <row r="5207" spans="5:5" x14ac:dyDescent="0.25">
      <c r="E5207">
        <v>0.98356169999999998</v>
      </c>
    </row>
    <row r="5208" spans="5:5" x14ac:dyDescent="0.25">
      <c r="E5208">
        <v>0.97838749999999997</v>
      </c>
    </row>
    <row r="5209" spans="5:5" x14ac:dyDescent="0.25">
      <c r="E5209">
        <v>1.241382</v>
      </c>
    </row>
    <row r="5210" spans="5:5" x14ac:dyDescent="0.25">
      <c r="E5210">
        <v>0.62424599999999997</v>
      </c>
    </row>
    <row r="5211" spans="5:5" x14ac:dyDescent="0.25">
      <c r="E5211">
        <v>1.4011039999999999</v>
      </c>
    </row>
    <row r="5212" spans="5:5" x14ac:dyDescent="0.25">
      <c r="E5212">
        <v>0.99563040000000003</v>
      </c>
    </row>
    <row r="5213" spans="5:5" x14ac:dyDescent="0.25">
      <c r="E5213">
        <v>1.1292880000000001</v>
      </c>
    </row>
    <row r="5214" spans="5:5" x14ac:dyDescent="0.25">
      <c r="E5214">
        <v>1.202672</v>
      </c>
    </row>
    <row r="5215" spans="5:5" x14ac:dyDescent="0.25">
      <c r="E5215">
        <v>0.93046519999999999</v>
      </c>
    </row>
    <row r="5216" spans="5:5" x14ac:dyDescent="0.25">
      <c r="E5216">
        <v>1.1106229999999999</v>
      </c>
    </row>
    <row r="5217" spans="5:5" x14ac:dyDescent="0.25">
      <c r="E5217">
        <v>0.62913019999999997</v>
      </c>
    </row>
    <row r="5218" spans="5:5" x14ac:dyDescent="0.25">
      <c r="E5218">
        <v>0.96326339999999999</v>
      </c>
    </row>
    <row r="5219" spans="5:5" x14ac:dyDescent="0.25">
      <c r="E5219">
        <v>1.1801189999999999</v>
      </c>
    </row>
    <row r="5220" spans="5:5" x14ac:dyDescent="0.25">
      <c r="E5220">
        <v>0.72021710000000005</v>
      </c>
    </row>
    <row r="5221" spans="5:5" x14ac:dyDescent="0.25">
      <c r="E5221">
        <v>0.69517200000000001</v>
      </c>
    </row>
    <row r="5222" spans="5:5" x14ac:dyDescent="0.25">
      <c r="E5222">
        <v>0.96613519999999997</v>
      </c>
    </row>
    <row r="5223" spans="5:5" x14ac:dyDescent="0.25">
      <c r="E5223">
        <v>1.0173220000000001</v>
      </c>
    </row>
    <row r="5224" spans="5:5" x14ac:dyDescent="0.25">
      <c r="E5224">
        <v>0.95951249999999999</v>
      </c>
    </row>
    <row r="5225" spans="5:5" x14ac:dyDescent="0.25">
      <c r="E5225">
        <v>0.81253120000000001</v>
      </c>
    </row>
    <row r="5226" spans="5:5" x14ac:dyDescent="0.25">
      <c r="E5226">
        <v>0.94949119999999998</v>
      </c>
    </row>
    <row r="5227" spans="5:5" x14ac:dyDescent="0.25">
      <c r="E5227">
        <v>0.78542400000000001</v>
      </c>
    </row>
    <row r="5228" spans="5:5" x14ac:dyDescent="0.25">
      <c r="E5228">
        <v>1.3197909999999999</v>
      </c>
    </row>
    <row r="5229" spans="5:5" x14ac:dyDescent="0.25">
      <c r="E5229">
        <v>0.54723860000000002</v>
      </c>
    </row>
    <row r="5230" spans="5:5" x14ac:dyDescent="0.25">
      <c r="E5230">
        <v>0.90439689999999995</v>
      </c>
    </row>
    <row r="5231" spans="5:5" x14ac:dyDescent="0.25">
      <c r="E5231">
        <v>1.083442</v>
      </c>
    </row>
    <row r="5232" spans="5:5" x14ac:dyDescent="0.25">
      <c r="E5232">
        <v>1.058997</v>
      </c>
    </row>
    <row r="5233" spans="5:5" x14ac:dyDescent="0.25">
      <c r="E5233">
        <v>0.91840529999999998</v>
      </c>
    </row>
    <row r="5234" spans="5:5" x14ac:dyDescent="0.25">
      <c r="E5234">
        <v>1.021803</v>
      </c>
    </row>
    <row r="5235" spans="5:5" x14ac:dyDescent="0.25">
      <c r="E5235">
        <v>1.116141</v>
      </c>
    </row>
    <row r="5236" spans="5:5" x14ac:dyDescent="0.25">
      <c r="E5236">
        <v>0.80584690000000003</v>
      </c>
    </row>
    <row r="5237" spans="5:5" x14ac:dyDescent="0.25">
      <c r="E5237">
        <v>0.96563529999999997</v>
      </c>
    </row>
    <row r="5238" spans="5:5" x14ac:dyDescent="0.25">
      <c r="E5238">
        <v>0.96112940000000002</v>
      </c>
    </row>
    <row r="5239" spans="5:5" x14ac:dyDescent="0.25">
      <c r="E5239">
        <v>0.59401199999999998</v>
      </c>
    </row>
    <row r="5240" spans="5:5" x14ac:dyDescent="0.25">
      <c r="E5240">
        <v>1.071169</v>
      </c>
    </row>
    <row r="5241" spans="5:5" x14ac:dyDescent="0.25">
      <c r="E5241">
        <v>0.82224070000000005</v>
      </c>
    </row>
    <row r="5242" spans="5:5" x14ac:dyDescent="0.25">
      <c r="E5242">
        <v>0.78908990000000001</v>
      </c>
    </row>
    <row r="5243" spans="5:5" x14ac:dyDescent="0.25">
      <c r="E5243">
        <v>1.3602909999999999</v>
      </c>
    </row>
    <row r="5244" spans="5:5" x14ac:dyDescent="0.25">
      <c r="E5244">
        <v>0.98886130000000005</v>
      </c>
    </row>
    <row r="5245" spans="5:5" x14ac:dyDescent="0.25">
      <c r="E5245">
        <v>0.90683650000000005</v>
      </c>
    </row>
    <row r="5246" spans="5:5" x14ac:dyDescent="0.25">
      <c r="E5246">
        <v>1.0679719999999999</v>
      </c>
    </row>
    <row r="5247" spans="5:5" x14ac:dyDescent="0.25">
      <c r="E5247">
        <v>1.0267900000000001</v>
      </c>
    </row>
    <row r="5248" spans="5:5" x14ac:dyDescent="0.25">
      <c r="E5248">
        <v>0.98299859999999994</v>
      </c>
    </row>
    <row r="5249" spans="5:5" x14ac:dyDescent="0.25">
      <c r="E5249">
        <v>0.81313999999999997</v>
      </c>
    </row>
    <row r="5250" spans="5:5" x14ac:dyDescent="0.25">
      <c r="E5250">
        <v>1.1309530000000001</v>
      </c>
    </row>
    <row r="5251" spans="5:5" x14ac:dyDescent="0.25">
      <c r="E5251">
        <v>0.79828080000000001</v>
      </c>
    </row>
    <row r="5252" spans="5:5" x14ac:dyDescent="0.25">
      <c r="E5252">
        <v>0.54737179999999996</v>
      </c>
    </row>
    <row r="5253" spans="5:5" x14ac:dyDescent="0.25">
      <c r="E5253">
        <v>1.17702</v>
      </c>
    </row>
    <row r="5254" spans="5:5" x14ac:dyDescent="0.25">
      <c r="E5254">
        <v>0.8872698</v>
      </c>
    </row>
    <row r="5255" spans="5:5" x14ac:dyDescent="0.25">
      <c r="E5255">
        <v>0.75742860000000001</v>
      </c>
    </row>
    <row r="5256" spans="5:5" x14ac:dyDescent="0.25">
      <c r="E5256">
        <v>1.0657829999999999</v>
      </c>
    </row>
    <row r="5257" spans="5:5" x14ac:dyDescent="0.25">
      <c r="E5257">
        <v>0.88259580000000004</v>
      </c>
    </row>
    <row r="5258" spans="5:5" x14ac:dyDescent="0.25">
      <c r="E5258">
        <v>1.048095</v>
      </c>
    </row>
    <row r="5259" spans="5:5" x14ac:dyDescent="0.25">
      <c r="E5259">
        <v>1.076705</v>
      </c>
    </row>
    <row r="5260" spans="5:5" x14ac:dyDescent="0.25">
      <c r="E5260">
        <v>1.206329</v>
      </c>
    </row>
    <row r="5261" spans="5:5" x14ac:dyDescent="0.25">
      <c r="E5261">
        <v>1.1399490000000001</v>
      </c>
    </row>
    <row r="5262" spans="5:5" x14ac:dyDescent="0.25">
      <c r="E5262">
        <v>1.07995</v>
      </c>
    </row>
    <row r="5263" spans="5:5" x14ac:dyDescent="0.25">
      <c r="E5263">
        <v>1.021485</v>
      </c>
    </row>
    <row r="5264" spans="5:5" x14ac:dyDescent="0.25">
      <c r="E5264">
        <v>1.0678609999999999</v>
      </c>
    </row>
    <row r="5265" spans="5:5" x14ac:dyDescent="0.25">
      <c r="E5265">
        <v>0.99340620000000002</v>
      </c>
    </row>
    <row r="5266" spans="5:5" x14ac:dyDescent="0.25">
      <c r="E5266">
        <v>0.69453330000000002</v>
      </c>
    </row>
    <row r="5267" spans="5:5" x14ac:dyDescent="0.25">
      <c r="E5267">
        <v>0.83700549999999996</v>
      </c>
    </row>
    <row r="5268" spans="5:5" x14ac:dyDescent="0.25">
      <c r="E5268">
        <v>1.224704</v>
      </c>
    </row>
    <row r="5269" spans="5:5" x14ac:dyDescent="0.25">
      <c r="E5269">
        <v>0.748946</v>
      </c>
    </row>
    <row r="5270" spans="5:5" x14ac:dyDescent="0.25">
      <c r="E5270">
        <v>0.5849415</v>
      </c>
    </row>
    <row r="5271" spans="5:5" x14ac:dyDescent="0.25">
      <c r="E5271">
        <v>1.0795790000000001</v>
      </c>
    </row>
    <row r="5272" spans="5:5" x14ac:dyDescent="0.25">
      <c r="E5272">
        <v>0.66339320000000002</v>
      </c>
    </row>
    <row r="5273" spans="5:5" x14ac:dyDescent="0.25">
      <c r="E5273">
        <v>0.64160629999999996</v>
      </c>
    </row>
    <row r="5274" spans="5:5" x14ac:dyDescent="0.25">
      <c r="E5274">
        <v>1.031442</v>
      </c>
    </row>
    <row r="5275" spans="5:5" x14ac:dyDescent="0.25">
      <c r="E5275">
        <v>0.94701780000000002</v>
      </c>
    </row>
    <row r="5276" spans="5:5" x14ac:dyDescent="0.25">
      <c r="E5276">
        <v>1.1184540000000001</v>
      </c>
    </row>
    <row r="5277" spans="5:5" x14ac:dyDescent="0.25">
      <c r="E5277">
        <v>1.0979300000000001</v>
      </c>
    </row>
    <row r="5278" spans="5:5" x14ac:dyDescent="0.25">
      <c r="E5278">
        <v>0.54387240000000003</v>
      </c>
    </row>
    <row r="5279" spans="5:5" x14ac:dyDescent="0.25">
      <c r="E5279">
        <v>1.1558919999999999</v>
      </c>
    </row>
    <row r="5280" spans="5:5" x14ac:dyDescent="0.25">
      <c r="E5280">
        <v>1.0280260000000001</v>
      </c>
    </row>
    <row r="5281" spans="5:5" x14ac:dyDescent="0.25">
      <c r="E5281">
        <v>0.80324530000000005</v>
      </c>
    </row>
    <row r="5282" spans="5:5" x14ac:dyDescent="0.25">
      <c r="E5282">
        <v>1.0906070000000001</v>
      </c>
    </row>
    <row r="5283" spans="5:5" x14ac:dyDescent="0.25">
      <c r="E5283">
        <v>0.54386800000000002</v>
      </c>
    </row>
    <row r="5284" spans="5:5" x14ac:dyDescent="0.25">
      <c r="E5284">
        <v>0.82079530000000001</v>
      </c>
    </row>
    <row r="5285" spans="5:5" x14ac:dyDescent="0.25">
      <c r="E5285">
        <v>0.91253379999999995</v>
      </c>
    </row>
    <row r="5286" spans="5:5" x14ac:dyDescent="0.25">
      <c r="E5286">
        <v>0.98217869999999996</v>
      </c>
    </row>
    <row r="5287" spans="5:5" x14ac:dyDescent="0.25">
      <c r="E5287">
        <v>0.52388760000000001</v>
      </c>
    </row>
    <row r="5288" spans="5:5" x14ac:dyDescent="0.25">
      <c r="E5288">
        <v>0.50198379999999998</v>
      </c>
    </row>
    <row r="5289" spans="5:5" x14ac:dyDescent="0.25">
      <c r="E5289">
        <v>0.93419819999999998</v>
      </c>
    </row>
    <row r="5290" spans="5:5" x14ac:dyDescent="0.25">
      <c r="E5290">
        <v>1.216429</v>
      </c>
    </row>
    <row r="5291" spans="5:5" x14ac:dyDescent="0.25">
      <c r="E5291">
        <v>0.8797237</v>
      </c>
    </row>
    <row r="5292" spans="5:5" x14ac:dyDescent="0.25">
      <c r="E5292">
        <v>1.152369</v>
      </c>
    </row>
    <row r="5293" spans="5:5" x14ac:dyDescent="0.25">
      <c r="E5293">
        <v>1.0413030000000001</v>
      </c>
    </row>
    <row r="5294" spans="5:5" x14ac:dyDescent="0.25">
      <c r="E5294">
        <v>1.0924050000000001</v>
      </c>
    </row>
    <row r="5295" spans="5:5" x14ac:dyDescent="0.25">
      <c r="E5295">
        <v>0.75389600000000001</v>
      </c>
    </row>
    <row r="5296" spans="5:5" x14ac:dyDescent="0.25">
      <c r="E5296">
        <v>0.81602459999999999</v>
      </c>
    </row>
    <row r="5297" spans="5:5" x14ac:dyDescent="0.25">
      <c r="E5297">
        <v>1.117667</v>
      </c>
    </row>
    <row r="5298" spans="5:5" x14ac:dyDescent="0.25">
      <c r="E5298">
        <v>0.8804611</v>
      </c>
    </row>
    <row r="5299" spans="5:5" x14ac:dyDescent="0.25">
      <c r="E5299">
        <v>0.77237650000000002</v>
      </c>
    </row>
    <row r="5300" spans="5:5" x14ac:dyDescent="0.25">
      <c r="E5300">
        <v>0.91632630000000004</v>
      </c>
    </row>
    <row r="5301" spans="5:5" x14ac:dyDescent="0.25">
      <c r="E5301">
        <v>1.013576</v>
      </c>
    </row>
    <row r="5302" spans="5:5" x14ac:dyDescent="0.25">
      <c r="E5302">
        <v>0.89942480000000002</v>
      </c>
    </row>
    <row r="5303" spans="5:5" x14ac:dyDescent="0.25">
      <c r="E5303">
        <v>0.66901540000000004</v>
      </c>
    </row>
    <row r="5304" spans="5:5" x14ac:dyDescent="0.25">
      <c r="E5304">
        <v>1.042065</v>
      </c>
    </row>
    <row r="5305" spans="5:5" x14ac:dyDescent="0.25">
      <c r="E5305">
        <v>0.51767099999999999</v>
      </c>
    </row>
    <row r="5306" spans="5:5" x14ac:dyDescent="0.25">
      <c r="E5306">
        <v>1.056648</v>
      </c>
    </row>
    <row r="5307" spans="5:5" x14ac:dyDescent="0.25">
      <c r="E5307">
        <v>0.84676859999999998</v>
      </c>
    </row>
    <row r="5308" spans="5:5" x14ac:dyDescent="0.25">
      <c r="E5308">
        <v>1.0979289999999999</v>
      </c>
    </row>
    <row r="5309" spans="5:5" x14ac:dyDescent="0.25">
      <c r="E5309">
        <v>0.83056339999999995</v>
      </c>
    </row>
    <row r="5310" spans="5:5" x14ac:dyDescent="0.25">
      <c r="E5310">
        <v>0.29794540000000003</v>
      </c>
    </row>
    <row r="5311" spans="5:5" x14ac:dyDescent="0.25">
      <c r="E5311">
        <v>1.160655</v>
      </c>
    </row>
    <row r="5312" spans="5:5" x14ac:dyDescent="0.25">
      <c r="E5312">
        <v>0.74917259999999997</v>
      </c>
    </row>
    <row r="5313" spans="5:5" x14ac:dyDescent="0.25">
      <c r="E5313">
        <v>1.140401</v>
      </c>
    </row>
    <row r="5314" spans="5:5" x14ac:dyDescent="0.25">
      <c r="E5314">
        <v>1.0315879999999999</v>
      </c>
    </row>
    <row r="5315" spans="5:5" x14ac:dyDescent="0.25">
      <c r="E5315">
        <v>1.1504399999999999</v>
      </c>
    </row>
    <row r="5316" spans="5:5" x14ac:dyDescent="0.25">
      <c r="E5316">
        <v>1.2369939999999999</v>
      </c>
    </row>
    <row r="5317" spans="5:5" x14ac:dyDescent="0.25">
      <c r="E5317">
        <v>0.93726330000000002</v>
      </c>
    </row>
    <row r="5318" spans="5:5" x14ac:dyDescent="0.25">
      <c r="E5318">
        <v>1.1750480000000001</v>
      </c>
    </row>
    <row r="5319" spans="5:5" x14ac:dyDescent="0.25">
      <c r="E5319">
        <v>0.89756639999999999</v>
      </c>
    </row>
    <row r="5320" spans="5:5" x14ac:dyDescent="0.25">
      <c r="E5320">
        <v>0.80018500000000004</v>
      </c>
    </row>
    <row r="5321" spans="5:5" x14ac:dyDescent="0.25">
      <c r="E5321">
        <v>0.78966820000000004</v>
      </c>
    </row>
    <row r="5322" spans="5:5" x14ac:dyDescent="0.25">
      <c r="E5322">
        <v>0.83739229999999998</v>
      </c>
    </row>
    <row r="5323" spans="5:5" x14ac:dyDescent="0.25">
      <c r="E5323">
        <v>0.82907810000000004</v>
      </c>
    </row>
    <row r="5324" spans="5:5" x14ac:dyDescent="0.25">
      <c r="E5324">
        <v>0.88213439999999999</v>
      </c>
    </row>
    <row r="5325" spans="5:5" x14ac:dyDescent="0.25">
      <c r="E5325">
        <v>0.75861990000000001</v>
      </c>
    </row>
    <row r="5326" spans="5:5" x14ac:dyDescent="0.25">
      <c r="E5326">
        <v>0.92428080000000001</v>
      </c>
    </row>
    <row r="5327" spans="5:5" x14ac:dyDescent="0.25">
      <c r="E5327">
        <v>1.223886</v>
      </c>
    </row>
    <row r="5328" spans="5:5" x14ac:dyDescent="0.25">
      <c r="E5328">
        <v>0.82988700000000004</v>
      </c>
    </row>
    <row r="5329" spans="5:5" x14ac:dyDescent="0.25">
      <c r="E5329">
        <v>0.77890680000000001</v>
      </c>
    </row>
    <row r="5330" spans="5:5" x14ac:dyDescent="0.25">
      <c r="E5330">
        <v>0.76055640000000002</v>
      </c>
    </row>
    <row r="5331" spans="5:5" x14ac:dyDescent="0.25">
      <c r="E5331">
        <v>0.85472800000000004</v>
      </c>
    </row>
    <row r="5332" spans="5:5" x14ac:dyDescent="0.25">
      <c r="E5332">
        <v>1.0635559999999999</v>
      </c>
    </row>
    <row r="5333" spans="5:5" x14ac:dyDescent="0.25">
      <c r="E5333">
        <v>1.0881099999999999</v>
      </c>
    </row>
    <row r="5334" spans="5:5" x14ac:dyDescent="0.25">
      <c r="E5334">
        <v>0.89663789999999999</v>
      </c>
    </row>
    <row r="5335" spans="5:5" x14ac:dyDescent="0.25">
      <c r="E5335">
        <v>0.79356420000000005</v>
      </c>
    </row>
    <row r="5336" spans="5:5" x14ac:dyDescent="0.25">
      <c r="E5336">
        <v>1.0897349999999999</v>
      </c>
    </row>
    <row r="5337" spans="5:5" x14ac:dyDescent="0.25">
      <c r="E5337">
        <v>1.0736790000000001</v>
      </c>
    </row>
    <row r="5338" spans="5:5" x14ac:dyDescent="0.25">
      <c r="E5338">
        <v>0.81111259999999996</v>
      </c>
    </row>
    <row r="5339" spans="5:5" x14ac:dyDescent="0.25">
      <c r="E5339">
        <v>1.004043</v>
      </c>
    </row>
    <row r="5340" spans="5:5" x14ac:dyDescent="0.25">
      <c r="E5340">
        <v>0.82611049999999997</v>
      </c>
    </row>
    <row r="5341" spans="5:5" x14ac:dyDescent="0.25">
      <c r="E5341">
        <v>0.94767170000000001</v>
      </c>
    </row>
    <row r="5342" spans="5:5" x14ac:dyDescent="0.25">
      <c r="E5342">
        <v>0.85023859999999996</v>
      </c>
    </row>
    <row r="5343" spans="5:5" x14ac:dyDescent="0.25">
      <c r="E5343">
        <v>0.97145060000000005</v>
      </c>
    </row>
    <row r="5344" spans="5:5" x14ac:dyDescent="0.25">
      <c r="E5344">
        <v>0.97867630000000005</v>
      </c>
    </row>
    <row r="5345" spans="5:5" x14ac:dyDescent="0.25">
      <c r="E5345">
        <v>0.88641360000000002</v>
      </c>
    </row>
    <row r="5346" spans="5:5" x14ac:dyDescent="0.25">
      <c r="E5346">
        <v>0.86753150000000001</v>
      </c>
    </row>
    <row r="5347" spans="5:5" x14ac:dyDescent="0.25">
      <c r="E5347">
        <v>0.77243470000000003</v>
      </c>
    </row>
    <row r="5348" spans="5:5" x14ac:dyDescent="0.25">
      <c r="E5348">
        <v>0.7144838</v>
      </c>
    </row>
    <row r="5349" spans="5:5" x14ac:dyDescent="0.25">
      <c r="E5349">
        <v>0.80015340000000001</v>
      </c>
    </row>
    <row r="5350" spans="5:5" x14ac:dyDescent="0.25">
      <c r="E5350">
        <v>0.47148849999999998</v>
      </c>
    </row>
    <row r="5351" spans="5:5" x14ac:dyDescent="0.25">
      <c r="E5351">
        <v>1.031093</v>
      </c>
    </row>
    <row r="5352" spans="5:5" x14ac:dyDescent="0.25">
      <c r="E5352">
        <v>1.0791219999999999</v>
      </c>
    </row>
    <row r="5353" spans="5:5" x14ac:dyDescent="0.25">
      <c r="E5353">
        <v>0.30200339999999998</v>
      </c>
    </row>
    <row r="5354" spans="5:5" x14ac:dyDescent="0.25">
      <c r="E5354">
        <v>0.63331219999999999</v>
      </c>
    </row>
    <row r="5355" spans="5:5" x14ac:dyDescent="0.25">
      <c r="E5355">
        <v>0.79373510000000003</v>
      </c>
    </row>
    <row r="5356" spans="5:5" x14ac:dyDescent="0.25">
      <c r="E5356">
        <v>0.66425610000000002</v>
      </c>
    </row>
    <row r="5357" spans="5:5" x14ac:dyDescent="0.25">
      <c r="E5357">
        <v>0.73307460000000002</v>
      </c>
    </row>
    <row r="5358" spans="5:5" x14ac:dyDescent="0.25">
      <c r="E5358">
        <v>0.96979859999999996</v>
      </c>
    </row>
    <row r="5359" spans="5:5" x14ac:dyDescent="0.25">
      <c r="E5359">
        <v>0.78440600000000005</v>
      </c>
    </row>
    <row r="5360" spans="5:5" x14ac:dyDescent="0.25">
      <c r="E5360">
        <v>1.2932980000000001</v>
      </c>
    </row>
    <row r="5361" spans="5:5" x14ac:dyDescent="0.25">
      <c r="E5361">
        <v>1.0268079999999999</v>
      </c>
    </row>
    <row r="5362" spans="5:5" x14ac:dyDescent="0.25">
      <c r="E5362">
        <v>0.94453180000000003</v>
      </c>
    </row>
    <row r="5363" spans="5:5" x14ac:dyDescent="0.25">
      <c r="E5363">
        <v>0.69245990000000002</v>
      </c>
    </row>
    <row r="5364" spans="5:5" x14ac:dyDescent="0.25">
      <c r="E5364">
        <v>0.95568410000000004</v>
      </c>
    </row>
    <row r="5365" spans="5:5" x14ac:dyDescent="0.25">
      <c r="E5365">
        <v>0.69253909999999996</v>
      </c>
    </row>
    <row r="5366" spans="5:5" x14ac:dyDescent="0.25">
      <c r="E5366">
        <v>0.79499310000000001</v>
      </c>
    </row>
    <row r="5367" spans="5:5" x14ac:dyDescent="0.25">
      <c r="E5367">
        <v>1.2047870000000001</v>
      </c>
    </row>
    <row r="5368" spans="5:5" x14ac:dyDescent="0.25">
      <c r="E5368">
        <v>0.69018029999999997</v>
      </c>
    </row>
    <row r="5369" spans="5:5" x14ac:dyDescent="0.25">
      <c r="E5369">
        <v>0.78377149999999995</v>
      </c>
    </row>
    <row r="5370" spans="5:5" x14ac:dyDescent="0.25">
      <c r="E5370">
        <v>1.2562990000000001</v>
      </c>
    </row>
    <row r="5371" spans="5:5" x14ac:dyDescent="0.25">
      <c r="E5371">
        <v>0.91711069999999995</v>
      </c>
    </row>
    <row r="5372" spans="5:5" x14ac:dyDescent="0.25">
      <c r="E5372">
        <v>0.88436190000000003</v>
      </c>
    </row>
    <row r="5373" spans="5:5" x14ac:dyDescent="0.25">
      <c r="E5373">
        <v>1.306657</v>
      </c>
    </row>
    <row r="5374" spans="5:5" x14ac:dyDescent="0.25">
      <c r="E5374">
        <v>0.22127540000000001</v>
      </c>
    </row>
    <row r="5375" spans="5:5" x14ac:dyDescent="0.25">
      <c r="E5375">
        <v>1.1135649999999999</v>
      </c>
    </row>
    <row r="5376" spans="5:5" x14ac:dyDescent="0.25">
      <c r="E5376">
        <v>1.0453380000000001</v>
      </c>
    </row>
    <row r="5377" spans="5:5" x14ac:dyDescent="0.25">
      <c r="E5377">
        <v>1.0269379999999999</v>
      </c>
    </row>
    <row r="5378" spans="5:5" x14ac:dyDescent="0.25">
      <c r="E5378">
        <v>0.65841099999999997</v>
      </c>
    </row>
    <row r="5379" spans="5:5" x14ac:dyDescent="0.25">
      <c r="E5379">
        <v>1.2248030000000001</v>
      </c>
    </row>
    <row r="5380" spans="5:5" x14ac:dyDescent="0.25">
      <c r="E5380">
        <v>0.65071990000000002</v>
      </c>
    </row>
    <row r="5381" spans="5:5" x14ac:dyDescent="0.25">
      <c r="E5381">
        <v>1.055383</v>
      </c>
    </row>
    <row r="5382" spans="5:5" x14ac:dyDescent="0.25">
      <c r="E5382">
        <v>1.110771</v>
      </c>
    </row>
    <row r="5383" spans="5:5" x14ac:dyDescent="0.25">
      <c r="E5383">
        <v>0.73411389999999999</v>
      </c>
    </row>
    <row r="5384" spans="5:5" x14ac:dyDescent="0.25">
      <c r="E5384">
        <v>0.84889049999999999</v>
      </c>
    </row>
    <row r="5385" spans="5:5" x14ac:dyDescent="0.25">
      <c r="E5385">
        <v>1.019263</v>
      </c>
    </row>
    <row r="5386" spans="5:5" x14ac:dyDescent="0.25">
      <c r="E5386">
        <v>0.80162279999999997</v>
      </c>
    </row>
    <row r="5387" spans="5:5" x14ac:dyDescent="0.25">
      <c r="E5387">
        <v>1.2348319999999999</v>
      </c>
    </row>
    <row r="5388" spans="5:5" x14ac:dyDescent="0.25">
      <c r="E5388">
        <v>1.2294909999999999</v>
      </c>
    </row>
    <row r="5389" spans="5:5" x14ac:dyDescent="0.25">
      <c r="E5389">
        <v>1.0563560000000001</v>
      </c>
    </row>
    <row r="5390" spans="5:5" x14ac:dyDescent="0.25">
      <c r="E5390">
        <v>0.80540929999999999</v>
      </c>
    </row>
    <row r="5391" spans="5:5" x14ac:dyDescent="0.25">
      <c r="E5391">
        <v>0.85184009999999999</v>
      </c>
    </row>
    <row r="5392" spans="5:5" x14ac:dyDescent="0.25">
      <c r="E5392">
        <v>0.99734780000000001</v>
      </c>
    </row>
    <row r="5393" spans="5:5" x14ac:dyDescent="0.25">
      <c r="E5393">
        <v>0.97069039999999995</v>
      </c>
    </row>
    <row r="5394" spans="5:5" x14ac:dyDescent="0.25">
      <c r="E5394">
        <v>1.0074019999999999</v>
      </c>
    </row>
    <row r="5395" spans="5:5" x14ac:dyDescent="0.25">
      <c r="E5395">
        <v>0.44044909999999998</v>
      </c>
    </row>
    <row r="5396" spans="5:5" x14ac:dyDescent="0.25">
      <c r="E5396">
        <v>0.90614209999999995</v>
      </c>
    </row>
    <row r="5397" spans="5:5" x14ac:dyDescent="0.25">
      <c r="E5397">
        <v>0.79821450000000005</v>
      </c>
    </row>
    <row r="5398" spans="5:5" x14ac:dyDescent="0.25">
      <c r="E5398">
        <v>1.200321</v>
      </c>
    </row>
    <row r="5399" spans="5:5" x14ac:dyDescent="0.25">
      <c r="E5399">
        <v>1.0277540000000001</v>
      </c>
    </row>
    <row r="5400" spans="5:5" x14ac:dyDescent="0.25">
      <c r="E5400">
        <v>0.95587299999999997</v>
      </c>
    </row>
    <row r="5401" spans="5:5" x14ac:dyDescent="0.25">
      <c r="E5401">
        <v>0.93582719999999997</v>
      </c>
    </row>
    <row r="5402" spans="5:5" x14ac:dyDescent="0.25">
      <c r="E5402">
        <v>1.092017</v>
      </c>
    </row>
    <row r="5403" spans="5:5" x14ac:dyDescent="0.25">
      <c r="E5403">
        <v>1.234351</v>
      </c>
    </row>
    <row r="5404" spans="5:5" x14ac:dyDescent="0.25">
      <c r="E5404">
        <v>1.2798639999999999</v>
      </c>
    </row>
    <row r="5405" spans="5:5" x14ac:dyDescent="0.25">
      <c r="E5405">
        <v>0.77134559999999996</v>
      </c>
    </row>
    <row r="5406" spans="5:5" x14ac:dyDescent="0.25">
      <c r="E5406">
        <v>0.72988229999999998</v>
      </c>
    </row>
    <row r="5407" spans="5:5" x14ac:dyDescent="0.25">
      <c r="E5407">
        <v>1.1665000000000001</v>
      </c>
    </row>
    <row r="5408" spans="5:5" x14ac:dyDescent="0.25">
      <c r="E5408">
        <v>1.3127249999999999</v>
      </c>
    </row>
    <row r="5409" spans="5:5" x14ac:dyDescent="0.25">
      <c r="E5409">
        <v>0.56356430000000002</v>
      </c>
    </row>
    <row r="5410" spans="5:5" x14ac:dyDescent="0.25">
      <c r="E5410">
        <v>0.88515379999999999</v>
      </c>
    </row>
    <row r="5411" spans="5:5" x14ac:dyDescent="0.25">
      <c r="E5411">
        <v>0.9495053</v>
      </c>
    </row>
    <row r="5412" spans="5:5" x14ac:dyDescent="0.25">
      <c r="E5412">
        <v>0.93434439999999996</v>
      </c>
    </row>
    <row r="5413" spans="5:5" x14ac:dyDescent="0.25">
      <c r="E5413">
        <v>1.1986270000000001</v>
      </c>
    </row>
    <row r="5414" spans="5:5" x14ac:dyDescent="0.25">
      <c r="E5414">
        <v>0.44348379999999998</v>
      </c>
    </row>
    <row r="5415" spans="5:5" x14ac:dyDescent="0.25">
      <c r="E5415">
        <v>0.94112359999999995</v>
      </c>
    </row>
    <row r="5416" spans="5:5" x14ac:dyDescent="0.25">
      <c r="E5416">
        <v>0.78169129999999998</v>
      </c>
    </row>
    <row r="5417" spans="5:5" x14ac:dyDescent="0.25">
      <c r="E5417">
        <v>0.74759730000000002</v>
      </c>
    </row>
    <row r="5418" spans="5:5" x14ac:dyDescent="0.25">
      <c r="E5418">
        <v>0.67557619999999996</v>
      </c>
    </row>
    <row r="5419" spans="5:5" x14ac:dyDescent="0.25">
      <c r="E5419">
        <v>1.1267609999999999</v>
      </c>
    </row>
    <row r="5420" spans="5:5" x14ac:dyDescent="0.25">
      <c r="E5420">
        <v>0.81729019999999997</v>
      </c>
    </row>
    <row r="5421" spans="5:5" x14ac:dyDescent="0.25">
      <c r="E5421">
        <v>0.8644963</v>
      </c>
    </row>
    <row r="5422" spans="5:5" x14ac:dyDescent="0.25">
      <c r="E5422">
        <v>0.64345529999999995</v>
      </c>
    </row>
    <row r="5423" spans="5:5" x14ac:dyDescent="0.25">
      <c r="E5423">
        <v>0.8066103</v>
      </c>
    </row>
    <row r="5424" spans="5:5" x14ac:dyDescent="0.25">
      <c r="E5424">
        <v>0.94298899999999997</v>
      </c>
    </row>
    <row r="5425" spans="5:5" x14ac:dyDescent="0.25">
      <c r="E5425">
        <v>1.148096</v>
      </c>
    </row>
    <row r="5426" spans="5:5" x14ac:dyDescent="0.25">
      <c r="E5426">
        <v>1.1450480000000001</v>
      </c>
    </row>
    <row r="5427" spans="5:5" x14ac:dyDescent="0.25">
      <c r="E5427">
        <v>0.76518549999999996</v>
      </c>
    </row>
    <row r="5428" spans="5:5" x14ac:dyDescent="0.25">
      <c r="E5428">
        <v>0.79101960000000004</v>
      </c>
    </row>
    <row r="5429" spans="5:5" x14ac:dyDescent="0.25">
      <c r="E5429">
        <v>1.015444</v>
      </c>
    </row>
    <row r="5430" spans="5:5" x14ac:dyDescent="0.25">
      <c r="E5430">
        <v>0.99097080000000004</v>
      </c>
    </row>
    <row r="5431" spans="5:5" x14ac:dyDescent="0.25">
      <c r="E5431">
        <v>1.1283529999999999</v>
      </c>
    </row>
    <row r="5432" spans="5:5" x14ac:dyDescent="0.25">
      <c r="E5432">
        <v>0.52631209999999995</v>
      </c>
    </row>
    <row r="5433" spans="5:5" x14ac:dyDescent="0.25">
      <c r="E5433">
        <v>1.086487</v>
      </c>
    </row>
    <row r="5434" spans="5:5" x14ac:dyDescent="0.25">
      <c r="E5434">
        <v>1.0021009999999999</v>
      </c>
    </row>
    <row r="5435" spans="5:5" x14ac:dyDescent="0.25">
      <c r="E5435">
        <v>0.71364490000000003</v>
      </c>
    </row>
    <row r="5436" spans="5:5" x14ac:dyDescent="0.25">
      <c r="E5436">
        <v>0.77440889999999996</v>
      </c>
    </row>
    <row r="5437" spans="5:5" x14ac:dyDescent="0.25">
      <c r="E5437">
        <v>1.137046</v>
      </c>
    </row>
    <row r="5438" spans="5:5" x14ac:dyDescent="0.25">
      <c r="E5438">
        <v>1.104142</v>
      </c>
    </row>
    <row r="5439" spans="5:5" x14ac:dyDescent="0.25">
      <c r="E5439">
        <v>1.1968399999999999</v>
      </c>
    </row>
    <row r="5440" spans="5:5" x14ac:dyDescent="0.25">
      <c r="E5440">
        <v>0.87267660000000002</v>
      </c>
    </row>
    <row r="5441" spans="5:5" x14ac:dyDescent="0.25">
      <c r="E5441">
        <v>0.4637212</v>
      </c>
    </row>
    <row r="5442" spans="5:5" x14ac:dyDescent="0.25">
      <c r="E5442">
        <v>0.80737230000000004</v>
      </c>
    </row>
    <row r="5443" spans="5:5" x14ac:dyDescent="0.25">
      <c r="E5443">
        <v>0.89507490000000001</v>
      </c>
    </row>
    <row r="5444" spans="5:5" x14ac:dyDescent="0.25">
      <c r="E5444">
        <v>0.93456030000000001</v>
      </c>
    </row>
    <row r="5445" spans="5:5" x14ac:dyDescent="0.25">
      <c r="E5445">
        <v>0.82799840000000002</v>
      </c>
    </row>
    <row r="5446" spans="5:5" x14ac:dyDescent="0.25">
      <c r="E5446">
        <v>0.74687890000000001</v>
      </c>
    </row>
    <row r="5447" spans="5:5" x14ac:dyDescent="0.25">
      <c r="E5447">
        <v>0.51184529999999995</v>
      </c>
    </row>
    <row r="5448" spans="5:5" x14ac:dyDescent="0.25">
      <c r="E5448">
        <v>1.1906159999999999</v>
      </c>
    </row>
    <row r="5449" spans="5:5" x14ac:dyDescent="0.25">
      <c r="E5449">
        <v>0.37078620000000001</v>
      </c>
    </row>
    <row r="5450" spans="5:5" x14ac:dyDescent="0.25">
      <c r="E5450">
        <v>1.3306370000000001</v>
      </c>
    </row>
    <row r="5451" spans="5:5" x14ac:dyDescent="0.25">
      <c r="E5451">
        <v>0.74308439999999998</v>
      </c>
    </row>
    <row r="5452" spans="5:5" x14ac:dyDescent="0.25">
      <c r="E5452">
        <v>1.132903</v>
      </c>
    </row>
    <row r="5453" spans="5:5" x14ac:dyDescent="0.25">
      <c r="E5453">
        <v>1.0235650000000001</v>
      </c>
    </row>
    <row r="5454" spans="5:5" x14ac:dyDescent="0.25">
      <c r="E5454">
        <v>1.0196959999999999</v>
      </c>
    </row>
    <row r="5455" spans="5:5" x14ac:dyDescent="0.25">
      <c r="E5455">
        <v>0.93984809999999996</v>
      </c>
    </row>
    <row r="5456" spans="5:5" x14ac:dyDescent="0.25">
      <c r="E5456">
        <v>0.73661710000000002</v>
      </c>
    </row>
    <row r="5457" spans="5:5" x14ac:dyDescent="0.25">
      <c r="E5457">
        <v>0.9053023</v>
      </c>
    </row>
    <row r="5458" spans="5:5" x14ac:dyDescent="0.25">
      <c r="E5458">
        <v>1.327162</v>
      </c>
    </row>
    <row r="5459" spans="5:5" x14ac:dyDescent="0.25">
      <c r="E5459">
        <v>0.77133149999999995</v>
      </c>
    </row>
    <row r="5460" spans="5:5" x14ac:dyDescent="0.25">
      <c r="E5460">
        <v>0.71891340000000004</v>
      </c>
    </row>
    <row r="5461" spans="5:5" x14ac:dyDescent="0.25">
      <c r="E5461">
        <v>0.81798789999999999</v>
      </c>
    </row>
    <row r="5462" spans="5:5" x14ac:dyDescent="0.25">
      <c r="E5462">
        <v>0.92050240000000005</v>
      </c>
    </row>
    <row r="5463" spans="5:5" x14ac:dyDescent="0.25">
      <c r="E5463">
        <v>0.66672299999999995</v>
      </c>
    </row>
    <row r="5464" spans="5:5" x14ac:dyDescent="0.25">
      <c r="E5464">
        <v>0.71190430000000005</v>
      </c>
    </row>
    <row r="5465" spans="5:5" x14ac:dyDescent="0.25">
      <c r="E5465">
        <v>0.577515</v>
      </c>
    </row>
    <row r="5466" spans="5:5" x14ac:dyDescent="0.25">
      <c r="E5466">
        <v>0.90851130000000002</v>
      </c>
    </row>
    <row r="5467" spans="5:5" x14ac:dyDescent="0.25">
      <c r="E5467">
        <v>0.93955069999999996</v>
      </c>
    </row>
    <row r="5468" spans="5:5" x14ac:dyDescent="0.25">
      <c r="E5468">
        <v>0.93705039999999995</v>
      </c>
    </row>
    <row r="5469" spans="5:5" x14ac:dyDescent="0.25">
      <c r="E5469">
        <v>0.91201390000000004</v>
      </c>
    </row>
    <row r="5470" spans="5:5" x14ac:dyDescent="0.25">
      <c r="E5470">
        <v>0.94227369999999999</v>
      </c>
    </row>
    <row r="5471" spans="5:5" x14ac:dyDescent="0.25">
      <c r="E5471">
        <v>0.98985009999999996</v>
      </c>
    </row>
    <row r="5472" spans="5:5" x14ac:dyDescent="0.25">
      <c r="E5472">
        <v>0.97164879999999998</v>
      </c>
    </row>
    <row r="5473" spans="5:5" x14ac:dyDescent="0.25">
      <c r="E5473">
        <v>0.67908230000000003</v>
      </c>
    </row>
    <row r="5474" spans="5:5" x14ac:dyDescent="0.25">
      <c r="E5474">
        <v>1.2448380000000001</v>
      </c>
    </row>
    <row r="5475" spans="5:5" x14ac:dyDescent="0.25">
      <c r="E5475">
        <v>0.74816930000000004</v>
      </c>
    </row>
    <row r="5476" spans="5:5" x14ac:dyDescent="0.25">
      <c r="E5476">
        <v>0.85406230000000005</v>
      </c>
    </row>
    <row r="5477" spans="5:5" x14ac:dyDescent="0.25">
      <c r="E5477">
        <v>1.0459799999999999</v>
      </c>
    </row>
    <row r="5478" spans="5:5" x14ac:dyDescent="0.25">
      <c r="E5478">
        <v>0.84881660000000003</v>
      </c>
    </row>
    <row r="5479" spans="5:5" x14ac:dyDescent="0.25">
      <c r="E5479">
        <v>0.99040209999999995</v>
      </c>
    </row>
    <row r="5480" spans="5:5" x14ac:dyDescent="0.25">
      <c r="E5480">
        <v>1.0566139999999999</v>
      </c>
    </row>
    <row r="5481" spans="5:5" x14ac:dyDescent="0.25">
      <c r="E5481">
        <v>0.94503499999999996</v>
      </c>
    </row>
    <row r="5482" spans="5:5" x14ac:dyDescent="0.25">
      <c r="E5482">
        <v>1.038087</v>
      </c>
    </row>
    <row r="5483" spans="5:5" x14ac:dyDescent="0.25">
      <c r="E5483">
        <v>1.1853199999999999</v>
      </c>
    </row>
    <row r="5484" spans="5:5" x14ac:dyDescent="0.25">
      <c r="E5484">
        <v>1.022262</v>
      </c>
    </row>
    <row r="5485" spans="5:5" x14ac:dyDescent="0.25">
      <c r="E5485">
        <v>0.95444340000000005</v>
      </c>
    </row>
    <row r="5486" spans="5:5" x14ac:dyDescent="0.25">
      <c r="E5486">
        <v>1.31125</v>
      </c>
    </row>
    <row r="5487" spans="5:5" x14ac:dyDescent="0.25">
      <c r="E5487">
        <v>1.0763819999999999</v>
      </c>
    </row>
    <row r="5488" spans="5:5" x14ac:dyDescent="0.25">
      <c r="E5488">
        <v>1.4413819999999999</v>
      </c>
    </row>
    <row r="5489" spans="5:5" x14ac:dyDescent="0.25">
      <c r="E5489">
        <v>1.1042400000000001</v>
      </c>
    </row>
    <row r="5490" spans="5:5" x14ac:dyDescent="0.25">
      <c r="E5490">
        <v>0.86943179999999998</v>
      </c>
    </row>
    <row r="5491" spans="5:5" x14ac:dyDescent="0.25">
      <c r="E5491">
        <v>1.1649320000000001</v>
      </c>
    </row>
    <row r="5492" spans="5:5" x14ac:dyDescent="0.25">
      <c r="E5492">
        <v>0.51623399999999997</v>
      </c>
    </row>
    <row r="5493" spans="5:5" x14ac:dyDescent="0.25">
      <c r="E5493">
        <v>0.83229830000000005</v>
      </c>
    </row>
    <row r="5494" spans="5:5" x14ac:dyDescent="0.25">
      <c r="E5494">
        <v>0.55987089999999995</v>
      </c>
    </row>
    <row r="5495" spans="5:5" x14ac:dyDescent="0.25">
      <c r="E5495">
        <v>1.109893</v>
      </c>
    </row>
    <row r="5496" spans="5:5" x14ac:dyDescent="0.25">
      <c r="E5496">
        <v>1.0714619999999999</v>
      </c>
    </row>
    <row r="5497" spans="5:5" x14ac:dyDescent="0.25">
      <c r="E5497">
        <v>1.01278</v>
      </c>
    </row>
    <row r="5498" spans="5:5" x14ac:dyDescent="0.25">
      <c r="E5498">
        <v>0.73420819999999998</v>
      </c>
    </row>
    <row r="5499" spans="5:5" x14ac:dyDescent="0.25">
      <c r="E5499">
        <v>0.90776060000000003</v>
      </c>
    </row>
    <row r="5500" spans="5:5" x14ac:dyDescent="0.25">
      <c r="E5500">
        <v>0.67880580000000001</v>
      </c>
    </row>
    <row r="5501" spans="5:5" x14ac:dyDescent="0.25">
      <c r="E5501">
        <v>0.93114439999999998</v>
      </c>
    </row>
    <row r="5502" spans="5:5" x14ac:dyDescent="0.25">
      <c r="E5502">
        <v>1.1190929999999999</v>
      </c>
    </row>
    <row r="5503" spans="5:5" x14ac:dyDescent="0.25">
      <c r="E5503">
        <v>1.1031340000000001</v>
      </c>
    </row>
    <row r="5504" spans="5:5" x14ac:dyDescent="0.25">
      <c r="E5504">
        <v>1.0001370000000001</v>
      </c>
    </row>
    <row r="5505" spans="5:5" x14ac:dyDescent="0.25">
      <c r="E5505">
        <v>0.91132429999999998</v>
      </c>
    </row>
    <row r="5506" spans="5:5" x14ac:dyDescent="0.25">
      <c r="E5506">
        <v>1.009152</v>
      </c>
    </row>
    <row r="5507" spans="5:5" x14ac:dyDescent="0.25">
      <c r="E5507">
        <v>1.02399</v>
      </c>
    </row>
    <row r="5508" spans="5:5" x14ac:dyDescent="0.25">
      <c r="E5508">
        <v>0.67180169999999995</v>
      </c>
    </row>
    <row r="5509" spans="5:5" x14ac:dyDescent="0.25">
      <c r="E5509">
        <v>0.81762780000000002</v>
      </c>
    </row>
    <row r="5510" spans="5:5" x14ac:dyDescent="0.25">
      <c r="E5510">
        <v>0.71558250000000001</v>
      </c>
    </row>
    <row r="5511" spans="5:5" x14ac:dyDescent="0.25">
      <c r="E5511">
        <v>0.7793234</v>
      </c>
    </row>
    <row r="5512" spans="5:5" x14ac:dyDescent="0.25">
      <c r="E5512">
        <v>1.0376840000000001</v>
      </c>
    </row>
    <row r="5513" spans="5:5" x14ac:dyDescent="0.25">
      <c r="E5513">
        <v>1.2738119999999999</v>
      </c>
    </row>
    <row r="5514" spans="5:5" x14ac:dyDescent="0.25">
      <c r="E5514">
        <v>0.88627319999999998</v>
      </c>
    </row>
    <row r="5515" spans="5:5" x14ac:dyDescent="0.25">
      <c r="E5515">
        <v>0.65920480000000004</v>
      </c>
    </row>
    <row r="5516" spans="5:5" x14ac:dyDescent="0.25">
      <c r="E5516">
        <v>1.243627</v>
      </c>
    </row>
    <row r="5517" spans="5:5" x14ac:dyDescent="0.25">
      <c r="E5517">
        <v>1.290786</v>
      </c>
    </row>
    <row r="5518" spans="5:5" x14ac:dyDescent="0.25">
      <c r="E5518">
        <v>0.96596899999999997</v>
      </c>
    </row>
    <row r="5519" spans="5:5" x14ac:dyDescent="0.25">
      <c r="E5519">
        <v>0.63220849999999995</v>
      </c>
    </row>
    <row r="5520" spans="5:5" x14ac:dyDescent="0.25">
      <c r="E5520">
        <v>1.1116649999999999</v>
      </c>
    </row>
    <row r="5521" spans="5:5" x14ac:dyDescent="0.25">
      <c r="E5521">
        <v>0.8768262</v>
      </c>
    </row>
    <row r="5522" spans="5:5" x14ac:dyDescent="0.25">
      <c r="E5522">
        <v>1.0789960000000001</v>
      </c>
    </row>
    <row r="5523" spans="5:5" x14ac:dyDescent="0.25">
      <c r="E5523">
        <v>0.70615850000000002</v>
      </c>
    </row>
    <row r="5524" spans="5:5" x14ac:dyDescent="0.25">
      <c r="E5524">
        <v>1.0784659999999999</v>
      </c>
    </row>
    <row r="5525" spans="5:5" x14ac:dyDescent="0.25">
      <c r="E5525">
        <v>0.8980572</v>
      </c>
    </row>
    <row r="5526" spans="5:5" x14ac:dyDescent="0.25">
      <c r="E5526">
        <v>1.1890689999999999</v>
      </c>
    </row>
    <row r="5527" spans="5:5" x14ac:dyDescent="0.25">
      <c r="E5527">
        <v>1.1625570000000001</v>
      </c>
    </row>
    <row r="5528" spans="5:5" x14ac:dyDescent="0.25">
      <c r="E5528">
        <v>1.131516</v>
      </c>
    </row>
    <row r="5529" spans="5:5" x14ac:dyDescent="0.25">
      <c r="E5529">
        <v>1.144755</v>
      </c>
    </row>
    <row r="5530" spans="5:5" x14ac:dyDescent="0.25">
      <c r="E5530">
        <v>0.63344020000000001</v>
      </c>
    </row>
    <row r="5531" spans="5:5" x14ac:dyDescent="0.25">
      <c r="E5531">
        <v>1.1100559999999999</v>
      </c>
    </row>
    <row r="5532" spans="5:5" x14ac:dyDescent="0.25">
      <c r="E5532">
        <v>0.85455510000000001</v>
      </c>
    </row>
    <row r="5533" spans="5:5" x14ac:dyDescent="0.25">
      <c r="E5533">
        <v>1.1193949999999999</v>
      </c>
    </row>
    <row r="5534" spans="5:5" x14ac:dyDescent="0.25">
      <c r="E5534">
        <v>0.85187809999999997</v>
      </c>
    </row>
    <row r="5535" spans="5:5" x14ac:dyDescent="0.25">
      <c r="E5535">
        <v>0.99591790000000002</v>
      </c>
    </row>
    <row r="5536" spans="5:5" x14ac:dyDescent="0.25">
      <c r="E5536">
        <v>0.84610989999999997</v>
      </c>
    </row>
    <row r="5537" spans="5:5" x14ac:dyDescent="0.25">
      <c r="E5537">
        <v>1.0406200000000001</v>
      </c>
    </row>
    <row r="5538" spans="5:5" x14ac:dyDescent="0.25">
      <c r="E5538">
        <v>0.81551340000000005</v>
      </c>
    </row>
    <row r="5539" spans="5:5" x14ac:dyDescent="0.25">
      <c r="E5539">
        <v>0.80122590000000005</v>
      </c>
    </row>
    <row r="5540" spans="5:5" x14ac:dyDescent="0.25">
      <c r="E5540">
        <v>0.71741659999999996</v>
      </c>
    </row>
    <row r="5541" spans="5:5" x14ac:dyDescent="0.25">
      <c r="E5541">
        <v>0.73162099999999997</v>
      </c>
    </row>
    <row r="5542" spans="5:5" x14ac:dyDescent="0.25">
      <c r="E5542">
        <v>1.171092</v>
      </c>
    </row>
    <row r="5543" spans="5:5" x14ac:dyDescent="0.25">
      <c r="E5543">
        <v>0.95428590000000002</v>
      </c>
    </row>
    <row r="5544" spans="5:5" x14ac:dyDescent="0.25">
      <c r="E5544">
        <v>0.92630829999999997</v>
      </c>
    </row>
    <row r="5545" spans="5:5" x14ac:dyDescent="0.25">
      <c r="E5545">
        <v>1.1313869999999999</v>
      </c>
    </row>
    <row r="5546" spans="5:5" x14ac:dyDescent="0.25">
      <c r="E5546">
        <v>0.69273220000000002</v>
      </c>
    </row>
    <row r="5547" spans="5:5" x14ac:dyDescent="0.25">
      <c r="E5547">
        <v>0.97505430000000004</v>
      </c>
    </row>
    <row r="5548" spans="5:5" x14ac:dyDescent="0.25">
      <c r="E5548">
        <v>0.82847040000000005</v>
      </c>
    </row>
    <row r="5549" spans="5:5" x14ac:dyDescent="0.25">
      <c r="E5549">
        <v>0.77938280000000004</v>
      </c>
    </row>
    <row r="5550" spans="5:5" x14ac:dyDescent="0.25">
      <c r="E5550">
        <v>0.68467109999999998</v>
      </c>
    </row>
    <row r="5551" spans="5:5" x14ac:dyDescent="0.25">
      <c r="E5551">
        <v>1.192458</v>
      </c>
    </row>
    <row r="5552" spans="5:5" x14ac:dyDescent="0.25">
      <c r="E5552">
        <v>1.0763640000000001</v>
      </c>
    </row>
    <row r="5553" spans="5:5" x14ac:dyDescent="0.25">
      <c r="E5553">
        <v>0.6963473</v>
      </c>
    </row>
    <row r="5554" spans="5:5" x14ac:dyDescent="0.25">
      <c r="E5554">
        <v>0.98342989999999997</v>
      </c>
    </row>
    <row r="5555" spans="5:5" x14ac:dyDescent="0.25">
      <c r="E5555">
        <v>1.2158119999999999</v>
      </c>
    </row>
    <row r="5556" spans="5:5" x14ac:dyDescent="0.25">
      <c r="E5556">
        <v>0.95439149999999995</v>
      </c>
    </row>
    <row r="5557" spans="5:5" x14ac:dyDescent="0.25">
      <c r="E5557">
        <v>0.68297030000000003</v>
      </c>
    </row>
    <row r="5558" spans="5:5" x14ac:dyDescent="0.25">
      <c r="E5558">
        <v>0.91557599999999995</v>
      </c>
    </row>
    <row r="5559" spans="5:5" x14ac:dyDescent="0.25">
      <c r="E5559">
        <v>1.003628</v>
      </c>
    </row>
    <row r="5560" spans="5:5" x14ac:dyDescent="0.25">
      <c r="E5560">
        <v>0.69010830000000001</v>
      </c>
    </row>
    <row r="5561" spans="5:5" x14ac:dyDescent="0.25">
      <c r="E5561">
        <v>0.89757909999999996</v>
      </c>
    </row>
    <row r="5562" spans="5:5" x14ac:dyDescent="0.25">
      <c r="E5562">
        <v>0.7613818</v>
      </c>
    </row>
    <row r="5563" spans="5:5" x14ac:dyDescent="0.25">
      <c r="E5563">
        <v>0.97519920000000004</v>
      </c>
    </row>
    <row r="5564" spans="5:5" x14ac:dyDescent="0.25">
      <c r="E5564">
        <v>0.88472139999999999</v>
      </c>
    </row>
    <row r="5565" spans="5:5" x14ac:dyDescent="0.25">
      <c r="E5565">
        <v>0.51309280000000002</v>
      </c>
    </row>
    <row r="5566" spans="5:5" x14ac:dyDescent="0.25">
      <c r="E5566">
        <v>0.81850400000000001</v>
      </c>
    </row>
    <row r="5567" spans="5:5" x14ac:dyDescent="0.25">
      <c r="E5567">
        <v>1.042443</v>
      </c>
    </row>
    <row r="5568" spans="5:5" x14ac:dyDescent="0.25">
      <c r="E5568">
        <v>1.1357280000000001</v>
      </c>
    </row>
    <row r="5569" spans="5:5" x14ac:dyDescent="0.25">
      <c r="E5569">
        <v>0.76709229999999995</v>
      </c>
    </row>
    <row r="5570" spans="5:5" x14ac:dyDescent="0.25">
      <c r="E5570">
        <v>1.2510730000000001</v>
      </c>
    </row>
    <row r="5571" spans="5:5" x14ac:dyDescent="0.25">
      <c r="E5571">
        <v>0.86473710000000004</v>
      </c>
    </row>
    <row r="5572" spans="5:5" x14ac:dyDescent="0.25">
      <c r="E5572">
        <v>0.73955099999999996</v>
      </c>
    </row>
    <row r="5573" spans="5:5" x14ac:dyDescent="0.25">
      <c r="E5573">
        <v>1.09318</v>
      </c>
    </row>
    <row r="5574" spans="5:5" x14ac:dyDescent="0.25">
      <c r="E5574">
        <v>0.97989800000000005</v>
      </c>
    </row>
    <row r="5575" spans="5:5" x14ac:dyDescent="0.25">
      <c r="E5575">
        <v>0.32818900000000001</v>
      </c>
    </row>
    <row r="5576" spans="5:5" x14ac:dyDescent="0.25">
      <c r="E5576">
        <v>1.2087589999999999</v>
      </c>
    </row>
    <row r="5577" spans="5:5" x14ac:dyDescent="0.25">
      <c r="E5577">
        <v>0.89894969999999996</v>
      </c>
    </row>
    <row r="5578" spans="5:5" x14ac:dyDescent="0.25">
      <c r="E5578">
        <v>1.010691</v>
      </c>
    </row>
    <row r="5579" spans="5:5" x14ac:dyDescent="0.25">
      <c r="E5579">
        <v>0.9836433</v>
      </c>
    </row>
    <row r="5580" spans="5:5" x14ac:dyDescent="0.25">
      <c r="E5580">
        <v>0.78809229999999997</v>
      </c>
    </row>
    <row r="5581" spans="5:5" x14ac:dyDescent="0.25">
      <c r="E5581">
        <v>1.085205</v>
      </c>
    </row>
    <row r="5582" spans="5:5" x14ac:dyDescent="0.25">
      <c r="E5582">
        <v>0.89577549999999995</v>
      </c>
    </row>
    <row r="5583" spans="5:5" x14ac:dyDescent="0.25">
      <c r="E5583">
        <v>1.2379640000000001</v>
      </c>
    </row>
    <row r="5584" spans="5:5" x14ac:dyDescent="0.25">
      <c r="E5584">
        <v>1.2724409999999999</v>
      </c>
    </row>
    <row r="5585" spans="5:5" x14ac:dyDescent="0.25">
      <c r="E5585">
        <v>0.95672369999999995</v>
      </c>
    </row>
    <row r="5586" spans="5:5" x14ac:dyDescent="0.25">
      <c r="E5586">
        <v>0.99211009999999999</v>
      </c>
    </row>
    <row r="5587" spans="5:5" x14ac:dyDescent="0.25">
      <c r="E5587">
        <v>0.74471540000000003</v>
      </c>
    </row>
    <row r="5588" spans="5:5" x14ac:dyDescent="0.25">
      <c r="E5588">
        <v>0.53562670000000001</v>
      </c>
    </row>
    <row r="5589" spans="5:5" x14ac:dyDescent="0.25">
      <c r="E5589">
        <v>0.56153929999999996</v>
      </c>
    </row>
    <row r="5590" spans="5:5" x14ac:dyDescent="0.25">
      <c r="E5590">
        <v>0.63373429999999997</v>
      </c>
    </row>
    <row r="5591" spans="5:5" x14ac:dyDescent="0.25">
      <c r="E5591">
        <v>0.91973780000000005</v>
      </c>
    </row>
    <row r="5592" spans="5:5" x14ac:dyDescent="0.25">
      <c r="E5592">
        <v>0.66648490000000005</v>
      </c>
    </row>
    <row r="5593" spans="5:5" x14ac:dyDescent="0.25">
      <c r="E5593">
        <v>1.0747199999999999</v>
      </c>
    </row>
    <row r="5594" spans="5:5" x14ac:dyDescent="0.25">
      <c r="E5594">
        <v>0.99456869999999997</v>
      </c>
    </row>
    <row r="5595" spans="5:5" x14ac:dyDescent="0.25">
      <c r="E5595">
        <v>0.82494089999999998</v>
      </c>
    </row>
    <row r="5596" spans="5:5" x14ac:dyDescent="0.25">
      <c r="E5596">
        <v>0.83674369999999998</v>
      </c>
    </row>
    <row r="5597" spans="5:5" x14ac:dyDescent="0.25">
      <c r="E5597">
        <v>0.70163050000000005</v>
      </c>
    </row>
    <row r="5598" spans="5:5" x14ac:dyDescent="0.25">
      <c r="E5598">
        <v>0.70522669999999998</v>
      </c>
    </row>
    <row r="5599" spans="5:5" x14ac:dyDescent="0.25">
      <c r="E5599">
        <v>1.220793</v>
      </c>
    </row>
    <row r="5600" spans="5:5" x14ac:dyDescent="0.25">
      <c r="E5600">
        <v>1.085582</v>
      </c>
    </row>
    <row r="5601" spans="5:5" x14ac:dyDescent="0.25">
      <c r="E5601">
        <v>0.67458180000000001</v>
      </c>
    </row>
    <row r="5602" spans="5:5" x14ac:dyDescent="0.25">
      <c r="E5602">
        <v>0.80571300000000001</v>
      </c>
    </row>
    <row r="5603" spans="5:5" x14ac:dyDescent="0.25">
      <c r="E5603">
        <v>1.105172</v>
      </c>
    </row>
    <row r="5604" spans="5:5" x14ac:dyDescent="0.25">
      <c r="E5604">
        <v>0.83770719999999999</v>
      </c>
    </row>
    <row r="5605" spans="5:5" x14ac:dyDescent="0.25">
      <c r="E5605">
        <v>0.9835045</v>
      </c>
    </row>
    <row r="5606" spans="5:5" x14ac:dyDescent="0.25">
      <c r="E5606">
        <v>1.263085</v>
      </c>
    </row>
    <row r="5607" spans="5:5" x14ac:dyDescent="0.25">
      <c r="E5607">
        <v>0.9300621</v>
      </c>
    </row>
    <row r="5608" spans="5:5" x14ac:dyDescent="0.25">
      <c r="E5608">
        <v>1.02241</v>
      </c>
    </row>
    <row r="5609" spans="5:5" x14ac:dyDescent="0.25">
      <c r="E5609">
        <v>0.87727359999999999</v>
      </c>
    </row>
    <row r="5610" spans="5:5" x14ac:dyDescent="0.25">
      <c r="E5610">
        <v>0.99871889999999997</v>
      </c>
    </row>
    <row r="5611" spans="5:5" x14ac:dyDescent="0.25">
      <c r="E5611">
        <v>0.61760250000000005</v>
      </c>
    </row>
    <row r="5612" spans="5:5" x14ac:dyDescent="0.25">
      <c r="E5612">
        <v>1.0618019999999999</v>
      </c>
    </row>
    <row r="5613" spans="5:5" x14ac:dyDescent="0.25">
      <c r="E5613">
        <v>0.65773530000000002</v>
      </c>
    </row>
    <row r="5614" spans="5:5" x14ac:dyDescent="0.25">
      <c r="E5614">
        <v>1.054041</v>
      </c>
    </row>
    <row r="5615" spans="5:5" x14ac:dyDescent="0.25">
      <c r="E5615">
        <v>1.173886</v>
      </c>
    </row>
    <row r="5616" spans="5:5" x14ac:dyDescent="0.25">
      <c r="E5616">
        <v>1.1076220000000001</v>
      </c>
    </row>
    <row r="5617" spans="5:5" x14ac:dyDescent="0.25">
      <c r="E5617">
        <v>0.67288490000000001</v>
      </c>
    </row>
    <row r="5618" spans="5:5" x14ac:dyDescent="0.25">
      <c r="E5618">
        <v>1.02562</v>
      </c>
    </row>
    <row r="5619" spans="5:5" x14ac:dyDescent="0.25">
      <c r="E5619">
        <v>0.89090990000000003</v>
      </c>
    </row>
    <row r="5620" spans="5:5" x14ac:dyDescent="0.25">
      <c r="E5620">
        <v>1.064532</v>
      </c>
    </row>
    <row r="5621" spans="5:5" x14ac:dyDescent="0.25">
      <c r="E5621">
        <v>0.79076210000000002</v>
      </c>
    </row>
    <row r="5622" spans="5:5" x14ac:dyDescent="0.25">
      <c r="E5622">
        <v>0.3939202</v>
      </c>
    </row>
    <row r="5623" spans="5:5" x14ac:dyDescent="0.25">
      <c r="E5623">
        <v>0.5473228</v>
      </c>
    </row>
    <row r="5624" spans="5:5" x14ac:dyDescent="0.25">
      <c r="E5624">
        <v>0.38662079999999999</v>
      </c>
    </row>
    <row r="5625" spans="5:5" x14ac:dyDescent="0.25">
      <c r="E5625">
        <v>0.98731880000000005</v>
      </c>
    </row>
    <row r="5626" spans="5:5" x14ac:dyDescent="0.25">
      <c r="E5626">
        <v>1.2596810000000001</v>
      </c>
    </row>
    <row r="5627" spans="5:5" x14ac:dyDescent="0.25">
      <c r="E5627">
        <v>0.7889602</v>
      </c>
    </row>
    <row r="5628" spans="5:5" x14ac:dyDescent="0.25">
      <c r="E5628">
        <v>0.86353849999999999</v>
      </c>
    </row>
    <row r="5629" spans="5:5" x14ac:dyDescent="0.25">
      <c r="E5629">
        <v>0.72956469999999995</v>
      </c>
    </row>
    <row r="5630" spans="5:5" x14ac:dyDescent="0.25">
      <c r="E5630">
        <v>0.91833540000000002</v>
      </c>
    </row>
    <row r="5631" spans="5:5" x14ac:dyDescent="0.25">
      <c r="E5631">
        <v>1.153351</v>
      </c>
    </row>
    <row r="5632" spans="5:5" x14ac:dyDescent="0.25">
      <c r="E5632">
        <v>1.013538</v>
      </c>
    </row>
    <row r="5633" spans="5:5" x14ac:dyDescent="0.25">
      <c r="E5633">
        <v>0.90067680000000006</v>
      </c>
    </row>
    <row r="5634" spans="5:5" x14ac:dyDescent="0.25">
      <c r="E5634">
        <v>0.27738550000000001</v>
      </c>
    </row>
    <row r="5635" spans="5:5" x14ac:dyDescent="0.25">
      <c r="E5635">
        <v>1.0802499999999999</v>
      </c>
    </row>
    <row r="5636" spans="5:5" x14ac:dyDescent="0.25">
      <c r="E5636">
        <v>0.58094069999999998</v>
      </c>
    </row>
    <row r="5637" spans="5:5" x14ac:dyDescent="0.25">
      <c r="E5637">
        <v>0.94487209999999999</v>
      </c>
    </row>
    <row r="5638" spans="5:5" x14ac:dyDescent="0.25">
      <c r="E5638">
        <v>0.87935940000000001</v>
      </c>
    </row>
    <row r="5639" spans="5:5" x14ac:dyDescent="0.25">
      <c r="E5639">
        <v>0.61227600000000004</v>
      </c>
    </row>
    <row r="5640" spans="5:5" x14ac:dyDescent="0.25">
      <c r="E5640">
        <v>1.124746</v>
      </c>
    </row>
    <row r="5641" spans="5:5" x14ac:dyDescent="0.25">
      <c r="E5641">
        <v>1.1202449999999999</v>
      </c>
    </row>
    <row r="5642" spans="5:5" x14ac:dyDescent="0.25">
      <c r="E5642">
        <v>1.190682</v>
      </c>
    </row>
    <row r="5643" spans="5:5" x14ac:dyDescent="0.25">
      <c r="E5643">
        <v>0.79905349999999997</v>
      </c>
    </row>
    <row r="5644" spans="5:5" x14ac:dyDescent="0.25">
      <c r="E5644">
        <v>0.83088070000000003</v>
      </c>
    </row>
    <row r="5645" spans="5:5" x14ac:dyDescent="0.25">
      <c r="E5645">
        <v>0.86400449999999995</v>
      </c>
    </row>
    <row r="5646" spans="5:5" x14ac:dyDescent="0.25">
      <c r="E5646">
        <v>1.011722</v>
      </c>
    </row>
    <row r="5647" spans="5:5" x14ac:dyDescent="0.25">
      <c r="E5647">
        <v>0.81999270000000002</v>
      </c>
    </row>
    <row r="5648" spans="5:5" x14ac:dyDescent="0.25">
      <c r="E5648">
        <v>0.77705729999999995</v>
      </c>
    </row>
    <row r="5649" spans="5:5" x14ac:dyDescent="0.25">
      <c r="E5649">
        <v>0.94411520000000004</v>
      </c>
    </row>
    <row r="5650" spans="5:5" x14ac:dyDescent="0.25">
      <c r="E5650">
        <v>0.91621019999999997</v>
      </c>
    </row>
    <row r="5651" spans="5:5" x14ac:dyDescent="0.25">
      <c r="E5651">
        <v>1.1986250000000001</v>
      </c>
    </row>
    <row r="5652" spans="5:5" x14ac:dyDescent="0.25">
      <c r="E5652">
        <v>0.89045220000000003</v>
      </c>
    </row>
    <row r="5653" spans="5:5" x14ac:dyDescent="0.25">
      <c r="E5653">
        <v>1.1009679999999999</v>
      </c>
    </row>
    <row r="5654" spans="5:5" x14ac:dyDescent="0.25">
      <c r="E5654">
        <v>0.75401940000000001</v>
      </c>
    </row>
    <row r="5655" spans="5:5" x14ac:dyDescent="0.25">
      <c r="E5655">
        <v>1.1159190000000001</v>
      </c>
    </row>
    <row r="5656" spans="5:5" x14ac:dyDescent="0.25">
      <c r="E5656">
        <v>1.0843449999999999</v>
      </c>
    </row>
    <row r="5657" spans="5:5" x14ac:dyDescent="0.25">
      <c r="E5657">
        <v>0.90079500000000001</v>
      </c>
    </row>
    <row r="5658" spans="5:5" x14ac:dyDescent="0.25">
      <c r="E5658">
        <v>0.9825237</v>
      </c>
    </row>
    <row r="5659" spans="5:5" x14ac:dyDescent="0.25">
      <c r="E5659">
        <v>1.1898340000000001</v>
      </c>
    </row>
    <row r="5660" spans="5:5" x14ac:dyDescent="0.25">
      <c r="E5660">
        <v>1.1335189999999999</v>
      </c>
    </row>
    <row r="5661" spans="5:5" x14ac:dyDescent="0.25">
      <c r="E5661">
        <v>0.62415909999999997</v>
      </c>
    </row>
    <row r="5662" spans="5:5" x14ac:dyDescent="0.25">
      <c r="E5662">
        <v>1.1208340000000001</v>
      </c>
    </row>
    <row r="5663" spans="5:5" x14ac:dyDescent="0.25">
      <c r="E5663">
        <v>1.0806249999999999</v>
      </c>
    </row>
    <row r="5664" spans="5:5" x14ac:dyDescent="0.25">
      <c r="E5664">
        <v>0.46787970000000001</v>
      </c>
    </row>
    <row r="5665" spans="5:5" x14ac:dyDescent="0.25">
      <c r="E5665">
        <v>0.65131360000000005</v>
      </c>
    </row>
    <row r="5666" spans="5:5" x14ac:dyDescent="0.25">
      <c r="E5666">
        <v>0.91301580000000004</v>
      </c>
    </row>
    <row r="5667" spans="5:5" x14ac:dyDescent="0.25">
      <c r="E5667">
        <v>0.98690120000000003</v>
      </c>
    </row>
    <row r="5668" spans="5:5" x14ac:dyDescent="0.25">
      <c r="E5668">
        <v>0.63576259999999996</v>
      </c>
    </row>
    <row r="5669" spans="5:5" x14ac:dyDescent="0.25">
      <c r="E5669">
        <v>1.151329</v>
      </c>
    </row>
    <row r="5670" spans="5:5" x14ac:dyDescent="0.25">
      <c r="E5670">
        <v>1.023755</v>
      </c>
    </row>
    <row r="5671" spans="5:5" x14ac:dyDescent="0.25">
      <c r="E5671">
        <v>1.12723</v>
      </c>
    </row>
    <row r="5672" spans="5:5" x14ac:dyDescent="0.25">
      <c r="E5672">
        <v>0.98210909999999996</v>
      </c>
    </row>
    <row r="5673" spans="5:5" x14ac:dyDescent="0.25">
      <c r="E5673">
        <v>1.0167079999999999</v>
      </c>
    </row>
    <row r="5674" spans="5:5" x14ac:dyDescent="0.25">
      <c r="E5674">
        <v>0.85263299999999997</v>
      </c>
    </row>
    <row r="5675" spans="5:5" x14ac:dyDescent="0.25">
      <c r="E5675">
        <v>0.95813630000000005</v>
      </c>
    </row>
    <row r="5676" spans="5:5" x14ac:dyDescent="0.25">
      <c r="E5676">
        <v>1.0997729999999999</v>
      </c>
    </row>
    <row r="5677" spans="5:5" x14ac:dyDescent="0.25">
      <c r="E5677">
        <v>1.0644309999999999</v>
      </c>
    </row>
    <row r="5678" spans="5:5" x14ac:dyDescent="0.25">
      <c r="E5678">
        <v>1.0646</v>
      </c>
    </row>
    <row r="5679" spans="5:5" x14ac:dyDescent="0.25">
      <c r="E5679">
        <v>0.98978529999999998</v>
      </c>
    </row>
    <row r="5680" spans="5:5" x14ac:dyDescent="0.25">
      <c r="E5680">
        <v>0.90367889999999995</v>
      </c>
    </row>
    <row r="5681" spans="5:5" x14ac:dyDescent="0.25">
      <c r="E5681">
        <v>0.89165309999999998</v>
      </c>
    </row>
    <row r="5682" spans="5:5" x14ac:dyDescent="0.25">
      <c r="E5682">
        <v>0.93865770000000004</v>
      </c>
    </row>
    <row r="5683" spans="5:5" x14ac:dyDescent="0.25">
      <c r="E5683">
        <v>0.83336390000000005</v>
      </c>
    </row>
    <row r="5684" spans="5:5" x14ac:dyDescent="0.25">
      <c r="E5684">
        <v>1.068273</v>
      </c>
    </row>
    <row r="5685" spans="5:5" x14ac:dyDescent="0.25">
      <c r="E5685">
        <v>0.8120927</v>
      </c>
    </row>
    <row r="5686" spans="5:5" x14ac:dyDescent="0.25">
      <c r="E5686">
        <v>1.148908</v>
      </c>
    </row>
    <row r="5687" spans="5:5" x14ac:dyDescent="0.25">
      <c r="E5687">
        <v>0.82391809999999999</v>
      </c>
    </row>
    <row r="5688" spans="5:5" x14ac:dyDescent="0.25">
      <c r="E5688">
        <v>0.80979440000000003</v>
      </c>
    </row>
    <row r="5689" spans="5:5" x14ac:dyDescent="0.25">
      <c r="E5689">
        <v>0.79857789999999995</v>
      </c>
    </row>
    <row r="5690" spans="5:5" x14ac:dyDescent="0.25">
      <c r="E5690">
        <v>0.88497950000000003</v>
      </c>
    </row>
    <row r="5691" spans="5:5" x14ac:dyDescent="0.25">
      <c r="E5691">
        <v>1.28915</v>
      </c>
    </row>
    <row r="5692" spans="5:5" x14ac:dyDescent="0.25">
      <c r="E5692">
        <v>0.63703639999999995</v>
      </c>
    </row>
    <row r="5693" spans="5:5" x14ac:dyDescent="0.25">
      <c r="E5693">
        <v>1.0825880000000001</v>
      </c>
    </row>
    <row r="5694" spans="5:5" x14ac:dyDescent="0.25">
      <c r="E5694">
        <v>0.96662970000000004</v>
      </c>
    </row>
    <row r="5695" spans="5:5" x14ac:dyDescent="0.25">
      <c r="E5695">
        <v>0.82147619999999999</v>
      </c>
    </row>
    <row r="5696" spans="5:5" x14ac:dyDescent="0.25">
      <c r="E5696">
        <v>1.0651470000000001</v>
      </c>
    </row>
    <row r="5697" spans="5:5" x14ac:dyDescent="0.25">
      <c r="E5697">
        <v>0.80735900000000005</v>
      </c>
    </row>
    <row r="5698" spans="5:5" x14ac:dyDescent="0.25">
      <c r="E5698">
        <v>1.038017</v>
      </c>
    </row>
    <row r="5699" spans="5:5" x14ac:dyDescent="0.25">
      <c r="E5699">
        <v>1.0535589999999999</v>
      </c>
    </row>
    <row r="5700" spans="5:5" x14ac:dyDescent="0.25">
      <c r="E5700">
        <v>1.1597839999999999</v>
      </c>
    </row>
    <row r="5701" spans="5:5" x14ac:dyDescent="0.25">
      <c r="E5701">
        <v>1.040008</v>
      </c>
    </row>
    <row r="5702" spans="5:5" x14ac:dyDescent="0.25">
      <c r="E5702">
        <v>1.1974990000000001</v>
      </c>
    </row>
    <row r="5703" spans="5:5" x14ac:dyDescent="0.25">
      <c r="E5703">
        <v>0.72577990000000003</v>
      </c>
    </row>
    <row r="5704" spans="5:5" x14ac:dyDescent="0.25">
      <c r="E5704">
        <v>1.3000620000000001</v>
      </c>
    </row>
    <row r="5705" spans="5:5" x14ac:dyDescent="0.25">
      <c r="E5705">
        <v>1.0036</v>
      </c>
    </row>
    <row r="5706" spans="5:5" x14ac:dyDescent="0.25">
      <c r="E5706">
        <v>0.91399929999999996</v>
      </c>
    </row>
    <row r="5707" spans="5:5" x14ac:dyDescent="0.25">
      <c r="E5707">
        <v>0.70828579999999997</v>
      </c>
    </row>
    <row r="5708" spans="5:5" x14ac:dyDescent="0.25">
      <c r="E5708">
        <v>0.78123739999999997</v>
      </c>
    </row>
    <row r="5709" spans="5:5" x14ac:dyDescent="0.25">
      <c r="E5709">
        <v>0.9673948</v>
      </c>
    </row>
    <row r="5710" spans="5:5" x14ac:dyDescent="0.25">
      <c r="E5710">
        <v>1.2280120000000001</v>
      </c>
    </row>
    <row r="5711" spans="5:5" x14ac:dyDescent="0.25">
      <c r="E5711">
        <v>0.82712289999999999</v>
      </c>
    </row>
    <row r="5712" spans="5:5" x14ac:dyDescent="0.25">
      <c r="E5712">
        <v>0.62833669999999997</v>
      </c>
    </row>
    <row r="5713" spans="5:5" x14ac:dyDescent="0.25">
      <c r="E5713">
        <v>0.944859</v>
      </c>
    </row>
    <row r="5714" spans="5:5" x14ac:dyDescent="0.25">
      <c r="E5714">
        <v>0.80522819999999995</v>
      </c>
    </row>
    <row r="5715" spans="5:5" x14ac:dyDescent="0.25">
      <c r="E5715">
        <v>0.97852620000000001</v>
      </c>
    </row>
    <row r="5716" spans="5:5" x14ac:dyDescent="0.25">
      <c r="E5716">
        <v>0.60989740000000003</v>
      </c>
    </row>
    <row r="5717" spans="5:5" x14ac:dyDescent="0.25">
      <c r="E5717">
        <v>1.2254</v>
      </c>
    </row>
    <row r="5718" spans="5:5" x14ac:dyDescent="0.25">
      <c r="E5718">
        <v>0.2068526</v>
      </c>
    </row>
    <row r="5719" spans="5:5" x14ac:dyDescent="0.25">
      <c r="E5719">
        <v>0.73518170000000005</v>
      </c>
    </row>
    <row r="5720" spans="5:5" x14ac:dyDescent="0.25">
      <c r="E5720">
        <v>1.233762</v>
      </c>
    </row>
    <row r="5721" spans="5:5" x14ac:dyDescent="0.25">
      <c r="E5721">
        <v>1.1509400000000001</v>
      </c>
    </row>
    <row r="5722" spans="5:5" x14ac:dyDescent="0.25">
      <c r="E5722">
        <v>0.88885060000000005</v>
      </c>
    </row>
    <row r="5723" spans="5:5" x14ac:dyDescent="0.25">
      <c r="E5723">
        <v>1.273749</v>
      </c>
    </row>
    <row r="5724" spans="5:5" x14ac:dyDescent="0.25">
      <c r="E5724">
        <v>1.17191</v>
      </c>
    </row>
    <row r="5725" spans="5:5" x14ac:dyDescent="0.25">
      <c r="E5725">
        <v>1.0471889999999999</v>
      </c>
    </row>
    <row r="5726" spans="5:5" x14ac:dyDescent="0.25">
      <c r="E5726">
        <v>0.8882987</v>
      </c>
    </row>
    <row r="5727" spans="5:5" x14ac:dyDescent="0.25">
      <c r="E5727">
        <v>0.85491159999999999</v>
      </c>
    </row>
    <row r="5728" spans="5:5" x14ac:dyDescent="0.25">
      <c r="E5728">
        <v>1.2131449999999999</v>
      </c>
    </row>
    <row r="5729" spans="5:5" x14ac:dyDescent="0.25">
      <c r="E5729">
        <v>0.99801790000000001</v>
      </c>
    </row>
    <row r="5730" spans="5:5" x14ac:dyDescent="0.25">
      <c r="E5730">
        <v>1.1663520000000001</v>
      </c>
    </row>
    <row r="5731" spans="5:5" x14ac:dyDescent="0.25">
      <c r="E5731">
        <v>0.78716140000000001</v>
      </c>
    </row>
    <row r="5732" spans="5:5" x14ac:dyDescent="0.25">
      <c r="E5732">
        <v>0.72508150000000005</v>
      </c>
    </row>
    <row r="5733" spans="5:5" x14ac:dyDescent="0.25">
      <c r="E5733">
        <v>0.87530759999999996</v>
      </c>
    </row>
    <row r="5734" spans="5:5" x14ac:dyDescent="0.25">
      <c r="E5734">
        <v>1.149446</v>
      </c>
    </row>
    <row r="5735" spans="5:5" x14ac:dyDescent="0.25">
      <c r="E5735">
        <v>0.40313080000000001</v>
      </c>
    </row>
    <row r="5736" spans="5:5" x14ac:dyDescent="0.25">
      <c r="E5736">
        <v>1.291736</v>
      </c>
    </row>
    <row r="5737" spans="5:5" x14ac:dyDescent="0.25">
      <c r="E5737">
        <v>0.97303079999999997</v>
      </c>
    </row>
    <row r="5738" spans="5:5" x14ac:dyDescent="0.25">
      <c r="E5738">
        <v>0.98364090000000004</v>
      </c>
    </row>
    <row r="5739" spans="5:5" x14ac:dyDescent="0.25">
      <c r="E5739">
        <v>0.95354499999999998</v>
      </c>
    </row>
    <row r="5740" spans="5:5" x14ac:dyDescent="0.25">
      <c r="E5740">
        <v>1.216845</v>
      </c>
    </row>
    <row r="5741" spans="5:5" x14ac:dyDescent="0.25">
      <c r="E5741">
        <v>0.51842980000000005</v>
      </c>
    </row>
    <row r="5742" spans="5:5" x14ac:dyDescent="0.25">
      <c r="E5742">
        <v>0.84178589999999998</v>
      </c>
    </row>
    <row r="5743" spans="5:5" x14ac:dyDescent="0.25">
      <c r="E5743">
        <v>0.84149929999999995</v>
      </c>
    </row>
    <row r="5744" spans="5:5" x14ac:dyDescent="0.25">
      <c r="E5744">
        <v>1.050325</v>
      </c>
    </row>
    <row r="5745" spans="5:5" x14ac:dyDescent="0.25">
      <c r="E5745">
        <v>0.98299729999999996</v>
      </c>
    </row>
    <row r="5746" spans="5:5" x14ac:dyDescent="0.25">
      <c r="E5746">
        <v>1.052875</v>
      </c>
    </row>
    <row r="5747" spans="5:5" x14ac:dyDescent="0.25">
      <c r="E5747">
        <v>1.2090320000000001</v>
      </c>
    </row>
    <row r="5748" spans="5:5" x14ac:dyDescent="0.25">
      <c r="E5748">
        <v>0.89030670000000001</v>
      </c>
    </row>
    <row r="5749" spans="5:5" x14ac:dyDescent="0.25">
      <c r="E5749">
        <v>0.93978079999999997</v>
      </c>
    </row>
    <row r="5750" spans="5:5" x14ac:dyDescent="0.25">
      <c r="E5750">
        <v>0.91681349999999995</v>
      </c>
    </row>
    <row r="5751" spans="5:5" x14ac:dyDescent="0.25">
      <c r="E5751">
        <v>0.92934309999999998</v>
      </c>
    </row>
    <row r="5752" spans="5:5" x14ac:dyDescent="0.25">
      <c r="E5752">
        <v>0.98505160000000003</v>
      </c>
    </row>
    <row r="5753" spans="5:5" x14ac:dyDescent="0.25">
      <c r="E5753">
        <v>0.85391539999999999</v>
      </c>
    </row>
    <row r="5754" spans="5:5" x14ac:dyDescent="0.25">
      <c r="E5754">
        <v>0.55232389999999998</v>
      </c>
    </row>
    <row r="5755" spans="5:5" x14ac:dyDescent="0.25">
      <c r="E5755">
        <v>0.52084819999999998</v>
      </c>
    </row>
    <row r="5756" spans="5:5" x14ac:dyDescent="0.25">
      <c r="E5756">
        <v>1.1420239999999999</v>
      </c>
    </row>
    <row r="5757" spans="5:5" x14ac:dyDescent="0.25">
      <c r="E5757">
        <v>1.1739200000000001</v>
      </c>
    </row>
    <row r="5758" spans="5:5" x14ac:dyDescent="0.25">
      <c r="E5758">
        <v>1.071224</v>
      </c>
    </row>
    <row r="5759" spans="5:5" x14ac:dyDescent="0.25">
      <c r="E5759">
        <v>0.91032469999999999</v>
      </c>
    </row>
    <row r="5760" spans="5:5" x14ac:dyDescent="0.25">
      <c r="E5760">
        <v>1.293401</v>
      </c>
    </row>
    <row r="5761" spans="5:5" x14ac:dyDescent="0.25">
      <c r="E5761">
        <v>0.82774170000000002</v>
      </c>
    </row>
    <row r="5762" spans="5:5" x14ac:dyDescent="0.25">
      <c r="E5762">
        <v>0.67302919999999999</v>
      </c>
    </row>
    <row r="5763" spans="5:5" x14ac:dyDescent="0.25">
      <c r="E5763">
        <v>1.118554</v>
      </c>
    </row>
    <row r="5764" spans="5:5" x14ac:dyDescent="0.25">
      <c r="E5764">
        <v>1.0672820000000001</v>
      </c>
    </row>
    <row r="5765" spans="5:5" x14ac:dyDescent="0.25">
      <c r="E5765">
        <v>0.88739429999999997</v>
      </c>
    </row>
    <row r="5766" spans="5:5" x14ac:dyDescent="0.25">
      <c r="E5766">
        <v>1.2477240000000001</v>
      </c>
    </row>
    <row r="5767" spans="5:5" x14ac:dyDescent="0.25">
      <c r="E5767">
        <v>0.93655429999999995</v>
      </c>
    </row>
    <row r="5768" spans="5:5" x14ac:dyDescent="0.25">
      <c r="E5768">
        <v>0.85602029999999996</v>
      </c>
    </row>
    <row r="5769" spans="5:5" x14ac:dyDescent="0.25">
      <c r="E5769">
        <v>0.8022302</v>
      </c>
    </row>
    <row r="5770" spans="5:5" x14ac:dyDescent="0.25">
      <c r="E5770">
        <v>0.96345499999999995</v>
      </c>
    </row>
    <row r="5771" spans="5:5" x14ac:dyDescent="0.25">
      <c r="E5771">
        <v>0.90331810000000001</v>
      </c>
    </row>
    <row r="5772" spans="5:5" x14ac:dyDescent="0.25">
      <c r="E5772">
        <v>1.14096</v>
      </c>
    </row>
    <row r="5773" spans="5:5" x14ac:dyDescent="0.25">
      <c r="E5773">
        <v>1.172123</v>
      </c>
    </row>
    <row r="5774" spans="5:5" x14ac:dyDescent="0.25">
      <c r="E5774">
        <v>1.2209540000000001</v>
      </c>
    </row>
    <row r="5775" spans="5:5" x14ac:dyDescent="0.25">
      <c r="E5775">
        <v>0.84883759999999997</v>
      </c>
    </row>
    <row r="5776" spans="5:5" x14ac:dyDescent="0.25">
      <c r="E5776">
        <v>1.0201910000000001</v>
      </c>
    </row>
    <row r="5777" spans="5:5" x14ac:dyDescent="0.25">
      <c r="E5777">
        <v>0.97911119999999996</v>
      </c>
    </row>
    <row r="5778" spans="5:5" x14ac:dyDescent="0.25">
      <c r="E5778">
        <v>1.0367379999999999</v>
      </c>
    </row>
    <row r="5779" spans="5:5" x14ac:dyDescent="0.25">
      <c r="E5779">
        <v>1.2717830000000001</v>
      </c>
    </row>
    <row r="5780" spans="5:5" x14ac:dyDescent="0.25">
      <c r="E5780">
        <v>0.89992559999999999</v>
      </c>
    </row>
    <row r="5781" spans="5:5" x14ac:dyDescent="0.25">
      <c r="E5781">
        <v>1.239962</v>
      </c>
    </row>
    <row r="5782" spans="5:5" x14ac:dyDescent="0.25">
      <c r="E5782">
        <v>0.84992040000000002</v>
      </c>
    </row>
    <row r="5783" spans="5:5" x14ac:dyDescent="0.25">
      <c r="E5783">
        <v>1.050171</v>
      </c>
    </row>
    <row r="5784" spans="5:5" x14ac:dyDescent="0.25">
      <c r="E5784">
        <v>0.65036000000000005</v>
      </c>
    </row>
    <row r="5785" spans="5:5" x14ac:dyDescent="0.25">
      <c r="E5785">
        <v>0.81690560000000001</v>
      </c>
    </row>
    <row r="5786" spans="5:5" x14ac:dyDescent="0.25">
      <c r="E5786">
        <v>0.78739170000000003</v>
      </c>
    </row>
    <row r="5787" spans="5:5" x14ac:dyDescent="0.25">
      <c r="E5787">
        <v>0.77090210000000003</v>
      </c>
    </row>
    <row r="5788" spans="5:5" x14ac:dyDescent="0.25">
      <c r="E5788">
        <v>1.1268609999999999</v>
      </c>
    </row>
    <row r="5789" spans="5:5" x14ac:dyDescent="0.25">
      <c r="E5789">
        <v>1.116185</v>
      </c>
    </row>
    <row r="5790" spans="5:5" x14ac:dyDescent="0.25">
      <c r="E5790">
        <v>0.86588600000000004</v>
      </c>
    </row>
    <row r="5791" spans="5:5" x14ac:dyDescent="0.25">
      <c r="E5791">
        <v>0.48992720000000001</v>
      </c>
    </row>
    <row r="5792" spans="5:5" x14ac:dyDescent="0.25">
      <c r="E5792">
        <v>0.53767960000000004</v>
      </c>
    </row>
    <row r="5793" spans="5:5" x14ac:dyDescent="0.25">
      <c r="E5793">
        <v>0.70950219999999997</v>
      </c>
    </row>
    <row r="5794" spans="5:5" x14ac:dyDescent="0.25">
      <c r="E5794">
        <v>1.123178</v>
      </c>
    </row>
    <row r="5795" spans="5:5" x14ac:dyDescent="0.25">
      <c r="E5795">
        <v>0.68320400000000003</v>
      </c>
    </row>
    <row r="5796" spans="5:5" x14ac:dyDescent="0.25">
      <c r="E5796">
        <v>1.2673239999999999</v>
      </c>
    </row>
    <row r="5797" spans="5:5" x14ac:dyDescent="0.25">
      <c r="E5797">
        <v>0.6079312</v>
      </c>
    </row>
    <row r="5798" spans="5:5" x14ac:dyDescent="0.25">
      <c r="E5798">
        <v>1.011479</v>
      </c>
    </row>
    <row r="5799" spans="5:5" x14ac:dyDescent="0.25">
      <c r="E5799">
        <v>1.0759479999999999</v>
      </c>
    </row>
    <row r="5800" spans="5:5" x14ac:dyDescent="0.25">
      <c r="E5800">
        <v>0.9394439</v>
      </c>
    </row>
    <row r="5801" spans="5:5" x14ac:dyDescent="0.25">
      <c r="E5801">
        <v>1.104225</v>
      </c>
    </row>
    <row r="5802" spans="5:5" x14ac:dyDescent="0.25">
      <c r="E5802">
        <v>0.88185939999999996</v>
      </c>
    </row>
    <row r="5803" spans="5:5" x14ac:dyDescent="0.25">
      <c r="E5803">
        <v>1.1397139999999999</v>
      </c>
    </row>
    <row r="5804" spans="5:5" x14ac:dyDescent="0.25">
      <c r="E5804">
        <v>1.024832</v>
      </c>
    </row>
    <row r="5805" spans="5:5" x14ac:dyDescent="0.25">
      <c r="E5805">
        <v>0.83138429999999997</v>
      </c>
    </row>
    <row r="5806" spans="5:5" x14ac:dyDescent="0.25">
      <c r="E5806">
        <v>0.8447422</v>
      </c>
    </row>
    <row r="5807" spans="5:5" x14ac:dyDescent="0.25">
      <c r="E5807">
        <v>1.0605249999999999</v>
      </c>
    </row>
    <row r="5808" spans="5:5" x14ac:dyDescent="0.25">
      <c r="E5808">
        <v>1.082808</v>
      </c>
    </row>
    <row r="5809" spans="5:5" x14ac:dyDescent="0.25">
      <c r="E5809">
        <v>1.3513489999999999</v>
      </c>
    </row>
    <row r="5810" spans="5:5" x14ac:dyDescent="0.25">
      <c r="E5810">
        <v>0.9899597</v>
      </c>
    </row>
    <row r="5811" spans="5:5" x14ac:dyDescent="0.25">
      <c r="E5811">
        <v>0.67334590000000005</v>
      </c>
    </row>
    <row r="5812" spans="5:5" x14ac:dyDescent="0.25">
      <c r="E5812">
        <v>1.277563</v>
      </c>
    </row>
    <row r="5813" spans="5:5" x14ac:dyDescent="0.25">
      <c r="E5813">
        <v>0.76900170000000001</v>
      </c>
    </row>
    <row r="5814" spans="5:5" x14ac:dyDescent="0.25">
      <c r="E5814">
        <v>0.59423139999999997</v>
      </c>
    </row>
    <row r="5815" spans="5:5" x14ac:dyDescent="0.25">
      <c r="E5815">
        <v>1.125235</v>
      </c>
    </row>
    <row r="5816" spans="5:5" x14ac:dyDescent="0.25">
      <c r="E5816">
        <v>0.93273550000000005</v>
      </c>
    </row>
    <row r="5817" spans="5:5" x14ac:dyDescent="0.25">
      <c r="E5817">
        <v>1.2306379999999999</v>
      </c>
    </row>
    <row r="5818" spans="5:5" x14ac:dyDescent="0.25">
      <c r="E5818">
        <v>0.90368269999999995</v>
      </c>
    </row>
    <row r="5819" spans="5:5" x14ac:dyDescent="0.25">
      <c r="E5819">
        <v>1.172803</v>
      </c>
    </row>
    <row r="5820" spans="5:5" x14ac:dyDescent="0.25">
      <c r="E5820">
        <v>0.85580730000000005</v>
      </c>
    </row>
    <row r="5821" spans="5:5" x14ac:dyDescent="0.25">
      <c r="E5821">
        <v>0.93817189999999995</v>
      </c>
    </row>
    <row r="5822" spans="5:5" x14ac:dyDescent="0.25">
      <c r="E5822">
        <v>0.96254139999999999</v>
      </c>
    </row>
    <row r="5823" spans="5:5" x14ac:dyDescent="0.25">
      <c r="E5823">
        <v>1.1175870000000001</v>
      </c>
    </row>
    <row r="5824" spans="5:5" x14ac:dyDescent="0.25">
      <c r="E5824">
        <v>1.254788</v>
      </c>
    </row>
    <row r="5825" spans="5:5" x14ac:dyDescent="0.25">
      <c r="E5825">
        <v>1.147886</v>
      </c>
    </row>
    <row r="5826" spans="5:5" x14ac:dyDescent="0.25">
      <c r="E5826">
        <v>0.80452939999999995</v>
      </c>
    </row>
    <row r="5827" spans="5:5" x14ac:dyDescent="0.25">
      <c r="E5827">
        <v>0.94871209999999995</v>
      </c>
    </row>
    <row r="5828" spans="5:5" x14ac:dyDescent="0.25">
      <c r="E5828">
        <v>0.71769450000000001</v>
      </c>
    </row>
    <row r="5829" spans="5:5" x14ac:dyDescent="0.25">
      <c r="E5829">
        <v>0.83986760000000005</v>
      </c>
    </row>
    <row r="5830" spans="5:5" x14ac:dyDescent="0.25">
      <c r="E5830">
        <v>0.93175019999999997</v>
      </c>
    </row>
    <row r="5831" spans="5:5" x14ac:dyDescent="0.25">
      <c r="E5831">
        <v>0.87726760000000004</v>
      </c>
    </row>
    <row r="5832" spans="5:5" x14ac:dyDescent="0.25">
      <c r="E5832">
        <v>1.1066739999999999</v>
      </c>
    </row>
    <row r="5833" spans="5:5" x14ac:dyDescent="0.25">
      <c r="E5833">
        <v>0.80133920000000003</v>
      </c>
    </row>
    <row r="5834" spans="5:5" x14ac:dyDescent="0.25">
      <c r="E5834">
        <v>0.84663270000000002</v>
      </c>
    </row>
    <row r="5835" spans="5:5" x14ac:dyDescent="0.25">
      <c r="E5835">
        <v>1.08731</v>
      </c>
    </row>
    <row r="5836" spans="5:5" x14ac:dyDescent="0.25">
      <c r="E5836">
        <v>0.74870939999999997</v>
      </c>
    </row>
    <row r="5837" spans="5:5" x14ac:dyDescent="0.25">
      <c r="E5837">
        <v>0.50296700000000005</v>
      </c>
    </row>
    <row r="5838" spans="5:5" x14ac:dyDescent="0.25">
      <c r="E5838">
        <v>0.84474450000000001</v>
      </c>
    </row>
    <row r="5839" spans="5:5" x14ac:dyDescent="0.25">
      <c r="E5839">
        <v>1.1414329999999999</v>
      </c>
    </row>
    <row r="5840" spans="5:5" x14ac:dyDescent="0.25">
      <c r="E5840">
        <v>0.67541269999999998</v>
      </c>
    </row>
    <row r="5841" spans="5:5" x14ac:dyDescent="0.25">
      <c r="E5841">
        <v>1.1945650000000001</v>
      </c>
    </row>
    <row r="5842" spans="5:5" x14ac:dyDescent="0.25">
      <c r="E5842">
        <v>1.248192</v>
      </c>
    </row>
    <row r="5843" spans="5:5" x14ac:dyDescent="0.25">
      <c r="E5843">
        <v>0.95724900000000002</v>
      </c>
    </row>
    <row r="5844" spans="5:5" x14ac:dyDescent="0.25">
      <c r="E5844">
        <v>1.1735899999999999</v>
      </c>
    </row>
    <row r="5845" spans="5:5" x14ac:dyDescent="0.25">
      <c r="E5845">
        <v>0.93694770000000005</v>
      </c>
    </row>
    <row r="5846" spans="5:5" x14ac:dyDescent="0.25">
      <c r="E5846">
        <v>1.2833559999999999</v>
      </c>
    </row>
    <row r="5847" spans="5:5" x14ac:dyDescent="0.25">
      <c r="E5847">
        <v>1.083623</v>
      </c>
    </row>
    <row r="5848" spans="5:5" x14ac:dyDescent="0.25">
      <c r="E5848">
        <v>0.89633870000000004</v>
      </c>
    </row>
    <row r="5849" spans="5:5" x14ac:dyDescent="0.25">
      <c r="E5849">
        <v>0.83770829999999996</v>
      </c>
    </row>
    <row r="5850" spans="5:5" x14ac:dyDescent="0.25">
      <c r="E5850">
        <v>1.111408</v>
      </c>
    </row>
    <row r="5851" spans="5:5" x14ac:dyDescent="0.25">
      <c r="E5851">
        <v>0.77950129999999995</v>
      </c>
    </row>
    <row r="5852" spans="5:5" x14ac:dyDescent="0.25">
      <c r="E5852">
        <v>1.1942569999999999</v>
      </c>
    </row>
    <row r="5853" spans="5:5" x14ac:dyDescent="0.25">
      <c r="E5853">
        <v>0.64428980000000002</v>
      </c>
    </row>
    <row r="5854" spans="5:5" x14ac:dyDescent="0.25">
      <c r="E5854">
        <v>1.0879080000000001</v>
      </c>
    </row>
    <row r="5855" spans="5:5" x14ac:dyDescent="0.25">
      <c r="E5855">
        <v>0.98016499999999995</v>
      </c>
    </row>
    <row r="5856" spans="5:5" x14ac:dyDescent="0.25">
      <c r="E5856">
        <v>0.85093830000000004</v>
      </c>
    </row>
    <row r="5857" spans="5:5" x14ac:dyDescent="0.25">
      <c r="E5857">
        <v>0.78473590000000004</v>
      </c>
    </row>
    <row r="5858" spans="5:5" x14ac:dyDescent="0.25">
      <c r="E5858">
        <v>0.69965580000000005</v>
      </c>
    </row>
    <row r="5859" spans="5:5" x14ac:dyDescent="0.25">
      <c r="E5859">
        <v>1.181033</v>
      </c>
    </row>
    <row r="5860" spans="5:5" x14ac:dyDescent="0.25">
      <c r="E5860">
        <v>1.024297</v>
      </c>
    </row>
    <row r="5861" spans="5:5" x14ac:dyDescent="0.25">
      <c r="E5861">
        <v>1.23813</v>
      </c>
    </row>
    <row r="5862" spans="5:5" x14ac:dyDescent="0.25">
      <c r="E5862">
        <v>1.2423219999999999</v>
      </c>
    </row>
    <row r="5863" spans="5:5" x14ac:dyDescent="0.25">
      <c r="E5863">
        <v>0.64715489999999998</v>
      </c>
    </row>
    <row r="5864" spans="5:5" x14ac:dyDescent="0.25">
      <c r="E5864">
        <v>0.98089660000000001</v>
      </c>
    </row>
    <row r="5865" spans="5:5" x14ac:dyDescent="0.25">
      <c r="E5865">
        <v>1.1183129999999999</v>
      </c>
    </row>
    <row r="5866" spans="5:5" x14ac:dyDescent="0.25">
      <c r="E5866">
        <v>0.97358199999999995</v>
      </c>
    </row>
    <row r="5867" spans="5:5" x14ac:dyDescent="0.25">
      <c r="E5867">
        <v>0.88961449999999997</v>
      </c>
    </row>
    <row r="5868" spans="5:5" x14ac:dyDescent="0.25">
      <c r="E5868">
        <v>0.75166169999999999</v>
      </c>
    </row>
    <row r="5869" spans="5:5" x14ac:dyDescent="0.25">
      <c r="E5869">
        <v>1.0860890000000001</v>
      </c>
    </row>
    <row r="5870" spans="5:5" x14ac:dyDescent="0.25">
      <c r="E5870">
        <v>0.62145879999999998</v>
      </c>
    </row>
    <row r="5871" spans="5:5" x14ac:dyDescent="0.25">
      <c r="E5871">
        <v>0.95365409999999995</v>
      </c>
    </row>
    <row r="5872" spans="5:5" x14ac:dyDescent="0.25">
      <c r="E5872">
        <v>0.87810829999999995</v>
      </c>
    </row>
    <row r="5873" spans="5:5" x14ac:dyDescent="0.25">
      <c r="E5873">
        <v>0.92242760000000001</v>
      </c>
    </row>
    <row r="5874" spans="5:5" x14ac:dyDescent="0.25">
      <c r="E5874">
        <v>1.05989</v>
      </c>
    </row>
    <row r="5875" spans="5:5" x14ac:dyDescent="0.25">
      <c r="E5875">
        <v>1.2163139999999999</v>
      </c>
    </row>
    <row r="5876" spans="5:5" x14ac:dyDescent="0.25">
      <c r="E5876">
        <v>0.96014829999999995</v>
      </c>
    </row>
    <row r="5877" spans="5:5" x14ac:dyDescent="0.25">
      <c r="E5877">
        <v>0.60672369999999998</v>
      </c>
    </row>
    <row r="5878" spans="5:5" x14ac:dyDescent="0.25">
      <c r="E5878">
        <v>0.92545169999999999</v>
      </c>
    </row>
    <row r="5879" spans="5:5" x14ac:dyDescent="0.25">
      <c r="E5879">
        <v>1.048899</v>
      </c>
    </row>
    <row r="5880" spans="5:5" x14ac:dyDescent="0.25">
      <c r="E5880">
        <v>0.76162010000000002</v>
      </c>
    </row>
    <row r="5881" spans="5:5" x14ac:dyDescent="0.25">
      <c r="E5881">
        <v>0.8614018</v>
      </c>
    </row>
    <row r="5882" spans="5:5" x14ac:dyDescent="0.25">
      <c r="E5882">
        <v>1.1677230000000001</v>
      </c>
    </row>
    <row r="5883" spans="5:5" x14ac:dyDescent="0.25">
      <c r="E5883">
        <v>0.55808820000000003</v>
      </c>
    </row>
    <row r="5884" spans="5:5" x14ac:dyDescent="0.25">
      <c r="E5884">
        <v>0.95225219999999999</v>
      </c>
    </row>
    <row r="5885" spans="5:5" x14ac:dyDescent="0.25">
      <c r="E5885">
        <v>0.91944020000000004</v>
      </c>
    </row>
    <row r="5886" spans="5:5" x14ac:dyDescent="0.25">
      <c r="E5886">
        <v>0.60938300000000001</v>
      </c>
    </row>
    <row r="5887" spans="5:5" x14ac:dyDescent="0.25">
      <c r="E5887">
        <v>0.97816199999999998</v>
      </c>
    </row>
    <row r="5888" spans="5:5" x14ac:dyDescent="0.25">
      <c r="E5888">
        <v>0.53442650000000003</v>
      </c>
    </row>
    <row r="5889" spans="5:5" x14ac:dyDescent="0.25">
      <c r="E5889">
        <v>1.005935</v>
      </c>
    </row>
    <row r="5890" spans="5:5" x14ac:dyDescent="0.25">
      <c r="E5890">
        <v>1.347942</v>
      </c>
    </row>
    <row r="5891" spans="5:5" x14ac:dyDescent="0.25">
      <c r="E5891">
        <v>0.86399230000000005</v>
      </c>
    </row>
    <row r="5892" spans="5:5" x14ac:dyDescent="0.25">
      <c r="E5892">
        <v>0.46865950000000001</v>
      </c>
    </row>
    <row r="5893" spans="5:5" x14ac:dyDescent="0.25">
      <c r="E5893">
        <v>0.88694510000000004</v>
      </c>
    </row>
    <row r="5894" spans="5:5" x14ac:dyDescent="0.25">
      <c r="E5894">
        <v>0.54587350000000001</v>
      </c>
    </row>
    <row r="5895" spans="5:5" x14ac:dyDescent="0.25">
      <c r="E5895">
        <v>0.99008680000000004</v>
      </c>
    </row>
    <row r="5896" spans="5:5" x14ac:dyDescent="0.25">
      <c r="E5896">
        <v>0.45474360000000003</v>
      </c>
    </row>
    <row r="5897" spans="5:5" x14ac:dyDescent="0.25">
      <c r="E5897">
        <v>0.50088279999999996</v>
      </c>
    </row>
    <row r="5898" spans="5:5" x14ac:dyDescent="0.25">
      <c r="E5898">
        <v>0.83557110000000001</v>
      </c>
    </row>
    <row r="5899" spans="5:5" x14ac:dyDescent="0.25">
      <c r="E5899">
        <v>0.57833279999999998</v>
      </c>
    </row>
    <row r="5900" spans="5:5" x14ac:dyDescent="0.25">
      <c r="E5900">
        <v>0.8584754</v>
      </c>
    </row>
    <row r="5901" spans="5:5" x14ac:dyDescent="0.25">
      <c r="E5901">
        <v>1.1520760000000001</v>
      </c>
    </row>
    <row r="5902" spans="5:5" x14ac:dyDescent="0.25">
      <c r="E5902">
        <v>0.77732199999999996</v>
      </c>
    </row>
    <row r="5903" spans="5:5" x14ac:dyDescent="0.25">
      <c r="E5903">
        <v>0.95725139999999997</v>
      </c>
    </row>
    <row r="5904" spans="5:5" x14ac:dyDescent="0.25">
      <c r="E5904">
        <v>0.85614029999999997</v>
      </c>
    </row>
    <row r="5905" spans="5:5" x14ac:dyDescent="0.25">
      <c r="E5905">
        <v>0.58768770000000004</v>
      </c>
    </row>
    <row r="5906" spans="5:5" x14ac:dyDescent="0.25">
      <c r="E5906">
        <v>0.9887958</v>
      </c>
    </row>
    <row r="5907" spans="5:5" x14ac:dyDescent="0.25">
      <c r="E5907">
        <v>0.73226009999999997</v>
      </c>
    </row>
    <row r="5908" spans="5:5" x14ac:dyDescent="0.25">
      <c r="E5908">
        <v>1.0200670000000001</v>
      </c>
    </row>
    <row r="5909" spans="5:5" x14ac:dyDescent="0.25">
      <c r="E5909">
        <v>0.85221040000000003</v>
      </c>
    </row>
    <row r="5910" spans="5:5" x14ac:dyDescent="0.25">
      <c r="E5910">
        <v>1.0577080000000001</v>
      </c>
    </row>
    <row r="5911" spans="5:5" x14ac:dyDescent="0.25">
      <c r="E5911">
        <v>0.97289749999999997</v>
      </c>
    </row>
    <row r="5912" spans="5:5" x14ac:dyDescent="0.25">
      <c r="E5912">
        <v>0.637243</v>
      </c>
    </row>
    <row r="5913" spans="5:5" x14ac:dyDescent="0.25">
      <c r="E5913">
        <v>0.77966279999999999</v>
      </c>
    </row>
    <row r="5914" spans="5:5" x14ac:dyDescent="0.25">
      <c r="E5914">
        <v>0.86889229999999995</v>
      </c>
    </row>
    <row r="5915" spans="5:5" x14ac:dyDescent="0.25">
      <c r="E5915">
        <v>0.89972569999999996</v>
      </c>
    </row>
    <row r="5916" spans="5:5" x14ac:dyDescent="0.25">
      <c r="E5916">
        <v>0.75221099999999996</v>
      </c>
    </row>
    <row r="5917" spans="5:5" x14ac:dyDescent="0.25">
      <c r="E5917">
        <v>0.59926919999999995</v>
      </c>
    </row>
    <row r="5918" spans="5:5" x14ac:dyDescent="0.25">
      <c r="E5918">
        <v>0.66349420000000003</v>
      </c>
    </row>
    <row r="5919" spans="5:5" x14ac:dyDescent="0.25">
      <c r="E5919">
        <v>1.0723279999999999</v>
      </c>
    </row>
    <row r="5920" spans="5:5" x14ac:dyDescent="0.25">
      <c r="E5920">
        <v>1.1120289999999999</v>
      </c>
    </row>
    <row r="5921" spans="5:5" x14ac:dyDescent="0.25">
      <c r="E5921">
        <v>0.57688669999999997</v>
      </c>
    </row>
    <row r="5922" spans="5:5" x14ac:dyDescent="0.25">
      <c r="E5922">
        <v>1.110117</v>
      </c>
    </row>
    <row r="5923" spans="5:5" x14ac:dyDescent="0.25">
      <c r="E5923">
        <v>0.77683139999999995</v>
      </c>
    </row>
    <row r="5924" spans="5:5" x14ac:dyDescent="0.25">
      <c r="E5924">
        <v>0.62325399999999997</v>
      </c>
    </row>
    <row r="5925" spans="5:5" x14ac:dyDescent="0.25">
      <c r="E5925">
        <v>1.153511</v>
      </c>
    </row>
    <row r="5926" spans="5:5" x14ac:dyDescent="0.25">
      <c r="E5926">
        <v>0.72887659999999999</v>
      </c>
    </row>
    <row r="5927" spans="5:5" x14ac:dyDescent="0.25">
      <c r="E5927">
        <v>1.2665459999999999</v>
      </c>
    </row>
    <row r="5928" spans="5:5" x14ac:dyDescent="0.25">
      <c r="E5928">
        <v>0.95997100000000002</v>
      </c>
    </row>
    <row r="5929" spans="5:5" x14ac:dyDescent="0.25">
      <c r="E5929">
        <v>1.0295780000000001</v>
      </c>
    </row>
    <row r="5930" spans="5:5" x14ac:dyDescent="0.25">
      <c r="E5930">
        <v>1.003198</v>
      </c>
    </row>
    <row r="5931" spans="5:5" x14ac:dyDescent="0.25">
      <c r="E5931">
        <v>0.88937279999999996</v>
      </c>
    </row>
    <row r="5932" spans="5:5" x14ac:dyDescent="0.25">
      <c r="E5932">
        <v>0.86510900000000002</v>
      </c>
    </row>
    <row r="5933" spans="5:5" x14ac:dyDescent="0.25">
      <c r="E5933">
        <v>0.85536129999999999</v>
      </c>
    </row>
    <row r="5934" spans="5:5" x14ac:dyDescent="0.25">
      <c r="E5934">
        <v>1.1130709999999999</v>
      </c>
    </row>
    <row r="5935" spans="5:5" x14ac:dyDescent="0.25">
      <c r="E5935">
        <v>0.70849600000000001</v>
      </c>
    </row>
    <row r="5936" spans="5:5" x14ac:dyDescent="0.25">
      <c r="E5936">
        <v>0.83254399999999995</v>
      </c>
    </row>
    <row r="5937" spans="5:5" x14ac:dyDescent="0.25">
      <c r="E5937">
        <v>0.66973709999999997</v>
      </c>
    </row>
    <row r="5938" spans="5:5" x14ac:dyDescent="0.25">
      <c r="E5938">
        <v>1.058727</v>
      </c>
    </row>
    <row r="5939" spans="5:5" x14ac:dyDescent="0.25">
      <c r="E5939">
        <v>1.1793769999999999</v>
      </c>
    </row>
    <row r="5940" spans="5:5" x14ac:dyDescent="0.25">
      <c r="E5940">
        <v>0.75332180000000004</v>
      </c>
    </row>
    <row r="5941" spans="5:5" x14ac:dyDescent="0.25">
      <c r="E5941">
        <v>1.281318</v>
      </c>
    </row>
    <row r="5942" spans="5:5" x14ac:dyDescent="0.25">
      <c r="E5942">
        <v>0.90690470000000001</v>
      </c>
    </row>
    <row r="5943" spans="5:5" x14ac:dyDescent="0.25">
      <c r="E5943">
        <v>1.0122549999999999</v>
      </c>
    </row>
    <row r="5944" spans="5:5" x14ac:dyDescent="0.25">
      <c r="E5944">
        <v>0.86806799999999995</v>
      </c>
    </row>
    <row r="5945" spans="5:5" x14ac:dyDescent="0.25">
      <c r="E5945">
        <v>1.007066</v>
      </c>
    </row>
    <row r="5946" spans="5:5" x14ac:dyDescent="0.25">
      <c r="E5946">
        <v>0.7632274</v>
      </c>
    </row>
    <row r="5947" spans="5:5" x14ac:dyDescent="0.25">
      <c r="E5947">
        <v>1.1195189999999999</v>
      </c>
    </row>
    <row r="5948" spans="5:5" x14ac:dyDescent="0.25">
      <c r="E5948">
        <v>1.034592</v>
      </c>
    </row>
    <row r="5949" spans="5:5" x14ac:dyDescent="0.25">
      <c r="E5949">
        <v>0.7217131</v>
      </c>
    </row>
    <row r="5950" spans="5:5" x14ac:dyDescent="0.25">
      <c r="E5950">
        <v>1.313553</v>
      </c>
    </row>
    <row r="5951" spans="5:5" x14ac:dyDescent="0.25">
      <c r="E5951">
        <v>0.97371300000000005</v>
      </c>
    </row>
    <row r="5952" spans="5:5" x14ac:dyDescent="0.25">
      <c r="E5952">
        <v>0.68991579999999997</v>
      </c>
    </row>
    <row r="5953" spans="5:5" x14ac:dyDescent="0.25">
      <c r="E5953">
        <v>0.9680491</v>
      </c>
    </row>
    <row r="5954" spans="5:5" x14ac:dyDescent="0.25">
      <c r="E5954">
        <v>1.002915</v>
      </c>
    </row>
    <row r="5955" spans="5:5" x14ac:dyDescent="0.25">
      <c r="E5955">
        <v>0.69751070000000004</v>
      </c>
    </row>
    <row r="5956" spans="5:5" x14ac:dyDescent="0.25">
      <c r="E5956">
        <v>1.0601780000000001</v>
      </c>
    </row>
    <row r="5957" spans="5:5" x14ac:dyDescent="0.25">
      <c r="E5957">
        <v>1.35642</v>
      </c>
    </row>
    <row r="5958" spans="5:5" x14ac:dyDescent="0.25">
      <c r="E5958">
        <v>0.74224730000000005</v>
      </c>
    </row>
    <row r="5959" spans="5:5" x14ac:dyDescent="0.25">
      <c r="E5959">
        <v>1.107229</v>
      </c>
    </row>
    <row r="5960" spans="5:5" x14ac:dyDescent="0.25">
      <c r="E5960">
        <v>0.97318930000000003</v>
      </c>
    </row>
    <row r="5961" spans="5:5" x14ac:dyDescent="0.25">
      <c r="E5961">
        <v>0.66972200000000004</v>
      </c>
    </row>
    <row r="5962" spans="5:5" x14ac:dyDescent="0.25">
      <c r="E5962">
        <v>1.046529</v>
      </c>
    </row>
    <row r="5963" spans="5:5" x14ac:dyDescent="0.25">
      <c r="E5963">
        <v>1.1508510000000001</v>
      </c>
    </row>
    <row r="5964" spans="5:5" x14ac:dyDescent="0.25">
      <c r="E5964">
        <v>0.63773559999999996</v>
      </c>
    </row>
    <row r="5965" spans="5:5" x14ac:dyDescent="0.25">
      <c r="E5965">
        <v>0.71062530000000002</v>
      </c>
    </row>
    <row r="5966" spans="5:5" x14ac:dyDescent="0.25">
      <c r="E5966">
        <v>0.99696870000000004</v>
      </c>
    </row>
    <row r="5967" spans="5:5" x14ac:dyDescent="0.25">
      <c r="E5967">
        <v>0.69590839999999998</v>
      </c>
    </row>
    <row r="5968" spans="5:5" x14ac:dyDescent="0.25">
      <c r="E5968">
        <v>0.93733390000000005</v>
      </c>
    </row>
    <row r="5969" spans="5:5" x14ac:dyDescent="0.25">
      <c r="E5969">
        <v>1.225182</v>
      </c>
    </row>
    <row r="5970" spans="5:5" x14ac:dyDescent="0.25">
      <c r="E5970">
        <v>0.5504713</v>
      </c>
    </row>
    <row r="5971" spans="5:5" x14ac:dyDescent="0.25">
      <c r="E5971">
        <v>1.186064</v>
      </c>
    </row>
    <row r="5972" spans="5:5" x14ac:dyDescent="0.25">
      <c r="E5972">
        <v>1.0704769999999999</v>
      </c>
    </row>
    <row r="5973" spans="5:5" x14ac:dyDescent="0.25">
      <c r="E5973">
        <v>0.61314789999999997</v>
      </c>
    </row>
    <row r="5974" spans="5:5" x14ac:dyDescent="0.25">
      <c r="E5974">
        <v>1.0334650000000001</v>
      </c>
    </row>
    <row r="5975" spans="5:5" x14ac:dyDescent="0.25">
      <c r="E5975">
        <v>0.87060340000000003</v>
      </c>
    </row>
    <row r="5976" spans="5:5" x14ac:dyDescent="0.25">
      <c r="E5976">
        <v>0.95029819999999998</v>
      </c>
    </row>
    <row r="5977" spans="5:5" x14ac:dyDescent="0.25">
      <c r="E5977">
        <v>1.1139870000000001</v>
      </c>
    </row>
    <row r="5978" spans="5:5" x14ac:dyDescent="0.25">
      <c r="E5978">
        <v>1.2186349999999999</v>
      </c>
    </row>
    <row r="5979" spans="5:5" x14ac:dyDescent="0.25">
      <c r="E5979">
        <v>0.80135690000000004</v>
      </c>
    </row>
    <row r="5980" spans="5:5" x14ac:dyDescent="0.25">
      <c r="E5980">
        <v>0.99732949999999998</v>
      </c>
    </row>
    <row r="5981" spans="5:5" x14ac:dyDescent="0.25">
      <c r="E5981">
        <v>0.85638119999999995</v>
      </c>
    </row>
    <row r="5982" spans="5:5" x14ac:dyDescent="0.25">
      <c r="E5982">
        <v>0.51980510000000002</v>
      </c>
    </row>
    <row r="5983" spans="5:5" x14ac:dyDescent="0.25">
      <c r="E5983">
        <v>0.7337439</v>
      </c>
    </row>
    <row r="5984" spans="5:5" x14ac:dyDescent="0.25">
      <c r="E5984">
        <v>0.91970640000000003</v>
      </c>
    </row>
    <row r="5985" spans="5:5" x14ac:dyDescent="0.25">
      <c r="E5985">
        <v>0.80570430000000004</v>
      </c>
    </row>
    <row r="5986" spans="5:5" x14ac:dyDescent="0.25">
      <c r="E5986">
        <v>0.99586870000000005</v>
      </c>
    </row>
    <row r="5987" spans="5:5" x14ac:dyDescent="0.25">
      <c r="E5987">
        <v>0.91396770000000005</v>
      </c>
    </row>
    <row r="5988" spans="5:5" x14ac:dyDescent="0.25">
      <c r="E5988">
        <v>0.93216399999999999</v>
      </c>
    </row>
    <row r="5989" spans="5:5" x14ac:dyDescent="0.25">
      <c r="E5989">
        <v>1.076376</v>
      </c>
    </row>
    <row r="5990" spans="5:5" x14ac:dyDescent="0.25">
      <c r="E5990">
        <v>1.0576190000000001</v>
      </c>
    </row>
    <row r="5991" spans="5:5" x14ac:dyDescent="0.25">
      <c r="E5991">
        <v>0.97964640000000003</v>
      </c>
    </row>
    <row r="5992" spans="5:5" x14ac:dyDescent="0.25">
      <c r="E5992">
        <v>1.242542</v>
      </c>
    </row>
    <row r="5993" spans="5:5" x14ac:dyDescent="0.25">
      <c r="E5993">
        <v>0.91301969999999999</v>
      </c>
    </row>
    <row r="5994" spans="5:5" x14ac:dyDescent="0.25">
      <c r="E5994">
        <v>1.0889359999999999</v>
      </c>
    </row>
    <row r="5995" spans="5:5" x14ac:dyDescent="0.25">
      <c r="E5995">
        <v>1.0517570000000001</v>
      </c>
    </row>
    <row r="5996" spans="5:5" x14ac:dyDescent="0.25">
      <c r="E5996">
        <v>0.89750110000000005</v>
      </c>
    </row>
    <row r="5997" spans="5:5" x14ac:dyDescent="0.25">
      <c r="E5997">
        <v>1.239231</v>
      </c>
    </row>
    <row r="5998" spans="5:5" x14ac:dyDescent="0.25">
      <c r="E5998">
        <v>0.68639260000000002</v>
      </c>
    </row>
    <row r="5999" spans="5:5" x14ac:dyDescent="0.25">
      <c r="E5999">
        <v>0.97708629999999996</v>
      </c>
    </row>
    <row r="6000" spans="5:5" x14ac:dyDescent="0.25">
      <c r="E6000">
        <v>1.217414</v>
      </c>
    </row>
    <row r="6001" spans="5:5" x14ac:dyDescent="0.25">
      <c r="E6001">
        <v>1.00874</v>
      </c>
    </row>
    <row r="6002" spans="5:5" x14ac:dyDescent="0.25">
      <c r="E6002">
        <v>1.012783</v>
      </c>
    </row>
    <row r="6003" spans="5:5" x14ac:dyDescent="0.25">
      <c r="E6003">
        <v>1.0665750000000001</v>
      </c>
    </row>
    <row r="6004" spans="5:5" x14ac:dyDescent="0.25">
      <c r="E6004">
        <v>0.59332810000000002</v>
      </c>
    </row>
    <row r="6005" spans="5:5" x14ac:dyDescent="0.25">
      <c r="E6005">
        <v>1.0590839999999999</v>
      </c>
    </row>
    <row r="6006" spans="5:5" x14ac:dyDescent="0.25">
      <c r="E6006">
        <v>0.82344360000000005</v>
      </c>
    </row>
    <row r="6007" spans="5:5" x14ac:dyDescent="0.25">
      <c r="E6007">
        <v>0.95142380000000004</v>
      </c>
    </row>
    <row r="6008" spans="5:5" x14ac:dyDescent="0.25">
      <c r="E6008">
        <v>0.85260279999999999</v>
      </c>
    </row>
    <row r="6009" spans="5:5" x14ac:dyDescent="0.25">
      <c r="E6009">
        <v>0.60986739999999995</v>
      </c>
    </row>
    <row r="6010" spans="5:5" x14ac:dyDescent="0.25">
      <c r="E6010">
        <v>0.69508250000000005</v>
      </c>
    </row>
    <row r="6011" spans="5:5" x14ac:dyDescent="0.25">
      <c r="E6011">
        <v>0.79320959999999996</v>
      </c>
    </row>
    <row r="6012" spans="5:5" x14ac:dyDescent="0.25">
      <c r="E6012">
        <v>1.1294500000000001</v>
      </c>
    </row>
    <row r="6013" spans="5:5" x14ac:dyDescent="0.25">
      <c r="E6013">
        <v>0.96867840000000005</v>
      </c>
    </row>
    <row r="6014" spans="5:5" x14ac:dyDescent="0.25">
      <c r="E6014">
        <v>0.83164530000000003</v>
      </c>
    </row>
    <row r="6015" spans="5:5" x14ac:dyDescent="0.25">
      <c r="E6015">
        <v>0.74702299999999999</v>
      </c>
    </row>
    <row r="6016" spans="5:5" x14ac:dyDescent="0.25">
      <c r="E6016">
        <v>0.79347089999999998</v>
      </c>
    </row>
    <row r="6017" spans="5:5" x14ac:dyDescent="0.25">
      <c r="E6017">
        <v>0.63049290000000002</v>
      </c>
    </row>
    <row r="6018" spans="5:5" x14ac:dyDescent="0.25">
      <c r="E6018">
        <v>0.53852100000000003</v>
      </c>
    </row>
    <row r="6019" spans="5:5" x14ac:dyDescent="0.25">
      <c r="E6019">
        <v>1.221346</v>
      </c>
    </row>
    <row r="6020" spans="5:5" x14ac:dyDescent="0.25">
      <c r="E6020">
        <v>0.53723319999999997</v>
      </c>
    </row>
    <row r="6021" spans="5:5" x14ac:dyDescent="0.25">
      <c r="E6021">
        <v>0.5753682</v>
      </c>
    </row>
    <row r="6022" spans="5:5" x14ac:dyDescent="0.25">
      <c r="E6022">
        <v>1.0828059999999999</v>
      </c>
    </row>
    <row r="6023" spans="5:5" x14ac:dyDescent="0.25">
      <c r="E6023">
        <v>1.1656359999999999</v>
      </c>
    </row>
    <row r="6024" spans="5:5" x14ac:dyDescent="0.25">
      <c r="E6024">
        <v>0.56686800000000004</v>
      </c>
    </row>
    <row r="6025" spans="5:5" x14ac:dyDescent="0.25">
      <c r="E6025">
        <v>0.34291460000000001</v>
      </c>
    </row>
    <row r="6026" spans="5:5" x14ac:dyDescent="0.25">
      <c r="E6026">
        <v>0.99336199999999997</v>
      </c>
    </row>
    <row r="6027" spans="5:5" x14ac:dyDescent="0.25">
      <c r="E6027">
        <v>0.67874509999999999</v>
      </c>
    </row>
    <row r="6028" spans="5:5" x14ac:dyDescent="0.25">
      <c r="E6028">
        <v>0.96972650000000005</v>
      </c>
    </row>
    <row r="6029" spans="5:5" x14ac:dyDescent="0.25">
      <c r="E6029">
        <v>1.073869</v>
      </c>
    </row>
    <row r="6030" spans="5:5" x14ac:dyDescent="0.25">
      <c r="E6030">
        <v>0.55936229999999998</v>
      </c>
    </row>
    <row r="6031" spans="5:5" x14ac:dyDescent="0.25">
      <c r="E6031">
        <v>0.96468580000000004</v>
      </c>
    </row>
    <row r="6032" spans="5:5" x14ac:dyDescent="0.25">
      <c r="E6032">
        <v>1.273809</v>
      </c>
    </row>
    <row r="6033" spans="5:5" x14ac:dyDescent="0.25">
      <c r="E6033">
        <v>0.7725204</v>
      </c>
    </row>
    <row r="6034" spans="5:5" x14ac:dyDescent="0.25">
      <c r="E6034">
        <v>0.98603399999999997</v>
      </c>
    </row>
    <row r="6035" spans="5:5" x14ac:dyDescent="0.25">
      <c r="E6035">
        <v>0.73730770000000001</v>
      </c>
    </row>
    <row r="6036" spans="5:5" x14ac:dyDescent="0.25">
      <c r="E6036">
        <v>1.130943</v>
      </c>
    </row>
    <row r="6037" spans="5:5" x14ac:dyDescent="0.25">
      <c r="E6037">
        <v>0.92626549999999996</v>
      </c>
    </row>
    <row r="6038" spans="5:5" x14ac:dyDescent="0.25">
      <c r="E6038">
        <v>0.91297919999999999</v>
      </c>
    </row>
    <row r="6039" spans="5:5" x14ac:dyDescent="0.25">
      <c r="E6039">
        <v>1.0564519999999999</v>
      </c>
    </row>
    <row r="6040" spans="5:5" x14ac:dyDescent="0.25">
      <c r="E6040">
        <v>0.46814709999999998</v>
      </c>
    </row>
    <row r="6041" spans="5:5" x14ac:dyDescent="0.25">
      <c r="E6041">
        <v>0.95321299999999998</v>
      </c>
    </row>
    <row r="6042" spans="5:5" x14ac:dyDescent="0.25">
      <c r="E6042">
        <v>1.0971150000000001</v>
      </c>
    </row>
    <row r="6043" spans="5:5" x14ac:dyDescent="0.25">
      <c r="E6043">
        <v>1.1397870000000001</v>
      </c>
    </row>
    <row r="6044" spans="5:5" x14ac:dyDescent="0.25">
      <c r="E6044">
        <v>0.64812999999999998</v>
      </c>
    </row>
    <row r="6045" spans="5:5" x14ac:dyDescent="0.25">
      <c r="E6045">
        <v>1.0556030000000001</v>
      </c>
    </row>
    <row r="6046" spans="5:5" x14ac:dyDescent="0.25">
      <c r="E6046">
        <v>1.0793870000000001</v>
      </c>
    </row>
    <row r="6047" spans="5:5" x14ac:dyDescent="0.25">
      <c r="E6047">
        <v>0.69481579999999998</v>
      </c>
    </row>
    <row r="6048" spans="5:5" x14ac:dyDescent="0.25">
      <c r="E6048">
        <v>0.92655759999999998</v>
      </c>
    </row>
    <row r="6049" spans="5:5" x14ac:dyDescent="0.25">
      <c r="E6049">
        <v>0.87569660000000005</v>
      </c>
    </row>
    <row r="6050" spans="5:5" x14ac:dyDescent="0.25">
      <c r="E6050">
        <v>1.0199339999999999</v>
      </c>
    </row>
    <row r="6051" spans="5:5" x14ac:dyDescent="0.25">
      <c r="E6051">
        <v>1.218939</v>
      </c>
    </row>
    <row r="6052" spans="5:5" x14ac:dyDescent="0.25">
      <c r="E6052">
        <v>0.79651519999999998</v>
      </c>
    </row>
    <row r="6053" spans="5:5" x14ac:dyDescent="0.25">
      <c r="E6053">
        <v>0.95612149999999996</v>
      </c>
    </row>
    <row r="6054" spans="5:5" x14ac:dyDescent="0.25">
      <c r="E6054">
        <v>1.1591689999999999</v>
      </c>
    </row>
    <row r="6055" spans="5:5" x14ac:dyDescent="0.25">
      <c r="E6055">
        <v>1.1555610000000001</v>
      </c>
    </row>
    <row r="6056" spans="5:5" x14ac:dyDescent="0.25">
      <c r="E6056">
        <v>1.4447570000000001</v>
      </c>
    </row>
    <row r="6057" spans="5:5" x14ac:dyDescent="0.25">
      <c r="E6057">
        <v>0.81568010000000002</v>
      </c>
    </row>
    <row r="6058" spans="5:5" x14ac:dyDescent="0.25">
      <c r="E6058">
        <v>0.90589649999999999</v>
      </c>
    </row>
    <row r="6059" spans="5:5" x14ac:dyDescent="0.25">
      <c r="E6059">
        <v>1.2045859999999999</v>
      </c>
    </row>
    <row r="6060" spans="5:5" x14ac:dyDescent="0.25">
      <c r="E6060">
        <v>0.73854869999999995</v>
      </c>
    </row>
    <row r="6061" spans="5:5" x14ac:dyDescent="0.25">
      <c r="E6061">
        <v>0.84869799999999995</v>
      </c>
    </row>
    <row r="6062" spans="5:5" x14ac:dyDescent="0.25">
      <c r="E6062">
        <v>0.78429850000000001</v>
      </c>
    </row>
    <row r="6063" spans="5:5" x14ac:dyDescent="0.25">
      <c r="E6063">
        <v>1.405062</v>
      </c>
    </row>
    <row r="6064" spans="5:5" x14ac:dyDescent="0.25">
      <c r="E6064">
        <v>0.82566300000000004</v>
      </c>
    </row>
    <row r="6065" spans="5:5" x14ac:dyDescent="0.25">
      <c r="E6065">
        <v>0.48755530000000002</v>
      </c>
    </row>
    <row r="6066" spans="5:5" x14ac:dyDescent="0.25">
      <c r="E6066">
        <v>0.75379689999999999</v>
      </c>
    </row>
    <row r="6067" spans="5:5" x14ac:dyDescent="0.25">
      <c r="E6067">
        <v>1.0201709999999999</v>
      </c>
    </row>
    <row r="6068" spans="5:5" x14ac:dyDescent="0.25">
      <c r="E6068">
        <v>1.1306430000000001</v>
      </c>
    </row>
    <row r="6069" spans="5:5" x14ac:dyDescent="0.25">
      <c r="E6069">
        <v>0.80375609999999997</v>
      </c>
    </row>
    <row r="6070" spans="5:5" x14ac:dyDescent="0.25">
      <c r="E6070">
        <v>0.77438589999999996</v>
      </c>
    </row>
    <row r="6071" spans="5:5" x14ac:dyDescent="0.25">
      <c r="E6071">
        <v>0.6491903</v>
      </c>
    </row>
    <row r="6072" spans="5:5" x14ac:dyDescent="0.25">
      <c r="E6072">
        <v>0.96820499999999998</v>
      </c>
    </row>
    <row r="6073" spans="5:5" x14ac:dyDescent="0.25">
      <c r="E6073">
        <v>1.170517</v>
      </c>
    </row>
    <row r="6074" spans="5:5" x14ac:dyDescent="0.25">
      <c r="E6074">
        <v>1.2733380000000001</v>
      </c>
    </row>
    <row r="6075" spans="5:5" x14ac:dyDescent="0.25">
      <c r="E6075">
        <v>1.3701460000000001</v>
      </c>
    </row>
    <row r="6076" spans="5:5" x14ac:dyDescent="0.25">
      <c r="E6076">
        <v>0.9849367</v>
      </c>
    </row>
    <row r="6077" spans="5:5" x14ac:dyDescent="0.25">
      <c r="E6077">
        <v>0.77136859999999996</v>
      </c>
    </row>
    <row r="6078" spans="5:5" x14ac:dyDescent="0.25">
      <c r="E6078">
        <v>1.05646</v>
      </c>
    </row>
    <row r="6079" spans="5:5" x14ac:dyDescent="0.25">
      <c r="E6079">
        <v>1.02955</v>
      </c>
    </row>
    <row r="6080" spans="5:5" x14ac:dyDescent="0.25">
      <c r="E6080">
        <v>0.75219910000000001</v>
      </c>
    </row>
    <row r="6081" spans="5:5" x14ac:dyDescent="0.25">
      <c r="E6081">
        <v>0.7955757</v>
      </c>
    </row>
    <row r="6082" spans="5:5" x14ac:dyDescent="0.25">
      <c r="E6082">
        <v>0.81531209999999998</v>
      </c>
    </row>
    <row r="6083" spans="5:5" x14ac:dyDescent="0.25">
      <c r="E6083">
        <v>0.79584129999999997</v>
      </c>
    </row>
    <row r="6084" spans="5:5" x14ac:dyDescent="0.25">
      <c r="E6084">
        <v>0.95794069999999998</v>
      </c>
    </row>
    <row r="6085" spans="5:5" x14ac:dyDescent="0.25">
      <c r="E6085">
        <v>0.80353680000000005</v>
      </c>
    </row>
    <row r="6086" spans="5:5" x14ac:dyDescent="0.25">
      <c r="E6086">
        <v>0.82409560000000004</v>
      </c>
    </row>
    <row r="6087" spans="5:5" x14ac:dyDescent="0.25">
      <c r="E6087">
        <v>0.76408050000000005</v>
      </c>
    </row>
    <row r="6088" spans="5:5" x14ac:dyDescent="0.25">
      <c r="E6088">
        <v>1.027191</v>
      </c>
    </row>
    <row r="6089" spans="5:5" x14ac:dyDescent="0.25">
      <c r="E6089">
        <v>0.65030030000000005</v>
      </c>
    </row>
    <row r="6090" spans="5:5" x14ac:dyDescent="0.25">
      <c r="E6090">
        <v>0.51690539999999996</v>
      </c>
    </row>
    <row r="6091" spans="5:5" x14ac:dyDescent="0.25">
      <c r="E6091">
        <v>0.89079129999999995</v>
      </c>
    </row>
    <row r="6092" spans="5:5" x14ac:dyDescent="0.25">
      <c r="E6092">
        <v>0.88572390000000001</v>
      </c>
    </row>
    <row r="6093" spans="5:5" x14ac:dyDescent="0.25">
      <c r="E6093">
        <v>0.44949650000000002</v>
      </c>
    </row>
    <row r="6094" spans="5:5" x14ac:dyDescent="0.25">
      <c r="E6094">
        <v>0.72636020000000001</v>
      </c>
    </row>
    <row r="6095" spans="5:5" x14ac:dyDescent="0.25">
      <c r="E6095">
        <v>1.1395869999999999</v>
      </c>
    </row>
    <row r="6096" spans="5:5" x14ac:dyDescent="0.25">
      <c r="E6096">
        <v>1.051545</v>
      </c>
    </row>
    <row r="6097" spans="5:5" x14ac:dyDescent="0.25">
      <c r="E6097">
        <v>1.0772040000000001</v>
      </c>
    </row>
    <row r="6098" spans="5:5" x14ac:dyDescent="0.25">
      <c r="E6098">
        <v>1.29416</v>
      </c>
    </row>
    <row r="6099" spans="5:5" x14ac:dyDescent="0.25">
      <c r="E6099">
        <v>0.93897010000000003</v>
      </c>
    </row>
    <row r="6100" spans="5:5" x14ac:dyDescent="0.25">
      <c r="E6100">
        <v>0.70963319999999996</v>
      </c>
    </row>
    <row r="6101" spans="5:5" x14ac:dyDescent="0.25">
      <c r="E6101">
        <v>0.69973240000000003</v>
      </c>
    </row>
    <row r="6102" spans="5:5" x14ac:dyDescent="0.25">
      <c r="E6102">
        <v>0.94039019999999995</v>
      </c>
    </row>
    <row r="6103" spans="5:5" x14ac:dyDescent="0.25">
      <c r="E6103">
        <v>1.3327279999999999</v>
      </c>
    </row>
    <row r="6104" spans="5:5" x14ac:dyDescent="0.25">
      <c r="E6104">
        <v>1.1456569999999999</v>
      </c>
    </row>
    <row r="6105" spans="5:5" x14ac:dyDescent="0.25">
      <c r="E6105">
        <v>0.88182749999999999</v>
      </c>
    </row>
    <row r="6106" spans="5:5" x14ac:dyDescent="0.25">
      <c r="E6106">
        <v>0.55612329999999999</v>
      </c>
    </row>
    <row r="6107" spans="5:5" x14ac:dyDescent="0.25">
      <c r="E6107">
        <v>0.61293039999999999</v>
      </c>
    </row>
    <row r="6108" spans="5:5" x14ac:dyDescent="0.25">
      <c r="E6108">
        <v>0.98891580000000001</v>
      </c>
    </row>
    <row r="6109" spans="5:5" x14ac:dyDescent="0.25">
      <c r="E6109">
        <v>0.72912290000000002</v>
      </c>
    </row>
    <row r="6110" spans="5:5" x14ac:dyDescent="0.25">
      <c r="E6110">
        <v>0.88741139999999996</v>
      </c>
    </row>
    <row r="6111" spans="5:5" x14ac:dyDescent="0.25">
      <c r="E6111">
        <v>0.2900701</v>
      </c>
    </row>
    <row r="6112" spans="5:5" x14ac:dyDescent="0.25">
      <c r="E6112">
        <v>0.71445689999999995</v>
      </c>
    </row>
    <row r="6113" spans="5:5" x14ac:dyDescent="0.25">
      <c r="E6113">
        <v>0.46108840000000001</v>
      </c>
    </row>
    <row r="6114" spans="5:5" x14ac:dyDescent="0.25">
      <c r="E6114">
        <v>1.082325</v>
      </c>
    </row>
    <row r="6115" spans="5:5" x14ac:dyDescent="0.25">
      <c r="E6115">
        <v>0.74934330000000005</v>
      </c>
    </row>
    <row r="6116" spans="5:5" x14ac:dyDescent="0.25">
      <c r="E6116">
        <v>0.70325289999999996</v>
      </c>
    </row>
    <row r="6117" spans="5:5" x14ac:dyDescent="0.25">
      <c r="E6117">
        <v>0.51366840000000002</v>
      </c>
    </row>
    <row r="6118" spans="5:5" x14ac:dyDescent="0.25">
      <c r="E6118">
        <v>1.1767030000000001</v>
      </c>
    </row>
    <row r="6119" spans="5:5" x14ac:dyDescent="0.25">
      <c r="E6119">
        <v>1.0780080000000001</v>
      </c>
    </row>
    <row r="6120" spans="5:5" x14ac:dyDescent="0.25">
      <c r="E6120">
        <v>0.94855590000000001</v>
      </c>
    </row>
    <row r="6121" spans="5:5" x14ac:dyDescent="0.25">
      <c r="E6121">
        <v>1.13794</v>
      </c>
    </row>
    <row r="6122" spans="5:5" x14ac:dyDescent="0.25">
      <c r="E6122">
        <v>0.61173580000000005</v>
      </c>
    </row>
    <row r="6123" spans="5:5" x14ac:dyDescent="0.25">
      <c r="E6123">
        <v>0.92623889999999998</v>
      </c>
    </row>
    <row r="6124" spans="5:5" x14ac:dyDescent="0.25">
      <c r="E6124">
        <v>0.7544708</v>
      </c>
    </row>
    <row r="6125" spans="5:5" x14ac:dyDescent="0.25">
      <c r="E6125">
        <v>0.82213720000000001</v>
      </c>
    </row>
    <row r="6126" spans="5:5" x14ac:dyDescent="0.25">
      <c r="E6126">
        <v>0.75997990000000004</v>
      </c>
    </row>
    <row r="6127" spans="5:5" x14ac:dyDescent="0.25">
      <c r="E6127">
        <v>1.101275</v>
      </c>
    </row>
    <row r="6128" spans="5:5" x14ac:dyDescent="0.25">
      <c r="E6128">
        <v>0.97002160000000004</v>
      </c>
    </row>
    <row r="6129" spans="5:5" x14ac:dyDescent="0.25">
      <c r="E6129">
        <v>0.71537119999999998</v>
      </c>
    </row>
    <row r="6130" spans="5:5" x14ac:dyDescent="0.25">
      <c r="E6130">
        <v>0.96240230000000004</v>
      </c>
    </row>
    <row r="6131" spans="5:5" x14ac:dyDescent="0.25">
      <c r="E6131">
        <v>0.61761809999999995</v>
      </c>
    </row>
    <row r="6132" spans="5:5" x14ac:dyDescent="0.25">
      <c r="E6132">
        <v>0.57296369999999996</v>
      </c>
    </row>
    <row r="6133" spans="5:5" x14ac:dyDescent="0.25">
      <c r="E6133">
        <v>0.93091840000000003</v>
      </c>
    </row>
    <row r="6134" spans="5:5" x14ac:dyDescent="0.25">
      <c r="E6134">
        <v>0.8641472</v>
      </c>
    </row>
    <row r="6135" spans="5:5" x14ac:dyDescent="0.25">
      <c r="E6135">
        <v>0.84007220000000005</v>
      </c>
    </row>
    <row r="6136" spans="5:5" x14ac:dyDescent="0.25">
      <c r="E6136">
        <v>1.063232</v>
      </c>
    </row>
    <row r="6137" spans="5:5" x14ac:dyDescent="0.25">
      <c r="E6137">
        <v>1.229079</v>
      </c>
    </row>
    <row r="6138" spans="5:5" x14ac:dyDescent="0.25">
      <c r="E6138">
        <v>0.64642500000000003</v>
      </c>
    </row>
    <row r="6139" spans="5:5" x14ac:dyDescent="0.25">
      <c r="E6139">
        <v>1.005873</v>
      </c>
    </row>
    <row r="6140" spans="5:5" x14ac:dyDescent="0.25">
      <c r="E6140">
        <v>1.1413089999999999</v>
      </c>
    </row>
    <row r="6141" spans="5:5" x14ac:dyDescent="0.25">
      <c r="E6141">
        <v>1.246737</v>
      </c>
    </row>
    <row r="6142" spans="5:5" x14ac:dyDescent="0.25">
      <c r="E6142">
        <v>0.80835040000000002</v>
      </c>
    </row>
    <row r="6143" spans="5:5" x14ac:dyDescent="0.25">
      <c r="E6143">
        <v>1.0571410000000001</v>
      </c>
    </row>
    <row r="6144" spans="5:5" x14ac:dyDescent="0.25">
      <c r="E6144">
        <v>0.97341310000000003</v>
      </c>
    </row>
    <row r="6145" spans="5:5" x14ac:dyDescent="0.25">
      <c r="E6145">
        <v>0.72658259999999997</v>
      </c>
    </row>
    <row r="6146" spans="5:5" x14ac:dyDescent="0.25">
      <c r="E6146">
        <v>1.000299</v>
      </c>
    </row>
    <row r="6147" spans="5:5" x14ac:dyDescent="0.25">
      <c r="E6147">
        <v>0.90913489999999997</v>
      </c>
    </row>
    <row r="6148" spans="5:5" x14ac:dyDescent="0.25">
      <c r="E6148">
        <v>1.2199850000000001</v>
      </c>
    </row>
    <row r="6149" spans="5:5" x14ac:dyDescent="0.25">
      <c r="E6149">
        <v>0.901756</v>
      </c>
    </row>
    <row r="6150" spans="5:5" x14ac:dyDescent="0.25">
      <c r="E6150">
        <v>0.94257179999999996</v>
      </c>
    </row>
    <row r="6151" spans="5:5" x14ac:dyDescent="0.25">
      <c r="E6151">
        <v>0.71457420000000005</v>
      </c>
    </row>
    <row r="6152" spans="5:5" x14ac:dyDescent="0.25">
      <c r="E6152">
        <v>1.127407</v>
      </c>
    </row>
    <row r="6153" spans="5:5" x14ac:dyDescent="0.25">
      <c r="E6153">
        <v>0.94555800000000001</v>
      </c>
    </row>
    <row r="6154" spans="5:5" x14ac:dyDescent="0.25">
      <c r="E6154">
        <v>0.79935440000000002</v>
      </c>
    </row>
    <row r="6155" spans="5:5" x14ac:dyDescent="0.25">
      <c r="E6155">
        <v>0.93522620000000001</v>
      </c>
    </row>
    <row r="6156" spans="5:5" x14ac:dyDescent="0.25">
      <c r="E6156">
        <v>0.80051320000000004</v>
      </c>
    </row>
    <row r="6157" spans="5:5" x14ac:dyDescent="0.25">
      <c r="E6157">
        <v>0.98090100000000002</v>
      </c>
    </row>
    <row r="6158" spans="5:5" x14ac:dyDescent="0.25">
      <c r="E6158">
        <v>0.94535449999999999</v>
      </c>
    </row>
    <row r="6159" spans="5:5" x14ac:dyDescent="0.25">
      <c r="E6159">
        <v>0.82260440000000001</v>
      </c>
    </row>
    <row r="6160" spans="5:5" x14ac:dyDescent="0.25">
      <c r="E6160">
        <v>0.67718750000000005</v>
      </c>
    </row>
    <row r="6161" spans="5:5" x14ac:dyDescent="0.25">
      <c r="E6161">
        <v>0.92950529999999998</v>
      </c>
    </row>
    <row r="6162" spans="5:5" x14ac:dyDescent="0.25">
      <c r="E6162">
        <v>0.55238699999999996</v>
      </c>
    </row>
    <row r="6163" spans="5:5" x14ac:dyDescent="0.25">
      <c r="E6163">
        <v>0.78663340000000004</v>
      </c>
    </row>
    <row r="6164" spans="5:5" x14ac:dyDescent="0.25">
      <c r="E6164">
        <v>0.95472990000000002</v>
      </c>
    </row>
    <row r="6165" spans="5:5" x14ac:dyDescent="0.25">
      <c r="E6165">
        <v>1.033998</v>
      </c>
    </row>
    <row r="6166" spans="5:5" x14ac:dyDescent="0.25">
      <c r="E6166">
        <v>1.0494410000000001</v>
      </c>
    </row>
    <row r="6167" spans="5:5" x14ac:dyDescent="0.25">
      <c r="E6167">
        <v>0.89236079999999995</v>
      </c>
    </row>
    <row r="6168" spans="5:5" x14ac:dyDescent="0.25">
      <c r="E6168">
        <v>0.93749890000000002</v>
      </c>
    </row>
    <row r="6169" spans="5:5" x14ac:dyDescent="0.25">
      <c r="E6169">
        <v>0.74661089999999997</v>
      </c>
    </row>
    <row r="6170" spans="5:5" x14ac:dyDescent="0.25">
      <c r="E6170">
        <v>0.84207699999999996</v>
      </c>
    </row>
    <row r="6171" spans="5:5" x14ac:dyDescent="0.25">
      <c r="E6171">
        <v>0.84860990000000003</v>
      </c>
    </row>
    <row r="6172" spans="5:5" x14ac:dyDescent="0.25">
      <c r="E6172">
        <v>0.781111</v>
      </c>
    </row>
    <row r="6173" spans="5:5" x14ac:dyDescent="0.25">
      <c r="E6173">
        <v>0.93478340000000004</v>
      </c>
    </row>
    <row r="6174" spans="5:5" x14ac:dyDescent="0.25">
      <c r="E6174">
        <v>1.260025</v>
      </c>
    </row>
    <row r="6175" spans="5:5" x14ac:dyDescent="0.25">
      <c r="E6175">
        <v>1.117632</v>
      </c>
    </row>
    <row r="6176" spans="5:5" x14ac:dyDescent="0.25">
      <c r="E6176">
        <v>0.94022039999999996</v>
      </c>
    </row>
    <row r="6177" spans="5:5" x14ac:dyDescent="0.25">
      <c r="E6177">
        <v>0.46897420000000001</v>
      </c>
    </row>
    <row r="6178" spans="5:5" x14ac:dyDescent="0.25">
      <c r="E6178">
        <v>1.0277419999999999</v>
      </c>
    </row>
    <row r="6179" spans="5:5" x14ac:dyDescent="0.25">
      <c r="E6179">
        <v>1.168933</v>
      </c>
    </row>
    <row r="6180" spans="5:5" x14ac:dyDescent="0.25">
      <c r="E6180">
        <v>1.1360710000000001</v>
      </c>
    </row>
    <row r="6181" spans="5:5" x14ac:dyDescent="0.25">
      <c r="E6181">
        <v>0.99286209999999997</v>
      </c>
    </row>
    <row r="6182" spans="5:5" x14ac:dyDescent="0.25">
      <c r="E6182">
        <v>0.92936850000000004</v>
      </c>
    </row>
    <row r="6183" spans="5:5" x14ac:dyDescent="0.25">
      <c r="E6183">
        <v>0.67614980000000002</v>
      </c>
    </row>
    <row r="6184" spans="5:5" x14ac:dyDescent="0.25">
      <c r="E6184">
        <v>0.85714590000000002</v>
      </c>
    </row>
    <row r="6185" spans="5:5" x14ac:dyDescent="0.25">
      <c r="E6185">
        <v>1.144582</v>
      </c>
    </row>
    <row r="6186" spans="5:5" x14ac:dyDescent="0.25">
      <c r="E6186">
        <v>1.0228900000000001</v>
      </c>
    </row>
    <row r="6187" spans="5:5" x14ac:dyDescent="0.25">
      <c r="E6187">
        <v>0.89072770000000001</v>
      </c>
    </row>
    <row r="6188" spans="5:5" x14ac:dyDescent="0.25">
      <c r="E6188">
        <v>0.69241870000000005</v>
      </c>
    </row>
    <row r="6189" spans="5:5" x14ac:dyDescent="0.25">
      <c r="E6189">
        <v>1.197014</v>
      </c>
    </row>
    <row r="6190" spans="5:5" x14ac:dyDescent="0.25">
      <c r="E6190">
        <v>0.73947830000000003</v>
      </c>
    </row>
    <row r="6191" spans="5:5" x14ac:dyDescent="0.25">
      <c r="E6191">
        <v>1.200124</v>
      </c>
    </row>
    <row r="6192" spans="5:5" x14ac:dyDescent="0.25">
      <c r="E6192">
        <v>0.60144109999999995</v>
      </c>
    </row>
    <row r="6193" spans="5:5" x14ac:dyDescent="0.25">
      <c r="E6193">
        <v>0.3015447</v>
      </c>
    </row>
    <row r="6194" spans="5:5" x14ac:dyDescent="0.25">
      <c r="E6194">
        <v>0.98513700000000004</v>
      </c>
    </row>
    <row r="6195" spans="5:5" x14ac:dyDescent="0.25">
      <c r="E6195">
        <v>1.0007649999999999</v>
      </c>
    </row>
    <row r="6196" spans="5:5" x14ac:dyDescent="0.25">
      <c r="E6196">
        <v>0.95287999999999995</v>
      </c>
    </row>
    <row r="6197" spans="5:5" x14ac:dyDescent="0.25">
      <c r="E6197">
        <v>1.2758659999999999</v>
      </c>
    </row>
    <row r="6198" spans="5:5" x14ac:dyDescent="0.25">
      <c r="E6198">
        <v>1.015506</v>
      </c>
    </row>
    <row r="6199" spans="5:5" x14ac:dyDescent="0.25">
      <c r="E6199">
        <v>0.76366590000000001</v>
      </c>
    </row>
    <row r="6200" spans="5:5" x14ac:dyDescent="0.25">
      <c r="E6200">
        <v>1.0102279999999999</v>
      </c>
    </row>
    <row r="6201" spans="5:5" x14ac:dyDescent="0.25">
      <c r="E6201">
        <v>1.0821190000000001</v>
      </c>
    </row>
    <row r="6202" spans="5:5" x14ac:dyDescent="0.25">
      <c r="E6202">
        <v>0.65691630000000001</v>
      </c>
    </row>
    <row r="6203" spans="5:5" x14ac:dyDescent="0.25">
      <c r="E6203">
        <v>0.91937369999999996</v>
      </c>
    </row>
    <row r="6204" spans="5:5" x14ac:dyDescent="0.25">
      <c r="E6204">
        <v>0.85250840000000006</v>
      </c>
    </row>
    <row r="6205" spans="5:5" x14ac:dyDescent="0.25">
      <c r="E6205">
        <v>1.072865</v>
      </c>
    </row>
    <row r="6206" spans="5:5" x14ac:dyDescent="0.25">
      <c r="E6206">
        <v>0.92301469999999997</v>
      </c>
    </row>
    <row r="6207" spans="5:5" x14ac:dyDescent="0.25">
      <c r="E6207">
        <v>1.0006619999999999</v>
      </c>
    </row>
    <row r="6208" spans="5:5" x14ac:dyDescent="0.25">
      <c r="E6208">
        <v>1.0011270000000001</v>
      </c>
    </row>
    <row r="6209" spans="5:5" x14ac:dyDescent="0.25">
      <c r="E6209">
        <v>0.93500450000000002</v>
      </c>
    </row>
    <row r="6210" spans="5:5" x14ac:dyDescent="0.25">
      <c r="E6210">
        <v>0.52611439999999998</v>
      </c>
    </row>
    <row r="6211" spans="5:5" x14ac:dyDescent="0.25">
      <c r="E6211">
        <v>0.66161840000000005</v>
      </c>
    </row>
    <row r="6212" spans="5:5" x14ac:dyDescent="0.25">
      <c r="E6212">
        <v>0.69553370000000003</v>
      </c>
    </row>
    <row r="6213" spans="5:5" x14ac:dyDescent="0.25">
      <c r="E6213">
        <v>0.93925449999999999</v>
      </c>
    </row>
    <row r="6214" spans="5:5" x14ac:dyDescent="0.25">
      <c r="E6214">
        <v>0.82920780000000005</v>
      </c>
    </row>
    <row r="6215" spans="5:5" x14ac:dyDescent="0.25">
      <c r="E6215">
        <v>1.2235210000000001</v>
      </c>
    </row>
    <row r="6216" spans="5:5" x14ac:dyDescent="0.25">
      <c r="E6216">
        <v>0.82976380000000005</v>
      </c>
    </row>
    <row r="6217" spans="5:5" x14ac:dyDescent="0.25">
      <c r="E6217">
        <v>0.81196230000000003</v>
      </c>
    </row>
    <row r="6218" spans="5:5" x14ac:dyDescent="0.25">
      <c r="E6218">
        <v>0.94923480000000005</v>
      </c>
    </row>
    <row r="6219" spans="5:5" x14ac:dyDescent="0.25">
      <c r="E6219">
        <v>1.012788</v>
      </c>
    </row>
    <row r="6220" spans="5:5" x14ac:dyDescent="0.25">
      <c r="E6220">
        <v>0.86256140000000003</v>
      </c>
    </row>
    <row r="6221" spans="5:5" x14ac:dyDescent="0.25">
      <c r="E6221">
        <v>1.0519860000000001</v>
      </c>
    </row>
    <row r="6222" spans="5:5" x14ac:dyDescent="0.25">
      <c r="E6222">
        <v>1.096595</v>
      </c>
    </row>
    <row r="6223" spans="5:5" x14ac:dyDescent="0.25">
      <c r="E6223">
        <v>0.8944744</v>
      </c>
    </row>
    <row r="6224" spans="5:5" x14ac:dyDescent="0.25">
      <c r="E6224">
        <v>0.56068890000000005</v>
      </c>
    </row>
    <row r="6225" spans="5:5" x14ac:dyDescent="0.25">
      <c r="E6225">
        <v>1.0376650000000001</v>
      </c>
    </row>
    <row r="6226" spans="5:5" x14ac:dyDescent="0.25">
      <c r="E6226">
        <v>0.85955349999999997</v>
      </c>
    </row>
    <row r="6227" spans="5:5" x14ac:dyDescent="0.25">
      <c r="E6227">
        <v>1.152971</v>
      </c>
    </row>
    <row r="6228" spans="5:5" x14ac:dyDescent="0.25">
      <c r="E6228">
        <v>0.74560610000000005</v>
      </c>
    </row>
    <row r="6229" spans="5:5" x14ac:dyDescent="0.25">
      <c r="E6229">
        <v>1.1969270000000001</v>
      </c>
    </row>
    <row r="6230" spans="5:5" x14ac:dyDescent="0.25">
      <c r="E6230">
        <v>1.247598</v>
      </c>
    </row>
    <row r="6231" spans="5:5" x14ac:dyDescent="0.25">
      <c r="E6231">
        <v>0.84662859999999995</v>
      </c>
    </row>
    <row r="6232" spans="5:5" x14ac:dyDescent="0.25">
      <c r="E6232">
        <v>1.263382</v>
      </c>
    </row>
    <row r="6233" spans="5:5" x14ac:dyDescent="0.25">
      <c r="E6233">
        <v>0.80375339999999995</v>
      </c>
    </row>
    <row r="6234" spans="5:5" x14ac:dyDescent="0.25">
      <c r="E6234">
        <v>0.94668209999999997</v>
      </c>
    </row>
    <row r="6235" spans="5:5" x14ac:dyDescent="0.25">
      <c r="E6235">
        <v>1.2859339999999999</v>
      </c>
    </row>
    <row r="6236" spans="5:5" x14ac:dyDescent="0.25">
      <c r="E6236">
        <v>1.052746</v>
      </c>
    </row>
    <row r="6237" spans="5:5" x14ac:dyDescent="0.25">
      <c r="E6237">
        <v>0.92848980000000003</v>
      </c>
    </row>
    <row r="6238" spans="5:5" x14ac:dyDescent="0.25">
      <c r="E6238">
        <v>0.97059839999999997</v>
      </c>
    </row>
    <row r="6239" spans="5:5" x14ac:dyDescent="0.25">
      <c r="E6239">
        <v>0.98667320000000003</v>
      </c>
    </row>
    <row r="6240" spans="5:5" x14ac:dyDescent="0.25">
      <c r="E6240">
        <v>1.084606</v>
      </c>
    </row>
    <row r="6241" spans="5:5" x14ac:dyDescent="0.25">
      <c r="E6241">
        <v>1.0827199999999999</v>
      </c>
    </row>
    <row r="6242" spans="5:5" x14ac:dyDescent="0.25">
      <c r="E6242">
        <v>1.220664</v>
      </c>
    </row>
    <row r="6243" spans="5:5" x14ac:dyDescent="0.25">
      <c r="E6243">
        <v>1.0603499999999999</v>
      </c>
    </row>
    <row r="6244" spans="5:5" x14ac:dyDescent="0.25">
      <c r="E6244">
        <v>0.48246480000000003</v>
      </c>
    </row>
    <row r="6245" spans="5:5" x14ac:dyDescent="0.25">
      <c r="E6245">
        <v>1.1347309999999999</v>
      </c>
    </row>
    <row r="6246" spans="5:5" x14ac:dyDescent="0.25">
      <c r="E6246">
        <v>0.94063680000000005</v>
      </c>
    </row>
    <row r="6247" spans="5:5" x14ac:dyDescent="0.25">
      <c r="E6247">
        <v>0.87575970000000003</v>
      </c>
    </row>
    <row r="6248" spans="5:5" x14ac:dyDescent="0.25">
      <c r="E6248">
        <v>0.88214919999999997</v>
      </c>
    </row>
    <row r="6249" spans="5:5" x14ac:dyDescent="0.25">
      <c r="E6249">
        <v>0.9932048</v>
      </c>
    </row>
    <row r="6250" spans="5:5" x14ac:dyDescent="0.25">
      <c r="E6250">
        <v>0.72251829999999995</v>
      </c>
    </row>
    <row r="6251" spans="5:5" x14ac:dyDescent="0.25">
      <c r="E6251">
        <v>0.88748959999999999</v>
      </c>
    </row>
    <row r="6252" spans="5:5" x14ac:dyDescent="0.25">
      <c r="E6252">
        <v>0.59413930000000004</v>
      </c>
    </row>
    <row r="6253" spans="5:5" x14ac:dyDescent="0.25">
      <c r="E6253">
        <v>1.022869</v>
      </c>
    </row>
    <row r="6254" spans="5:5" x14ac:dyDescent="0.25">
      <c r="E6254">
        <v>1.0589440000000001</v>
      </c>
    </row>
    <row r="6255" spans="5:5" x14ac:dyDescent="0.25">
      <c r="E6255">
        <v>1.3437589999999999</v>
      </c>
    </row>
    <row r="6256" spans="5:5" x14ac:dyDescent="0.25">
      <c r="E6256">
        <v>1.069118</v>
      </c>
    </row>
    <row r="6257" spans="5:5" x14ac:dyDescent="0.25">
      <c r="E6257">
        <v>1.0250079999999999</v>
      </c>
    </row>
    <row r="6258" spans="5:5" x14ac:dyDescent="0.25">
      <c r="E6258">
        <v>0.96255539999999995</v>
      </c>
    </row>
    <row r="6259" spans="5:5" x14ac:dyDescent="0.25">
      <c r="E6259">
        <v>1.075626</v>
      </c>
    </row>
    <row r="6260" spans="5:5" x14ac:dyDescent="0.25">
      <c r="E6260">
        <v>0.85853290000000004</v>
      </c>
    </row>
    <row r="6261" spans="5:5" x14ac:dyDescent="0.25">
      <c r="E6261">
        <v>1.094813</v>
      </c>
    </row>
    <row r="6262" spans="5:5" x14ac:dyDescent="0.25">
      <c r="E6262">
        <v>0.85460119999999995</v>
      </c>
    </row>
    <row r="6263" spans="5:5" x14ac:dyDescent="0.25">
      <c r="E6263">
        <v>0.70451799999999998</v>
      </c>
    </row>
    <row r="6264" spans="5:5" x14ac:dyDescent="0.25">
      <c r="E6264">
        <v>1.211538</v>
      </c>
    </row>
    <row r="6265" spans="5:5" x14ac:dyDescent="0.25">
      <c r="E6265">
        <v>0.41620800000000002</v>
      </c>
    </row>
    <row r="6266" spans="5:5" x14ac:dyDescent="0.25">
      <c r="E6266">
        <v>0.68108579999999996</v>
      </c>
    </row>
    <row r="6267" spans="5:5" x14ac:dyDescent="0.25">
      <c r="E6267">
        <v>0.97179599999999999</v>
      </c>
    </row>
    <row r="6268" spans="5:5" x14ac:dyDescent="0.25">
      <c r="E6268">
        <v>0.91164769999999995</v>
      </c>
    </row>
    <row r="6269" spans="5:5" x14ac:dyDescent="0.25">
      <c r="E6269">
        <v>0.85101139999999997</v>
      </c>
    </row>
    <row r="6270" spans="5:5" x14ac:dyDescent="0.25">
      <c r="E6270">
        <v>0.98222209999999999</v>
      </c>
    </row>
    <row r="6271" spans="5:5" x14ac:dyDescent="0.25">
      <c r="E6271">
        <v>0.68781650000000005</v>
      </c>
    </row>
    <row r="6272" spans="5:5" x14ac:dyDescent="0.25">
      <c r="E6272">
        <v>1.15551</v>
      </c>
    </row>
    <row r="6273" spans="5:5" x14ac:dyDescent="0.25">
      <c r="E6273">
        <v>0.95376899999999998</v>
      </c>
    </row>
    <row r="6274" spans="5:5" x14ac:dyDescent="0.25">
      <c r="E6274">
        <v>1.1468879999999999</v>
      </c>
    </row>
    <row r="6275" spans="5:5" x14ac:dyDescent="0.25">
      <c r="E6275">
        <v>0.79874290000000003</v>
      </c>
    </row>
    <row r="6276" spans="5:5" x14ac:dyDescent="0.25">
      <c r="E6276">
        <v>1.008964</v>
      </c>
    </row>
    <row r="6277" spans="5:5" x14ac:dyDescent="0.25">
      <c r="E6277">
        <v>0.78946959999999999</v>
      </c>
    </row>
    <row r="6278" spans="5:5" x14ac:dyDescent="0.25">
      <c r="E6278">
        <v>0.73423289999999997</v>
      </c>
    </row>
    <row r="6279" spans="5:5" x14ac:dyDescent="0.25">
      <c r="E6279">
        <v>1.092784</v>
      </c>
    </row>
    <row r="6280" spans="5:5" x14ac:dyDescent="0.25">
      <c r="E6280">
        <v>0.60588010000000003</v>
      </c>
    </row>
    <row r="6281" spans="5:5" x14ac:dyDescent="0.25">
      <c r="E6281">
        <v>0.7920895</v>
      </c>
    </row>
    <row r="6282" spans="5:5" x14ac:dyDescent="0.25">
      <c r="E6282">
        <v>0.62857350000000001</v>
      </c>
    </row>
    <row r="6283" spans="5:5" x14ac:dyDescent="0.25">
      <c r="E6283">
        <v>1.100527</v>
      </c>
    </row>
    <row r="6284" spans="5:5" x14ac:dyDescent="0.25">
      <c r="E6284">
        <v>0.59996910000000003</v>
      </c>
    </row>
    <row r="6285" spans="5:5" x14ac:dyDescent="0.25">
      <c r="E6285">
        <v>0.83057669999999995</v>
      </c>
    </row>
    <row r="6286" spans="5:5" x14ac:dyDescent="0.25">
      <c r="E6286">
        <v>0.56935650000000004</v>
      </c>
    </row>
    <row r="6287" spans="5:5" x14ac:dyDescent="0.25">
      <c r="E6287">
        <v>0.67684770000000005</v>
      </c>
    </row>
    <row r="6288" spans="5:5" x14ac:dyDescent="0.25">
      <c r="E6288">
        <v>0.92502390000000001</v>
      </c>
    </row>
    <row r="6289" spans="5:5" x14ac:dyDescent="0.25">
      <c r="E6289">
        <v>0.9184582</v>
      </c>
    </row>
    <row r="6290" spans="5:5" x14ac:dyDescent="0.25">
      <c r="E6290">
        <v>0.66912689999999997</v>
      </c>
    </row>
    <row r="6291" spans="5:5" x14ac:dyDescent="0.25">
      <c r="E6291">
        <v>0.8499063</v>
      </c>
    </row>
    <row r="6292" spans="5:5" x14ac:dyDescent="0.25">
      <c r="E6292">
        <v>0.62244869999999997</v>
      </c>
    </row>
    <row r="6293" spans="5:5" x14ac:dyDescent="0.25">
      <c r="E6293">
        <v>1.0104949999999999</v>
      </c>
    </row>
    <row r="6294" spans="5:5" x14ac:dyDescent="0.25">
      <c r="E6294">
        <v>0.7246186</v>
      </c>
    </row>
    <row r="6295" spans="5:5" x14ac:dyDescent="0.25">
      <c r="E6295">
        <v>0.75128930000000005</v>
      </c>
    </row>
    <row r="6296" spans="5:5" x14ac:dyDescent="0.25">
      <c r="E6296">
        <v>0.69093819999999995</v>
      </c>
    </row>
    <row r="6297" spans="5:5" x14ac:dyDescent="0.25">
      <c r="E6297">
        <v>1.0352250000000001</v>
      </c>
    </row>
    <row r="6298" spans="5:5" x14ac:dyDescent="0.25">
      <c r="E6298">
        <v>0.70395589999999997</v>
      </c>
    </row>
    <row r="6299" spans="5:5" x14ac:dyDescent="0.25">
      <c r="E6299">
        <v>0.63895299999999999</v>
      </c>
    </row>
    <row r="6300" spans="5:5" x14ac:dyDescent="0.25">
      <c r="E6300">
        <v>0.7333596</v>
      </c>
    </row>
    <row r="6301" spans="5:5" x14ac:dyDescent="0.25">
      <c r="E6301">
        <v>0.82220859999999996</v>
      </c>
    </row>
    <row r="6302" spans="5:5" x14ac:dyDescent="0.25">
      <c r="E6302">
        <v>0.87597170000000002</v>
      </c>
    </row>
    <row r="6303" spans="5:5" x14ac:dyDescent="0.25">
      <c r="E6303">
        <v>0.73793830000000005</v>
      </c>
    </row>
    <row r="6304" spans="5:5" x14ac:dyDescent="0.25">
      <c r="E6304">
        <v>0.93152100000000004</v>
      </c>
    </row>
    <row r="6305" spans="5:5" x14ac:dyDescent="0.25">
      <c r="E6305">
        <v>0.9731206</v>
      </c>
    </row>
    <row r="6306" spans="5:5" x14ac:dyDescent="0.25">
      <c r="E6306">
        <v>0.85326060000000004</v>
      </c>
    </row>
    <row r="6307" spans="5:5" x14ac:dyDescent="0.25">
      <c r="E6307">
        <v>0.98851840000000002</v>
      </c>
    </row>
    <row r="6308" spans="5:5" x14ac:dyDescent="0.25">
      <c r="E6308">
        <v>0.88703620000000005</v>
      </c>
    </row>
    <row r="6309" spans="5:5" x14ac:dyDescent="0.25">
      <c r="E6309">
        <v>0.5757314</v>
      </c>
    </row>
    <row r="6310" spans="5:5" x14ac:dyDescent="0.25">
      <c r="E6310">
        <v>1.341235</v>
      </c>
    </row>
    <row r="6311" spans="5:5" x14ac:dyDescent="0.25">
      <c r="E6311">
        <v>0.79679560000000005</v>
      </c>
    </row>
    <row r="6312" spans="5:5" x14ac:dyDescent="0.25">
      <c r="E6312">
        <v>0.34566550000000001</v>
      </c>
    </row>
    <row r="6313" spans="5:5" x14ac:dyDescent="0.25">
      <c r="E6313">
        <v>1.173484</v>
      </c>
    </row>
    <row r="6314" spans="5:5" x14ac:dyDescent="0.25">
      <c r="E6314">
        <v>0.58938710000000005</v>
      </c>
    </row>
    <row r="6315" spans="5:5" x14ac:dyDescent="0.25">
      <c r="E6315">
        <v>0.88516340000000004</v>
      </c>
    </row>
    <row r="6316" spans="5:5" x14ac:dyDescent="0.25">
      <c r="E6316">
        <v>0.97596700000000003</v>
      </c>
    </row>
    <row r="6317" spans="5:5" x14ac:dyDescent="0.25">
      <c r="E6317">
        <v>1.0863210000000001</v>
      </c>
    </row>
    <row r="6318" spans="5:5" x14ac:dyDescent="0.25">
      <c r="E6318">
        <v>0.73403819999999997</v>
      </c>
    </row>
    <row r="6319" spans="5:5" x14ac:dyDescent="0.25">
      <c r="E6319">
        <v>1.079974</v>
      </c>
    </row>
    <row r="6320" spans="5:5" x14ac:dyDescent="0.25">
      <c r="E6320">
        <v>1.0113909999999999</v>
      </c>
    </row>
    <row r="6321" spans="5:5" x14ac:dyDescent="0.25">
      <c r="E6321">
        <v>0.964727</v>
      </c>
    </row>
    <row r="6322" spans="5:5" x14ac:dyDescent="0.25">
      <c r="E6322">
        <v>0.90373199999999998</v>
      </c>
    </row>
    <row r="6323" spans="5:5" x14ac:dyDescent="0.25">
      <c r="E6323">
        <v>0.99884269999999997</v>
      </c>
    </row>
    <row r="6324" spans="5:5" x14ac:dyDescent="0.25">
      <c r="E6324">
        <v>1.0485469999999999</v>
      </c>
    </row>
    <row r="6325" spans="5:5" x14ac:dyDescent="0.25">
      <c r="E6325">
        <v>0.71551960000000003</v>
      </c>
    </row>
    <row r="6326" spans="5:5" x14ac:dyDescent="0.25">
      <c r="E6326">
        <v>1.167592</v>
      </c>
    </row>
    <row r="6327" spans="5:5" x14ac:dyDescent="0.25">
      <c r="E6327">
        <v>0.83981300000000003</v>
      </c>
    </row>
    <row r="6328" spans="5:5" x14ac:dyDescent="0.25">
      <c r="E6328">
        <v>0.87461160000000004</v>
      </c>
    </row>
    <row r="6329" spans="5:5" x14ac:dyDescent="0.25">
      <c r="E6329">
        <v>1.3542380000000001</v>
      </c>
    </row>
    <row r="6330" spans="5:5" x14ac:dyDescent="0.25">
      <c r="E6330">
        <v>0.84760570000000002</v>
      </c>
    </row>
    <row r="6331" spans="5:5" x14ac:dyDescent="0.25">
      <c r="E6331">
        <v>0.89956619999999998</v>
      </c>
    </row>
    <row r="6332" spans="5:5" x14ac:dyDescent="0.25">
      <c r="E6332">
        <v>1.0413790000000001</v>
      </c>
    </row>
    <row r="6333" spans="5:5" x14ac:dyDescent="0.25">
      <c r="E6333">
        <v>1.0997619999999999</v>
      </c>
    </row>
    <row r="6334" spans="5:5" x14ac:dyDescent="0.25">
      <c r="E6334">
        <v>1.0496319999999999</v>
      </c>
    </row>
    <row r="6335" spans="5:5" x14ac:dyDescent="0.25">
      <c r="E6335">
        <v>0.71676209999999996</v>
      </c>
    </row>
    <row r="6336" spans="5:5" x14ac:dyDescent="0.25">
      <c r="E6336">
        <v>1.1165389999999999</v>
      </c>
    </row>
    <row r="6337" spans="5:5" x14ac:dyDescent="0.25">
      <c r="E6337">
        <v>1.183065</v>
      </c>
    </row>
    <row r="6338" spans="5:5" x14ac:dyDescent="0.25">
      <c r="E6338">
        <v>0.71884820000000005</v>
      </c>
    </row>
    <row r="6339" spans="5:5" x14ac:dyDescent="0.25">
      <c r="E6339">
        <v>1.1813009999999999</v>
      </c>
    </row>
    <row r="6340" spans="5:5" x14ac:dyDescent="0.25">
      <c r="E6340">
        <v>0.8817374</v>
      </c>
    </row>
    <row r="6341" spans="5:5" x14ac:dyDescent="0.25">
      <c r="E6341">
        <v>0.65432619999999997</v>
      </c>
    </row>
    <row r="6342" spans="5:5" x14ac:dyDescent="0.25">
      <c r="E6342">
        <v>0.86329520000000004</v>
      </c>
    </row>
    <row r="6343" spans="5:5" x14ac:dyDescent="0.25">
      <c r="E6343">
        <v>0.81569480000000005</v>
      </c>
    </row>
    <row r="6344" spans="5:5" x14ac:dyDescent="0.25">
      <c r="E6344">
        <v>0.88414280000000001</v>
      </c>
    </row>
    <row r="6345" spans="5:5" x14ac:dyDescent="0.25">
      <c r="E6345">
        <v>0.88429270000000004</v>
      </c>
    </row>
    <row r="6346" spans="5:5" x14ac:dyDescent="0.25">
      <c r="E6346">
        <v>0.8761565</v>
      </c>
    </row>
    <row r="6347" spans="5:5" x14ac:dyDescent="0.25">
      <c r="E6347">
        <v>0.87877190000000005</v>
      </c>
    </row>
    <row r="6348" spans="5:5" x14ac:dyDescent="0.25">
      <c r="E6348">
        <v>1.187862</v>
      </c>
    </row>
    <row r="6349" spans="5:5" x14ac:dyDescent="0.25">
      <c r="E6349">
        <v>0.76345960000000002</v>
      </c>
    </row>
    <row r="6350" spans="5:5" x14ac:dyDescent="0.25">
      <c r="E6350">
        <v>1.1310119999999999</v>
      </c>
    </row>
    <row r="6351" spans="5:5" x14ac:dyDescent="0.25">
      <c r="E6351">
        <v>0.63261009999999995</v>
      </c>
    </row>
    <row r="6352" spans="5:5" x14ac:dyDescent="0.25">
      <c r="E6352">
        <v>0.7661538</v>
      </c>
    </row>
    <row r="6353" spans="5:5" x14ac:dyDescent="0.25">
      <c r="E6353">
        <v>0.99245349999999999</v>
      </c>
    </row>
    <row r="6354" spans="5:5" x14ac:dyDescent="0.25">
      <c r="E6354">
        <v>0.83745000000000003</v>
      </c>
    </row>
    <row r="6355" spans="5:5" x14ac:dyDescent="0.25">
      <c r="E6355">
        <v>0.88700409999999996</v>
      </c>
    </row>
    <row r="6356" spans="5:5" x14ac:dyDescent="0.25">
      <c r="E6356">
        <v>1.344948</v>
      </c>
    </row>
    <row r="6357" spans="5:5" x14ac:dyDescent="0.25">
      <c r="E6357">
        <v>1.0188710000000001</v>
      </c>
    </row>
    <row r="6358" spans="5:5" x14ac:dyDescent="0.25">
      <c r="E6358">
        <v>0.54622910000000002</v>
      </c>
    </row>
    <row r="6359" spans="5:5" x14ac:dyDescent="0.25">
      <c r="E6359">
        <v>0.85748120000000005</v>
      </c>
    </row>
    <row r="6360" spans="5:5" x14ac:dyDescent="0.25">
      <c r="E6360">
        <v>0.68950029999999995</v>
      </c>
    </row>
    <row r="6361" spans="5:5" x14ac:dyDescent="0.25">
      <c r="E6361">
        <v>1.00458</v>
      </c>
    </row>
    <row r="6362" spans="5:5" x14ac:dyDescent="0.25">
      <c r="E6362">
        <v>0.78109320000000004</v>
      </c>
    </row>
    <row r="6363" spans="5:5" x14ac:dyDescent="0.25">
      <c r="E6363">
        <v>0.92687730000000002</v>
      </c>
    </row>
    <row r="6364" spans="5:5" x14ac:dyDescent="0.25">
      <c r="E6364">
        <v>1.10602</v>
      </c>
    </row>
    <row r="6365" spans="5:5" x14ac:dyDescent="0.25">
      <c r="E6365">
        <v>1.2823720000000001</v>
      </c>
    </row>
    <row r="6366" spans="5:5" x14ac:dyDescent="0.25">
      <c r="E6366">
        <v>1.1750719999999999</v>
      </c>
    </row>
    <row r="6367" spans="5:5" x14ac:dyDescent="0.25">
      <c r="E6367">
        <v>1.082057</v>
      </c>
    </row>
    <row r="6368" spans="5:5" x14ac:dyDescent="0.25">
      <c r="E6368">
        <v>1.008837</v>
      </c>
    </row>
    <row r="6369" spans="5:5" x14ac:dyDescent="0.25">
      <c r="E6369">
        <v>1.0541430000000001</v>
      </c>
    </row>
    <row r="6370" spans="5:5" x14ac:dyDescent="0.25">
      <c r="E6370">
        <v>1.0234810000000001</v>
      </c>
    </row>
    <row r="6371" spans="5:5" x14ac:dyDescent="0.25">
      <c r="E6371">
        <v>0.92200099999999996</v>
      </c>
    </row>
    <row r="6372" spans="5:5" x14ac:dyDescent="0.25">
      <c r="E6372">
        <v>0.84594619999999998</v>
      </c>
    </row>
    <row r="6373" spans="5:5" x14ac:dyDescent="0.25">
      <c r="E6373">
        <v>0.94641370000000002</v>
      </c>
    </row>
    <row r="6374" spans="5:5" x14ac:dyDescent="0.25">
      <c r="E6374">
        <v>0.86953290000000005</v>
      </c>
    </row>
    <row r="6375" spans="5:5" x14ac:dyDescent="0.25">
      <c r="E6375">
        <v>0.62848680000000001</v>
      </c>
    </row>
    <row r="6376" spans="5:5" x14ac:dyDescent="0.25">
      <c r="E6376">
        <v>0.98702089999999998</v>
      </c>
    </row>
    <row r="6377" spans="5:5" x14ac:dyDescent="0.25">
      <c r="E6377">
        <v>0.74642399999999998</v>
      </c>
    </row>
    <row r="6378" spans="5:5" x14ac:dyDescent="0.25">
      <c r="E6378">
        <v>0.75544650000000002</v>
      </c>
    </row>
    <row r="6379" spans="5:5" x14ac:dyDescent="0.25">
      <c r="E6379">
        <v>0.80582730000000002</v>
      </c>
    </row>
    <row r="6380" spans="5:5" x14ac:dyDescent="0.25">
      <c r="E6380">
        <v>1.058881</v>
      </c>
    </row>
    <row r="6381" spans="5:5" x14ac:dyDescent="0.25">
      <c r="E6381">
        <v>1.4096649999999999</v>
      </c>
    </row>
    <row r="6382" spans="5:5" x14ac:dyDescent="0.25">
      <c r="E6382">
        <v>0.96996910000000003</v>
      </c>
    </row>
    <row r="6383" spans="5:5" x14ac:dyDescent="0.25">
      <c r="E6383">
        <v>1.2127209999999999</v>
      </c>
    </row>
    <row r="6384" spans="5:5" x14ac:dyDescent="0.25">
      <c r="E6384">
        <v>1.2333620000000001</v>
      </c>
    </row>
    <row r="6385" spans="5:5" x14ac:dyDescent="0.25">
      <c r="E6385">
        <v>0.92668950000000005</v>
      </c>
    </row>
    <row r="6386" spans="5:5" x14ac:dyDescent="0.25">
      <c r="E6386">
        <v>0.87346109999999999</v>
      </c>
    </row>
    <row r="6387" spans="5:5" x14ac:dyDescent="0.25">
      <c r="E6387">
        <v>0.98096099999999997</v>
      </c>
    </row>
    <row r="6388" spans="5:5" x14ac:dyDescent="0.25">
      <c r="E6388">
        <v>0.64046499999999995</v>
      </c>
    </row>
    <row r="6389" spans="5:5" x14ac:dyDescent="0.25">
      <c r="E6389">
        <v>1.072738</v>
      </c>
    </row>
    <row r="6390" spans="5:5" x14ac:dyDescent="0.25">
      <c r="E6390">
        <v>0.77364659999999996</v>
      </c>
    </row>
    <row r="6391" spans="5:5" x14ac:dyDescent="0.25">
      <c r="E6391">
        <v>1.274162</v>
      </c>
    </row>
    <row r="6392" spans="5:5" x14ac:dyDescent="0.25">
      <c r="E6392">
        <v>0.78635889999999997</v>
      </c>
    </row>
    <row r="6393" spans="5:5" x14ac:dyDescent="0.25">
      <c r="E6393">
        <v>1.1322859999999999</v>
      </c>
    </row>
    <row r="6394" spans="5:5" x14ac:dyDescent="0.25">
      <c r="E6394">
        <v>0.60118329999999998</v>
      </c>
    </row>
    <row r="6395" spans="5:5" x14ac:dyDescent="0.25">
      <c r="E6395">
        <v>1.0564039999999999</v>
      </c>
    </row>
    <row r="6396" spans="5:5" x14ac:dyDescent="0.25">
      <c r="E6396">
        <v>0.89280099999999996</v>
      </c>
    </row>
    <row r="6397" spans="5:5" x14ac:dyDescent="0.25">
      <c r="E6397">
        <v>1.0583929999999999</v>
      </c>
    </row>
    <row r="6398" spans="5:5" x14ac:dyDescent="0.25">
      <c r="E6398">
        <v>1.031663</v>
      </c>
    </row>
    <row r="6399" spans="5:5" x14ac:dyDescent="0.25">
      <c r="E6399">
        <v>0.95704100000000003</v>
      </c>
    </row>
    <row r="6400" spans="5:5" x14ac:dyDescent="0.25">
      <c r="E6400">
        <v>1.124681</v>
      </c>
    </row>
    <row r="6401" spans="5:5" x14ac:dyDescent="0.25">
      <c r="E6401">
        <v>0.82586009999999999</v>
      </c>
    </row>
    <row r="6402" spans="5:5" x14ac:dyDescent="0.25">
      <c r="E6402">
        <v>0.69497180000000003</v>
      </c>
    </row>
    <row r="6403" spans="5:5" x14ac:dyDescent="0.25">
      <c r="E6403">
        <v>1.1182540000000001</v>
      </c>
    </row>
    <row r="6404" spans="5:5" x14ac:dyDescent="0.25">
      <c r="E6404">
        <v>1.125867</v>
      </c>
    </row>
    <row r="6405" spans="5:5" x14ac:dyDescent="0.25">
      <c r="E6405">
        <v>1.1573549999999999</v>
      </c>
    </row>
    <row r="6406" spans="5:5" x14ac:dyDescent="0.25">
      <c r="E6406">
        <v>0.87141970000000002</v>
      </c>
    </row>
    <row r="6407" spans="5:5" x14ac:dyDescent="0.25">
      <c r="E6407">
        <v>0.76760390000000001</v>
      </c>
    </row>
    <row r="6408" spans="5:5" x14ac:dyDescent="0.25">
      <c r="E6408">
        <v>0.80442749999999996</v>
      </c>
    </row>
    <row r="6409" spans="5:5" x14ac:dyDescent="0.25">
      <c r="E6409">
        <v>0.99665329999999996</v>
      </c>
    </row>
    <row r="6410" spans="5:5" x14ac:dyDescent="0.25">
      <c r="E6410">
        <v>0.42945280000000002</v>
      </c>
    </row>
    <row r="6411" spans="5:5" x14ac:dyDescent="0.25">
      <c r="E6411">
        <v>0.84930660000000002</v>
      </c>
    </row>
    <row r="6412" spans="5:5" x14ac:dyDescent="0.25">
      <c r="E6412">
        <v>1.273973</v>
      </c>
    </row>
    <row r="6413" spans="5:5" x14ac:dyDescent="0.25">
      <c r="E6413">
        <v>0.745726</v>
      </c>
    </row>
    <row r="6414" spans="5:5" x14ac:dyDescent="0.25">
      <c r="E6414">
        <v>1.0315879999999999</v>
      </c>
    </row>
    <row r="6415" spans="5:5" x14ac:dyDescent="0.25">
      <c r="E6415">
        <v>1.208183</v>
      </c>
    </row>
    <row r="6416" spans="5:5" x14ac:dyDescent="0.25">
      <c r="E6416">
        <v>0.91670110000000005</v>
      </c>
    </row>
    <row r="6417" spans="5:5" x14ac:dyDescent="0.25">
      <c r="E6417">
        <v>0.81911460000000003</v>
      </c>
    </row>
    <row r="6418" spans="5:5" x14ac:dyDescent="0.25">
      <c r="E6418">
        <v>1.3192919999999999</v>
      </c>
    </row>
    <row r="6419" spans="5:5" x14ac:dyDescent="0.25">
      <c r="E6419">
        <v>0.8860053</v>
      </c>
    </row>
    <row r="6420" spans="5:5" x14ac:dyDescent="0.25">
      <c r="E6420">
        <v>0.98859390000000003</v>
      </c>
    </row>
    <row r="6421" spans="5:5" x14ac:dyDescent="0.25">
      <c r="E6421">
        <v>1.3341369999999999</v>
      </c>
    </row>
    <row r="6422" spans="5:5" x14ac:dyDescent="0.25">
      <c r="E6422">
        <v>1.042178</v>
      </c>
    </row>
    <row r="6423" spans="5:5" x14ac:dyDescent="0.25">
      <c r="E6423">
        <v>1.0585059999999999</v>
      </c>
    </row>
    <row r="6424" spans="5:5" x14ac:dyDescent="0.25">
      <c r="E6424">
        <v>0.94492830000000005</v>
      </c>
    </row>
    <row r="6425" spans="5:5" x14ac:dyDescent="0.25">
      <c r="E6425">
        <v>0.57247199999999998</v>
      </c>
    </row>
    <row r="6426" spans="5:5" x14ac:dyDescent="0.25">
      <c r="E6426">
        <v>1.232029</v>
      </c>
    </row>
    <row r="6427" spans="5:5" x14ac:dyDescent="0.25">
      <c r="E6427">
        <v>0.83379250000000005</v>
      </c>
    </row>
    <row r="6428" spans="5:5" x14ac:dyDescent="0.25">
      <c r="E6428">
        <v>0.95013879999999995</v>
      </c>
    </row>
    <row r="6429" spans="5:5" x14ac:dyDescent="0.25">
      <c r="E6429">
        <v>1.1051029999999999</v>
      </c>
    </row>
    <row r="6430" spans="5:5" x14ac:dyDescent="0.25">
      <c r="E6430">
        <v>0.92926529999999996</v>
      </c>
    </row>
    <row r="6431" spans="5:5" x14ac:dyDescent="0.25">
      <c r="E6431">
        <v>1.0135829999999999</v>
      </c>
    </row>
    <row r="6432" spans="5:5" x14ac:dyDescent="0.25">
      <c r="E6432">
        <v>0.95138639999999997</v>
      </c>
    </row>
    <row r="6433" spans="5:5" x14ac:dyDescent="0.25">
      <c r="E6433">
        <v>0.92453280000000004</v>
      </c>
    </row>
    <row r="6434" spans="5:5" x14ac:dyDescent="0.25">
      <c r="E6434">
        <v>0.56249530000000003</v>
      </c>
    </row>
    <row r="6435" spans="5:5" x14ac:dyDescent="0.25">
      <c r="E6435">
        <v>0.84101570000000003</v>
      </c>
    </row>
    <row r="6436" spans="5:5" x14ac:dyDescent="0.25">
      <c r="E6436">
        <v>1.0734140000000001</v>
      </c>
    </row>
    <row r="6437" spans="5:5" x14ac:dyDescent="0.25">
      <c r="E6437">
        <v>0.93010999999999999</v>
      </c>
    </row>
    <row r="6438" spans="5:5" x14ac:dyDescent="0.25">
      <c r="E6438">
        <v>1.1545110000000001</v>
      </c>
    </row>
    <row r="6439" spans="5:5" x14ac:dyDescent="0.25">
      <c r="E6439">
        <v>0.93881899999999996</v>
      </c>
    </row>
    <row r="6440" spans="5:5" x14ac:dyDescent="0.25">
      <c r="E6440">
        <v>0.52136910000000003</v>
      </c>
    </row>
    <row r="6441" spans="5:5" x14ac:dyDescent="0.25">
      <c r="E6441">
        <v>0.96709529999999999</v>
      </c>
    </row>
    <row r="6442" spans="5:5" x14ac:dyDescent="0.25">
      <c r="E6442">
        <v>1.0502320000000001</v>
      </c>
    </row>
    <row r="6443" spans="5:5" x14ac:dyDescent="0.25">
      <c r="E6443">
        <v>1.0713360000000001</v>
      </c>
    </row>
    <row r="6444" spans="5:5" x14ac:dyDescent="0.25">
      <c r="E6444">
        <v>0.81347729999999996</v>
      </c>
    </row>
    <row r="6445" spans="5:5" x14ac:dyDescent="0.25">
      <c r="E6445">
        <v>1.135432</v>
      </c>
    </row>
    <row r="6446" spans="5:5" x14ac:dyDescent="0.25">
      <c r="E6446">
        <v>1.0126029999999999</v>
      </c>
    </row>
    <row r="6447" spans="5:5" x14ac:dyDescent="0.25">
      <c r="E6447">
        <v>1.045353</v>
      </c>
    </row>
    <row r="6448" spans="5:5" x14ac:dyDescent="0.25">
      <c r="E6448">
        <v>0.81815439999999995</v>
      </c>
    </row>
    <row r="6449" spans="5:5" x14ac:dyDescent="0.25">
      <c r="E6449">
        <v>1.150552</v>
      </c>
    </row>
    <row r="6450" spans="5:5" x14ac:dyDescent="0.25">
      <c r="E6450">
        <v>0.72556860000000001</v>
      </c>
    </row>
    <row r="6451" spans="5:5" x14ac:dyDescent="0.25">
      <c r="E6451">
        <v>1.0226789999999999</v>
      </c>
    </row>
    <row r="6452" spans="5:5" x14ac:dyDescent="0.25">
      <c r="E6452">
        <v>0.70985940000000003</v>
      </c>
    </row>
    <row r="6453" spans="5:5" x14ac:dyDescent="0.25">
      <c r="E6453">
        <v>0.92830900000000005</v>
      </c>
    </row>
    <row r="6454" spans="5:5" x14ac:dyDescent="0.25">
      <c r="E6454">
        <v>0.74768000000000001</v>
      </c>
    </row>
    <row r="6455" spans="5:5" x14ac:dyDescent="0.25">
      <c r="E6455">
        <v>0.8788821</v>
      </c>
    </row>
    <row r="6456" spans="5:5" x14ac:dyDescent="0.25">
      <c r="E6456">
        <v>1.0272079999999999</v>
      </c>
    </row>
    <row r="6457" spans="5:5" x14ac:dyDescent="0.25">
      <c r="E6457">
        <v>1.222828</v>
      </c>
    </row>
    <row r="6458" spans="5:5" x14ac:dyDescent="0.25">
      <c r="E6458">
        <v>1.134771</v>
      </c>
    </row>
    <row r="6459" spans="5:5" x14ac:dyDescent="0.25">
      <c r="E6459">
        <v>0.59396210000000005</v>
      </c>
    </row>
    <row r="6460" spans="5:5" x14ac:dyDescent="0.25">
      <c r="E6460">
        <v>0.84324940000000004</v>
      </c>
    </row>
    <row r="6461" spans="5:5" x14ac:dyDescent="0.25">
      <c r="E6461">
        <v>0.81042800000000004</v>
      </c>
    </row>
    <row r="6462" spans="5:5" x14ac:dyDescent="0.25">
      <c r="E6462">
        <v>0.71193390000000001</v>
      </c>
    </row>
    <row r="6463" spans="5:5" x14ac:dyDescent="0.25">
      <c r="E6463">
        <v>0.66437199999999996</v>
      </c>
    </row>
    <row r="6464" spans="5:5" x14ac:dyDescent="0.25">
      <c r="E6464">
        <v>0.77894980000000003</v>
      </c>
    </row>
    <row r="6465" spans="5:5" x14ac:dyDescent="0.25">
      <c r="E6465">
        <v>1.2884549999999999</v>
      </c>
    </row>
    <row r="6466" spans="5:5" x14ac:dyDescent="0.25">
      <c r="E6466">
        <v>1.063482</v>
      </c>
    </row>
    <row r="6467" spans="5:5" x14ac:dyDescent="0.25">
      <c r="E6467">
        <v>1.3959060000000001</v>
      </c>
    </row>
    <row r="6468" spans="5:5" x14ac:dyDescent="0.25">
      <c r="E6468">
        <v>0.77599240000000003</v>
      </c>
    </row>
    <row r="6469" spans="5:5" x14ac:dyDescent="0.25">
      <c r="E6469">
        <v>1.2156100000000001</v>
      </c>
    </row>
    <row r="6470" spans="5:5" x14ac:dyDescent="0.25">
      <c r="E6470">
        <v>0.97027810000000003</v>
      </c>
    </row>
    <row r="6471" spans="5:5" x14ac:dyDescent="0.25">
      <c r="E6471">
        <v>0.68585130000000005</v>
      </c>
    </row>
    <row r="6472" spans="5:5" x14ac:dyDescent="0.25">
      <c r="E6472">
        <v>0.69448739999999998</v>
      </c>
    </row>
    <row r="6473" spans="5:5" x14ac:dyDescent="0.25">
      <c r="E6473">
        <v>0.97114129999999999</v>
      </c>
    </row>
    <row r="6474" spans="5:5" x14ac:dyDescent="0.25">
      <c r="E6474">
        <v>1.284348</v>
      </c>
    </row>
    <row r="6475" spans="5:5" x14ac:dyDescent="0.25">
      <c r="E6475">
        <v>0.90954639999999998</v>
      </c>
    </row>
    <row r="6476" spans="5:5" x14ac:dyDescent="0.25">
      <c r="E6476">
        <v>0.89829309999999996</v>
      </c>
    </row>
    <row r="6477" spans="5:5" x14ac:dyDescent="0.25">
      <c r="E6477">
        <v>1.07646</v>
      </c>
    </row>
    <row r="6478" spans="5:5" x14ac:dyDescent="0.25">
      <c r="E6478">
        <v>0.97644450000000005</v>
      </c>
    </row>
    <row r="6479" spans="5:5" x14ac:dyDescent="0.25">
      <c r="E6479">
        <v>0.94172639999999996</v>
      </c>
    </row>
    <row r="6480" spans="5:5" x14ac:dyDescent="0.25">
      <c r="E6480">
        <v>1.0189969999999999</v>
      </c>
    </row>
    <row r="6481" spans="5:5" x14ac:dyDescent="0.25">
      <c r="E6481">
        <v>0.98683089999999996</v>
      </c>
    </row>
    <row r="6482" spans="5:5" x14ac:dyDescent="0.25">
      <c r="E6482">
        <v>0.66805780000000003</v>
      </c>
    </row>
    <row r="6483" spans="5:5" x14ac:dyDescent="0.25">
      <c r="E6483">
        <v>1.2800009999999999</v>
      </c>
    </row>
    <row r="6484" spans="5:5" x14ac:dyDescent="0.25">
      <c r="E6484">
        <v>0.98321369999999997</v>
      </c>
    </row>
    <row r="6485" spans="5:5" x14ac:dyDescent="0.25">
      <c r="E6485">
        <v>0.84966569999999997</v>
      </c>
    </row>
    <row r="6486" spans="5:5" x14ac:dyDescent="0.25">
      <c r="E6486">
        <v>0.64983440000000003</v>
      </c>
    </row>
    <row r="6487" spans="5:5" x14ac:dyDescent="0.25">
      <c r="E6487">
        <v>0.7557971</v>
      </c>
    </row>
    <row r="6488" spans="5:5" x14ac:dyDescent="0.25">
      <c r="E6488">
        <v>1.1307700000000001</v>
      </c>
    </row>
    <row r="6489" spans="5:5" x14ac:dyDescent="0.25">
      <c r="E6489">
        <v>0.96567979999999998</v>
      </c>
    </row>
    <row r="6490" spans="5:5" x14ac:dyDescent="0.25">
      <c r="E6490">
        <v>0.75473579999999996</v>
      </c>
    </row>
    <row r="6491" spans="5:5" x14ac:dyDescent="0.25">
      <c r="E6491">
        <v>0.99766980000000005</v>
      </c>
    </row>
    <row r="6492" spans="5:5" x14ac:dyDescent="0.25">
      <c r="E6492">
        <v>1.2573259999999999</v>
      </c>
    </row>
    <row r="6493" spans="5:5" x14ac:dyDescent="0.25">
      <c r="E6493">
        <v>0.92447840000000003</v>
      </c>
    </row>
    <row r="6494" spans="5:5" x14ac:dyDescent="0.25">
      <c r="E6494">
        <v>1.048457</v>
      </c>
    </row>
    <row r="6495" spans="5:5" x14ac:dyDescent="0.25">
      <c r="E6495">
        <v>1.143589</v>
      </c>
    </row>
    <row r="6496" spans="5:5" x14ac:dyDescent="0.25">
      <c r="E6496">
        <v>0.95870960000000005</v>
      </c>
    </row>
    <row r="6497" spans="5:5" x14ac:dyDescent="0.25">
      <c r="E6497">
        <v>0.96092599999999995</v>
      </c>
    </row>
    <row r="6498" spans="5:5" x14ac:dyDescent="0.25">
      <c r="E6498">
        <v>0.82800790000000002</v>
      </c>
    </row>
    <row r="6499" spans="5:5" x14ac:dyDescent="0.25">
      <c r="E6499">
        <v>0.99918099999999999</v>
      </c>
    </row>
    <row r="6500" spans="5:5" x14ac:dyDescent="0.25">
      <c r="E6500">
        <v>0.76251369999999996</v>
      </c>
    </row>
    <row r="6501" spans="5:5" x14ac:dyDescent="0.25">
      <c r="E6501">
        <v>0.61572839999999995</v>
      </c>
    </row>
    <row r="6502" spans="5:5" x14ac:dyDescent="0.25">
      <c r="E6502">
        <v>0.4744217</v>
      </c>
    </row>
    <row r="6503" spans="5:5" x14ac:dyDescent="0.25">
      <c r="E6503">
        <v>0.5770497</v>
      </c>
    </row>
    <row r="6504" spans="5:5" x14ac:dyDescent="0.25">
      <c r="E6504">
        <v>0.97784309999999997</v>
      </c>
    </row>
    <row r="6505" spans="5:5" x14ac:dyDescent="0.25">
      <c r="E6505">
        <v>1.0209459999999999</v>
      </c>
    </row>
    <row r="6506" spans="5:5" x14ac:dyDescent="0.25">
      <c r="E6506">
        <v>0.93812799999999996</v>
      </c>
    </row>
    <row r="6507" spans="5:5" x14ac:dyDescent="0.25">
      <c r="E6507">
        <v>0.88537900000000003</v>
      </c>
    </row>
    <row r="6508" spans="5:5" x14ac:dyDescent="0.25">
      <c r="E6508">
        <v>0.96755230000000003</v>
      </c>
    </row>
    <row r="6509" spans="5:5" x14ac:dyDescent="0.25">
      <c r="E6509">
        <v>1.276343</v>
      </c>
    </row>
    <row r="6510" spans="5:5" x14ac:dyDescent="0.25">
      <c r="E6510">
        <v>0.99909499999999996</v>
      </c>
    </row>
    <row r="6511" spans="5:5" x14ac:dyDescent="0.25">
      <c r="E6511">
        <v>0.54864199999999996</v>
      </c>
    </row>
    <row r="6512" spans="5:5" x14ac:dyDescent="0.25">
      <c r="E6512">
        <v>0.72279409999999999</v>
      </c>
    </row>
    <row r="6513" spans="5:5" x14ac:dyDescent="0.25">
      <c r="E6513">
        <v>0.51420849999999996</v>
      </c>
    </row>
    <row r="6514" spans="5:5" x14ac:dyDescent="0.25">
      <c r="E6514">
        <v>0.85494669999999995</v>
      </c>
    </row>
    <row r="6515" spans="5:5" x14ac:dyDescent="0.25">
      <c r="E6515">
        <v>0.91643479999999999</v>
      </c>
    </row>
    <row r="6516" spans="5:5" x14ac:dyDescent="0.25">
      <c r="E6516">
        <v>0.92372069999999995</v>
      </c>
    </row>
    <row r="6517" spans="5:5" x14ac:dyDescent="0.25">
      <c r="E6517">
        <v>0.60573359999999998</v>
      </c>
    </row>
    <row r="6518" spans="5:5" x14ac:dyDescent="0.25">
      <c r="E6518">
        <v>0.97341809999999995</v>
      </c>
    </row>
    <row r="6519" spans="5:5" x14ac:dyDescent="0.25">
      <c r="E6519">
        <v>0.64590599999999998</v>
      </c>
    </row>
    <row r="6520" spans="5:5" x14ac:dyDescent="0.25">
      <c r="E6520">
        <v>1.1123670000000001</v>
      </c>
    </row>
    <row r="6521" spans="5:5" x14ac:dyDescent="0.25">
      <c r="E6521">
        <v>0.71786709999999998</v>
      </c>
    </row>
    <row r="6522" spans="5:5" x14ac:dyDescent="0.25">
      <c r="E6522">
        <v>1.121899</v>
      </c>
    </row>
    <row r="6523" spans="5:5" x14ac:dyDescent="0.25">
      <c r="E6523">
        <v>0.75580639999999999</v>
      </c>
    </row>
    <row r="6524" spans="5:5" x14ac:dyDescent="0.25">
      <c r="E6524">
        <v>0.72438389999999997</v>
      </c>
    </row>
    <row r="6525" spans="5:5" x14ac:dyDescent="0.25">
      <c r="E6525">
        <v>0.92185499999999998</v>
      </c>
    </row>
    <row r="6526" spans="5:5" x14ac:dyDescent="0.25">
      <c r="E6526">
        <v>1.009528</v>
      </c>
    </row>
    <row r="6527" spans="5:5" x14ac:dyDescent="0.25">
      <c r="E6527">
        <v>0.98876580000000003</v>
      </c>
    </row>
    <row r="6528" spans="5:5" x14ac:dyDescent="0.25">
      <c r="E6528">
        <v>0.73405089999999995</v>
      </c>
    </row>
    <row r="6529" spans="5:5" x14ac:dyDescent="0.25">
      <c r="E6529">
        <v>1.2120960000000001</v>
      </c>
    </row>
    <row r="6530" spans="5:5" x14ac:dyDescent="0.25">
      <c r="E6530">
        <v>0.92638589999999998</v>
      </c>
    </row>
    <row r="6531" spans="5:5" x14ac:dyDescent="0.25">
      <c r="E6531">
        <v>0.98167959999999999</v>
      </c>
    </row>
    <row r="6532" spans="5:5" x14ac:dyDescent="0.25">
      <c r="E6532">
        <v>1.290025</v>
      </c>
    </row>
    <row r="6533" spans="5:5" x14ac:dyDescent="0.25">
      <c r="E6533">
        <v>0.654192</v>
      </c>
    </row>
    <row r="6534" spans="5:5" x14ac:dyDescent="0.25">
      <c r="E6534">
        <v>0.75113589999999997</v>
      </c>
    </row>
    <row r="6535" spans="5:5" x14ac:dyDescent="0.25">
      <c r="E6535">
        <v>0.91404920000000001</v>
      </c>
    </row>
    <row r="6536" spans="5:5" x14ac:dyDescent="0.25">
      <c r="E6536">
        <v>0.64529550000000002</v>
      </c>
    </row>
    <row r="6537" spans="5:5" x14ac:dyDescent="0.25">
      <c r="E6537">
        <v>1.123742</v>
      </c>
    </row>
    <row r="6538" spans="5:5" x14ac:dyDescent="0.25">
      <c r="E6538">
        <v>0.71777310000000005</v>
      </c>
    </row>
    <row r="6539" spans="5:5" x14ac:dyDescent="0.25">
      <c r="E6539">
        <v>1.1353580000000001</v>
      </c>
    </row>
    <row r="6540" spans="5:5" x14ac:dyDescent="0.25">
      <c r="E6540">
        <v>1.019166</v>
      </c>
    </row>
    <row r="6541" spans="5:5" x14ac:dyDescent="0.25">
      <c r="E6541">
        <v>1.1227990000000001</v>
      </c>
    </row>
    <row r="6542" spans="5:5" x14ac:dyDescent="0.25">
      <c r="E6542">
        <v>0.84820249999999997</v>
      </c>
    </row>
    <row r="6543" spans="5:5" x14ac:dyDescent="0.25">
      <c r="E6543">
        <v>1.2333069999999999</v>
      </c>
    </row>
    <row r="6544" spans="5:5" x14ac:dyDescent="0.25">
      <c r="E6544">
        <v>0.960368</v>
      </c>
    </row>
    <row r="6545" spans="5:5" x14ac:dyDescent="0.25">
      <c r="E6545">
        <v>0.8778165</v>
      </c>
    </row>
    <row r="6546" spans="5:5" x14ac:dyDescent="0.25">
      <c r="E6546">
        <v>0.72021219999999997</v>
      </c>
    </row>
    <row r="6547" spans="5:5" x14ac:dyDescent="0.25">
      <c r="E6547">
        <v>0.79124130000000004</v>
      </c>
    </row>
    <row r="6548" spans="5:5" x14ac:dyDescent="0.25">
      <c r="E6548">
        <v>1.0541990000000001</v>
      </c>
    </row>
    <row r="6549" spans="5:5" x14ac:dyDescent="0.25">
      <c r="E6549">
        <v>0.93182030000000005</v>
      </c>
    </row>
    <row r="6550" spans="5:5" x14ac:dyDescent="0.25">
      <c r="E6550">
        <v>0.94349079999999996</v>
      </c>
    </row>
    <row r="6551" spans="5:5" x14ac:dyDescent="0.25">
      <c r="E6551">
        <v>0.79059250000000003</v>
      </c>
    </row>
    <row r="6552" spans="5:5" x14ac:dyDescent="0.25">
      <c r="E6552">
        <v>0.73164119999999999</v>
      </c>
    </row>
    <row r="6553" spans="5:5" x14ac:dyDescent="0.25">
      <c r="E6553">
        <v>0.56187229999999999</v>
      </c>
    </row>
    <row r="6554" spans="5:5" x14ac:dyDescent="0.25">
      <c r="E6554">
        <v>0.98520989999999997</v>
      </c>
    </row>
    <row r="6555" spans="5:5" x14ac:dyDescent="0.25">
      <c r="E6555">
        <v>1.1139749999999999</v>
      </c>
    </row>
    <row r="6556" spans="5:5" x14ac:dyDescent="0.25">
      <c r="E6556">
        <v>0.76129550000000001</v>
      </c>
    </row>
    <row r="6557" spans="5:5" x14ac:dyDescent="0.25">
      <c r="E6557">
        <v>0.4805951</v>
      </c>
    </row>
    <row r="6558" spans="5:5" x14ac:dyDescent="0.25">
      <c r="E6558">
        <v>0.80391060000000003</v>
      </c>
    </row>
    <row r="6559" spans="5:5" x14ac:dyDescent="0.25">
      <c r="E6559">
        <v>1.0904750000000001</v>
      </c>
    </row>
    <row r="6560" spans="5:5" x14ac:dyDescent="0.25">
      <c r="E6560">
        <v>0.90088749999999995</v>
      </c>
    </row>
    <row r="6561" spans="5:5" x14ac:dyDescent="0.25">
      <c r="E6561">
        <v>0.50447819999999999</v>
      </c>
    </row>
    <row r="6562" spans="5:5" x14ac:dyDescent="0.25">
      <c r="E6562">
        <v>1.0926800000000001</v>
      </c>
    </row>
    <row r="6563" spans="5:5" x14ac:dyDescent="0.25">
      <c r="E6563">
        <v>0.63500160000000005</v>
      </c>
    </row>
    <row r="6564" spans="5:5" x14ac:dyDescent="0.25">
      <c r="E6564">
        <v>0.7411143</v>
      </c>
    </row>
    <row r="6565" spans="5:5" x14ac:dyDescent="0.25">
      <c r="E6565">
        <v>1.0031110000000001</v>
      </c>
    </row>
    <row r="6566" spans="5:5" x14ac:dyDescent="0.25">
      <c r="E6566">
        <v>0.96597290000000002</v>
      </c>
    </row>
    <row r="6567" spans="5:5" x14ac:dyDescent="0.25">
      <c r="E6567">
        <v>1.2014560000000001</v>
      </c>
    </row>
    <row r="6568" spans="5:5" x14ac:dyDescent="0.25">
      <c r="E6568">
        <v>1.1944859999999999</v>
      </c>
    </row>
    <row r="6569" spans="5:5" x14ac:dyDescent="0.25">
      <c r="E6569">
        <v>0.92662940000000005</v>
      </c>
    </row>
    <row r="6570" spans="5:5" x14ac:dyDescent="0.25">
      <c r="E6570">
        <v>1.0900650000000001</v>
      </c>
    </row>
    <row r="6571" spans="5:5" x14ac:dyDescent="0.25">
      <c r="E6571">
        <v>1.2255450000000001</v>
      </c>
    </row>
    <row r="6572" spans="5:5" x14ac:dyDescent="0.25">
      <c r="E6572">
        <v>1.1672800000000001</v>
      </c>
    </row>
    <row r="6573" spans="5:5" x14ac:dyDescent="0.25">
      <c r="E6573">
        <v>1.0791820000000001</v>
      </c>
    </row>
    <row r="6574" spans="5:5" x14ac:dyDescent="0.25">
      <c r="E6574">
        <v>1.260958</v>
      </c>
    </row>
    <row r="6575" spans="5:5" x14ac:dyDescent="0.25">
      <c r="E6575">
        <v>0.85451619999999995</v>
      </c>
    </row>
    <row r="6576" spans="5:5" x14ac:dyDescent="0.25">
      <c r="E6576">
        <v>0.70903000000000005</v>
      </c>
    </row>
    <row r="6577" spans="5:5" x14ac:dyDescent="0.25">
      <c r="E6577">
        <v>1.0671200000000001</v>
      </c>
    </row>
    <row r="6578" spans="5:5" x14ac:dyDescent="0.25">
      <c r="E6578">
        <v>0.97620669999999998</v>
      </c>
    </row>
    <row r="6579" spans="5:5" x14ac:dyDescent="0.25">
      <c r="E6579">
        <v>1.064273</v>
      </c>
    </row>
    <row r="6580" spans="5:5" x14ac:dyDescent="0.25">
      <c r="E6580">
        <v>0.64398440000000001</v>
      </c>
    </row>
    <row r="6581" spans="5:5" x14ac:dyDescent="0.25">
      <c r="E6581">
        <v>0.73353040000000003</v>
      </c>
    </row>
    <row r="6582" spans="5:5" x14ac:dyDescent="0.25">
      <c r="E6582">
        <v>0.80595110000000003</v>
      </c>
    </row>
    <row r="6583" spans="5:5" x14ac:dyDescent="0.25">
      <c r="E6583">
        <v>0.5972906</v>
      </c>
    </row>
    <row r="6584" spans="5:5" x14ac:dyDescent="0.25">
      <c r="E6584">
        <v>0.78723790000000005</v>
      </c>
    </row>
    <row r="6585" spans="5:5" x14ac:dyDescent="0.25">
      <c r="E6585">
        <v>1.032486</v>
      </c>
    </row>
    <row r="6586" spans="5:5" x14ac:dyDescent="0.25">
      <c r="E6586">
        <v>0.73103949999999995</v>
      </c>
    </row>
    <row r="6587" spans="5:5" x14ac:dyDescent="0.25">
      <c r="E6587">
        <v>1.3847370000000001</v>
      </c>
    </row>
    <row r="6588" spans="5:5" x14ac:dyDescent="0.25">
      <c r="E6588">
        <v>0.96360380000000001</v>
      </c>
    </row>
    <row r="6589" spans="5:5" x14ac:dyDescent="0.25">
      <c r="E6589">
        <v>1.0342020000000001</v>
      </c>
    </row>
    <row r="6590" spans="5:5" x14ac:dyDescent="0.25">
      <c r="E6590">
        <v>0.76726349999999999</v>
      </c>
    </row>
    <row r="6591" spans="5:5" x14ac:dyDescent="0.25">
      <c r="E6591">
        <v>1.1775690000000001</v>
      </c>
    </row>
    <row r="6592" spans="5:5" x14ac:dyDescent="0.25">
      <c r="E6592">
        <v>0.68526589999999998</v>
      </c>
    </row>
    <row r="6593" spans="5:5" x14ac:dyDescent="0.25">
      <c r="E6593">
        <v>0.87870230000000005</v>
      </c>
    </row>
    <row r="6594" spans="5:5" x14ac:dyDescent="0.25">
      <c r="E6594">
        <v>1.0465120000000001</v>
      </c>
    </row>
    <row r="6595" spans="5:5" x14ac:dyDescent="0.25">
      <c r="E6595">
        <v>0.47504990000000002</v>
      </c>
    </row>
    <row r="6596" spans="5:5" x14ac:dyDescent="0.25">
      <c r="E6596">
        <v>0.74484289999999997</v>
      </c>
    </row>
    <row r="6597" spans="5:5" x14ac:dyDescent="0.25">
      <c r="E6597">
        <v>1.1325080000000001</v>
      </c>
    </row>
    <row r="6598" spans="5:5" x14ac:dyDescent="0.25">
      <c r="E6598">
        <v>0.92655370000000004</v>
      </c>
    </row>
    <row r="6599" spans="5:5" x14ac:dyDescent="0.25">
      <c r="E6599">
        <v>0.9203076</v>
      </c>
    </row>
    <row r="6600" spans="5:5" x14ac:dyDescent="0.25">
      <c r="E6600">
        <v>1.1890130000000001</v>
      </c>
    </row>
    <row r="6601" spans="5:5" x14ac:dyDescent="0.25">
      <c r="E6601">
        <v>1.033733</v>
      </c>
    </row>
    <row r="6602" spans="5:5" x14ac:dyDescent="0.25">
      <c r="E6602">
        <v>1.205363</v>
      </c>
    </row>
    <row r="6603" spans="5:5" x14ac:dyDescent="0.25">
      <c r="E6603">
        <v>1.1395850000000001</v>
      </c>
    </row>
    <row r="6604" spans="5:5" x14ac:dyDescent="0.25">
      <c r="E6604">
        <v>0.87508319999999995</v>
      </c>
    </row>
    <row r="6605" spans="5:5" x14ac:dyDescent="0.25">
      <c r="E6605">
        <v>0.94852219999999998</v>
      </c>
    </row>
    <row r="6606" spans="5:5" x14ac:dyDescent="0.25">
      <c r="E6606">
        <v>1.1551899999999999</v>
      </c>
    </row>
    <row r="6607" spans="5:5" x14ac:dyDescent="0.25">
      <c r="E6607">
        <v>1.155063</v>
      </c>
    </row>
    <row r="6608" spans="5:5" x14ac:dyDescent="0.25">
      <c r="E6608">
        <v>1.3542050000000001</v>
      </c>
    </row>
    <row r="6609" spans="5:5" x14ac:dyDescent="0.25">
      <c r="E6609">
        <v>1.017668</v>
      </c>
    </row>
    <row r="6610" spans="5:5" x14ac:dyDescent="0.25">
      <c r="E6610">
        <v>0.71162069999999999</v>
      </c>
    </row>
    <row r="6611" spans="5:5" x14ac:dyDescent="0.25">
      <c r="E6611">
        <v>1.207106</v>
      </c>
    </row>
    <row r="6612" spans="5:5" x14ac:dyDescent="0.25">
      <c r="E6612">
        <v>1.062576</v>
      </c>
    </row>
    <row r="6613" spans="5:5" x14ac:dyDescent="0.25">
      <c r="E6613">
        <v>0.8431033</v>
      </c>
    </row>
    <row r="6614" spans="5:5" x14ac:dyDescent="0.25">
      <c r="E6614">
        <v>0.44032100000000002</v>
      </c>
    </row>
    <row r="6615" spans="5:5" x14ac:dyDescent="0.25">
      <c r="E6615">
        <v>0.48536639999999998</v>
      </c>
    </row>
    <row r="6616" spans="5:5" x14ac:dyDescent="0.25">
      <c r="E6616">
        <v>1.1436660000000001</v>
      </c>
    </row>
    <row r="6617" spans="5:5" x14ac:dyDescent="0.25">
      <c r="E6617">
        <v>0.96119549999999998</v>
      </c>
    </row>
    <row r="6618" spans="5:5" x14ac:dyDescent="0.25">
      <c r="E6618">
        <v>0.99179609999999996</v>
      </c>
    </row>
    <row r="6619" spans="5:5" x14ac:dyDescent="0.25">
      <c r="E6619">
        <v>0.85155780000000003</v>
      </c>
    </row>
    <row r="6620" spans="5:5" x14ac:dyDescent="0.25">
      <c r="E6620">
        <v>0.85707999999999995</v>
      </c>
    </row>
    <row r="6621" spans="5:5" x14ac:dyDescent="0.25">
      <c r="E6621">
        <v>0.93581910000000001</v>
      </c>
    </row>
    <row r="6622" spans="5:5" x14ac:dyDescent="0.25">
      <c r="E6622">
        <v>0.79927720000000002</v>
      </c>
    </row>
    <row r="6623" spans="5:5" x14ac:dyDescent="0.25">
      <c r="E6623">
        <v>1.0617840000000001</v>
      </c>
    </row>
    <row r="6624" spans="5:5" x14ac:dyDescent="0.25">
      <c r="E6624">
        <v>1.048683</v>
      </c>
    </row>
    <row r="6625" spans="5:5" x14ac:dyDescent="0.25">
      <c r="E6625">
        <v>0.79989209999999999</v>
      </c>
    </row>
    <row r="6626" spans="5:5" x14ac:dyDescent="0.25">
      <c r="E6626">
        <v>0.91425250000000002</v>
      </c>
    </row>
    <row r="6627" spans="5:5" x14ac:dyDescent="0.25">
      <c r="E6627">
        <v>1.0462940000000001</v>
      </c>
    </row>
    <row r="6628" spans="5:5" x14ac:dyDescent="0.25">
      <c r="E6628">
        <v>1.1515169999999999</v>
      </c>
    </row>
    <row r="6629" spans="5:5" x14ac:dyDescent="0.25">
      <c r="E6629">
        <v>0.95572270000000004</v>
      </c>
    </row>
    <row r="6630" spans="5:5" x14ac:dyDescent="0.25">
      <c r="E6630">
        <v>0.9777555</v>
      </c>
    </row>
    <row r="6631" spans="5:5" x14ac:dyDescent="0.25">
      <c r="E6631">
        <v>1.198526</v>
      </c>
    </row>
    <row r="6632" spans="5:5" x14ac:dyDescent="0.25">
      <c r="E6632">
        <v>0.96211100000000005</v>
      </c>
    </row>
    <row r="6633" spans="5:5" x14ac:dyDescent="0.25">
      <c r="E6633">
        <v>1.127273</v>
      </c>
    </row>
    <row r="6634" spans="5:5" x14ac:dyDescent="0.25">
      <c r="E6634">
        <v>0.77879080000000001</v>
      </c>
    </row>
    <row r="6635" spans="5:5" x14ac:dyDescent="0.25">
      <c r="E6635">
        <v>0.98628309999999997</v>
      </c>
    </row>
    <row r="6636" spans="5:5" x14ac:dyDescent="0.25">
      <c r="E6636">
        <v>0.78284779999999998</v>
      </c>
    </row>
    <row r="6637" spans="5:5" x14ac:dyDescent="0.25">
      <c r="E6637">
        <v>1.109656</v>
      </c>
    </row>
    <row r="6638" spans="5:5" x14ac:dyDescent="0.25">
      <c r="E6638">
        <v>1.137777</v>
      </c>
    </row>
    <row r="6639" spans="5:5" x14ac:dyDescent="0.25">
      <c r="E6639">
        <v>1.181873</v>
      </c>
    </row>
    <row r="6640" spans="5:5" x14ac:dyDescent="0.25">
      <c r="E6640">
        <v>1.129575</v>
      </c>
    </row>
    <row r="6641" spans="5:5" x14ac:dyDescent="0.25">
      <c r="E6641">
        <v>1.0263279999999999</v>
      </c>
    </row>
    <row r="6642" spans="5:5" x14ac:dyDescent="0.25">
      <c r="E6642">
        <v>0.88984189999999996</v>
      </c>
    </row>
    <row r="6643" spans="5:5" x14ac:dyDescent="0.25">
      <c r="E6643">
        <v>0.78467039999999999</v>
      </c>
    </row>
    <row r="6644" spans="5:5" x14ac:dyDescent="0.25">
      <c r="E6644">
        <v>0.88030140000000001</v>
      </c>
    </row>
    <row r="6645" spans="5:5" x14ac:dyDescent="0.25">
      <c r="E6645">
        <v>0.69357729999999995</v>
      </c>
    </row>
    <row r="6646" spans="5:5" x14ac:dyDescent="0.25">
      <c r="E6646">
        <v>0.50770510000000002</v>
      </c>
    </row>
    <row r="6647" spans="5:5" x14ac:dyDescent="0.25">
      <c r="E6647">
        <v>0.90256760000000003</v>
      </c>
    </row>
    <row r="6648" spans="5:5" x14ac:dyDescent="0.25">
      <c r="E6648">
        <v>1.1686529999999999</v>
      </c>
    </row>
    <row r="6649" spans="5:5" x14ac:dyDescent="0.25">
      <c r="E6649">
        <v>0.76680559999999998</v>
      </c>
    </row>
    <row r="6650" spans="5:5" x14ac:dyDescent="0.25">
      <c r="E6650">
        <v>0.89822619999999997</v>
      </c>
    </row>
    <row r="6651" spans="5:5" x14ac:dyDescent="0.25">
      <c r="E6651">
        <v>0.9289712</v>
      </c>
    </row>
    <row r="6652" spans="5:5" x14ac:dyDescent="0.25">
      <c r="E6652">
        <v>1.0258510000000001</v>
      </c>
    </row>
    <row r="6653" spans="5:5" x14ac:dyDescent="0.25">
      <c r="E6653">
        <v>1.1624159999999999</v>
      </c>
    </row>
    <row r="6654" spans="5:5" x14ac:dyDescent="0.25">
      <c r="E6654">
        <v>0.66236249999999997</v>
      </c>
    </row>
    <row r="6655" spans="5:5" x14ac:dyDescent="0.25">
      <c r="E6655">
        <v>0.75368259999999998</v>
      </c>
    </row>
    <row r="6656" spans="5:5" x14ac:dyDescent="0.25">
      <c r="E6656">
        <v>0.9464747</v>
      </c>
    </row>
    <row r="6657" spans="5:5" x14ac:dyDescent="0.25">
      <c r="E6657">
        <v>1.0116289999999999</v>
      </c>
    </row>
    <row r="6658" spans="5:5" x14ac:dyDescent="0.25">
      <c r="E6658">
        <v>1.1011770000000001</v>
      </c>
    </row>
    <row r="6659" spans="5:5" x14ac:dyDescent="0.25">
      <c r="E6659">
        <v>0.81906730000000005</v>
      </c>
    </row>
    <row r="6660" spans="5:5" x14ac:dyDescent="0.25">
      <c r="E6660">
        <v>1.0895919999999999</v>
      </c>
    </row>
    <row r="6661" spans="5:5" x14ac:dyDescent="0.25">
      <c r="E6661">
        <v>0.98223890000000003</v>
      </c>
    </row>
    <row r="6662" spans="5:5" x14ac:dyDescent="0.25">
      <c r="E6662">
        <v>0.85343219999999997</v>
      </c>
    </row>
    <row r="6663" spans="5:5" x14ac:dyDescent="0.25">
      <c r="E6663">
        <v>0.70217189999999996</v>
      </c>
    </row>
    <row r="6664" spans="5:5" x14ac:dyDescent="0.25">
      <c r="E6664">
        <v>0.86585719999999999</v>
      </c>
    </row>
    <row r="6665" spans="5:5" x14ac:dyDescent="0.25">
      <c r="E6665">
        <v>0.78353059999999997</v>
      </c>
    </row>
    <row r="6666" spans="5:5" x14ac:dyDescent="0.25">
      <c r="E6666">
        <v>1.032394</v>
      </c>
    </row>
    <row r="6667" spans="5:5" x14ac:dyDescent="0.25">
      <c r="E6667">
        <v>0.40951589999999999</v>
      </c>
    </row>
    <row r="6668" spans="5:5" x14ac:dyDescent="0.25">
      <c r="E6668">
        <v>1.1669670000000001</v>
      </c>
    </row>
    <row r="6669" spans="5:5" x14ac:dyDescent="0.25">
      <c r="E6669">
        <v>1.1671800000000001</v>
      </c>
    </row>
    <row r="6670" spans="5:5" x14ac:dyDescent="0.25">
      <c r="E6670">
        <v>0.9569531</v>
      </c>
    </row>
    <row r="6671" spans="5:5" x14ac:dyDescent="0.25">
      <c r="E6671">
        <v>1.064168</v>
      </c>
    </row>
    <row r="6672" spans="5:5" x14ac:dyDescent="0.25">
      <c r="E6672">
        <v>1.0428109999999999</v>
      </c>
    </row>
    <row r="6673" spans="5:5" x14ac:dyDescent="0.25">
      <c r="E6673">
        <v>1.0721020000000001</v>
      </c>
    </row>
    <row r="6674" spans="5:5" x14ac:dyDescent="0.25">
      <c r="E6674">
        <v>1.3335589999999999</v>
      </c>
    </row>
    <row r="6675" spans="5:5" x14ac:dyDescent="0.25">
      <c r="E6675">
        <v>0.89493529999999999</v>
      </c>
    </row>
    <row r="6676" spans="5:5" x14ac:dyDescent="0.25">
      <c r="E6676">
        <v>0.68646980000000002</v>
      </c>
    </row>
    <row r="6677" spans="5:5" x14ac:dyDescent="0.25">
      <c r="E6677">
        <v>0.68457710000000005</v>
      </c>
    </row>
    <row r="6678" spans="5:5" x14ac:dyDescent="0.25">
      <c r="E6678">
        <v>0.69835440000000004</v>
      </c>
    </row>
    <row r="6679" spans="5:5" x14ac:dyDescent="0.25">
      <c r="E6679">
        <v>0.68749349999999998</v>
      </c>
    </row>
    <row r="6680" spans="5:5" x14ac:dyDescent="0.25">
      <c r="E6680">
        <v>1.102973</v>
      </c>
    </row>
    <row r="6681" spans="5:5" x14ac:dyDescent="0.25">
      <c r="E6681">
        <v>0.89380970000000004</v>
      </c>
    </row>
    <row r="6682" spans="5:5" x14ac:dyDescent="0.25">
      <c r="E6682">
        <v>0.65951320000000002</v>
      </c>
    </row>
    <row r="6683" spans="5:5" x14ac:dyDescent="0.25">
      <c r="E6683">
        <v>1.0621100000000001</v>
      </c>
    </row>
    <row r="6684" spans="5:5" x14ac:dyDescent="0.25">
      <c r="E6684">
        <v>0.64240549999999996</v>
      </c>
    </row>
    <row r="6685" spans="5:5" x14ac:dyDescent="0.25">
      <c r="E6685">
        <v>0.59951840000000001</v>
      </c>
    </row>
    <row r="6686" spans="5:5" x14ac:dyDescent="0.25">
      <c r="E6686">
        <v>1.063483</v>
      </c>
    </row>
    <row r="6687" spans="5:5" x14ac:dyDescent="0.25">
      <c r="E6687">
        <v>0.91571910000000001</v>
      </c>
    </row>
    <row r="6688" spans="5:5" x14ac:dyDescent="0.25">
      <c r="E6688">
        <v>1.1204099999999999</v>
      </c>
    </row>
    <row r="6689" spans="5:5" x14ac:dyDescent="0.25">
      <c r="E6689">
        <v>0.86881249999999999</v>
      </c>
    </row>
    <row r="6690" spans="5:5" x14ac:dyDescent="0.25">
      <c r="E6690">
        <v>1.256812</v>
      </c>
    </row>
    <row r="6691" spans="5:5" x14ac:dyDescent="0.25">
      <c r="E6691">
        <v>0.36794939999999998</v>
      </c>
    </row>
    <row r="6692" spans="5:5" x14ac:dyDescent="0.25">
      <c r="E6692">
        <v>1.0302</v>
      </c>
    </row>
    <row r="6693" spans="5:5" x14ac:dyDescent="0.25">
      <c r="E6693">
        <v>0.95221929999999999</v>
      </c>
    </row>
    <row r="6694" spans="5:5" x14ac:dyDescent="0.25">
      <c r="E6694">
        <v>1.0845629999999999</v>
      </c>
    </row>
    <row r="6695" spans="5:5" x14ac:dyDescent="0.25">
      <c r="E6695">
        <v>0.78035600000000005</v>
      </c>
    </row>
    <row r="6696" spans="5:5" x14ac:dyDescent="0.25">
      <c r="E6696">
        <v>1.0461769999999999</v>
      </c>
    </row>
    <row r="6697" spans="5:5" x14ac:dyDescent="0.25">
      <c r="E6697">
        <v>0.86671690000000001</v>
      </c>
    </row>
    <row r="6698" spans="5:5" x14ac:dyDescent="0.25">
      <c r="E6698">
        <v>0.90645169999999997</v>
      </c>
    </row>
    <row r="6699" spans="5:5" x14ac:dyDescent="0.25">
      <c r="E6699">
        <v>0.78582920000000001</v>
      </c>
    </row>
    <row r="6700" spans="5:5" x14ac:dyDescent="0.25">
      <c r="E6700">
        <v>0.58725470000000002</v>
      </c>
    </row>
    <row r="6701" spans="5:5" x14ac:dyDescent="0.25">
      <c r="E6701">
        <v>1.0375989999999999</v>
      </c>
    </row>
    <row r="6702" spans="5:5" x14ac:dyDescent="0.25">
      <c r="E6702">
        <v>1.295329</v>
      </c>
    </row>
    <row r="6703" spans="5:5" x14ac:dyDescent="0.25">
      <c r="E6703">
        <v>0.90874849999999996</v>
      </c>
    </row>
    <row r="6704" spans="5:5" x14ac:dyDescent="0.25">
      <c r="E6704">
        <v>0.6442698</v>
      </c>
    </row>
    <row r="6705" spans="5:5" x14ac:dyDescent="0.25">
      <c r="E6705">
        <v>1.185271</v>
      </c>
    </row>
    <row r="6706" spans="5:5" x14ac:dyDescent="0.25">
      <c r="E6706">
        <v>1.1006309999999999</v>
      </c>
    </row>
    <row r="6707" spans="5:5" x14ac:dyDescent="0.25">
      <c r="E6707">
        <v>0.8725406</v>
      </c>
    </row>
    <row r="6708" spans="5:5" x14ac:dyDescent="0.25">
      <c r="E6708">
        <v>1.06839</v>
      </c>
    </row>
    <row r="6709" spans="5:5" x14ac:dyDescent="0.25">
      <c r="E6709">
        <v>0.73621329999999996</v>
      </c>
    </row>
    <row r="6710" spans="5:5" x14ac:dyDescent="0.25">
      <c r="E6710">
        <v>0.89537960000000005</v>
      </c>
    </row>
    <row r="6711" spans="5:5" x14ac:dyDescent="0.25">
      <c r="E6711">
        <v>0.86960720000000002</v>
      </c>
    </row>
    <row r="6712" spans="5:5" x14ac:dyDescent="0.25">
      <c r="E6712">
        <v>0.80680569999999996</v>
      </c>
    </row>
    <row r="6713" spans="5:5" x14ac:dyDescent="0.25">
      <c r="E6713">
        <v>1.176634</v>
      </c>
    </row>
    <row r="6714" spans="5:5" x14ac:dyDescent="0.25">
      <c r="E6714">
        <v>0.94626589999999999</v>
      </c>
    </row>
    <row r="6715" spans="5:5" x14ac:dyDescent="0.25">
      <c r="E6715">
        <v>0.88892819999999995</v>
      </c>
    </row>
    <row r="6716" spans="5:5" x14ac:dyDescent="0.25">
      <c r="E6716">
        <v>1.134825</v>
      </c>
    </row>
    <row r="6717" spans="5:5" x14ac:dyDescent="0.25">
      <c r="E6717">
        <v>0.72721250000000004</v>
      </c>
    </row>
    <row r="6718" spans="5:5" x14ac:dyDescent="0.25">
      <c r="E6718">
        <v>0.9735935</v>
      </c>
    </row>
    <row r="6719" spans="5:5" x14ac:dyDescent="0.25">
      <c r="E6719">
        <v>0.67471289999999995</v>
      </c>
    </row>
    <row r="6720" spans="5:5" x14ac:dyDescent="0.25">
      <c r="E6720">
        <v>1.0803780000000001</v>
      </c>
    </row>
    <row r="6721" spans="5:5" x14ac:dyDescent="0.25">
      <c r="E6721">
        <v>0.92994549999999998</v>
      </c>
    </row>
    <row r="6722" spans="5:5" x14ac:dyDescent="0.25">
      <c r="E6722">
        <v>0.85343880000000005</v>
      </c>
    </row>
    <row r="6723" spans="5:5" x14ac:dyDescent="0.25">
      <c r="E6723">
        <v>0.62522009999999995</v>
      </c>
    </row>
    <row r="6724" spans="5:5" x14ac:dyDescent="0.25">
      <c r="E6724">
        <v>1.0081990000000001</v>
      </c>
    </row>
    <row r="6725" spans="5:5" x14ac:dyDescent="0.25">
      <c r="E6725">
        <v>0.56075240000000004</v>
      </c>
    </row>
    <row r="6726" spans="5:5" x14ac:dyDescent="0.25">
      <c r="E6726">
        <v>0.75136619999999998</v>
      </c>
    </row>
    <row r="6727" spans="5:5" x14ac:dyDescent="0.25">
      <c r="E6727">
        <v>0.86629299999999998</v>
      </c>
    </row>
    <row r="6728" spans="5:5" x14ac:dyDescent="0.25">
      <c r="E6728">
        <v>0.85704320000000001</v>
      </c>
    </row>
    <row r="6729" spans="5:5" x14ac:dyDescent="0.25">
      <c r="E6729">
        <v>1.020958</v>
      </c>
    </row>
    <row r="6730" spans="5:5" x14ac:dyDescent="0.25">
      <c r="E6730">
        <v>0.57030340000000002</v>
      </c>
    </row>
    <row r="6731" spans="5:5" x14ac:dyDescent="0.25">
      <c r="E6731">
        <v>1.305137</v>
      </c>
    </row>
    <row r="6732" spans="5:5" x14ac:dyDescent="0.25">
      <c r="E6732">
        <v>0.76019890000000001</v>
      </c>
    </row>
    <row r="6733" spans="5:5" x14ac:dyDescent="0.25">
      <c r="E6733">
        <v>0.95650710000000005</v>
      </c>
    </row>
    <row r="6734" spans="5:5" x14ac:dyDescent="0.25">
      <c r="E6734">
        <v>1.0589729999999999</v>
      </c>
    </row>
    <row r="6735" spans="5:5" x14ac:dyDescent="0.25">
      <c r="E6735">
        <v>0.94088499999999997</v>
      </c>
    </row>
    <row r="6736" spans="5:5" x14ac:dyDescent="0.25">
      <c r="E6736">
        <v>0.54890360000000005</v>
      </c>
    </row>
    <row r="6737" spans="5:5" x14ac:dyDescent="0.25">
      <c r="E6737">
        <v>1.409459</v>
      </c>
    </row>
    <row r="6738" spans="5:5" x14ac:dyDescent="0.25">
      <c r="E6738">
        <v>0.83248659999999997</v>
      </c>
    </row>
    <row r="6739" spans="5:5" x14ac:dyDescent="0.25">
      <c r="E6739">
        <v>0.64081239999999995</v>
      </c>
    </row>
    <row r="6740" spans="5:5" x14ac:dyDescent="0.25">
      <c r="E6740">
        <v>0.95081800000000005</v>
      </c>
    </row>
    <row r="6741" spans="5:5" x14ac:dyDescent="0.25">
      <c r="E6741">
        <v>0.85477899999999996</v>
      </c>
    </row>
    <row r="6742" spans="5:5" x14ac:dyDescent="0.25">
      <c r="E6742">
        <v>0.56691599999999998</v>
      </c>
    </row>
    <row r="6743" spans="5:5" x14ac:dyDescent="0.25">
      <c r="E6743">
        <v>0.40849970000000002</v>
      </c>
    </row>
    <row r="6744" spans="5:5" x14ac:dyDescent="0.25">
      <c r="E6744">
        <v>1.038851</v>
      </c>
    </row>
    <row r="6745" spans="5:5" x14ac:dyDescent="0.25">
      <c r="E6745">
        <v>0.98922829999999995</v>
      </c>
    </row>
    <row r="6746" spans="5:5" x14ac:dyDescent="0.25">
      <c r="E6746">
        <v>0.91938140000000002</v>
      </c>
    </row>
    <row r="6747" spans="5:5" x14ac:dyDescent="0.25">
      <c r="E6747">
        <v>0.78612570000000004</v>
      </c>
    </row>
    <row r="6748" spans="5:5" x14ac:dyDescent="0.25">
      <c r="E6748">
        <v>0.74561999999999995</v>
      </c>
    </row>
    <row r="6749" spans="5:5" x14ac:dyDescent="0.25">
      <c r="E6749">
        <v>1.1766620000000001</v>
      </c>
    </row>
    <row r="6750" spans="5:5" x14ac:dyDescent="0.25">
      <c r="E6750">
        <v>0.89421600000000001</v>
      </c>
    </row>
    <row r="6751" spans="5:5" x14ac:dyDescent="0.25">
      <c r="E6751">
        <v>1.039714</v>
      </c>
    </row>
    <row r="6752" spans="5:5" x14ac:dyDescent="0.25">
      <c r="E6752">
        <v>0.6910984</v>
      </c>
    </row>
    <row r="6753" spans="5:5" x14ac:dyDescent="0.25">
      <c r="E6753">
        <v>0.72924230000000001</v>
      </c>
    </row>
    <row r="6754" spans="5:5" x14ac:dyDescent="0.25">
      <c r="E6754">
        <v>1.0617529999999999</v>
      </c>
    </row>
    <row r="6755" spans="5:5" x14ac:dyDescent="0.25">
      <c r="E6755">
        <v>0.94348480000000001</v>
      </c>
    </row>
    <row r="6756" spans="5:5" x14ac:dyDescent="0.25">
      <c r="E6756">
        <v>0.93257730000000005</v>
      </c>
    </row>
    <row r="6757" spans="5:5" x14ac:dyDescent="0.25">
      <c r="E6757">
        <v>0.91180609999999995</v>
      </c>
    </row>
    <row r="6758" spans="5:5" x14ac:dyDescent="0.25">
      <c r="E6758">
        <v>0.99801249999999997</v>
      </c>
    </row>
    <row r="6759" spans="5:5" x14ac:dyDescent="0.25">
      <c r="E6759">
        <v>0.70655970000000001</v>
      </c>
    </row>
    <row r="6760" spans="5:5" x14ac:dyDescent="0.25">
      <c r="E6760">
        <v>1.2269270000000001</v>
      </c>
    </row>
    <row r="6761" spans="5:5" x14ac:dyDescent="0.25">
      <c r="E6761">
        <v>0.82833900000000005</v>
      </c>
    </row>
    <row r="6762" spans="5:5" x14ac:dyDescent="0.25">
      <c r="E6762">
        <v>0.94202859999999999</v>
      </c>
    </row>
    <row r="6763" spans="5:5" x14ac:dyDescent="0.25">
      <c r="E6763">
        <v>1.1477409999999999</v>
      </c>
    </row>
    <row r="6764" spans="5:5" x14ac:dyDescent="0.25">
      <c r="E6764">
        <v>0.94703809999999999</v>
      </c>
    </row>
    <row r="6765" spans="5:5" x14ac:dyDescent="0.25">
      <c r="E6765">
        <v>1.0145489999999999</v>
      </c>
    </row>
    <row r="6766" spans="5:5" x14ac:dyDescent="0.25">
      <c r="E6766">
        <v>0.4704894</v>
      </c>
    </row>
    <row r="6767" spans="5:5" x14ac:dyDescent="0.25">
      <c r="E6767">
        <v>0.59711369999999997</v>
      </c>
    </row>
    <row r="6768" spans="5:5" x14ac:dyDescent="0.25">
      <c r="E6768">
        <v>1.003098</v>
      </c>
    </row>
    <row r="6769" spans="5:5" x14ac:dyDescent="0.25">
      <c r="E6769">
        <v>0.54595629999999995</v>
      </c>
    </row>
    <row r="6770" spans="5:5" x14ac:dyDescent="0.25">
      <c r="E6770">
        <v>0.9285793</v>
      </c>
    </row>
    <row r="6771" spans="5:5" x14ac:dyDescent="0.25">
      <c r="E6771">
        <v>0.8603693</v>
      </c>
    </row>
    <row r="6772" spans="5:5" x14ac:dyDescent="0.25">
      <c r="E6772">
        <v>0.7569882</v>
      </c>
    </row>
    <row r="6773" spans="5:5" x14ac:dyDescent="0.25">
      <c r="E6773">
        <v>0.83300549999999995</v>
      </c>
    </row>
    <row r="6774" spans="5:5" x14ac:dyDescent="0.25">
      <c r="E6774">
        <v>0.99544619999999995</v>
      </c>
    </row>
    <row r="6775" spans="5:5" x14ac:dyDescent="0.25">
      <c r="E6775">
        <v>0.40465519999999999</v>
      </c>
    </row>
    <row r="6776" spans="5:5" x14ac:dyDescent="0.25">
      <c r="E6776">
        <v>0.9135839</v>
      </c>
    </row>
    <row r="6777" spans="5:5" x14ac:dyDescent="0.25">
      <c r="E6777">
        <v>0.9595825</v>
      </c>
    </row>
    <row r="6778" spans="5:5" x14ac:dyDescent="0.25">
      <c r="E6778">
        <v>0.97900810000000005</v>
      </c>
    </row>
    <row r="6779" spans="5:5" x14ac:dyDescent="0.25">
      <c r="E6779">
        <v>1.2590380000000001</v>
      </c>
    </row>
    <row r="6780" spans="5:5" x14ac:dyDescent="0.25">
      <c r="E6780">
        <v>0.78149749999999996</v>
      </c>
    </row>
    <row r="6781" spans="5:5" x14ac:dyDescent="0.25">
      <c r="E6781">
        <v>1.1279159999999999</v>
      </c>
    </row>
    <row r="6782" spans="5:5" x14ac:dyDescent="0.25">
      <c r="E6782">
        <v>0.75672649999999997</v>
      </c>
    </row>
    <row r="6783" spans="5:5" x14ac:dyDescent="0.25">
      <c r="E6783">
        <v>1.1636869999999999</v>
      </c>
    </row>
    <row r="6784" spans="5:5" x14ac:dyDescent="0.25">
      <c r="E6784">
        <v>0.91697709999999999</v>
      </c>
    </row>
    <row r="6785" spans="5:5" x14ac:dyDescent="0.25">
      <c r="E6785">
        <v>1.054692</v>
      </c>
    </row>
    <row r="6786" spans="5:5" x14ac:dyDescent="0.25">
      <c r="E6786">
        <v>0.73070550000000001</v>
      </c>
    </row>
    <row r="6787" spans="5:5" x14ac:dyDescent="0.25">
      <c r="E6787">
        <v>1.166436</v>
      </c>
    </row>
    <row r="6788" spans="5:5" x14ac:dyDescent="0.25">
      <c r="E6788">
        <v>1.050197</v>
      </c>
    </row>
    <row r="6789" spans="5:5" x14ac:dyDescent="0.25">
      <c r="E6789">
        <v>0.61811550000000004</v>
      </c>
    </row>
    <row r="6790" spans="5:5" x14ac:dyDescent="0.25">
      <c r="E6790">
        <v>0.97878710000000002</v>
      </c>
    </row>
    <row r="6791" spans="5:5" x14ac:dyDescent="0.25">
      <c r="E6791">
        <v>0.47807830000000001</v>
      </c>
    </row>
    <row r="6792" spans="5:5" x14ac:dyDescent="0.25">
      <c r="E6792">
        <v>0.64001050000000004</v>
      </c>
    </row>
    <row r="6793" spans="5:5" x14ac:dyDescent="0.25">
      <c r="E6793">
        <v>1.081728</v>
      </c>
    </row>
    <row r="6794" spans="5:5" x14ac:dyDescent="0.25">
      <c r="E6794">
        <v>0.61990590000000001</v>
      </c>
    </row>
    <row r="6795" spans="5:5" x14ac:dyDescent="0.25">
      <c r="E6795">
        <v>0.96387900000000004</v>
      </c>
    </row>
    <row r="6796" spans="5:5" x14ac:dyDescent="0.25">
      <c r="E6796">
        <v>0.81723319999999999</v>
      </c>
    </row>
    <row r="6797" spans="5:5" x14ac:dyDescent="0.25">
      <c r="E6797">
        <v>0.76704729999999999</v>
      </c>
    </row>
    <row r="6798" spans="5:5" x14ac:dyDescent="0.25">
      <c r="E6798">
        <v>1.0899840000000001</v>
      </c>
    </row>
    <row r="6799" spans="5:5" x14ac:dyDescent="0.25">
      <c r="E6799">
        <v>1.1682269999999999</v>
      </c>
    </row>
    <row r="6800" spans="5:5" x14ac:dyDescent="0.25">
      <c r="E6800">
        <v>0.81568300000000005</v>
      </c>
    </row>
    <row r="6801" spans="5:5" x14ac:dyDescent="0.25">
      <c r="E6801">
        <v>0.96387049999999996</v>
      </c>
    </row>
    <row r="6802" spans="5:5" x14ac:dyDescent="0.25">
      <c r="E6802">
        <v>1.049156</v>
      </c>
    </row>
    <row r="6803" spans="5:5" x14ac:dyDescent="0.25">
      <c r="E6803">
        <v>0.65578570000000003</v>
      </c>
    </row>
    <row r="6804" spans="5:5" x14ac:dyDescent="0.25">
      <c r="E6804">
        <v>0.44446819999999998</v>
      </c>
    </row>
    <row r="6805" spans="5:5" x14ac:dyDescent="0.25">
      <c r="E6805">
        <v>0.83878989999999998</v>
      </c>
    </row>
    <row r="6806" spans="5:5" x14ac:dyDescent="0.25">
      <c r="E6806">
        <v>0.94736089999999995</v>
      </c>
    </row>
    <row r="6807" spans="5:5" x14ac:dyDescent="0.25">
      <c r="E6807">
        <v>0.80791100000000005</v>
      </c>
    </row>
    <row r="6808" spans="5:5" x14ac:dyDescent="0.25">
      <c r="E6808">
        <v>1.1774830000000001</v>
      </c>
    </row>
    <row r="6809" spans="5:5" x14ac:dyDescent="0.25">
      <c r="E6809">
        <v>0.70710390000000001</v>
      </c>
    </row>
    <row r="6810" spans="5:5" x14ac:dyDescent="0.25">
      <c r="E6810">
        <v>0.95478359999999995</v>
      </c>
    </row>
    <row r="6811" spans="5:5" x14ac:dyDescent="0.25">
      <c r="E6811">
        <v>1.0571889999999999</v>
      </c>
    </row>
    <row r="6812" spans="5:5" x14ac:dyDescent="0.25">
      <c r="E6812">
        <v>0.46564250000000001</v>
      </c>
    </row>
    <row r="6813" spans="5:5" x14ac:dyDescent="0.25">
      <c r="E6813">
        <v>0.97414049999999996</v>
      </c>
    </row>
    <row r="6814" spans="5:5" x14ac:dyDescent="0.25">
      <c r="E6814">
        <v>0.98927830000000005</v>
      </c>
    </row>
    <row r="6815" spans="5:5" x14ac:dyDescent="0.25">
      <c r="E6815">
        <v>0.69219920000000001</v>
      </c>
    </row>
    <row r="6816" spans="5:5" x14ac:dyDescent="0.25">
      <c r="E6816">
        <v>0.87722239999999996</v>
      </c>
    </row>
    <row r="6817" spans="5:5" x14ac:dyDescent="0.25">
      <c r="E6817">
        <v>1.014743</v>
      </c>
    </row>
    <row r="6818" spans="5:5" x14ac:dyDescent="0.25">
      <c r="E6818">
        <v>1.2663279999999999</v>
      </c>
    </row>
    <row r="6819" spans="5:5" x14ac:dyDescent="0.25">
      <c r="E6819">
        <v>1.0547869999999999</v>
      </c>
    </row>
    <row r="6820" spans="5:5" x14ac:dyDescent="0.25">
      <c r="E6820">
        <v>0.57045299999999999</v>
      </c>
    </row>
    <row r="6821" spans="5:5" x14ac:dyDescent="0.25">
      <c r="E6821">
        <v>0.92256669999999996</v>
      </c>
    </row>
    <row r="6822" spans="5:5" x14ac:dyDescent="0.25">
      <c r="E6822">
        <v>0.53169080000000002</v>
      </c>
    </row>
    <row r="6823" spans="5:5" x14ac:dyDescent="0.25">
      <c r="E6823">
        <v>0.50586430000000004</v>
      </c>
    </row>
    <row r="6824" spans="5:5" x14ac:dyDescent="0.25">
      <c r="E6824">
        <v>0.60149129999999995</v>
      </c>
    </row>
    <row r="6825" spans="5:5" x14ac:dyDescent="0.25">
      <c r="E6825">
        <v>0.97577840000000005</v>
      </c>
    </row>
    <row r="6826" spans="5:5" x14ac:dyDescent="0.25">
      <c r="E6826">
        <v>0.54329309999999997</v>
      </c>
    </row>
    <row r="6827" spans="5:5" x14ac:dyDescent="0.25">
      <c r="E6827">
        <v>1.075299</v>
      </c>
    </row>
    <row r="6828" spans="5:5" x14ac:dyDescent="0.25">
      <c r="E6828">
        <v>0.9673408</v>
      </c>
    </row>
    <row r="6829" spans="5:5" x14ac:dyDescent="0.25">
      <c r="E6829">
        <v>0.91009759999999995</v>
      </c>
    </row>
    <row r="6830" spans="5:5" x14ac:dyDescent="0.25">
      <c r="E6830">
        <v>0.55293680000000001</v>
      </c>
    </row>
    <row r="6831" spans="5:5" x14ac:dyDescent="0.25">
      <c r="E6831">
        <v>1.041102</v>
      </c>
    </row>
    <row r="6832" spans="5:5" x14ac:dyDescent="0.25">
      <c r="E6832">
        <v>0.44506309999999999</v>
      </c>
    </row>
    <row r="6833" spans="5:5" x14ac:dyDescent="0.25">
      <c r="E6833">
        <v>0.80385150000000005</v>
      </c>
    </row>
    <row r="6834" spans="5:5" x14ac:dyDescent="0.25">
      <c r="E6834">
        <v>1.238313</v>
      </c>
    </row>
    <row r="6835" spans="5:5" x14ac:dyDescent="0.25">
      <c r="E6835">
        <v>0.88651869999999999</v>
      </c>
    </row>
    <row r="6836" spans="5:5" x14ac:dyDescent="0.25">
      <c r="E6836">
        <v>0.87081580000000003</v>
      </c>
    </row>
    <row r="6837" spans="5:5" x14ac:dyDescent="0.25">
      <c r="E6837">
        <v>1.4455340000000001</v>
      </c>
    </row>
    <row r="6838" spans="5:5" x14ac:dyDescent="0.25">
      <c r="E6838">
        <v>0.64761009999999997</v>
      </c>
    </row>
    <row r="6839" spans="5:5" x14ac:dyDescent="0.25">
      <c r="E6839">
        <v>0.9127634</v>
      </c>
    </row>
    <row r="6840" spans="5:5" x14ac:dyDescent="0.25">
      <c r="E6840">
        <v>1.0365230000000001</v>
      </c>
    </row>
    <row r="6841" spans="5:5" x14ac:dyDescent="0.25">
      <c r="E6841">
        <v>1.0780400000000001</v>
      </c>
    </row>
    <row r="6842" spans="5:5" x14ac:dyDescent="0.25">
      <c r="E6842">
        <v>0.89675850000000001</v>
      </c>
    </row>
    <row r="6843" spans="5:5" x14ac:dyDescent="0.25">
      <c r="E6843">
        <v>0.62151120000000004</v>
      </c>
    </row>
    <row r="6844" spans="5:5" x14ac:dyDescent="0.25">
      <c r="E6844">
        <v>0.73287679999999999</v>
      </c>
    </row>
    <row r="6845" spans="5:5" x14ac:dyDescent="0.25">
      <c r="E6845">
        <v>0.81458399999999997</v>
      </c>
    </row>
    <row r="6846" spans="5:5" x14ac:dyDescent="0.25">
      <c r="E6846">
        <v>0.64783789999999997</v>
      </c>
    </row>
    <row r="6847" spans="5:5" x14ac:dyDescent="0.25">
      <c r="E6847">
        <v>0.80438089999999995</v>
      </c>
    </row>
    <row r="6848" spans="5:5" x14ac:dyDescent="0.25">
      <c r="E6848">
        <v>0.80243070000000005</v>
      </c>
    </row>
    <row r="6849" spans="5:5" x14ac:dyDescent="0.25">
      <c r="E6849">
        <v>1.059777</v>
      </c>
    </row>
    <row r="6850" spans="5:5" x14ac:dyDescent="0.25">
      <c r="E6850">
        <v>1.2423630000000001</v>
      </c>
    </row>
    <row r="6851" spans="5:5" x14ac:dyDescent="0.25">
      <c r="E6851">
        <v>1.097269</v>
      </c>
    </row>
    <row r="6852" spans="5:5" x14ac:dyDescent="0.25">
      <c r="E6852">
        <v>0.82379259999999999</v>
      </c>
    </row>
    <row r="6853" spans="5:5" x14ac:dyDescent="0.25">
      <c r="E6853">
        <v>1.053196</v>
      </c>
    </row>
    <row r="6854" spans="5:5" x14ac:dyDescent="0.25">
      <c r="E6854">
        <v>0.59251379999999998</v>
      </c>
    </row>
    <row r="6855" spans="5:5" x14ac:dyDescent="0.25">
      <c r="E6855">
        <v>1.0232140000000001</v>
      </c>
    </row>
    <row r="6856" spans="5:5" x14ac:dyDescent="0.25">
      <c r="E6856">
        <v>0.78844979999999998</v>
      </c>
    </row>
    <row r="6857" spans="5:5" x14ac:dyDescent="0.25">
      <c r="E6857">
        <v>0.97733990000000004</v>
      </c>
    </row>
    <row r="6858" spans="5:5" x14ac:dyDescent="0.25">
      <c r="E6858">
        <v>0.94908269999999995</v>
      </c>
    </row>
    <row r="6859" spans="5:5" x14ac:dyDescent="0.25">
      <c r="E6859">
        <v>0.7801844</v>
      </c>
    </row>
    <row r="6860" spans="5:5" x14ac:dyDescent="0.25">
      <c r="E6860">
        <v>0.42622979999999999</v>
      </c>
    </row>
    <row r="6861" spans="5:5" x14ac:dyDescent="0.25">
      <c r="E6861">
        <v>1.0351060000000001</v>
      </c>
    </row>
    <row r="6862" spans="5:5" x14ac:dyDescent="0.25">
      <c r="E6862">
        <v>0.89905440000000003</v>
      </c>
    </row>
    <row r="6863" spans="5:5" x14ac:dyDescent="0.25">
      <c r="E6863">
        <v>0.85843060000000004</v>
      </c>
    </row>
    <row r="6864" spans="5:5" x14ac:dyDescent="0.25">
      <c r="E6864">
        <v>0.80844199999999999</v>
      </c>
    </row>
    <row r="6865" spans="5:5" x14ac:dyDescent="0.25">
      <c r="E6865">
        <v>0.86217310000000003</v>
      </c>
    </row>
    <row r="6866" spans="5:5" x14ac:dyDescent="0.25">
      <c r="E6866">
        <v>0.56980949999999997</v>
      </c>
    </row>
    <row r="6867" spans="5:5" x14ac:dyDescent="0.25">
      <c r="E6867">
        <v>1.0223530000000001</v>
      </c>
    </row>
    <row r="6868" spans="5:5" x14ac:dyDescent="0.25">
      <c r="E6868">
        <v>1.4096660000000001</v>
      </c>
    </row>
    <row r="6869" spans="5:5" x14ac:dyDescent="0.25">
      <c r="E6869">
        <v>1.247825</v>
      </c>
    </row>
    <row r="6870" spans="5:5" x14ac:dyDescent="0.25">
      <c r="E6870">
        <v>0.83676139999999999</v>
      </c>
    </row>
    <row r="6871" spans="5:5" x14ac:dyDescent="0.25">
      <c r="E6871">
        <v>1.31708</v>
      </c>
    </row>
    <row r="6872" spans="5:5" x14ac:dyDescent="0.25">
      <c r="E6872">
        <v>1.0720229999999999</v>
      </c>
    </row>
    <row r="6873" spans="5:5" x14ac:dyDescent="0.25">
      <c r="E6873">
        <v>1.0117430000000001</v>
      </c>
    </row>
    <row r="6874" spans="5:5" x14ac:dyDescent="0.25">
      <c r="E6874">
        <v>0.50355810000000001</v>
      </c>
    </row>
    <row r="6875" spans="5:5" x14ac:dyDescent="0.25">
      <c r="E6875">
        <v>1.0796209999999999</v>
      </c>
    </row>
    <row r="6876" spans="5:5" x14ac:dyDescent="0.25">
      <c r="E6876">
        <v>1.159964</v>
      </c>
    </row>
    <row r="6877" spans="5:5" x14ac:dyDescent="0.25">
      <c r="E6877">
        <v>0.76168579999999997</v>
      </c>
    </row>
    <row r="6878" spans="5:5" x14ac:dyDescent="0.25">
      <c r="E6878">
        <v>0.73434940000000004</v>
      </c>
    </row>
    <row r="6879" spans="5:5" x14ac:dyDescent="0.25">
      <c r="E6879">
        <v>0.86795679999999997</v>
      </c>
    </row>
    <row r="6880" spans="5:5" x14ac:dyDescent="0.25">
      <c r="E6880">
        <v>1.049712</v>
      </c>
    </row>
    <row r="6881" spans="5:5" x14ac:dyDescent="0.25">
      <c r="E6881">
        <v>1.2431540000000001</v>
      </c>
    </row>
    <row r="6882" spans="5:5" x14ac:dyDescent="0.25">
      <c r="E6882">
        <v>0.99119539999999995</v>
      </c>
    </row>
    <row r="6883" spans="5:5" x14ac:dyDescent="0.25">
      <c r="E6883">
        <v>0.99306539999999999</v>
      </c>
    </row>
    <row r="6884" spans="5:5" x14ac:dyDescent="0.25">
      <c r="E6884">
        <v>0.43929010000000002</v>
      </c>
    </row>
    <row r="6885" spans="5:5" x14ac:dyDescent="0.25">
      <c r="E6885">
        <v>0.91265479999999999</v>
      </c>
    </row>
    <row r="6886" spans="5:5" x14ac:dyDescent="0.25">
      <c r="E6886">
        <v>1.127489</v>
      </c>
    </row>
    <row r="6887" spans="5:5" x14ac:dyDescent="0.25">
      <c r="E6887">
        <v>0.99006899999999998</v>
      </c>
    </row>
    <row r="6888" spans="5:5" x14ac:dyDescent="0.25">
      <c r="E6888">
        <v>1.091243</v>
      </c>
    </row>
    <row r="6889" spans="5:5" x14ac:dyDescent="0.25">
      <c r="E6889">
        <v>0.62531680000000001</v>
      </c>
    </row>
    <row r="6890" spans="5:5" x14ac:dyDescent="0.25">
      <c r="E6890">
        <v>1.247134</v>
      </c>
    </row>
    <row r="6891" spans="5:5" x14ac:dyDescent="0.25">
      <c r="E6891">
        <v>0.54590660000000002</v>
      </c>
    </row>
    <row r="6892" spans="5:5" x14ac:dyDescent="0.25">
      <c r="E6892">
        <v>1.1268689999999999</v>
      </c>
    </row>
    <row r="6893" spans="5:5" x14ac:dyDescent="0.25">
      <c r="E6893">
        <v>0.97589349999999997</v>
      </c>
    </row>
    <row r="6894" spans="5:5" x14ac:dyDescent="0.25">
      <c r="E6894">
        <v>0.75051880000000004</v>
      </c>
    </row>
    <row r="6895" spans="5:5" x14ac:dyDescent="0.25">
      <c r="E6895">
        <v>0.69645429999999997</v>
      </c>
    </row>
    <row r="6896" spans="5:5" x14ac:dyDescent="0.25">
      <c r="E6896">
        <v>0.65250529999999995</v>
      </c>
    </row>
    <row r="6897" spans="5:5" x14ac:dyDescent="0.25">
      <c r="E6897">
        <v>1.158917</v>
      </c>
    </row>
    <row r="6898" spans="5:5" x14ac:dyDescent="0.25">
      <c r="E6898">
        <v>0.91773850000000001</v>
      </c>
    </row>
    <row r="6899" spans="5:5" x14ac:dyDescent="0.25">
      <c r="E6899">
        <v>1.0862970000000001</v>
      </c>
    </row>
    <row r="6900" spans="5:5" x14ac:dyDescent="0.25">
      <c r="E6900">
        <v>0.88344279999999997</v>
      </c>
    </row>
    <row r="6901" spans="5:5" x14ac:dyDescent="0.25">
      <c r="E6901">
        <v>0.91863110000000003</v>
      </c>
    </row>
    <row r="6902" spans="5:5" x14ac:dyDescent="0.25">
      <c r="E6902">
        <v>1.034524</v>
      </c>
    </row>
    <row r="6903" spans="5:5" x14ac:dyDescent="0.25">
      <c r="E6903">
        <v>1.029633</v>
      </c>
    </row>
    <row r="6904" spans="5:5" x14ac:dyDescent="0.25">
      <c r="E6904">
        <v>1.140476</v>
      </c>
    </row>
    <row r="6905" spans="5:5" x14ac:dyDescent="0.25">
      <c r="E6905">
        <v>1.1405970000000001</v>
      </c>
    </row>
    <row r="6906" spans="5:5" x14ac:dyDescent="0.25">
      <c r="E6906">
        <v>1.1360129999999999</v>
      </c>
    </row>
    <row r="6907" spans="5:5" x14ac:dyDescent="0.25">
      <c r="E6907">
        <v>0.86509950000000002</v>
      </c>
    </row>
    <row r="6908" spans="5:5" x14ac:dyDescent="0.25">
      <c r="E6908">
        <v>0.59498879999999998</v>
      </c>
    </row>
    <row r="6909" spans="5:5" x14ac:dyDescent="0.25">
      <c r="E6909">
        <v>1.080282</v>
      </c>
    </row>
    <row r="6910" spans="5:5" x14ac:dyDescent="0.25">
      <c r="E6910">
        <v>0.79930190000000001</v>
      </c>
    </row>
    <row r="6911" spans="5:5" x14ac:dyDescent="0.25">
      <c r="E6911">
        <v>0.89775240000000001</v>
      </c>
    </row>
    <row r="6912" spans="5:5" x14ac:dyDescent="0.25">
      <c r="E6912">
        <v>0.86826040000000004</v>
      </c>
    </row>
    <row r="6913" spans="5:5" x14ac:dyDescent="0.25">
      <c r="E6913">
        <v>0.88770669999999996</v>
      </c>
    </row>
    <row r="6914" spans="5:5" x14ac:dyDescent="0.25">
      <c r="E6914">
        <v>0.42055629999999999</v>
      </c>
    </row>
    <row r="6915" spans="5:5" x14ac:dyDescent="0.25">
      <c r="E6915">
        <v>0.26103399999999999</v>
      </c>
    </row>
    <row r="6916" spans="5:5" x14ac:dyDescent="0.25">
      <c r="E6916">
        <v>1.3060069999999999</v>
      </c>
    </row>
    <row r="6917" spans="5:5" x14ac:dyDescent="0.25">
      <c r="E6917">
        <v>0.68304100000000001</v>
      </c>
    </row>
    <row r="6918" spans="5:5" x14ac:dyDescent="0.25">
      <c r="E6918">
        <v>1.0955520000000001</v>
      </c>
    </row>
    <row r="6919" spans="5:5" x14ac:dyDescent="0.25">
      <c r="E6919">
        <v>0.64821479999999998</v>
      </c>
    </row>
    <row r="6920" spans="5:5" x14ac:dyDescent="0.25">
      <c r="E6920">
        <v>1.2731749999999999</v>
      </c>
    </row>
    <row r="6921" spans="5:5" x14ac:dyDescent="0.25">
      <c r="E6921">
        <v>1.0325679999999999</v>
      </c>
    </row>
    <row r="6922" spans="5:5" x14ac:dyDescent="0.25">
      <c r="E6922">
        <v>1.152064</v>
      </c>
    </row>
    <row r="6923" spans="5:5" x14ac:dyDescent="0.25">
      <c r="E6923">
        <v>0.97628150000000002</v>
      </c>
    </row>
    <row r="6924" spans="5:5" x14ac:dyDescent="0.25">
      <c r="E6924">
        <v>0.73990100000000003</v>
      </c>
    </row>
    <row r="6925" spans="5:5" x14ac:dyDescent="0.25">
      <c r="E6925">
        <v>0.78562410000000005</v>
      </c>
    </row>
    <row r="6926" spans="5:5" x14ac:dyDescent="0.25">
      <c r="E6926">
        <v>0.92021779999999997</v>
      </c>
    </row>
    <row r="6927" spans="5:5" x14ac:dyDescent="0.25">
      <c r="E6927">
        <v>0.84341750000000004</v>
      </c>
    </row>
    <row r="6928" spans="5:5" x14ac:dyDescent="0.25">
      <c r="E6928">
        <v>0.86744589999999999</v>
      </c>
    </row>
    <row r="6929" spans="5:5" x14ac:dyDescent="0.25">
      <c r="E6929">
        <v>1.134892</v>
      </c>
    </row>
    <row r="6930" spans="5:5" x14ac:dyDescent="0.25">
      <c r="E6930">
        <v>0.34796009999999999</v>
      </c>
    </row>
    <row r="6931" spans="5:5" x14ac:dyDescent="0.25">
      <c r="E6931">
        <v>0.89020600000000005</v>
      </c>
    </row>
    <row r="6932" spans="5:5" x14ac:dyDescent="0.25">
      <c r="E6932">
        <v>0.85193960000000002</v>
      </c>
    </row>
    <row r="6933" spans="5:5" x14ac:dyDescent="0.25">
      <c r="E6933">
        <v>1.078962</v>
      </c>
    </row>
    <row r="6934" spans="5:5" x14ac:dyDescent="0.25">
      <c r="E6934">
        <v>0.68832740000000003</v>
      </c>
    </row>
    <row r="6935" spans="5:5" x14ac:dyDescent="0.25">
      <c r="E6935">
        <v>0.66182739999999995</v>
      </c>
    </row>
    <row r="6936" spans="5:5" x14ac:dyDescent="0.25">
      <c r="E6936">
        <v>0.89800579999999997</v>
      </c>
    </row>
    <row r="6937" spans="5:5" x14ac:dyDescent="0.25">
      <c r="E6937">
        <v>0.8887041</v>
      </c>
    </row>
    <row r="6938" spans="5:5" x14ac:dyDescent="0.25">
      <c r="E6938">
        <v>0.96337989999999996</v>
      </c>
    </row>
    <row r="6939" spans="5:5" x14ac:dyDescent="0.25">
      <c r="E6939">
        <v>0.61738139999999997</v>
      </c>
    </row>
    <row r="6940" spans="5:5" x14ac:dyDescent="0.25">
      <c r="E6940">
        <v>0.94342630000000005</v>
      </c>
    </row>
    <row r="6941" spans="5:5" x14ac:dyDescent="0.25">
      <c r="E6941">
        <v>0.85492630000000003</v>
      </c>
    </row>
    <row r="6942" spans="5:5" x14ac:dyDescent="0.25">
      <c r="E6942">
        <v>0.97667400000000004</v>
      </c>
    </row>
    <row r="6943" spans="5:5" x14ac:dyDescent="0.25">
      <c r="E6943">
        <v>1.1686099999999999</v>
      </c>
    </row>
    <row r="6944" spans="5:5" x14ac:dyDescent="0.25">
      <c r="E6944">
        <v>0.96724880000000002</v>
      </c>
    </row>
    <row r="6945" spans="5:5" x14ac:dyDescent="0.25">
      <c r="E6945">
        <v>1.0373540000000001</v>
      </c>
    </row>
    <row r="6946" spans="5:5" x14ac:dyDescent="0.25">
      <c r="E6946">
        <v>1.0686899999999999</v>
      </c>
    </row>
    <row r="6947" spans="5:5" x14ac:dyDescent="0.25">
      <c r="E6947">
        <v>0.90823019999999999</v>
      </c>
    </row>
    <row r="6948" spans="5:5" x14ac:dyDescent="0.25">
      <c r="E6948">
        <v>1.1152839999999999</v>
      </c>
    </row>
    <row r="6949" spans="5:5" x14ac:dyDescent="0.25">
      <c r="E6949">
        <v>0.95910850000000003</v>
      </c>
    </row>
    <row r="6950" spans="5:5" x14ac:dyDescent="0.25">
      <c r="E6950">
        <v>1.037123</v>
      </c>
    </row>
    <row r="6951" spans="5:5" x14ac:dyDescent="0.25">
      <c r="E6951">
        <v>0.95286939999999998</v>
      </c>
    </row>
    <row r="6952" spans="5:5" x14ac:dyDescent="0.25">
      <c r="E6952">
        <v>1.170007</v>
      </c>
    </row>
    <row r="6953" spans="5:5" x14ac:dyDescent="0.25">
      <c r="E6953">
        <v>0.80796369999999995</v>
      </c>
    </row>
    <row r="6954" spans="5:5" x14ac:dyDescent="0.25">
      <c r="E6954">
        <v>0.69689420000000002</v>
      </c>
    </row>
    <row r="6955" spans="5:5" x14ac:dyDescent="0.25">
      <c r="E6955">
        <v>0.97267919999999997</v>
      </c>
    </row>
    <row r="6956" spans="5:5" x14ac:dyDescent="0.25">
      <c r="E6956">
        <v>0.76025560000000003</v>
      </c>
    </row>
    <row r="6957" spans="5:5" x14ac:dyDescent="0.25">
      <c r="E6957">
        <v>1.0583469999999999</v>
      </c>
    </row>
    <row r="6958" spans="5:5" x14ac:dyDescent="0.25">
      <c r="E6958">
        <v>1.137607</v>
      </c>
    </row>
    <row r="6959" spans="5:5" x14ac:dyDescent="0.25">
      <c r="E6959">
        <v>0.92440900000000004</v>
      </c>
    </row>
    <row r="6960" spans="5:5" x14ac:dyDescent="0.25">
      <c r="E6960">
        <v>0.52849840000000003</v>
      </c>
    </row>
    <row r="6961" spans="5:5" x14ac:dyDescent="0.25">
      <c r="E6961">
        <v>0.99104820000000005</v>
      </c>
    </row>
    <row r="6962" spans="5:5" x14ac:dyDescent="0.25">
      <c r="E6962">
        <v>0.7793736</v>
      </c>
    </row>
    <row r="6963" spans="5:5" x14ac:dyDescent="0.25">
      <c r="E6963">
        <v>1.0011110000000001</v>
      </c>
    </row>
    <row r="6964" spans="5:5" x14ac:dyDescent="0.25">
      <c r="E6964">
        <v>0.69419869999999995</v>
      </c>
    </row>
    <row r="6965" spans="5:5" x14ac:dyDescent="0.25">
      <c r="E6965">
        <v>0.9336489</v>
      </c>
    </row>
    <row r="6966" spans="5:5" x14ac:dyDescent="0.25">
      <c r="E6966">
        <v>0.75927409999999995</v>
      </c>
    </row>
    <row r="6967" spans="5:5" x14ac:dyDescent="0.25">
      <c r="E6967">
        <v>0.69234169999999995</v>
      </c>
    </row>
    <row r="6968" spans="5:5" x14ac:dyDescent="0.25">
      <c r="E6968">
        <v>1.1649769999999999</v>
      </c>
    </row>
    <row r="6969" spans="5:5" x14ac:dyDescent="0.25">
      <c r="E6969">
        <v>0.62725339999999996</v>
      </c>
    </row>
    <row r="6970" spans="5:5" x14ac:dyDescent="0.25">
      <c r="E6970">
        <v>1.1670849999999999</v>
      </c>
    </row>
    <row r="6971" spans="5:5" x14ac:dyDescent="0.25">
      <c r="E6971">
        <v>0.86479969999999995</v>
      </c>
    </row>
    <row r="6972" spans="5:5" x14ac:dyDescent="0.25">
      <c r="E6972">
        <v>1.227759</v>
      </c>
    </row>
    <row r="6973" spans="5:5" x14ac:dyDescent="0.25">
      <c r="E6973">
        <v>1.3278570000000001</v>
      </c>
    </row>
    <row r="6974" spans="5:5" x14ac:dyDescent="0.25">
      <c r="E6974">
        <v>1.3612759999999999</v>
      </c>
    </row>
    <row r="6975" spans="5:5" x14ac:dyDescent="0.25">
      <c r="E6975">
        <v>0.61730010000000002</v>
      </c>
    </row>
    <row r="6976" spans="5:5" x14ac:dyDescent="0.25">
      <c r="E6976">
        <v>1.155268</v>
      </c>
    </row>
    <row r="6977" spans="5:5" x14ac:dyDescent="0.25">
      <c r="E6977">
        <v>0.96152380000000004</v>
      </c>
    </row>
    <row r="6978" spans="5:5" x14ac:dyDescent="0.25">
      <c r="E6978">
        <v>0.79216920000000002</v>
      </c>
    </row>
    <row r="6979" spans="5:5" x14ac:dyDescent="0.25">
      <c r="E6979">
        <v>1.1672849999999999</v>
      </c>
    </row>
    <row r="6980" spans="5:5" x14ac:dyDescent="0.25">
      <c r="E6980">
        <v>0.86008879999999999</v>
      </c>
    </row>
    <row r="6981" spans="5:5" x14ac:dyDescent="0.25">
      <c r="E6981">
        <v>1.1295189999999999</v>
      </c>
    </row>
    <row r="6982" spans="5:5" x14ac:dyDescent="0.25">
      <c r="E6982">
        <v>1.0836159999999999</v>
      </c>
    </row>
    <row r="6983" spans="5:5" x14ac:dyDescent="0.25">
      <c r="E6983">
        <v>0.98769119999999999</v>
      </c>
    </row>
    <row r="6984" spans="5:5" x14ac:dyDescent="0.25">
      <c r="E6984">
        <v>0.98956100000000002</v>
      </c>
    </row>
    <row r="6985" spans="5:5" x14ac:dyDescent="0.25">
      <c r="E6985">
        <v>0.83655579999999996</v>
      </c>
    </row>
    <row r="6986" spans="5:5" x14ac:dyDescent="0.25">
      <c r="E6986">
        <v>1.1165719999999999</v>
      </c>
    </row>
    <row r="6987" spans="5:5" x14ac:dyDescent="0.25">
      <c r="E6987">
        <v>0.7197038</v>
      </c>
    </row>
    <row r="6988" spans="5:5" x14ac:dyDescent="0.25">
      <c r="E6988">
        <v>0.74590069999999997</v>
      </c>
    </row>
    <row r="6989" spans="5:5" x14ac:dyDescent="0.25">
      <c r="E6989">
        <v>1.0263659999999999</v>
      </c>
    </row>
    <row r="6990" spans="5:5" x14ac:dyDescent="0.25">
      <c r="E6990">
        <v>0.95504330000000004</v>
      </c>
    </row>
    <row r="6991" spans="5:5" x14ac:dyDescent="0.25">
      <c r="E6991">
        <v>1.4083490000000001</v>
      </c>
    </row>
    <row r="6992" spans="5:5" x14ac:dyDescent="0.25">
      <c r="E6992">
        <v>1.0293669999999999</v>
      </c>
    </row>
    <row r="6993" spans="5:5" x14ac:dyDescent="0.25">
      <c r="E6993">
        <v>0.74743930000000003</v>
      </c>
    </row>
    <row r="6994" spans="5:5" x14ac:dyDescent="0.25">
      <c r="E6994">
        <v>0.5670596</v>
      </c>
    </row>
    <row r="6995" spans="5:5" x14ac:dyDescent="0.25">
      <c r="E6995">
        <v>1.2331829999999999</v>
      </c>
    </row>
    <row r="6996" spans="5:5" x14ac:dyDescent="0.25">
      <c r="E6996">
        <v>0.99779110000000004</v>
      </c>
    </row>
    <row r="6997" spans="5:5" x14ac:dyDescent="0.25">
      <c r="E6997">
        <v>0.88574909999999996</v>
      </c>
    </row>
    <row r="6998" spans="5:5" x14ac:dyDescent="0.25">
      <c r="E6998">
        <v>0.76457370000000002</v>
      </c>
    </row>
    <row r="6999" spans="5:5" x14ac:dyDescent="0.25">
      <c r="E6999">
        <v>1.054154</v>
      </c>
    </row>
    <row r="7000" spans="5:5" x14ac:dyDescent="0.25">
      <c r="E7000">
        <v>1.152655</v>
      </c>
    </row>
    <row r="7001" spans="5:5" x14ac:dyDescent="0.25">
      <c r="E7001">
        <v>0.9383551</v>
      </c>
    </row>
    <row r="7002" spans="5:5" x14ac:dyDescent="0.25">
      <c r="E7002">
        <v>0.58608150000000003</v>
      </c>
    </row>
    <row r="7003" spans="5:5" x14ac:dyDescent="0.25">
      <c r="E7003">
        <v>1.0460229999999999</v>
      </c>
    </row>
    <row r="7004" spans="5:5" x14ac:dyDescent="0.25">
      <c r="E7004">
        <v>0.59723669999999995</v>
      </c>
    </row>
    <row r="7005" spans="5:5" x14ac:dyDescent="0.25">
      <c r="E7005">
        <v>1.0295319999999999</v>
      </c>
    </row>
    <row r="7006" spans="5:5" x14ac:dyDescent="0.25">
      <c r="E7006">
        <v>0.72542050000000002</v>
      </c>
    </row>
    <row r="7007" spans="5:5" x14ac:dyDescent="0.25">
      <c r="E7007">
        <v>1.0988020000000001</v>
      </c>
    </row>
    <row r="7008" spans="5:5" x14ac:dyDescent="0.25">
      <c r="E7008">
        <v>1.032392</v>
      </c>
    </row>
    <row r="7009" spans="5:5" x14ac:dyDescent="0.25">
      <c r="E7009">
        <v>0.97857150000000004</v>
      </c>
    </row>
    <row r="7010" spans="5:5" x14ac:dyDescent="0.25">
      <c r="E7010">
        <v>0.93525729999999996</v>
      </c>
    </row>
    <row r="7011" spans="5:5" x14ac:dyDescent="0.25">
      <c r="E7011">
        <v>0.74921070000000001</v>
      </c>
    </row>
    <row r="7012" spans="5:5" x14ac:dyDescent="0.25">
      <c r="E7012">
        <v>0.89849279999999998</v>
      </c>
    </row>
    <row r="7013" spans="5:5" x14ac:dyDescent="0.25">
      <c r="E7013">
        <v>0.67655889999999996</v>
      </c>
    </row>
    <row r="7014" spans="5:5" x14ac:dyDescent="0.25">
      <c r="E7014">
        <v>0.60550950000000003</v>
      </c>
    </row>
    <row r="7015" spans="5:5" x14ac:dyDescent="0.25">
      <c r="E7015">
        <v>1.120455</v>
      </c>
    </row>
    <row r="7016" spans="5:5" x14ac:dyDescent="0.25">
      <c r="E7016">
        <v>0.79657140000000004</v>
      </c>
    </row>
    <row r="7017" spans="5:5" x14ac:dyDescent="0.25">
      <c r="E7017">
        <v>0.72234690000000001</v>
      </c>
    </row>
    <row r="7018" spans="5:5" x14ac:dyDescent="0.25">
      <c r="E7018">
        <v>0.9505555</v>
      </c>
    </row>
    <row r="7019" spans="5:5" x14ac:dyDescent="0.25">
      <c r="E7019">
        <v>0.56913829999999999</v>
      </c>
    </row>
    <row r="7020" spans="5:5" x14ac:dyDescent="0.25">
      <c r="E7020">
        <v>0.58622660000000004</v>
      </c>
    </row>
    <row r="7021" spans="5:5" x14ac:dyDescent="0.25">
      <c r="E7021">
        <v>1.1113660000000001</v>
      </c>
    </row>
    <row r="7022" spans="5:5" x14ac:dyDescent="0.25">
      <c r="E7022">
        <v>0.78364219999999996</v>
      </c>
    </row>
    <row r="7023" spans="5:5" x14ac:dyDescent="0.25">
      <c r="E7023">
        <v>1.079634</v>
      </c>
    </row>
    <row r="7024" spans="5:5" x14ac:dyDescent="0.25">
      <c r="E7024">
        <v>0.72714610000000002</v>
      </c>
    </row>
    <row r="7025" spans="5:5" x14ac:dyDescent="0.25">
      <c r="E7025">
        <v>0.67130020000000001</v>
      </c>
    </row>
    <row r="7026" spans="5:5" x14ac:dyDescent="0.25">
      <c r="E7026">
        <v>0.51025900000000002</v>
      </c>
    </row>
    <row r="7027" spans="5:5" x14ac:dyDescent="0.25">
      <c r="E7027">
        <v>1.1074740000000001</v>
      </c>
    </row>
    <row r="7028" spans="5:5" x14ac:dyDescent="0.25">
      <c r="E7028">
        <v>1.1906429999999999</v>
      </c>
    </row>
    <row r="7029" spans="5:5" x14ac:dyDescent="0.25">
      <c r="E7029">
        <v>1.12829</v>
      </c>
    </row>
    <row r="7030" spans="5:5" x14ac:dyDescent="0.25">
      <c r="E7030">
        <v>1.1847639999999999</v>
      </c>
    </row>
    <row r="7031" spans="5:5" x14ac:dyDescent="0.25">
      <c r="E7031">
        <v>1.0348550000000001</v>
      </c>
    </row>
    <row r="7032" spans="5:5" x14ac:dyDescent="0.25">
      <c r="E7032">
        <v>0.9648987</v>
      </c>
    </row>
    <row r="7033" spans="5:5" x14ac:dyDescent="0.25">
      <c r="E7033">
        <v>0.88643570000000005</v>
      </c>
    </row>
    <row r="7034" spans="5:5" x14ac:dyDescent="0.25">
      <c r="E7034">
        <v>1.187019</v>
      </c>
    </row>
    <row r="7035" spans="5:5" x14ac:dyDescent="0.25">
      <c r="E7035">
        <v>1.1774690000000001</v>
      </c>
    </row>
    <row r="7036" spans="5:5" x14ac:dyDescent="0.25">
      <c r="E7036">
        <v>0.99484589999999995</v>
      </c>
    </row>
    <row r="7037" spans="5:5" x14ac:dyDescent="0.25">
      <c r="E7037">
        <v>0.53250640000000005</v>
      </c>
    </row>
    <row r="7038" spans="5:5" x14ac:dyDescent="0.25">
      <c r="E7038">
        <v>0.96010150000000005</v>
      </c>
    </row>
    <row r="7039" spans="5:5" x14ac:dyDescent="0.25">
      <c r="E7039">
        <v>0.91710340000000001</v>
      </c>
    </row>
    <row r="7040" spans="5:5" x14ac:dyDescent="0.25">
      <c r="E7040">
        <v>0.71399570000000001</v>
      </c>
    </row>
    <row r="7041" spans="5:5" x14ac:dyDescent="0.25">
      <c r="E7041">
        <v>0.8728167</v>
      </c>
    </row>
    <row r="7042" spans="5:5" x14ac:dyDescent="0.25">
      <c r="E7042">
        <v>0.69356759999999995</v>
      </c>
    </row>
    <row r="7043" spans="5:5" x14ac:dyDescent="0.25">
      <c r="E7043">
        <v>0.57589869999999999</v>
      </c>
    </row>
    <row r="7044" spans="5:5" x14ac:dyDescent="0.25">
      <c r="E7044">
        <v>0.76166929999999999</v>
      </c>
    </row>
    <row r="7045" spans="5:5" x14ac:dyDescent="0.25">
      <c r="E7045">
        <v>1.338306</v>
      </c>
    </row>
    <row r="7046" spans="5:5" x14ac:dyDescent="0.25">
      <c r="E7046">
        <v>1.1025480000000001</v>
      </c>
    </row>
    <row r="7047" spans="5:5" x14ac:dyDescent="0.25">
      <c r="E7047">
        <v>1.0318050000000001</v>
      </c>
    </row>
    <row r="7048" spans="5:5" x14ac:dyDescent="0.25">
      <c r="E7048">
        <v>0.8952542</v>
      </c>
    </row>
    <row r="7049" spans="5:5" x14ac:dyDescent="0.25">
      <c r="E7049">
        <v>0.66051260000000001</v>
      </c>
    </row>
    <row r="7050" spans="5:5" x14ac:dyDescent="0.25">
      <c r="E7050">
        <v>1.010677</v>
      </c>
    </row>
    <row r="7051" spans="5:5" x14ac:dyDescent="0.25">
      <c r="E7051">
        <v>1.204393</v>
      </c>
    </row>
    <row r="7052" spans="5:5" x14ac:dyDescent="0.25">
      <c r="E7052">
        <v>0.73833740000000003</v>
      </c>
    </row>
    <row r="7053" spans="5:5" x14ac:dyDescent="0.25">
      <c r="E7053">
        <v>0.82132490000000002</v>
      </c>
    </row>
    <row r="7054" spans="5:5" x14ac:dyDescent="0.25">
      <c r="E7054">
        <v>1.0737719999999999</v>
      </c>
    </row>
    <row r="7055" spans="5:5" x14ac:dyDescent="0.25">
      <c r="E7055">
        <v>0.89375110000000002</v>
      </c>
    </row>
    <row r="7056" spans="5:5" x14ac:dyDescent="0.25">
      <c r="E7056">
        <v>1.1149789999999999</v>
      </c>
    </row>
    <row r="7057" spans="5:5" x14ac:dyDescent="0.25">
      <c r="E7057">
        <v>1.2591319999999999</v>
      </c>
    </row>
    <row r="7058" spans="5:5" x14ac:dyDescent="0.25">
      <c r="E7058">
        <v>0.88383869999999998</v>
      </c>
    </row>
    <row r="7059" spans="5:5" x14ac:dyDescent="0.25">
      <c r="E7059">
        <v>0.51912100000000005</v>
      </c>
    </row>
    <row r="7060" spans="5:5" x14ac:dyDescent="0.25">
      <c r="E7060">
        <v>1.017442</v>
      </c>
    </row>
    <row r="7061" spans="5:5" x14ac:dyDescent="0.25">
      <c r="E7061">
        <v>0.73171079999999999</v>
      </c>
    </row>
    <row r="7062" spans="5:5" x14ac:dyDescent="0.25">
      <c r="E7062">
        <v>1.1905129999999999</v>
      </c>
    </row>
    <row r="7063" spans="5:5" x14ac:dyDescent="0.25">
      <c r="E7063">
        <v>0.71991729999999998</v>
      </c>
    </row>
    <row r="7064" spans="5:5" x14ac:dyDescent="0.25">
      <c r="E7064">
        <v>0.74110489999999996</v>
      </c>
    </row>
    <row r="7065" spans="5:5" x14ac:dyDescent="0.25">
      <c r="E7065">
        <v>0.80694699999999997</v>
      </c>
    </row>
    <row r="7066" spans="5:5" x14ac:dyDescent="0.25">
      <c r="E7066">
        <v>0.56528979999999995</v>
      </c>
    </row>
    <row r="7067" spans="5:5" x14ac:dyDescent="0.25">
      <c r="E7067">
        <v>0.83191490000000001</v>
      </c>
    </row>
    <row r="7068" spans="5:5" x14ac:dyDescent="0.25">
      <c r="E7068">
        <v>0.81029200000000001</v>
      </c>
    </row>
    <row r="7069" spans="5:5" x14ac:dyDescent="0.25">
      <c r="E7069">
        <v>0.8718823</v>
      </c>
    </row>
    <row r="7070" spans="5:5" x14ac:dyDescent="0.25">
      <c r="E7070">
        <v>1.2644</v>
      </c>
    </row>
    <row r="7071" spans="5:5" x14ac:dyDescent="0.25">
      <c r="E7071">
        <v>1.007887</v>
      </c>
    </row>
    <row r="7072" spans="5:5" x14ac:dyDescent="0.25">
      <c r="E7072">
        <v>1.1496869999999999</v>
      </c>
    </row>
    <row r="7073" spans="5:5" x14ac:dyDescent="0.25">
      <c r="E7073">
        <v>0.81972140000000004</v>
      </c>
    </row>
    <row r="7074" spans="5:5" x14ac:dyDescent="0.25">
      <c r="E7074">
        <v>0.91470879999999999</v>
      </c>
    </row>
    <row r="7075" spans="5:5" x14ac:dyDescent="0.25">
      <c r="E7075">
        <v>0.70383430000000002</v>
      </c>
    </row>
    <row r="7076" spans="5:5" x14ac:dyDescent="0.25">
      <c r="E7076">
        <v>1.182933</v>
      </c>
    </row>
    <row r="7077" spans="5:5" x14ac:dyDescent="0.25">
      <c r="E7077">
        <v>1.0108379999999999</v>
      </c>
    </row>
    <row r="7078" spans="5:5" x14ac:dyDescent="0.25">
      <c r="E7078">
        <v>0.8697838</v>
      </c>
    </row>
    <row r="7079" spans="5:5" x14ac:dyDescent="0.25">
      <c r="E7079">
        <v>1.0321769999999999</v>
      </c>
    </row>
    <row r="7080" spans="5:5" x14ac:dyDescent="0.25">
      <c r="E7080">
        <v>0.97215209999999996</v>
      </c>
    </row>
    <row r="7081" spans="5:5" x14ac:dyDescent="0.25">
      <c r="E7081">
        <v>0.65280559999999999</v>
      </c>
    </row>
    <row r="7082" spans="5:5" x14ac:dyDescent="0.25">
      <c r="E7082">
        <v>0.90796949999999998</v>
      </c>
    </row>
    <row r="7083" spans="5:5" x14ac:dyDescent="0.25">
      <c r="E7083">
        <v>1.0924119999999999</v>
      </c>
    </row>
    <row r="7084" spans="5:5" x14ac:dyDescent="0.25">
      <c r="E7084">
        <v>0.99515900000000002</v>
      </c>
    </row>
    <row r="7085" spans="5:5" x14ac:dyDescent="0.25">
      <c r="E7085">
        <v>0.8138668</v>
      </c>
    </row>
    <row r="7086" spans="5:5" x14ac:dyDescent="0.25">
      <c r="E7086">
        <v>0.88934639999999998</v>
      </c>
    </row>
    <row r="7087" spans="5:5" x14ac:dyDescent="0.25">
      <c r="E7087">
        <v>0.99800860000000002</v>
      </c>
    </row>
    <row r="7088" spans="5:5" x14ac:dyDescent="0.25">
      <c r="E7088">
        <v>0.87904020000000005</v>
      </c>
    </row>
    <row r="7089" spans="5:5" x14ac:dyDescent="0.25">
      <c r="E7089">
        <v>0.79785819999999996</v>
      </c>
    </row>
    <row r="7090" spans="5:5" x14ac:dyDescent="0.25">
      <c r="E7090">
        <v>0.87844089999999997</v>
      </c>
    </row>
    <row r="7091" spans="5:5" x14ac:dyDescent="0.25">
      <c r="E7091">
        <v>1.2463930000000001</v>
      </c>
    </row>
    <row r="7092" spans="5:5" x14ac:dyDescent="0.25">
      <c r="E7092">
        <v>0.9131821</v>
      </c>
    </row>
    <row r="7093" spans="5:5" x14ac:dyDescent="0.25">
      <c r="E7093">
        <v>1.1192200000000001</v>
      </c>
    </row>
    <row r="7094" spans="5:5" x14ac:dyDescent="0.25">
      <c r="E7094">
        <v>1.1187910000000001</v>
      </c>
    </row>
    <row r="7095" spans="5:5" x14ac:dyDescent="0.25">
      <c r="E7095">
        <v>0.85810920000000002</v>
      </c>
    </row>
    <row r="7096" spans="5:5" x14ac:dyDescent="0.25">
      <c r="E7096">
        <v>0.91238330000000001</v>
      </c>
    </row>
    <row r="7097" spans="5:5" x14ac:dyDescent="0.25">
      <c r="E7097">
        <v>0.7268</v>
      </c>
    </row>
    <row r="7098" spans="5:5" x14ac:dyDescent="0.25">
      <c r="E7098">
        <v>1.187227</v>
      </c>
    </row>
    <row r="7099" spans="5:5" x14ac:dyDescent="0.25">
      <c r="E7099">
        <v>1.1612439999999999</v>
      </c>
    </row>
    <row r="7100" spans="5:5" x14ac:dyDescent="0.25">
      <c r="E7100">
        <v>0.94366220000000001</v>
      </c>
    </row>
    <row r="7101" spans="5:5" x14ac:dyDescent="0.25">
      <c r="E7101">
        <v>0.89617159999999996</v>
      </c>
    </row>
    <row r="7102" spans="5:5" x14ac:dyDescent="0.25">
      <c r="E7102">
        <v>1.1140829999999999</v>
      </c>
    </row>
    <row r="7103" spans="5:5" x14ac:dyDescent="0.25">
      <c r="E7103">
        <v>0.5187351</v>
      </c>
    </row>
    <row r="7104" spans="5:5" x14ac:dyDescent="0.25">
      <c r="E7104">
        <v>0.97939290000000001</v>
      </c>
    </row>
    <row r="7105" spans="5:5" x14ac:dyDescent="0.25">
      <c r="E7105">
        <v>1.083237</v>
      </c>
    </row>
    <row r="7106" spans="5:5" x14ac:dyDescent="0.25">
      <c r="E7106">
        <v>1.2127680000000001</v>
      </c>
    </row>
    <row r="7107" spans="5:5" x14ac:dyDescent="0.25">
      <c r="E7107">
        <v>0.93811180000000005</v>
      </c>
    </row>
    <row r="7108" spans="5:5" x14ac:dyDescent="0.25">
      <c r="E7108">
        <v>0.51584260000000004</v>
      </c>
    </row>
    <row r="7109" spans="5:5" x14ac:dyDescent="0.25">
      <c r="E7109">
        <v>0.77266959999999996</v>
      </c>
    </row>
    <row r="7110" spans="5:5" x14ac:dyDescent="0.25">
      <c r="E7110">
        <v>0.92077589999999998</v>
      </c>
    </row>
    <row r="7111" spans="5:5" x14ac:dyDescent="0.25">
      <c r="E7111">
        <v>0.54418359999999999</v>
      </c>
    </row>
    <row r="7112" spans="5:5" x14ac:dyDescent="0.25">
      <c r="E7112">
        <v>1.041687</v>
      </c>
    </row>
    <row r="7113" spans="5:5" x14ac:dyDescent="0.25">
      <c r="E7113">
        <v>1.044592</v>
      </c>
    </row>
    <row r="7114" spans="5:5" x14ac:dyDescent="0.25">
      <c r="E7114">
        <v>0.85034609999999999</v>
      </c>
    </row>
    <row r="7115" spans="5:5" x14ac:dyDescent="0.25">
      <c r="E7115">
        <v>1.1507210000000001</v>
      </c>
    </row>
    <row r="7116" spans="5:5" x14ac:dyDescent="0.25">
      <c r="E7116">
        <v>1.0308710000000001</v>
      </c>
    </row>
    <row r="7117" spans="5:5" x14ac:dyDescent="0.25">
      <c r="E7117">
        <v>0.96428820000000004</v>
      </c>
    </row>
    <row r="7118" spans="5:5" x14ac:dyDescent="0.25">
      <c r="E7118">
        <v>1.044276</v>
      </c>
    </row>
    <row r="7119" spans="5:5" x14ac:dyDescent="0.25">
      <c r="E7119">
        <v>0.86606479999999997</v>
      </c>
    </row>
    <row r="7120" spans="5:5" x14ac:dyDescent="0.25">
      <c r="E7120">
        <v>0.95318769999999997</v>
      </c>
    </row>
    <row r="7121" spans="5:5" x14ac:dyDescent="0.25">
      <c r="E7121">
        <v>0.85697540000000005</v>
      </c>
    </row>
    <row r="7122" spans="5:5" x14ac:dyDescent="0.25">
      <c r="E7122">
        <v>0.97592820000000002</v>
      </c>
    </row>
    <row r="7123" spans="5:5" x14ac:dyDescent="0.25">
      <c r="E7123">
        <v>0.63526870000000002</v>
      </c>
    </row>
    <row r="7124" spans="5:5" x14ac:dyDescent="0.25">
      <c r="E7124">
        <v>0.75643879999999997</v>
      </c>
    </row>
    <row r="7125" spans="5:5" x14ac:dyDescent="0.25">
      <c r="E7125">
        <v>0.59342729999999999</v>
      </c>
    </row>
    <row r="7126" spans="5:5" x14ac:dyDescent="0.25">
      <c r="E7126">
        <v>0.88711589999999996</v>
      </c>
    </row>
    <row r="7127" spans="5:5" x14ac:dyDescent="0.25">
      <c r="E7127">
        <v>0.99585270000000004</v>
      </c>
    </row>
    <row r="7128" spans="5:5" x14ac:dyDescent="0.25">
      <c r="E7128">
        <v>0.70558109999999996</v>
      </c>
    </row>
    <row r="7129" spans="5:5" x14ac:dyDescent="0.25">
      <c r="E7129">
        <v>0.89501949999999997</v>
      </c>
    </row>
    <row r="7130" spans="5:5" x14ac:dyDescent="0.25">
      <c r="E7130">
        <v>1.4212670000000001</v>
      </c>
    </row>
    <row r="7131" spans="5:5" x14ac:dyDescent="0.25">
      <c r="E7131">
        <v>0.52669809999999995</v>
      </c>
    </row>
    <row r="7132" spans="5:5" x14ac:dyDescent="0.25">
      <c r="E7132">
        <v>0.9743598</v>
      </c>
    </row>
    <row r="7133" spans="5:5" x14ac:dyDescent="0.25">
      <c r="E7133">
        <v>1.164412</v>
      </c>
    </row>
    <row r="7134" spans="5:5" x14ac:dyDescent="0.25">
      <c r="E7134">
        <v>1.090549</v>
      </c>
    </row>
    <row r="7135" spans="5:5" x14ac:dyDescent="0.25">
      <c r="E7135">
        <v>0.95651390000000003</v>
      </c>
    </row>
    <row r="7136" spans="5:5" x14ac:dyDescent="0.25">
      <c r="E7136">
        <v>1.0005379999999999</v>
      </c>
    </row>
    <row r="7137" spans="5:5" x14ac:dyDescent="0.25">
      <c r="E7137">
        <v>0.9287839</v>
      </c>
    </row>
    <row r="7138" spans="5:5" x14ac:dyDescent="0.25">
      <c r="E7138">
        <v>0.68106659999999997</v>
      </c>
    </row>
    <row r="7139" spans="5:5" x14ac:dyDescent="0.25">
      <c r="E7139">
        <v>0.91680569999999995</v>
      </c>
    </row>
    <row r="7140" spans="5:5" x14ac:dyDescent="0.25">
      <c r="E7140">
        <v>1.161635</v>
      </c>
    </row>
    <row r="7141" spans="5:5" x14ac:dyDescent="0.25">
      <c r="E7141">
        <v>0.97442510000000004</v>
      </c>
    </row>
    <row r="7142" spans="5:5" x14ac:dyDescent="0.25">
      <c r="E7142">
        <v>0.90374920000000003</v>
      </c>
    </row>
    <row r="7143" spans="5:5" x14ac:dyDescent="0.25">
      <c r="E7143">
        <v>0.50022469999999997</v>
      </c>
    </row>
    <row r="7144" spans="5:5" x14ac:dyDescent="0.25">
      <c r="E7144">
        <v>1.0792219999999999</v>
      </c>
    </row>
    <row r="7145" spans="5:5" x14ac:dyDescent="0.25">
      <c r="E7145">
        <v>0.38979029999999998</v>
      </c>
    </row>
    <row r="7146" spans="5:5" x14ac:dyDescent="0.25">
      <c r="E7146">
        <v>0.75066849999999996</v>
      </c>
    </row>
    <row r="7147" spans="5:5" x14ac:dyDescent="0.25">
      <c r="E7147">
        <v>0.73055650000000005</v>
      </c>
    </row>
    <row r="7148" spans="5:5" x14ac:dyDescent="0.25">
      <c r="E7148">
        <v>1.0926929999999999</v>
      </c>
    </row>
    <row r="7149" spans="5:5" x14ac:dyDescent="0.25">
      <c r="E7149">
        <v>1.0102949999999999</v>
      </c>
    </row>
    <row r="7150" spans="5:5" x14ac:dyDescent="0.25">
      <c r="E7150">
        <v>0.91839729999999997</v>
      </c>
    </row>
    <row r="7151" spans="5:5" x14ac:dyDescent="0.25">
      <c r="E7151">
        <v>1.0128619999999999</v>
      </c>
    </row>
    <row r="7152" spans="5:5" x14ac:dyDescent="0.25">
      <c r="E7152">
        <v>0.96284979999999998</v>
      </c>
    </row>
    <row r="7153" spans="5:5" x14ac:dyDescent="0.25">
      <c r="E7153">
        <v>1.0867420000000001</v>
      </c>
    </row>
    <row r="7154" spans="5:5" x14ac:dyDescent="0.25">
      <c r="E7154">
        <v>0.93247029999999997</v>
      </c>
    </row>
    <row r="7155" spans="5:5" x14ac:dyDescent="0.25">
      <c r="E7155">
        <v>1.092373</v>
      </c>
    </row>
    <row r="7156" spans="5:5" x14ac:dyDescent="0.25">
      <c r="E7156">
        <v>0.90962699999999996</v>
      </c>
    </row>
    <row r="7157" spans="5:5" x14ac:dyDescent="0.25">
      <c r="E7157">
        <v>0.88702639999999999</v>
      </c>
    </row>
    <row r="7158" spans="5:5" x14ac:dyDescent="0.25">
      <c r="E7158">
        <v>0.95714659999999996</v>
      </c>
    </row>
    <row r="7159" spans="5:5" x14ac:dyDescent="0.25">
      <c r="E7159">
        <v>0.68384429999999996</v>
      </c>
    </row>
    <row r="7160" spans="5:5" x14ac:dyDescent="0.25">
      <c r="E7160">
        <v>0.53754420000000003</v>
      </c>
    </row>
    <row r="7161" spans="5:5" x14ac:dyDescent="0.25">
      <c r="E7161">
        <v>0.62316249999999995</v>
      </c>
    </row>
    <row r="7162" spans="5:5" x14ac:dyDescent="0.25">
      <c r="E7162">
        <v>1.2088589999999999</v>
      </c>
    </row>
    <row r="7163" spans="5:5" x14ac:dyDescent="0.25">
      <c r="E7163">
        <v>0.51242940000000003</v>
      </c>
    </row>
    <row r="7164" spans="5:5" x14ac:dyDescent="0.25">
      <c r="E7164">
        <v>0.66365430000000003</v>
      </c>
    </row>
    <row r="7165" spans="5:5" x14ac:dyDescent="0.25">
      <c r="E7165">
        <v>0.90447639999999996</v>
      </c>
    </row>
    <row r="7166" spans="5:5" x14ac:dyDescent="0.25">
      <c r="E7166">
        <v>1.1273899999999999</v>
      </c>
    </row>
    <row r="7167" spans="5:5" x14ac:dyDescent="0.25">
      <c r="E7167">
        <v>1.2392430000000001</v>
      </c>
    </row>
    <row r="7168" spans="5:5" x14ac:dyDescent="0.25">
      <c r="E7168">
        <v>1.157462</v>
      </c>
    </row>
    <row r="7169" spans="5:5" x14ac:dyDescent="0.25">
      <c r="E7169">
        <v>0.66409549999999995</v>
      </c>
    </row>
    <row r="7170" spans="5:5" x14ac:dyDescent="0.25">
      <c r="E7170">
        <v>0.91346850000000002</v>
      </c>
    </row>
    <row r="7171" spans="5:5" x14ac:dyDescent="0.25">
      <c r="E7171">
        <v>0.88974889999999995</v>
      </c>
    </row>
    <row r="7172" spans="5:5" x14ac:dyDescent="0.25">
      <c r="E7172">
        <v>0.9168695</v>
      </c>
    </row>
    <row r="7173" spans="5:5" x14ac:dyDescent="0.25">
      <c r="E7173">
        <v>0.78645109999999996</v>
      </c>
    </row>
    <row r="7174" spans="5:5" x14ac:dyDescent="0.25">
      <c r="E7174">
        <v>1.087677</v>
      </c>
    </row>
    <row r="7175" spans="5:5" x14ac:dyDescent="0.25">
      <c r="E7175">
        <v>1.0465139999999999</v>
      </c>
    </row>
    <row r="7176" spans="5:5" x14ac:dyDescent="0.25">
      <c r="E7176">
        <v>0.81185510000000005</v>
      </c>
    </row>
    <row r="7177" spans="5:5" x14ac:dyDescent="0.25">
      <c r="E7177">
        <v>0.98640640000000002</v>
      </c>
    </row>
    <row r="7178" spans="5:5" x14ac:dyDescent="0.25">
      <c r="E7178">
        <v>1.1178440000000001</v>
      </c>
    </row>
    <row r="7179" spans="5:5" x14ac:dyDescent="0.25">
      <c r="E7179">
        <v>0.68669840000000004</v>
      </c>
    </row>
    <row r="7180" spans="5:5" x14ac:dyDescent="0.25">
      <c r="E7180">
        <v>1.00728</v>
      </c>
    </row>
    <row r="7181" spans="5:5" x14ac:dyDescent="0.25">
      <c r="E7181">
        <v>0.97302279999999997</v>
      </c>
    </row>
    <row r="7182" spans="5:5" x14ac:dyDescent="0.25">
      <c r="E7182">
        <v>1.032743</v>
      </c>
    </row>
    <row r="7183" spans="5:5" x14ac:dyDescent="0.25">
      <c r="E7183">
        <v>0.56400950000000005</v>
      </c>
    </row>
    <row r="7184" spans="5:5" x14ac:dyDescent="0.25">
      <c r="E7184">
        <v>1.1361289999999999</v>
      </c>
    </row>
    <row r="7185" spans="5:5" x14ac:dyDescent="0.25">
      <c r="E7185">
        <v>1.325418</v>
      </c>
    </row>
    <row r="7186" spans="5:5" x14ac:dyDescent="0.25">
      <c r="E7186">
        <v>1.1015330000000001</v>
      </c>
    </row>
    <row r="7187" spans="5:5" x14ac:dyDescent="0.25">
      <c r="E7187">
        <v>1.1754530000000001</v>
      </c>
    </row>
    <row r="7188" spans="5:5" x14ac:dyDescent="0.25">
      <c r="E7188">
        <v>0.75079180000000001</v>
      </c>
    </row>
    <row r="7189" spans="5:5" x14ac:dyDescent="0.25">
      <c r="E7189">
        <v>0.982456</v>
      </c>
    </row>
    <row r="7190" spans="5:5" x14ac:dyDescent="0.25">
      <c r="E7190">
        <v>0.76261060000000003</v>
      </c>
    </row>
    <row r="7191" spans="5:5" x14ac:dyDescent="0.25">
      <c r="E7191">
        <v>1.2230190000000001</v>
      </c>
    </row>
    <row r="7192" spans="5:5" x14ac:dyDescent="0.25">
      <c r="E7192">
        <v>0.88373570000000001</v>
      </c>
    </row>
    <row r="7193" spans="5:5" x14ac:dyDescent="0.25">
      <c r="E7193">
        <v>1.0478069999999999</v>
      </c>
    </row>
    <row r="7194" spans="5:5" x14ac:dyDescent="0.25">
      <c r="E7194">
        <v>1.071059</v>
      </c>
    </row>
    <row r="7195" spans="5:5" x14ac:dyDescent="0.25">
      <c r="E7195">
        <v>1.0825549999999999</v>
      </c>
    </row>
    <row r="7196" spans="5:5" x14ac:dyDescent="0.25">
      <c r="E7196">
        <v>0.71410600000000002</v>
      </c>
    </row>
    <row r="7197" spans="5:5" x14ac:dyDescent="0.25">
      <c r="E7197">
        <v>0.5997034</v>
      </c>
    </row>
    <row r="7198" spans="5:5" x14ac:dyDescent="0.25">
      <c r="E7198">
        <v>0.74356920000000004</v>
      </c>
    </row>
    <row r="7199" spans="5:5" x14ac:dyDescent="0.25">
      <c r="E7199">
        <v>0.75944880000000003</v>
      </c>
    </row>
    <row r="7200" spans="5:5" x14ac:dyDescent="0.25">
      <c r="E7200">
        <v>1.225768</v>
      </c>
    </row>
    <row r="7201" spans="5:5" x14ac:dyDescent="0.25">
      <c r="E7201">
        <v>0.45931450000000001</v>
      </c>
    </row>
    <row r="7202" spans="5:5" x14ac:dyDescent="0.25">
      <c r="E7202">
        <v>0.98492239999999998</v>
      </c>
    </row>
    <row r="7203" spans="5:5" x14ac:dyDescent="0.25">
      <c r="E7203">
        <v>0.92316189999999998</v>
      </c>
    </row>
    <row r="7204" spans="5:5" x14ac:dyDescent="0.25">
      <c r="E7204">
        <v>0.89615350000000005</v>
      </c>
    </row>
    <row r="7205" spans="5:5" x14ac:dyDescent="0.25">
      <c r="E7205">
        <v>0.81938029999999995</v>
      </c>
    </row>
    <row r="7206" spans="5:5" x14ac:dyDescent="0.25">
      <c r="E7206">
        <v>0.72365259999999998</v>
      </c>
    </row>
    <row r="7207" spans="5:5" x14ac:dyDescent="0.25">
      <c r="E7207">
        <v>0.89525679999999996</v>
      </c>
    </row>
    <row r="7208" spans="5:5" x14ac:dyDescent="0.25">
      <c r="E7208">
        <v>1.011973</v>
      </c>
    </row>
    <row r="7209" spans="5:5" x14ac:dyDescent="0.25">
      <c r="E7209">
        <v>0.97297020000000001</v>
      </c>
    </row>
    <row r="7210" spans="5:5" x14ac:dyDescent="0.25">
      <c r="E7210">
        <v>0.83810079999999998</v>
      </c>
    </row>
    <row r="7211" spans="5:5" x14ac:dyDescent="0.25">
      <c r="E7211">
        <v>0.74328450000000001</v>
      </c>
    </row>
    <row r="7212" spans="5:5" x14ac:dyDescent="0.25">
      <c r="E7212">
        <v>0.91715500000000005</v>
      </c>
    </row>
    <row r="7213" spans="5:5" x14ac:dyDescent="0.25">
      <c r="E7213">
        <v>0.89368049999999999</v>
      </c>
    </row>
    <row r="7214" spans="5:5" x14ac:dyDescent="0.25">
      <c r="E7214">
        <v>1.227676</v>
      </c>
    </row>
    <row r="7215" spans="5:5" x14ac:dyDescent="0.25">
      <c r="E7215">
        <v>1.1000289999999999</v>
      </c>
    </row>
    <row r="7216" spans="5:5" x14ac:dyDescent="0.25">
      <c r="E7216">
        <v>0.44158180000000002</v>
      </c>
    </row>
    <row r="7217" spans="5:5" x14ac:dyDescent="0.25">
      <c r="E7217">
        <v>0.93357970000000001</v>
      </c>
    </row>
    <row r="7218" spans="5:5" x14ac:dyDescent="0.25">
      <c r="E7218">
        <v>0.98725059999999998</v>
      </c>
    </row>
    <row r="7219" spans="5:5" x14ac:dyDescent="0.25">
      <c r="E7219">
        <v>0.90658170000000005</v>
      </c>
    </row>
    <row r="7220" spans="5:5" x14ac:dyDescent="0.25">
      <c r="E7220">
        <v>1.196715</v>
      </c>
    </row>
    <row r="7221" spans="5:5" x14ac:dyDescent="0.25">
      <c r="E7221">
        <v>1.073817</v>
      </c>
    </row>
    <row r="7222" spans="5:5" x14ac:dyDescent="0.25">
      <c r="E7222">
        <v>1.0619130000000001</v>
      </c>
    </row>
    <row r="7223" spans="5:5" x14ac:dyDescent="0.25">
      <c r="E7223">
        <v>0.65960609999999997</v>
      </c>
    </row>
    <row r="7224" spans="5:5" x14ac:dyDescent="0.25">
      <c r="E7224">
        <v>0.66055710000000001</v>
      </c>
    </row>
    <row r="7225" spans="5:5" x14ac:dyDescent="0.25">
      <c r="E7225">
        <v>1.1722969999999999</v>
      </c>
    </row>
    <row r="7226" spans="5:5" x14ac:dyDescent="0.25">
      <c r="E7226">
        <v>1.0340469999999999</v>
      </c>
    </row>
    <row r="7227" spans="5:5" x14ac:dyDescent="0.25">
      <c r="E7227">
        <v>0.64193860000000003</v>
      </c>
    </row>
    <row r="7228" spans="5:5" x14ac:dyDescent="0.25">
      <c r="E7228">
        <v>0.883548</v>
      </c>
    </row>
    <row r="7229" spans="5:5" x14ac:dyDescent="0.25">
      <c r="E7229">
        <v>1.021577</v>
      </c>
    </row>
    <row r="7230" spans="5:5" x14ac:dyDescent="0.25">
      <c r="E7230">
        <v>0.94549019999999995</v>
      </c>
    </row>
    <row r="7231" spans="5:5" x14ac:dyDescent="0.25">
      <c r="E7231">
        <v>1.290384</v>
      </c>
    </row>
    <row r="7232" spans="5:5" x14ac:dyDescent="0.25">
      <c r="E7232">
        <v>1.450542</v>
      </c>
    </row>
    <row r="7233" spans="5:5" x14ac:dyDescent="0.25">
      <c r="E7233">
        <v>0.91979319999999998</v>
      </c>
    </row>
    <row r="7234" spans="5:5" x14ac:dyDescent="0.25">
      <c r="E7234">
        <v>1.069118</v>
      </c>
    </row>
    <row r="7235" spans="5:5" x14ac:dyDescent="0.25">
      <c r="E7235">
        <v>0.79300479999999995</v>
      </c>
    </row>
    <row r="7236" spans="5:5" x14ac:dyDescent="0.25">
      <c r="E7236">
        <v>0.84691930000000004</v>
      </c>
    </row>
    <row r="7237" spans="5:5" x14ac:dyDescent="0.25">
      <c r="E7237">
        <v>1.00583</v>
      </c>
    </row>
    <row r="7238" spans="5:5" x14ac:dyDescent="0.25">
      <c r="E7238">
        <v>1.019199</v>
      </c>
    </row>
    <row r="7239" spans="5:5" x14ac:dyDescent="0.25">
      <c r="E7239">
        <v>1.145068</v>
      </c>
    </row>
    <row r="7240" spans="5:5" x14ac:dyDescent="0.25">
      <c r="E7240">
        <v>0.8225595</v>
      </c>
    </row>
    <row r="7241" spans="5:5" x14ac:dyDescent="0.25">
      <c r="E7241">
        <v>1.0213570000000001</v>
      </c>
    </row>
    <row r="7242" spans="5:5" x14ac:dyDescent="0.25">
      <c r="E7242">
        <v>1.056683</v>
      </c>
    </row>
    <row r="7243" spans="5:5" x14ac:dyDescent="0.25">
      <c r="E7243">
        <v>0.72781660000000004</v>
      </c>
    </row>
    <row r="7244" spans="5:5" x14ac:dyDescent="0.25">
      <c r="E7244">
        <v>1.161143</v>
      </c>
    </row>
    <row r="7245" spans="5:5" x14ac:dyDescent="0.25">
      <c r="E7245">
        <v>0.61836000000000002</v>
      </c>
    </row>
    <row r="7246" spans="5:5" x14ac:dyDescent="0.25">
      <c r="E7246">
        <v>1.036281</v>
      </c>
    </row>
    <row r="7247" spans="5:5" x14ac:dyDescent="0.25">
      <c r="E7247">
        <v>1.1003179999999999</v>
      </c>
    </row>
    <row r="7248" spans="5:5" x14ac:dyDescent="0.25">
      <c r="E7248">
        <v>1.1191359999999999</v>
      </c>
    </row>
    <row r="7249" spans="5:5" x14ac:dyDescent="0.25">
      <c r="E7249">
        <v>0.92907320000000004</v>
      </c>
    </row>
    <row r="7250" spans="5:5" x14ac:dyDescent="0.25">
      <c r="E7250">
        <v>0.73171200000000003</v>
      </c>
    </row>
    <row r="7251" spans="5:5" x14ac:dyDescent="0.25">
      <c r="E7251">
        <v>0.99343939999999997</v>
      </c>
    </row>
    <row r="7252" spans="5:5" x14ac:dyDescent="0.25">
      <c r="E7252">
        <v>0.86131429999999998</v>
      </c>
    </row>
    <row r="7253" spans="5:5" x14ac:dyDescent="0.25">
      <c r="E7253">
        <v>0.76826159999999999</v>
      </c>
    </row>
    <row r="7254" spans="5:5" x14ac:dyDescent="0.25">
      <c r="E7254">
        <v>0.97694550000000002</v>
      </c>
    </row>
    <row r="7255" spans="5:5" x14ac:dyDescent="0.25">
      <c r="E7255">
        <v>0.91099140000000001</v>
      </c>
    </row>
    <row r="7256" spans="5:5" x14ac:dyDescent="0.25">
      <c r="E7256">
        <v>1.001501</v>
      </c>
    </row>
    <row r="7257" spans="5:5" x14ac:dyDescent="0.25">
      <c r="E7257">
        <v>0.85159410000000002</v>
      </c>
    </row>
    <row r="7258" spans="5:5" x14ac:dyDescent="0.25">
      <c r="E7258">
        <v>1.116905</v>
      </c>
    </row>
    <row r="7259" spans="5:5" x14ac:dyDescent="0.25">
      <c r="E7259">
        <v>1.0594129999999999</v>
      </c>
    </row>
    <row r="7260" spans="5:5" x14ac:dyDescent="0.25">
      <c r="E7260">
        <v>0.94851039999999998</v>
      </c>
    </row>
    <row r="7261" spans="5:5" x14ac:dyDescent="0.25">
      <c r="E7261">
        <v>1.210278</v>
      </c>
    </row>
    <row r="7262" spans="5:5" x14ac:dyDescent="0.25">
      <c r="E7262">
        <v>0.49261179999999999</v>
      </c>
    </row>
    <row r="7263" spans="5:5" x14ac:dyDescent="0.25">
      <c r="E7263">
        <v>1.1049260000000001</v>
      </c>
    </row>
    <row r="7264" spans="5:5" x14ac:dyDescent="0.25">
      <c r="E7264">
        <v>1.207811</v>
      </c>
    </row>
    <row r="7265" spans="5:5" x14ac:dyDescent="0.25">
      <c r="E7265">
        <v>0.76760539999999999</v>
      </c>
    </row>
    <row r="7266" spans="5:5" x14ac:dyDescent="0.25">
      <c r="E7266">
        <v>1.110161</v>
      </c>
    </row>
    <row r="7267" spans="5:5" x14ac:dyDescent="0.25">
      <c r="E7267">
        <v>1.0612539999999999</v>
      </c>
    </row>
    <row r="7268" spans="5:5" x14ac:dyDescent="0.25">
      <c r="E7268">
        <v>0.94494710000000004</v>
      </c>
    </row>
    <row r="7269" spans="5:5" x14ac:dyDescent="0.25">
      <c r="E7269">
        <v>0.70952510000000002</v>
      </c>
    </row>
    <row r="7270" spans="5:5" x14ac:dyDescent="0.25">
      <c r="E7270">
        <v>0.82344910000000004</v>
      </c>
    </row>
    <row r="7271" spans="5:5" x14ac:dyDescent="0.25">
      <c r="E7271">
        <v>0.96643760000000001</v>
      </c>
    </row>
    <row r="7272" spans="5:5" x14ac:dyDescent="0.25">
      <c r="E7272">
        <v>0.71552079999999996</v>
      </c>
    </row>
    <row r="7273" spans="5:5" x14ac:dyDescent="0.25">
      <c r="E7273">
        <v>0.80098979999999997</v>
      </c>
    </row>
    <row r="7274" spans="5:5" x14ac:dyDescent="0.25">
      <c r="E7274">
        <v>1.15368</v>
      </c>
    </row>
    <row r="7275" spans="5:5" x14ac:dyDescent="0.25">
      <c r="E7275">
        <v>1.136649</v>
      </c>
    </row>
    <row r="7276" spans="5:5" x14ac:dyDescent="0.25">
      <c r="E7276">
        <v>1.0245420000000001</v>
      </c>
    </row>
    <row r="7277" spans="5:5" x14ac:dyDescent="0.25">
      <c r="E7277">
        <v>1.014367</v>
      </c>
    </row>
    <row r="7278" spans="5:5" x14ac:dyDescent="0.25">
      <c r="E7278">
        <v>1.1856059999999999</v>
      </c>
    </row>
    <row r="7279" spans="5:5" x14ac:dyDescent="0.25">
      <c r="E7279">
        <v>0.63007460000000004</v>
      </c>
    </row>
    <row r="7280" spans="5:5" x14ac:dyDescent="0.25">
      <c r="E7280">
        <v>0.91969559999999995</v>
      </c>
    </row>
    <row r="7281" spans="5:5" x14ac:dyDescent="0.25">
      <c r="E7281">
        <v>0.87082349999999997</v>
      </c>
    </row>
    <row r="7282" spans="5:5" x14ac:dyDescent="0.25">
      <c r="E7282">
        <v>1.1352469999999999</v>
      </c>
    </row>
    <row r="7283" spans="5:5" x14ac:dyDescent="0.25">
      <c r="E7283">
        <v>0.7551968</v>
      </c>
    </row>
    <row r="7284" spans="5:5" x14ac:dyDescent="0.25">
      <c r="E7284">
        <v>0.87780179999999997</v>
      </c>
    </row>
    <row r="7285" spans="5:5" x14ac:dyDescent="0.25">
      <c r="E7285">
        <v>1.095928</v>
      </c>
    </row>
    <row r="7286" spans="5:5" x14ac:dyDescent="0.25">
      <c r="E7286">
        <v>0.5530235</v>
      </c>
    </row>
    <row r="7287" spans="5:5" x14ac:dyDescent="0.25">
      <c r="E7287">
        <v>1.026041</v>
      </c>
    </row>
    <row r="7288" spans="5:5" x14ac:dyDescent="0.25">
      <c r="E7288">
        <v>0.76482209999999995</v>
      </c>
    </row>
    <row r="7289" spans="5:5" x14ac:dyDescent="0.25">
      <c r="E7289">
        <v>1.1857839999999999</v>
      </c>
    </row>
    <row r="7290" spans="5:5" x14ac:dyDescent="0.25">
      <c r="E7290">
        <v>0.71572619999999998</v>
      </c>
    </row>
    <row r="7291" spans="5:5" x14ac:dyDescent="0.25">
      <c r="E7291">
        <v>0.7330913</v>
      </c>
    </row>
    <row r="7292" spans="5:5" x14ac:dyDescent="0.25">
      <c r="E7292">
        <v>0.76644140000000005</v>
      </c>
    </row>
    <row r="7293" spans="5:5" x14ac:dyDescent="0.25">
      <c r="E7293">
        <v>0.72347680000000003</v>
      </c>
    </row>
    <row r="7294" spans="5:5" x14ac:dyDescent="0.25">
      <c r="E7294">
        <v>1.330417</v>
      </c>
    </row>
    <row r="7295" spans="5:5" x14ac:dyDescent="0.25">
      <c r="E7295">
        <v>1.129955</v>
      </c>
    </row>
    <row r="7296" spans="5:5" x14ac:dyDescent="0.25">
      <c r="E7296">
        <v>0.90327000000000002</v>
      </c>
    </row>
    <row r="7297" spans="5:5" x14ac:dyDescent="0.25">
      <c r="E7297">
        <v>0.91400930000000002</v>
      </c>
    </row>
    <row r="7298" spans="5:5" x14ac:dyDescent="0.25">
      <c r="E7298">
        <v>1.1201289999999999</v>
      </c>
    </row>
    <row r="7299" spans="5:5" x14ac:dyDescent="0.25">
      <c r="E7299">
        <v>0.69962150000000001</v>
      </c>
    </row>
    <row r="7300" spans="5:5" x14ac:dyDescent="0.25">
      <c r="E7300">
        <v>0.81121739999999998</v>
      </c>
    </row>
    <row r="7301" spans="5:5" x14ac:dyDescent="0.25">
      <c r="E7301">
        <v>0.76468139999999996</v>
      </c>
    </row>
    <row r="7302" spans="5:5" x14ac:dyDescent="0.25">
      <c r="E7302">
        <v>1.047982</v>
      </c>
    </row>
    <row r="7303" spans="5:5" x14ac:dyDescent="0.25">
      <c r="E7303">
        <v>0.89503929999999998</v>
      </c>
    </row>
    <row r="7304" spans="5:5" x14ac:dyDescent="0.25">
      <c r="E7304">
        <v>1.056942</v>
      </c>
    </row>
    <row r="7305" spans="5:5" x14ac:dyDescent="0.25">
      <c r="E7305">
        <v>0.56003130000000001</v>
      </c>
    </row>
    <row r="7306" spans="5:5" x14ac:dyDescent="0.25">
      <c r="E7306">
        <v>0.63068930000000001</v>
      </c>
    </row>
    <row r="7307" spans="5:5" x14ac:dyDescent="0.25">
      <c r="E7307">
        <v>0.94793260000000001</v>
      </c>
    </row>
    <row r="7308" spans="5:5" x14ac:dyDescent="0.25">
      <c r="E7308">
        <v>0.81834390000000001</v>
      </c>
    </row>
    <row r="7309" spans="5:5" x14ac:dyDescent="0.25">
      <c r="E7309">
        <v>0.81599100000000002</v>
      </c>
    </row>
    <row r="7310" spans="5:5" x14ac:dyDescent="0.25">
      <c r="E7310">
        <v>0.51332849999999997</v>
      </c>
    </row>
    <row r="7311" spans="5:5" x14ac:dyDescent="0.25">
      <c r="E7311">
        <v>0.64614649999999996</v>
      </c>
    </row>
    <row r="7312" spans="5:5" x14ac:dyDescent="0.25">
      <c r="E7312">
        <v>1.0503849999999999</v>
      </c>
    </row>
    <row r="7313" spans="5:5" x14ac:dyDescent="0.25">
      <c r="E7313">
        <v>1.0644910000000001</v>
      </c>
    </row>
    <row r="7314" spans="5:5" x14ac:dyDescent="0.25">
      <c r="E7314">
        <v>0.74622659999999996</v>
      </c>
    </row>
    <row r="7315" spans="5:5" x14ac:dyDescent="0.25">
      <c r="E7315">
        <v>0.84011690000000006</v>
      </c>
    </row>
    <row r="7316" spans="5:5" x14ac:dyDescent="0.25">
      <c r="E7316">
        <v>0.83489690000000005</v>
      </c>
    </row>
    <row r="7317" spans="5:5" x14ac:dyDescent="0.25">
      <c r="E7317">
        <v>0.95847830000000001</v>
      </c>
    </row>
    <row r="7318" spans="5:5" x14ac:dyDescent="0.25">
      <c r="E7318">
        <v>0.96896859999999996</v>
      </c>
    </row>
    <row r="7319" spans="5:5" x14ac:dyDescent="0.25">
      <c r="E7319">
        <v>0.84940689999999996</v>
      </c>
    </row>
    <row r="7320" spans="5:5" x14ac:dyDescent="0.25">
      <c r="E7320">
        <v>0.97456259999999995</v>
      </c>
    </row>
    <row r="7321" spans="5:5" x14ac:dyDescent="0.25">
      <c r="E7321">
        <v>0.64453190000000005</v>
      </c>
    </row>
    <row r="7322" spans="5:5" x14ac:dyDescent="0.25">
      <c r="E7322">
        <v>0.98812100000000003</v>
      </c>
    </row>
    <row r="7323" spans="5:5" x14ac:dyDescent="0.25">
      <c r="E7323">
        <v>1.233986</v>
      </c>
    </row>
    <row r="7324" spans="5:5" x14ac:dyDescent="0.25">
      <c r="E7324">
        <v>1.0239609999999999</v>
      </c>
    </row>
    <row r="7325" spans="5:5" x14ac:dyDescent="0.25">
      <c r="E7325">
        <v>1.16414</v>
      </c>
    </row>
    <row r="7326" spans="5:5" x14ac:dyDescent="0.25">
      <c r="E7326">
        <v>1.0533520000000001</v>
      </c>
    </row>
    <row r="7327" spans="5:5" x14ac:dyDescent="0.25">
      <c r="E7327">
        <v>0.57218040000000003</v>
      </c>
    </row>
    <row r="7328" spans="5:5" x14ac:dyDescent="0.25">
      <c r="E7328">
        <v>0.39261550000000001</v>
      </c>
    </row>
    <row r="7329" spans="5:5" x14ac:dyDescent="0.25">
      <c r="E7329">
        <v>0.9589297</v>
      </c>
    </row>
    <row r="7330" spans="5:5" x14ac:dyDescent="0.25">
      <c r="E7330">
        <v>1.275315</v>
      </c>
    </row>
    <row r="7331" spans="5:5" x14ac:dyDescent="0.25">
      <c r="E7331">
        <v>0.75173889999999999</v>
      </c>
    </row>
    <row r="7332" spans="5:5" x14ac:dyDescent="0.25">
      <c r="E7332">
        <v>0.82837289999999997</v>
      </c>
    </row>
    <row r="7333" spans="5:5" x14ac:dyDescent="0.25">
      <c r="E7333">
        <v>1.173551</v>
      </c>
    </row>
    <row r="7334" spans="5:5" x14ac:dyDescent="0.25">
      <c r="E7334">
        <v>0.64055830000000002</v>
      </c>
    </row>
    <row r="7335" spans="5:5" x14ac:dyDescent="0.25">
      <c r="E7335">
        <v>0.94719560000000003</v>
      </c>
    </row>
    <row r="7336" spans="5:5" x14ac:dyDescent="0.25">
      <c r="E7336">
        <v>0.65676159999999995</v>
      </c>
    </row>
    <row r="7337" spans="5:5" x14ac:dyDescent="0.25">
      <c r="E7337">
        <v>0.83242389999999999</v>
      </c>
    </row>
    <row r="7338" spans="5:5" x14ac:dyDescent="0.25">
      <c r="E7338">
        <v>1.140849</v>
      </c>
    </row>
    <row r="7339" spans="5:5" x14ac:dyDescent="0.25">
      <c r="E7339">
        <v>0.55507669999999998</v>
      </c>
    </row>
    <row r="7340" spans="5:5" x14ac:dyDescent="0.25">
      <c r="E7340">
        <v>1.4186540000000001</v>
      </c>
    </row>
    <row r="7341" spans="5:5" x14ac:dyDescent="0.25">
      <c r="E7341">
        <v>0.54901889999999998</v>
      </c>
    </row>
    <row r="7342" spans="5:5" x14ac:dyDescent="0.25">
      <c r="E7342">
        <v>0.95256870000000005</v>
      </c>
    </row>
    <row r="7343" spans="5:5" x14ac:dyDescent="0.25">
      <c r="E7343">
        <v>0.78691690000000003</v>
      </c>
    </row>
    <row r="7344" spans="5:5" x14ac:dyDescent="0.25">
      <c r="E7344">
        <v>1.093197</v>
      </c>
    </row>
    <row r="7345" spans="5:5" x14ac:dyDescent="0.25">
      <c r="E7345">
        <v>0.97747689999999998</v>
      </c>
    </row>
    <row r="7346" spans="5:5" x14ac:dyDescent="0.25">
      <c r="E7346">
        <v>0.6820811</v>
      </c>
    </row>
    <row r="7347" spans="5:5" x14ac:dyDescent="0.25">
      <c r="E7347">
        <v>0.94590390000000002</v>
      </c>
    </row>
    <row r="7348" spans="5:5" x14ac:dyDescent="0.25">
      <c r="E7348">
        <v>0.99416919999999998</v>
      </c>
    </row>
    <row r="7349" spans="5:5" x14ac:dyDescent="0.25">
      <c r="E7349">
        <v>0.54981139999999995</v>
      </c>
    </row>
    <row r="7350" spans="5:5" x14ac:dyDescent="0.25">
      <c r="E7350">
        <v>0.64835640000000005</v>
      </c>
    </row>
    <row r="7351" spans="5:5" x14ac:dyDescent="0.25">
      <c r="E7351">
        <v>0.94000070000000002</v>
      </c>
    </row>
    <row r="7352" spans="5:5" x14ac:dyDescent="0.25">
      <c r="E7352">
        <v>1.3140339999999999</v>
      </c>
    </row>
    <row r="7353" spans="5:5" x14ac:dyDescent="0.25">
      <c r="E7353">
        <v>0.97673860000000001</v>
      </c>
    </row>
    <row r="7354" spans="5:5" x14ac:dyDescent="0.25">
      <c r="E7354">
        <v>1.1242939999999999</v>
      </c>
    </row>
    <row r="7355" spans="5:5" x14ac:dyDescent="0.25">
      <c r="E7355">
        <v>0.94891009999999998</v>
      </c>
    </row>
    <row r="7356" spans="5:5" x14ac:dyDescent="0.25">
      <c r="E7356">
        <v>0.5962906</v>
      </c>
    </row>
    <row r="7357" spans="5:5" x14ac:dyDescent="0.25">
      <c r="E7357">
        <v>1.1121760000000001</v>
      </c>
    </row>
    <row r="7358" spans="5:5" x14ac:dyDescent="0.25">
      <c r="E7358">
        <v>1.0576570000000001</v>
      </c>
    </row>
    <row r="7359" spans="5:5" x14ac:dyDescent="0.25">
      <c r="E7359">
        <v>0.67611120000000002</v>
      </c>
    </row>
    <row r="7360" spans="5:5" x14ac:dyDescent="0.25">
      <c r="E7360">
        <v>0.99673999999999996</v>
      </c>
    </row>
    <row r="7361" spans="5:5" x14ac:dyDescent="0.25">
      <c r="E7361">
        <v>0.55691250000000003</v>
      </c>
    </row>
    <row r="7362" spans="5:5" x14ac:dyDescent="0.25">
      <c r="E7362">
        <v>1.2055610000000001</v>
      </c>
    </row>
    <row r="7363" spans="5:5" x14ac:dyDescent="0.25">
      <c r="E7363">
        <v>0.66500729999999997</v>
      </c>
    </row>
    <row r="7364" spans="5:5" x14ac:dyDescent="0.25">
      <c r="E7364">
        <v>1.0503769999999999</v>
      </c>
    </row>
    <row r="7365" spans="5:5" x14ac:dyDescent="0.25">
      <c r="E7365">
        <v>1.189003</v>
      </c>
    </row>
    <row r="7366" spans="5:5" x14ac:dyDescent="0.25">
      <c r="E7366">
        <v>0.4790836</v>
      </c>
    </row>
    <row r="7367" spans="5:5" x14ac:dyDescent="0.25">
      <c r="E7367">
        <v>0.85870449999999998</v>
      </c>
    </row>
    <row r="7368" spans="5:5" x14ac:dyDescent="0.25">
      <c r="E7368">
        <v>0.7786457</v>
      </c>
    </row>
    <row r="7369" spans="5:5" x14ac:dyDescent="0.25">
      <c r="E7369">
        <v>0.96451030000000004</v>
      </c>
    </row>
    <row r="7370" spans="5:5" x14ac:dyDescent="0.25">
      <c r="E7370">
        <v>0.70205960000000001</v>
      </c>
    </row>
    <row r="7371" spans="5:5" x14ac:dyDescent="0.25">
      <c r="E7371">
        <v>0.97305830000000004</v>
      </c>
    </row>
    <row r="7372" spans="5:5" x14ac:dyDescent="0.25">
      <c r="E7372">
        <v>0.85707730000000004</v>
      </c>
    </row>
    <row r="7373" spans="5:5" x14ac:dyDescent="0.25">
      <c r="E7373">
        <v>0.98295160000000004</v>
      </c>
    </row>
    <row r="7374" spans="5:5" x14ac:dyDescent="0.25">
      <c r="E7374">
        <v>1.0867</v>
      </c>
    </row>
    <row r="7375" spans="5:5" x14ac:dyDescent="0.25">
      <c r="E7375">
        <v>1.044411</v>
      </c>
    </row>
    <row r="7376" spans="5:5" x14ac:dyDescent="0.25">
      <c r="E7376">
        <v>0.87439520000000004</v>
      </c>
    </row>
    <row r="7377" spans="5:5" x14ac:dyDescent="0.25">
      <c r="E7377">
        <v>0.93782739999999998</v>
      </c>
    </row>
    <row r="7378" spans="5:5" x14ac:dyDescent="0.25">
      <c r="E7378">
        <v>0.88584160000000001</v>
      </c>
    </row>
    <row r="7379" spans="5:5" x14ac:dyDescent="0.25">
      <c r="E7379">
        <v>1.299922</v>
      </c>
    </row>
    <row r="7380" spans="5:5" x14ac:dyDescent="0.25">
      <c r="E7380">
        <v>1.1964049999999999</v>
      </c>
    </row>
    <row r="7381" spans="5:5" x14ac:dyDescent="0.25">
      <c r="E7381">
        <v>1.215471</v>
      </c>
    </row>
    <row r="7382" spans="5:5" x14ac:dyDescent="0.25">
      <c r="E7382">
        <v>0.88803310000000002</v>
      </c>
    </row>
    <row r="7383" spans="5:5" x14ac:dyDescent="0.25">
      <c r="E7383">
        <v>0.6098306</v>
      </c>
    </row>
    <row r="7384" spans="5:5" x14ac:dyDescent="0.25">
      <c r="E7384">
        <v>1.0822400000000001</v>
      </c>
    </row>
    <row r="7385" spans="5:5" x14ac:dyDescent="0.25">
      <c r="E7385">
        <v>1.1605319999999999</v>
      </c>
    </row>
    <row r="7386" spans="5:5" x14ac:dyDescent="0.25">
      <c r="E7386">
        <v>0.80355129999999997</v>
      </c>
    </row>
    <row r="7387" spans="5:5" x14ac:dyDescent="0.25">
      <c r="E7387">
        <v>1.245074</v>
      </c>
    </row>
    <row r="7388" spans="5:5" x14ac:dyDescent="0.25">
      <c r="E7388">
        <v>0.56886239999999999</v>
      </c>
    </row>
    <row r="7389" spans="5:5" x14ac:dyDescent="0.25">
      <c r="E7389">
        <v>0.96677550000000001</v>
      </c>
    </row>
    <row r="7390" spans="5:5" x14ac:dyDescent="0.25">
      <c r="E7390">
        <v>0.65631569999999995</v>
      </c>
    </row>
    <row r="7391" spans="5:5" x14ac:dyDescent="0.25">
      <c r="E7391">
        <v>0.85574810000000001</v>
      </c>
    </row>
    <row r="7392" spans="5:5" x14ac:dyDescent="0.25">
      <c r="E7392">
        <v>0.89113030000000004</v>
      </c>
    </row>
    <row r="7393" spans="5:5" x14ac:dyDescent="0.25">
      <c r="E7393">
        <v>0.69814200000000004</v>
      </c>
    </row>
    <row r="7394" spans="5:5" x14ac:dyDescent="0.25">
      <c r="E7394">
        <v>0.90990130000000002</v>
      </c>
    </row>
    <row r="7395" spans="5:5" x14ac:dyDescent="0.25">
      <c r="E7395">
        <v>0.75260079999999996</v>
      </c>
    </row>
    <row r="7396" spans="5:5" x14ac:dyDescent="0.25">
      <c r="E7396">
        <v>0.97857240000000001</v>
      </c>
    </row>
    <row r="7397" spans="5:5" x14ac:dyDescent="0.25">
      <c r="E7397">
        <v>0.96025839999999996</v>
      </c>
    </row>
    <row r="7398" spans="5:5" x14ac:dyDescent="0.25">
      <c r="E7398">
        <v>0.93855319999999998</v>
      </c>
    </row>
    <row r="7399" spans="5:5" x14ac:dyDescent="0.25">
      <c r="E7399">
        <v>0.50753800000000004</v>
      </c>
    </row>
    <row r="7400" spans="5:5" x14ac:dyDescent="0.25">
      <c r="E7400">
        <v>0.80575180000000002</v>
      </c>
    </row>
    <row r="7401" spans="5:5" x14ac:dyDescent="0.25">
      <c r="E7401">
        <v>0.93676950000000003</v>
      </c>
    </row>
    <row r="7402" spans="5:5" x14ac:dyDescent="0.25">
      <c r="E7402">
        <v>0.95651980000000003</v>
      </c>
    </row>
    <row r="7403" spans="5:5" x14ac:dyDescent="0.25">
      <c r="E7403">
        <v>0.98506170000000004</v>
      </c>
    </row>
    <row r="7404" spans="5:5" x14ac:dyDescent="0.25">
      <c r="E7404">
        <v>0.72212799999999999</v>
      </c>
    </row>
    <row r="7405" spans="5:5" x14ac:dyDescent="0.25">
      <c r="E7405">
        <v>0.98813410000000002</v>
      </c>
    </row>
    <row r="7406" spans="5:5" x14ac:dyDescent="0.25">
      <c r="E7406">
        <v>0.59672959999999997</v>
      </c>
    </row>
    <row r="7407" spans="5:5" x14ac:dyDescent="0.25">
      <c r="E7407">
        <v>0.97120499999999998</v>
      </c>
    </row>
    <row r="7408" spans="5:5" x14ac:dyDescent="0.25">
      <c r="E7408">
        <v>0.83787230000000001</v>
      </c>
    </row>
    <row r="7409" spans="5:5" x14ac:dyDescent="0.25">
      <c r="E7409">
        <v>1.0357160000000001</v>
      </c>
    </row>
    <row r="7410" spans="5:5" x14ac:dyDescent="0.25">
      <c r="E7410">
        <v>0.41895480000000002</v>
      </c>
    </row>
    <row r="7411" spans="5:5" x14ac:dyDescent="0.25">
      <c r="E7411">
        <v>0.79758200000000001</v>
      </c>
    </row>
    <row r="7412" spans="5:5" x14ac:dyDescent="0.25">
      <c r="E7412">
        <v>0.89156500000000005</v>
      </c>
    </row>
    <row r="7413" spans="5:5" x14ac:dyDescent="0.25">
      <c r="E7413">
        <v>1.021666</v>
      </c>
    </row>
    <row r="7414" spans="5:5" x14ac:dyDescent="0.25">
      <c r="E7414">
        <v>0.98143060000000004</v>
      </c>
    </row>
    <row r="7415" spans="5:5" x14ac:dyDescent="0.25">
      <c r="E7415">
        <v>0.89308410000000005</v>
      </c>
    </row>
    <row r="7416" spans="5:5" x14ac:dyDescent="0.25">
      <c r="E7416">
        <v>0.71057669999999995</v>
      </c>
    </row>
    <row r="7417" spans="5:5" x14ac:dyDescent="0.25">
      <c r="E7417">
        <v>1.0461910000000001</v>
      </c>
    </row>
    <row r="7418" spans="5:5" x14ac:dyDescent="0.25">
      <c r="E7418">
        <v>0.91799160000000002</v>
      </c>
    </row>
    <row r="7419" spans="5:5" x14ac:dyDescent="0.25">
      <c r="E7419">
        <v>0.54922000000000004</v>
      </c>
    </row>
    <row r="7420" spans="5:5" x14ac:dyDescent="0.25">
      <c r="E7420">
        <v>1.0196750000000001</v>
      </c>
    </row>
    <row r="7421" spans="5:5" x14ac:dyDescent="0.25">
      <c r="E7421">
        <v>0.83542190000000005</v>
      </c>
    </row>
    <row r="7422" spans="5:5" x14ac:dyDescent="0.25">
      <c r="E7422">
        <v>0.67779520000000004</v>
      </c>
    </row>
    <row r="7423" spans="5:5" x14ac:dyDescent="0.25">
      <c r="E7423">
        <v>1.2148099999999999</v>
      </c>
    </row>
    <row r="7424" spans="5:5" x14ac:dyDescent="0.25">
      <c r="E7424">
        <v>1.05298</v>
      </c>
    </row>
    <row r="7425" spans="5:5" x14ac:dyDescent="0.25">
      <c r="E7425">
        <v>0.76122319999999999</v>
      </c>
    </row>
    <row r="7426" spans="5:5" x14ac:dyDescent="0.25">
      <c r="E7426">
        <v>1.042627</v>
      </c>
    </row>
    <row r="7427" spans="5:5" x14ac:dyDescent="0.25">
      <c r="E7427">
        <v>0.85200339999999997</v>
      </c>
    </row>
    <row r="7428" spans="5:5" x14ac:dyDescent="0.25">
      <c r="E7428">
        <v>1.1892529999999999</v>
      </c>
    </row>
    <row r="7429" spans="5:5" x14ac:dyDescent="0.25">
      <c r="E7429">
        <v>1.092865</v>
      </c>
    </row>
    <row r="7430" spans="5:5" x14ac:dyDescent="0.25">
      <c r="E7430">
        <v>1.1450709999999999</v>
      </c>
    </row>
    <row r="7431" spans="5:5" x14ac:dyDescent="0.25">
      <c r="E7431">
        <v>1.0562860000000001</v>
      </c>
    </row>
    <row r="7432" spans="5:5" x14ac:dyDescent="0.25">
      <c r="E7432">
        <v>0.85415260000000004</v>
      </c>
    </row>
    <row r="7433" spans="5:5" x14ac:dyDescent="0.25">
      <c r="E7433">
        <v>1.230065</v>
      </c>
    </row>
    <row r="7434" spans="5:5" x14ac:dyDescent="0.25">
      <c r="E7434">
        <v>0.98508110000000004</v>
      </c>
    </row>
    <row r="7435" spans="5:5" x14ac:dyDescent="0.25">
      <c r="E7435">
        <v>1.16709</v>
      </c>
    </row>
    <row r="7436" spans="5:5" x14ac:dyDescent="0.25">
      <c r="E7436">
        <v>0.899482</v>
      </c>
    </row>
    <row r="7437" spans="5:5" x14ac:dyDescent="0.25">
      <c r="E7437">
        <v>0.46351609999999999</v>
      </c>
    </row>
    <row r="7438" spans="5:5" x14ac:dyDescent="0.25">
      <c r="E7438">
        <v>0.80991800000000003</v>
      </c>
    </row>
    <row r="7439" spans="5:5" x14ac:dyDescent="0.25">
      <c r="E7439">
        <v>1.0565580000000001</v>
      </c>
    </row>
    <row r="7440" spans="5:5" x14ac:dyDescent="0.25">
      <c r="E7440">
        <v>0.65096229999999999</v>
      </c>
    </row>
    <row r="7441" spans="5:5" x14ac:dyDescent="0.25">
      <c r="E7441">
        <v>0.59590569999999998</v>
      </c>
    </row>
    <row r="7442" spans="5:5" x14ac:dyDescent="0.25">
      <c r="E7442">
        <v>0.61664799999999997</v>
      </c>
    </row>
    <row r="7443" spans="5:5" x14ac:dyDescent="0.25">
      <c r="E7443">
        <v>0.63268760000000002</v>
      </c>
    </row>
    <row r="7444" spans="5:5" x14ac:dyDescent="0.25">
      <c r="E7444">
        <v>0.88581299999999996</v>
      </c>
    </row>
    <row r="7445" spans="5:5" x14ac:dyDescent="0.25">
      <c r="E7445">
        <v>1.0344089999999999</v>
      </c>
    </row>
    <row r="7446" spans="5:5" x14ac:dyDescent="0.25">
      <c r="E7446">
        <v>1.0192749999999999</v>
      </c>
    </row>
    <row r="7447" spans="5:5" x14ac:dyDescent="0.25">
      <c r="E7447">
        <v>0.82087299999999996</v>
      </c>
    </row>
    <row r="7448" spans="5:5" x14ac:dyDescent="0.25">
      <c r="E7448">
        <v>1.131788</v>
      </c>
    </row>
    <row r="7449" spans="5:5" x14ac:dyDescent="0.25">
      <c r="E7449">
        <v>1.1018209999999999</v>
      </c>
    </row>
    <row r="7450" spans="5:5" x14ac:dyDescent="0.25">
      <c r="E7450">
        <v>1.359564</v>
      </c>
    </row>
    <row r="7451" spans="5:5" x14ac:dyDescent="0.25">
      <c r="E7451">
        <v>0.93887929999999997</v>
      </c>
    </row>
    <row r="7452" spans="5:5" x14ac:dyDescent="0.25">
      <c r="E7452">
        <v>0.81571760000000004</v>
      </c>
    </row>
    <row r="7453" spans="5:5" x14ac:dyDescent="0.25">
      <c r="E7453">
        <v>1.260616</v>
      </c>
    </row>
    <row r="7454" spans="5:5" x14ac:dyDescent="0.25">
      <c r="E7454">
        <v>0.8291307</v>
      </c>
    </row>
    <row r="7455" spans="5:5" x14ac:dyDescent="0.25">
      <c r="E7455">
        <v>0.93911040000000001</v>
      </c>
    </row>
    <row r="7456" spans="5:5" x14ac:dyDescent="0.25">
      <c r="E7456">
        <v>0.59759890000000004</v>
      </c>
    </row>
    <row r="7457" spans="5:5" x14ac:dyDescent="0.25">
      <c r="E7457">
        <v>0.9845062</v>
      </c>
    </row>
    <row r="7458" spans="5:5" x14ac:dyDescent="0.25">
      <c r="E7458">
        <v>1.0737989999999999</v>
      </c>
    </row>
    <row r="7459" spans="5:5" x14ac:dyDescent="0.25">
      <c r="E7459">
        <v>1.0214570000000001</v>
      </c>
    </row>
    <row r="7460" spans="5:5" x14ac:dyDescent="0.25">
      <c r="E7460">
        <v>0.76801920000000001</v>
      </c>
    </row>
    <row r="7461" spans="5:5" x14ac:dyDescent="0.25">
      <c r="E7461">
        <v>1.1497489999999999</v>
      </c>
    </row>
    <row r="7462" spans="5:5" x14ac:dyDescent="0.25">
      <c r="E7462">
        <v>1.190366</v>
      </c>
    </row>
    <row r="7463" spans="5:5" x14ac:dyDescent="0.25">
      <c r="E7463">
        <v>1.0639540000000001</v>
      </c>
    </row>
    <row r="7464" spans="5:5" x14ac:dyDescent="0.25">
      <c r="E7464">
        <v>0.9477757</v>
      </c>
    </row>
    <row r="7465" spans="5:5" x14ac:dyDescent="0.25">
      <c r="E7465">
        <v>1.137975</v>
      </c>
    </row>
    <row r="7466" spans="5:5" x14ac:dyDescent="0.25">
      <c r="E7466">
        <v>0.68666249999999995</v>
      </c>
    </row>
    <row r="7467" spans="5:5" x14ac:dyDescent="0.25">
      <c r="E7467">
        <v>0.70834149999999996</v>
      </c>
    </row>
    <row r="7468" spans="5:5" x14ac:dyDescent="0.25">
      <c r="E7468">
        <v>1.0200149999999999</v>
      </c>
    </row>
    <row r="7469" spans="5:5" x14ac:dyDescent="0.25">
      <c r="E7469">
        <v>0.92751779999999995</v>
      </c>
    </row>
    <row r="7470" spans="5:5" x14ac:dyDescent="0.25">
      <c r="E7470">
        <v>0.98498600000000003</v>
      </c>
    </row>
    <row r="7471" spans="5:5" x14ac:dyDescent="0.25">
      <c r="E7471">
        <v>0.65553589999999995</v>
      </c>
    </row>
    <row r="7472" spans="5:5" x14ac:dyDescent="0.25">
      <c r="E7472">
        <v>1.064737</v>
      </c>
    </row>
    <row r="7473" spans="5:5" x14ac:dyDescent="0.25">
      <c r="E7473">
        <v>1.039042</v>
      </c>
    </row>
    <row r="7474" spans="5:5" x14ac:dyDescent="0.25">
      <c r="E7474">
        <v>0.72044399999999997</v>
      </c>
    </row>
    <row r="7475" spans="5:5" x14ac:dyDescent="0.25">
      <c r="E7475">
        <v>0.8901829</v>
      </c>
    </row>
    <row r="7476" spans="5:5" x14ac:dyDescent="0.25">
      <c r="E7476">
        <v>0.94281389999999998</v>
      </c>
    </row>
    <row r="7477" spans="5:5" x14ac:dyDescent="0.25">
      <c r="E7477">
        <v>0.67783309999999997</v>
      </c>
    </row>
    <row r="7478" spans="5:5" x14ac:dyDescent="0.25">
      <c r="E7478">
        <v>0.61862700000000004</v>
      </c>
    </row>
    <row r="7479" spans="5:5" x14ac:dyDescent="0.25">
      <c r="E7479">
        <v>1.1551260000000001</v>
      </c>
    </row>
    <row r="7480" spans="5:5" x14ac:dyDescent="0.25">
      <c r="E7480">
        <v>0.63710750000000005</v>
      </c>
    </row>
    <row r="7481" spans="5:5" x14ac:dyDescent="0.25">
      <c r="E7481">
        <v>0.88625989999999999</v>
      </c>
    </row>
    <row r="7482" spans="5:5" x14ac:dyDescent="0.25">
      <c r="E7482">
        <v>1.026524</v>
      </c>
    </row>
    <row r="7483" spans="5:5" x14ac:dyDescent="0.25">
      <c r="E7483">
        <v>0.82847859999999995</v>
      </c>
    </row>
    <row r="7484" spans="5:5" x14ac:dyDescent="0.25">
      <c r="E7484">
        <v>1.087086</v>
      </c>
    </row>
    <row r="7485" spans="5:5" x14ac:dyDescent="0.25">
      <c r="E7485">
        <v>0.88216649999999996</v>
      </c>
    </row>
    <row r="7486" spans="5:5" x14ac:dyDescent="0.25">
      <c r="E7486">
        <v>1.114614</v>
      </c>
    </row>
    <row r="7487" spans="5:5" x14ac:dyDescent="0.25">
      <c r="E7487">
        <v>0.9419246</v>
      </c>
    </row>
    <row r="7488" spans="5:5" x14ac:dyDescent="0.25">
      <c r="E7488">
        <v>1.3803129999999999</v>
      </c>
    </row>
    <row r="7489" spans="5:5" x14ac:dyDescent="0.25">
      <c r="E7489">
        <v>0.88051520000000005</v>
      </c>
    </row>
    <row r="7490" spans="5:5" x14ac:dyDescent="0.25">
      <c r="E7490">
        <v>0.67582070000000005</v>
      </c>
    </row>
    <row r="7491" spans="5:5" x14ac:dyDescent="0.25">
      <c r="E7491">
        <v>0.79378479999999996</v>
      </c>
    </row>
    <row r="7492" spans="5:5" x14ac:dyDescent="0.25">
      <c r="E7492">
        <v>1.021792</v>
      </c>
    </row>
    <row r="7493" spans="5:5" x14ac:dyDescent="0.25">
      <c r="E7493">
        <v>1.044214</v>
      </c>
    </row>
    <row r="7494" spans="5:5" x14ac:dyDescent="0.25">
      <c r="E7494">
        <v>0.99667819999999996</v>
      </c>
    </row>
    <row r="7495" spans="5:5" x14ac:dyDescent="0.25">
      <c r="E7495">
        <v>0.83583750000000001</v>
      </c>
    </row>
    <row r="7496" spans="5:5" x14ac:dyDescent="0.25">
      <c r="E7496">
        <v>0.74172539999999998</v>
      </c>
    </row>
    <row r="7497" spans="5:5" x14ac:dyDescent="0.25">
      <c r="E7497">
        <v>0.89812099999999995</v>
      </c>
    </row>
    <row r="7498" spans="5:5" x14ac:dyDescent="0.25">
      <c r="E7498">
        <v>0.87832460000000001</v>
      </c>
    </row>
    <row r="7499" spans="5:5" x14ac:dyDescent="0.25">
      <c r="E7499">
        <v>1.214051</v>
      </c>
    </row>
    <row r="7500" spans="5:5" x14ac:dyDescent="0.25">
      <c r="E7500">
        <v>1.255681</v>
      </c>
    </row>
    <row r="7501" spans="5:5" x14ac:dyDescent="0.25">
      <c r="E7501">
        <v>0.56007300000000004</v>
      </c>
    </row>
    <row r="7502" spans="5:5" x14ac:dyDescent="0.25">
      <c r="E7502">
        <v>0.6268492</v>
      </c>
    </row>
    <row r="7503" spans="5:5" x14ac:dyDescent="0.25">
      <c r="E7503">
        <v>1.1148229999999999</v>
      </c>
    </row>
    <row r="7504" spans="5:5" x14ac:dyDescent="0.25">
      <c r="E7504">
        <v>0.87433050000000001</v>
      </c>
    </row>
    <row r="7505" spans="5:5" x14ac:dyDescent="0.25">
      <c r="E7505">
        <v>0.81515780000000004</v>
      </c>
    </row>
    <row r="7506" spans="5:5" x14ac:dyDescent="0.25">
      <c r="E7506">
        <v>1.009136</v>
      </c>
    </row>
    <row r="7507" spans="5:5" x14ac:dyDescent="0.25">
      <c r="E7507">
        <v>0.94308610000000004</v>
      </c>
    </row>
    <row r="7508" spans="5:5" x14ac:dyDescent="0.25">
      <c r="E7508">
        <v>0.3015275</v>
      </c>
    </row>
    <row r="7509" spans="5:5" x14ac:dyDescent="0.25">
      <c r="E7509">
        <v>0.948689</v>
      </c>
    </row>
    <row r="7510" spans="5:5" x14ac:dyDescent="0.25">
      <c r="E7510">
        <v>1.242505</v>
      </c>
    </row>
    <row r="7511" spans="5:5" x14ac:dyDescent="0.25">
      <c r="E7511">
        <v>0.94269840000000005</v>
      </c>
    </row>
    <row r="7512" spans="5:5" x14ac:dyDescent="0.25">
      <c r="E7512">
        <v>0.71165140000000005</v>
      </c>
    </row>
    <row r="7513" spans="5:5" x14ac:dyDescent="0.25">
      <c r="E7513">
        <v>1.102096</v>
      </c>
    </row>
    <row r="7514" spans="5:5" x14ac:dyDescent="0.25">
      <c r="E7514">
        <v>0.91148890000000005</v>
      </c>
    </row>
    <row r="7515" spans="5:5" x14ac:dyDescent="0.25">
      <c r="E7515">
        <v>0.31288769999999999</v>
      </c>
    </row>
    <row r="7516" spans="5:5" x14ac:dyDescent="0.25">
      <c r="E7516">
        <v>1.0277829999999999</v>
      </c>
    </row>
    <row r="7517" spans="5:5" x14ac:dyDescent="0.25">
      <c r="E7517">
        <v>0.94385110000000005</v>
      </c>
    </row>
    <row r="7518" spans="5:5" x14ac:dyDescent="0.25">
      <c r="E7518">
        <v>0.84862249999999995</v>
      </c>
    </row>
    <row r="7519" spans="5:5" x14ac:dyDescent="0.25">
      <c r="E7519">
        <v>0.93776519999999997</v>
      </c>
    </row>
    <row r="7520" spans="5:5" x14ac:dyDescent="0.25">
      <c r="E7520">
        <v>1.0725169999999999</v>
      </c>
    </row>
    <row r="7521" spans="5:5" x14ac:dyDescent="0.25">
      <c r="E7521">
        <v>1.1773199999999999</v>
      </c>
    </row>
    <row r="7522" spans="5:5" x14ac:dyDescent="0.25">
      <c r="E7522">
        <v>0.76339639999999997</v>
      </c>
    </row>
    <row r="7523" spans="5:5" x14ac:dyDescent="0.25">
      <c r="E7523">
        <v>0.63625799999999999</v>
      </c>
    </row>
    <row r="7524" spans="5:5" x14ac:dyDescent="0.25">
      <c r="E7524">
        <v>0.99612509999999999</v>
      </c>
    </row>
    <row r="7525" spans="5:5" x14ac:dyDescent="0.25">
      <c r="E7525">
        <v>0.63599220000000001</v>
      </c>
    </row>
    <row r="7526" spans="5:5" x14ac:dyDescent="0.25">
      <c r="E7526">
        <v>0.94825550000000003</v>
      </c>
    </row>
    <row r="7527" spans="5:5" x14ac:dyDescent="0.25">
      <c r="E7527">
        <v>0.9622539</v>
      </c>
    </row>
    <row r="7528" spans="5:5" x14ac:dyDescent="0.25">
      <c r="E7528">
        <v>0.9709911</v>
      </c>
    </row>
    <row r="7529" spans="5:5" x14ac:dyDescent="0.25">
      <c r="E7529">
        <v>0.95227539999999999</v>
      </c>
    </row>
    <row r="7530" spans="5:5" x14ac:dyDescent="0.25">
      <c r="E7530">
        <v>0.86498759999999997</v>
      </c>
    </row>
    <row r="7531" spans="5:5" x14ac:dyDescent="0.25">
      <c r="E7531">
        <v>0.76512930000000001</v>
      </c>
    </row>
    <row r="7532" spans="5:5" x14ac:dyDescent="0.25">
      <c r="E7532">
        <v>0.88859160000000004</v>
      </c>
    </row>
    <row r="7533" spans="5:5" x14ac:dyDescent="0.25">
      <c r="E7533">
        <v>0.92318480000000003</v>
      </c>
    </row>
    <row r="7534" spans="5:5" x14ac:dyDescent="0.25">
      <c r="E7534">
        <v>0.74811850000000002</v>
      </c>
    </row>
    <row r="7535" spans="5:5" x14ac:dyDescent="0.25">
      <c r="E7535">
        <v>0.95586850000000001</v>
      </c>
    </row>
    <row r="7536" spans="5:5" x14ac:dyDescent="0.25">
      <c r="E7536">
        <v>1.3451010000000001</v>
      </c>
    </row>
    <row r="7537" spans="5:5" x14ac:dyDescent="0.25">
      <c r="E7537">
        <v>0.92437689999999995</v>
      </c>
    </row>
    <row r="7538" spans="5:5" x14ac:dyDescent="0.25">
      <c r="E7538">
        <v>0.57317359999999995</v>
      </c>
    </row>
    <row r="7539" spans="5:5" x14ac:dyDescent="0.25">
      <c r="E7539">
        <v>0.55235659999999998</v>
      </c>
    </row>
    <row r="7540" spans="5:5" x14ac:dyDescent="0.25">
      <c r="E7540">
        <v>0.63704870000000002</v>
      </c>
    </row>
    <row r="7541" spans="5:5" x14ac:dyDescent="0.25">
      <c r="E7541">
        <v>0.61321309999999996</v>
      </c>
    </row>
    <row r="7542" spans="5:5" x14ac:dyDescent="0.25">
      <c r="E7542">
        <v>0.90888749999999996</v>
      </c>
    </row>
    <row r="7543" spans="5:5" x14ac:dyDescent="0.25">
      <c r="E7543">
        <v>1.265139</v>
      </c>
    </row>
    <row r="7544" spans="5:5" x14ac:dyDescent="0.25">
      <c r="E7544">
        <v>0.56769530000000001</v>
      </c>
    </row>
    <row r="7545" spans="5:5" x14ac:dyDescent="0.25">
      <c r="E7545">
        <v>1.029785</v>
      </c>
    </row>
    <row r="7546" spans="5:5" x14ac:dyDescent="0.25">
      <c r="E7546">
        <v>0.94858699999999996</v>
      </c>
    </row>
    <row r="7547" spans="5:5" x14ac:dyDescent="0.25">
      <c r="E7547">
        <v>1.2414700000000001</v>
      </c>
    </row>
    <row r="7548" spans="5:5" x14ac:dyDescent="0.25">
      <c r="E7548">
        <v>0.98686430000000003</v>
      </c>
    </row>
    <row r="7549" spans="5:5" x14ac:dyDescent="0.25">
      <c r="E7549">
        <v>0.85347499999999998</v>
      </c>
    </row>
    <row r="7550" spans="5:5" x14ac:dyDescent="0.25">
      <c r="E7550">
        <v>0.9939268</v>
      </c>
    </row>
    <row r="7551" spans="5:5" x14ac:dyDescent="0.25">
      <c r="E7551">
        <v>0.84049850000000004</v>
      </c>
    </row>
    <row r="7552" spans="5:5" x14ac:dyDescent="0.25">
      <c r="E7552">
        <v>0.54990709999999998</v>
      </c>
    </row>
    <row r="7553" spans="5:5" x14ac:dyDescent="0.25">
      <c r="E7553">
        <v>1.012548</v>
      </c>
    </row>
    <row r="7554" spans="5:5" x14ac:dyDescent="0.25">
      <c r="E7554">
        <v>1.0799559999999999</v>
      </c>
    </row>
    <row r="7555" spans="5:5" x14ac:dyDescent="0.25">
      <c r="E7555">
        <v>0.9651634</v>
      </c>
    </row>
    <row r="7556" spans="5:5" x14ac:dyDescent="0.25">
      <c r="E7556">
        <v>0.5393964</v>
      </c>
    </row>
    <row r="7557" spans="5:5" x14ac:dyDescent="0.25">
      <c r="E7557">
        <v>0.56627660000000002</v>
      </c>
    </row>
    <row r="7558" spans="5:5" x14ac:dyDescent="0.25">
      <c r="E7558">
        <v>0.73328409999999999</v>
      </c>
    </row>
    <row r="7559" spans="5:5" x14ac:dyDescent="0.25">
      <c r="E7559">
        <v>1.0593889999999999</v>
      </c>
    </row>
    <row r="7560" spans="5:5" x14ac:dyDescent="0.25">
      <c r="E7560">
        <v>1.000437</v>
      </c>
    </row>
    <row r="7561" spans="5:5" x14ac:dyDescent="0.25">
      <c r="E7561">
        <v>0.98669620000000002</v>
      </c>
    </row>
    <row r="7562" spans="5:5" x14ac:dyDescent="0.25">
      <c r="E7562">
        <v>0.7241763</v>
      </c>
    </row>
    <row r="7563" spans="5:5" x14ac:dyDescent="0.25">
      <c r="E7563">
        <v>0.7607524</v>
      </c>
    </row>
    <row r="7564" spans="5:5" x14ac:dyDescent="0.25">
      <c r="E7564">
        <v>1.0725180000000001</v>
      </c>
    </row>
    <row r="7565" spans="5:5" x14ac:dyDescent="0.25">
      <c r="E7565">
        <v>0.92165050000000004</v>
      </c>
    </row>
    <row r="7566" spans="5:5" x14ac:dyDescent="0.25">
      <c r="E7566">
        <v>0.94618360000000001</v>
      </c>
    </row>
    <row r="7567" spans="5:5" x14ac:dyDescent="0.25">
      <c r="E7567">
        <v>1.0975760000000001</v>
      </c>
    </row>
    <row r="7568" spans="5:5" x14ac:dyDescent="0.25">
      <c r="E7568">
        <v>0.59565579999999996</v>
      </c>
    </row>
    <row r="7569" spans="5:5" x14ac:dyDescent="0.25">
      <c r="E7569">
        <v>0.8583404</v>
      </c>
    </row>
    <row r="7570" spans="5:5" x14ac:dyDescent="0.25">
      <c r="E7570">
        <v>0.73090809999999995</v>
      </c>
    </row>
    <row r="7571" spans="5:5" x14ac:dyDescent="0.25">
      <c r="E7571">
        <v>0.70021960000000005</v>
      </c>
    </row>
    <row r="7572" spans="5:5" x14ac:dyDescent="0.25">
      <c r="E7572">
        <v>0.75771169999999999</v>
      </c>
    </row>
    <row r="7573" spans="5:5" x14ac:dyDescent="0.25">
      <c r="E7573">
        <v>1.0145630000000001</v>
      </c>
    </row>
    <row r="7574" spans="5:5" x14ac:dyDescent="0.25">
      <c r="E7574">
        <v>0.81627249999999996</v>
      </c>
    </row>
    <row r="7575" spans="5:5" x14ac:dyDescent="0.25">
      <c r="E7575">
        <v>0.92790070000000002</v>
      </c>
    </row>
    <row r="7576" spans="5:5" x14ac:dyDescent="0.25">
      <c r="E7576">
        <v>0.98174289999999997</v>
      </c>
    </row>
    <row r="7577" spans="5:5" x14ac:dyDescent="0.25">
      <c r="E7577">
        <v>0.90705279999999999</v>
      </c>
    </row>
    <row r="7578" spans="5:5" x14ac:dyDescent="0.25">
      <c r="E7578">
        <v>0.72441860000000002</v>
      </c>
    </row>
    <row r="7579" spans="5:5" x14ac:dyDescent="0.25">
      <c r="E7579">
        <v>1.0604960000000001</v>
      </c>
    </row>
    <row r="7580" spans="5:5" x14ac:dyDescent="0.25">
      <c r="E7580">
        <v>0.67098159999999996</v>
      </c>
    </row>
    <row r="7581" spans="5:5" x14ac:dyDescent="0.25">
      <c r="E7581">
        <v>0.98766359999999997</v>
      </c>
    </row>
    <row r="7582" spans="5:5" x14ac:dyDescent="0.25">
      <c r="E7582">
        <v>0.85394460000000005</v>
      </c>
    </row>
    <row r="7583" spans="5:5" x14ac:dyDescent="0.25">
      <c r="E7583">
        <v>0.95577350000000005</v>
      </c>
    </row>
    <row r="7584" spans="5:5" x14ac:dyDescent="0.25">
      <c r="E7584">
        <v>0.83979130000000002</v>
      </c>
    </row>
    <row r="7585" spans="5:5" x14ac:dyDescent="0.25">
      <c r="E7585">
        <v>0.93532079999999995</v>
      </c>
    </row>
    <row r="7586" spans="5:5" x14ac:dyDescent="0.25">
      <c r="E7586">
        <v>0.55716069999999995</v>
      </c>
    </row>
    <row r="7587" spans="5:5" x14ac:dyDescent="0.25">
      <c r="E7587">
        <v>0.91623489999999996</v>
      </c>
    </row>
    <row r="7588" spans="5:5" x14ac:dyDescent="0.25">
      <c r="E7588">
        <v>1.1214660000000001</v>
      </c>
    </row>
    <row r="7589" spans="5:5" x14ac:dyDescent="0.25">
      <c r="E7589">
        <v>1.050362</v>
      </c>
    </row>
    <row r="7590" spans="5:5" x14ac:dyDescent="0.25">
      <c r="E7590">
        <v>0.86830090000000004</v>
      </c>
    </row>
    <row r="7591" spans="5:5" x14ac:dyDescent="0.25">
      <c r="E7591">
        <v>0.94482339999999998</v>
      </c>
    </row>
    <row r="7592" spans="5:5" x14ac:dyDescent="0.25">
      <c r="E7592">
        <v>0.89340989999999998</v>
      </c>
    </row>
    <row r="7593" spans="5:5" x14ac:dyDescent="0.25">
      <c r="E7593">
        <v>0.96335689999999996</v>
      </c>
    </row>
    <row r="7594" spans="5:5" x14ac:dyDescent="0.25">
      <c r="E7594">
        <v>0.55711599999999994</v>
      </c>
    </row>
    <row r="7595" spans="5:5" x14ac:dyDescent="0.25">
      <c r="E7595">
        <v>1.047326</v>
      </c>
    </row>
    <row r="7596" spans="5:5" x14ac:dyDescent="0.25">
      <c r="E7596">
        <v>0.9984769</v>
      </c>
    </row>
    <row r="7597" spans="5:5" x14ac:dyDescent="0.25">
      <c r="E7597">
        <v>1.219762</v>
      </c>
    </row>
    <row r="7598" spans="5:5" x14ac:dyDescent="0.25">
      <c r="E7598">
        <v>0.72590350000000003</v>
      </c>
    </row>
    <row r="7599" spans="5:5" x14ac:dyDescent="0.25">
      <c r="E7599">
        <v>0.64053150000000003</v>
      </c>
    </row>
    <row r="7600" spans="5:5" x14ac:dyDescent="0.25">
      <c r="E7600">
        <v>0.92052199999999995</v>
      </c>
    </row>
    <row r="7601" spans="5:5" x14ac:dyDescent="0.25">
      <c r="E7601">
        <v>1.1341810000000001</v>
      </c>
    </row>
    <row r="7602" spans="5:5" x14ac:dyDescent="0.25">
      <c r="E7602">
        <v>0.80829269999999998</v>
      </c>
    </row>
    <row r="7603" spans="5:5" x14ac:dyDescent="0.25">
      <c r="E7603">
        <v>1.154085</v>
      </c>
    </row>
    <row r="7604" spans="5:5" x14ac:dyDescent="0.25">
      <c r="E7604">
        <v>0.81819339999999996</v>
      </c>
    </row>
    <row r="7605" spans="5:5" x14ac:dyDescent="0.25">
      <c r="E7605">
        <v>0.87004320000000002</v>
      </c>
    </row>
    <row r="7606" spans="5:5" x14ac:dyDescent="0.25">
      <c r="E7606">
        <v>0.67654020000000004</v>
      </c>
    </row>
    <row r="7607" spans="5:5" x14ac:dyDescent="0.25">
      <c r="E7607">
        <v>0.47722330000000002</v>
      </c>
    </row>
    <row r="7608" spans="5:5" x14ac:dyDescent="0.25">
      <c r="E7608">
        <v>0.73133479999999995</v>
      </c>
    </row>
    <row r="7609" spans="5:5" x14ac:dyDescent="0.25">
      <c r="E7609">
        <v>0.80153129999999995</v>
      </c>
    </row>
    <row r="7610" spans="5:5" x14ac:dyDescent="0.25">
      <c r="E7610">
        <v>0.77533609999999997</v>
      </c>
    </row>
    <row r="7611" spans="5:5" x14ac:dyDescent="0.25">
      <c r="E7611">
        <v>0.93313480000000004</v>
      </c>
    </row>
    <row r="7612" spans="5:5" x14ac:dyDescent="0.25">
      <c r="E7612">
        <v>0.92505389999999998</v>
      </c>
    </row>
    <row r="7613" spans="5:5" x14ac:dyDescent="0.25">
      <c r="E7613">
        <v>1.2002569999999999</v>
      </c>
    </row>
    <row r="7614" spans="5:5" x14ac:dyDescent="0.25">
      <c r="E7614">
        <v>0.97573920000000003</v>
      </c>
    </row>
    <row r="7615" spans="5:5" x14ac:dyDescent="0.25">
      <c r="E7615">
        <v>1.0563089999999999</v>
      </c>
    </row>
    <row r="7616" spans="5:5" x14ac:dyDescent="0.25">
      <c r="E7616">
        <v>1.2090810000000001</v>
      </c>
    </row>
    <row r="7617" spans="5:5" x14ac:dyDescent="0.25">
      <c r="E7617">
        <v>0.82963770000000003</v>
      </c>
    </row>
    <row r="7618" spans="5:5" x14ac:dyDescent="0.25">
      <c r="E7618">
        <v>1.0161199999999999</v>
      </c>
    </row>
    <row r="7619" spans="5:5" x14ac:dyDescent="0.25">
      <c r="E7619">
        <v>0.71403839999999996</v>
      </c>
    </row>
    <row r="7620" spans="5:5" x14ac:dyDescent="0.25">
      <c r="E7620">
        <v>0.87578089999999997</v>
      </c>
    </row>
    <row r="7621" spans="5:5" x14ac:dyDescent="0.25">
      <c r="E7621">
        <v>0.96174510000000002</v>
      </c>
    </row>
    <row r="7622" spans="5:5" x14ac:dyDescent="0.25">
      <c r="E7622">
        <v>1.008227</v>
      </c>
    </row>
    <row r="7623" spans="5:5" x14ac:dyDescent="0.25">
      <c r="E7623">
        <v>0.78977439999999999</v>
      </c>
    </row>
    <row r="7624" spans="5:5" x14ac:dyDescent="0.25">
      <c r="E7624">
        <v>1.3082039999999999</v>
      </c>
    </row>
    <row r="7625" spans="5:5" x14ac:dyDescent="0.25">
      <c r="E7625">
        <v>0.52697559999999999</v>
      </c>
    </row>
    <row r="7626" spans="5:5" x14ac:dyDescent="0.25">
      <c r="E7626">
        <v>1.316208</v>
      </c>
    </row>
    <row r="7627" spans="5:5" x14ac:dyDescent="0.25">
      <c r="E7627">
        <v>0.95109350000000004</v>
      </c>
    </row>
    <row r="7628" spans="5:5" x14ac:dyDescent="0.25">
      <c r="E7628">
        <v>0.67844550000000003</v>
      </c>
    </row>
    <row r="7629" spans="5:5" x14ac:dyDescent="0.25">
      <c r="E7629">
        <v>1.325523</v>
      </c>
    </row>
    <row r="7630" spans="5:5" x14ac:dyDescent="0.25">
      <c r="E7630">
        <v>1.1562380000000001</v>
      </c>
    </row>
    <row r="7631" spans="5:5" x14ac:dyDescent="0.25">
      <c r="E7631">
        <v>0.55731149999999996</v>
      </c>
    </row>
    <row r="7632" spans="5:5" x14ac:dyDescent="0.25">
      <c r="E7632">
        <v>1.0868059999999999</v>
      </c>
    </row>
    <row r="7633" spans="5:5" x14ac:dyDescent="0.25">
      <c r="E7633">
        <v>0.9766823</v>
      </c>
    </row>
    <row r="7634" spans="5:5" x14ac:dyDescent="0.25">
      <c r="E7634">
        <v>1.0207470000000001</v>
      </c>
    </row>
    <row r="7635" spans="5:5" x14ac:dyDescent="0.25">
      <c r="E7635">
        <v>0.74155579999999999</v>
      </c>
    </row>
    <row r="7636" spans="5:5" x14ac:dyDescent="0.25">
      <c r="E7636">
        <v>1.035763</v>
      </c>
    </row>
    <row r="7637" spans="5:5" x14ac:dyDescent="0.25">
      <c r="E7637">
        <v>0.68931290000000001</v>
      </c>
    </row>
    <row r="7638" spans="5:5" x14ac:dyDescent="0.25">
      <c r="E7638">
        <v>1.037013</v>
      </c>
    </row>
    <row r="7639" spans="5:5" x14ac:dyDescent="0.25">
      <c r="E7639">
        <v>0.82568629999999998</v>
      </c>
    </row>
    <row r="7640" spans="5:5" x14ac:dyDescent="0.25">
      <c r="E7640">
        <v>0.83098039999999995</v>
      </c>
    </row>
    <row r="7641" spans="5:5" x14ac:dyDescent="0.25">
      <c r="E7641">
        <v>1.033676</v>
      </c>
    </row>
    <row r="7642" spans="5:5" x14ac:dyDescent="0.25">
      <c r="E7642">
        <v>0.90941939999999999</v>
      </c>
    </row>
    <row r="7643" spans="5:5" x14ac:dyDescent="0.25">
      <c r="E7643">
        <v>0.96431869999999997</v>
      </c>
    </row>
    <row r="7644" spans="5:5" x14ac:dyDescent="0.25">
      <c r="E7644">
        <v>1.078516</v>
      </c>
    </row>
    <row r="7645" spans="5:5" x14ac:dyDescent="0.25">
      <c r="E7645">
        <v>1.3698250000000001</v>
      </c>
    </row>
    <row r="7646" spans="5:5" x14ac:dyDescent="0.25">
      <c r="E7646">
        <v>1.1533389999999999</v>
      </c>
    </row>
    <row r="7647" spans="5:5" x14ac:dyDescent="0.25">
      <c r="E7647">
        <v>0.82140670000000005</v>
      </c>
    </row>
    <row r="7648" spans="5:5" x14ac:dyDescent="0.25">
      <c r="E7648">
        <v>0.68143489999999995</v>
      </c>
    </row>
    <row r="7649" spans="5:5" x14ac:dyDescent="0.25">
      <c r="E7649">
        <v>0.99600469999999997</v>
      </c>
    </row>
    <row r="7650" spans="5:5" x14ac:dyDescent="0.25">
      <c r="E7650">
        <v>1.2953110000000001</v>
      </c>
    </row>
    <row r="7651" spans="5:5" x14ac:dyDescent="0.25">
      <c r="E7651">
        <v>0.55788309999999997</v>
      </c>
    </row>
    <row r="7652" spans="5:5" x14ac:dyDescent="0.25">
      <c r="E7652">
        <v>0.92895209999999995</v>
      </c>
    </row>
    <row r="7653" spans="5:5" x14ac:dyDescent="0.25">
      <c r="E7653">
        <v>0.80159100000000005</v>
      </c>
    </row>
    <row r="7654" spans="5:5" x14ac:dyDescent="0.25">
      <c r="E7654">
        <v>0.48895509999999998</v>
      </c>
    </row>
    <row r="7655" spans="5:5" x14ac:dyDescent="0.25">
      <c r="E7655">
        <v>1.0546690000000001</v>
      </c>
    </row>
    <row r="7656" spans="5:5" x14ac:dyDescent="0.25">
      <c r="E7656">
        <v>0.7851899</v>
      </c>
    </row>
    <row r="7657" spans="5:5" x14ac:dyDescent="0.25">
      <c r="E7657">
        <v>0.82475290000000001</v>
      </c>
    </row>
    <row r="7658" spans="5:5" x14ac:dyDescent="0.25">
      <c r="E7658">
        <v>0.64699790000000001</v>
      </c>
    </row>
    <row r="7659" spans="5:5" x14ac:dyDescent="0.25">
      <c r="E7659">
        <v>0.80023829999999996</v>
      </c>
    </row>
    <row r="7660" spans="5:5" x14ac:dyDescent="0.25">
      <c r="E7660">
        <v>0.85771200000000003</v>
      </c>
    </row>
    <row r="7661" spans="5:5" x14ac:dyDescent="0.25">
      <c r="E7661">
        <v>0.49372929999999998</v>
      </c>
    </row>
    <row r="7662" spans="5:5" x14ac:dyDescent="0.25">
      <c r="E7662">
        <v>1.156209</v>
      </c>
    </row>
    <row r="7663" spans="5:5" x14ac:dyDescent="0.25">
      <c r="E7663">
        <v>0.90403489999999997</v>
      </c>
    </row>
    <row r="7664" spans="5:5" x14ac:dyDescent="0.25">
      <c r="E7664">
        <v>1.2632049999999999</v>
      </c>
    </row>
    <row r="7665" spans="5:5" x14ac:dyDescent="0.25">
      <c r="E7665">
        <v>1.02139</v>
      </c>
    </row>
    <row r="7666" spans="5:5" x14ac:dyDescent="0.25">
      <c r="E7666">
        <v>0.89407309999999995</v>
      </c>
    </row>
    <row r="7667" spans="5:5" x14ac:dyDescent="0.25">
      <c r="E7667">
        <v>0.90663680000000002</v>
      </c>
    </row>
    <row r="7668" spans="5:5" x14ac:dyDescent="0.25">
      <c r="E7668">
        <v>0.72286899999999998</v>
      </c>
    </row>
    <row r="7669" spans="5:5" x14ac:dyDescent="0.25">
      <c r="E7669">
        <v>0.84500209999999998</v>
      </c>
    </row>
    <row r="7670" spans="5:5" x14ac:dyDescent="0.25">
      <c r="E7670">
        <v>0.91254880000000005</v>
      </c>
    </row>
    <row r="7671" spans="5:5" x14ac:dyDescent="0.25">
      <c r="E7671">
        <v>0.87448009999999998</v>
      </c>
    </row>
    <row r="7672" spans="5:5" x14ac:dyDescent="0.25">
      <c r="E7672">
        <v>0.58865610000000002</v>
      </c>
    </row>
    <row r="7673" spans="5:5" x14ac:dyDescent="0.25">
      <c r="E7673">
        <v>1.182642</v>
      </c>
    </row>
    <row r="7674" spans="5:5" x14ac:dyDescent="0.25">
      <c r="E7674">
        <v>0.94402739999999996</v>
      </c>
    </row>
    <row r="7675" spans="5:5" x14ac:dyDescent="0.25">
      <c r="E7675">
        <v>0.66913869999999998</v>
      </c>
    </row>
    <row r="7676" spans="5:5" x14ac:dyDescent="0.25">
      <c r="E7676">
        <v>0.89899090000000004</v>
      </c>
    </row>
    <row r="7677" spans="5:5" x14ac:dyDescent="0.25">
      <c r="E7677">
        <v>0.91780200000000001</v>
      </c>
    </row>
    <row r="7678" spans="5:5" x14ac:dyDescent="0.25">
      <c r="E7678">
        <v>0.87011309999999997</v>
      </c>
    </row>
    <row r="7679" spans="5:5" x14ac:dyDescent="0.25">
      <c r="E7679">
        <v>0.80178190000000005</v>
      </c>
    </row>
    <row r="7680" spans="5:5" x14ac:dyDescent="0.25">
      <c r="E7680">
        <v>0.83962959999999998</v>
      </c>
    </row>
    <row r="7681" spans="5:5" x14ac:dyDescent="0.25">
      <c r="E7681">
        <v>0.95626109999999998</v>
      </c>
    </row>
    <row r="7682" spans="5:5" x14ac:dyDescent="0.25">
      <c r="E7682">
        <v>1.4033260000000001</v>
      </c>
    </row>
    <row r="7683" spans="5:5" x14ac:dyDescent="0.25">
      <c r="E7683">
        <v>0.91618730000000004</v>
      </c>
    </row>
    <row r="7684" spans="5:5" x14ac:dyDescent="0.25">
      <c r="E7684">
        <v>1.13544</v>
      </c>
    </row>
    <row r="7685" spans="5:5" x14ac:dyDescent="0.25">
      <c r="E7685">
        <v>1.1263369999999999</v>
      </c>
    </row>
    <row r="7686" spans="5:5" x14ac:dyDescent="0.25">
      <c r="E7686">
        <v>1.026896</v>
      </c>
    </row>
    <row r="7687" spans="5:5" x14ac:dyDescent="0.25">
      <c r="E7687">
        <v>0.99973460000000003</v>
      </c>
    </row>
    <row r="7688" spans="5:5" x14ac:dyDescent="0.25">
      <c r="E7688">
        <v>1.171854</v>
      </c>
    </row>
    <row r="7689" spans="5:5" x14ac:dyDescent="0.25">
      <c r="E7689">
        <v>0.67557199999999995</v>
      </c>
    </row>
    <row r="7690" spans="5:5" x14ac:dyDescent="0.25">
      <c r="E7690">
        <v>1.363747</v>
      </c>
    </row>
    <row r="7691" spans="5:5" x14ac:dyDescent="0.25">
      <c r="E7691">
        <v>0.7407975</v>
      </c>
    </row>
    <row r="7692" spans="5:5" x14ac:dyDescent="0.25">
      <c r="E7692">
        <v>0.56156059999999997</v>
      </c>
    </row>
    <row r="7693" spans="5:5" x14ac:dyDescent="0.25">
      <c r="E7693">
        <v>0.99348210000000003</v>
      </c>
    </row>
    <row r="7694" spans="5:5" x14ac:dyDescent="0.25">
      <c r="E7694">
        <v>0.6877974</v>
      </c>
    </row>
    <row r="7695" spans="5:5" x14ac:dyDescent="0.25">
      <c r="E7695">
        <v>1.1494009999999999</v>
      </c>
    </row>
    <row r="7696" spans="5:5" x14ac:dyDescent="0.25">
      <c r="E7696">
        <v>1.267102</v>
      </c>
    </row>
    <row r="7697" spans="5:5" x14ac:dyDescent="0.25">
      <c r="E7697">
        <v>0.8691179</v>
      </c>
    </row>
    <row r="7698" spans="5:5" x14ac:dyDescent="0.25">
      <c r="E7698">
        <v>0.87251610000000002</v>
      </c>
    </row>
    <row r="7699" spans="5:5" x14ac:dyDescent="0.25">
      <c r="E7699">
        <v>1.2673859999999999</v>
      </c>
    </row>
    <row r="7700" spans="5:5" x14ac:dyDescent="0.25">
      <c r="E7700">
        <v>0.84788750000000002</v>
      </c>
    </row>
    <row r="7701" spans="5:5" x14ac:dyDescent="0.25">
      <c r="E7701">
        <v>0.84075</v>
      </c>
    </row>
    <row r="7702" spans="5:5" x14ac:dyDescent="0.25">
      <c r="E7702">
        <v>0.87570590000000004</v>
      </c>
    </row>
    <row r="7703" spans="5:5" x14ac:dyDescent="0.25">
      <c r="E7703">
        <v>1.1300889999999999</v>
      </c>
    </row>
    <row r="7704" spans="5:5" x14ac:dyDescent="0.25">
      <c r="E7704">
        <v>0.82709310000000003</v>
      </c>
    </row>
    <row r="7705" spans="5:5" x14ac:dyDescent="0.25">
      <c r="E7705">
        <v>1.1436120000000001</v>
      </c>
    </row>
    <row r="7706" spans="5:5" x14ac:dyDescent="0.25">
      <c r="E7706">
        <v>1.0504849999999999</v>
      </c>
    </row>
    <row r="7707" spans="5:5" x14ac:dyDescent="0.25">
      <c r="E7707">
        <v>0.92735199999999995</v>
      </c>
    </row>
    <row r="7708" spans="5:5" x14ac:dyDescent="0.25">
      <c r="E7708">
        <v>0.61889539999999998</v>
      </c>
    </row>
    <row r="7709" spans="5:5" x14ac:dyDescent="0.25">
      <c r="E7709">
        <v>0.87584989999999996</v>
      </c>
    </row>
    <row r="7710" spans="5:5" x14ac:dyDescent="0.25">
      <c r="E7710">
        <v>0.99472130000000003</v>
      </c>
    </row>
    <row r="7711" spans="5:5" x14ac:dyDescent="0.25">
      <c r="E7711">
        <v>0.46881080000000003</v>
      </c>
    </row>
    <row r="7712" spans="5:5" x14ac:dyDescent="0.25">
      <c r="E7712">
        <v>0.83551799999999998</v>
      </c>
    </row>
    <row r="7713" spans="5:5" x14ac:dyDescent="0.25">
      <c r="E7713">
        <v>0.85026679999999999</v>
      </c>
    </row>
    <row r="7714" spans="5:5" x14ac:dyDescent="0.25">
      <c r="E7714">
        <v>0.74153429999999998</v>
      </c>
    </row>
    <row r="7715" spans="5:5" x14ac:dyDescent="0.25">
      <c r="E7715">
        <v>1.0263340000000001</v>
      </c>
    </row>
    <row r="7716" spans="5:5" x14ac:dyDescent="0.25">
      <c r="E7716">
        <v>1.1373120000000001</v>
      </c>
    </row>
    <row r="7717" spans="5:5" x14ac:dyDescent="0.25">
      <c r="E7717">
        <v>1.1079000000000001</v>
      </c>
    </row>
    <row r="7718" spans="5:5" x14ac:dyDescent="0.25">
      <c r="E7718">
        <v>1.0853539999999999</v>
      </c>
    </row>
    <row r="7719" spans="5:5" x14ac:dyDescent="0.25">
      <c r="E7719">
        <v>0.90187740000000005</v>
      </c>
    </row>
    <row r="7720" spans="5:5" x14ac:dyDescent="0.25">
      <c r="E7720">
        <v>0.80945630000000002</v>
      </c>
    </row>
    <row r="7721" spans="5:5" x14ac:dyDescent="0.25">
      <c r="E7721">
        <v>0.76432420000000001</v>
      </c>
    </row>
    <row r="7722" spans="5:5" x14ac:dyDescent="0.25">
      <c r="E7722">
        <v>0.80598119999999995</v>
      </c>
    </row>
    <row r="7723" spans="5:5" x14ac:dyDescent="0.25">
      <c r="E7723">
        <v>0.82401069999999998</v>
      </c>
    </row>
    <row r="7724" spans="5:5" x14ac:dyDescent="0.25">
      <c r="E7724">
        <v>1.0571809999999999</v>
      </c>
    </row>
    <row r="7725" spans="5:5" x14ac:dyDescent="0.25">
      <c r="E7725">
        <v>1.0973900000000001</v>
      </c>
    </row>
    <row r="7726" spans="5:5" x14ac:dyDescent="0.25">
      <c r="E7726">
        <v>0.76880859999999995</v>
      </c>
    </row>
    <row r="7727" spans="5:5" x14ac:dyDescent="0.25">
      <c r="E7727">
        <v>0.55328829999999996</v>
      </c>
    </row>
    <row r="7728" spans="5:5" x14ac:dyDescent="0.25">
      <c r="E7728">
        <v>0.55388150000000003</v>
      </c>
    </row>
    <row r="7729" spans="5:5" x14ac:dyDescent="0.25">
      <c r="E7729">
        <v>1.0044949999999999</v>
      </c>
    </row>
    <row r="7730" spans="5:5" x14ac:dyDescent="0.25">
      <c r="E7730">
        <v>1.1458919999999999</v>
      </c>
    </row>
    <row r="7731" spans="5:5" x14ac:dyDescent="0.25">
      <c r="E7731">
        <v>0.74234529999999999</v>
      </c>
    </row>
    <row r="7732" spans="5:5" x14ac:dyDescent="0.25">
      <c r="E7732">
        <v>0.65046859999999995</v>
      </c>
    </row>
    <row r="7733" spans="5:5" x14ac:dyDescent="0.25">
      <c r="E7733">
        <v>0.40956510000000002</v>
      </c>
    </row>
    <row r="7734" spans="5:5" x14ac:dyDescent="0.25">
      <c r="E7734">
        <v>0.63233349999999999</v>
      </c>
    </row>
    <row r="7735" spans="5:5" x14ac:dyDescent="0.25">
      <c r="E7735">
        <v>1.2038260000000001</v>
      </c>
    </row>
    <row r="7736" spans="5:5" x14ac:dyDescent="0.25">
      <c r="E7736">
        <v>1.224415</v>
      </c>
    </row>
    <row r="7737" spans="5:5" x14ac:dyDescent="0.25">
      <c r="E7737">
        <v>0.92142500000000005</v>
      </c>
    </row>
    <row r="7738" spans="5:5" x14ac:dyDescent="0.25">
      <c r="E7738">
        <v>0.90006949999999997</v>
      </c>
    </row>
    <row r="7739" spans="5:5" x14ac:dyDescent="0.25">
      <c r="E7739">
        <v>0.719723</v>
      </c>
    </row>
    <row r="7740" spans="5:5" x14ac:dyDescent="0.25">
      <c r="E7740">
        <v>0.78182850000000004</v>
      </c>
    </row>
    <row r="7741" spans="5:5" x14ac:dyDescent="0.25">
      <c r="E7741">
        <v>1.209273</v>
      </c>
    </row>
    <row r="7742" spans="5:5" x14ac:dyDescent="0.25">
      <c r="E7742">
        <v>1.2549760000000001</v>
      </c>
    </row>
    <row r="7743" spans="5:5" x14ac:dyDescent="0.25">
      <c r="E7743">
        <v>0.76814090000000002</v>
      </c>
    </row>
    <row r="7744" spans="5:5" x14ac:dyDescent="0.25">
      <c r="E7744">
        <v>0.93525340000000001</v>
      </c>
    </row>
    <row r="7745" spans="5:5" x14ac:dyDescent="0.25">
      <c r="E7745">
        <v>1.0722739999999999</v>
      </c>
    </row>
    <row r="7746" spans="5:5" x14ac:dyDescent="0.25">
      <c r="E7746">
        <v>1.1575500000000001</v>
      </c>
    </row>
    <row r="7747" spans="5:5" x14ac:dyDescent="0.25">
      <c r="E7747">
        <v>0.80861289999999997</v>
      </c>
    </row>
    <row r="7748" spans="5:5" x14ac:dyDescent="0.25">
      <c r="E7748">
        <v>0.53102669999999996</v>
      </c>
    </row>
    <row r="7749" spans="5:5" x14ac:dyDescent="0.25">
      <c r="E7749">
        <v>1.1664650000000001</v>
      </c>
    </row>
    <row r="7750" spans="5:5" x14ac:dyDescent="0.25">
      <c r="E7750">
        <v>1.072532</v>
      </c>
    </row>
    <row r="7751" spans="5:5" x14ac:dyDescent="0.25">
      <c r="E7751">
        <v>0.9042405</v>
      </c>
    </row>
    <row r="7752" spans="5:5" x14ac:dyDescent="0.25">
      <c r="E7752">
        <v>1.017531</v>
      </c>
    </row>
    <row r="7753" spans="5:5" x14ac:dyDescent="0.25">
      <c r="E7753">
        <v>0.88169679999999995</v>
      </c>
    </row>
    <row r="7754" spans="5:5" x14ac:dyDescent="0.25">
      <c r="E7754">
        <v>0.47808129999999999</v>
      </c>
    </row>
    <row r="7755" spans="5:5" x14ac:dyDescent="0.25">
      <c r="E7755">
        <v>1.0772250000000001</v>
      </c>
    </row>
    <row r="7756" spans="5:5" x14ac:dyDescent="0.25">
      <c r="E7756">
        <v>1.2148080000000001</v>
      </c>
    </row>
    <row r="7757" spans="5:5" x14ac:dyDescent="0.25">
      <c r="E7757">
        <v>0.81303000000000003</v>
      </c>
    </row>
    <row r="7758" spans="5:5" x14ac:dyDescent="0.25">
      <c r="E7758">
        <v>0.87109409999999998</v>
      </c>
    </row>
    <row r="7759" spans="5:5" x14ac:dyDescent="0.25">
      <c r="E7759">
        <v>0.81652309999999995</v>
      </c>
    </row>
    <row r="7760" spans="5:5" x14ac:dyDescent="0.25">
      <c r="E7760">
        <v>0.98679099999999997</v>
      </c>
    </row>
    <row r="7761" spans="5:5" x14ac:dyDescent="0.25">
      <c r="E7761">
        <v>0.44290940000000001</v>
      </c>
    </row>
    <row r="7762" spans="5:5" x14ac:dyDescent="0.25">
      <c r="E7762">
        <v>1.1175900000000001</v>
      </c>
    </row>
    <row r="7763" spans="5:5" x14ac:dyDescent="0.25">
      <c r="E7763">
        <v>0.99955689999999997</v>
      </c>
    </row>
    <row r="7764" spans="5:5" x14ac:dyDescent="0.25">
      <c r="E7764">
        <v>1.3797159999999999</v>
      </c>
    </row>
    <row r="7765" spans="5:5" x14ac:dyDescent="0.25">
      <c r="E7765">
        <v>0.69178609999999996</v>
      </c>
    </row>
    <row r="7766" spans="5:5" x14ac:dyDescent="0.25">
      <c r="E7766">
        <v>1.2851399999999999</v>
      </c>
    </row>
    <row r="7767" spans="5:5" x14ac:dyDescent="0.25">
      <c r="E7767">
        <v>1.0074050000000001</v>
      </c>
    </row>
    <row r="7768" spans="5:5" x14ac:dyDescent="0.25">
      <c r="E7768">
        <v>0.94304770000000004</v>
      </c>
    </row>
    <row r="7769" spans="5:5" x14ac:dyDescent="0.25">
      <c r="E7769">
        <v>1.2606869999999999</v>
      </c>
    </row>
    <row r="7770" spans="5:5" x14ac:dyDescent="0.25">
      <c r="E7770">
        <v>1.196213</v>
      </c>
    </row>
    <row r="7771" spans="5:5" x14ac:dyDescent="0.25">
      <c r="E7771">
        <v>0.91666840000000005</v>
      </c>
    </row>
    <row r="7772" spans="5:5" x14ac:dyDescent="0.25">
      <c r="E7772">
        <v>0.9501676</v>
      </c>
    </row>
    <row r="7773" spans="5:5" x14ac:dyDescent="0.25">
      <c r="E7773">
        <v>1.0619320000000001</v>
      </c>
    </row>
    <row r="7774" spans="5:5" x14ac:dyDescent="0.25">
      <c r="E7774">
        <v>1.219131</v>
      </c>
    </row>
    <row r="7775" spans="5:5" x14ac:dyDescent="0.25">
      <c r="E7775">
        <v>1.0518320000000001</v>
      </c>
    </row>
    <row r="7776" spans="5:5" x14ac:dyDescent="0.25">
      <c r="E7776">
        <v>1.0558970000000001</v>
      </c>
    </row>
    <row r="7777" spans="5:5" x14ac:dyDescent="0.25">
      <c r="E7777">
        <v>1.26861</v>
      </c>
    </row>
    <row r="7778" spans="5:5" x14ac:dyDescent="0.25">
      <c r="E7778">
        <v>0.59755939999999996</v>
      </c>
    </row>
    <row r="7779" spans="5:5" x14ac:dyDescent="0.25">
      <c r="E7779">
        <v>0.46718490000000001</v>
      </c>
    </row>
    <row r="7780" spans="5:5" x14ac:dyDescent="0.25">
      <c r="E7780">
        <v>1.2020390000000001</v>
      </c>
    </row>
    <row r="7781" spans="5:5" x14ac:dyDescent="0.25">
      <c r="E7781">
        <v>0.94625930000000003</v>
      </c>
    </row>
    <row r="7782" spans="5:5" x14ac:dyDescent="0.25">
      <c r="E7782">
        <v>0.91414759999999995</v>
      </c>
    </row>
    <row r="7783" spans="5:5" x14ac:dyDescent="0.25">
      <c r="E7783">
        <v>0.98667419999999995</v>
      </c>
    </row>
    <row r="7784" spans="5:5" x14ac:dyDescent="0.25">
      <c r="E7784">
        <v>0.51808869999999996</v>
      </c>
    </row>
    <row r="7785" spans="5:5" x14ac:dyDescent="0.25">
      <c r="E7785">
        <v>0.79950730000000003</v>
      </c>
    </row>
    <row r="7786" spans="5:5" x14ac:dyDescent="0.25">
      <c r="E7786">
        <v>0.7685147</v>
      </c>
    </row>
    <row r="7787" spans="5:5" x14ac:dyDescent="0.25">
      <c r="E7787">
        <v>0.91792940000000001</v>
      </c>
    </row>
    <row r="7788" spans="5:5" x14ac:dyDescent="0.25">
      <c r="E7788">
        <v>0.66429419999999995</v>
      </c>
    </row>
    <row r="7789" spans="5:5" x14ac:dyDescent="0.25">
      <c r="E7789">
        <v>1.072776</v>
      </c>
    </row>
    <row r="7790" spans="5:5" x14ac:dyDescent="0.25">
      <c r="E7790">
        <v>1.207829</v>
      </c>
    </row>
    <row r="7791" spans="5:5" x14ac:dyDescent="0.25">
      <c r="E7791">
        <v>0.89411689999999999</v>
      </c>
    </row>
    <row r="7792" spans="5:5" x14ac:dyDescent="0.25">
      <c r="E7792">
        <v>0.49858340000000001</v>
      </c>
    </row>
    <row r="7793" spans="5:5" x14ac:dyDescent="0.25">
      <c r="E7793">
        <v>0.73124710000000004</v>
      </c>
    </row>
    <row r="7794" spans="5:5" x14ac:dyDescent="0.25">
      <c r="E7794">
        <v>0.90312309999999996</v>
      </c>
    </row>
    <row r="7795" spans="5:5" x14ac:dyDescent="0.25">
      <c r="E7795">
        <v>0.79248660000000004</v>
      </c>
    </row>
    <row r="7796" spans="5:5" x14ac:dyDescent="0.25">
      <c r="E7796">
        <v>1.0553509999999999</v>
      </c>
    </row>
    <row r="7797" spans="5:5" x14ac:dyDescent="0.25">
      <c r="E7797">
        <v>1.203716</v>
      </c>
    </row>
    <row r="7798" spans="5:5" x14ac:dyDescent="0.25">
      <c r="E7798">
        <v>0.75476449999999995</v>
      </c>
    </row>
    <row r="7799" spans="5:5" x14ac:dyDescent="0.25">
      <c r="E7799">
        <v>0.88871929999999999</v>
      </c>
    </row>
    <row r="7800" spans="5:5" x14ac:dyDescent="0.25">
      <c r="E7800">
        <v>0.88889609999999997</v>
      </c>
    </row>
    <row r="7801" spans="5:5" x14ac:dyDescent="0.25">
      <c r="E7801">
        <v>1.1111040000000001</v>
      </c>
    </row>
    <row r="7802" spans="5:5" x14ac:dyDescent="0.25">
      <c r="E7802">
        <v>0.7301668</v>
      </c>
    </row>
    <row r="7803" spans="5:5" x14ac:dyDescent="0.25">
      <c r="E7803">
        <v>0.96235899999999996</v>
      </c>
    </row>
    <row r="7804" spans="5:5" x14ac:dyDescent="0.25">
      <c r="E7804">
        <v>0.65060989999999996</v>
      </c>
    </row>
    <row r="7805" spans="5:5" x14ac:dyDescent="0.25">
      <c r="E7805">
        <v>1.170893</v>
      </c>
    </row>
    <row r="7806" spans="5:5" x14ac:dyDescent="0.25">
      <c r="E7806">
        <v>1.1724319999999999</v>
      </c>
    </row>
    <row r="7807" spans="5:5" x14ac:dyDescent="0.25">
      <c r="E7807">
        <v>0.89722999999999997</v>
      </c>
    </row>
    <row r="7808" spans="5:5" x14ac:dyDescent="0.25">
      <c r="E7808">
        <v>1.1281220000000001</v>
      </c>
    </row>
    <row r="7809" spans="5:5" x14ac:dyDescent="0.25">
      <c r="E7809">
        <v>0.92026319999999995</v>
      </c>
    </row>
    <row r="7810" spans="5:5" x14ac:dyDescent="0.25">
      <c r="E7810">
        <v>0.80166970000000004</v>
      </c>
    </row>
    <row r="7811" spans="5:5" x14ac:dyDescent="0.25">
      <c r="E7811">
        <v>0.62279910000000005</v>
      </c>
    </row>
    <row r="7812" spans="5:5" x14ac:dyDescent="0.25">
      <c r="E7812">
        <v>1.0768120000000001</v>
      </c>
    </row>
    <row r="7813" spans="5:5" x14ac:dyDescent="0.25">
      <c r="E7813">
        <v>0.78280859999999997</v>
      </c>
    </row>
    <row r="7814" spans="5:5" x14ac:dyDescent="0.25">
      <c r="E7814">
        <v>1.0608139999999999</v>
      </c>
    </row>
    <row r="7815" spans="5:5" x14ac:dyDescent="0.25">
      <c r="E7815">
        <v>0.95892489999999997</v>
      </c>
    </row>
    <row r="7816" spans="5:5" x14ac:dyDescent="0.25">
      <c r="E7816">
        <v>0.82000220000000001</v>
      </c>
    </row>
    <row r="7817" spans="5:5" x14ac:dyDescent="0.25">
      <c r="E7817">
        <v>0.92792569999999996</v>
      </c>
    </row>
    <row r="7818" spans="5:5" x14ac:dyDescent="0.25">
      <c r="E7818">
        <v>0.45654260000000002</v>
      </c>
    </row>
    <row r="7819" spans="5:5" x14ac:dyDescent="0.25">
      <c r="E7819">
        <v>0.6385419</v>
      </c>
    </row>
    <row r="7820" spans="5:5" x14ac:dyDescent="0.25">
      <c r="E7820">
        <v>0.54362739999999998</v>
      </c>
    </row>
    <row r="7821" spans="5:5" x14ac:dyDescent="0.25">
      <c r="E7821">
        <v>1.169894</v>
      </c>
    </row>
    <row r="7822" spans="5:5" x14ac:dyDescent="0.25">
      <c r="E7822">
        <v>0.71761810000000004</v>
      </c>
    </row>
    <row r="7823" spans="5:5" x14ac:dyDescent="0.25">
      <c r="E7823">
        <v>0.96107209999999998</v>
      </c>
    </row>
    <row r="7824" spans="5:5" x14ac:dyDescent="0.25">
      <c r="E7824">
        <v>0.99158349999999995</v>
      </c>
    </row>
    <row r="7825" spans="5:5" x14ac:dyDescent="0.25">
      <c r="E7825">
        <v>0.64640779999999998</v>
      </c>
    </row>
    <row r="7826" spans="5:5" x14ac:dyDescent="0.25">
      <c r="E7826">
        <v>1.2052389999999999</v>
      </c>
    </row>
    <row r="7827" spans="5:5" x14ac:dyDescent="0.25">
      <c r="E7827">
        <v>1.1498379999999999</v>
      </c>
    </row>
    <row r="7828" spans="5:5" x14ac:dyDescent="0.25">
      <c r="E7828">
        <v>1.171578</v>
      </c>
    </row>
    <row r="7829" spans="5:5" x14ac:dyDescent="0.25">
      <c r="E7829">
        <v>0.65802400000000005</v>
      </c>
    </row>
    <row r="7830" spans="5:5" x14ac:dyDescent="0.25">
      <c r="E7830">
        <v>1.1053059999999999</v>
      </c>
    </row>
    <row r="7831" spans="5:5" x14ac:dyDescent="0.25">
      <c r="E7831">
        <v>1.1094850000000001</v>
      </c>
    </row>
    <row r="7832" spans="5:5" x14ac:dyDescent="0.25">
      <c r="E7832">
        <v>0.97041750000000004</v>
      </c>
    </row>
    <row r="7833" spans="5:5" x14ac:dyDescent="0.25">
      <c r="E7833">
        <v>1.0180750000000001</v>
      </c>
    </row>
    <row r="7834" spans="5:5" x14ac:dyDescent="0.25">
      <c r="E7834">
        <v>0.98895140000000004</v>
      </c>
    </row>
    <row r="7835" spans="5:5" x14ac:dyDescent="0.25">
      <c r="E7835">
        <v>0.92323940000000004</v>
      </c>
    </row>
    <row r="7836" spans="5:5" x14ac:dyDescent="0.25">
      <c r="E7836">
        <v>1.2113970000000001</v>
      </c>
    </row>
    <row r="7837" spans="5:5" x14ac:dyDescent="0.25">
      <c r="E7837">
        <v>0.99007449999999997</v>
      </c>
    </row>
    <row r="7838" spans="5:5" x14ac:dyDescent="0.25">
      <c r="E7838">
        <v>0.83146980000000004</v>
      </c>
    </row>
    <row r="7839" spans="5:5" x14ac:dyDescent="0.25">
      <c r="E7839">
        <v>1.027933</v>
      </c>
    </row>
    <row r="7840" spans="5:5" x14ac:dyDescent="0.25">
      <c r="E7840">
        <v>0.74802270000000004</v>
      </c>
    </row>
    <row r="7841" spans="5:5" x14ac:dyDescent="0.25">
      <c r="E7841">
        <v>1.1538740000000001</v>
      </c>
    </row>
    <row r="7842" spans="5:5" x14ac:dyDescent="0.25">
      <c r="E7842">
        <v>0.84108470000000002</v>
      </c>
    </row>
    <row r="7843" spans="5:5" x14ac:dyDescent="0.25">
      <c r="E7843">
        <v>0.75107939999999995</v>
      </c>
    </row>
    <row r="7844" spans="5:5" x14ac:dyDescent="0.25">
      <c r="E7844">
        <v>0.70524629999999999</v>
      </c>
    </row>
    <row r="7845" spans="5:5" x14ac:dyDescent="0.25">
      <c r="E7845">
        <v>0.87044809999999995</v>
      </c>
    </row>
    <row r="7846" spans="5:5" x14ac:dyDescent="0.25">
      <c r="E7846">
        <v>0.98935439999999997</v>
      </c>
    </row>
    <row r="7847" spans="5:5" x14ac:dyDescent="0.25">
      <c r="E7847">
        <v>0.96173059999999999</v>
      </c>
    </row>
    <row r="7848" spans="5:5" x14ac:dyDescent="0.25">
      <c r="E7848">
        <v>0.4006865</v>
      </c>
    </row>
    <row r="7849" spans="5:5" x14ac:dyDescent="0.25">
      <c r="E7849">
        <v>0.64754730000000005</v>
      </c>
    </row>
    <row r="7850" spans="5:5" x14ac:dyDescent="0.25">
      <c r="E7850">
        <v>0.8325941</v>
      </c>
    </row>
    <row r="7851" spans="5:5" x14ac:dyDescent="0.25">
      <c r="E7851">
        <v>1.0768120000000001</v>
      </c>
    </row>
    <row r="7852" spans="5:5" x14ac:dyDescent="0.25">
      <c r="E7852">
        <v>0.77269509999999997</v>
      </c>
    </row>
    <row r="7853" spans="5:5" x14ac:dyDescent="0.25">
      <c r="E7853">
        <v>1.169157</v>
      </c>
    </row>
    <row r="7854" spans="5:5" x14ac:dyDescent="0.25">
      <c r="E7854">
        <v>0.37052020000000002</v>
      </c>
    </row>
    <row r="7855" spans="5:5" x14ac:dyDescent="0.25">
      <c r="E7855">
        <v>1.176472</v>
      </c>
    </row>
    <row r="7856" spans="5:5" x14ac:dyDescent="0.25">
      <c r="E7856">
        <v>1.142366</v>
      </c>
    </row>
    <row r="7857" spans="5:5" x14ac:dyDescent="0.25">
      <c r="E7857">
        <v>0.8613189</v>
      </c>
    </row>
    <row r="7858" spans="5:5" x14ac:dyDescent="0.25">
      <c r="E7858">
        <v>1.1898839999999999</v>
      </c>
    </row>
    <row r="7859" spans="5:5" x14ac:dyDescent="0.25">
      <c r="E7859">
        <v>0.68861280000000002</v>
      </c>
    </row>
    <row r="7860" spans="5:5" x14ac:dyDescent="0.25">
      <c r="E7860">
        <v>0.70731330000000003</v>
      </c>
    </row>
    <row r="7861" spans="5:5" x14ac:dyDescent="0.25">
      <c r="E7861">
        <v>1.14747</v>
      </c>
    </row>
    <row r="7862" spans="5:5" x14ac:dyDescent="0.25">
      <c r="E7862">
        <v>0.85282709999999995</v>
      </c>
    </row>
    <row r="7863" spans="5:5" x14ac:dyDescent="0.25">
      <c r="E7863">
        <v>0.6717033</v>
      </c>
    </row>
    <row r="7864" spans="5:5" x14ac:dyDescent="0.25">
      <c r="E7864">
        <v>0.76291629999999999</v>
      </c>
    </row>
    <row r="7865" spans="5:5" x14ac:dyDescent="0.25">
      <c r="E7865">
        <v>1.0042249999999999</v>
      </c>
    </row>
    <row r="7866" spans="5:5" x14ac:dyDescent="0.25">
      <c r="E7866">
        <v>0.89363729999999997</v>
      </c>
    </row>
    <row r="7867" spans="5:5" x14ac:dyDescent="0.25">
      <c r="E7867">
        <v>0.5348214</v>
      </c>
    </row>
    <row r="7868" spans="5:5" x14ac:dyDescent="0.25">
      <c r="E7868">
        <v>0.74155020000000005</v>
      </c>
    </row>
    <row r="7869" spans="5:5" x14ac:dyDescent="0.25">
      <c r="E7869">
        <v>1.0860939999999999</v>
      </c>
    </row>
    <row r="7870" spans="5:5" x14ac:dyDescent="0.25">
      <c r="E7870">
        <v>0.79046360000000004</v>
      </c>
    </row>
    <row r="7871" spans="5:5" x14ac:dyDescent="0.25">
      <c r="E7871">
        <v>1.038921</v>
      </c>
    </row>
    <row r="7872" spans="5:5" x14ac:dyDescent="0.25">
      <c r="E7872">
        <v>1.082889</v>
      </c>
    </row>
    <row r="7873" spans="5:5" x14ac:dyDescent="0.25">
      <c r="E7873">
        <v>1.0484610000000001</v>
      </c>
    </row>
    <row r="7874" spans="5:5" x14ac:dyDescent="0.25">
      <c r="E7874">
        <v>0.89211770000000001</v>
      </c>
    </row>
    <row r="7875" spans="5:5" x14ac:dyDescent="0.25">
      <c r="E7875">
        <v>1.1166609999999999</v>
      </c>
    </row>
    <row r="7876" spans="5:5" x14ac:dyDescent="0.25">
      <c r="E7876">
        <v>0.85779919999999998</v>
      </c>
    </row>
    <row r="7877" spans="5:5" x14ac:dyDescent="0.25">
      <c r="E7877">
        <v>1.1385080000000001</v>
      </c>
    </row>
    <row r="7878" spans="5:5" x14ac:dyDescent="0.25">
      <c r="E7878">
        <v>0.83218619999999999</v>
      </c>
    </row>
    <row r="7879" spans="5:5" x14ac:dyDescent="0.25">
      <c r="E7879">
        <v>0.94176820000000006</v>
      </c>
    </row>
    <row r="7880" spans="5:5" x14ac:dyDescent="0.25">
      <c r="E7880">
        <v>0.53312190000000004</v>
      </c>
    </row>
    <row r="7881" spans="5:5" x14ac:dyDescent="0.25">
      <c r="E7881">
        <v>0.87699470000000002</v>
      </c>
    </row>
    <row r="7882" spans="5:5" x14ac:dyDescent="0.25">
      <c r="E7882">
        <v>0.5190553</v>
      </c>
    </row>
    <row r="7883" spans="5:5" x14ac:dyDescent="0.25">
      <c r="E7883">
        <v>0.91663779999999995</v>
      </c>
    </row>
    <row r="7884" spans="5:5" x14ac:dyDescent="0.25">
      <c r="E7884">
        <v>1.2438990000000001</v>
      </c>
    </row>
    <row r="7885" spans="5:5" x14ac:dyDescent="0.25">
      <c r="E7885">
        <v>0.82537229999999995</v>
      </c>
    </row>
    <row r="7886" spans="5:5" x14ac:dyDescent="0.25">
      <c r="E7886">
        <v>0.63161780000000001</v>
      </c>
    </row>
    <row r="7887" spans="5:5" x14ac:dyDescent="0.25">
      <c r="E7887">
        <v>1.225986</v>
      </c>
    </row>
    <row r="7888" spans="5:5" x14ac:dyDescent="0.25">
      <c r="E7888">
        <v>1.114652</v>
      </c>
    </row>
    <row r="7889" spans="5:5" x14ac:dyDescent="0.25">
      <c r="E7889">
        <v>0.93868149999999995</v>
      </c>
    </row>
    <row r="7890" spans="5:5" x14ac:dyDescent="0.25">
      <c r="E7890">
        <v>0.98033079999999995</v>
      </c>
    </row>
    <row r="7891" spans="5:5" x14ac:dyDescent="0.25">
      <c r="E7891">
        <v>0.97544120000000001</v>
      </c>
    </row>
    <row r="7892" spans="5:5" x14ac:dyDescent="0.25">
      <c r="E7892">
        <v>0.98143329999999995</v>
      </c>
    </row>
    <row r="7893" spans="5:5" x14ac:dyDescent="0.25">
      <c r="E7893">
        <v>0.50817239999999997</v>
      </c>
    </row>
    <row r="7894" spans="5:5" x14ac:dyDescent="0.25">
      <c r="E7894">
        <v>0.89809969999999995</v>
      </c>
    </row>
    <row r="7895" spans="5:5" x14ac:dyDescent="0.25">
      <c r="E7895">
        <v>0.98026049999999998</v>
      </c>
    </row>
    <row r="7896" spans="5:5" x14ac:dyDescent="0.25">
      <c r="E7896">
        <v>0.82994029999999996</v>
      </c>
    </row>
    <row r="7897" spans="5:5" x14ac:dyDescent="0.25">
      <c r="E7897">
        <v>0.68594049999999995</v>
      </c>
    </row>
    <row r="7898" spans="5:5" x14ac:dyDescent="0.25">
      <c r="E7898">
        <v>1.2000219999999999</v>
      </c>
    </row>
    <row r="7899" spans="5:5" x14ac:dyDescent="0.25">
      <c r="E7899">
        <v>0.88163380000000002</v>
      </c>
    </row>
    <row r="7900" spans="5:5" x14ac:dyDescent="0.25">
      <c r="E7900">
        <v>1.452359</v>
      </c>
    </row>
    <row r="7901" spans="5:5" x14ac:dyDescent="0.25">
      <c r="E7901">
        <v>0.97458800000000001</v>
      </c>
    </row>
    <row r="7902" spans="5:5" x14ac:dyDescent="0.25">
      <c r="E7902">
        <v>0.97157890000000002</v>
      </c>
    </row>
    <row r="7903" spans="5:5" x14ac:dyDescent="0.25">
      <c r="E7903">
        <v>0.54138470000000005</v>
      </c>
    </row>
    <row r="7904" spans="5:5" x14ac:dyDescent="0.25">
      <c r="E7904">
        <v>1.2200489999999999</v>
      </c>
    </row>
    <row r="7905" spans="5:5" x14ac:dyDescent="0.25">
      <c r="E7905">
        <v>0.99574119999999999</v>
      </c>
    </row>
    <row r="7906" spans="5:5" x14ac:dyDescent="0.25">
      <c r="E7906">
        <v>0.96283510000000005</v>
      </c>
    </row>
    <row r="7907" spans="5:5" x14ac:dyDescent="0.25">
      <c r="E7907">
        <v>1.1315189999999999</v>
      </c>
    </row>
    <row r="7908" spans="5:5" x14ac:dyDescent="0.25">
      <c r="E7908">
        <v>0.65155280000000004</v>
      </c>
    </row>
    <row r="7909" spans="5:5" x14ac:dyDescent="0.25">
      <c r="E7909">
        <v>1.0982909999999999</v>
      </c>
    </row>
    <row r="7910" spans="5:5" x14ac:dyDescent="0.25">
      <c r="E7910">
        <v>0.87833530000000004</v>
      </c>
    </row>
    <row r="7911" spans="5:5" x14ac:dyDescent="0.25">
      <c r="E7911">
        <v>0.93949970000000005</v>
      </c>
    </row>
    <row r="7912" spans="5:5" x14ac:dyDescent="0.25">
      <c r="E7912">
        <v>1.053469</v>
      </c>
    </row>
    <row r="7913" spans="5:5" x14ac:dyDescent="0.25">
      <c r="E7913">
        <v>0.93248580000000003</v>
      </c>
    </row>
    <row r="7914" spans="5:5" x14ac:dyDescent="0.25">
      <c r="E7914">
        <v>0.96222289999999999</v>
      </c>
    </row>
    <row r="7915" spans="5:5" x14ac:dyDescent="0.25">
      <c r="E7915">
        <v>0.95049680000000003</v>
      </c>
    </row>
    <row r="7916" spans="5:5" x14ac:dyDescent="0.25">
      <c r="E7916">
        <v>1.182026</v>
      </c>
    </row>
    <row r="7917" spans="5:5" x14ac:dyDescent="0.25">
      <c r="E7917">
        <v>1.0926169999999999</v>
      </c>
    </row>
    <row r="7918" spans="5:5" x14ac:dyDescent="0.25">
      <c r="E7918">
        <v>0.83582869999999998</v>
      </c>
    </row>
    <row r="7919" spans="5:5" x14ac:dyDescent="0.25">
      <c r="E7919">
        <v>1.3201050000000001</v>
      </c>
    </row>
    <row r="7920" spans="5:5" x14ac:dyDescent="0.25">
      <c r="E7920">
        <v>0.69466850000000002</v>
      </c>
    </row>
    <row r="7921" spans="5:5" x14ac:dyDescent="0.25">
      <c r="E7921">
        <v>1.027747</v>
      </c>
    </row>
    <row r="7922" spans="5:5" x14ac:dyDescent="0.25">
      <c r="E7922">
        <v>1.016807</v>
      </c>
    </row>
    <row r="7923" spans="5:5" x14ac:dyDescent="0.25">
      <c r="E7923">
        <v>1.042389</v>
      </c>
    </row>
    <row r="7924" spans="5:5" x14ac:dyDescent="0.25">
      <c r="E7924">
        <v>0.65442789999999995</v>
      </c>
    </row>
    <row r="7925" spans="5:5" x14ac:dyDescent="0.25">
      <c r="E7925">
        <v>0.8261233</v>
      </c>
    </row>
    <row r="7926" spans="5:5" x14ac:dyDescent="0.25">
      <c r="E7926">
        <v>0.84393399999999996</v>
      </c>
    </row>
    <row r="7927" spans="5:5" x14ac:dyDescent="0.25">
      <c r="E7927">
        <v>0.74321309999999996</v>
      </c>
    </row>
    <row r="7928" spans="5:5" x14ac:dyDescent="0.25">
      <c r="E7928">
        <v>0.87066429999999995</v>
      </c>
    </row>
    <row r="7929" spans="5:5" x14ac:dyDescent="0.25">
      <c r="E7929">
        <v>0.89650620000000003</v>
      </c>
    </row>
    <row r="7930" spans="5:5" x14ac:dyDescent="0.25">
      <c r="E7930">
        <v>0.97313139999999998</v>
      </c>
    </row>
    <row r="7931" spans="5:5" x14ac:dyDescent="0.25">
      <c r="E7931">
        <v>0.67766249999999995</v>
      </c>
    </row>
    <row r="7932" spans="5:5" x14ac:dyDescent="0.25">
      <c r="E7932">
        <v>0.53128160000000002</v>
      </c>
    </row>
    <row r="7933" spans="5:5" x14ac:dyDescent="0.25">
      <c r="E7933">
        <v>0.55416580000000004</v>
      </c>
    </row>
    <row r="7934" spans="5:5" x14ac:dyDescent="0.25">
      <c r="E7934">
        <v>0.66731799999999997</v>
      </c>
    </row>
    <row r="7935" spans="5:5" x14ac:dyDescent="0.25">
      <c r="E7935">
        <v>1.335383</v>
      </c>
    </row>
    <row r="7936" spans="5:5" x14ac:dyDescent="0.25">
      <c r="E7936">
        <v>1.1142049999999999</v>
      </c>
    </row>
    <row r="7937" spans="5:5" x14ac:dyDescent="0.25">
      <c r="E7937">
        <v>0.81605340000000004</v>
      </c>
    </row>
    <row r="7938" spans="5:5" x14ac:dyDescent="0.25">
      <c r="E7938">
        <v>1.02786</v>
      </c>
    </row>
    <row r="7939" spans="5:5" x14ac:dyDescent="0.25">
      <c r="E7939">
        <v>1.2495069999999999</v>
      </c>
    </row>
    <row r="7940" spans="5:5" x14ac:dyDescent="0.25">
      <c r="E7940">
        <v>1.06931</v>
      </c>
    </row>
    <row r="7941" spans="5:5" x14ac:dyDescent="0.25">
      <c r="E7941">
        <v>0.84652559999999999</v>
      </c>
    </row>
    <row r="7942" spans="5:5" x14ac:dyDescent="0.25">
      <c r="E7942">
        <v>0.90995649999999995</v>
      </c>
    </row>
    <row r="7943" spans="5:5" x14ac:dyDescent="0.25">
      <c r="E7943">
        <v>0.83917920000000001</v>
      </c>
    </row>
    <row r="7944" spans="5:5" x14ac:dyDescent="0.25">
      <c r="E7944">
        <v>0.98770020000000003</v>
      </c>
    </row>
    <row r="7945" spans="5:5" x14ac:dyDescent="0.25">
      <c r="E7945">
        <v>0.69962049999999998</v>
      </c>
    </row>
    <row r="7946" spans="5:5" x14ac:dyDescent="0.25">
      <c r="E7946">
        <v>1.084125</v>
      </c>
    </row>
    <row r="7947" spans="5:5" x14ac:dyDescent="0.25">
      <c r="E7947">
        <v>1.256335</v>
      </c>
    </row>
    <row r="7948" spans="5:5" x14ac:dyDescent="0.25">
      <c r="E7948">
        <v>1.01362</v>
      </c>
    </row>
    <row r="7949" spans="5:5" x14ac:dyDescent="0.25">
      <c r="E7949">
        <v>0.76234170000000001</v>
      </c>
    </row>
    <row r="7950" spans="5:5" x14ac:dyDescent="0.25">
      <c r="E7950">
        <v>0.99726219999999999</v>
      </c>
    </row>
    <row r="7951" spans="5:5" x14ac:dyDescent="0.25">
      <c r="E7951">
        <v>0.73997259999999998</v>
      </c>
    </row>
    <row r="7952" spans="5:5" x14ac:dyDescent="0.25">
      <c r="E7952">
        <v>1.2922849999999999</v>
      </c>
    </row>
    <row r="7953" spans="5:5" x14ac:dyDescent="0.25">
      <c r="E7953">
        <v>0.80856220000000001</v>
      </c>
    </row>
    <row r="7954" spans="5:5" x14ac:dyDescent="0.25">
      <c r="E7954">
        <v>1.052651</v>
      </c>
    </row>
    <row r="7955" spans="5:5" x14ac:dyDescent="0.25">
      <c r="E7955">
        <v>0.94171559999999999</v>
      </c>
    </row>
    <row r="7956" spans="5:5" x14ac:dyDescent="0.25">
      <c r="E7956">
        <v>0.90735129999999997</v>
      </c>
    </row>
    <row r="7957" spans="5:5" x14ac:dyDescent="0.25">
      <c r="E7957">
        <v>0.97888269999999999</v>
      </c>
    </row>
    <row r="7958" spans="5:5" x14ac:dyDescent="0.25">
      <c r="E7958">
        <v>1.240065</v>
      </c>
    </row>
    <row r="7959" spans="5:5" x14ac:dyDescent="0.25">
      <c r="E7959">
        <v>0.58667550000000002</v>
      </c>
    </row>
    <row r="7960" spans="5:5" x14ac:dyDescent="0.25">
      <c r="E7960">
        <v>1.344136</v>
      </c>
    </row>
    <row r="7961" spans="5:5" x14ac:dyDescent="0.25">
      <c r="E7961">
        <v>1.1062620000000001</v>
      </c>
    </row>
    <row r="7962" spans="5:5" x14ac:dyDescent="0.25">
      <c r="E7962">
        <v>0.61073250000000001</v>
      </c>
    </row>
    <row r="7963" spans="5:5" x14ac:dyDescent="0.25">
      <c r="E7963">
        <v>0.80159610000000003</v>
      </c>
    </row>
    <row r="7964" spans="5:5" x14ac:dyDescent="0.25">
      <c r="E7964">
        <v>1.1094109999999999</v>
      </c>
    </row>
    <row r="7965" spans="5:5" x14ac:dyDescent="0.25">
      <c r="E7965">
        <v>0.69540409999999997</v>
      </c>
    </row>
    <row r="7966" spans="5:5" x14ac:dyDescent="0.25">
      <c r="E7966">
        <v>1.047156</v>
      </c>
    </row>
    <row r="7967" spans="5:5" x14ac:dyDescent="0.25">
      <c r="E7967">
        <v>1.006858</v>
      </c>
    </row>
    <row r="7968" spans="5:5" x14ac:dyDescent="0.25">
      <c r="E7968">
        <v>0.92201350000000004</v>
      </c>
    </row>
    <row r="7969" spans="5:5" x14ac:dyDescent="0.25">
      <c r="E7969">
        <v>1.0460750000000001</v>
      </c>
    </row>
    <row r="7970" spans="5:5" x14ac:dyDescent="0.25">
      <c r="E7970">
        <v>0.86085069999999997</v>
      </c>
    </row>
    <row r="7971" spans="5:5" x14ac:dyDescent="0.25">
      <c r="E7971">
        <v>1.113772</v>
      </c>
    </row>
    <row r="7972" spans="5:5" x14ac:dyDescent="0.25">
      <c r="E7972">
        <v>0.68646490000000004</v>
      </c>
    </row>
    <row r="7973" spans="5:5" x14ac:dyDescent="0.25">
      <c r="E7973">
        <v>0.87155590000000005</v>
      </c>
    </row>
    <row r="7974" spans="5:5" x14ac:dyDescent="0.25">
      <c r="E7974">
        <v>0.65332069999999998</v>
      </c>
    </row>
    <row r="7975" spans="5:5" x14ac:dyDescent="0.25">
      <c r="E7975">
        <v>1.3504529999999999</v>
      </c>
    </row>
    <row r="7976" spans="5:5" x14ac:dyDescent="0.25">
      <c r="E7976">
        <v>1.1794210000000001</v>
      </c>
    </row>
    <row r="7977" spans="5:5" x14ac:dyDescent="0.25">
      <c r="E7977">
        <v>0.94399520000000003</v>
      </c>
    </row>
    <row r="7978" spans="5:5" x14ac:dyDescent="0.25">
      <c r="E7978">
        <v>0.59824690000000003</v>
      </c>
    </row>
    <row r="7979" spans="5:5" x14ac:dyDescent="0.25">
      <c r="E7979">
        <v>1.2386170000000001</v>
      </c>
    </row>
    <row r="7980" spans="5:5" x14ac:dyDescent="0.25">
      <c r="E7980">
        <v>1.286473</v>
      </c>
    </row>
    <row r="7981" spans="5:5" x14ac:dyDescent="0.25">
      <c r="E7981">
        <v>0.98262769999999999</v>
      </c>
    </row>
    <row r="7982" spans="5:5" x14ac:dyDescent="0.25">
      <c r="E7982">
        <v>0.56744530000000004</v>
      </c>
    </row>
    <row r="7983" spans="5:5" x14ac:dyDescent="0.25">
      <c r="E7983">
        <v>1.244796</v>
      </c>
    </row>
    <row r="7984" spans="5:5" x14ac:dyDescent="0.25">
      <c r="E7984">
        <v>0.719136</v>
      </c>
    </row>
    <row r="7985" spans="5:5" x14ac:dyDescent="0.25">
      <c r="E7985">
        <v>1.117688</v>
      </c>
    </row>
    <row r="7986" spans="5:5" x14ac:dyDescent="0.25">
      <c r="E7986">
        <v>1.0517909999999999</v>
      </c>
    </row>
    <row r="7987" spans="5:5" x14ac:dyDescent="0.25">
      <c r="E7987">
        <v>0.61810149999999997</v>
      </c>
    </row>
    <row r="7988" spans="5:5" x14ac:dyDescent="0.25">
      <c r="E7988">
        <v>0.76225140000000002</v>
      </c>
    </row>
    <row r="7989" spans="5:5" x14ac:dyDescent="0.25">
      <c r="E7989">
        <v>0.8585296</v>
      </c>
    </row>
    <row r="7990" spans="5:5" x14ac:dyDescent="0.25">
      <c r="E7990">
        <v>0.81854559999999998</v>
      </c>
    </row>
    <row r="7991" spans="5:5" x14ac:dyDescent="0.25">
      <c r="E7991">
        <v>0.64699519999999999</v>
      </c>
    </row>
    <row r="7992" spans="5:5" x14ac:dyDescent="0.25">
      <c r="E7992">
        <v>0.86105449999999994</v>
      </c>
    </row>
    <row r="7993" spans="5:5" x14ac:dyDescent="0.25">
      <c r="E7993">
        <v>1.097853</v>
      </c>
    </row>
    <row r="7994" spans="5:5" x14ac:dyDescent="0.25">
      <c r="E7994">
        <v>0.73939299999999997</v>
      </c>
    </row>
    <row r="7995" spans="5:5" x14ac:dyDescent="0.25">
      <c r="E7995">
        <v>0.51661029999999997</v>
      </c>
    </row>
    <row r="7996" spans="5:5" x14ac:dyDescent="0.25">
      <c r="E7996">
        <v>1.106258</v>
      </c>
    </row>
    <row r="7997" spans="5:5" x14ac:dyDescent="0.25">
      <c r="E7997">
        <v>1.090967</v>
      </c>
    </row>
    <row r="7998" spans="5:5" x14ac:dyDescent="0.25">
      <c r="E7998">
        <v>0.52088380000000001</v>
      </c>
    </row>
    <row r="7999" spans="5:5" x14ac:dyDescent="0.25">
      <c r="E7999">
        <v>1.1022350000000001</v>
      </c>
    </row>
    <row r="8000" spans="5:5" x14ac:dyDescent="0.25">
      <c r="E8000">
        <v>0.84002540000000003</v>
      </c>
    </row>
    <row r="8001" spans="5:5" x14ac:dyDescent="0.25">
      <c r="E8001">
        <v>1.025361</v>
      </c>
    </row>
    <row r="8002" spans="5:5" x14ac:dyDescent="0.25">
      <c r="E8002">
        <v>1.012599</v>
      </c>
    </row>
    <row r="8003" spans="5:5" x14ac:dyDescent="0.25">
      <c r="E8003">
        <v>0.73900759999999999</v>
      </c>
    </row>
    <row r="8004" spans="5:5" x14ac:dyDescent="0.25">
      <c r="E8004">
        <v>0.95769119999999996</v>
      </c>
    </row>
    <row r="8005" spans="5:5" x14ac:dyDescent="0.25">
      <c r="E8005">
        <v>0.44296269999999999</v>
      </c>
    </row>
    <row r="8006" spans="5:5" x14ac:dyDescent="0.25">
      <c r="E8006">
        <v>0.92573430000000001</v>
      </c>
    </row>
    <row r="8007" spans="5:5" x14ac:dyDescent="0.25">
      <c r="E8007">
        <v>0.98003969999999996</v>
      </c>
    </row>
    <row r="8008" spans="5:5" x14ac:dyDescent="0.25">
      <c r="E8008">
        <v>0.91769299999999998</v>
      </c>
    </row>
    <row r="8009" spans="5:5" x14ac:dyDescent="0.25">
      <c r="E8009">
        <v>0.67413719999999999</v>
      </c>
    </row>
    <row r="8010" spans="5:5" x14ac:dyDescent="0.25">
      <c r="E8010">
        <v>1.145294</v>
      </c>
    </row>
    <row r="8011" spans="5:5" x14ac:dyDescent="0.25">
      <c r="E8011">
        <v>1.028904</v>
      </c>
    </row>
    <row r="8012" spans="5:5" x14ac:dyDescent="0.25">
      <c r="E8012">
        <v>0.64059370000000004</v>
      </c>
    </row>
    <row r="8013" spans="5:5" x14ac:dyDescent="0.25">
      <c r="E8013">
        <v>0.84782159999999995</v>
      </c>
    </row>
    <row r="8014" spans="5:5" x14ac:dyDescent="0.25">
      <c r="E8014">
        <v>0.2608473</v>
      </c>
    </row>
    <row r="8015" spans="5:5" x14ac:dyDescent="0.25">
      <c r="E8015">
        <v>1.066827</v>
      </c>
    </row>
    <row r="8016" spans="5:5" x14ac:dyDescent="0.25">
      <c r="E8016">
        <v>1.050651</v>
      </c>
    </row>
    <row r="8017" spans="5:5" x14ac:dyDescent="0.25">
      <c r="E8017">
        <v>0.78644720000000001</v>
      </c>
    </row>
    <row r="8018" spans="5:5" x14ac:dyDescent="0.25">
      <c r="E8018">
        <v>1.0299499999999999</v>
      </c>
    </row>
    <row r="8019" spans="5:5" x14ac:dyDescent="0.25">
      <c r="E8019">
        <v>0.89383539999999995</v>
      </c>
    </row>
    <row r="8020" spans="5:5" x14ac:dyDescent="0.25">
      <c r="E8020">
        <v>0.93922300000000003</v>
      </c>
    </row>
    <row r="8021" spans="5:5" x14ac:dyDescent="0.25">
      <c r="E8021">
        <v>1.0083489999999999</v>
      </c>
    </row>
    <row r="8022" spans="5:5" x14ac:dyDescent="0.25">
      <c r="E8022">
        <v>0.76509130000000003</v>
      </c>
    </row>
    <row r="8023" spans="5:5" x14ac:dyDescent="0.25">
      <c r="E8023">
        <v>0.80191889999999999</v>
      </c>
    </row>
    <row r="8024" spans="5:5" x14ac:dyDescent="0.25">
      <c r="E8024">
        <v>0.61917029999999995</v>
      </c>
    </row>
    <row r="8025" spans="5:5" x14ac:dyDescent="0.25">
      <c r="E8025">
        <v>0.88716510000000004</v>
      </c>
    </row>
    <row r="8026" spans="5:5" x14ac:dyDescent="0.25">
      <c r="E8026">
        <v>1.0769310000000001</v>
      </c>
    </row>
    <row r="8027" spans="5:5" x14ac:dyDescent="0.25">
      <c r="E8027">
        <v>0.75433519999999998</v>
      </c>
    </row>
    <row r="8028" spans="5:5" x14ac:dyDescent="0.25">
      <c r="E8028">
        <v>0.54362359999999998</v>
      </c>
    </row>
    <row r="8029" spans="5:5" x14ac:dyDescent="0.25">
      <c r="E8029">
        <v>1.125705</v>
      </c>
    </row>
    <row r="8030" spans="5:5" x14ac:dyDescent="0.25">
      <c r="E8030">
        <v>0.84112540000000002</v>
      </c>
    </row>
    <row r="8031" spans="5:5" x14ac:dyDescent="0.25">
      <c r="E8031">
        <v>0.3502226</v>
      </c>
    </row>
    <row r="8032" spans="5:5" x14ac:dyDescent="0.25">
      <c r="E8032">
        <v>0.8312176</v>
      </c>
    </row>
    <row r="8033" spans="5:5" x14ac:dyDescent="0.25">
      <c r="E8033">
        <v>0.84839439999999999</v>
      </c>
    </row>
    <row r="8034" spans="5:5" x14ac:dyDescent="0.25">
      <c r="E8034">
        <v>1.162239</v>
      </c>
    </row>
    <row r="8035" spans="5:5" x14ac:dyDescent="0.25">
      <c r="E8035">
        <v>0.71289820000000004</v>
      </c>
    </row>
    <row r="8036" spans="5:5" x14ac:dyDescent="0.25">
      <c r="E8036">
        <v>0.72288370000000002</v>
      </c>
    </row>
    <row r="8037" spans="5:5" x14ac:dyDescent="0.25">
      <c r="E8037">
        <v>1.124827</v>
      </c>
    </row>
    <row r="8038" spans="5:5" x14ac:dyDescent="0.25">
      <c r="E8038">
        <v>0.74057499999999998</v>
      </c>
    </row>
    <row r="8039" spans="5:5" x14ac:dyDescent="0.25">
      <c r="E8039">
        <v>0.99161100000000002</v>
      </c>
    </row>
    <row r="8040" spans="5:5" x14ac:dyDescent="0.25">
      <c r="E8040">
        <v>1.158609</v>
      </c>
    </row>
    <row r="8041" spans="5:5" x14ac:dyDescent="0.25">
      <c r="E8041">
        <v>0.76258689999999996</v>
      </c>
    </row>
    <row r="8042" spans="5:5" x14ac:dyDescent="0.25">
      <c r="E8042">
        <v>1.1839740000000001</v>
      </c>
    </row>
    <row r="8043" spans="5:5" x14ac:dyDescent="0.25">
      <c r="E8043">
        <v>0.95214810000000005</v>
      </c>
    </row>
    <row r="8044" spans="5:5" x14ac:dyDescent="0.25">
      <c r="E8044">
        <v>1.2061550000000001</v>
      </c>
    </row>
    <row r="8045" spans="5:5" x14ac:dyDescent="0.25">
      <c r="E8045">
        <v>1.090854</v>
      </c>
    </row>
    <row r="8046" spans="5:5" x14ac:dyDescent="0.25">
      <c r="E8046">
        <v>0.98744989999999999</v>
      </c>
    </row>
    <row r="8047" spans="5:5" x14ac:dyDescent="0.25">
      <c r="E8047">
        <v>0.90475550000000005</v>
      </c>
    </row>
    <row r="8048" spans="5:5" x14ac:dyDescent="0.25">
      <c r="E8048">
        <v>0.864039</v>
      </c>
    </row>
    <row r="8049" spans="5:5" x14ac:dyDescent="0.25">
      <c r="E8049">
        <v>1.108285</v>
      </c>
    </row>
    <row r="8050" spans="5:5" x14ac:dyDescent="0.25">
      <c r="E8050">
        <v>1.0407630000000001</v>
      </c>
    </row>
    <row r="8051" spans="5:5" x14ac:dyDescent="0.25">
      <c r="E8051">
        <v>0.85139699999999996</v>
      </c>
    </row>
    <row r="8052" spans="5:5" x14ac:dyDescent="0.25">
      <c r="E8052">
        <v>1.03146</v>
      </c>
    </row>
    <row r="8053" spans="5:5" x14ac:dyDescent="0.25">
      <c r="E8053">
        <v>0.88362490000000005</v>
      </c>
    </row>
    <row r="8054" spans="5:5" x14ac:dyDescent="0.25">
      <c r="E8054">
        <v>0.91107570000000004</v>
      </c>
    </row>
    <row r="8055" spans="5:5" x14ac:dyDescent="0.25">
      <c r="E8055">
        <v>1.18581</v>
      </c>
    </row>
    <row r="8056" spans="5:5" x14ac:dyDescent="0.25">
      <c r="E8056">
        <v>0.7777809</v>
      </c>
    </row>
    <row r="8057" spans="5:5" x14ac:dyDescent="0.25">
      <c r="E8057">
        <v>1.3705350000000001</v>
      </c>
    </row>
    <row r="8058" spans="5:5" x14ac:dyDescent="0.25">
      <c r="E8058">
        <v>0.61303739999999995</v>
      </c>
    </row>
    <row r="8059" spans="5:5" x14ac:dyDescent="0.25">
      <c r="E8059">
        <v>0.80650650000000002</v>
      </c>
    </row>
    <row r="8060" spans="5:5" x14ac:dyDescent="0.25">
      <c r="E8060">
        <v>0.75495690000000004</v>
      </c>
    </row>
    <row r="8061" spans="5:5" x14ac:dyDescent="0.25">
      <c r="E8061">
        <v>0.3163453</v>
      </c>
    </row>
    <row r="8062" spans="5:5" x14ac:dyDescent="0.25">
      <c r="E8062">
        <v>1.4567650000000001</v>
      </c>
    </row>
    <row r="8063" spans="5:5" x14ac:dyDescent="0.25">
      <c r="E8063">
        <v>1.1436569999999999</v>
      </c>
    </row>
    <row r="8064" spans="5:5" x14ac:dyDescent="0.25">
      <c r="E8064">
        <v>0.67395620000000001</v>
      </c>
    </row>
    <row r="8065" spans="5:5" x14ac:dyDescent="0.25">
      <c r="E8065">
        <v>1.2575160000000001</v>
      </c>
    </row>
    <row r="8066" spans="5:5" x14ac:dyDescent="0.25">
      <c r="E8066">
        <v>0.74724749999999995</v>
      </c>
    </row>
    <row r="8067" spans="5:5" x14ac:dyDescent="0.25">
      <c r="E8067">
        <v>0.7081421</v>
      </c>
    </row>
    <row r="8068" spans="5:5" x14ac:dyDescent="0.25">
      <c r="E8068">
        <v>0.88910650000000002</v>
      </c>
    </row>
    <row r="8069" spans="5:5" x14ac:dyDescent="0.25">
      <c r="E8069">
        <v>1.130258</v>
      </c>
    </row>
    <row r="8070" spans="5:5" x14ac:dyDescent="0.25">
      <c r="E8070">
        <v>0.56113930000000001</v>
      </c>
    </row>
    <row r="8071" spans="5:5" x14ac:dyDescent="0.25">
      <c r="E8071">
        <v>0.70287169999999999</v>
      </c>
    </row>
    <row r="8072" spans="5:5" x14ac:dyDescent="0.25">
      <c r="E8072">
        <v>1.119297</v>
      </c>
    </row>
    <row r="8073" spans="5:5" x14ac:dyDescent="0.25">
      <c r="E8073">
        <v>0.83236759999999999</v>
      </c>
    </row>
    <row r="8074" spans="5:5" x14ac:dyDescent="0.25">
      <c r="E8074">
        <v>0.89442750000000004</v>
      </c>
    </row>
    <row r="8075" spans="5:5" x14ac:dyDescent="0.25">
      <c r="E8075">
        <v>1.0653840000000001</v>
      </c>
    </row>
    <row r="8076" spans="5:5" x14ac:dyDescent="0.25">
      <c r="E8076">
        <v>0.83610079999999998</v>
      </c>
    </row>
    <row r="8077" spans="5:5" x14ac:dyDescent="0.25">
      <c r="E8077">
        <v>0.69887500000000002</v>
      </c>
    </row>
    <row r="8078" spans="5:5" x14ac:dyDescent="0.25">
      <c r="E8078">
        <v>0.88857640000000004</v>
      </c>
    </row>
    <row r="8079" spans="5:5" x14ac:dyDescent="0.25">
      <c r="E8079">
        <v>1.2464040000000001</v>
      </c>
    </row>
    <row r="8080" spans="5:5" x14ac:dyDescent="0.25">
      <c r="E8080">
        <v>1.304252</v>
      </c>
    </row>
    <row r="8081" spans="5:5" x14ac:dyDescent="0.25">
      <c r="E8081">
        <v>1.1006750000000001</v>
      </c>
    </row>
    <row r="8082" spans="5:5" x14ac:dyDescent="0.25">
      <c r="E8082">
        <v>1.3146370000000001</v>
      </c>
    </row>
    <row r="8083" spans="5:5" x14ac:dyDescent="0.25">
      <c r="E8083">
        <v>0.85340320000000003</v>
      </c>
    </row>
    <row r="8084" spans="5:5" x14ac:dyDescent="0.25">
      <c r="E8084">
        <v>0.82289820000000002</v>
      </c>
    </row>
    <row r="8085" spans="5:5" x14ac:dyDescent="0.25">
      <c r="E8085">
        <v>0.8622938</v>
      </c>
    </row>
    <row r="8086" spans="5:5" x14ac:dyDescent="0.25">
      <c r="E8086">
        <v>0.86864540000000001</v>
      </c>
    </row>
    <row r="8087" spans="5:5" x14ac:dyDescent="0.25">
      <c r="E8087">
        <v>0.9660898</v>
      </c>
    </row>
    <row r="8088" spans="5:5" x14ac:dyDescent="0.25">
      <c r="E8088">
        <v>0.91067120000000001</v>
      </c>
    </row>
    <row r="8089" spans="5:5" x14ac:dyDescent="0.25">
      <c r="E8089">
        <v>0.60104449999999998</v>
      </c>
    </row>
    <row r="8090" spans="5:5" x14ac:dyDescent="0.25">
      <c r="E8090">
        <v>0.59091249999999995</v>
      </c>
    </row>
    <row r="8091" spans="5:5" x14ac:dyDescent="0.25">
      <c r="E8091">
        <v>0.7731884</v>
      </c>
    </row>
    <row r="8092" spans="5:5" x14ac:dyDescent="0.25">
      <c r="E8092">
        <v>1.405675</v>
      </c>
    </row>
    <row r="8093" spans="5:5" x14ac:dyDescent="0.25">
      <c r="E8093">
        <v>1.0402</v>
      </c>
    </row>
    <row r="8094" spans="5:5" x14ac:dyDescent="0.25">
      <c r="E8094">
        <v>1.180274</v>
      </c>
    </row>
    <row r="8095" spans="5:5" x14ac:dyDescent="0.25">
      <c r="E8095">
        <v>0.93969420000000004</v>
      </c>
    </row>
    <row r="8096" spans="5:5" x14ac:dyDescent="0.25">
      <c r="E8096">
        <v>1.0982209999999999</v>
      </c>
    </row>
    <row r="8097" spans="5:5" x14ac:dyDescent="0.25">
      <c r="E8097">
        <v>0.93553010000000003</v>
      </c>
    </row>
    <row r="8098" spans="5:5" x14ac:dyDescent="0.25">
      <c r="E8098">
        <v>0.95670029999999995</v>
      </c>
    </row>
    <row r="8099" spans="5:5" x14ac:dyDescent="0.25">
      <c r="E8099">
        <v>1.2087969999999999</v>
      </c>
    </row>
    <row r="8100" spans="5:5" x14ac:dyDescent="0.25">
      <c r="E8100">
        <v>0.9515171</v>
      </c>
    </row>
    <row r="8101" spans="5:5" x14ac:dyDescent="0.25">
      <c r="E8101">
        <v>1.0946849999999999</v>
      </c>
    </row>
    <row r="8102" spans="5:5" x14ac:dyDescent="0.25">
      <c r="E8102">
        <v>1.0733999999999999</v>
      </c>
    </row>
    <row r="8103" spans="5:5" x14ac:dyDescent="0.25">
      <c r="E8103">
        <v>1.1095159999999999</v>
      </c>
    </row>
    <row r="8104" spans="5:5" x14ac:dyDescent="0.25">
      <c r="E8104">
        <v>0.34277930000000001</v>
      </c>
    </row>
    <row r="8105" spans="5:5" x14ac:dyDescent="0.25">
      <c r="E8105">
        <v>1.007444</v>
      </c>
    </row>
    <row r="8106" spans="5:5" x14ac:dyDescent="0.25">
      <c r="E8106">
        <v>1.1101099999999999</v>
      </c>
    </row>
    <row r="8107" spans="5:5" x14ac:dyDescent="0.25">
      <c r="E8107">
        <v>1.2376039999999999</v>
      </c>
    </row>
    <row r="8108" spans="5:5" x14ac:dyDescent="0.25">
      <c r="E8108">
        <v>0.68998009999999999</v>
      </c>
    </row>
    <row r="8109" spans="5:5" x14ac:dyDescent="0.25">
      <c r="E8109">
        <v>0.67779259999999997</v>
      </c>
    </row>
    <row r="8110" spans="5:5" x14ac:dyDescent="0.25">
      <c r="E8110">
        <v>1.1734739999999999</v>
      </c>
    </row>
    <row r="8111" spans="5:5" x14ac:dyDescent="0.25">
      <c r="E8111">
        <v>0.89165930000000004</v>
      </c>
    </row>
    <row r="8112" spans="5:5" x14ac:dyDescent="0.25">
      <c r="E8112">
        <v>1.2414449999999999</v>
      </c>
    </row>
    <row r="8113" spans="5:5" x14ac:dyDescent="0.25">
      <c r="E8113">
        <v>0.42968590000000001</v>
      </c>
    </row>
    <row r="8114" spans="5:5" x14ac:dyDescent="0.25">
      <c r="E8114">
        <v>0.74591700000000005</v>
      </c>
    </row>
    <row r="8115" spans="5:5" x14ac:dyDescent="0.25">
      <c r="E8115">
        <v>0.28724300000000003</v>
      </c>
    </row>
    <row r="8116" spans="5:5" x14ac:dyDescent="0.25">
      <c r="E8116">
        <v>1.0548299999999999</v>
      </c>
    </row>
    <row r="8117" spans="5:5" x14ac:dyDescent="0.25">
      <c r="E8117">
        <v>0.8217776</v>
      </c>
    </row>
    <row r="8118" spans="5:5" x14ac:dyDescent="0.25">
      <c r="E8118">
        <v>1.234148</v>
      </c>
    </row>
    <row r="8119" spans="5:5" x14ac:dyDescent="0.25">
      <c r="E8119">
        <v>1.25498</v>
      </c>
    </row>
    <row r="8120" spans="5:5" x14ac:dyDescent="0.25">
      <c r="E8120">
        <v>0.83766119999999999</v>
      </c>
    </row>
    <row r="8121" spans="5:5" x14ac:dyDescent="0.25">
      <c r="E8121">
        <v>0.84421659999999998</v>
      </c>
    </row>
    <row r="8122" spans="5:5" x14ac:dyDescent="0.25">
      <c r="E8122">
        <v>0.8096468</v>
      </c>
    </row>
    <row r="8123" spans="5:5" x14ac:dyDescent="0.25">
      <c r="E8123">
        <v>1.17845</v>
      </c>
    </row>
    <row r="8124" spans="5:5" x14ac:dyDescent="0.25">
      <c r="E8124">
        <v>1.0066820000000001</v>
      </c>
    </row>
    <row r="8125" spans="5:5" x14ac:dyDescent="0.25">
      <c r="E8125">
        <v>0.64620290000000002</v>
      </c>
    </row>
    <row r="8126" spans="5:5" x14ac:dyDescent="0.25">
      <c r="E8126">
        <v>0.95262049999999998</v>
      </c>
    </row>
    <row r="8127" spans="5:5" x14ac:dyDescent="0.25">
      <c r="E8127">
        <v>1.0476650000000001</v>
      </c>
    </row>
    <row r="8128" spans="5:5" x14ac:dyDescent="0.25">
      <c r="E8128">
        <v>0.55087330000000001</v>
      </c>
    </row>
    <row r="8129" spans="5:5" x14ac:dyDescent="0.25">
      <c r="E8129">
        <v>1.288297</v>
      </c>
    </row>
    <row r="8130" spans="5:5" x14ac:dyDescent="0.25">
      <c r="E8130">
        <v>0.55687759999999997</v>
      </c>
    </row>
    <row r="8131" spans="5:5" x14ac:dyDescent="0.25">
      <c r="E8131">
        <v>0.32017269999999998</v>
      </c>
    </row>
    <row r="8132" spans="5:5" x14ac:dyDescent="0.25">
      <c r="E8132">
        <v>1.020337</v>
      </c>
    </row>
    <row r="8133" spans="5:5" x14ac:dyDescent="0.25">
      <c r="E8133">
        <v>0.94052979999999997</v>
      </c>
    </row>
    <row r="8134" spans="5:5" x14ac:dyDescent="0.25">
      <c r="E8134">
        <v>0.87120660000000005</v>
      </c>
    </row>
    <row r="8135" spans="5:5" x14ac:dyDescent="0.25">
      <c r="E8135">
        <v>0.99317290000000003</v>
      </c>
    </row>
    <row r="8136" spans="5:5" x14ac:dyDescent="0.25">
      <c r="E8136">
        <v>0.97850499999999996</v>
      </c>
    </row>
    <row r="8137" spans="5:5" x14ac:dyDescent="0.25">
      <c r="E8137">
        <v>0.88686430000000005</v>
      </c>
    </row>
    <row r="8138" spans="5:5" x14ac:dyDescent="0.25">
      <c r="E8138">
        <v>0.72778410000000004</v>
      </c>
    </row>
    <row r="8139" spans="5:5" x14ac:dyDescent="0.25">
      <c r="E8139">
        <v>0.66455679999999995</v>
      </c>
    </row>
    <row r="8140" spans="5:5" x14ac:dyDescent="0.25">
      <c r="E8140">
        <v>0.83295209999999997</v>
      </c>
    </row>
    <row r="8141" spans="5:5" x14ac:dyDescent="0.25">
      <c r="E8141">
        <v>0.97487460000000004</v>
      </c>
    </row>
    <row r="8142" spans="5:5" x14ac:dyDescent="0.25">
      <c r="E8142">
        <v>0.91783179999999998</v>
      </c>
    </row>
    <row r="8143" spans="5:5" x14ac:dyDescent="0.25">
      <c r="E8143">
        <v>0.95004040000000001</v>
      </c>
    </row>
    <row r="8144" spans="5:5" x14ac:dyDescent="0.25">
      <c r="E8144">
        <v>1.0657000000000001</v>
      </c>
    </row>
    <row r="8145" spans="5:5" x14ac:dyDescent="0.25">
      <c r="E8145">
        <v>0.49689080000000002</v>
      </c>
    </row>
    <row r="8146" spans="5:5" x14ac:dyDescent="0.25">
      <c r="E8146">
        <v>1.052189</v>
      </c>
    </row>
    <row r="8147" spans="5:5" x14ac:dyDescent="0.25">
      <c r="E8147">
        <v>0.66381140000000005</v>
      </c>
    </row>
    <row r="8148" spans="5:5" x14ac:dyDescent="0.25">
      <c r="E8148">
        <v>1.115998</v>
      </c>
    </row>
    <row r="8149" spans="5:5" x14ac:dyDescent="0.25">
      <c r="E8149">
        <v>1.2291510000000001</v>
      </c>
    </row>
    <row r="8150" spans="5:5" x14ac:dyDescent="0.25">
      <c r="E8150">
        <v>0.94666989999999995</v>
      </c>
    </row>
    <row r="8151" spans="5:5" x14ac:dyDescent="0.25">
      <c r="E8151">
        <v>0.89307979999999998</v>
      </c>
    </row>
    <row r="8152" spans="5:5" x14ac:dyDescent="0.25">
      <c r="E8152">
        <v>1.0898319999999999</v>
      </c>
    </row>
    <row r="8153" spans="5:5" x14ac:dyDescent="0.25">
      <c r="E8153">
        <v>0.6407716</v>
      </c>
    </row>
    <row r="8154" spans="5:5" x14ac:dyDescent="0.25">
      <c r="E8154">
        <v>1.0938060000000001</v>
      </c>
    </row>
    <row r="8155" spans="5:5" x14ac:dyDescent="0.25">
      <c r="E8155">
        <v>1.143915</v>
      </c>
    </row>
    <row r="8156" spans="5:5" x14ac:dyDescent="0.25">
      <c r="E8156">
        <v>0.96492049999999996</v>
      </c>
    </row>
    <row r="8157" spans="5:5" x14ac:dyDescent="0.25">
      <c r="E8157">
        <v>0.78933980000000004</v>
      </c>
    </row>
    <row r="8158" spans="5:5" x14ac:dyDescent="0.25">
      <c r="E8158">
        <v>0.86070420000000003</v>
      </c>
    </row>
    <row r="8159" spans="5:5" x14ac:dyDescent="0.25">
      <c r="E8159">
        <v>0.89507239999999999</v>
      </c>
    </row>
    <row r="8160" spans="5:5" x14ac:dyDescent="0.25">
      <c r="E8160">
        <v>0.70072400000000001</v>
      </c>
    </row>
    <row r="8161" spans="5:5" x14ac:dyDescent="0.25">
      <c r="E8161">
        <v>0.74678109999999998</v>
      </c>
    </row>
    <row r="8162" spans="5:5" x14ac:dyDescent="0.25">
      <c r="E8162">
        <v>0.34383789999999997</v>
      </c>
    </row>
    <row r="8163" spans="5:5" x14ac:dyDescent="0.25">
      <c r="E8163">
        <v>0.66236640000000002</v>
      </c>
    </row>
    <row r="8164" spans="5:5" x14ac:dyDescent="0.25">
      <c r="E8164">
        <v>0.87024440000000003</v>
      </c>
    </row>
    <row r="8165" spans="5:5" x14ac:dyDescent="0.25">
      <c r="E8165">
        <v>0.53133379999999997</v>
      </c>
    </row>
    <row r="8166" spans="5:5" x14ac:dyDescent="0.25">
      <c r="E8166">
        <v>0.69052329999999995</v>
      </c>
    </row>
    <row r="8167" spans="5:5" x14ac:dyDescent="0.25">
      <c r="E8167">
        <v>1.084919</v>
      </c>
    </row>
    <row r="8168" spans="5:5" x14ac:dyDescent="0.25">
      <c r="E8168">
        <v>0.75158190000000002</v>
      </c>
    </row>
    <row r="8169" spans="5:5" x14ac:dyDescent="0.25">
      <c r="E8169">
        <v>1.038783</v>
      </c>
    </row>
    <row r="8170" spans="5:5" x14ac:dyDescent="0.25">
      <c r="E8170">
        <v>1.1291690000000001</v>
      </c>
    </row>
    <row r="8171" spans="5:5" x14ac:dyDescent="0.25">
      <c r="E8171">
        <v>0.8060986</v>
      </c>
    </row>
    <row r="8172" spans="5:5" x14ac:dyDescent="0.25">
      <c r="E8172">
        <v>0.76282559999999999</v>
      </c>
    </row>
    <row r="8173" spans="5:5" x14ac:dyDescent="0.25">
      <c r="E8173">
        <v>1.0513950000000001</v>
      </c>
    </row>
    <row r="8174" spans="5:5" x14ac:dyDescent="0.25">
      <c r="E8174">
        <v>0.49660110000000002</v>
      </c>
    </row>
    <row r="8175" spans="5:5" x14ac:dyDescent="0.25">
      <c r="E8175">
        <v>0.88764560000000003</v>
      </c>
    </row>
    <row r="8176" spans="5:5" x14ac:dyDescent="0.25">
      <c r="E8176">
        <v>0.1436653</v>
      </c>
    </row>
    <row r="8177" spans="5:5" x14ac:dyDescent="0.25">
      <c r="E8177">
        <v>0.81794429999999996</v>
      </c>
    </row>
    <row r="8178" spans="5:5" x14ac:dyDescent="0.25">
      <c r="E8178">
        <v>0.8815984</v>
      </c>
    </row>
    <row r="8179" spans="5:5" x14ac:dyDescent="0.25">
      <c r="E8179">
        <v>1.2127589999999999</v>
      </c>
    </row>
    <row r="8180" spans="5:5" x14ac:dyDescent="0.25">
      <c r="E8180">
        <v>0.86770829999999999</v>
      </c>
    </row>
    <row r="8181" spans="5:5" x14ac:dyDescent="0.25">
      <c r="E8181">
        <v>0.80643659999999995</v>
      </c>
    </row>
    <row r="8182" spans="5:5" x14ac:dyDescent="0.25">
      <c r="E8182">
        <v>1.032346</v>
      </c>
    </row>
    <row r="8183" spans="5:5" x14ac:dyDescent="0.25">
      <c r="E8183">
        <v>0.66150180000000003</v>
      </c>
    </row>
    <row r="8184" spans="5:5" x14ac:dyDescent="0.25">
      <c r="E8184">
        <v>1.0142409999999999</v>
      </c>
    </row>
    <row r="8185" spans="5:5" x14ac:dyDescent="0.25">
      <c r="E8185">
        <v>1.127483</v>
      </c>
    </row>
    <row r="8186" spans="5:5" x14ac:dyDescent="0.25">
      <c r="E8186">
        <v>1.337345</v>
      </c>
    </row>
    <row r="8187" spans="5:5" x14ac:dyDescent="0.25">
      <c r="E8187">
        <v>1.0190079999999999</v>
      </c>
    </row>
    <row r="8188" spans="5:5" x14ac:dyDescent="0.25">
      <c r="E8188">
        <v>0.96287730000000005</v>
      </c>
    </row>
    <row r="8189" spans="5:5" x14ac:dyDescent="0.25">
      <c r="E8189">
        <v>0.97916879999999995</v>
      </c>
    </row>
    <row r="8190" spans="5:5" x14ac:dyDescent="0.25">
      <c r="E8190">
        <v>1.07403</v>
      </c>
    </row>
    <row r="8191" spans="5:5" x14ac:dyDescent="0.25">
      <c r="E8191">
        <v>0.99886759999999997</v>
      </c>
    </row>
    <row r="8192" spans="5:5" x14ac:dyDescent="0.25">
      <c r="E8192">
        <v>0.93146260000000003</v>
      </c>
    </row>
    <row r="8193" spans="5:5" x14ac:dyDescent="0.25">
      <c r="E8193">
        <v>0.95089259999999998</v>
      </c>
    </row>
    <row r="8194" spans="5:5" x14ac:dyDescent="0.25">
      <c r="E8194">
        <v>0.58386139999999997</v>
      </c>
    </row>
    <row r="8195" spans="5:5" x14ac:dyDescent="0.25">
      <c r="E8195">
        <v>1.109815</v>
      </c>
    </row>
    <row r="8196" spans="5:5" x14ac:dyDescent="0.25">
      <c r="E8196">
        <v>0.87158159999999996</v>
      </c>
    </row>
    <row r="8197" spans="5:5" x14ac:dyDescent="0.25">
      <c r="E8197">
        <v>1.1130340000000001</v>
      </c>
    </row>
    <row r="8198" spans="5:5" x14ac:dyDescent="0.25">
      <c r="E8198">
        <v>0.77238450000000003</v>
      </c>
    </row>
    <row r="8199" spans="5:5" x14ac:dyDescent="0.25">
      <c r="E8199">
        <v>0.79938659999999995</v>
      </c>
    </row>
    <row r="8200" spans="5:5" x14ac:dyDescent="0.25">
      <c r="E8200">
        <v>1.42127</v>
      </c>
    </row>
    <row r="8201" spans="5:5" x14ac:dyDescent="0.25">
      <c r="E8201">
        <v>0.97322410000000004</v>
      </c>
    </row>
    <row r="8202" spans="5:5" x14ac:dyDescent="0.25">
      <c r="E8202">
        <v>0.93405700000000003</v>
      </c>
    </row>
    <row r="8203" spans="5:5" x14ac:dyDescent="0.25">
      <c r="E8203">
        <v>1.0726059999999999</v>
      </c>
    </row>
    <row r="8204" spans="5:5" x14ac:dyDescent="0.25">
      <c r="E8204">
        <v>1.1198589999999999</v>
      </c>
    </row>
    <row r="8205" spans="5:5" x14ac:dyDescent="0.25">
      <c r="E8205">
        <v>1.1677379999999999</v>
      </c>
    </row>
    <row r="8206" spans="5:5" x14ac:dyDescent="0.25">
      <c r="E8206">
        <v>0.97197089999999997</v>
      </c>
    </row>
    <row r="8207" spans="5:5" x14ac:dyDescent="0.25">
      <c r="E8207">
        <v>0.72952870000000003</v>
      </c>
    </row>
    <row r="8208" spans="5:5" x14ac:dyDescent="0.25">
      <c r="E8208">
        <v>0.85358369999999995</v>
      </c>
    </row>
    <row r="8209" spans="5:5" x14ac:dyDescent="0.25">
      <c r="E8209">
        <v>1.121189</v>
      </c>
    </row>
    <row r="8210" spans="5:5" x14ac:dyDescent="0.25">
      <c r="E8210">
        <v>0.53086460000000002</v>
      </c>
    </row>
    <row r="8211" spans="5:5" x14ac:dyDescent="0.25">
      <c r="E8211">
        <v>1.1328290000000001</v>
      </c>
    </row>
    <row r="8212" spans="5:5" x14ac:dyDescent="0.25">
      <c r="E8212">
        <v>1.0831500000000001</v>
      </c>
    </row>
    <row r="8213" spans="5:5" x14ac:dyDescent="0.25">
      <c r="E8213">
        <v>1.0314460000000001</v>
      </c>
    </row>
    <row r="8214" spans="5:5" x14ac:dyDescent="0.25">
      <c r="E8214">
        <v>1.1242939999999999</v>
      </c>
    </row>
    <row r="8215" spans="5:5" x14ac:dyDescent="0.25">
      <c r="E8215">
        <v>0.95248999999999995</v>
      </c>
    </row>
    <row r="8216" spans="5:5" x14ac:dyDescent="0.25">
      <c r="E8216">
        <v>1.1593100000000001</v>
      </c>
    </row>
    <row r="8217" spans="5:5" x14ac:dyDescent="0.25">
      <c r="E8217">
        <v>1.0936159999999999</v>
      </c>
    </row>
    <row r="8218" spans="5:5" x14ac:dyDescent="0.25">
      <c r="E8218">
        <v>1.081548</v>
      </c>
    </row>
    <row r="8219" spans="5:5" x14ac:dyDescent="0.25">
      <c r="E8219">
        <v>1.0106010000000001</v>
      </c>
    </row>
    <row r="8220" spans="5:5" x14ac:dyDescent="0.25">
      <c r="E8220">
        <v>0.88476339999999998</v>
      </c>
    </row>
    <row r="8221" spans="5:5" x14ac:dyDescent="0.25">
      <c r="E8221">
        <v>0.63271690000000003</v>
      </c>
    </row>
    <row r="8222" spans="5:5" x14ac:dyDescent="0.25">
      <c r="E8222">
        <v>0.75019880000000005</v>
      </c>
    </row>
    <row r="8223" spans="5:5" x14ac:dyDescent="0.25">
      <c r="E8223">
        <v>0.29457060000000002</v>
      </c>
    </row>
    <row r="8224" spans="5:5" x14ac:dyDescent="0.25">
      <c r="E8224">
        <v>0.96788030000000003</v>
      </c>
    </row>
    <row r="8225" spans="5:5" x14ac:dyDescent="0.25">
      <c r="E8225">
        <v>0.98731959999999996</v>
      </c>
    </row>
    <row r="8226" spans="5:5" x14ac:dyDescent="0.25">
      <c r="E8226">
        <v>0.8816389</v>
      </c>
    </row>
    <row r="8227" spans="5:5" x14ac:dyDescent="0.25">
      <c r="E8227">
        <v>0.63281100000000001</v>
      </c>
    </row>
    <row r="8228" spans="5:5" x14ac:dyDescent="0.25">
      <c r="E8228">
        <v>1.2877209999999999</v>
      </c>
    </row>
    <row r="8229" spans="5:5" x14ac:dyDescent="0.25">
      <c r="E8229">
        <v>0.94250230000000002</v>
      </c>
    </row>
    <row r="8230" spans="5:5" x14ac:dyDescent="0.25">
      <c r="E8230">
        <v>1.1133599999999999</v>
      </c>
    </row>
    <row r="8231" spans="5:5" x14ac:dyDescent="0.25">
      <c r="E8231">
        <v>0.67387770000000002</v>
      </c>
    </row>
    <row r="8232" spans="5:5" x14ac:dyDescent="0.25">
      <c r="E8232">
        <v>0.83638469999999998</v>
      </c>
    </row>
    <row r="8233" spans="5:5" x14ac:dyDescent="0.25">
      <c r="E8233">
        <v>0.59848539999999995</v>
      </c>
    </row>
    <row r="8234" spans="5:5" x14ac:dyDescent="0.25">
      <c r="E8234">
        <v>0.75402040000000004</v>
      </c>
    </row>
    <row r="8235" spans="5:5" x14ac:dyDescent="0.25">
      <c r="E8235">
        <v>0.93594120000000003</v>
      </c>
    </row>
    <row r="8236" spans="5:5" x14ac:dyDescent="0.25">
      <c r="E8236">
        <v>1.0394639999999999</v>
      </c>
    </row>
    <row r="8237" spans="5:5" x14ac:dyDescent="0.25">
      <c r="E8237">
        <v>0.95492880000000002</v>
      </c>
    </row>
    <row r="8238" spans="5:5" x14ac:dyDescent="0.25">
      <c r="E8238">
        <v>0.78742009999999996</v>
      </c>
    </row>
    <row r="8239" spans="5:5" x14ac:dyDescent="0.25">
      <c r="E8239">
        <v>0.60587619999999998</v>
      </c>
    </row>
    <row r="8240" spans="5:5" x14ac:dyDescent="0.25">
      <c r="E8240">
        <v>0.64673780000000003</v>
      </c>
    </row>
    <row r="8241" spans="5:5" x14ac:dyDescent="0.25">
      <c r="E8241">
        <v>1.08327</v>
      </c>
    </row>
    <row r="8242" spans="5:5" x14ac:dyDescent="0.25">
      <c r="E8242">
        <v>0.7689125</v>
      </c>
    </row>
    <row r="8243" spans="5:5" x14ac:dyDescent="0.25">
      <c r="E8243">
        <v>1.0030570000000001</v>
      </c>
    </row>
    <row r="8244" spans="5:5" x14ac:dyDescent="0.25">
      <c r="E8244">
        <v>0.98197760000000001</v>
      </c>
    </row>
    <row r="8245" spans="5:5" x14ac:dyDescent="0.25">
      <c r="E8245">
        <v>1.0154129999999999</v>
      </c>
    </row>
    <row r="8246" spans="5:5" x14ac:dyDescent="0.25">
      <c r="E8246">
        <v>1.268829</v>
      </c>
    </row>
    <row r="8247" spans="5:5" x14ac:dyDescent="0.25">
      <c r="E8247">
        <v>0.75467139999999999</v>
      </c>
    </row>
    <row r="8248" spans="5:5" x14ac:dyDescent="0.25">
      <c r="E8248">
        <v>0.81214900000000001</v>
      </c>
    </row>
    <row r="8249" spans="5:5" x14ac:dyDescent="0.25">
      <c r="E8249">
        <v>0.88506110000000005</v>
      </c>
    </row>
    <row r="8250" spans="5:5" x14ac:dyDescent="0.25">
      <c r="E8250">
        <v>0.55710570000000004</v>
      </c>
    </row>
    <row r="8251" spans="5:5" x14ac:dyDescent="0.25">
      <c r="E8251">
        <v>1.0738449999999999</v>
      </c>
    </row>
    <row r="8252" spans="5:5" x14ac:dyDescent="0.25">
      <c r="E8252">
        <v>1.119462</v>
      </c>
    </row>
    <row r="8253" spans="5:5" x14ac:dyDescent="0.25">
      <c r="E8253">
        <v>1.0951550000000001</v>
      </c>
    </row>
    <row r="8254" spans="5:5" x14ac:dyDescent="0.25">
      <c r="E8254">
        <v>1.0260499999999999</v>
      </c>
    </row>
    <row r="8255" spans="5:5" x14ac:dyDescent="0.25">
      <c r="E8255">
        <v>1.119667</v>
      </c>
    </row>
    <row r="8256" spans="5:5" x14ac:dyDescent="0.25">
      <c r="E8256">
        <v>0.83507770000000003</v>
      </c>
    </row>
    <row r="8257" spans="5:5" x14ac:dyDescent="0.25">
      <c r="E8257">
        <v>0.88580150000000002</v>
      </c>
    </row>
    <row r="8258" spans="5:5" x14ac:dyDescent="0.25">
      <c r="E8258">
        <v>1.0652239999999999</v>
      </c>
    </row>
    <row r="8259" spans="5:5" x14ac:dyDescent="0.25">
      <c r="E8259">
        <v>1.035774</v>
      </c>
    </row>
    <row r="8260" spans="5:5" x14ac:dyDescent="0.25">
      <c r="E8260">
        <v>1.28904</v>
      </c>
    </row>
    <row r="8261" spans="5:5" x14ac:dyDescent="0.25">
      <c r="E8261">
        <v>0.90296989999999999</v>
      </c>
    </row>
    <row r="8262" spans="5:5" x14ac:dyDescent="0.25">
      <c r="E8262">
        <v>1.0431490000000001</v>
      </c>
    </row>
    <row r="8263" spans="5:5" x14ac:dyDescent="0.25">
      <c r="E8263">
        <v>0.73462039999999995</v>
      </c>
    </row>
    <row r="8264" spans="5:5" x14ac:dyDescent="0.25">
      <c r="E8264">
        <v>1.0393619999999999</v>
      </c>
    </row>
    <row r="8265" spans="5:5" x14ac:dyDescent="0.25">
      <c r="E8265">
        <v>0.98799369999999997</v>
      </c>
    </row>
    <row r="8266" spans="5:5" x14ac:dyDescent="0.25">
      <c r="E8266">
        <v>0.89523529999999996</v>
      </c>
    </row>
    <row r="8267" spans="5:5" x14ac:dyDescent="0.25">
      <c r="E8267">
        <v>0.97700359999999997</v>
      </c>
    </row>
    <row r="8268" spans="5:5" x14ac:dyDescent="0.25">
      <c r="E8268">
        <v>1.2237100000000001</v>
      </c>
    </row>
    <row r="8269" spans="5:5" x14ac:dyDescent="0.25">
      <c r="E8269">
        <v>0.85616510000000001</v>
      </c>
    </row>
    <row r="8270" spans="5:5" x14ac:dyDescent="0.25">
      <c r="E8270">
        <v>1.0530729999999999</v>
      </c>
    </row>
    <row r="8271" spans="5:5" x14ac:dyDescent="0.25">
      <c r="E8271">
        <v>1.1384939999999999</v>
      </c>
    </row>
    <row r="8272" spans="5:5" x14ac:dyDescent="0.25">
      <c r="E8272">
        <v>0.4032636</v>
      </c>
    </row>
    <row r="8273" spans="5:5" x14ac:dyDescent="0.25">
      <c r="E8273">
        <v>1.1273059999999999</v>
      </c>
    </row>
    <row r="8274" spans="5:5" x14ac:dyDescent="0.25">
      <c r="E8274">
        <v>0.95838299999999998</v>
      </c>
    </row>
    <row r="8275" spans="5:5" x14ac:dyDescent="0.25">
      <c r="E8275">
        <v>0.95885379999999998</v>
      </c>
    </row>
    <row r="8276" spans="5:5" x14ac:dyDescent="0.25">
      <c r="E8276">
        <v>1.1722870000000001</v>
      </c>
    </row>
    <row r="8277" spans="5:5" x14ac:dyDescent="0.25">
      <c r="E8277">
        <v>0.75922049999999996</v>
      </c>
    </row>
    <row r="8278" spans="5:5" x14ac:dyDescent="0.25">
      <c r="E8278">
        <v>0.86011320000000002</v>
      </c>
    </row>
    <row r="8279" spans="5:5" x14ac:dyDescent="0.25">
      <c r="E8279">
        <v>0.83101190000000003</v>
      </c>
    </row>
    <row r="8280" spans="5:5" x14ac:dyDescent="0.25">
      <c r="E8280">
        <v>0.73373520000000003</v>
      </c>
    </row>
    <row r="8281" spans="5:5" x14ac:dyDescent="0.25">
      <c r="E8281">
        <v>1.3602829999999999</v>
      </c>
    </row>
    <row r="8282" spans="5:5" x14ac:dyDescent="0.25">
      <c r="E8282">
        <v>0.63367949999999995</v>
      </c>
    </row>
    <row r="8283" spans="5:5" x14ac:dyDescent="0.25">
      <c r="E8283">
        <v>0.74038440000000005</v>
      </c>
    </row>
    <row r="8284" spans="5:5" x14ac:dyDescent="0.25">
      <c r="E8284">
        <v>1.1102129999999999</v>
      </c>
    </row>
    <row r="8285" spans="5:5" x14ac:dyDescent="0.25">
      <c r="E8285">
        <v>0.45285239999999999</v>
      </c>
    </row>
    <row r="8286" spans="5:5" x14ac:dyDescent="0.25">
      <c r="E8286">
        <v>0.8427424</v>
      </c>
    </row>
    <row r="8287" spans="5:5" x14ac:dyDescent="0.25">
      <c r="E8287">
        <v>1.0854649999999999</v>
      </c>
    </row>
    <row r="8288" spans="5:5" x14ac:dyDescent="0.25">
      <c r="E8288">
        <v>1.280267</v>
      </c>
    </row>
    <row r="8289" spans="5:5" x14ac:dyDescent="0.25">
      <c r="E8289">
        <v>1.1038490000000001</v>
      </c>
    </row>
    <row r="8290" spans="5:5" x14ac:dyDescent="0.25">
      <c r="E8290">
        <v>0.87984530000000005</v>
      </c>
    </row>
    <row r="8291" spans="5:5" x14ac:dyDescent="0.25">
      <c r="E8291">
        <v>0.82420020000000005</v>
      </c>
    </row>
    <row r="8292" spans="5:5" x14ac:dyDescent="0.25">
      <c r="E8292">
        <v>0.80383000000000004</v>
      </c>
    </row>
    <row r="8293" spans="5:5" x14ac:dyDescent="0.25">
      <c r="E8293">
        <v>1.0765610000000001</v>
      </c>
    </row>
    <row r="8294" spans="5:5" x14ac:dyDescent="0.25">
      <c r="E8294">
        <v>0.69762789999999997</v>
      </c>
    </row>
    <row r="8295" spans="5:5" x14ac:dyDescent="0.25">
      <c r="E8295">
        <v>0.82100700000000004</v>
      </c>
    </row>
    <row r="8296" spans="5:5" x14ac:dyDescent="0.25">
      <c r="E8296">
        <v>0.7335779</v>
      </c>
    </row>
    <row r="8297" spans="5:5" x14ac:dyDescent="0.25">
      <c r="E8297">
        <v>1.0113810000000001</v>
      </c>
    </row>
    <row r="8298" spans="5:5" x14ac:dyDescent="0.25">
      <c r="E8298">
        <v>0.96379060000000005</v>
      </c>
    </row>
    <row r="8299" spans="5:5" x14ac:dyDescent="0.25">
      <c r="E8299">
        <v>0.4931873</v>
      </c>
    </row>
    <row r="8300" spans="5:5" x14ac:dyDescent="0.25">
      <c r="E8300">
        <v>1.2130270000000001</v>
      </c>
    </row>
    <row r="8301" spans="5:5" x14ac:dyDescent="0.25">
      <c r="E8301">
        <v>0.9768732</v>
      </c>
    </row>
    <row r="8302" spans="5:5" x14ac:dyDescent="0.25">
      <c r="E8302">
        <v>0.61596709999999999</v>
      </c>
    </row>
    <row r="8303" spans="5:5" x14ac:dyDescent="0.25">
      <c r="E8303">
        <v>0.98779170000000005</v>
      </c>
    </row>
    <row r="8304" spans="5:5" x14ac:dyDescent="0.25">
      <c r="E8304">
        <v>1.16086</v>
      </c>
    </row>
    <row r="8305" spans="5:5" x14ac:dyDescent="0.25">
      <c r="E8305">
        <v>0.6710216</v>
      </c>
    </row>
    <row r="8306" spans="5:5" x14ac:dyDescent="0.25">
      <c r="E8306">
        <v>1.0086360000000001</v>
      </c>
    </row>
    <row r="8307" spans="5:5" x14ac:dyDescent="0.25">
      <c r="E8307">
        <v>0.75012259999999997</v>
      </c>
    </row>
    <row r="8308" spans="5:5" x14ac:dyDescent="0.25">
      <c r="E8308">
        <v>1.0986359999999999</v>
      </c>
    </row>
    <row r="8309" spans="5:5" x14ac:dyDescent="0.25">
      <c r="E8309">
        <v>0.91989580000000004</v>
      </c>
    </row>
    <row r="8310" spans="5:5" x14ac:dyDescent="0.25">
      <c r="E8310">
        <v>1.007288</v>
      </c>
    </row>
    <row r="8311" spans="5:5" x14ac:dyDescent="0.25">
      <c r="E8311">
        <v>0.81004989999999999</v>
      </c>
    </row>
    <row r="8312" spans="5:5" x14ac:dyDescent="0.25">
      <c r="E8312">
        <v>0.9260526</v>
      </c>
    </row>
    <row r="8313" spans="5:5" x14ac:dyDescent="0.25">
      <c r="E8313">
        <v>1.0661579999999999</v>
      </c>
    </row>
    <row r="8314" spans="5:5" x14ac:dyDescent="0.25">
      <c r="E8314">
        <v>1.087486</v>
      </c>
    </row>
    <row r="8315" spans="5:5" x14ac:dyDescent="0.25">
      <c r="E8315">
        <v>0.90264259999999996</v>
      </c>
    </row>
    <row r="8316" spans="5:5" x14ac:dyDescent="0.25">
      <c r="E8316">
        <v>0.65867980000000004</v>
      </c>
    </row>
    <row r="8317" spans="5:5" x14ac:dyDescent="0.25">
      <c r="E8317">
        <v>0.80524799999999996</v>
      </c>
    </row>
    <row r="8318" spans="5:5" x14ac:dyDescent="0.25">
      <c r="E8318">
        <v>0.76074660000000005</v>
      </c>
    </row>
    <row r="8319" spans="5:5" x14ac:dyDescent="0.25">
      <c r="E8319">
        <v>1.211376</v>
      </c>
    </row>
    <row r="8320" spans="5:5" x14ac:dyDescent="0.25">
      <c r="E8320">
        <v>0.61990749999999994</v>
      </c>
    </row>
    <row r="8321" spans="5:5" x14ac:dyDescent="0.25">
      <c r="E8321">
        <v>0.88217190000000001</v>
      </c>
    </row>
    <row r="8322" spans="5:5" x14ac:dyDescent="0.25">
      <c r="E8322">
        <v>0.72676209999999997</v>
      </c>
    </row>
    <row r="8323" spans="5:5" x14ac:dyDescent="0.25">
      <c r="E8323">
        <v>1.067571</v>
      </c>
    </row>
    <row r="8324" spans="5:5" x14ac:dyDescent="0.25">
      <c r="E8324">
        <v>0.80922059999999996</v>
      </c>
    </row>
    <row r="8325" spans="5:5" x14ac:dyDescent="0.25">
      <c r="E8325">
        <v>0.62526649999999995</v>
      </c>
    </row>
    <row r="8326" spans="5:5" x14ac:dyDescent="0.25">
      <c r="E8326">
        <v>1.206075</v>
      </c>
    </row>
    <row r="8327" spans="5:5" x14ac:dyDescent="0.25">
      <c r="E8327">
        <v>0.76658979999999999</v>
      </c>
    </row>
    <row r="8328" spans="5:5" x14ac:dyDescent="0.25">
      <c r="E8328">
        <v>1.1951700000000001</v>
      </c>
    </row>
    <row r="8329" spans="5:5" x14ac:dyDescent="0.25">
      <c r="E8329">
        <v>1.0370379999999999</v>
      </c>
    </row>
    <row r="8330" spans="5:5" x14ac:dyDescent="0.25">
      <c r="E8330">
        <v>1.0053160000000001</v>
      </c>
    </row>
    <row r="8331" spans="5:5" x14ac:dyDescent="0.25">
      <c r="E8331">
        <v>0.82756529999999995</v>
      </c>
    </row>
    <row r="8332" spans="5:5" x14ac:dyDescent="0.25">
      <c r="E8332">
        <v>1.097491</v>
      </c>
    </row>
    <row r="8333" spans="5:5" x14ac:dyDescent="0.25">
      <c r="E8333">
        <v>1.1106130000000001</v>
      </c>
    </row>
    <row r="8334" spans="5:5" x14ac:dyDescent="0.25">
      <c r="E8334">
        <v>1.067221</v>
      </c>
    </row>
    <row r="8335" spans="5:5" x14ac:dyDescent="0.25">
      <c r="E8335">
        <v>0.5871691</v>
      </c>
    </row>
    <row r="8336" spans="5:5" x14ac:dyDescent="0.25">
      <c r="E8336">
        <v>1.1578409999999999</v>
      </c>
    </row>
    <row r="8337" spans="5:5" x14ac:dyDescent="0.25">
      <c r="E8337">
        <v>0.90481129999999999</v>
      </c>
    </row>
    <row r="8338" spans="5:5" x14ac:dyDescent="0.25">
      <c r="E8338">
        <v>1.024365</v>
      </c>
    </row>
    <row r="8339" spans="5:5" x14ac:dyDescent="0.25">
      <c r="E8339">
        <v>0.72143520000000005</v>
      </c>
    </row>
    <row r="8340" spans="5:5" x14ac:dyDescent="0.25">
      <c r="E8340">
        <v>1.2477689999999999</v>
      </c>
    </row>
    <row r="8341" spans="5:5" x14ac:dyDescent="0.25">
      <c r="E8341">
        <v>1.1475280000000001</v>
      </c>
    </row>
    <row r="8342" spans="5:5" x14ac:dyDescent="0.25">
      <c r="E8342">
        <v>1.2282740000000001</v>
      </c>
    </row>
    <row r="8343" spans="5:5" x14ac:dyDescent="0.25">
      <c r="E8343">
        <v>0.77057180000000003</v>
      </c>
    </row>
    <row r="8344" spans="5:5" x14ac:dyDescent="0.25">
      <c r="E8344">
        <v>1.026179</v>
      </c>
    </row>
    <row r="8345" spans="5:5" x14ac:dyDescent="0.25">
      <c r="E8345">
        <v>0.66773930000000004</v>
      </c>
    </row>
    <row r="8346" spans="5:5" x14ac:dyDescent="0.25">
      <c r="E8346">
        <v>0.98293819999999998</v>
      </c>
    </row>
    <row r="8347" spans="5:5" x14ac:dyDescent="0.25">
      <c r="E8347">
        <v>0.88884949999999996</v>
      </c>
    </row>
    <row r="8348" spans="5:5" x14ac:dyDescent="0.25">
      <c r="E8348">
        <v>1.167794</v>
      </c>
    </row>
    <row r="8349" spans="5:5" x14ac:dyDescent="0.25">
      <c r="E8349">
        <v>0.94122539999999999</v>
      </c>
    </row>
    <row r="8350" spans="5:5" x14ac:dyDescent="0.25">
      <c r="E8350">
        <v>0.65016510000000005</v>
      </c>
    </row>
    <row r="8351" spans="5:5" x14ac:dyDescent="0.25">
      <c r="E8351">
        <v>0.9063928</v>
      </c>
    </row>
    <row r="8352" spans="5:5" x14ac:dyDescent="0.25">
      <c r="E8352">
        <v>1.2518400000000001</v>
      </c>
    </row>
    <row r="8353" spans="5:5" x14ac:dyDescent="0.25">
      <c r="E8353">
        <v>0.9130819</v>
      </c>
    </row>
    <row r="8354" spans="5:5" x14ac:dyDescent="0.25">
      <c r="E8354">
        <v>0.90971979999999997</v>
      </c>
    </row>
    <row r="8355" spans="5:5" x14ac:dyDescent="0.25">
      <c r="E8355">
        <v>0.86600109999999997</v>
      </c>
    </row>
    <row r="8356" spans="5:5" x14ac:dyDescent="0.25">
      <c r="E8356">
        <v>0.84671879999999999</v>
      </c>
    </row>
    <row r="8357" spans="5:5" x14ac:dyDescent="0.25">
      <c r="E8357">
        <v>0.94326549999999998</v>
      </c>
    </row>
    <row r="8358" spans="5:5" x14ac:dyDescent="0.25">
      <c r="E8358">
        <v>0.78200760000000002</v>
      </c>
    </row>
    <row r="8359" spans="5:5" x14ac:dyDescent="0.25">
      <c r="E8359">
        <v>0.93023310000000003</v>
      </c>
    </row>
    <row r="8360" spans="5:5" x14ac:dyDescent="0.25">
      <c r="E8360">
        <v>1.0119590000000001</v>
      </c>
    </row>
    <row r="8361" spans="5:5" x14ac:dyDescent="0.25">
      <c r="E8361">
        <v>1.1276440000000001</v>
      </c>
    </row>
    <row r="8362" spans="5:5" x14ac:dyDescent="0.25">
      <c r="E8362">
        <v>0.83826809999999996</v>
      </c>
    </row>
    <row r="8363" spans="5:5" x14ac:dyDescent="0.25">
      <c r="E8363">
        <v>0.90313080000000001</v>
      </c>
    </row>
    <row r="8364" spans="5:5" x14ac:dyDescent="0.25">
      <c r="E8364">
        <v>0.87564070000000005</v>
      </c>
    </row>
    <row r="8365" spans="5:5" x14ac:dyDescent="0.25">
      <c r="E8365">
        <v>0.89819360000000004</v>
      </c>
    </row>
    <row r="8366" spans="5:5" x14ac:dyDescent="0.25">
      <c r="E8366">
        <v>1.169592</v>
      </c>
    </row>
    <row r="8367" spans="5:5" x14ac:dyDescent="0.25">
      <c r="E8367">
        <v>0.73399499999999995</v>
      </c>
    </row>
    <row r="8368" spans="5:5" x14ac:dyDescent="0.25">
      <c r="E8368">
        <v>0.44916250000000002</v>
      </c>
    </row>
    <row r="8369" spans="5:5" x14ac:dyDescent="0.25">
      <c r="E8369">
        <v>1.0007429999999999</v>
      </c>
    </row>
    <row r="8370" spans="5:5" x14ac:dyDescent="0.25">
      <c r="E8370">
        <v>1.076065</v>
      </c>
    </row>
    <row r="8371" spans="5:5" x14ac:dyDescent="0.25">
      <c r="E8371">
        <v>0.70791879999999996</v>
      </c>
    </row>
    <row r="8372" spans="5:5" x14ac:dyDescent="0.25">
      <c r="E8372">
        <v>0.89703169999999999</v>
      </c>
    </row>
    <row r="8373" spans="5:5" x14ac:dyDescent="0.25">
      <c r="E8373">
        <v>0.98281189999999996</v>
      </c>
    </row>
    <row r="8374" spans="5:5" x14ac:dyDescent="0.25">
      <c r="E8374">
        <v>0.75587009999999999</v>
      </c>
    </row>
    <row r="8375" spans="5:5" x14ac:dyDescent="0.25">
      <c r="E8375">
        <v>0.88835609999999998</v>
      </c>
    </row>
    <row r="8376" spans="5:5" x14ac:dyDescent="0.25">
      <c r="E8376">
        <v>1.291045</v>
      </c>
    </row>
    <row r="8377" spans="5:5" x14ac:dyDescent="0.25">
      <c r="E8377">
        <v>0.56007019999999996</v>
      </c>
    </row>
    <row r="8378" spans="5:5" x14ac:dyDescent="0.25">
      <c r="E8378">
        <v>0.58255619999999997</v>
      </c>
    </row>
    <row r="8379" spans="5:5" x14ac:dyDescent="0.25">
      <c r="E8379">
        <v>0.77587629999999996</v>
      </c>
    </row>
    <row r="8380" spans="5:5" x14ac:dyDescent="0.25">
      <c r="E8380">
        <v>0.72852320000000004</v>
      </c>
    </row>
    <row r="8381" spans="5:5" x14ac:dyDescent="0.25">
      <c r="E8381">
        <v>0.68685620000000003</v>
      </c>
    </row>
    <row r="8382" spans="5:5" x14ac:dyDescent="0.25">
      <c r="E8382">
        <v>0.97913859999999997</v>
      </c>
    </row>
    <row r="8383" spans="5:5" x14ac:dyDescent="0.25">
      <c r="E8383">
        <v>0.83220879999999997</v>
      </c>
    </row>
    <row r="8384" spans="5:5" x14ac:dyDescent="0.25">
      <c r="E8384">
        <v>0.75404260000000001</v>
      </c>
    </row>
    <row r="8385" spans="5:5" x14ac:dyDescent="0.25">
      <c r="E8385">
        <v>0.4768519</v>
      </c>
    </row>
    <row r="8386" spans="5:5" x14ac:dyDescent="0.25">
      <c r="E8386">
        <v>0.98349690000000001</v>
      </c>
    </row>
    <row r="8387" spans="5:5" x14ac:dyDescent="0.25">
      <c r="E8387">
        <v>0.82073569999999996</v>
      </c>
    </row>
    <row r="8388" spans="5:5" x14ac:dyDescent="0.25">
      <c r="E8388">
        <v>0.88445439999999997</v>
      </c>
    </row>
    <row r="8389" spans="5:5" x14ac:dyDescent="0.25">
      <c r="E8389">
        <v>0.99972459999999996</v>
      </c>
    </row>
    <row r="8390" spans="5:5" x14ac:dyDescent="0.25">
      <c r="E8390">
        <v>0.78900550000000003</v>
      </c>
    </row>
    <row r="8391" spans="5:5" x14ac:dyDescent="0.25">
      <c r="E8391">
        <v>1.1897409999999999</v>
      </c>
    </row>
    <row r="8392" spans="5:5" x14ac:dyDescent="0.25">
      <c r="E8392">
        <v>0.94007079999999998</v>
      </c>
    </row>
    <row r="8393" spans="5:5" x14ac:dyDescent="0.25">
      <c r="E8393">
        <v>0.98066109999999995</v>
      </c>
    </row>
    <row r="8394" spans="5:5" x14ac:dyDescent="0.25">
      <c r="E8394">
        <v>0.71617070000000005</v>
      </c>
    </row>
    <row r="8395" spans="5:5" x14ac:dyDescent="0.25">
      <c r="E8395">
        <v>0.79916770000000004</v>
      </c>
    </row>
    <row r="8396" spans="5:5" x14ac:dyDescent="0.25">
      <c r="E8396">
        <v>1.027763</v>
      </c>
    </row>
    <row r="8397" spans="5:5" x14ac:dyDescent="0.25">
      <c r="E8397">
        <v>0.98443899999999995</v>
      </c>
    </row>
    <row r="8398" spans="5:5" x14ac:dyDescent="0.25">
      <c r="E8398">
        <v>1.3751409999999999</v>
      </c>
    </row>
    <row r="8399" spans="5:5" x14ac:dyDescent="0.25">
      <c r="E8399">
        <v>1.1807179999999999</v>
      </c>
    </row>
    <row r="8400" spans="5:5" x14ac:dyDescent="0.25">
      <c r="E8400">
        <v>1.3337639999999999</v>
      </c>
    </row>
    <row r="8401" spans="5:5" x14ac:dyDescent="0.25">
      <c r="E8401">
        <v>0.93060690000000001</v>
      </c>
    </row>
    <row r="8402" spans="5:5" x14ac:dyDescent="0.25">
      <c r="E8402">
        <v>1.047139</v>
      </c>
    </row>
    <row r="8403" spans="5:5" x14ac:dyDescent="0.25">
      <c r="E8403">
        <v>0.84844589999999998</v>
      </c>
    </row>
    <row r="8404" spans="5:5" x14ac:dyDescent="0.25">
      <c r="E8404">
        <v>0.38827840000000002</v>
      </c>
    </row>
    <row r="8405" spans="5:5" x14ac:dyDescent="0.25">
      <c r="E8405">
        <v>0.85165279999999999</v>
      </c>
    </row>
    <row r="8406" spans="5:5" x14ac:dyDescent="0.25">
      <c r="E8406">
        <v>1.1137870000000001</v>
      </c>
    </row>
    <row r="8407" spans="5:5" x14ac:dyDescent="0.25">
      <c r="E8407">
        <v>0.81577160000000004</v>
      </c>
    </row>
    <row r="8408" spans="5:5" x14ac:dyDescent="0.25">
      <c r="E8408">
        <v>1.1006819999999999</v>
      </c>
    </row>
    <row r="8409" spans="5:5" x14ac:dyDescent="0.25">
      <c r="E8409">
        <v>0.20532110000000001</v>
      </c>
    </row>
    <row r="8410" spans="5:5" x14ac:dyDescent="0.25">
      <c r="E8410">
        <v>0.5909816</v>
      </c>
    </row>
    <row r="8411" spans="5:5" x14ac:dyDescent="0.25">
      <c r="E8411">
        <v>0.84696660000000001</v>
      </c>
    </row>
    <row r="8412" spans="5:5" x14ac:dyDescent="0.25">
      <c r="E8412">
        <v>1.059963</v>
      </c>
    </row>
    <row r="8413" spans="5:5" x14ac:dyDescent="0.25">
      <c r="E8413">
        <v>1.124851</v>
      </c>
    </row>
    <row r="8414" spans="5:5" x14ac:dyDescent="0.25">
      <c r="E8414">
        <v>1.042905</v>
      </c>
    </row>
    <row r="8415" spans="5:5" x14ac:dyDescent="0.25">
      <c r="E8415">
        <v>1.05297</v>
      </c>
    </row>
    <row r="8416" spans="5:5" x14ac:dyDescent="0.25">
      <c r="E8416">
        <v>1.1289849999999999</v>
      </c>
    </row>
    <row r="8417" spans="5:5" x14ac:dyDescent="0.25">
      <c r="E8417">
        <v>1.356409</v>
      </c>
    </row>
    <row r="8418" spans="5:5" x14ac:dyDescent="0.25">
      <c r="E8418">
        <v>1.23539</v>
      </c>
    </row>
    <row r="8419" spans="5:5" x14ac:dyDescent="0.25">
      <c r="E8419">
        <v>0.8736334</v>
      </c>
    </row>
    <row r="8420" spans="5:5" x14ac:dyDescent="0.25">
      <c r="E8420">
        <v>1.0108159999999999</v>
      </c>
    </row>
    <row r="8421" spans="5:5" x14ac:dyDescent="0.25">
      <c r="E8421">
        <v>0.94617229999999997</v>
      </c>
    </row>
    <row r="8422" spans="5:5" x14ac:dyDescent="0.25">
      <c r="E8422">
        <v>0.81212549999999994</v>
      </c>
    </row>
    <row r="8423" spans="5:5" x14ac:dyDescent="0.25">
      <c r="E8423">
        <v>0.27684920000000002</v>
      </c>
    </row>
    <row r="8424" spans="5:5" x14ac:dyDescent="0.25">
      <c r="E8424">
        <v>1.1085719999999999</v>
      </c>
    </row>
    <row r="8425" spans="5:5" x14ac:dyDescent="0.25">
      <c r="E8425">
        <v>0.93359809999999999</v>
      </c>
    </row>
    <row r="8426" spans="5:5" x14ac:dyDescent="0.25">
      <c r="E8426">
        <v>1.316004</v>
      </c>
    </row>
    <row r="8427" spans="5:5" x14ac:dyDescent="0.25">
      <c r="E8427">
        <v>0.95050509999999999</v>
      </c>
    </row>
    <row r="8428" spans="5:5" x14ac:dyDescent="0.25">
      <c r="E8428">
        <v>1.1453629999999999</v>
      </c>
    </row>
    <row r="8429" spans="5:5" x14ac:dyDescent="0.25">
      <c r="E8429">
        <v>0.83443730000000005</v>
      </c>
    </row>
    <row r="8430" spans="5:5" x14ac:dyDescent="0.25">
      <c r="E8430">
        <v>0.96525720000000004</v>
      </c>
    </row>
    <row r="8431" spans="5:5" x14ac:dyDescent="0.25">
      <c r="E8431">
        <v>0.95770469999999996</v>
      </c>
    </row>
    <row r="8432" spans="5:5" x14ac:dyDescent="0.25">
      <c r="E8432">
        <v>0.78283610000000003</v>
      </c>
    </row>
    <row r="8433" spans="5:5" x14ac:dyDescent="0.25">
      <c r="E8433">
        <v>1.2081059999999999</v>
      </c>
    </row>
    <row r="8434" spans="5:5" x14ac:dyDescent="0.25">
      <c r="E8434">
        <v>0.68118009999999996</v>
      </c>
    </row>
    <row r="8435" spans="5:5" x14ac:dyDescent="0.25">
      <c r="E8435">
        <v>0.64497740000000003</v>
      </c>
    </row>
    <row r="8436" spans="5:5" x14ac:dyDescent="0.25">
      <c r="E8436">
        <v>1.1340159999999999</v>
      </c>
    </row>
    <row r="8437" spans="5:5" x14ac:dyDescent="0.25">
      <c r="E8437">
        <v>0.88784529999999995</v>
      </c>
    </row>
    <row r="8438" spans="5:5" x14ac:dyDescent="0.25">
      <c r="E8438">
        <v>0.63064019999999998</v>
      </c>
    </row>
    <row r="8439" spans="5:5" x14ac:dyDescent="0.25">
      <c r="E8439">
        <v>0.94011869999999997</v>
      </c>
    </row>
    <row r="8440" spans="5:5" x14ac:dyDescent="0.25">
      <c r="E8440">
        <v>0.86944379999999999</v>
      </c>
    </row>
    <row r="8441" spans="5:5" x14ac:dyDescent="0.25">
      <c r="E8441">
        <v>0.81377889999999997</v>
      </c>
    </row>
    <row r="8442" spans="5:5" x14ac:dyDescent="0.25">
      <c r="E8442">
        <v>1.2396370000000001</v>
      </c>
    </row>
    <row r="8443" spans="5:5" x14ac:dyDescent="0.25">
      <c r="E8443">
        <v>0.75028640000000002</v>
      </c>
    </row>
    <row r="8444" spans="5:5" x14ac:dyDescent="0.25">
      <c r="E8444">
        <v>0.95431759999999999</v>
      </c>
    </row>
    <row r="8445" spans="5:5" x14ac:dyDescent="0.25">
      <c r="E8445">
        <v>0.99418139999999999</v>
      </c>
    </row>
    <row r="8446" spans="5:5" x14ac:dyDescent="0.25">
      <c r="E8446">
        <v>0.58642669999999997</v>
      </c>
    </row>
    <row r="8447" spans="5:5" x14ac:dyDescent="0.25">
      <c r="E8447">
        <v>0.48487930000000001</v>
      </c>
    </row>
    <row r="8448" spans="5:5" x14ac:dyDescent="0.25">
      <c r="E8448">
        <v>1.2345740000000001</v>
      </c>
    </row>
    <row r="8449" spans="5:5" x14ac:dyDescent="0.25">
      <c r="E8449">
        <v>0.8583847</v>
      </c>
    </row>
    <row r="8450" spans="5:5" x14ac:dyDescent="0.25">
      <c r="E8450">
        <v>1.068956</v>
      </c>
    </row>
    <row r="8451" spans="5:5" x14ac:dyDescent="0.25">
      <c r="E8451">
        <v>1.143675</v>
      </c>
    </row>
    <row r="8452" spans="5:5" x14ac:dyDescent="0.25">
      <c r="E8452">
        <v>1.4829190000000001</v>
      </c>
    </row>
    <row r="8453" spans="5:5" x14ac:dyDescent="0.25">
      <c r="E8453">
        <v>0.94503700000000002</v>
      </c>
    </row>
    <row r="8454" spans="5:5" x14ac:dyDescent="0.25">
      <c r="E8454">
        <v>0.98288799999999998</v>
      </c>
    </row>
    <row r="8455" spans="5:5" x14ac:dyDescent="0.25">
      <c r="E8455">
        <v>1.048726</v>
      </c>
    </row>
    <row r="8456" spans="5:5" x14ac:dyDescent="0.25">
      <c r="E8456">
        <v>0.91396520000000003</v>
      </c>
    </row>
    <row r="8457" spans="5:5" x14ac:dyDescent="0.25">
      <c r="E8457">
        <v>0.98810710000000002</v>
      </c>
    </row>
    <row r="8458" spans="5:5" x14ac:dyDescent="0.25">
      <c r="E8458">
        <v>0.97334229999999999</v>
      </c>
    </row>
    <row r="8459" spans="5:5" x14ac:dyDescent="0.25">
      <c r="E8459">
        <v>0.95752769999999998</v>
      </c>
    </row>
    <row r="8460" spans="5:5" x14ac:dyDescent="0.25">
      <c r="E8460">
        <v>1.1843189999999999</v>
      </c>
    </row>
    <row r="8461" spans="5:5" x14ac:dyDescent="0.25">
      <c r="E8461">
        <v>0.78736649999999997</v>
      </c>
    </row>
    <row r="8462" spans="5:5" x14ac:dyDescent="0.25">
      <c r="E8462">
        <v>0.85269269999999997</v>
      </c>
    </row>
    <row r="8463" spans="5:5" x14ac:dyDescent="0.25">
      <c r="E8463">
        <v>0.47427639999999999</v>
      </c>
    </row>
    <row r="8464" spans="5:5" x14ac:dyDescent="0.25">
      <c r="E8464">
        <v>0.44771309999999997</v>
      </c>
    </row>
    <row r="8465" spans="5:5" x14ac:dyDescent="0.25">
      <c r="E8465">
        <v>1.335043</v>
      </c>
    </row>
    <row r="8466" spans="5:5" x14ac:dyDescent="0.25">
      <c r="E8466">
        <v>0.69607140000000001</v>
      </c>
    </row>
    <row r="8467" spans="5:5" x14ac:dyDescent="0.25">
      <c r="E8467">
        <v>0.95688200000000001</v>
      </c>
    </row>
    <row r="8468" spans="5:5" x14ac:dyDescent="0.25">
      <c r="E8468">
        <v>0.56094650000000001</v>
      </c>
    </row>
    <row r="8469" spans="5:5" x14ac:dyDescent="0.25">
      <c r="E8469">
        <v>1.174941</v>
      </c>
    </row>
    <row r="8470" spans="5:5" x14ac:dyDescent="0.25">
      <c r="E8470">
        <v>1.284575</v>
      </c>
    </row>
    <row r="8471" spans="5:5" x14ac:dyDescent="0.25">
      <c r="E8471">
        <v>1.221984</v>
      </c>
    </row>
    <row r="8472" spans="5:5" x14ac:dyDescent="0.25">
      <c r="E8472">
        <v>0.82944949999999995</v>
      </c>
    </row>
    <row r="8473" spans="5:5" x14ac:dyDescent="0.25">
      <c r="E8473">
        <v>1.05677</v>
      </c>
    </row>
    <row r="8474" spans="5:5" x14ac:dyDescent="0.25">
      <c r="E8474">
        <v>0.4512333</v>
      </c>
    </row>
    <row r="8475" spans="5:5" x14ac:dyDescent="0.25">
      <c r="E8475">
        <v>0.98902259999999997</v>
      </c>
    </row>
    <row r="8476" spans="5:5" x14ac:dyDescent="0.25">
      <c r="E8476">
        <v>0.85857559999999999</v>
      </c>
    </row>
    <row r="8477" spans="5:5" x14ac:dyDescent="0.25">
      <c r="E8477">
        <v>0.61743789999999998</v>
      </c>
    </row>
    <row r="8478" spans="5:5" x14ac:dyDescent="0.25">
      <c r="E8478">
        <v>1.143737</v>
      </c>
    </row>
    <row r="8479" spans="5:5" x14ac:dyDescent="0.25">
      <c r="E8479">
        <v>0.84754799999999997</v>
      </c>
    </row>
    <row r="8480" spans="5:5" x14ac:dyDescent="0.25">
      <c r="E8480">
        <v>0.9221336</v>
      </c>
    </row>
    <row r="8481" spans="5:5" x14ac:dyDescent="0.25">
      <c r="E8481">
        <v>0.61177689999999996</v>
      </c>
    </row>
    <row r="8482" spans="5:5" x14ac:dyDescent="0.25">
      <c r="E8482">
        <v>1.086301</v>
      </c>
    </row>
    <row r="8483" spans="5:5" x14ac:dyDescent="0.25">
      <c r="E8483">
        <v>1.1703939999999999</v>
      </c>
    </row>
    <row r="8484" spans="5:5" x14ac:dyDescent="0.25">
      <c r="E8484">
        <v>0.99973420000000002</v>
      </c>
    </row>
    <row r="8485" spans="5:5" x14ac:dyDescent="0.25">
      <c r="E8485">
        <v>0.75220430000000005</v>
      </c>
    </row>
    <row r="8486" spans="5:5" x14ac:dyDescent="0.25">
      <c r="E8486">
        <v>0.62352830000000004</v>
      </c>
    </row>
    <row r="8487" spans="5:5" x14ac:dyDescent="0.25">
      <c r="E8487">
        <v>0.97823789999999999</v>
      </c>
    </row>
    <row r="8488" spans="5:5" x14ac:dyDescent="0.25">
      <c r="E8488">
        <v>0.90136579999999999</v>
      </c>
    </row>
    <row r="8489" spans="5:5" x14ac:dyDescent="0.25">
      <c r="E8489">
        <v>0.99591160000000001</v>
      </c>
    </row>
    <row r="8490" spans="5:5" x14ac:dyDescent="0.25">
      <c r="E8490">
        <v>1.322058</v>
      </c>
    </row>
    <row r="8491" spans="5:5" x14ac:dyDescent="0.25">
      <c r="E8491">
        <v>0.68313990000000002</v>
      </c>
    </row>
    <row r="8492" spans="5:5" x14ac:dyDescent="0.25">
      <c r="E8492">
        <v>0.81804339999999998</v>
      </c>
    </row>
    <row r="8493" spans="5:5" x14ac:dyDescent="0.25">
      <c r="E8493">
        <v>0.86003689999999999</v>
      </c>
    </row>
    <row r="8494" spans="5:5" x14ac:dyDescent="0.25">
      <c r="E8494">
        <v>0.52800029999999998</v>
      </c>
    </row>
    <row r="8495" spans="5:5" x14ac:dyDescent="0.25">
      <c r="E8495">
        <v>0.69179159999999995</v>
      </c>
    </row>
    <row r="8496" spans="5:5" x14ac:dyDescent="0.25">
      <c r="E8496">
        <v>0.8745503</v>
      </c>
    </row>
    <row r="8497" spans="5:5" x14ac:dyDescent="0.25">
      <c r="E8497">
        <v>1.1082700000000001</v>
      </c>
    </row>
    <row r="8498" spans="5:5" x14ac:dyDescent="0.25">
      <c r="E8498">
        <v>0.4182958</v>
      </c>
    </row>
    <row r="8499" spans="5:5" x14ac:dyDescent="0.25">
      <c r="E8499">
        <v>0.93327040000000006</v>
      </c>
    </row>
    <row r="8500" spans="5:5" x14ac:dyDescent="0.25">
      <c r="E8500">
        <v>1.1231720000000001</v>
      </c>
    </row>
    <row r="8501" spans="5:5" x14ac:dyDescent="0.25">
      <c r="E8501">
        <v>0.76349610000000001</v>
      </c>
    </row>
    <row r="8502" spans="5:5" x14ac:dyDescent="0.25">
      <c r="E8502">
        <v>0.95132439999999996</v>
      </c>
    </row>
    <row r="8503" spans="5:5" x14ac:dyDescent="0.25">
      <c r="E8503">
        <v>1.1358250000000001</v>
      </c>
    </row>
    <row r="8504" spans="5:5" x14ac:dyDescent="0.25">
      <c r="E8504">
        <v>0.62879229999999997</v>
      </c>
    </row>
    <row r="8505" spans="5:5" x14ac:dyDescent="0.25">
      <c r="E8505">
        <v>0.90245470000000005</v>
      </c>
    </row>
    <row r="8506" spans="5:5" x14ac:dyDescent="0.25">
      <c r="E8506">
        <v>0.85395359999999998</v>
      </c>
    </row>
    <row r="8507" spans="5:5" x14ac:dyDescent="0.25">
      <c r="E8507">
        <v>1.0346299999999999</v>
      </c>
    </row>
    <row r="8508" spans="5:5" x14ac:dyDescent="0.25">
      <c r="E8508">
        <v>0.78861199999999998</v>
      </c>
    </row>
    <row r="8509" spans="5:5" x14ac:dyDescent="0.25">
      <c r="E8509">
        <v>0.98422719999999997</v>
      </c>
    </row>
    <row r="8510" spans="5:5" x14ac:dyDescent="0.25">
      <c r="E8510">
        <v>0.73976620000000004</v>
      </c>
    </row>
    <row r="8511" spans="5:5" x14ac:dyDescent="0.25">
      <c r="E8511">
        <v>0.92687070000000005</v>
      </c>
    </row>
    <row r="8512" spans="5:5" x14ac:dyDescent="0.25">
      <c r="E8512">
        <v>0.97309319999999999</v>
      </c>
    </row>
    <row r="8513" spans="5:5" x14ac:dyDescent="0.25">
      <c r="E8513">
        <v>0.6035971</v>
      </c>
    </row>
    <row r="8514" spans="5:5" x14ac:dyDescent="0.25">
      <c r="E8514">
        <v>0.93707300000000004</v>
      </c>
    </row>
    <row r="8515" spans="5:5" x14ac:dyDescent="0.25">
      <c r="E8515">
        <v>1.2467980000000001</v>
      </c>
    </row>
    <row r="8516" spans="5:5" x14ac:dyDescent="0.25">
      <c r="E8516">
        <v>1.1235710000000001</v>
      </c>
    </row>
    <row r="8517" spans="5:5" x14ac:dyDescent="0.25">
      <c r="E8517">
        <v>0.90844729999999996</v>
      </c>
    </row>
    <row r="8518" spans="5:5" x14ac:dyDescent="0.25">
      <c r="E8518">
        <v>1.016203</v>
      </c>
    </row>
    <row r="8519" spans="5:5" x14ac:dyDescent="0.25">
      <c r="E8519">
        <v>1.1246640000000001</v>
      </c>
    </row>
    <row r="8520" spans="5:5" x14ac:dyDescent="0.25">
      <c r="E8520">
        <v>0.60860170000000002</v>
      </c>
    </row>
    <row r="8521" spans="5:5" x14ac:dyDescent="0.25">
      <c r="E8521">
        <v>1.2073320000000001</v>
      </c>
    </row>
    <row r="8522" spans="5:5" x14ac:dyDescent="0.25">
      <c r="E8522">
        <v>0.86433369999999998</v>
      </c>
    </row>
    <row r="8523" spans="5:5" x14ac:dyDescent="0.25">
      <c r="E8523">
        <v>0.87731800000000004</v>
      </c>
    </row>
    <row r="8524" spans="5:5" x14ac:dyDescent="0.25">
      <c r="E8524">
        <v>0.79367569999999998</v>
      </c>
    </row>
    <row r="8525" spans="5:5" x14ac:dyDescent="0.25">
      <c r="E8525">
        <v>0.99709709999999996</v>
      </c>
    </row>
    <row r="8526" spans="5:5" x14ac:dyDescent="0.25">
      <c r="E8526">
        <v>1.0187269999999999</v>
      </c>
    </row>
    <row r="8527" spans="5:5" x14ac:dyDescent="0.25">
      <c r="E8527">
        <v>1.1172610000000001</v>
      </c>
    </row>
    <row r="8528" spans="5:5" x14ac:dyDescent="0.25">
      <c r="E8528">
        <v>0.78246599999999999</v>
      </c>
    </row>
    <row r="8529" spans="5:5" x14ac:dyDescent="0.25">
      <c r="E8529">
        <v>0.48992920000000001</v>
      </c>
    </row>
    <row r="8530" spans="5:5" x14ac:dyDescent="0.25">
      <c r="E8530">
        <v>0.71821069999999998</v>
      </c>
    </row>
    <row r="8531" spans="5:5" x14ac:dyDescent="0.25">
      <c r="E8531">
        <v>1.1953929999999999</v>
      </c>
    </row>
    <row r="8532" spans="5:5" x14ac:dyDescent="0.25">
      <c r="E8532">
        <v>0.82950539999999995</v>
      </c>
    </row>
    <row r="8533" spans="5:5" x14ac:dyDescent="0.25">
      <c r="E8533">
        <v>1.284988</v>
      </c>
    </row>
    <row r="8534" spans="5:5" x14ac:dyDescent="0.25">
      <c r="E8534">
        <v>0.96326219999999996</v>
      </c>
    </row>
    <row r="8535" spans="5:5" x14ac:dyDescent="0.25">
      <c r="E8535">
        <v>1.0764499999999999</v>
      </c>
    </row>
    <row r="8536" spans="5:5" x14ac:dyDescent="0.25">
      <c r="E8536">
        <v>0.83198589999999994</v>
      </c>
    </row>
    <row r="8537" spans="5:5" x14ac:dyDescent="0.25">
      <c r="E8537">
        <v>0.91402939999999999</v>
      </c>
    </row>
    <row r="8538" spans="5:5" x14ac:dyDescent="0.25">
      <c r="E8538">
        <v>0.69752820000000004</v>
      </c>
    </row>
    <row r="8539" spans="5:5" x14ac:dyDescent="0.25">
      <c r="E8539">
        <v>1.1624099999999999</v>
      </c>
    </row>
    <row r="8540" spans="5:5" x14ac:dyDescent="0.25">
      <c r="E8540">
        <v>1.1795370000000001</v>
      </c>
    </row>
    <row r="8541" spans="5:5" x14ac:dyDescent="0.25">
      <c r="E8541">
        <v>1.0379179999999999</v>
      </c>
    </row>
    <row r="8542" spans="5:5" x14ac:dyDescent="0.25">
      <c r="E8542">
        <v>0.76593560000000005</v>
      </c>
    </row>
    <row r="8543" spans="5:5" x14ac:dyDescent="0.25">
      <c r="E8543">
        <v>1.1670450000000001</v>
      </c>
    </row>
    <row r="8544" spans="5:5" x14ac:dyDescent="0.25">
      <c r="E8544">
        <v>1.0443439999999999</v>
      </c>
    </row>
    <row r="8545" spans="5:5" x14ac:dyDescent="0.25">
      <c r="E8545">
        <v>0.74539710000000003</v>
      </c>
    </row>
    <row r="8546" spans="5:5" x14ac:dyDescent="0.25">
      <c r="E8546">
        <v>0.63778550000000001</v>
      </c>
    </row>
    <row r="8547" spans="5:5" x14ac:dyDescent="0.25">
      <c r="E8547">
        <v>0.96875389999999995</v>
      </c>
    </row>
    <row r="8548" spans="5:5" x14ac:dyDescent="0.25">
      <c r="E8548">
        <v>1.004267</v>
      </c>
    </row>
    <row r="8549" spans="5:5" x14ac:dyDescent="0.25">
      <c r="E8549">
        <v>0.95932329999999999</v>
      </c>
    </row>
    <row r="8550" spans="5:5" x14ac:dyDescent="0.25">
      <c r="E8550">
        <v>1.140415</v>
      </c>
    </row>
    <row r="8551" spans="5:5" x14ac:dyDescent="0.25">
      <c r="E8551">
        <v>0.73281980000000002</v>
      </c>
    </row>
    <row r="8552" spans="5:5" x14ac:dyDescent="0.25">
      <c r="E8552">
        <v>0.87937339999999997</v>
      </c>
    </row>
    <row r="8553" spans="5:5" x14ac:dyDescent="0.25">
      <c r="E8553">
        <v>1.0478559999999999</v>
      </c>
    </row>
    <row r="8554" spans="5:5" x14ac:dyDescent="0.25">
      <c r="E8554">
        <v>0.76922690000000005</v>
      </c>
    </row>
    <row r="8555" spans="5:5" x14ac:dyDescent="0.25">
      <c r="E8555">
        <v>0.95809149999999998</v>
      </c>
    </row>
    <row r="8556" spans="5:5" x14ac:dyDescent="0.25">
      <c r="E8556">
        <v>0.4619859</v>
      </c>
    </row>
    <row r="8557" spans="5:5" x14ac:dyDescent="0.25">
      <c r="E8557">
        <v>1.2458279999999999</v>
      </c>
    </row>
    <row r="8558" spans="5:5" x14ac:dyDescent="0.25">
      <c r="E8558">
        <v>0.86259699999999995</v>
      </c>
    </row>
    <row r="8559" spans="5:5" x14ac:dyDescent="0.25">
      <c r="E8559">
        <v>1.0420689999999999</v>
      </c>
    </row>
    <row r="8560" spans="5:5" x14ac:dyDescent="0.25">
      <c r="E8560">
        <v>0.77737449999999997</v>
      </c>
    </row>
    <row r="8561" spans="5:5" x14ac:dyDescent="0.25">
      <c r="E8561">
        <v>1.034143</v>
      </c>
    </row>
    <row r="8562" spans="5:5" x14ac:dyDescent="0.25">
      <c r="E8562">
        <v>1.053382</v>
      </c>
    </row>
    <row r="8563" spans="5:5" x14ac:dyDescent="0.25">
      <c r="E8563">
        <v>1.084789</v>
      </c>
    </row>
    <row r="8564" spans="5:5" x14ac:dyDescent="0.25">
      <c r="E8564">
        <v>1.2046250000000001</v>
      </c>
    </row>
    <row r="8565" spans="5:5" x14ac:dyDescent="0.25">
      <c r="E8565">
        <v>0.78049659999999998</v>
      </c>
    </row>
    <row r="8566" spans="5:5" x14ac:dyDescent="0.25">
      <c r="E8566">
        <v>0.83474820000000005</v>
      </c>
    </row>
    <row r="8567" spans="5:5" x14ac:dyDescent="0.25">
      <c r="E8567">
        <v>1.2451760000000001</v>
      </c>
    </row>
    <row r="8568" spans="5:5" x14ac:dyDescent="0.25">
      <c r="E8568">
        <v>0.73464030000000002</v>
      </c>
    </row>
    <row r="8569" spans="5:5" x14ac:dyDescent="0.25">
      <c r="E8569">
        <v>1.3399890000000001</v>
      </c>
    </row>
    <row r="8570" spans="5:5" x14ac:dyDescent="0.25">
      <c r="E8570">
        <v>0.91942619999999997</v>
      </c>
    </row>
    <row r="8571" spans="5:5" x14ac:dyDescent="0.25">
      <c r="E8571">
        <v>0.57790719999999995</v>
      </c>
    </row>
    <row r="8572" spans="5:5" x14ac:dyDescent="0.25">
      <c r="E8572">
        <v>0.99152660000000004</v>
      </c>
    </row>
    <row r="8573" spans="5:5" x14ac:dyDescent="0.25">
      <c r="E8573">
        <v>0.9757171</v>
      </c>
    </row>
    <row r="8574" spans="5:5" x14ac:dyDescent="0.25">
      <c r="E8574">
        <v>0.83325939999999998</v>
      </c>
    </row>
    <row r="8575" spans="5:5" x14ac:dyDescent="0.25">
      <c r="E8575">
        <v>1.11768</v>
      </c>
    </row>
    <row r="8576" spans="5:5" x14ac:dyDescent="0.25">
      <c r="E8576">
        <v>0.34820800000000002</v>
      </c>
    </row>
    <row r="8577" spans="5:5" x14ac:dyDescent="0.25">
      <c r="E8577">
        <v>0.47606150000000003</v>
      </c>
    </row>
    <row r="8578" spans="5:5" x14ac:dyDescent="0.25">
      <c r="E8578">
        <v>0.91851419999999995</v>
      </c>
    </row>
    <row r="8579" spans="5:5" x14ac:dyDescent="0.25">
      <c r="E8579">
        <v>1.0011399999999999</v>
      </c>
    </row>
    <row r="8580" spans="5:5" x14ac:dyDescent="0.25">
      <c r="E8580">
        <v>0.93021319999999996</v>
      </c>
    </row>
    <row r="8581" spans="5:5" x14ac:dyDescent="0.25">
      <c r="E8581">
        <v>0.98489400000000005</v>
      </c>
    </row>
    <row r="8582" spans="5:5" x14ac:dyDescent="0.25">
      <c r="E8582">
        <v>0.8493385</v>
      </c>
    </row>
    <row r="8583" spans="5:5" x14ac:dyDescent="0.25">
      <c r="E8583">
        <v>0.98264940000000001</v>
      </c>
    </row>
    <row r="8584" spans="5:5" x14ac:dyDescent="0.25">
      <c r="E8584">
        <v>0.79586319999999999</v>
      </c>
    </row>
    <row r="8585" spans="5:5" x14ac:dyDescent="0.25">
      <c r="E8585">
        <v>1.1070139999999999</v>
      </c>
    </row>
    <row r="8586" spans="5:5" x14ac:dyDescent="0.25">
      <c r="E8586">
        <v>0.85333289999999995</v>
      </c>
    </row>
    <row r="8587" spans="5:5" x14ac:dyDescent="0.25">
      <c r="E8587">
        <v>0.79324890000000003</v>
      </c>
    </row>
    <row r="8588" spans="5:5" x14ac:dyDescent="0.25">
      <c r="E8588">
        <v>0.66118730000000003</v>
      </c>
    </row>
    <row r="8589" spans="5:5" x14ac:dyDescent="0.25">
      <c r="E8589">
        <v>1.07975</v>
      </c>
    </row>
    <row r="8590" spans="5:5" x14ac:dyDescent="0.25">
      <c r="E8590">
        <v>1.0113300000000001</v>
      </c>
    </row>
    <row r="8591" spans="5:5" x14ac:dyDescent="0.25">
      <c r="E8591">
        <v>0.7683738</v>
      </c>
    </row>
    <row r="8592" spans="5:5" x14ac:dyDescent="0.25">
      <c r="E8592">
        <v>0.99762729999999999</v>
      </c>
    </row>
    <row r="8593" spans="5:5" x14ac:dyDescent="0.25">
      <c r="E8593">
        <v>0.93062089999999997</v>
      </c>
    </row>
    <row r="8594" spans="5:5" x14ac:dyDescent="0.25">
      <c r="E8594">
        <v>1.026532</v>
      </c>
    </row>
    <row r="8595" spans="5:5" x14ac:dyDescent="0.25">
      <c r="E8595">
        <v>0.9094023</v>
      </c>
    </row>
    <row r="8596" spans="5:5" x14ac:dyDescent="0.25">
      <c r="E8596">
        <v>0.83381300000000003</v>
      </c>
    </row>
    <row r="8597" spans="5:5" x14ac:dyDescent="0.25">
      <c r="E8597">
        <v>1.1128210000000001</v>
      </c>
    </row>
    <row r="8598" spans="5:5" x14ac:dyDescent="0.25">
      <c r="E8598">
        <v>1.1137999999999999</v>
      </c>
    </row>
    <row r="8599" spans="5:5" x14ac:dyDescent="0.25">
      <c r="E8599">
        <v>0.47420649999999998</v>
      </c>
    </row>
    <row r="8600" spans="5:5" x14ac:dyDescent="0.25">
      <c r="E8600">
        <v>0.72973200000000005</v>
      </c>
    </row>
    <row r="8601" spans="5:5" x14ac:dyDescent="0.25">
      <c r="E8601">
        <v>0.59378850000000005</v>
      </c>
    </row>
    <row r="8602" spans="5:5" x14ac:dyDescent="0.25">
      <c r="E8602">
        <v>1.085256</v>
      </c>
    </row>
    <row r="8603" spans="5:5" x14ac:dyDescent="0.25">
      <c r="E8603">
        <v>1.314068</v>
      </c>
    </row>
    <row r="8604" spans="5:5" x14ac:dyDescent="0.25">
      <c r="E8604">
        <v>0.76302420000000004</v>
      </c>
    </row>
    <row r="8605" spans="5:5" x14ac:dyDescent="0.25">
      <c r="E8605">
        <v>0.96923049999999999</v>
      </c>
    </row>
    <row r="8606" spans="5:5" x14ac:dyDescent="0.25">
      <c r="E8606">
        <v>0.73658330000000005</v>
      </c>
    </row>
    <row r="8607" spans="5:5" x14ac:dyDescent="0.25">
      <c r="E8607">
        <v>1.2316339999999999</v>
      </c>
    </row>
    <row r="8608" spans="5:5" x14ac:dyDescent="0.25">
      <c r="E8608">
        <v>0.87950519999999999</v>
      </c>
    </row>
    <row r="8609" spans="5:5" x14ac:dyDescent="0.25">
      <c r="E8609">
        <v>1.050905</v>
      </c>
    </row>
    <row r="8610" spans="5:5" x14ac:dyDescent="0.25">
      <c r="E8610">
        <v>0.64494989999999996</v>
      </c>
    </row>
    <row r="8611" spans="5:5" x14ac:dyDescent="0.25">
      <c r="E8611">
        <v>0.84576929999999995</v>
      </c>
    </row>
    <row r="8612" spans="5:5" x14ac:dyDescent="0.25">
      <c r="E8612">
        <v>0.64296149999999996</v>
      </c>
    </row>
    <row r="8613" spans="5:5" x14ac:dyDescent="0.25">
      <c r="E8613">
        <v>0.57797759999999998</v>
      </c>
    </row>
    <row r="8614" spans="5:5" x14ac:dyDescent="0.25">
      <c r="E8614">
        <v>0.95528599999999997</v>
      </c>
    </row>
    <row r="8615" spans="5:5" x14ac:dyDescent="0.25">
      <c r="E8615">
        <v>1.13832</v>
      </c>
    </row>
    <row r="8616" spans="5:5" x14ac:dyDescent="0.25">
      <c r="E8616">
        <v>1.3248439999999999</v>
      </c>
    </row>
    <row r="8617" spans="5:5" x14ac:dyDescent="0.25">
      <c r="E8617">
        <v>1.4300170000000001</v>
      </c>
    </row>
    <row r="8618" spans="5:5" x14ac:dyDescent="0.25">
      <c r="E8618">
        <v>0.78891160000000005</v>
      </c>
    </row>
    <row r="8619" spans="5:5" x14ac:dyDescent="0.25">
      <c r="E8619">
        <v>1.405054</v>
      </c>
    </row>
    <row r="8620" spans="5:5" x14ac:dyDescent="0.25">
      <c r="E8620">
        <v>0.91582229999999998</v>
      </c>
    </row>
    <row r="8621" spans="5:5" x14ac:dyDescent="0.25">
      <c r="E8621">
        <v>0.22616520000000001</v>
      </c>
    </row>
    <row r="8622" spans="5:5" x14ac:dyDescent="0.25">
      <c r="E8622">
        <v>0.90414220000000001</v>
      </c>
    </row>
    <row r="8623" spans="5:5" x14ac:dyDescent="0.25">
      <c r="E8623">
        <v>1.2182299999999999</v>
      </c>
    </row>
    <row r="8624" spans="5:5" x14ac:dyDescent="0.25">
      <c r="E8624">
        <v>1.091774</v>
      </c>
    </row>
    <row r="8625" spans="5:5" x14ac:dyDescent="0.25">
      <c r="E8625">
        <v>0.90636720000000004</v>
      </c>
    </row>
    <row r="8626" spans="5:5" x14ac:dyDescent="0.25">
      <c r="E8626">
        <v>0.9389343</v>
      </c>
    </row>
    <row r="8627" spans="5:5" x14ac:dyDescent="0.25">
      <c r="E8627">
        <v>0.90037089999999997</v>
      </c>
    </row>
    <row r="8628" spans="5:5" x14ac:dyDescent="0.25">
      <c r="E8628">
        <v>0.87497720000000001</v>
      </c>
    </row>
    <row r="8629" spans="5:5" x14ac:dyDescent="0.25">
      <c r="E8629">
        <v>0.89431369999999999</v>
      </c>
    </row>
    <row r="8630" spans="5:5" x14ac:dyDescent="0.25">
      <c r="E8630">
        <v>0.95285900000000001</v>
      </c>
    </row>
    <row r="8631" spans="5:5" x14ac:dyDescent="0.25">
      <c r="E8631">
        <v>0.96919250000000001</v>
      </c>
    </row>
    <row r="8632" spans="5:5" x14ac:dyDescent="0.25">
      <c r="E8632">
        <v>1.0175810000000001</v>
      </c>
    </row>
    <row r="8633" spans="5:5" x14ac:dyDescent="0.25">
      <c r="E8633">
        <v>0.54034669999999996</v>
      </c>
    </row>
    <row r="8634" spans="5:5" x14ac:dyDescent="0.25">
      <c r="E8634">
        <v>0.96474020000000005</v>
      </c>
    </row>
    <row r="8635" spans="5:5" x14ac:dyDescent="0.25">
      <c r="E8635">
        <v>0.85155420000000004</v>
      </c>
    </row>
    <row r="8636" spans="5:5" x14ac:dyDescent="0.25">
      <c r="E8636">
        <v>1.1081399999999999</v>
      </c>
    </row>
    <row r="8637" spans="5:5" x14ac:dyDescent="0.25">
      <c r="E8637">
        <v>0.90652449999999996</v>
      </c>
    </row>
    <row r="8638" spans="5:5" x14ac:dyDescent="0.25">
      <c r="E8638">
        <v>1.086738</v>
      </c>
    </row>
    <row r="8639" spans="5:5" x14ac:dyDescent="0.25">
      <c r="E8639">
        <v>1.206542</v>
      </c>
    </row>
    <row r="8640" spans="5:5" x14ac:dyDescent="0.25">
      <c r="E8640">
        <v>0.79730020000000001</v>
      </c>
    </row>
    <row r="8641" spans="5:5" x14ac:dyDescent="0.25">
      <c r="E8641">
        <v>0.51583349999999994</v>
      </c>
    </row>
    <row r="8642" spans="5:5" x14ac:dyDescent="0.25">
      <c r="E8642">
        <v>0.81538940000000004</v>
      </c>
    </row>
    <row r="8643" spans="5:5" x14ac:dyDescent="0.25">
      <c r="E8643">
        <v>0.94893830000000001</v>
      </c>
    </row>
    <row r="8644" spans="5:5" x14ac:dyDescent="0.25">
      <c r="E8644">
        <v>1.0636369999999999</v>
      </c>
    </row>
    <row r="8645" spans="5:5" x14ac:dyDescent="0.25">
      <c r="E8645">
        <v>1.0505040000000001</v>
      </c>
    </row>
    <row r="8646" spans="5:5" x14ac:dyDescent="0.25">
      <c r="E8646">
        <v>0.93157029999999996</v>
      </c>
    </row>
    <row r="8647" spans="5:5" x14ac:dyDescent="0.25">
      <c r="E8647">
        <v>0.55287390000000003</v>
      </c>
    </row>
    <row r="8648" spans="5:5" x14ac:dyDescent="0.25">
      <c r="E8648">
        <v>1.150928</v>
      </c>
    </row>
    <row r="8649" spans="5:5" x14ac:dyDescent="0.25">
      <c r="E8649">
        <v>0.66265399999999997</v>
      </c>
    </row>
    <row r="8650" spans="5:5" x14ac:dyDescent="0.25">
      <c r="E8650">
        <v>1.0865880000000001</v>
      </c>
    </row>
    <row r="8651" spans="5:5" x14ac:dyDescent="0.25">
      <c r="E8651">
        <v>0.86130309999999999</v>
      </c>
    </row>
    <row r="8652" spans="5:5" x14ac:dyDescent="0.25">
      <c r="E8652">
        <v>1.091351</v>
      </c>
    </row>
    <row r="8653" spans="5:5" x14ac:dyDescent="0.25">
      <c r="E8653">
        <v>1.222953</v>
      </c>
    </row>
    <row r="8654" spans="5:5" x14ac:dyDescent="0.25">
      <c r="E8654">
        <v>1.118592</v>
      </c>
    </row>
    <row r="8655" spans="5:5" x14ac:dyDescent="0.25">
      <c r="E8655">
        <v>1.042087</v>
      </c>
    </row>
    <row r="8656" spans="5:5" x14ac:dyDescent="0.25">
      <c r="E8656">
        <v>0.63035220000000003</v>
      </c>
    </row>
    <row r="8657" spans="5:5" x14ac:dyDescent="0.25">
      <c r="E8657">
        <v>0.81031960000000003</v>
      </c>
    </row>
    <row r="8658" spans="5:5" x14ac:dyDescent="0.25">
      <c r="E8658">
        <v>0.65148229999999996</v>
      </c>
    </row>
    <row r="8659" spans="5:5" x14ac:dyDescent="0.25">
      <c r="E8659">
        <v>0.77982090000000004</v>
      </c>
    </row>
    <row r="8660" spans="5:5" x14ac:dyDescent="0.25">
      <c r="E8660">
        <v>0.84503760000000006</v>
      </c>
    </row>
    <row r="8661" spans="5:5" x14ac:dyDescent="0.25">
      <c r="E8661">
        <v>1.3924639999999999</v>
      </c>
    </row>
    <row r="8662" spans="5:5" x14ac:dyDescent="0.25">
      <c r="E8662">
        <v>0.75686690000000001</v>
      </c>
    </row>
    <row r="8663" spans="5:5" x14ac:dyDescent="0.25">
      <c r="E8663">
        <v>1.228726</v>
      </c>
    </row>
    <row r="8664" spans="5:5" x14ac:dyDescent="0.25">
      <c r="E8664">
        <v>0.71446929999999997</v>
      </c>
    </row>
    <row r="8665" spans="5:5" x14ac:dyDescent="0.25">
      <c r="E8665">
        <v>0.7405368</v>
      </c>
    </row>
    <row r="8666" spans="5:5" x14ac:dyDescent="0.25">
      <c r="E8666">
        <v>0.61140260000000002</v>
      </c>
    </row>
    <row r="8667" spans="5:5" x14ac:dyDescent="0.25">
      <c r="E8667">
        <v>1.2279679999999999</v>
      </c>
    </row>
    <row r="8668" spans="5:5" x14ac:dyDescent="0.25">
      <c r="E8668">
        <v>0.8224342</v>
      </c>
    </row>
    <row r="8669" spans="5:5" x14ac:dyDescent="0.25">
      <c r="E8669">
        <v>1.209965</v>
      </c>
    </row>
    <row r="8670" spans="5:5" x14ac:dyDescent="0.25">
      <c r="E8670">
        <v>0.69595359999999995</v>
      </c>
    </row>
    <row r="8671" spans="5:5" x14ac:dyDescent="0.25">
      <c r="E8671">
        <v>1.3484910000000001</v>
      </c>
    </row>
    <row r="8672" spans="5:5" x14ac:dyDescent="0.25">
      <c r="E8672">
        <v>0.75432560000000004</v>
      </c>
    </row>
    <row r="8673" spans="5:5" x14ac:dyDescent="0.25">
      <c r="E8673">
        <v>0.63575740000000003</v>
      </c>
    </row>
    <row r="8674" spans="5:5" x14ac:dyDescent="0.25">
      <c r="E8674">
        <v>1.0586059999999999</v>
      </c>
    </row>
    <row r="8675" spans="5:5" x14ac:dyDescent="0.25">
      <c r="E8675">
        <v>1.0047429999999999</v>
      </c>
    </row>
    <row r="8676" spans="5:5" x14ac:dyDescent="0.25">
      <c r="E8676">
        <v>1.1726380000000001</v>
      </c>
    </row>
    <row r="8677" spans="5:5" x14ac:dyDescent="0.25">
      <c r="E8677">
        <v>0.71819069999999996</v>
      </c>
    </row>
    <row r="8678" spans="5:5" x14ac:dyDescent="0.25">
      <c r="E8678">
        <v>0.84460139999999995</v>
      </c>
    </row>
    <row r="8679" spans="5:5" x14ac:dyDescent="0.25">
      <c r="E8679">
        <v>0.80614640000000004</v>
      </c>
    </row>
    <row r="8680" spans="5:5" x14ac:dyDescent="0.25">
      <c r="E8680">
        <v>0.84248100000000004</v>
      </c>
    </row>
    <row r="8681" spans="5:5" x14ac:dyDescent="0.25">
      <c r="E8681">
        <v>1.1871259999999999</v>
      </c>
    </row>
    <row r="8682" spans="5:5" x14ac:dyDescent="0.25">
      <c r="E8682">
        <v>0.99580950000000001</v>
      </c>
    </row>
    <row r="8683" spans="5:5" x14ac:dyDescent="0.25">
      <c r="E8683">
        <v>0.70481720000000003</v>
      </c>
    </row>
    <row r="8684" spans="5:5" x14ac:dyDescent="0.25">
      <c r="E8684">
        <v>1.065102</v>
      </c>
    </row>
    <row r="8685" spans="5:5" x14ac:dyDescent="0.25">
      <c r="E8685">
        <v>0.89056999999999997</v>
      </c>
    </row>
    <row r="8686" spans="5:5" x14ac:dyDescent="0.25">
      <c r="E8686">
        <v>1.152773</v>
      </c>
    </row>
    <row r="8687" spans="5:5" x14ac:dyDescent="0.25">
      <c r="E8687">
        <v>1.091939</v>
      </c>
    </row>
    <row r="8688" spans="5:5" x14ac:dyDescent="0.25">
      <c r="E8688">
        <v>0.72584660000000001</v>
      </c>
    </row>
    <row r="8689" spans="5:5" x14ac:dyDescent="0.25">
      <c r="E8689">
        <v>0.79985660000000003</v>
      </c>
    </row>
    <row r="8690" spans="5:5" x14ac:dyDescent="0.25">
      <c r="E8690">
        <v>0.54564460000000004</v>
      </c>
    </row>
    <row r="8691" spans="5:5" x14ac:dyDescent="0.25">
      <c r="E8691">
        <v>1.345666</v>
      </c>
    </row>
    <row r="8692" spans="5:5" x14ac:dyDescent="0.25">
      <c r="E8692">
        <v>1.0414890000000001</v>
      </c>
    </row>
    <row r="8693" spans="5:5" x14ac:dyDescent="0.25">
      <c r="E8693">
        <v>0.80273159999999999</v>
      </c>
    </row>
    <row r="8694" spans="5:5" x14ac:dyDescent="0.25">
      <c r="E8694">
        <v>1.1310199999999999</v>
      </c>
    </row>
    <row r="8695" spans="5:5" x14ac:dyDescent="0.25">
      <c r="E8695">
        <v>1.080964</v>
      </c>
    </row>
    <row r="8696" spans="5:5" x14ac:dyDescent="0.25">
      <c r="E8696">
        <v>0.97645630000000005</v>
      </c>
    </row>
    <row r="8697" spans="5:5" x14ac:dyDescent="0.25">
      <c r="E8697">
        <v>0.71453180000000005</v>
      </c>
    </row>
    <row r="8698" spans="5:5" x14ac:dyDescent="0.25">
      <c r="E8698">
        <v>1.0693550000000001</v>
      </c>
    </row>
    <row r="8699" spans="5:5" x14ac:dyDescent="0.25">
      <c r="E8699">
        <v>0.58065129999999998</v>
      </c>
    </row>
    <row r="8700" spans="5:5" x14ac:dyDescent="0.25">
      <c r="E8700">
        <v>1.1188419999999999</v>
      </c>
    </row>
    <row r="8701" spans="5:5" x14ac:dyDescent="0.25">
      <c r="E8701">
        <v>0.96532289999999998</v>
      </c>
    </row>
    <row r="8702" spans="5:5" x14ac:dyDescent="0.25">
      <c r="E8702">
        <v>0.67434740000000004</v>
      </c>
    </row>
    <row r="8703" spans="5:5" x14ac:dyDescent="0.25">
      <c r="E8703">
        <v>1.0918209999999999</v>
      </c>
    </row>
    <row r="8704" spans="5:5" x14ac:dyDescent="0.25">
      <c r="E8704">
        <v>0.77929550000000003</v>
      </c>
    </row>
    <row r="8705" spans="5:5" x14ac:dyDescent="0.25">
      <c r="E8705">
        <v>0.88996220000000004</v>
      </c>
    </row>
    <row r="8706" spans="5:5" x14ac:dyDescent="0.25">
      <c r="E8706">
        <v>0.72519149999999999</v>
      </c>
    </row>
    <row r="8707" spans="5:5" x14ac:dyDescent="0.25">
      <c r="E8707">
        <v>0.78480050000000001</v>
      </c>
    </row>
    <row r="8708" spans="5:5" x14ac:dyDescent="0.25">
      <c r="E8708">
        <v>0.61588330000000002</v>
      </c>
    </row>
    <row r="8709" spans="5:5" x14ac:dyDescent="0.25">
      <c r="E8709">
        <v>0.97711190000000003</v>
      </c>
    </row>
    <row r="8710" spans="5:5" x14ac:dyDescent="0.25">
      <c r="E8710">
        <v>0.86335499999999998</v>
      </c>
    </row>
    <row r="8711" spans="5:5" x14ac:dyDescent="0.25">
      <c r="E8711">
        <v>1.064584</v>
      </c>
    </row>
    <row r="8712" spans="5:5" x14ac:dyDescent="0.25">
      <c r="E8712">
        <v>1.2938400000000001</v>
      </c>
    </row>
    <row r="8713" spans="5:5" x14ac:dyDescent="0.25">
      <c r="E8713">
        <v>1.1264810000000001</v>
      </c>
    </row>
    <row r="8714" spans="5:5" x14ac:dyDescent="0.25">
      <c r="E8714">
        <v>0.44905089999999998</v>
      </c>
    </row>
    <row r="8715" spans="5:5" x14ac:dyDescent="0.25">
      <c r="E8715">
        <v>0.83912949999999997</v>
      </c>
    </row>
    <row r="8716" spans="5:5" x14ac:dyDescent="0.25">
      <c r="E8716">
        <v>0.95024869999999995</v>
      </c>
    </row>
    <row r="8717" spans="5:5" x14ac:dyDescent="0.25">
      <c r="E8717">
        <v>0.97538069999999999</v>
      </c>
    </row>
    <row r="8718" spans="5:5" x14ac:dyDescent="0.25">
      <c r="E8718">
        <v>0.58742079999999997</v>
      </c>
    </row>
    <row r="8719" spans="5:5" x14ac:dyDescent="0.25">
      <c r="E8719">
        <v>1.164669</v>
      </c>
    </row>
    <row r="8720" spans="5:5" x14ac:dyDescent="0.25">
      <c r="E8720">
        <v>0.74237120000000001</v>
      </c>
    </row>
    <row r="8721" spans="5:5" x14ac:dyDescent="0.25">
      <c r="E8721">
        <v>0.72368460000000001</v>
      </c>
    </row>
    <row r="8722" spans="5:5" x14ac:dyDescent="0.25">
      <c r="E8722">
        <v>0.78985669999999997</v>
      </c>
    </row>
    <row r="8723" spans="5:5" x14ac:dyDescent="0.25">
      <c r="E8723">
        <v>0.69208289999999995</v>
      </c>
    </row>
    <row r="8724" spans="5:5" x14ac:dyDescent="0.25">
      <c r="E8724">
        <v>1.0969469999999999</v>
      </c>
    </row>
    <row r="8725" spans="5:5" x14ac:dyDescent="0.25">
      <c r="E8725">
        <v>1.2594650000000001</v>
      </c>
    </row>
    <row r="8726" spans="5:5" x14ac:dyDescent="0.25">
      <c r="E8726">
        <v>0.95530499999999996</v>
      </c>
    </row>
    <row r="8727" spans="5:5" x14ac:dyDescent="0.25">
      <c r="E8727">
        <v>0.88103770000000003</v>
      </c>
    </row>
    <row r="8728" spans="5:5" x14ac:dyDescent="0.25">
      <c r="E8728">
        <v>0.85263999999999995</v>
      </c>
    </row>
    <row r="8729" spans="5:5" x14ac:dyDescent="0.25">
      <c r="E8729">
        <v>1.3071539999999999</v>
      </c>
    </row>
    <row r="8730" spans="5:5" x14ac:dyDescent="0.25">
      <c r="E8730">
        <v>0.86693370000000003</v>
      </c>
    </row>
    <row r="8731" spans="5:5" x14ac:dyDescent="0.25">
      <c r="E8731">
        <v>0.94040900000000005</v>
      </c>
    </row>
    <row r="8732" spans="5:5" x14ac:dyDescent="0.25">
      <c r="E8732">
        <v>0.8549215</v>
      </c>
    </row>
    <row r="8733" spans="5:5" x14ac:dyDescent="0.25">
      <c r="E8733">
        <v>0.71200969999999997</v>
      </c>
    </row>
    <row r="8734" spans="5:5" x14ac:dyDescent="0.25">
      <c r="E8734">
        <v>1.024024</v>
      </c>
    </row>
    <row r="8735" spans="5:5" x14ac:dyDescent="0.25">
      <c r="E8735">
        <v>0.70837910000000004</v>
      </c>
    </row>
    <row r="8736" spans="5:5" x14ac:dyDescent="0.25">
      <c r="E8736">
        <v>1.364503</v>
      </c>
    </row>
    <row r="8737" spans="5:5" x14ac:dyDescent="0.25">
      <c r="E8737">
        <v>0.87317370000000005</v>
      </c>
    </row>
    <row r="8738" spans="5:5" x14ac:dyDescent="0.25">
      <c r="E8738">
        <v>0.63992550000000004</v>
      </c>
    </row>
    <row r="8739" spans="5:5" x14ac:dyDescent="0.25">
      <c r="E8739">
        <v>1.1828339999999999</v>
      </c>
    </row>
    <row r="8740" spans="5:5" x14ac:dyDescent="0.25">
      <c r="E8740">
        <v>0.66139139999999996</v>
      </c>
    </row>
    <row r="8741" spans="5:5" x14ac:dyDescent="0.25">
      <c r="E8741">
        <v>0.89410990000000001</v>
      </c>
    </row>
    <row r="8742" spans="5:5" x14ac:dyDescent="0.25">
      <c r="E8742">
        <v>1.2982130000000001</v>
      </c>
    </row>
    <row r="8743" spans="5:5" x14ac:dyDescent="0.25">
      <c r="E8743">
        <v>1.2042550000000001</v>
      </c>
    </row>
    <row r="8744" spans="5:5" x14ac:dyDescent="0.25">
      <c r="E8744">
        <v>1.049094</v>
      </c>
    </row>
    <row r="8745" spans="5:5" x14ac:dyDescent="0.25">
      <c r="E8745">
        <v>0.72649920000000001</v>
      </c>
    </row>
    <row r="8746" spans="5:5" x14ac:dyDescent="0.25">
      <c r="E8746">
        <v>1.125124</v>
      </c>
    </row>
    <row r="8747" spans="5:5" x14ac:dyDescent="0.25">
      <c r="E8747">
        <v>0.98787029999999998</v>
      </c>
    </row>
    <row r="8748" spans="5:5" x14ac:dyDescent="0.25">
      <c r="E8748">
        <v>0.5680499</v>
      </c>
    </row>
    <row r="8749" spans="5:5" x14ac:dyDescent="0.25">
      <c r="E8749">
        <v>0.97483529999999996</v>
      </c>
    </row>
    <row r="8750" spans="5:5" x14ac:dyDescent="0.25">
      <c r="E8750">
        <v>0.50488189999999999</v>
      </c>
    </row>
    <row r="8751" spans="5:5" x14ac:dyDescent="0.25">
      <c r="E8751">
        <v>1.2463219999999999</v>
      </c>
    </row>
    <row r="8752" spans="5:5" x14ac:dyDescent="0.25">
      <c r="E8752">
        <v>1.067655</v>
      </c>
    </row>
    <row r="8753" spans="5:5" x14ac:dyDescent="0.25">
      <c r="E8753">
        <v>0.64203980000000005</v>
      </c>
    </row>
    <row r="8754" spans="5:5" x14ac:dyDescent="0.25">
      <c r="E8754">
        <v>1.074729</v>
      </c>
    </row>
    <row r="8755" spans="5:5" x14ac:dyDescent="0.25">
      <c r="E8755">
        <v>0.92765019999999998</v>
      </c>
    </row>
    <row r="8756" spans="5:5" x14ac:dyDescent="0.25">
      <c r="E8756">
        <v>0.73631539999999995</v>
      </c>
    </row>
    <row r="8757" spans="5:5" x14ac:dyDescent="0.25">
      <c r="E8757">
        <v>1.1081319999999999</v>
      </c>
    </row>
    <row r="8758" spans="5:5" x14ac:dyDescent="0.25">
      <c r="E8758">
        <v>0.94478680000000004</v>
      </c>
    </row>
    <row r="8759" spans="5:5" x14ac:dyDescent="0.25">
      <c r="E8759">
        <v>1.090325</v>
      </c>
    </row>
    <row r="8760" spans="5:5" x14ac:dyDescent="0.25">
      <c r="E8760">
        <v>0.70779289999999995</v>
      </c>
    </row>
    <row r="8761" spans="5:5" x14ac:dyDescent="0.25">
      <c r="E8761">
        <v>0.69728520000000005</v>
      </c>
    </row>
    <row r="8762" spans="5:5" x14ac:dyDescent="0.25">
      <c r="E8762">
        <v>0.88417460000000003</v>
      </c>
    </row>
    <row r="8763" spans="5:5" x14ac:dyDescent="0.25">
      <c r="E8763">
        <v>0.56433509999999998</v>
      </c>
    </row>
    <row r="8764" spans="5:5" x14ac:dyDescent="0.25">
      <c r="E8764">
        <v>1.229285</v>
      </c>
    </row>
    <row r="8765" spans="5:5" x14ac:dyDescent="0.25">
      <c r="E8765">
        <v>1.188922</v>
      </c>
    </row>
    <row r="8766" spans="5:5" x14ac:dyDescent="0.25">
      <c r="E8766">
        <v>0.32805830000000002</v>
      </c>
    </row>
    <row r="8767" spans="5:5" x14ac:dyDescent="0.25">
      <c r="E8767">
        <v>0.83836949999999999</v>
      </c>
    </row>
    <row r="8768" spans="5:5" x14ac:dyDescent="0.25">
      <c r="E8768">
        <v>0.76959540000000004</v>
      </c>
    </row>
    <row r="8769" spans="5:5" x14ac:dyDescent="0.25">
      <c r="E8769">
        <v>0.83811769999999997</v>
      </c>
    </row>
    <row r="8770" spans="5:5" x14ac:dyDescent="0.25">
      <c r="E8770">
        <v>0.95260940000000005</v>
      </c>
    </row>
    <row r="8771" spans="5:5" x14ac:dyDescent="0.25">
      <c r="E8771">
        <v>0.74425379999999997</v>
      </c>
    </row>
    <row r="8772" spans="5:5" x14ac:dyDescent="0.25">
      <c r="E8772">
        <v>0.75152129999999995</v>
      </c>
    </row>
    <row r="8773" spans="5:5" x14ac:dyDescent="0.25">
      <c r="E8773">
        <v>1.1627510000000001</v>
      </c>
    </row>
    <row r="8774" spans="5:5" x14ac:dyDescent="0.25">
      <c r="E8774">
        <v>1.1021570000000001</v>
      </c>
    </row>
    <row r="8775" spans="5:5" x14ac:dyDescent="0.25">
      <c r="E8775">
        <v>0.79143410000000003</v>
      </c>
    </row>
    <row r="8776" spans="5:5" x14ac:dyDescent="0.25">
      <c r="E8776">
        <v>0.90904229999999997</v>
      </c>
    </row>
    <row r="8777" spans="5:5" x14ac:dyDescent="0.25">
      <c r="E8777">
        <v>0.98573869999999997</v>
      </c>
    </row>
    <row r="8778" spans="5:5" x14ac:dyDescent="0.25">
      <c r="E8778">
        <v>1.0873649999999999</v>
      </c>
    </row>
    <row r="8779" spans="5:5" x14ac:dyDescent="0.25">
      <c r="E8779">
        <v>1.17072</v>
      </c>
    </row>
    <row r="8780" spans="5:5" x14ac:dyDescent="0.25">
      <c r="E8780">
        <v>0.900343</v>
      </c>
    </row>
    <row r="8781" spans="5:5" x14ac:dyDescent="0.25">
      <c r="E8781">
        <v>0.67782039999999999</v>
      </c>
    </row>
    <row r="8782" spans="5:5" x14ac:dyDescent="0.25">
      <c r="E8782">
        <v>1.0023949999999999</v>
      </c>
    </row>
    <row r="8783" spans="5:5" x14ac:dyDescent="0.25">
      <c r="E8783">
        <v>0.85875179999999995</v>
      </c>
    </row>
    <row r="8784" spans="5:5" x14ac:dyDescent="0.25">
      <c r="E8784">
        <v>0.88932359999999999</v>
      </c>
    </row>
    <row r="8785" spans="5:5" x14ac:dyDescent="0.25">
      <c r="E8785">
        <v>1.3865810000000001</v>
      </c>
    </row>
    <row r="8786" spans="5:5" x14ac:dyDescent="0.25">
      <c r="E8786">
        <v>0.58823550000000002</v>
      </c>
    </row>
    <row r="8787" spans="5:5" x14ac:dyDescent="0.25">
      <c r="E8787">
        <v>0.89072640000000003</v>
      </c>
    </row>
    <row r="8788" spans="5:5" x14ac:dyDescent="0.25">
      <c r="E8788">
        <v>0.81650389999999995</v>
      </c>
    </row>
    <row r="8789" spans="5:5" x14ac:dyDescent="0.25">
      <c r="E8789">
        <v>1.0043789999999999</v>
      </c>
    </row>
    <row r="8790" spans="5:5" x14ac:dyDescent="0.25">
      <c r="E8790">
        <v>0.53053600000000001</v>
      </c>
    </row>
    <row r="8791" spans="5:5" x14ac:dyDescent="0.25">
      <c r="E8791">
        <v>0.9645764</v>
      </c>
    </row>
    <row r="8792" spans="5:5" x14ac:dyDescent="0.25">
      <c r="E8792">
        <v>0.83711000000000002</v>
      </c>
    </row>
    <row r="8793" spans="5:5" x14ac:dyDescent="0.25">
      <c r="E8793">
        <v>0.85545470000000001</v>
      </c>
    </row>
    <row r="8794" spans="5:5" x14ac:dyDescent="0.25">
      <c r="E8794">
        <v>0.86864459999999999</v>
      </c>
    </row>
    <row r="8795" spans="5:5" x14ac:dyDescent="0.25">
      <c r="E8795">
        <v>0.87889510000000004</v>
      </c>
    </row>
    <row r="8796" spans="5:5" x14ac:dyDescent="0.25">
      <c r="E8796">
        <v>1.0060309999999999</v>
      </c>
    </row>
    <row r="8797" spans="5:5" x14ac:dyDescent="0.25">
      <c r="E8797">
        <v>1.1232219999999999</v>
      </c>
    </row>
    <row r="8798" spans="5:5" x14ac:dyDescent="0.25">
      <c r="E8798">
        <v>0.89635010000000004</v>
      </c>
    </row>
    <row r="8799" spans="5:5" x14ac:dyDescent="0.25">
      <c r="E8799">
        <v>0.7963829</v>
      </c>
    </row>
    <row r="8800" spans="5:5" x14ac:dyDescent="0.25">
      <c r="E8800">
        <v>0.79288760000000003</v>
      </c>
    </row>
    <row r="8801" spans="5:5" x14ac:dyDescent="0.25">
      <c r="E8801">
        <v>0.62941820000000004</v>
      </c>
    </row>
    <row r="8802" spans="5:5" x14ac:dyDescent="0.25">
      <c r="E8802">
        <v>0.84265489999999998</v>
      </c>
    </row>
    <row r="8803" spans="5:5" x14ac:dyDescent="0.25">
      <c r="E8803">
        <v>0.63768559999999996</v>
      </c>
    </row>
    <row r="8804" spans="5:5" x14ac:dyDescent="0.25">
      <c r="E8804">
        <v>0.95056499999999999</v>
      </c>
    </row>
    <row r="8805" spans="5:5" x14ac:dyDescent="0.25">
      <c r="E8805">
        <v>0.56540389999999996</v>
      </c>
    </row>
    <row r="8806" spans="5:5" x14ac:dyDescent="0.25">
      <c r="E8806">
        <v>0.99997579999999997</v>
      </c>
    </row>
    <row r="8807" spans="5:5" x14ac:dyDescent="0.25">
      <c r="E8807">
        <v>0.61777119999999996</v>
      </c>
    </row>
    <row r="8808" spans="5:5" x14ac:dyDescent="0.25">
      <c r="E8808">
        <v>1.2023630000000001</v>
      </c>
    </row>
    <row r="8809" spans="5:5" x14ac:dyDescent="0.25">
      <c r="E8809">
        <v>0.8567842</v>
      </c>
    </row>
    <row r="8810" spans="5:5" x14ac:dyDescent="0.25">
      <c r="E8810">
        <v>0.6128072</v>
      </c>
    </row>
    <row r="8811" spans="5:5" x14ac:dyDescent="0.25">
      <c r="E8811">
        <v>0.8431689</v>
      </c>
    </row>
    <row r="8812" spans="5:5" x14ac:dyDescent="0.25">
      <c r="E8812">
        <v>0.73635870000000003</v>
      </c>
    </row>
    <row r="8813" spans="5:5" x14ac:dyDescent="0.25">
      <c r="E8813">
        <v>1.203063</v>
      </c>
    </row>
    <row r="8814" spans="5:5" x14ac:dyDescent="0.25">
      <c r="E8814">
        <v>0.68150429999999995</v>
      </c>
    </row>
    <row r="8815" spans="5:5" x14ac:dyDescent="0.25">
      <c r="E8815">
        <v>0.88917400000000002</v>
      </c>
    </row>
    <row r="8816" spans="5:5" x14ac:dyDescent="0.25">
      <c r="E8816">
        <v>1.0745450000000001</v>
      </c>
    </row>
    <row r="8817" spans="5:5" x14ac:dyDescent="0.25">
      <c r="E8817">
        <v>0.93312289999999998</v>
      </c>
    </row>
    <row r="8818" spans="5:5" x14ac:dyDescent="0.25">
      <c r="E8818">
        <v>1.038913</v>
      </c>
    </row>
    <row r="8819" spans="5:5" x14ac:dyDescent="0.25">
      <c r="E8819">
        <v>1.0501739999999999</v>
      </c>
    </row>
    <row r="8820" spans="5:5" x14ac:dyDescent="0.25">
      <c r="E8820">
        <v>1.176274</v>
      </c>
    </row>
    <row r="8821" spans="5:5" x14ac:dyDescent="0.25">
      <c r="E8821">
        <v>1.085985</v>
      </c>
    </row>
    <row r="8822" spans="5:5" x14ac:dyDescent="0.25">
      <c r="E8822">
        <v>0.88911689999999999</v>
      </c>
    </row>
    <row r="8823" spans="5:5" x14ac:dyDescent="0.25">
      <c r="E8823">
        <v>1.172747</v>
      </c>
    </row>
    <row r="8824" spans="5:5" x14ac:dyDescent="0.25">
      <c r="E8824">
        <v>1.098306</v>
      </c>
    </row>
    <row r="8825" spans="5:5" x14ac:dyDescent="0.25">
      <c r="E8825">
        <v>0.92003480000000004</v>
      </c>
    </row>
    <row r="8826" spans="5:5" x14ac:dyDescent="0.25">
      <c r="E8826">
        <v>0.58007330000000001</v>
      </c>
    </row>
    <row r="8827" spans="5:5" x14ac:dyDescent="0.25">
      <c r="E8827">
        <v>0.95708340000000003</v>
      </c>
    </row>
    <row r="8828" spans="5:5" x14ac:dyDescent="0.25">
      <c r="E8828">
        <v>0.81351470000000004</v>
      </c>
    </row>
    <row r="8829" spans="5:5" x14ac:dyDescent="0.25">
      <c r="E8829">
        <v>1.090206</v>
      </c>
    </row>
    <row r="8830" spans="5:5" x14ac:dyDescent="0.25">
      <c r="E8830">
        <v>1.105046</v>
      </c>
    </row>
    <row r="8831" spans="5:5" x14ac:dyDescent="0.25">
      <c r="E8831">
        <v>0.75785919999999996</v>
      </c>
    </row>
    <row r="8832" spans="5:5" x14ac:dyDescent="0.25">
      <c r="E8832">
        <v>1.12283</v>
      </c>
    </row>
    <row r="8833" spans="5:5" x14ac:dyDescent="0.25">
      <c r="E8833">
        <v>0.94554919999999998</v>
      </c>
    </row>
    <row r="8834" spans="5:5" x14ac:dyDescent="0.25">
      <c r="E8834">
        <v>0.79390400000000005</v>
      </c>
    </row>
    <row r="8835" spans="5:5" x14ac:dyDescent="0.25">
      <c r="E8835">
        <v>0.73110330000000001</v>
      </c>
    </row>
    <row r="8836" spans="5:5" x14ac:dyDescent="0.25">
      <c r="E8836">
        <v>0.96733829999999998</v>
      </c>
    </row>
    <row r="8837" spans="5:5" x14ac:dyDescent="0.25">
      <c r="E8837">
        <v>1.1094310000000001</v>
      </c>
    </row>
    <row r="8838" spans="5:5" x14ac:dyDescent="0.25">
      <c r="E8838">
        <v>1.101723</v>
      </c>
    </row>
    <row r="8839" spans="5:5" x14ac:dyDescent="0.25">
      <c r="E8839">
        <v>1.1577580000000001</v>
      </c>
    </row>
    <row r="8840" spans="5:5" x14ac:dyDescent="0.25">
      <c r="E8840">
        <v>0.99138669999999995</v>
      </c>
    </row>
    <row r="8841" spans="5:5" x14ac:dyDescent="0.25">
      <c r="E8841">
        <v>0.76639290000000004</v>
      </c>
    </row>
    <row r="8842" spans="5:5" x14ac:dyDescent="0.25">
      <c r="E8842">
        <v>0.68047860000000004</v>
      </c>
    </row>
    <row r="8843" spans="5:5" x14ac:dyDescent="0.25">
      <c r="E8843">
        <v>1.0308980000000001</v>
      </c>
    </row>
    <row r="8844" spans="5:5" x14ac:dyDescent="0.25">
      <c r="E8844">
        <v>0.55307600000000001</v>
      </c>
    </row>
    <row r="8845" spans="5:5" x14ac:dyDescent="0.25">
      <c r="E8845">
        <v>1.276932</v>
      </c>
    </row>
    <row r="8846" spans="5:5" x14ac:dyDescent="0.25">
      <c r="E8846">
        <v>0.85573299999999997</v>
      </c>
    </row>
    <row r="8847" spans="5:5" x14ac:dyDescent="0.25">
      <c r="E8847">
        <v>1.178498</v>
      </c>
    </row>
    <row r="8848" spans="5:5" x14ac:dyDescent="0.25">
      <c r="E8848">
        <v>0.87132829999999994</v>
      </c>
    </row>
    <row r="8849" spans="5:5" x14ac:dyDescent="0.25">
      <c r="E8849">
        <v>1.1433789999999999</v>
      </c>
    </row>
    <row r="8850" spans="5:5" x14ac:dyDescent="0.25">
      <c r="E8850">
        <v>1.266451</v>
      </c>
    </row>
    <row r="8851" spans="5:5" x14ac:dyDescent="0.25">
      <c r="E8851">
        <v>1.157214</v>
      </c>
    </row>
    <row r="8852" spans="5:5" x14ac:dyDescent="0.25">
      <c r="E8852">
        <v>0.94518369999999996</v>
      </c>
    </row>
    <row r="8853" spans="5:5" x14ac:dyDescent="0.25">
      <c r="E8853">
        <v>0.94217649999999997</v>
      </c>
    </row>
    <row r="8854" spans="5:5" x14ac:dyDescent="0.25">
      <c r="E8854">
        <v>0.71666920000000001</v>
      </c>
    </row>
    <row r="8855" spans="5:5" x14ac:dyDescent="0.25">
      <c r="E8855">
        <v>1.097566</v>
      </c>
    </row>
    <row r="8856" spans="5:5" x14ac:dyDescent="0.25">
      <c r="E8856">
        <v>1.1239220000000001</v>
      </c>
    </row>
    <row r="8857" spans="5:5" x14ac:dyDescent="0.25">
      <c r="E8857">
        <v>0.91865459999999999</v>
      </c>
    </row>
    <row r="8858" spans="5:5" x14ac:dyDescent="0.25">
      <c r="E8858">
        <v>0.57075549999999997</v>
      </c>
    </row>
    <row r="8859" spans="5:5" x14ac:dyDescent="0.25">
      <c r="E8859">
        <v>0.83921219999999996</v>
      </c>
    </row>
    <row r="8860" spans="5:5" x14ac:dyDescent="0.25">
      <c r="E8860">
        <v>1.02887</v>
      </c>
    </row>
    <row r="8861" spans="5:5" x14ac:dyDescent="0.25">
      <c r="E8861">
        <v>0.55005820000000005</v>
      </c>
    </row>
    <row r="8862" spans="5:5" x14ac:dyDescent="0.25">
      <c r="E8862">
        <v>0.66096509999999997</v>
      </c>
    </row>
    <row r="8863" spans="5:5" x14ac:dyDescent="0.25">
      <c r="E8863">
        <v>0.98604499999999995</v>
      </c>
    </row>
    <row r="8864" spans="5:5" x14ac:dyDescent="0.25">
      <c r="E8864">
        <v>0.77510489999999999</v>
      </c>
    </row>
    <row r="8865" spans="5:5" x14ac:dyDescent="0.25">
      <c r="E8865">
        <v>1.020435</v>
      </c>
    </row>
    <row r="8866" spans="5:5" x14ac:dyDescent="0.25">
      <c r="E8866">
        <v>0.796678</v>
      </c>
    </row>
    <row r="8867" spans="5:5" x14ac:dyDescent="0.25">
      <c r="E8867">
        <v>1.3709990000000001</v>
      </c>
    </row>
    <row r="8868" spans="5:5" x14ac:dyDescent="0.25">
      <c r="E8868">
        <v>0.88310409999999995</v>
      </c>
    </row>
    <row r="8869" spans="5:5" x14ac:dyDescent="0.25">
      <c r="E8869">
        <v>1.280842</v>
      </c>
    </row>
    <row r="8870" spans="5:5" x14ac:dyDescent="0.25">
      <c r="E8870">
        <v>0.88938720000000004</v>
      </c>
    </row>
    <row r="8871" spans="5:5" x14ac:dyDescent="0.25">
      <c r="E8871">
        <v>0.78029179999999998</v>
      </c>
    </row>
    <row r="8872" spans="5:5" x14ac:dyDescent="0.25">
      <c r="E8872">
        <v>0.68093689999999996</v>
      </c>
    </row>
    <row r="8873" spans="5:5" x14ac:dyDescent="0.25">
      <c r="E8873">
        <v>0.95972979999999997</v>
      </c>
    </row>
    <row r="8874" spans="5:5" x14ac:dyDescent="0.25">
      <c r="E8874">
        <v>1.119953</v>
      </c>
    </row>
    <row r="8875" spans="5:5" x14ac:dyDescent="0.25">
      <c r="E8875">
        <v>1.194323</v>
      </c>
    </row>
    <row r="8876" spans="5:5" x14ac:dyDescent="0.25">
      <c r="E8876">
        <v>1.086006</v>
      </c>
    </row>
    <row r="8877" spans="5:5" x14ac:dyDescent="0.25">
      <c r="E8877">
        <v>1.2096530000000001</v>
      </c>
    </row>
    <row r="8878" spans="5:5" x14ac:dyDescent="0.25">
      <c r="E8878">
        <v>0.49426999999999999</v>
      </c>
    </row>
    <row r="8879" spans="5:5" x14ac:dyDescent="0.25">
      <c r="E8879">
        <v>0.76279450000000004</v>
      </c>
    </row>
    <row r="8880" spans="5:5" x14ac:dyDescent="0.25">
      <c r="E8880">
        <v>1.1829000000000001</v>
      </c>
    </row>
    <row r="8881" spans="5:5" x14ac:dyDescent="0.25">
      <c r="E8881">
        <v>1.375318</v>
      </c>
    </row>
    <row r="8882" spans="5:5" x14ac:dyDescent="0.25">
      <c r="E8882">
        <v>0.7854449</v>
      </c>
    </row>
    <row r="8883" spans="5:5" x14ac:dyDescent="0.25">
      <c r="E8883">
        <v>0.66396290000000002</v>
      </c>
    </row>
    <row r="8884" spans="5:5" x14ac:dyDescent="0.25">
      <c r="E8884">
        <v>1.273547</v>
      </c>
    </row>
    <row r="8885" spans="5:5" x14ac:dyDescent="0.25">
      <c r="E8885">
        <v>1.0285059999999999</v>
      </c>
    </row>
    <row r="8886" spans="5:5" x14ac:dyDescent="0.25">
      <c r="E8886">
        <v>0.96270869999999997</v>
      </c>
    </row>
    <row r="8887" spans="5:5" x14ac:dyDescent="0.25">
      <c r="E8887">
        <v>1.1661699999999999</v>
      </c>
    </row>
    <row r="8888" spans="5:5" x14ac:dyDescent="0.25">
      <c r="E8888">
        <v>0.64287059999999996</v>
      </c>
    </row>
    <row r="8889" spans="5:5" x14ac:dyDescent="0.25">
      <c r="E8889">
        <v>0.52820869999999998</v>
      </c>
    </row>
    <row r="8890" spans="5:5" x14ac:dyDescent="0.25">
      <c r="E8890">
        <v>1.361224</v>
      </c>
    </row>
    <row r="8891" spans="5:5" x14ac:dyDescent="0.25">
      <c r="E8891">
        <v>0.67376990000000003</v>
      </c>
    </row>
    <row r="8892" spans="5:5" x14ac:dyDescent="0.25">
      <c r="E8892">
        <v>1.273741</v>
      </c>
    </row>
    <row r="8893" spans="5:5" x14ac:dyDescent="0.25">
      <c r="E8893">
        <v>1.091885</v>
      </c>
    </row>
    <row r="8894" spans="5:5" x14ac:dyDescent="0.25">
      <c r="E8894">
        <v>0.60197679999999998</v>
      </c>
    </row>
    <row r="8895" spans="5:5" x14ac:dyDescent="0.25">
      <c r="E8895">
        <v>1.09721</v>
      </c>
    </row>
    <row r="8896" spans="5:5" x14ac:dyDescent="0.25">
      <c r="E8896">
        <v>0.89169399999999999</v>
      </c>
    </row>
    <row r="8897" spans="5:5" x14ac:dyDescent="0.25">
      <c r="E8897">
        <v>0.80985479999999999</v>
      </c>
    </row>
    <row r="8898" spans="5:5" x14ac:dyDescent="0.25">
      <c r="E8898">
        <v>1.1578349999999999</v>
      </c>
    </row>
    <row r="8899" spans="5:5" x14ac:dyDescent="0.25">
      <c r="E8899">
        <v>1.218405</v>
      </c>
    </row>
    <row r="8900" spans="5:5" x14ac:dyDescent="0.25">
      <c r="E8900">
        <v>0.9866897</v>
      </c>
    </row>
    <row r="8901" spans="5:5" x14ac:dyDescent="0.25">
      <c r="E8901">
        <v>0.87481010000000003</v>
      </c>
    </row>
    <row r="8902" spans="5:5" x14ac:dyDescent="0.25">
      <c r="E8902">
        <v>1.3098959999999999</v>
      </c>
    </row>
    <row r="8903" spans="5:5" x14ac:dyDescent="0.25">
      <c r="E8903">
        <v>0.52798040000000002</v>
      </c>
    </row>
    <row r="8904" spans="5:5" x14ac:dyDescent="0.25">
      <c r="E8904">
        <v>0.92962829999999996</v>
      </c>
    </row>
    <row r="8905" spans="5:5" x14ac:dyDescent="0.25">
      <c r="E8905">
        <v>0.99847810000000004</v>
      </c>
    </row>
    <row r="8906" spans="5:5" x14ac:dyDescent="0.25">
      <c r="E8906">
        <v>0.23558979999999999</v>
      </c>
    </row>
    <row r="8907" spans="5:5" x14ac:dyDescent="0.25">
      <c r="E8907">
        <v>0.87585800000000003</v>
      </c>
    </row>
    <row r="8908" spans="5:5" x14ac:dyDescent="0.25">
      <c r="E8908">
        <v>0.89958610000000006</v>
      </c>
    </row>
    <row r="8909" spans="5:5" x14ac:dyDescent="0.25">
      <c r="E8909">
        <v>1.296197</v>
      </c>
    </row>
    <row r="8910" spans="5:5" x14ac:dyDescent="0.25">
      <c r="E8910">
        <v>1.1532279999999999</v>
      </c>
    </row>
    <row r="8911" spans="5:5" x14ac:dyDescent="0.25">
      <c r="E8911">
        <v>1.1370849999999999</v>
      </c>
    </row>
    <row r="8912" spans="5:5" x14ac:dyDescent="0.25">
      <c r="E8912">
        <v>0.91929099999999997</v>
      </c>
    </row>
    <row r="8913" spans="5:5" x14ac:dyDescent="0.25">
      <c r="E8913">
        <v>0.99482150000000003</v>
      </c>
    </row>
    <row r="8914" spans="5:5" x14ac:dyDescent="0.25">
      <c r="E8914">
        <v>0.78566170000000002</v>
      </c>
    </row>
    <row r="8915" spans="5:5" x14ac:dyDescent="0.25">
      <c r="E8915">
        <v>1.141391</v>
      </c>
    </row>
    <row r="8916" spans="5:5" x14ac:dyDescent="0.25">
      <c r="E8916">
        <v>0.98254319999999995</v>
      </c>
    </row>
    <row r="8917" spans="5:5" x14ac:dyDescent="0.25">
      <c r="E8917">
        <v>0.87135470000000004</v>
      </c>
    </row>
    <row r="8918" spans="5:5" x14ac:dyDescent="0.25">
      <c r="E8918">
        <v>1.1883840000000001</v>
      </c>
    </row>
    <row r="8919" spans="5:5" x14ac:dyDescent="0.25">
      <c r="E8919">
        <v>0.47515750000000001</v>
      </c>
    </row>
    <row r="8920" spans="5:5" x14ac:dyDescent="0.25">
      <c r="E8920">
        <v>0.88056449999999997</v>
      </c>
    </row>
    <row r="8921" spans="5:5" x14ac:dyDescent="0.25">
      <c r="E8921">
        <v>0.95086749999999998</v>
      </c>
    </row>
    <row r="8922" spans="5:5" x14ac:dyDescent="0.25">
      <c r="E8922">
        <v>0.75218149999999995</v>
      </c>
    </row>
    <row r="8923" spans="5:5" x14ac:dyDescent="0.25">
      <c r="E8923">
        <v>0.99196810000000002</v>
      </c>
    </row>
    <row r="8924" spans="5:5" x14ac:dyDescent="0.25">
      <c r="E8924">
        <v>1.2251179999999999</v>
      </c>
    </row>
    <row r="8925" spans="5:5" x14ac:dyDescent="0.25">
      <c r="E8925">
        <v>0.81769190000000003</v>
      </c>
    </row>
    <row r="8926" spans="5:5" x14ac:dyDescent="0.25">
      <c r="E8926">
        <v>0.65619300000000003</v>
      </c>
    </row>
    <row r="8927" spans="5:5" x14ac:dyDescent="0.25">
      <c r="E8927">
        <v>1.1164769999999999</v>
      </c>
    </row>
    <row r="8928" spans="5:5" x14ac:dyDescent="0.25">
      <c r="E8928">
        <v>0.75153689999999995</v>
      </c>
    </row>
    <row r="8929" spans="5:5" x14ac:dyDescent="0.25">
      <c r="E8929">
        <v>0.95705870000000004</v>
      </c>
    </row>
    <row r="8930" spans="5:5" x14ac:dyDescent="0.25">
      <c r="E8930">
        <v>1.061634</v>
      </c>
    </row>
    <row r="8931" spans="5:5" x14ac:dyDescent="0.25">
      <c r="E8931">
        <v>0.96714540000000004</v>
      </c>
    </row>
    <row r="8932" spans="5:5" x14ac:dyDescent="0.25">
      <c r="E8932">
        <v>0.78620880000000004</v>
      </c>
    </row>
    <row r="8933" spans="5:5" x14ac:dyDescent="0.25">
      <c r="E8933">
        <v>1.211101</v>
      </c>
    </row>
    <row r="8934" spans="5:5" x14ac:dyDescent="0.25">
      <c r="E8934">
        <v>0.90022809999999998</v>
      </c>
    </row>
    <row r="8935" spans="5:5" x14ac:dyDescent="0.25">
      <c r="E8935">
        <v>1.063534</v>
      </c>
    </row>
    <row r="8936" spans="5:5" x14ac:dyDescent="0.25">
      <c r="E8936">
        <v>1.019558</v>
      </c>
    </row>
    <row r="8937" spans="5:5" x14ac:dyDescent="0.25">
      <c r="E8937">
        <v>0.9344034</v>
      </c>
    </row>
    <row r="8938" spans="5:5" x14ac:dyDescent="0.25">
      <c r="E8938">
        <v>0.89171279999999997</v>
      </c>
    </row>
    <row r="8939" spans="5:5" x14ac:dyDescent="0.25">
      <c r="E8939">
        <v>1.140396</v>
      </c>
    </row>
    <row r="8940" spans="5:5" x14ac:dyDescent="0.25">
      <c r="E8940">
        <v>0.73583279999999995</v>
      </c>
    </row>
    <row r="8941" spans="5:5" x14ac:dyDescent="0.25">
      <c r="E8941">
        <v>0.83219609999999999</v>
      </c>
    </row>
    <row r="8942" spans="5:5" x14ac:dyDescent="0.25">
      <c r="E8942">
        <v>0.75523940000000001</v>
      </c>
    </row>
    <row r="8943" spans="5:5" x14ac:dyDescent="0.25">
      <c r="E8943">
        <v>0.68231589999999998</v>
      </c>
    </row>
    <row r="8944" spans="5:5" x14ac:dyDescent="0.25">
      <c r="E8944">
        <v>0.9235371</v>
      </c>
    </row>
    <row r="8945" spans="5:5" x14ac:dyDescent="0.25">
      <c r="E8945">
        <v>0.36482779999999998</v>
      </c>
    </row>
    <row r="8946" spans="5:5" x14ac:dyDescent="0.25">
      <c r="E8946">
        <v>0.81188760000000004</v>
      </c>
    </row>
    <row r="8947" spans="5:5" x14ac:dyDescent="0.25">
      <c r="E8947">
        <v>1.1927449999999999</v>
      </c>
    </row>
    <row r="8948" spans="5:5" x14ac:dyDescent="0.25">
      <c r="E8948">
        <v>0.99930209999999997</v>
      </c>
    </row>
    <row r="8949" spans="5:5" x14ac:dyDescent="0.25">
      <c r="E8949">
        <v>0.92731129999999995</v>
      </c>
    </row>
    <row r="8950" spans="5:5" x14ac:dyDescent="0.25">
      <c r="E8950">
        <v>1.0492950000000001</v>
      </c>
    </row>
    <row r="8951" spans="5:5" x14ac:dyDescent="0.25">
      <c r="E8951">
        <v>1.0990470000000001</v>
      </c>
    </row>
    <row r="8952" spans="5:5" x14ac:dyDescent="0.25">
      <c r="E8952">
        <v>1.087879</v>
      </c>
    </row>
    <row r="8953" spans="5:5" x14ac:dyDescent="0.25">
      <c r="E8953">
        <v>1.3631819999999999</v>
      </c>
    </row>
    <row r="8954" spans="5:5" x14ac:dyDescent="0.25">
      <c r="E8954">
        <v>0.47426170000000001</v>
      </c>
    </row>
    <row r="8955" spans="5:5" x14ac:dyDescent="0.25">
      <c r="E8955">
        <v>0.92104980000000003</v>
      </c>
    </row>
    <row r="8956" spans="5:5" x14ac:dyDescent="0.25">
      <c r="E8956">
        <v>0.81728319999999999</v>
      </c>
    </row>
    <row r="8957" spans="5:5" x14ac:dyDescent="0.25">
      <c r="E8957">
        <v>1.031236</v>
      </c>
    </row>
    <row r="8958" spans="5:5" x14ac:dyDescent="0.25">
      <c r="E8958">
        <v>0.97525039999999996</v>
      </c>
    </row>
    <row r="8959" spans="5:5" x14ac:dyDescent="0.25">
      <c r="E8959">
        <v>0.61661109999999997</v>
      </c>
    </row>
    <row r="8960" spans="5:5" x14ac:dyDescent="0.25">
      <c r="E8960">
        <v>0.49063649999999998</v>
      </c>
    </row>
    <row r="8961" spans="5:5" x14ac:dyDescent="0.25">
      <c r="E8961">
        <v>1.169532</v>
      </c>
    </row>
    <row r="8962" spans="5:5" x14ac:dyDescent="0.25">
      <c r="E8962">
        <v>0.7759836</v>
      </c>
    </row>
    <row r="8963" spans="5:5" x14ac:dyDescent="0.25">
      <c r="E8963">
        <v>1.0768690000000001</v>
      </c>
    </row>
    <row r="8964" spans="5:5" x14ac:dyDescent="0.25">
      <c r="E8964">
        <v>0.74385239999999997</v>
      </c>
    </row>
    <row r="8965" spans="5:5" x14ac:dyDescent="0.25">
      <c r="E8965">
        <v>0.86558539999999995</v>
      </c>
    </row>
    <row r="8966" spans="5:5" x14ac:dyDescent="0.25">
      <c r="E8966">
        <v>0.94867990000000002</v>
      </c>
    </row>
    <row r="8967" spans="5:5" x14ac:dyDescent="0.25">
      <c r="E8967">
        <v>1.0179290000000001</v>
      </c>
    </row>
    <row r="8968" spans="5:5" x14ac:dyDescent="0.25">
      <c r="E8968">
        <v>0.66159619999999997</v>
      </c>
    </row>
    <row r="8969" spans="5:5" x14ac:dyDescent="0.25">
      <c r="E8969">
        <v>0.9830139</v>
      </c>
    </row>
    <row r="8970" spans="5:5" x14ac:dyDescent="0.25">
      <c r="E8970">
        <v>0.96459300000000003</v>
      </c>
    </row>
    <row r="8971" spans="5:5" x14ac:dyDescent="0.25">
      <c r="E8971">
        <v>0.69435639999999998</v>
      </c>
    </row>
    <row r="8972" spans="5:5" x14ac:dyDescent="0.25">
      <c r="E8972">
        <v>0.82053379999999998</v>
      </c>
    </row>
    <row r="8973" spans="5:5" x14ac:dyDescent="0.25">
      <c r="E8973">
        <v>1.134525</v>
      </c>
    </row>
    <row r="8974" spans="5:5" x14ac:dyDescent="0.25">
      <c r="E8974">
        <v>0.71335090000000001</v>
      </c>
    </row>
    <row r="8975" spans="5:5" x14ac:dyDescent="0.25">
      <c r="E8975">
        <v>0.55004439999999999</v>
      </c>
    </row>
    <row r="8976" spans="5:5" x14ac:dyDescent="0.25">
      <c r="E8976">
        <v>0.95425349999999998</v>
      </c>
    </row>
    <row r="8977" spans="5:5" x14ac:dyDescent="0.25">
      <c r="E8977">
        <v>1.100924</v>
      </c>
    </row>
    <row r="8978" spans="5:5" x14ac:dyDescent="0.25">
      <c r="E8978">
        <v>1.319264</v>
      </c>
    </row>
    <row r="8979" spans="5:5" x14ac:dyDescent="0.25">
      <c r="E8979">
        <v>0.90508010000000005</v>
      </c>
    </row>
    <row r="8980" spans="5:5" x14ac:dyDescent="0.25">
      <c r="E8980">
        <v>0.84347570000000005</v>
      </c>
    </row>
    <row r="8981" spans="5:5" x14ac:dyDescent="0.25">
      <c r="E8981">
        <v>0.87449030000000005</v>
      </c>
    </row>
    <row r="8982" spans="5:5" x14ac:dyDescent="0.25">
      <c r="E8982">
        <v>0.29532350000000002</v>
      </c>
    </row>
    <row r="8983" spans="5:5" x14ac:dyDescent="0.25">
      <c r="E8983">
        <v>1.0399069999999999</v>
      </c>
    </row>
    <row r="8984" spans="5:5" x14ac:dyDescent="0.25">
      <c r="E8984">
        <v>1.11717</v>
      </c>
    </row>
    <row r="8985" spans="5:5" x14ac:dyDescent="0.25">
      <c r="E8985">
        <v>1.2029129999999999</v>
      </c>
    </row>
    <row r="8986" spans="5:5" x14ac:dyDescent="0.25">
      <c r="E8986">
        <v>1.023112</v>
      </c>
    </row>
    <row r="8987" spans="5:5" x14ac:dyDescent="0.25">
      <c r="E8987">
        <v>0.75324219999999997</v>
      </c>
    </row>
    <row r="8988" spans="5:5" x14ac:dyDescent="0.25">
      <c r="E8988">
        <v>0.6249808</v>
      </c>
    </row>
    <row r="8989" spans="5:5" x14ac:dyDescent="0.25">
      <c r="E8989">
        <v>0.9634317</v>
      </c>
    </row>
    <row r="8990" spans="5:5" x14ac:dyDescent="0.25">
      <c r="E8990">
        <v>0.74136100000000005</v>
      </c>
    </row>
    <row r="8991" spans="5:5" x14ac:dyDescent="0.25">
      <c r="E8991">
        <v>0.99981699999999996</v>
      </c>
    </row>
    <row r="8992" spans="5:5" x14ac:dyDescent="0.25">
      <c r="E8992">
        <v>0.96269119999999997</v>
      </c>
    </row>
    <row r="8993" spans="5:5" x14ac:dyDescent="0.25">
      <c r="E8993">
        <v>1.039957</v>
      </c>
    </row>
    <row r="8994" spans="5:5" x14ac:dyDescent="0.25">
      <c r="E8994">
        <v>0.84301190000000004</v>
      </c>
    </row>
    <row r="8995" spans="5:5" x14ac:dyDescent="0.25">
      <c r="E8995">
        <v>1.033072</v>
      </c>
    </row>
    <row r="8996" spans="5:5" x14ac:dyDescent="0.25">
      <c r="E8996">
        <v>1.1950540000000001</v>
      </c>
    </row>
    <row r="8997" spans="5:5" x14ac:dyDescent="0.25">
      <c r="E8997">
        <v>0.59460000000000002</v>
      </c>
    </row>
    <row r="8998" spans="5:5" x14ac:dyDescent="0.25">
      <c r="E8998">
        <v>1.0241769999999999</v>
      </c>
    </row>
    <row r="8999" spans="5:5" x14ac:dyDescent="0.25">
      <c r="E8999">
        <v>1.0828450000000001</v>
      </c>
    </row>
    <row r="9000" spans="5:5" x14ac:dyDescent="0.25">
      <c r="E9000">
        <v>1.1512610000000001</v>
      </c>
    </row>
    <row r="9001" spans="5:5" x14ac:dyDescent="0.25">
      <c r="E9001">
        <v>1.164207</v>
      </c>
    </row>
    <row r="9002" spans="5:5" x14ac:dyDescent="0.25">
      <c r="E9002">
        <v>1.0046170000000001</v>
      </c>
    </row>
    <row r="9003" spans="5:5" x14ac:dyDescent="0.25">
      <c r="E9003">
        <v>0.8519582</v>
      </c>
    </row>
    <row r="9004" spans="5:5" x14ac:dyDescent="0.25">
      <c r="E9004">
        <v>1.1378900000000001</v>
      </c>
    </row>
    <row r="9005" spans="5:5" x14ac:dyDescent="0.25">
      <c r="E9005">
        <v>0.87139270000000002</v>
      </c>
    </row>
    <row r="9006" spans="5:5" x14ac:dyDescent="0.25">
      <c r="E9006">
        <v>1.1133550000000001</v>
      </c>
    </row>
    <row r="9007" spans="5:5" x14ac:dyDescent="0.25">
      <c r="E9007">
        <v>1.0930660000000001</v>
      </c>
    </row>
    <row r="9008" spans="5:5" x14ac:dyDescent="0.25">
      <c r="E9008">
        <v>0.84301579999999998</v>
      </c>
    </row>
    <row r="9009" spans="5:5" x14ac:dyDescent="0.25">
      <c r="E9009">
        <v>0.70830000000000004</v>
      </c>
    </row>
    <row r="9010" spans="5:5" x14ac:dyDescent="0.25">
      <c r="E9010">
        <v>0.89237999999999995</v>
      </c>
    </row>
    <row r="9011" spans="5:5" x14ac:dyDescent="0.25">
      <c r="E9011">
        <v>0.97097999999999995</v>
      </c>
    </row>
    <row r="9012" spans="5:5" x14ac:dyDescent="0.25">
      <c r="E9012">
        <v>0.7977997</v>
      </c>
    </row>
    <row r="9013" spans="5:5" x14ac:dyDescent="0.25">
      <c r="E9013">
        <v>0.52816859999999999</v>
      </c>
    </row>
    <row r="9014" spans="5:5" x14ac:dyDescent="0.25">
      <c r="E9014">
        <v>1.0788660000000001</v>
      </c>
    </row>
    <row r="9015" spans="5:5" x14ac:dyDescent="0.25">
      <c r="E9015">
        <v>0.86564909999999995</v>
      </c>
    </row>
    <row r="9016" spans="5:5" x14ac:dyDescent="0.25">
      <c r="E9016">
        <v>0.83964090000000002</v>
      </c>
    </row>
    <row r="9017" spans="5:5" x14ac:dyDescent="0.25">
      <c r="E9017">
        <v>0.92161990000000005</v>
      </c>
    </row>
    <row r="9018" spans="5:5" x14ac:dyDescent="0.25">
      <c r="E9018">
        <v>0.7186903</v>
      </c>
    </row>
    <row r="9019" spans="5:5" x14ac:dyDescent="0.25">
      <c r="E9019">
        <v>0.85920949999999996</v>
      </c>
    </row>
    <row r="9020" spans="5:5" x14ac:dyDescent="0.25">
      <c r="E9020">
        <v>1.113548</v>
      </c>
    </row>
    <row r="9021" spans="5:5" x14ac:dyDescent="0.25">
      <c r="E9021">
        <v>0.99723399999999995</v>
      </c>
    </row>
    <row r="9022" spans="5:5" x14ac:dyDescent="0.25">
      <c r="E9022">
        <v>0.6359783</v>
      </c>
    </row>
    <row r="9023" spans="5:5" x14ac:dyDescent="0.25">
      <c r="E9023">
        <v>0.89495329999999995</v>
      </c>
    </row>
    <row r="9024" spans="5:5" x14ac:dyDescent="0.25">
      <c r="E9024">
        <v>0.77145240000000004</v>
      </c>
    </row>
    <row r="9025" spans="5:5" x14ac:dyDescent="0.25">
      <c r="E9025">
        <v>0.82904339999999999</v>
      </c>
    </row>
    <row r="9026" spans="5:5" x14ac:dyDescent="0.25">
      <c r="E9026">
        <v>0.89837140000000004</v>
      </c>
    </row>
    <row r="9027" spans="5:5" x14ac:dyDescent="0.25">
      <c r="E9027">
        <v>0.94231339999999997</v>
      </c>
    </row>
    <row r="9028" spans="5:5" x14ac:dyDescent="0.25">
      <c r="E9028">
        <v>0.67540880000000003</v>
      </c>
    </row>
    <row r="9029" spans="5:5" x14ac:dyDescent="0.25">
      <c r="E9029">
        <v>0.98075299999999999</v>
      </c>
    </row>
    <row r="9030" spans="5:5" x14ac:dyDescent="0.25">
      <c r="E9030">
        <v>1.071637</v>
      </c>
    </row>
    <row r="9031" spans="5:5" x14ac:dyDescent="0.25">
      <c r="E9031">
        <v>1.1605700000000001</v>
      </c>
    </row>
    <row r="9032" spans="5:5" x14ac:dyDescent="0.25">
      <c r="E9032">
        <v>1.0385089999999999</v>
      </c>
    </row>
    <row r="9033" spans="5:5" x14ac:dyDescent="0.25">
      <c r="E9033">
        <v>0.9420444</v>
      </c>
    </row>
    <row r="9034" spans="5:5" x14ac:dyDescent="0.25">
      <c r="E9034">
        <v>1.143216</v>
      </c>
    </row>
    <row r="9035" spans="5:5" x14ac:dyDescent="0.25">
      <c r="E9035">
        <v>1.1099490000000001</v>
      </c>
    </row>
    <row r="9036" spans="5:5" x14ac:dyDescent="0.25">
      <c r="E9036">
        <v>0.92321940000000002</v>
      </c>
    </row>
    <row r="9037" spans="5:5" x14ac:dyDescent="0.25">
      <c r="E9037">
        <v>0.84170869999999998</v>
      </c>
    </row>
    <row r="9038" spans="5:5" x14ac:dyDescent="0.25">
      <c r="E9038">
        <v>0.76237259999999996</v>
      </c>
    </row>
    <row r="9039" spans="5:5" x14ac:dyDescent="0.25">
      <c r="E9039">
        <v>0.49900709999999998</v>
      </c>
    </row>
    <row r="9040" spans="5:5" x14ac:dyDescent="0.25">
      <c r="E9040">
        <v>0.4042444</v>
      </c>
    </row>
    <row r="9041" spans="5:5" x14ac:dyDescent="0.25">
      <c r="E9041">
        <v>0.78363430000000001</v>
      </c>
    </row>
    <row r="9042" spans="5:5" x14ac:dyDescent="0.25">
      <c r="E9042">
        <v>0.89633269999999998</v>
      </c>
    </row>
    <row r="9043" spans="5:5" x14ac:dyDescent="0.25">
      <c r="E9043">
        <v>0.79977679999999995</v>
      </c>
    </row>
    <row r="9044" spans="5:5" x14ac:dyDescent="0.25">
      <c r="E9044">
        <v>0.93986700000000001</v>
      </c>
    </row>
    <row r="9045" spans="5:5" x14ac:dyDescent="0.25">
      <c r="E9045">
        <v>1.0328280000000001</v>
      </c>
    </row>
    <row r="9046" spans="5:5" x14ac:dyDescent="0.25">
      <c r="E9046">
        <v>1.0765370000000001</v>
      </c>
    </row>
    <row r="9047" spans="5:5" x14ac:dyDescent="0.25">
      <c r="E9047">
        <v>1.0063390000000001</v>
      </c>
    </row>
    <row r="9048" spans="5:5" x14ac:dyDescent="0.25">
      <c r="E9048">
        <v>1.096938</v>
      </c>
    </row>
    <row r="9049" spans="5:5" x14ac:dyDescent="0.25">
      <c r="E9049">
        <v>1.0873120000000001</v>
      </c>
    </row>
    <row r="9050" spans="5:5" x14ac:dyDescent="0.25">
      <c r="E9050">
        <v>1.2399180000000001</v>
      </c>
    </row>
    <row r="9051" spans="5:5" x14ac:dyDescent="0.25">
      <c r="E9051">
        <v>0.63281719999999997</v>
      </c>
    </row>
    <row r="9052" spans="5:5" x14ac:dyDescent="0.25">
      <c r="E9052">
        <v>1.232693</v>
      </c>
    </row>
    <row r="9053" spans="5:5" x14ac:dyDescent="0.25">
      <c r="E9053">
        <v>1.029674</v>
      </c>
    </row>
    <row r="9054" spans="5:5" x14ac:dyDescent="0.25">
      <c r="E9054">
        <v>1.2809569999999999</v>
      </c>
    </row>
    <row r="9055" spans="5:5" x14ac:dyDescent="0.25">
      <c r="E9055">
        <v>1.1147590000000001</v>
      </c>
    </row>
    <row r="9056" spans="5:5" x14ac:dyDescent="0.25">
      <c r="E9056">
        <v>0.58286729999999998</v>
      </c>
    </row>
    <row r="9057" spans="5:5" x14ac:dyDescent="0.25">
      <c r="E9057">
        <v>0.795377</v>
      </c>
    </row>
    <row r="9058" spans="5:5" x14ac:dyDescent="0.25">
      <c r="E9058">
        <v>0.93349070000000001</v>
      </c>
    </row>
    <row r="9059" spans="5:5" x14ac:dyDescent="0.25">
      <c r="E9059">
        <v>1.2805219999999999</v>
      </c>
    </row>
    <row r="9060" spans="5:5" x14ac:dyDescent="0.25">
      <c r="E9060">
        <v>1.0618019999999999</v>
      </c>
    </row>
    <row r="9061" spans="5:5" x14ac:dyDescent="0.25">
      <c r="E9061">
        <v>0.74319880000000005</v>
      </c>
    </row>
    <row r="9062" spans="5:5" x14ac:dyDescent="0.25">
      <c r="E9062">
        <v>0.70994170000000001</v>
      </c>
    </row>
    <row r="9063" spans="5:5" x14ac:dyDescent="0.25">
      <c r="E9063">
        <v>0.82066229999999996</v>
      </c>
    </row>
    <row r="9064" spans="5:5" x14ac:dyDescent="0.25">
      <c r="E9064">
        <v>0.98526999999999998</v>
      </c>
    </row>
    <row r="9065" spans="5:5" x14ac:dyDescent="0.25">
      <c r="E9065">
        <v>0.5566468</v>
      </c>
    </row>
    <row r="9066" spans="5:5" x14ac:dyDescent="0.25">
      <c r="E9066">
        <v>0.9464378</v>
      </c>
    </row>
    <row r="9067" spans="5:5" x14ac:dyDescent="0.25">
      <c r="E9067">
        <v>0.98296240000000001</v>
      </c>
    </row>
    <row r="9068" spans="5:5" x14ac:dyDescent="0.25">
      <c r="E9068">
        <v>1.086495</v>
      </c>
    </row>
    <row r="9069" spans="5:5" x14ac:dyDescent="0.25">
      <c r="E9069">
        <v>0.88165850000000001</v>
      </c>
    </row>
    <row r="9070" spans="5:5" x14ac:dyDescent="0.25">
      <c r="E9070">
        <v>0.73872199999999999</v>
      </c>
    </row>
    <row r="9071" spans="5:5" x14ac:dyDescent="0.25">
      <c r="E9071">
        <v>0.9856104</v>
      </c>
    </row>
    <row r="9072" spans="5:5" x14ac:dyDescent="0.25">
      <c r="E9072">
        <v>0.85145550000000003</v>
      </c>
    </row>
    <row r="9073" spans="5:5" x14ac:dyDescent="0.25">
      <c r="E9073">
        <v>0.82139949999999995</v>
      </c>
    </row>
    <row r="9074" spans="5:5" x14ac:dyDescent="0.25">
      <c r="E9074">
        <v>1.076176</v>
      </c>
    </row>
    <row r="9075" spans="5:5" x14ac:dyDescent="0.25">
      <c r="E9075">
        <v>0.92620849999999999</v>
      </c>
    </row>
    <row r="9076" spans="5:5" x14ac:dyDescent="0.25">
      <c r="E9076">
        <v>1.0908260000000001</v>
      </c>
    </row>
    <row r="9077" spans="5:5" x14ac:dyDescent="0.25">
      <c r="E9077">
        <v>1.1408499999999999</v>
      </c>
    </row>
    <row r="9078" spans="5:5" x14ac:dyDescent="0.25">
      <c r="E9078">
        <v>0.81421250000000001</v>
      </c>
    </row>
    <row r="9079" spans="5:5" x14ac:dyDescent="0.25">
      <c r="E9079">
        <v>0.79339040000000005</v>
      </c>
    </row>
    <row r="9080" spans="5:5" x14ac:dyDescent="0.25">
      <c r="E9080">
        <v>0.92580759999999995</v>
      </c>
    </row>
    <row r="9081" spans="5:5" x14ac:dyDescent="0.25">
      <c r="E9081">
        <v>1.2018390000000001</v>
      </c>
    </row>
    <row r="9082" spans="5:5" x14ac:dyDescent="0.25">
      <c r="E9082">
        <v>1.060101</v>
      </c>
    </row>
    <row r="9083" spans="5:5" x14ac:dyDescent="0.25">
      <c r="E9083">
        <v>1.100619</v>
      </c>
    </row>
    <row r="9084" spans="5:5" x14ac:dyDescent="0.25">
      <c r="E9084">
        <v>1.0550790000000001</v>
      </c>
    </row>
    <row r="9085" spans="5:5" x14ac:dyDescent="0.25">
      <c r="E9085">
        <v>1.0708610000000001</v>
      </c>
    </row>
    <row r="9086" spans="5:5" x14ac:dyDescent="0.25">
      <c r="E9086">
        <v>1.0227900000000001</v>
      </c>
    </row>
    <row r="9087" spans="5:5" x14ac:dyDescent="0.25">
      <c r="E9087">
        <v>0.8173203</v>
      </c>
    </row>
    <row r="9088" spans="5:5" x14ac:dyDescent="0.25">
      <c r="E9088">
        <v>0.91651210000000005</v>
      </c>
    </row>
    <row r="9089" spans="5:5" x14ac:dyDescent="0.25">
      <c r="E9089">
        <v>0.94946240000000004</v>
      </c>
    </row>
    <row r="9090" spans="5:5" x14ac:dyDescent="0.25">
      <c r="E9090">
        <v>1.063202</v>
      </c>
    </row>
    <row r="9091" spans="5:5" x14ac:dyDescent="0.25">
      <c r="E9091">
        <v>0.9452026</v>
      </c>
    </row>
    <row r="9092" spans="5:5" x14ac:dyDescent="0.25">
      <c r="E9092">
        <v>0.97565539999999995</v>
      </c>
    </row>
    <row r="9093" spans="5:5" x14ac:dyDescent="0.25">
      <c r="E9093">
        <v>0.76226850000000002</v>
      </c>
    </row>
    <row r="9094" spans="5:5" x14ac:dyDescent="0.25">
      <c r="E9094">
        <v>0.96437649999999997</v>
      </c>
    </row>
    <row r="9095" spans="5:5" x14ac:dyDescent="0.25">
      <c r="E9095">
        <v>0.78718650000000001</v>
      </c>
    </row>
    <row r="9096" spans="5:5" x14ac:dyDescent="0.25">
      <c r="E9096">
        <v>0.77128030000000003</v>
      </c>
    </row>
    <row r="9097" spans="5:5" x14ac:dyDescent="0.25">
      <c r="E9097">
        <v>1.1131139999999999</v>
      </c>
    </row>
    <row r="9098" spans="5:5" x14ac:dyDescent="0.25">
      <c r="E9098">
        <v>0.81938560000000005</v>
      </c>
    </row>
    <row r="9099" spans="5:5" x14ac:dyDescent="0.25">
      <c r="E9099">
        <v>1.00756</v>
      </c>
    </row>
    <row r="9100" spans="5:5" x14ac:dyDescent="0.25">
      <c r="E9100">
        <v>1.1085400000000001</v>
      </c>
    </row>
    <row r="9101" spans="5:5" x14ac:dyDescent="0.25">
      <c r="E9101">
        <v>0.86095949999999999</v>
      </c>
    </row>
    <row r="9102" spans="5:5" x14ac:dyDescent="0.25">
      <c r="E9102">
        <v>0.7874563</v>
      </c>
    </row>
    <row r="9103" spans="5:5" x14ac:dyDescent="0.25">
      <c r="E9103">
        <v>1.00258</v>
      </c>
    </row>
    <row r="9104" spans="5:5" x14ac:dyDescent="0.25">
      <c r="E9104">
        <v>0.56675739999999997</v>
      </c>
    </row>
    <row r="9105" spans="5:5" x14ac:dyDescent="0.25">
      <c r="E9105">
        <v>0.89305979999999996</v>
      </c>
    </row>
    <row r="9106" spans="5:5" x14ac:dyDescent="0.25">
      <c r="E9106">
        <v>0.53879920000000003</v>
      </c>
    </row>
    <row r="9107" spans="5:5" x14ac:dyDescent="0.25">
      <c r="E9107">
        <v>0.64462399999999997</v>
      </c>
    </row>
    <row r="9108" spans="5:5" x14ac:dyDescent="0.25">
      <c r="E9108">
        <v>0.91906319999999997</v>
      </c>
    </row>
    <row r="9109" spans="5:5" x14ac:dyDescent="0.25">
      <c r="E9109">
        <v>1.0230459999999999</v>
      </c>
    </row>
    <row r="9110" spans="5:5" x14ac:dyDescent="0.25">
      <c r="E9110">
        <v>1.002154</v>
      </c>
    </row>
    <row r="9111" spans="5:5" x14ac:dyDescent="0.25">
      <c r="E9111">
        <v>0.95267369999999996</v>
      </c>
    </row>
    <row r="9112" spans="5:5" x14ac:dyDescent="0.25">
      <c r="E9112">
        <v>0.60003850000000003</v>
      </c>
    </row>
    <row r="9113" spans="5:5" x14ac:dyDescent="0.25">
      <c r="E9113">
        <v>0.64107179999999997</v>
      </c>
    </row>
    <row r="9114" spans="5:5" x14ac:dyDescent="0.25">
      <c r="E9114">
        <v>0.73333179999999998</v>
      </c>
    </row>
    <row r="9115" spans="5:5" x14ac:dyDescent="0.25">
      <c r="E9115">
        <v>1.1512290000000001</v>
      </c>
    </row>
    <row r="9116" spans="5:5" x14ac:dyDescent="0.25">
      <c r="E9116">
        <v>0.98422889999999996</v>
      </c>
    </row>
    <row r="9117" spans="5:5" x14ac:dyDescent="0.25">
      <c r="E9117">
        <v>0.65650869999999995</v>
      </c>
    </row>
    <row r="9118" spans="5:5" x14ac:dyDescent="0.25">
      <c r="E9118">
        <v>1.022759</v>
      </c>
    </row>
    <row r="9119" spans="5:5" x14ac:dyDescent="0.25">
      <c r="E9119">
        <v>0.98097219999999996</v>
      </c>
    </row>
    <row r="9120" spans="5:5" x14ac:dyDescent="0.25">
      <c r="E9120">
        <v>1.022184</v>
      </c>
    </row>
    <row r="9121" spans="5:5" x14ac:dyDescent="0.25">
      <c r="E9121">
        <v>0.97217940000000003</v>
      </c>
    </row>
    <row r="9122" spans="5:5" x14ac:dyDescent="0.25">
      <c r="E9122">
        <v>1.0206649999999999</v>
      </c>
    </row>
    <row r="9123" spans="5:5" x14ac:dyDescent="0.25">
      <c r="E9123">
        <v>1.0769010000000001</v>
      </c>
    </row>
    <row r="9124" spans="5:5" x14ac:dyDescent="0.25">
      <c r="E9124">
        <v>0.96174890000000002</v>
      </c>
    </row>
    <row r="9125" spans="5:5" x14ac:dyDescent="0.25">
      <c r="E9125">
        <v>0.87101720000000005</v>
      </c>
    </row>
    <row r="9126" spans="5:5" x14ac:dyDescent="0.25">
      <c r="E9126">
        <v>0.68776139999999997</v>
      </c>
    </row>
    <row r="9127" spans="5:5" x14ac:dyDescent="0.25">
      <c r="E9127">
        <v>0.88286399999999998</v>
      </c>
    </row>
    <row r="9128" spans="5:5" x14ac:dyDescent="0.25">
      <c r="E9128">
        <v>1.2905740000000001</v>
      </c>
    </row>
    <row r="9129" spans="5:5" x14ac:dyDescent="0.25">
      <c r="E9129">
        <v>1.092452</v>
      </c>
    </row>
    <row r="9130" spans="5:5" x14ac:dyDescent="0.25">
      <c r="E9130">
        <v>1.0982080000000001</v>
      </c>
    </row>
    <row r="9131" spans="5:5" x14ac:dyDescent="0.25">
      <c r="E9131">
        <v>0.70800940000000001</v>
      </c>
    </row>
    <row r="9132" spans="5:5" x14ac:dyDescent="0.25">
      <c r="E9132">
        <v>0.86300410000000005</v>
      </c>
    </row>
    <row r="9133" spans="5:5" x14ac:dyDescent="0.25">
      <c r="E9133">
        <v>0.73580630000000002</v>
      </c>
    </row>
    <row r="9134" spans="5:5" x14ac:dyDescent="0.25">
      <c r="E9134">
        <v>0.88166540000000004</v>
      </c>
    </row>
    <row r="9135" spans="5:5" x14ac:dyDescent="0.25">
      <c r="E9135">
        <v>0.92333310000000002</v>
      </c>
    </row>
    <row r="9136" spans="5:5" x14ac:dyDescent="0.25">
      <c r="E9136">
        <v>1.0225599999999999</v>
      </c>
    </row>
    <row r="9137" spans="5:5" x14ac:dyDescent="0.25">
      <c r="E9137">
        <v>1.1021460000000001</v>
      </c>
    </row>
    <row r="9138" spans="5:5" x14ac:dyDescent="0.25">
      <c r="E9138">
        <v>0.97940070000000001</v>
      </c>
    </row>
    <row r="9139" spans="5:5" x14ac:dyDescent="0.25">
      <c r="E9139">
        <v>0.95847899999999997</v>
      </c>
    </row>
    <row r="9140" spans="5:5" x14ac:dyDescent="0.25">
      <c r="E9140">
        <v>0.61102420000000002</v>
      </c>
    </row>
    <row r="9141" spans="5:5" x14ac:dyDescent="0.25">
      <c r="E9141">
        <v>1.1473230000000001</v>
      </c>
    </row>
    <row r="9142" spans="5:5" x14ac:dyDescent="0.25">
      <c r="E9142">
        <v>1.1186799999999999</v>
      </c>
    </row>
    <row r="9143" spans="5:5" x14ac:dyDescent="0.25">
      <c r="E9143">
        <v>0.92065830000000004</v>
      </c>
    </row>
    <row r="9144" spans="5:5" x14ac:dyDescent="0.25">
      <c r="E9144">
        <v>0.98499190000000003</v>
      </c>
    </row>
    <row r="9145" spans="5:5" x14ac:dyDescent="0.25">
      <c r="E9145">
        <v>0.71366810000000003</v>
      </c>
    </row>
    <row r="9146" spans="5:5" x14ac:dyDescent="0.25">
      <c r="E9146">
        <v>1.210831</v>
      </c>
    </row>
    <row r="9147" spans="5:5" x14ac:dyDescent="0.25">
      <c r="E9147">
        <v>0.91972200000000004</v>
      </c>
    </row>
    <row r="9148" spans="5:5" x14ac:dyDescent="0.25">
      <c r="E9148">
        <v>0.88010290000000002</v>
      </c>
    </row>
    <row r="9149" spans="5:5" x14ac:dyDescent="0.25">
      <c r="E9149">
        <v>1.0888549999999999</v>
      </c>
    </row>
    <row r="9150" spans="5:5" x14ac:dyDescent="0.25">
      <c r="E9150">
        <v>0.73108859999999998</v>
      </c>
    </row>
    <row r="9151" spans="5:5" x14ac:dyDescent="0.25">
      <c r="E9151">
        <v>0.85031310000000004</v>
      </c>
    </row>
    <row r="9152" spans="5:5" x14ac:dyDescent="0.25">
      <c r="E9152">
        <v>1.1325810000000001</v>
      </c>
    </row>
    <row r="9153" spans="5:5" x14ac:dyDescent="0.25">
      <c r="E9153">
        <v>1.11463</v>
      </c>
    </row>
    <row r="9154" spans="5:5" x14ac:dyDescent="0.25">
      <c r="E9154">
        <v>0.82116610000000001</v>
      </c>
    </row>
    <row r="9155" spans="5:5" x14ac:dyDescent="0.25">
      <c r="E9155">
        <v>0.5464002</v>
      </c>
    </row>
    <row r="9156" spans="5:5" x14ac:dyDescent="0.25">
      <c r="E9156">
        <v>0.79544800000000004</v>
      </c>
    </row>
    <row r="9157" spans="5:5" x14ac:dyDescent="0.25">
      <c r="E9157">
        <v>0.93818769999999996</v>
      </c>
    </row>
    <row r="9158" spans="5:5" x14ac:dyDescent="0.25">
      <c r="E9158">
        <v>0.77824870000000002</v>
      </c>
    </row>
    <row r="9159" spans="5:5" x14ac:dyDescent="0.25">
      <c r="E9159">
        <v>0.97364790000000001</v>
      </c>
    </row>
    <row r="9160" spans="5:5" x14ac:dyDescent="0.25">
      <c r="E9160">
        <v>1.01908</v>
      </c>
    </row>
    <row r="9161" spans="5:5" x14ac:dyDescent="0.25">
      <c r="E9161">
        <v>0.53022579999999997</v>
      </c>
    </row>
    <row r="9162" spans="5:5" x14ac:dyDescent="0.25">
      <c r="E9162">
        <v>1.043822</v>
      </c>
    </row>
    <row r="9163" spans="5:5" x14ac:dyDescent="0.25">
      <c r="E9163">
        <v>0.93460719999999997</v>
      </c>
    </row>
    <row r="9164" spans="5:5" x14ac:dyDescent="0.25">
      <c r="E9164">
        <v>0.92734629999999996</v>
      </c>
    </row>
    <row r="9165" spans="5:5" x14ac:dyDescent="0.25">
      <c r="E9165">
        <v>0.91727340000000002</v>
      </c>
    </row>
    <row r="9166" spans="5:5" x14ac:dyDescent="0.25">
      <c r="E9166">
        <v>0.65430250000000001</v>
      </c>
    </row>
    <row r="9167" spans="5:5" x14ac:dyDescent="0.25">
      <c r="E9167">
        <v>0.78715449999999998</v>
      </c>
    </row>
    <row r="9168" spans="5:5" x14ac:dyDescent="0.25">
      <c r="E9168">
        <v>0.8862911</v>
      </c>
    </row>
    <row r="9169" spans="5:5" x14ac:dyDescent="0.25">
      <c r="E9169">
        <v>1.1971700000000001</v>
      </c>
    </row>
    <row r="9170" spans="5:5" x14ac:dyDescent="0.25">
      <c r="E9170">
        <v>1.2124790000000001</v>
      </c>
    </row>
    <row r="9171" spans="5:5" x14ac:dyDescent="0.25">
      <c r="E9171">
        <v>1.051552</v>
      </c>
    </row>
    <row r="9172" spans="5:5" x14ac:dyDescent="0.25">
      <c r="E9172">
        <v>0.80262719999999999</v>
      </c>
    </row>
    <row r="9173" spans="5:5" x14ac:dyDescent="0.25">
      <c r="E9173">
        <v>1.3169789999999999</v>
      </c>
    </row>
    <row r="9174" spans="5:5" x14ac:dyDescent="0.25">
      <c r="E9174">
        <v>0.86951730000000005</v>
      </c>
    </row>
    <row r="9175" spans="5:5" x14ac:dyDescent="0.25">
      <c r="E9175">
        <v>0.73041719999999999</v>
      </c>
    </row>
    <row r="9176" spans="5:5" x14ac:dyDescent="0.25">
      <c r="E9176">
        <v>0.9368512</v>
      </c>
    </row>
    <row r="9177" spans="5:5" x14ac:dyDescent="0.25">
      <c r="E9177">
        <v>0.70092679999999996</v>
      </c>
    </row>
    <row r="9178" spans="5:5" x14ac:dyDescent="0.25">
      <c r="E9178">
        <v>0.63863369999999997</v>
      </c>
    </row>
    <row r="9179" spans="5:5" x14ac:dyDescent="0.25">
      <c r="E9179">
        <v>0.48472340000000003</v>
      </c>
    </row>
    <row r="9180" spans="5:5" x14ac:dyDescent="0.25">
      <c r="E9180">
        <v>0.69796080000000005</v>
      </c>
    </row>
    <row r="9181" spans="5:5" x14ac:dyDescent="0.25">
      <c r="E9181">
        <v>0.78272600000000003</v>
      </c>
    </row>
    <row r="9182" spans="5:5" x14ac:dyDescent="0.25">
      <c r="E9182">
        <v>0.56357250000000003</v>
      </c>
    </row>
    <row r="9183" spans="5:5" x14ac:dyDescent="0.25">
      <c r="E9183">
        <v>0.88832710000000004</v>
      </c>
    </row>
    <row r="9184" spans="5:5" x14ac:dyDescent="0.25">
      <c r="E9184">
        <v>1.1267149999999999</v>
      </c>
    </row>
    <row r="9185" spans="5:5" x14ac:dyDescent="0.25">
      <c r="E9185">
        <v>0.60935249999999996</v>
      </c>
    </row>
    <row r="9186" spans="5:5" x14ac:dyDescent="0.25">
      <c r="E9186">
        <v>1.0401320000000001</v>
      </c>
    </row>
    <row r="9187" spans="5:5" x14ac:dyDescent="0.25">
      <c r="E9187">
        <v>0.8723767</v>
      </c>
    </row>
    <row r="9188" spans="5:5" x14ac:dyDescent="0.25">
      <c r="E9188">
        <v>0.77763289999999996</v>
      </c>
    </row>
    <row r="9189" spans="5:5" x14ac:dyDescent="0.25">
      <c r="E9189">
        <v>1.2113860000000001</v>
      </c>
    </row>
    <row r="9190" spans="5:5" x14ac:dyDescent="0.25">
      <c r="E9190">
        <v>0.54750580000000004</v>
      </c>
    </row>
    <row r="9191" spans="5:5" x14ac:dyDescent="0.25">
      <c r="E9191">
        <v>1.3080480000000001</v>
      </c>
    </row>
    <row r="9192" spans="5:5" x14ac:dyDescent="0.25">
      <c r="E9192">
        <v>1.0068140000000001</v>
      </c>
    </row>
    <row r="9193" spans="5:5" x14ac:dyDescent="0.25">
      <c r="E9193">
        <v>1.221063</v>
      </c>
    </row>
    <row r="9194" spans="5:5" x14ac:dyDescent="0.25">
      <c r="E9194">
        <v>0.99066529999999997</v>
      </c>
    </row>
    <row r="9195" spans="5:5" x14ac:dyDescent="0.25">
      <c r="E9195">
        <v>1.0490219999999999</v>
      </c>
    </row>
    <row r="9196" spans="5:5" x14ac:dyDescent="0.25">
      <c r="E9196">
        <v>0.93723840000000003</v>
      </c>
    </row>
    <row r="9197" spans="5:5" x14ac:dyDescent="0.25">
      <c r="E9197">
        <v>0.87872099999999997</v>
      </c>
    </row>
    <row r="9198" spans="5:5" x14ac:dyDescent="0.25">
      <c r="E9198">
        <v>1.155135</v>
      </c>
    </row>
    <row r="9199" spans="5:5" x14ac:dyDescent="0.25">
      <c r="E9199">
        <v>0.3940188</v>
      </c>
    </row>
    <row r="9200" spans="5:5" x14ac:dyDescent="0.25">
      <c r="E9200">
        <v>0.72881600000000002</v>
      </c>
    </row>
    <row r="9201" spans="5:5" x14ac:dyDescent="0.25">
      <c r="E9201">
        <v>1.1985030000000001</v>
      </c>
    </row>
    <row r="9202" spans="5:5" x14ac:dyDescent="0.25">
      <c r="E9202">
        <v>1.0413269999999999</v>
      </c>
    </row>
    <row r="9203" spans="5:5" x14ac:dyDescent="0.25">
      <c r="E9203">
        <v>1.311615</v>
      </c>
    </row>
    <row r="9204" spans="5:5" x14ac:dyDescent="0.25">
      <c r="E9204">
        <v>0.83339260000000004</v>
      </c>
    </row>
    <row r="9205" spans="5:5" x14ac:dyDescent="0.25">
      <c r="E9205">
        <v>0.76458349999999997</v>
      </c>
    </row>
    <row r="9206" spans="5:5" x14ac:dyDescent="0.25">
      <c r="E9206">
        <v>1.212286</v>
      </c>
    </row>
    <row r="9207" spans="5:5" x14ac:dyDescent="0.25">
      <c r="E9207">
        <v>0.60216139999999996</v>
      </c>
    </row>
    <row r="9208" spans="5:5" x14ac:dyDescent="0.25">
      <c r="E9208">
        <v>0.82405839999999997</v>
      </c>
    </row>
    <row r="9209" spans="5:5" x14ac:dyDescent="0.25">
      <c r="E9209">
        <v>0.76281840000000001</v>
      </c>
    </row>
    <row r="9210" spans="5:5" x14ac:dyDescent="0.25">
      <c r="E9210">
        <v>1.0287120000000001</v>
      </c>
    </row>
    <row r="9211" spans="5:5" x14ac:dyDescent="0.25">
      <c r="E9211">
        <v>0.74159580000000003</v>
      </c>
    </row>
    <row r="9212" spans="5:5" x14ac:dyDescent="0.25">
      <c r="E9212">
        <v>1.21065</v>
      </c>
    </row>
    <row r="9213" spans="5:5" x14ac:dyDescent="0.25">
      <c r="E9213">
        <v>1.1341349999999999</v>
      </c>
    </row>
    <row r="9214" spans="5:5" x14ac:dyDescent="0.25">
      <c r="E9214">
        <v>0.64809159999999999</v>
      </c>
    </row>
    <row r="9215" spans="5:5" x14ac:dyDescent="0.25">
      <c r="E9215">
        <v>1.1417539999999999</v>
      </c>
    </row>
    <row r="9216" spans="5:5" x14ac:dyDescent="0.25">
      <c r="E9216">
        <v>1.0584659999999999</v>
      </c>
    </row>
    <row r="9217" spans="5:5" x14ac:dyDescent="0.25">
      <c r="E9217">
        <v>0.59455060000000004</v>
      </c>
    </row>
    <row r="9218" spans="5:5" x14ac:dyDescent="0.25">
      <c r="E9218">
        <v>0.66371919999999995</v>
      </c>
    </row>
    <row r="9219" spans="5:5" x14ac:dyDescent="0.25">
      <c r="E9219">
        <v>0.97491479999999997</v>
      </c>
    </row>
    <row r="9220" spans="5:5" x14ac:dyDescent="0.25">
      <c r="E9220">
        <v>1.2100310000000001</v>
      </c>
    </row>
    <row r="9221" spans="5:5" x14ac:dyDescent="0.25">
      <c r="E9221">
        <v>0.99940660000000003</v>
      </c>
    </row>
    <row r="9222" spans="5:5" x14ac:dyDescent="0.25">
      <c r="E9222">
        <v>0.98813220000000002</v>
      </c>
    </row>
    <row r="9223" spans="5:5" x14ac:dyDescent="0.25">
      <c r="E9223">
        <v>0.91196449999999996</v>
      </c>
    </row>
    <row r="9224" spans="5:5" x14ac:dyDescent="0.25">
      <c r="E9224">
        <v>1.110779</v>
      </c>
    </row>
    <row r="9225" spans="5:5" x14ac:dyDescent="0.25">
      <c r="E9225">
        <v>0.5102428</v>
      </c>
    </row>
    <row r="9226" spans="5:5" x14ac:dyDescent="0.25">
      <c r="E9226">
        <v>0.80887869999999995</v>
      </c>
    </row>
    <row r="9227" spans="5:5" x14ac:dyDescent="0.25">
      <c r="E9227">
        <v>1.040432</v>
      </c>
    </row>
    <row r="9228" spans="5:5" x14ac:dyDescent="0.25">
      <c r="E9228">
        <v>1.1370229999999999</v>
      </c>
    </row>
    <row r="9229" spans="5:5" x14ac:dyDescent="0.25">
      <c r="E9229">
        <v>1.0707059999999999</v>
      </c>
    </row>
    <row r="9230" spans="5:5" x14ac:dyDescent="0.25">
      <c r="E9230">
        <v>0.96295249999999999</v>
      </c>
    </row>
    <row r="9231" spans="5:5" x14ac:dyDescent="0.25">
      <c r="E9231">
        <v>1.1480600000000001</v>
      </c>
    </row>
    <row r="9232" spans="5:5" x14ac:dyDescent="0.25">
      <c r="E9232">
        <v>0.86941760000000001</v>
      </c>
    </row>
    <row r="9233" spans="5:5" x14ac:dyDescent="0.25">
      <c r="E9233">
        <v>0.76157839999999999</v>
      </c>
    </row>
    <row r="9234" spans="5:5" x14ac:dyDescent="0.25">
      <c r="E9234">
        <v>1.080962</v>
      </c>
    </row>
    <row r="9235" spans="5:5" x14ac:dyDescent="0.25">
      <c r="E9235">
        <v>1.185929</v>
      </c>
    </row>
    <row r="9236" spans="5:5" x14ac:dyDescent="0.25">
      <c r="E9236">
        <v>1.015271</v>
      </c>
    </row>
    <row r="9237" spans="5:5" x14ac:dyDescent="0.25">
      <c r="E9237">
        <v>0.88876060000000001</v>
      </c>
    </row>
    <row r="9238" spans="5:5" x14ac:dyDescent="0.25">
      <c r="E9238">
        <v>1.2851889999999999</v>
      </c>
    </row>
    <row r="9239" spans="5:5" x14ac:dyDescent="0.25">
      <c r="E9239">
        <v>0.91489160000000003</v>
      </c>
    </row>
    <row r="9240" spans="5:5" x14ac:dyDescent="0.25">
      <c r="E9240">
        <v>0.77754330000000005</v>
      </c>
    </row>
    <row r="9241" spans="5:5" x14ac:dyDescent="0.25">
      <c r="E9241">
        <v>1.066646</v>
      </c>
    </row>
    <row r="9242" spans="5:5" x14ac:dyDescent="0.25">
      <c r="E9242">
        <v>0.72332620000000003</v>
      </c>
    </row>
    <row r="9243" spans="5:5" x14ac:dyDescent="0.25">
      <c r="E9243">
        <v>0.68611219999999995</v>
      </c>
    </row>
    <row r="9244" spans="5:5" x14ac:dyDescent="0.25">
      <c r="E9244">
        <v>1.044843</v>
      </c>
    </row>
    <row r="9245" spans="5:5" x14ac:dyDescent="0.25">
      <c r="E9245">
        <v>0.88919380000000003</v>
      </c>
    </row>
    <row r="9246" spans="5:5" x14ac:dyDescent="0.25">
      <c r="E9246">
        <v>0.30010320000000001</v>
      </c>
    </row>
    <row r="9247" spans="5:5" x14ac:dyDescent="0.25">
      <c r="E9247">
        <v>0.47164279999999997</v>
      </c>
    </row>
    <row r="9248" spans="5:5" x14ac:dyDescent="0.25">
      <c r="E9248">
        <v>0.87093620000000005</v>
      </c>
    </row>
    <row r="9249" spans="5:5" x14ac:dyDescent="0.25">
      <c r="E9249">
        <v>0.98111729999999997</v>
      </c>
    </row>
    <row r="9250" spans="5:5" x14ac:dyDescent="0.25">
      <c r="E9250">
        <v>0.52502070000000001</v>
      </c>
    </row>
    <row r="9251" spans="5:5" x14ac:dyDescent="0.25">
      <c r="E9251">
        <v>1.1226780000000001</v>
      </c>
    </row>
    <row r="9252" spans="5:5" x14ac:dyDescent="0.25">
      <c r="E9252">
        <v>0.79320829999999998</v>
      </c>
    </row>
    <row r="9253" spans="5:5" x14ac:dyDescent="0.25">
      <c r="E9253">
        <v>0.98304460000000005</v>
      </c>
    </row>
    <row r="9254" spans="5:5" x14ac:dyDescent="0.25">
      <c r="E9254">
        <v>0.71284740000000002</v>
      </c>
    </row>
    <row r="9255" spans="5:5" x14ac:dyDescent="0.25">
      <c r="E9255">
        <v>0.95765829999999996</v>
      </c>
    </row>
    <row r="9256" spans="5:5" x14ac:dyDescent="0.25">
      <c r="E9256">
        <v>0.72467619999999999</v>
      </c>
    </row>
    <row r="9257" spans="5:5" x14ac:dyDescent="0.25">
      <c r="E9257">
        <v>0.61188279999999995</v>
      </c>
    </row>
    <row r="9258" spans="5:5" x14ac:dyDescent="0.25">
      <c r="E9258">
        <v>0.49755090000000002</v>
      </c>
    </row>
    <row r="9259" spans="5:5" x14ac:dyDescent="0.25">
      <c r="E9259">
        <v>0.96387659999999997</v>
      </c>
    </row>
    <row r="9260" spans="5:5" x14ac:dyDescent="0.25">
      <c r="E9260">
        <v>1.049655</v>
      </c>
    </row>
    <row r="9261" spans="5:5" x14ac:dyDescent="0.25">
      <c r="E9261">
        <v>1.2009719999999999</v>
      </c>
    </row>
    <row r="9262" spans="5:5" x14ac:dyDescent="0.25">
      <c r="E9262">
        <v>0.91568839999999996</v>
      </c>
    </row>
    <row r="9263" spans="5:5" x14ac:dyDescent="0.25">
      <c r="E9263">
        <v>1.0275350000000001</v>
      </c>
    </row>
    <row r="9264" spans="5:5" x14ac:dyDescent="0.25">
      <c r="E9264">
        <v>0.47859269999999998</v>
      </c>
    </row>
    <row r="9265" spans="5:5" x14ac:dyDescent="0.25">
      <c r="E9265">
        <v>0.62366790000000005</v>
      </c>
    </row>
    <row r="9266" spans="5:5" x14ac:dyDescent="0.25">
      <c r="E9266">
        <v>1.20095</v>
      </c>
    </row>
    <row r="9267" spans="5:5" x14ac:dyDescent="0.25">
      <c r="E9267">
        <v>0.94387460000000001</v>
      </c>
    </row>
    <row r="9268" spans="5:5" x14ac:dyDescent="0.25">
      <c r="E9268">
        <v>0.84336809999999995</v>
      </c>
    </row>
    <row r="9269" spans="5:5" x14ac:dyDescent="0.25">
      <c r="E9269">
        <v>0.86311879999999996</v>
      </c>
    </row>
    <row r="9270" spans="5:5" x14ac:dyDescent="0.25">
      <c r="E9270">
        <v>0.90708270000000002</v>
      </c>
    </row>
    <row r="9271" spans="5:5" x14ac:dyDescent="0.25">
      <c r="E9271">
        <v>0.96279680000000001</v>
      </c>
    </row>
    <row r="9272" spans="5:5" x14ac:dyDescent="0.25">
      <c r="E9272">
        <v>0.91911209999999999</v>
      </c>
    </row>
    <row r="9273" spans="5:5" x14ac:dyDescent="0.25">
      <c r="E9273">
        <v>0.95252219999999999</v>
      </c>
    </row>
    <row r="9274" spans="5:5" x14ac:dyDescent="0.25">
      <c r="E9274">
        <v>0.77582249999999997</v>
      </c>
    </row>
    <row r="9275" spans="5:5" x14ac:dyDescent="0.25">
      <c r="E9275">
        <v>1.0413920000000001</v>
      </c>
    </row>
    <row r="9276" spans="5:5" x14ac:dyDescent="0.25">
      <c r="E9276">
        <v>1.0316110000000001</v>
      </c>
    </row>
    <row r="9277" spans="5:5" x14ac:dyDescent="0.25">
      <c r="E9277">
        <v>1.2210829999999999</v>
      </c>
    </row>
    <row r="9278" spans="5:5" x14ac:dyDescent="0.25">
      <c r="E9278">
        <v>0.79424079999999997</v>
      </c>
    </row>
    <row r="9279" spans="5:5" x14ac:dyDescent="0.25">
      <c r="E9279">
        <v>0.93733549999999999</v>
      </c>
    </row>
    <row r="9280" spans="5:5" x14ac:dyDescent="0.25">
      <c r="E9280">
        <v>1.0943499999999999</v>
      </c>
    </row>
    <row r="9281" spans="5:5" x14ac:dyDescent="0.25">
      <c r="E9281">
        <v>0.66560260000000004</v>
      </c>
    </row>
    <row r="9282" spans="5:5" x14ac:dyDescent="0.25">
      <c r="E9282">
        <v>1.0171749999999999</v>
      </c>
    </row>
    <row r="9283" spans="5:5" x14ac:dyDescent="0.25">
      <c r="E9283">
        <v>1.0919239999999999</v>
      </c>
    </row>
    <row r="9284" spans="5:5" x14ac:dyDescent="0.25">
      <c r="E9284">
        <v>0.77799149999999995</v>
      </c>
    </row>
    <row r="9285" spans="5:5" x14ac:dyDescent="0.25">
      <c r="E9285">
        <v>0.80039590000000005</v>
      </c>
    </row>
    <row r="9286" spans="5:5" x14ac:dyDescent="0.25">
      <c r="E9286">
        <v>1.123861</v>
      </c>
    </row>
    <row r="9287" spans="5:5" x14ac:dyDescent="0.25">
      <c r="E9287">
        <v>1.106077</v>
      </c>
    </row>
    <row r="9288" spans="5:5" x14ac:dyDescent="0.25">
      <c r="E9288">
        <v>0.95936299999999997</v>
      </c>
    </row>
    <row r="9289" spans="5:5" x14ac:dyDescent="0.25">
      <c r="E9289">
        <v>0.76137220000000005</v>
      </c>
    </row>
    <row r="9290" spans="5:5" x14ac:dyDescent="0.25">
      <c r="E9290">
        <v>0.55813679999999999</v>
      </c>
    </row>
    <row r="9291" spans="5:5" x14ac:dyDescent="0.25">
      <c r="E9291">
        <v>1.0864819999999999</v>
      </c>
    </row>
    <row r="9292" spans="5:5" x14ac:dyDescent="0.25">
      <c r="E9292">
        <v>0.84717969999999998</v>
      </c>
    </row>
    <row r="9293" spans="5:5" x14ac:dyDescent="0.25">
      <c r="E9293">
        <v>1.043345</v>
      </c>
    </row>
    <row r="9294" spans="5:5" x14ac:dyDescent="0.25">
      <c r="E9294">
        <v>1.110474</v>
      </c>
    </row>
    <row r="9295" spans="5:5" x14ac:dyDescent="0.25">
      <c r="E9295">
        <v>0.84566799999999998</v>
      </c>
    </row>
    <row r="9296" spans="5:5" x14ac:dyDescent="0.25">
      <c r="E9296">
        <v>0.70424140000000002</v>
      </c>
    </row>
    <row r="9297" spans="5:5" x14ac:dyDescent="0.25">
      <c r="E9297">
        <v>0.85745130000000003</v>
      </c>
    </row>
    <row r="9298" spans="5:5" x14ac:dyDescent="0.25">
      <c r="E9298">
        <v>0.82596910000000001</v>
      </c>
    </row>
    <row r="9299" spans="5:5" x14ac:dyDescent="0.25">
      <c r="E9299">
        <v>0.83673719999999996</v>
      </c>
    </row>
    <row r="9300" spans="5:5" x14ac:dyDescent="0.25">
      <c r="E9300">
        <v>1.1026180000000001</v>
      </c>
    </row>
    <row r="9301" spans="5:5" x14ac:dyDescent="0.25">
      <c r="E9301">
        <v>0.93592900000000001</v>
      </c>
    </row>
    <row r="9302" spans="5:5" x14ac:dyDescent="0.25">
      <c r="E9302">
        <v>0.55520119999999995</v>
      </c>
    </row>
    <row r="9303" spans="5:5" x14ac:dyDescent="0.25">
      <c r="E9303">
        <v>0.98704979999999998</v>
      </c>
    </row>
    <row r="9304" spans="5:5" x14ac:dyDescent="0.25">
      <c r="E9304">
        <v>0.6075237</v>
      </c>
    </row>
    <row r="9305" spans="5:5" x14ac:dyDescent="0.25">
      <c r="E9305">
        <v>1.211273</v>
      </c>
    </row>
    <row r="9306" spans="5:5" x14ac:dyDescent="0.25">
      <c r="E9306">
        <v>0.85852550000000005</v>
      </c>
    </row>
    <row r="9307" spans="5:5" x14ac:dyDescent="0.25">
      <c r="E9307">
        <v>1.0847119999999999</v>
      </c>
    </row>
    <row r="9308" spans="5:5" x14ac:dyDescent="0.25">
      <c r="E9308">
        <v>1.0055289999999999</v>
      </c>
    </row>
    <row r="9309" spans="5:5" x14ac:dyDescent="0.25">
      <c r="E9309">
        <v>1.020262</v>
      </c>
    </row>
    <row r="9310" spans="5:5" x14ac:dyDescent="0.25">
      <c r="E9310">
        <v>1.154604</v>
      </c>
    </row>
    <row r="9311" spans="5:5" x14ac:dyDescent="0.25">
      <c r="E9311">
        <v>1.1710579999999999</v>
      </c>
    </row>
    <row r="9312" spans="5:5" x14ac:dyDescent="0.25">
      <c r="E9312">
        <v>0.77783230000000003</v>
      </c>
    </row>
    <row r="9313" spans="5:5" x14ac:dyDescent="0.25">
      <c r="E9313">
        <v>0.71970020000000001</v>
      </c>
    </row>
    <row r="9314" spans="5:5" x14ac:dyDescent="0.25">
      <c r="E9314">
        <v>0.60460879999999995</v>
      </c>
    </row>
    <row r="9315" spans="5:5" x14ac:dyDescent="0.25">
      <c r="E9315">
        <v>0.73514880000000005</v>
      </c>
    </row>
    <row r="9316" spans="5:5" x14ac:dyDescent="0.25">
      <c r="E9316">
        <v>1.0125470000000001</v>
      </c>
    </row>
    <row r="9317" spans="5:5" x14ac:dyDescent="0.25">
      <c r="E9317">
        <v>1.3556649999999999</v>
      </c>
    </row>
    <row r="9318" spans="5:5" x14ac:dyDescent="0.25">
      <c r="E9318">
        <v>1.0743450000000001</v>
      </c>
    </row>
    <row r="9319" spans="5:5" x14ac:dyDescent="0.25">
      <c r="E9319">
        <v>0.94639490000000004</v>
      </c>
    </row>
    <row r="9320" spans="5:5" x14ac:dyDescent="0.25">
      <c r="E9320">
        <v>0.91141559999999999</v>
      </c>
    </row>
    <row r="9321" spans="5:5" x14ac:dyDescent="0.25">
      <c r="E9321">
        <v>0.8054656</v>
      </c>
    </row>
    <row r="9322" spans="5:5" x14ac:dyDescent="0.25">
      <c r="E9322">
        <v>1.1064560000000001</v>
      </c>
    </row>
    <row r="9323" spans="5:5" x14ac:dyDescent="0.25">
      <c r="E9323">
        <v>0.75012639999999997</v>
      </c>
    </row>
    <row r="9324" spans="5:5" x14ac:dyDescent="0.25">
      <c r="E9324">
        <v>0.7777326</v>
      </c>
    </row>
    <row r="9325" spans="5:5" x14ac:dyDescent="0.25">
      <c r="E9325">
        <v>0.36930010000000002</v>
      </c>
    </row>
    <row r="9326" spans="5:5" x14ac:dyDescent="0.25">
      <c r="E9326">
        <v>0.53451530000000003</v>
      </c>
    </row>
    <row r="9327" spans="5:5" x14ac:dyDescent="0.25">
      <c r="E9327">
        <v>1.0533699999999999</v>
      </c>
    </row>
    <row r="9328" spans="5:5" x14ac:dyDescent="0.25">
      <c r="E9328">
        <v>0.65282720000000005</v>
      </c>
    </row>
    <row r="9329" spans="5:5" x14ac:dyDescent="0.25">
      <c r="E9329">
        <v>0.90814329999999999</v>
      </c>
    </row>
    <row r="9330" spans="5:5" x14ac:dyDescent="0.25">
      <c r="E9330">
        <v>1.222836</v>
      </c>
    </row>
    <row r="9331" spans="5:5" x14ac:dyDescent="0.25">
      <c r="E9331">
        <v>0.75764569999999998</v>
      </c>
    </row>
    <row r="9332" spans="5:5" x14ac:dyDescent="0.25">
      <c r="E9332">
        <v>1.087315</v>
      </c>
    </row>
    <row r="9333" spans="5:5" x14ac:dyDescent="0.25">
      <c r="E9333">
        <v>0.91122570000000003</v>
      </c>
    </row>
    <row r="9334" spans="5:5" x14ac:dyDescent="0.25">
      <c r="E9334">
        <v>0.87082720000000002</v>
      </c>
    </row>
    <row r="9335" spans="5:5" x14ac:dyDescent="0.25">
      <c r="E9335">
        <v>0.89503619999999995</v>
      </c>
    </row>
    <row r="9336" spans="5:5" x14ac:dyDescent="0.25">
      <c r="E9336">
        <v>1.043258</v>
      </c>
    </row>
    <row r="9337" spans="5:5" x14ac:dyDescent="0.25">
      <c r="E9337">
        <v>1.1151930000000001</v>
      </c>
    </row>
    <row r="9338" spans="5:5" x14ac:dyDescent="0.25">
      <c r="E9338">
        <v>0.68989520000000004</v>
      </c>
    </row>
    <row r="9339" spans="5:5" x14ac:dyDescent="0.25">
      <c r="E9339">
        <v>1.147597</v>
      </c>
    </row>
    <row r="9340" spans="5:5" x14ac:dyDescent="0.25">
      <c r="E9340">
        <v>1.249946</v>
      </c>
    </row>
    <row r="9341" spans="5:5" x14ac:dyDescent="0.25">
      <c r="E9341">
        <v>1.171125</v>
      </c>
    </row>
    <row r="9342" spans="5:5" x14ac:dyDescent="0.25">
      <c r="E9342">
        <v>0.70531690000000002</v>
      </c>
    </row>
    <row r="9343" spans="5:5" x14ac:dyDescent="0.25">
      <c r="E9343">
        <v>0.66428739999999997</v>
      </c>
    </row>
    <row r="9344" spans="5:5" x14ac:dyDescent="0.25">
      <c r="E9344">
        <v>0.97037580000000001</v>
      </c>
    </row>
    <row r="9345" spans="5:5" x14ac:dyDescent="0.25">
      <c r="E9345">
        <v>0.86776869999999995</v>
      </c>
    </row>
    <row r="9346" spans="5:5" x14ac:dyDescent="0.25">
      <c r="E9346">
        <v>0.99432920000000002</v>
      </c>
    </row>
    <row r="9347" spans="5:5" x14ac:dyDescent="0.25">
      <c r="E9347">
        <v>0.98871629999999999</v>
      </c>
    </row>
    <row r="9348" spans="5:5" x14ac:dyDescent="0.25">
      <c r="E9348">
        <v>1.0174570000000001</v>
      </c>
    </row>
    <row r="9349" spans="5:5" x14ac:dyDescent="0.25">
      <c r="E9349">
        <v>1.231992</v>
      </c>
    </row>
    <row r="9350" spans="5:5" x14ac:dyDescent="0.25">
      <c r="E9350">
        <v>1.245403</v>
      </c>
    </row>
    <row r="9351" spans="5:5" x14ac:dyDescent="0.25">
      <c r="E9351">
        <v>1.084409</v>
      </c>
    </row>
    <row r="9352" spans="5:5" x14ac:dyDescent="0.25">
      <c r="E9352">
        <v>1.0327930000000001</v>
      </c>
    </row>
    <row r="9353" spans="5:5" x14ac:dyDescent="0.25">
      <c r="E9353">
        <v>0.87074600000000002</v>
      </c>
    </row>
    <row r="9354" spans="5:5" x14ac:dyDescent="0.25">
      <c r="E9354">
        <v>1.0972139999999999</v>
      </c>
    </row>
    <row r="9355" spans="5:5" x14ac:dyDescent="0.25">
      <c r="E9355">
        <v>1.008926</v>
      </c>
    </row>
    <row r="9356" spans="5:5" x14ac:dyDescent="0.25">
      <c r="E9356">
        <v>0.90833710000000001</v>
      </c>
    </row>
    <row r="9357" spans="5:5" x14ac:dyDescent="0.25">
      <c r="E9357">
        <v>1.2208509999999999</v>
      </c>
    </row>
    <row r="9358" spans="5:5" x14ac:dyDescent="0.25">
      <c r="E9358">
        <v>0.9455654</v>
      </c>
    </row>
    <row r="9359" spans="5:5" x14ac:dyDescent="0.25">
      <c r="E9359">
        <v>0.97911360000000003</v>
      </c>
    </row>
    <row r="9360" spans="5:5" x14ac:dyDescent="0.25">
      <c r="E9360">
        <v>0.89643059999999997</v>
      </c>
    </row>
    <row r="9361" spans="5:5" x14ac:dyDescent="0.25">
      <c r="E9361">
        <v>1.118039</v>
      </c>
    </row>
    <row r="9362" spans="5:5" x14ac:dyDescent="0.25">
      <c r="E9362">
        <v>1.006399</v>
      </c>
    </row>
    <row r="9363" spans="5:5" x14ac:dyDescent="0.25">
      <c r="E9363">
        <v>0.78300449999999999</v>
      </c>
    </row>
    <row r="9364" spans="5:5" x14ac:dyDescent="0.25">
      <c r="E9364">
        <v>0.87965179999999998</v>
      </c>
    </row>
    <row r="9365" spans="5:5" x14ac:dyDescent="0.25">
      <c r="E9365">
        <v>0.97980719999999999</v>
      </c>
    </row>
    <row r="9366" spans="5:5" x14ac:dyDescent="0.25">
      <c r="E9366">
        <v>1.059569</v>
      </c>
    </row>
    <row r="9367" spans="5:5" x14ac:dyDescent="0.25">
      <c r="E9367">
        <v>0.86559969999999997</v>
      </c>
    </row>
    <row r="9368" spans="5:5" x14ac:dyDescent="0.25">
      <c r="E9368">
        <v>1.0587409999999999</v>
      </c>
    </row>
    <row r="9369" spans="5:5" x14ac:dyDescent="0.25">
      <c r="E9369">
        <v>1.0060720000000001</v>
      </c>
    </row>
    <row r="9370" spans="5:5" x14ac:dyDescent="0.25">
      <c r="E9370">
        <v>0.75507009999999997</v>
      </c>
    </row>
    <row r="9371" spans="5:5" x14ac:dyDescent="0.25">
      <c r="E9371">
        <v>0.70700850000000004</v>
      </c>
    </row>
    <row r="9372" spans="5:5" x14ac:dyDescent="0.25">
      <c r="E9372">
        <v>1.1480710000000001</v>
      </c>
    </row>
    <row r="9373" spans="5:5" x14ac:dyDescent="0.25">
      <c r="E9373">
        <v>0.43644549999999999</v>
      </c>
    </row>
    <row r="9374" spans="5:5" x14ac:dyDescent="0.25">
      <c r="E9374">
        <v>1.154728</v>
      </c>
    </row>
    <row r="9375" spans="5:5" x14ac:dyDescent="0.25">
      <c r="E9375">
        <v>0.4790259</v>
      </c>
    </row>
    <row r="9376" spans="5:5" x14ac:dyDescent="0.25">
      <c r="E9376">
        <v>0.88530189999999997</v>
      </c>
    </row>
    <row r="9377" spans="5:5" x14ac:dyDescent="0.25">
      <c r="E9377">
        <v>1.0210630000000001</v>
      </c>
    </row>
    <row r="9378" spans="5:5" x14ac:dyDescent="0.25">
      <c r="E9378">
        <v>0.60368940000000004</v>
      </c>
    </row>
    <row r="9379" spans="5:5" x14ac:dyDescent="0.25">
      <c r="E9379">
        <v>1.0236799999999999</v>
      </c>
    </row>
    <row r="9380" spans="5:5" x14ac:dyDescent="0.25">
      <c r="E9380">
        <v>1.1128499999999999</v>
      </c>
    </row>
    <row r="9381" spans="5:5" x14ac:dyDescent="0.25">
      <c r="E9381">
        <v>1.0611470000000001</v>
      </c>
    </row>
    <row r="9382" spans="5:5" x14ac:dyDescent="0.25">
      <c r="E9382">
        <v>0.71478249999999999</v>
      </c>
    </row>
    <row r="9383" spans="5:5" x14ac:dyDescent="0.25">
      <c r="E9383">
        <v>1.1858979999999999</v>
      </c>
    </row>
    <row r="9384" spans="5:5" x14ac:dyDescent="0.25">
      <c r="E9384">
        <v>0.92020550000000001</v>
      </c>
    </row>
    <row r="9385" spans="5:5" x14ac:dyDescent="0.25">
      <c r="E9385">
        <v>1.2236990000000001</v>
      </c>
    </row>
    <row r="9386" spans="5:5" x14ac:dyDescent="0.25">
      <c r="E9386">
        <v>0.73300730000000003</v>
      </c>
    </row>
    <row r="9387" spans="5:5" x14ac:dyDescent="0.25">
      <c r="E9387">
        <v>0.90976159999999995</v>
      </c>
    </row>
    <row r="9388" spans="5:5" x14ac:dyDescent="0.25">
      <c r="E9388">
        <v>1.144638</v>
      </c>
    </row>
    <row r="9389" spans="5:5" x14ac:dyDescent="0.25">
      <c r="E9389">
        <v>1.0048790000000001</v>
      </c>
    </row>
    <row r="9390" spans="5:5" x14ac:dyDescent="0.25">
      <c r="E9390">
        <v>0.86114590000000002</v>
      </c>
    </row>
    <row r="9391" spans="5:5" x14ac:dyDescent="0.25">
      <c r="E9391">
        <v>0.5825129</v>
      </c>
    </row>
    <row r="9392" spans="5:5" x14ac:dyDescent="0.25">
      <c r="E9392">
        <v>0.978325</v>
      </c>
    </row>
    <row r="9393" spans="5:5" x14ac:dyDescent="0.25">
      <c r="E9393">
        <v>0.98895460000000002</v>
      </c>
    </row>
    <row r="9394" spans="5:5" x14ac:dyDescent="0.25">
      <c r="E9394">
        <v>0.82505490000000004</v>
      </c>
    </row>
    <row r="9395" spans="5:5" x14ac:dyDescent="0.25">
      <c r="E9395">
        <v>0.82917249999999998</v>
      </c>
    </row>
    <row r="9396" spans="5:5" x14ac:dyDescent="0.25">
      <c r="E9396">
        <v>1.2514700000000001</v>
      </c>
    </row>
    <row r="9397" spans="5:5" x14ac:dyDescent="0.25">
      <c r="E9397">
        <v>0.92415060000000004</v>
      </c>
    </row>
    <row r="9398" spans="5:5" x14ac:dyDescent="0.25">
      <c r="E9398">
        <v>0.92393190000000003</v>
      </c>
    </row>
    <row r="9399" spans="5:5" x14ac:dyDescent="0.25">
      <c r="E9399">
        <v>0.87050839999999996</v>
      </c>
    </row>
    <row r="9400" spans="5:5" x14ac:dyDescent="0.25">
      <c r="E9400">
        <v>0.93187779999999998</v>
      </c>
    </row>
    <row r="9401" spans="5:5" x14ac:dyDescent="0.25">
      <c r="E9401">
        <v>1.0165649999999999</v>
      </c>
    </row>
    <row r="9402" spans="5:5" x14ac:dyDescent="0.25">
      <c r="E9402">
        <v>0.75255450000000002</v>
      </c>
    </row>
    <row r="9403" spans="5:5" x14ac:dyDescent="0.25">
      <c r="E9403">
        <v>1.2180230000000001</v>
      </c>
    </row>
    <row r="9404" spans="5:5" x14ac:dyDescent="0.25">
      <c r="E9404">
        <v>0.53279540000000003</v>
      </c>
    </row>
    <row r="9405" spans="5:5" x14ac:dyDescent="0.25">
      <c r="E9405">
        <v>0.93019439999999998</v>
      </c>
    </row>
    <row r="9406" spans="5:5" x14ac:dyDescent="0.25">
      <c r="E9406">
        <v>0.40835270000000001</v>
      </c>
    </row>
    <row r="9407" spans="5:5" x14ac:dyDescent="0.25">
      <c r="E9407">
        <v>0.92937990000000004</v>
      </c>
    </row>
    <row r="9408" spans="5:5" x14ac:dyDescent="0.25">
      <c r="E9408">
        <v>1.1400809999999999</v>
      </c>
    </row>
    <row r="9409" spans="5:5" x14ac:dyDescent="0.25">
      <c r="E9409">
        <v>0.56340080000000003</v>
      </c>
    </row>
    <row r="9410" spans="5:5" x14ac:dyDescent="0.25">
      <c r="E9410">
        <v>1.0207010000000001</v>
      </c>
    </row>
    <row r="9411" spans="5:5" x14ac:dyDescent="0.25">
      <c r="E9411">
        <v>1.0844910000000001</v>
      </c>
    </row>
    <row r="9412" spans="5:5" x14ac:dyDescent="0.25">
      <c r="E9412">
        <v>1.1142350000000001</v>
      </c>
    </row>
    <row r="9413" spans="5:5" x14ac:dyDescent="0.25">
      <c r="E9413">
        <v>0.93203979999999997</v>
      </c>
    </row>
    <row r="9414" spans="5:5" x14ac:dyDescent="0.25">
      <c r="E9414">
        <v>0.76824859999999995</v>
      </c>
    </row>
    <row r="9415" spans="5:5" x14ac:dyDescent="0.25">
      <c r="E9415">
        <v>0.94081720000000002</v>
      </c>
    </row>
    <row r="9416" spans="5:5" x14ac:dyDescent="0.25">
      <c r="E9416">
        <v>1.0829569999999999</v>
      </c>
    </row>
    <row r="9417" spans="5:5" x14ac:dyDescent="0.25">
      <c r="E9417">
        <v>0.79702649999999997</v>
      </c>
    </row>
    <row r="9418" spans="5:5" x14ac:dyDescent="0.25">
      <c r="E9418">
        <v>0.48123050000000001</v>
      </c>
    </row>
    <row r="9419" spans="5:5" x14ac:dyDescent="0.25">
      <c r="E9419">
        <v>0.97683410000000004</v>
      </c>
    </row>
    <row r="9420" spans="5:5" x14ac:dyDescent="0.25">
      <c r="E9420">
        <v>0.89389419999999997</v>
      </c>
    </row>
    <row r="9421" spans="5:5" x14ac:dyDescent="0.25">
      <c r="E9421">
        <v>0.98850059999999995</v>
      </c>
    </row>
    <row r="9422" spans="5:5" x14ac:dyDescent="0.25">
      <c r="E9422">
        <v>1.180412</v>
      </c>
    </row>
    <row r="9423" spans="5:5" x14ac:dyDescent="0.25">
      <c r="E9423">
        <v>0.66510899999999995</v>
      </c>
    </row>
    <row r="9424" spans="5:5" x14ac:dyDescent="0.25">
      <c r="E9424">
        <v>1.0439799999999999</v>
      </c>
    </row>
    <row r="9425" spans="5:5" x14ac:dyDescent="0.25">
      <c r="E9425">
        <v>1.0373889999999999</v>
      </c>
    </row>
    <row r="9426" spans="5:5" x14ac:dyDescent="0.25">
      <c r="E9426">
        <v>1.1946099999999999</v>
      </c>
    </row>
    <row r="9427" spans="5:5" x14ac:dyDescent="0.25">
      <c r="E9427">
        <v>1.1089199999999999</v>
      </c>
    </row>
    <row r="9428" spans="5:5" x14ac:dyDescent="0.25">
      <c r="E9428">
        <v>0.98387919999999995</v>
      </c>
    </row>
    <row r="9429" spans="5:5" x14ac:dyDescent="0.25">
      <c r="E9429">
        <v>1.1406510000000001</v>
      </c>
    </row>
    <row r="9430" spans="5:5" x14ac:dyDescent="0.25">
      <c r="E9430">
        <v>1.1262319999999999</v>
      </c>
    </row>
    <row r="9431" spans="5:5" x14ac:dyDescent="0.25">
      <c r="E9431">
        <v>1.1574420000000001</v>
      </c>
    </row>
    <row r="9432" spans="5:5" x14ac:dyDescent="0.25">
      <c r="E9432">
        <v>0.89611980000000002</v>
      </c>
    </row>
    <row r="9433" spans="5:5" x14ac:dyDescent="0.25">
      <c r="E9433">
        <v>0.94806900000000005</v>
      </c>
    </row>
    <row r="9434" spans="5:5" x14ac:dyDescent="0.25">
      <c r="E9434">
        <v>0.71904690000000004</v>
      </c>
    </row>
    <row r="9435" spans="5:5" x14ac:dyDescent="0.25">
      <c r="E9435">
        <v>0.97031330000000005</v>
      </c>
    </row>
    <row r="9436" spans="5:5" x14ac:dyDescent="0.25">
      <c r="E9436">
        <v>0.88052569999999997</v>
      </c>
    </row>
    <row r="9437" spans="5:5" x14ac:dyDescent="0.25">
      <c r="E9437">
        <v>0.96347459999999996</v>
      </c>
    </row>
    <row r="9438" spans="5:5" x14ac:dyDescent="0.25">
      <c r="E9438">
        <v>0.9831164</v>
      </c>
    </row>
    <row r="9439" spans="5:5" x14ac:dyDescent="0.25">
      <c r="E9439">
        <v>1.031139</v>
      </c>
    </row>
    <row r="9440" spans="5:5" x14ac:dyDescent="0.25">
      <c r="E9440">
        <v>1.0558540000000001</v>
      </c>
    </row>
    <row r="9441" spans="5:5" x14ac:dyDescent="0.25">
      <c r="E9441">
        <v>0.90727800000000003</v>
      </c>
    </row>
    <row r="9442" spans="5:5" x14ac:dyDescent="0.25">
      <c r="E9442">
        <v>0.82987310000000003</v>
      </c>
    </row>
    <row r="9443" spans="5:5" x14ac:dyDescent="0.25">
      <c r="E9443">
        <v>0.61051659999999996</v>
      </c>
    </row>
    <row r="9444" spans="5:5" x14ac:dyDescent="0.25">
      <c r="E9444">
        <v>0.61661999999999995</v>
      </c>
    </row>
    <row r="9445" spans="5:5" x14ac:dyDescent="0.25">
      <c r="E9445">
        <v>0.67086579999999996</v>
      </c>
    </row>
    <row r="9446" spans="5:5" x14ac:dyDescent="0.25">
      <c r="E9446">
        <v>0.90349109999999999</v>
      </c>
    </row>
    <row r="9447" spans="5:5" x14ac:dyDescent="0.25">
      <c r="E9447">
        <v>1.074443</v>
      </c>
    </row>
    <row r="9448" spans="5:5" x14ac:dyDescent="0.25">
      <c r="E9448">
        <v>0.95744030000000002</v>
      </c>
    </row>
    <row r="9449" spans="5:5" x14ac:dyDescent="0.25">
      <c r="E9449">
        <v>0.77681940000000005</v>
      </c>
    </row>
    <row r="9450" spans="5:5" x14ac:dyDescent="0.25">
      <c r="E9450">
        <v>0.93926449999999995</v>
      </c>
    </row>
    <row r="9451" spans="5:5" x14ac:dyDescent="0.25">
      <c r="E9451">
        <v>0.81114640000000005</v>
      </c>
    </row>
    <row r="9452" spans="5:5" x14ac:dyDescent="0.25">
      <c r="E9452">
        <v>0.96298899999999998</v>
      </c>
    </row>
    <row r="9453" spans="5:5" x14ac:dyDescent="0.25">
      <c r="E9453">
        <v>1.1045180000000001</v>
      </c>
    </row>
    <row r="9454" spans="5:5" x14ac:dyDescent="0.25">
      <c r="E9454">
        <v>1.3073710000000001</v>
      </c>
    </row>
    <row r="9455" spans="5:5" x14ac:dyDescent="0.25">
      <c r="E9455">
        <v>0.96533780000000002</v>
      </c>
    </row>
    <row r="9456" spans="5:5" x14ac:dyDescent="0.25">
      <c r="E9456">
        <v>0.7422744</v>
      </c>
    </row>
    <row r="9457" spans="5:5" x14ac:dyDescent="0.25">
      <c r="E9457">
        <v>0.71421219999999996</v>
      </c>
    </row>
    <row r="9458" spans="5:5" x14ac:dyDescent="0.25">
      <c r="E9458">
        <v>0.68586130000000001</v>
      </c>
    </row>
    <row r="9459" spans="5:5" x14ac:dyDescent="0.25">
      <c r="E9459">
        <v>0.88640319999999995</v>
      </c>
    </row>
    <row r="9460" spans="5:5" x14ac:dyDescent="0.25">
      <c r="E9460">
        <v>1.0870789999999999</v>
      </c>
    </row>
    <row r="9461" spans="5:5" x14ac:dyDescent="0.25">
      <c r="E9461">
        <v>0.95306159999999995</v>
      </c>
    </row>
    <row r="9462" spans="5:5" x14ac:dyDescent="0.25">
      <c r="E9462">
        <v>1.2209730000000001</v>
      </c>
    </row>
    <row r="9463" spans="5:5" x14ac:dyDescent="0.25">
      <c r="E9463">
        <v>0.97396110000000002</v>
      </c>
    </row>
    <row r="9464" spans="5:5" x14ac:dyDescent="0.25">
      <c r="E9464">
        <v>0.95920870000000003</v>
      </c>
    </row>
    <row r="9465" spans="5:5" x14ac:dyDescent="0.25">
      <c r="E9465">
        <v>0.91747489999999998</v>
      </c>
    </row>
    <row r="9466" spans="5:5" x14ac:dyDescent="0.25">
      <c r="E9466">
        <v>0.74295940000000005</v>
      </c>
    </row>
    <row r="9467" spans="5:5" x14ac:dyDescent="0.25">
      <c r="E9467">
        <v>0.63622659999999998</v>
      </c>
    </row>
    <row r="9468" spans="5:5" x14ac:dyDescent="0.25">
      <c r="E9468">
        <v>0.67575479999999999</v>
      </c>
    </row>
    <row r="9469" spans="5:5" x14ac:dyDescent="0.25">
      <c r="E9469">
        <v>1.1108229999999999</v>
      </c>
    </row>
    <row r="9470" spans="5:5" x14ac:dyDescent="0.25">
      <c r="E9470">
        <v>1.3337030000000001</v>
      </c>
    </row>
    <row r="9471" spans="5:5" x14ac:dyDescent="0.25">
      <c r="E9471">
        <v>0.87245289999999998</v>
      </c>
    </row>
    <row r="9472" spans="5:5" x14ac:dyDescent="0.25">
      <c r="E9472">
        <v>1.0074689999999999</v>
      </c>
    </row>
    <row r="9473" spans="5:5" x14ac:dyDescent="0.25">
      <c r="E9473">
        <v>1.1918679999999999</v>
      </c>
    </row>
    <row r="9474" spans="5:5" x14ac:dyDescent="0.25">
      <c r="E9474">
        <v>0.79165129999999995</v>
      </c>
    </row>
    <row r="9475" spans="5:5" x14ac:dyDescent="0.25">
      <c r="E9475">
        <v>0.61531309999999995</v>
      </c>
    </row>
    <row r="9476" spans="5:5" x14ac:dyDescent="0.25">
      <c r="E9476">
        <v>1.0351999999999999</v>
      </c>
    </row>
    <row r="9477" spans="5:5" x14ac:dyDescent="0.25">
      <c r="E9477">
        <v>1.181562</v>
      </c>
    </row>
    <row r="9478" spans="5:5" x14ac:dyDescent="0.25">
      <c r="E9478">
        <v>0.5814937</v>
      </c>
    </row>
    <row r="9479" spans="5:5" x14ac:dyDescent="0.25">
      <c r="E9479">
        <v>1.0615250000000001</v>
      </c>
    </row>
    <row r="9480" spans="5:5" x14ac:dyDescent="0.25">
      <c r="E9480">
        <v>0.82310950000000005</v>
      </c>
    </row>
    <row r="9481" spans="5:5" x14ac:dyDescent="0.25">
      <c r="E9481">
        <v>0.95450460000000004</v>
      </c>
    </row>
    <row r="9482" spans="5:5" x14ac:dyDescent="0.25">
      <c r="E9482">
        <v>0.941218</v>
      </c>
    </row>
    <row r="9483" spans="5:5" x14ac:dyDescent="0.25">
      <c r="E9483">
        <v>0.83645639999999999</v>
      </c>
    </row>
    <row r="9484" spans="5:5" x14ac:dyDescent="0.25">
      <c r="E9484">
        <v>0.6508121</v>
      </c>
    </row>
    <row r="9485" spans="5:5" x14ac:dyDescent="0.25">
      <c r="E9485">
        <v>1.0385139999999999</v>
      </c>
    </row>
    <row r="9486" spans="5:5" x14ac:dyDescent="0.25">
      <c r="E9486">
        <v>0.94606489999999999</v>
      </c>
    </row>
    <row r="9487" spans="5:5" x14ac:dyDescent="0.25">
      <c r="E9487">
        <v>0.50772490000000003</v>
      </c>
    </row>
    <row r="9488" spans="5:5" x14ac:dyDescent="0.25">
      <c r="E9488">
        <v>1.0938810000000001</v>
      </c>
    </row>
    <row r="9489" spans="5:5" x14ac:dyDescent="0.25">
      <c r="E9489">
        <v>0.86554070000000005</v>
      </c>
    </row>
    <row r="9490" spans="5:5" x14ac:dyDescent="0.25">
      <c r="E9490">
        <v>1.015722</v>
      </c>
    </row>
    <row r="9491" spans="5:5" x14ac:dyDescent="0.25">
      <c r="E9491">
        <v>0.96202940000000003</v>
      </c>
    </row>
    <row r="9492" spans="5:5" x14ac:dyDescent="0.25">
      <c r="E9492">
        <v>0.95655310000000005</v>
      </c>
    </row>
    <row r="9493" spans="5:5" x14ac:dyDescent="0.25">
      <c r="E9493">
        <v>0.90346020000000005</v>
      </c>
    </row>
    <row r="9494" spans="5:5" x14ac:dyDescent="0.25">
      <c r="E9494">
        <v>0.60783410000000004</v>
      </c>
    </row>
    <row r="9495" spans="5:5" x14ac:dyDescent="0.25">
      <c r="E9495">
        <v>1.248893</v>
      </c>
    </row>
    <row r="9496" spans="5:5" x14ac:dyDescent="0.25">
      <c r="E9496">
        <v>0.75295570000000001</v>
      </c>
    </row>
    <row r="9497" spans="5:5" x14ac:dyDescent="0.25">
      <c r="E9497">
        <v>0.87807469999999999</v>
      </c>
    </row>
    <row r="9498" spans="5:5" x14ac:dyDescent="0.25">
      <c r="E9498">
        <v>0.75123499999999999</v>
      </c>
    </row>
    <row r="9499" spans="5:5" x14ac:dyDescent="0.25">
      <c r="E9499">
        <v>0.63564739999999997</v>
      </c>
    </row>
    <row r="9500" spans="5:5" x14ac:dyDescent="0.25">
      <c r="E9500">
        <v>0.97925439999999997</v>
      </c>
    </row>
    <row r="9501" spans="5:5" x14ac:dyDescent="0.25">
      <c r="E9501">
        <v>0.84803300000000004</v>
      </c>
    </row>
    <row r="9502" spans="5:5" x14ac:dyDescent="0.25">
      <c r="E9502">
        <v>0.78631870000000004</v>
      </c>
    </row>
    <row r="9503" spans="5:5" x14ac:dyDescent="0.25">
      <c r="E9503">
        <v>0.91753739999999995</v>
      </c>
    </row>
    <row r="9504" spans="5:5" x14ac:dyDescent="0.25">
      <c r="E9504">
        <v>0.93790450000000003</v>
      </c>
    </row>
    <row r="9505" spans="5:5" x14ac:dyDescent="0.25">
      <c r="E9505">
        <v>1.100698</v>
      </c>
    </row>
    <row r="9506" spans="5:5" x14ac:dyDescent="0.25">
      <c r="E9506">
        <v>0.85655579999999998</v>
      </c>
    </row>
    <row r="9507" spans="5:5" x14ac:dyDescent="0.25">
      <c r="E9507">
        <v>1.014054</v>
      </c>
    </row>
    <row r="9508" spans="5:5" x14ac:dyDescent="0.25">
      <c r="E9508">
        <v>1.1434949999999999</v>
      </c>
    </row>
    <row r="9509" spans="5:5" x14ac:dyDescent="0.25">
      <c r="E9509">
        <v>0.88860980000000001</v>
      </c>
    </row>
    <row r="9510" spans="5:5" x14ac:dyDescent="0.25">
      <c r="E9510">
        <v>0.78437679999999999</v>
      </c>
    </row>
    <row r="9511" spans="5:5" x14ac:dyDescent="0.25">
      <c r="E9511">
        <v>0.97396879999999997</v>
      </c>
    </row>
    <row r="9512" spans="5:5" x14ac:dyDescent="0.25">
      <c r="E9512">
        <v>0.82936989999999999</v>
      </c>
    </row>
    <row r="9513" spans="5:5" x14ac:dyDescent="0.25">
      <c r="E9513">
        <v>0.84729540000000003</v>
      </c>
    </row>
    <row r="9514" spans="5:5" x14ac:dyDescent="0.25">
      <c r="E9514">
        <v>1.013422</v>
      </c>
    </row>
    <row r="9515" spans="5:5" x14ac:dyDescent="0.25">
      <c r="E9515">
        <v>0.89483650000000003</v>
      </c>
    </row>
    <row r="9516" spans="5:5" x14ac:dyDescent="0.25">
      <c r="E9516">
        <v>1.3355319999999999</v>
      </c>
    </row>
    <row r="9517" spans="5:5" x14ac:dyDescent="0.25">
      <c r="E9517">
        <v>0.58776019999999995</v>
      </c>
    </row>
    <row r="9518" spans="5:5" x14ac:dyDescent="0.25">
      <c r="E9518">
        <v>1.0462940000000001</v>
      </c>
    </row>
    <row r="9519" spans="5:5" x14ac:dyDescent="0.25">
      <c r="E9519">
        <v>1.0683750000000001</v>
      </c>
    </row>
    <row r="9520" spans="5:5" x14ac:dyDescent="0.25">
      <c r="E9520">
        <v>0.92946099999999998</v>
      </c>
    </row>
    <row r="9521" spans="5:5" x14ac:dyDescent="0.25">
      <c r="E9521">
        <v>0.75983100000000003</v>
      </c>
    </row>
    <row r="9522" spans="5:5" x14ac:dyDescent="0.25">
      <c r="E9522">
        <v>0.98107750000000005</v>
      </c>
    </row>
    <row r="9523" spans="5:5" x14ac:dyDescent="0.25">
      <c r="E9523">
        <v>0.80766870000000002</v>
      </c>
    </row>
    <row r="9524" spans="5:5" x14ac:dyDescent="0.25">
      <c r="E9524">
        <v>0.82080410000000004</v>
      </c>
    </row>
    <row r="9525" spans="5:5" x14ac:dyDescent="0.25">
      <c r="E9525">
        <v>1.003649</v>
      </c>
    </row>
    <row r="9526" spans="5:5" x14ac:dyDescent="0.25">
      <c r="E9526">
        <v>0.7690051</v>
      </c>
    </row>
    <row r="9527" spans="5:5" x14ac:dyDescent="0.25">
      <c r="E9527">
        <v>1.078584</v>
      </c>
    </row>
    <row r="9528" spans="5:5" x14ac:dyDescent="0.25">
      <c r="E9528">
        <v>0.90686659999999997</v>
      </c>
    </row>
    <row r="9529" spans="5:5" x14ac:dyDescent="0.25">
      <c r="E9529">
        <v>0.40390930000000003</v>
      </c>
    </row>
    <row r="9530" spans="5:5" x14ac:dyDescent="0.25">
      <c r="E9530">
        <v>1.2317100000000001</v>
      </c>
    </row>
    <row r="9531" spans="5:5" x14ac:dyDescent="0.25">
      <c r="E9531">
        <v>0.91759210000000002</v>
      </c>
    </row>
    <row r="9532" spans="5:5" x14ac:dyDescent="0.25">
      <c r="E9532">
        <v>0.94292209999999999</v>
      </c>
    </row>
    <row r="9533" spans="5:5" x14ac:dyDescent="0.25">
      <c r="E9533">
        <v>0.61802990000000002</v>
      </c>
    </row>
    <row r="9534" spans="5:5" x14ac:dyDescent="0.25">
      <c r="E9534">
        <v>0.43917529999999999</v>
      </c>
    </row>
    <row r="9535" spans="5:5" x14ac:dyDescent="0.25">
      <c r="E9535">
        <v>0.80729989999999996</v>
      </c>
    </row>
    <row r="9536" spans="5:5" x14ac:dyDescent="0.25">
      <c r="E9536">
        <v>0.73853290000000005</v>
      </c>
    </row>
    <row r="9537" spans="5:5" x14ac:dyDescent="0.25">
      <c r="E9537">
        <v>0.97984930000000003</v>
      </c>
    </row>
    <row r="9538" spans="5:5" x14ac:dyDescent="0.25">
      <c r="E9538">
        <v>0.82316920000000005</v>
      </c>
    </row>
    <row r="9539" spans="5:5" x14ac:dyDescent="0.25">
      <c r="E9539">
        <v>1.1923349999999999</v>
      </c>
    </row>
    <row r="9540" spans="5:5" x14ac:dyDescent="0.25">
      <c r="E9540">
        <v>0.85672800000000005</v>
      </c>
    </row>
    <row r="9541" spans="5:5" x14ac:dyDescent="0.25">
      <c r="E9541">
        <v>0.95180390000000004</v>
      </c>
    </row>
    <row r="9542" spans="5:5" x14ac:dyDescent="0.25">
      <c r="E9542">
        <v>0.91418410000000005</v>
      </c>
    </row>
    <row r="9543" spans="5:5" x14ac:dyDescent="0.25">
      <c r="E9543">
        <v>0.87985310000000005</v>
      </c>
    </row>
    <row r="9544" spans="5:5" x14ac:dyDescent="0.25">
      <c r="E9544">
        <v>0.7889969</v>
      </c>
    </row>
    <row r="9545" spans="5:5" x14ac:dyDescent="0.25">
      <c r="E9545">
        <v>1.1421950000000001</v>
      </c>
    </row>
    <row r="9546" spans="5:5" x14ac:dyDescent="0.25">
      <c r="E9546">
        <v>0.63593350000000004</v>
      </c>
    </row>
    <row r="9547" spans="5:5" x14ac:dyDescent="0.25">
      <c r="E9547">
        <v>0.88173080000000004</v>
      </c>
    </row>
    <row r="9548" spans="5:5" x14ac:dyDescent="0.25">
      <c r="E9548">
        <v>1.2642910000000001</v>
      </c>
    </row>
    <row r="9549" spans="5:5" x14ac:dyDescent="0.25">
      <c r="E9549">
        <v>0.9017482</v>
      </c>
    </row>
    <row r="9550" spans="5:5" x14ac:dyDescent="0.25">
      <c r="E9550">
        <v>1.151402</v>
      </c>
    </row>
    <row r="9551" spans="5:5" x14ac:dyDescent="0.25">
      <c r="E9551">
        <v>0.64072130000000005</v>
      </c>
    </row>
    <row r="9552" spans="5:5" x14ac:dyDescent="0.25">
      <c r="E9552">
        <v>1.1682760000000001</v>
      </c>
    </row>
    <row r="9553" spans="5:5" x14ac:dyDescent="0.25">
      <c r="E9553">
        <v>1.0597700000000001</v>
      </c>
    </row>
    <row r="9554" spans="5:5" x14ac:dyDescent="0.25">
      <c r="E9554">
        <v>1.1348229999999999</v>
      </c>
    </row>
    <row r="9555" spans="5:5" x14ac:dyDescent="0.25">
      <c r="E9555">
        <v>0.53017009999999998</v>
      </c>
    </row>
    <row r="9556" spans="5:5" x14ac:dyDescent="0.25">
      <c r="E9556">
        <v>1.120306</v>
      </c>
    </row>
    <row r="9557" spans="5:5" x14ac:dyDescent="0.25">
      <c r="E9557">
        <v>0.97938610000000004</v>
      </c>
    </row>
    <row r="9558" spans="5:5" x14ac:dyDescent="0.25">
      <c r="E9558">
        <v>0.74698549999999997</v>
      </c>
    </row>
    <row r="9559" spans="5:5" x14ac:dyDescent="0.25">
      <c r="E9559">
        <v>0.85174910000000004</v>
      </c>
    </row>
    <row r="9560" spans="5:5" x14ac:dyDescent="0.25">
      <c r="E9560">
        <v>0.97967539999999997</v>
      </c>
    </row>
    <row r="9561" spans="5:5" x14ac:dyDescent="0.25">
      <c r="E9561">
        <v>0.81157380000000001</v>
      </c>
    </row>
    <row r="9562" spans="5:5" x14ac:dyDescent="0.25">
      <c r="E9562">
        <v>0.89608259999999995</v>
      </c>
    </row>
    <row r="9563" spans="5:5" x14ac:dyDescent="0.25">
      <c r="E9563">
        <v>1.0265359999999999</v>
      </c>
    </row>
    <row r="9564" spans="5:5" x14ac:dyDescent="0.25">
      <c r="E9564">
        <v>0.90412429999999999</v>
      </c>
    </row>
    <row r="9565" spans="5:5" x14ac:dyDescent="0.25">
      <c r="E9565">
        <v>1.3250500000000001</v>
      </c>
    </row>
    <row r="9566" spans="5:5" x14ac:dyDescent="0.25">
      <c r="E9566">
        <v>0.71192149999999998</v>
      </c>
    </row>
    <row r="9567" spans="5:5" x14ac:dyDescent="0.25">
      <c r="E9567">
        <v>0.70399820000000002</v>
      </c>
    </row>
    <row r="9568" spans="5:5" x14ac:dyDescent="0.25">
      <c r="E9568">
        <v>1.42798</v>
      </c>
    </row>
    <row r="9569" spans="5:5" x14ac:dyDescent="0.25">
      <c r="E9569">
        <v>0.93024759999999995</v>
      </c>
    </row>
    <row r="9570" spans="5:5" x14ac:dyDescent="0.25">
      <c r="E9570">
        <v>0.79812810000000001</v>
      </c>
    </row>
    <row r="9571" spans="5:5" x14ac:dyDescent="0.25">
      <c r="E9571">
        <v>0.65202789999999999</v>
      </c>
    </row>
    <row r="9572" spans="5:5" x14ac:dyDescent="0.25">
      <c r="E9572">
        <v>1.139529</v>
      </c>
    </row>
    <row r="9573" spans="5:5" x14ac:dyDescent="0.25">
      <c r="E9573">
        <v>0.73763619999999996</v>
      </c>
    </row>
    <row r="9574" spans="5:5" x14ac:dyDescent="0.25">
      <c r="E9574">
        <v>1.1024970000000001</v>
      </c>
    </row>
    <row r="9575" spans="5:5" x14ac:dyDescent="0.25">
      <c r="E9575">
        <v>1.0604690000000001</v>
      </c>
    </row>
    <row r="9576" spans="5:5" x14ac:dyDescent="0.25">
      <c r="E9576">
        <v>1.135567</v>
      </c>
    </row>
    <row r="9577" spans="5:5" x14ac:dyDescent="0.25">
      <c r="E9577">
        <v>0.73078980000000004</v>
      </c>
    </row>
    <row r="9578" spans="5:5" x14ac:dyDescent="0.25">
      <c r="E9578">
        <v>0.5185575</v>
      </c>
    </row>
    <row r="9579" spans="5:5" x14ac:dyDescent="0.25">
      <c r="E9579">
        <v>0.68094290000000002</v>
      </c>
    </row>
    <row r="9580" spans="5:5" x14ac:dyDescent="0.25">
      <c r="E9580">
        <v>0.68323219999999996</v>
      </c>
    </row>
    <row r="9581" spans="5:5" x14ac:dyDescent="0.25">
      <c r="E9581">
        <v>0.8914704</v>
      </c>
    </row>
    <row r="9582" spans="5:5" x14ac:dyDescent="0.25">
      <c r="E9582">
        <v>0.98864949999999996</v>
      </c>
    </row>
    <row r="9583" spans="5:5" x14ac:dyDescent="0.25">
      <c r="E9583">
        <v>0.9576152</v>
      </c>
    </row>
    <row r="9584" spans="5:5" x14ac:dyDescent="0.25">
      <c r="E9584">
        <v>1.0199910000000001</v>
      </c>
    </row>
    <row r="9585" spans="5:5" x14ac:dyDescent="0.25">
      <c r="E9585">
        <v>0.55144219999999999</v>
      </c>
    </row>
    <row r="9586" spans="5:5" x14ac:dyDescent="0.25">
      <c r="E9586">
        <v>0.81087299999999995</v>
      </c>
    </row>
    <row r="9587" spans="5:5" x14ac:dyDescent="0.25">
      <c r="E9587">
        <v>0.96988569999999996</v>
      </c>
    </row>
    <row r="9588" spans="5:5" x14ac:dyDescent="0.25">
      <c r="E9588">
        <v>0.78607629999999995</v>
      </c>
    </row>
    <row r="9589" spans="5:5" x14ac:dyDescent="0.25">
      <c r="E9589">
        <v>1.1647259999999999</v>
      </c>
    </row>
    <row r="9590" spans="5:5" x14ac:dyDescent="0.25">
      <c r="E9590">
        <v>0.96938959999999996</v>
      </c>
    </row>
    <row r="9591" spans="5:5" x14ac:dyDescent="0.25">
      <c r="E9591">
        <v>0.9031825</v>
      </c>
    </row>
    <row r="9592" spans="5:5" x14ac:dyDescent="0.25">
      <c r="E9592">
        <v>1.3966019999999999</v>
      </c>
    </row>
    <row r="9593" spans="5:5" x14ac:dyDescent="0.25">
      <c r="E9593">
        <v>0.60386720000000005</v>
      </c>
    </row>
    <row r="9594" spans="5:5" x14ac:dyDescent="0.25">
      <c r="E9594">
        <v>1.3149919999999999</v>
      </c>
    </row>
    <row r="9595" spans="5:5" x14ac:dyDescent="0.25">
      <c r="E9595">
        <v>1.015738</v>
      </c>
    </row>
    <row r="9596" spans="5:5" x14ac:dyDescent="0.25">
      <c r="E9596">
        <v>0.79088210000000003</v>
      </c>
    </row>
    <row r="9597" spans="5:5" x14ac:dyDescent="0.25">
      <c r="E9597">
        <v>0.47660029999999998</v>
      </c>
    </row>
    <row r="9598" spans="5:5" x14ac:dyDescent="0.25">
      <c r="E9598">
        <v>0.55360699999999996</v>
      </c>
    </row>
    <row r="9599" spans="5:5" x14ac:dyDescent="0.25">
      <c r="E9599">
        <v>1.0663469999999999</v>
      </c>
    </row>
    <row r="9600" spans="5:5" x14ac:dyDescent="0.25">
      <c r="E9600">
        <v>0.78036170000000005</v>
      </c>
    </row>
    <row r="9601" spans="5:5" x14ac:dyDescent="0.25">
      <c r="E9601">
        <v>1.155675</v>
      </c>
    </row>
    <row r="9602" spans="5:5" x14ac:dyDescent="0.25">
      <c r="E9602">
        <v>0.80678179999999999</v>
      </c>
    </row>
    <row r="9603" spans="5:5" x14ac:dyDescent="0.25">
      <c r="E9603">
        <v>0.73346849999999997</v>
      </c>
    </row>
    <row r="9604" spans="5:5" x14ac:dyDescent="0.25">
      <c r="E9604">
        <v>0.86660459999999995</v>
      </c>
    </row>
    <row r="9605" spans="5:5" x14ac:dyDescent="0.25">
      <c r="E9605">
        <v>0.69158909999999996</v>
      </c>
    </row>
    <row r="9606" spans="5:5" x14ac:dyDescent="0.25">
      <c r="E9606">
        <v>0.82296720000000001</v>
      </c>
    </row>
    <row r="9607" spans="5:5" x14ac:dyDescent="0.25">
      <c r="E9607">
        <v>0.97218139999999997</v>
      </c>
    </row>
    <row r="9608" spans="5:5" x14ac:dyDescent="0.25">
      <c r="E9608">
        <v>1.075725</v>
      </c>
    </row>
    <row r="9609" spans="5:5" x14ac:dyDescent="0.25">
      <c r="E9609">
        <v>0.92999319999999996</v>
      </c>
    </row>
    <row r="9610" spans="5:5" x14ac:dyDescent="0.25">
      <c r="E9610">
        <v>0.84508059999999996</v>
      </c>
    </row>
    <row r="9611" spans="5:5" x14ac:dyDescent="0.25">
      <c r="E9611">
        <v>0.65831569999999995</v>
      </c>
    </row>
    <row r="9612" spans="5:5" x14ac:dyDescent="0.25">
      <c r="E9612">
        <v>0.9863075</v>
      </c>
    </row>
    <row r="9613" spans="5:5" x14ac:dyDescent="0.25">
      <c r="E9613">
        <v>1.1537930000000001</v>
      </c>
    </row>
    <row r="9614" spans="5:5" x14ac:dyDescent="0.25">
      <c r="E9614">
        <v>1.1668890000000001</v>
      </c>
    </row>
    <row r="9615" spans="5:5" x14ac:dyDescent="0.25">
      <c r="E9615">
        <v>0.91732239999999998</v>
      </c>
    </row>
    <row r="9616" spans="5:5" x14ac:dyDescent="0.25">
      <c r="E9616">
        <v>0.99693240000000005</v>
      </c>
    </row>
    <row r="9617" spans="5:5" x14ac:dyDescent="0.25">
      <c r="E9617">
        <v>0.78927429999999998</v>
      </c>
    </row>
    <row r="9618" spans="5:5" x14ac:dyDescent="0.25">
      <c r="E9618">
        <v>1.2089589999999999</v>
      </c>
    </row>
    <row r="9619" spans="5:5" x14ac:dyDescent="0.25">
      <c r="E9619">
        <v>0.86505500000000002</v>
      </c>
    </row>
    <row r="9620" spans="5:5" x14ac:dyDescent="0.25">
      <c r="E9620">
        <v>0.77244950000000001</v>
      </c>
    </row>
    <row r="9621" spans="5:5" x14ac:dyDescent="0.25">
      <c r="E9621">
        <v>0.86584240000000001</v>
      </c>
    </row>
    <row r="9622" spans="5:5" x14ac:dyDescent="0.25">
      <c r="E9622">
        <v>1.077577</v>
      </c>
    </row>
    <row r="9623" spans="5:5" x14ac:dyDescent="0.25">
      <c r="E9623">
        <v>1.018632</v>
      </c>
    </row>
    <row r="9624" spans="5:5" x14ac:dyDescent="0.25">
      <c r="E9624">
        <v>0.94076610000000005</v>
      </c>
    </row>
    <row r="9625" spans="5:5" x14ac:dyDescent="0.25">
      <c r="E9625">
        <v>0.84913950000000005</v>
      </c>
    </row>
    <row r="9626" spans="5:5" x14ac:dyDescent="0.25">
      <c r="E9626">
        <v>1.110152</v>
      </c>
    </row>
    <row r="9627" spans="5:5" x14ac:dyDescent="0.25">
      <c r="E9627">
        <v>1.135618</v>
      </c>
    </row>
    <row r="9628" spans="5:5" x14ac:dyDescent="0.25">
      <c r="E9628">
        <v>1.1194580000000001</v>
      </c>
    </row>
    <row r="9629" spans="5:5" x14ac:dyDescent="0.25">
      <c r="E9629">
        <v>0.9507681</v>
      </c>
    </row>
    <row r="9630" spans="5:5" x14ac:dyDescent="0.25">
      <c r="E9630">
        <v>1.0067060000000001</v>
      </c>
    </row>
    <row r="9631" spans="5:5" x14ac:dyDescent="0.25">
      <c r="E9631">
        <v>0.55666800000000005</v>
      </c>
    </row>
    <row r="9632" spans="5:5" x14ac:dyDescent="0.25">
      <c r="E9632">
        <v>1.0617399999999999</v>
      </c>
    </row>
    <row r="9633" spans="5:5" x14ac:dyDescent="0.25">
      <c r="E9633">
        <v>0.93636319999999995</v>
      </c>
    </row>
    <row r="9634" spans="5:5" x14ac:dyDescent="0.25">
      <c r="E9634">
        <v>0.88316879999999998</v>
      </c>
    </row>
    <row r="9635" spans="5:5" x14ac:dyDescent="0.25">
      <c r="E9635">
        <v>1.096284</v>
      </c>
    </row>
    <row r="9636" spans="5:5" x14ac:dyDescent="0.25">
      <c r="E9636">
        <v>0.95399679999999998</v>
      </c>
    </row>
    <row r="9637" spans="5:5" x14ac:dyDescent="0.25">
      <c r="E9637">
        <v>1.172558</v>
      </c>
    </row>
    <row r="9638" spans="5:5" x14ac:dyDescent="0.25">
      <c r="E9638">
        <v>0.93017190000000005</v>
      </c>
    </row>
    <row r="9639" spans="5:5" x14ac:dyDescent="0.25">
      <c r="E9639">
        <v>1.2513879999999999</v>
      </c>
    </row>
    <row r="9640" spans="5:5" x14ac:dyDescent="0.25">
      <c r="E9640">
        <v>0.86256790000000005</v>
      </c>
    </row>
    <row r="9641" spans="5:5" x14ac:dyDescent="0.25">
      <c r="E9641">
        <v>0.90818209999999999</v>
      </c>
    </row>
    <row r="9642" spans="5:5" x14ac:dyDescent="0.25">
      <c r="E9642">
        <v>1.3706149999999999</v>
      </c>
    </row>
    <row r="9643" spans="5:5" x14ac:dyDescent="0.25">
      <c r="E9643">
        <v>0.3545451</v>
      </c>
    </row>
    <row r="9644" spans="5:5" x14ac:dyDescent="0.25">
      <c r="E9644">
        <v>0.83236500000000002</v>
      </c>
    </row>
    <row r="9645" spans="5:5" x14ac:dyDescent="0.25">
      <c r="E9645">
        <v>0.76673559999999996</v>
      </c>
    </row>
    <row r="9646" spans="5:5" x14ac:dyDescent="0.25">
      <c r="E9646">
        <v>0.85575670000000004</v>
      </c>
    </row>
    <row r="9647" spans="5:5" x14ac:dyDescent="0.25">
      <c r="E9647">
        <v>0.72186030000000001</v>
      </c>
    </row>
    <row r="9648" spans="5:5" x14ac:dyDescent="0.25">
      <c r="E9648">
        <v>0.91103800000000001</v>
      </c>
    </row>
    <row r="9649" spans="5:5" x14ac:dyDescent="0.25">
      <c r="E9649">
        <v>1.046492</v>
      </c>
    </row>
    <row r="9650" spans="5:5" x14ac:dyDescent="0.25">
      <c r="E9650">
        <v>1.2036800000000001</v>
      </c>
    </row>
    <row r="9651" spans="5:5" x14ac:dyDescent="0.25">
      <c r="E9651">
        <v>0.98942759999999996</v>
      </c>
    </row>
    <row r="9652" spans="5:5" x14ac:dyDescent="0.25">
      <c r="E9652">
        <v>0.84408430000000001</v>
      </c>
    </row>
    <row r="9653" spans="5:5" x14ac:dyDescent="0.25">
      <c r="E9653">
        <v>0.48740440000000002</v>
      </c>
    </row>
    <row r="9654" spans="5:5" x14ac:dyDescent="0.25">
      <c r="E9654">
        <v>0.89026159999999999</v>
      </c>
    </row>
    <row r="9655" spans="5:5" x14ac:dyDescent="0.25">
      <c r="E9655">
        <v>0.99522409999999994</v>
      </c>
    </row>
    <row r="9656" spans="5:5" x14ac:dyDescent="0.25">
      <c r="E9656">
        <v>1.157405</v>
      </c>
    </row>
    <row r="9657" spans="5:5" x14ac:dyDescent="0.25">
      <c r="E9657">
        <v>0.86990690000000004</v>
      </c>
    </row>
    <row r="9658" spans="5:5" x14ac:dyDescent="0.25">
      <c r="E9658">
        <v>1.091599</v>
      </c>
    </row>
    <row r="9659" spans="5:5" x14ac:dyDescent="0.25">
      <c r="E9659">
        <v>0.89426779999999995</v>
      </c>
    </row>
    <row r="9660" spans="5:5" x14ac:dyDescent="0.25">
      <c r="E9660">
        <v>0.9857361</v>
      </c>
    </row>
    <row r="9661" spans="5:5" x14ac:dyDescent="0.25">
      <c r="E9661">
        <v>0.95673019999999998</v>
      </c>
    </row>
    <row r="9662" spans="5:5" x14ac:dyDescent="0.25">
      <c r="E9662">
        <v>0.92627470000000001</v>
      </c>
    </row>
    <row r="9663" spans="5:5" x14ac:dyDescent="0.25">
      <c r="E9663">
        <v>0.59630859999999997</v>
      </c>
    </row>
    <row r="9664" spans="5:5" x14ac:dyDescent="0.25">
      <c r="E9664">
        <v>0.64024910000000002</v>
      </c>
    </row>
    <row r="9665" spans="5:5" x14ac:dyDescent="0.25">
      <c r="E9665">
        <v>1.1916329999999999</v>
      </c>
    </row>
    <row r="9666" spans="5:5" x14ac:dyDescent="0.25">
      <c r="E9666">
        <v>1.0223249999999999</v>
      </c>
    </row>
    <row r="9667" spans="5:5" x14ac:dyDescent="0.25">
      <c r="E9667">
        <v>0.9915503</v>
      </c>
    </row>
    <row r="9668" spans="5:5" x14ac:dyDescent="0.25">
      <c r="E9668">
        <v>1.1654359999999999</v>
      </c>
    </row>
    <row r="9669" spans="5:5" x14ac:dyDescent="0.25">
      <c r="E9669">
        <v>0.69370960000000004</v>
      </c>
    </row>
    <row r="9670" spans="5:5" x14ac:dyDescent="0.25">
      <c r="E9670">
        <v>1.074986</v>
      </c>
    </row>
    <row r="9671" spans="5:5" x14ac:dyDescent="0.25">
      <c r="E9671">
        <v>1.09019</v>
      </c>
    </row>
    <row r="9672" spans="5:5" x14ac:dyDescent="0.25">
      <c r="E9672">
        <v>0.62074660000000004</v>
      </c>
    </row>
    <row r="9673" spans="5:5" x14ac:dyDescent="0.25">
      <c r="E9673">
        <v>1.1823680000000001</v>
      </c>
    </row>
    <row r="9674" spans="5:5" x14ac:dyDescent="0.25">
      <c r="E9674">
        <v>0.61357589999999995</v>
      </c>
    </row>
    <row r="9675" spans="5:5" x14ac:dyDescent="0.25">
      <c r="E9675">
        <v>1.0222690000000001</v>
      </c>
    </row>
    <row r="9676" spans="5:5" x14ac:dyDescent="0.25">
      <c r="E9676">
        <v>0.88944780000000001</v>
      </c>
    </row>
    <row r="9677" spans="5:5" x14ac:dyDescent="0.25">
      <c r="E9677">
        <v>0.694129</v>
      </c>
    </row>
    <row r="9678" spans="5:5" x14ac:dyDescent="0.25">
      <c r="E9678">
        <v>1.264829</v>
      </c>
    </row>
    <row r="9679" spans="5:5" x14ac:dyDescent="0.25">
      <c r="E9679">
        <v>1.0052239999999999</v>
      </c>
    </row>
    <row r="9680" spans="5:5" x14ac:dyDescent="0.25">
      <c r="E9680">
        <v>0.62666569999999999</v>
      </c>
    </row>
    <row r="9681" spans="5:5" x14ac:dyDescent="0.25">
      <c r="E9681">
        <v>0.55379990000000001</v>
      </c>
    </row>
    <row r="9682" spans="5:5" x14ac:dyDescent="0.25">
      <c r="E9682">
        <v>0.9790065</v>
      </c>
    </row>
    <row r="9683" spans="5:5" x14ac:dyDescent="0.25">
      <c r="E9683">
        <v>1.23241</v>
      </c>
    </row>
    <row r="9684" spans="5:5" x14ac:dyDescent="0.25">
      <c r="E9684">
        <v>0.58959159999999999</v>
      </c>
    </row>
    <row r="9685" spans="5:5" x14ac:dyDescent="0.25">
      <c r="E9685">
        <v>0.89728509999999995</v>
      </c>
    </row>
    <row r="9686" spans="5:5" x14ac:dyDescent="0.25">
      <c r="E9686">
        <v>0.93036450000000004</v>
      </c>
    </row>
    <row r="9687" spans="5:5" x14ac:dyDescent="0.25">
      <c r="E9687">
        <v>0.73680849999999998</v>
      </c>
    </row>
    <row r="9688" spans="5:5" x14ac:dyDescent="0.25">
      <c r="E9688">
        <v>1.0426230000000001</v>
      </c>
    </row>
    <row r="9689" spans="5:5" x14ac:dyDescent="0.25">
      <c r="E9689">
        <v>0.84892120000000004</v>
      </c>
    </row>
    <row r="9690" spans="5:5" x14ac:dyDescent="0.25">
      <c r="E9690">
        <v>0.58347159999999998</v>
      </c>
    </row>
    <row r="9691" spans="5:5" x14ac:dyDescent="0.25">
      <c r="E9691">
        <v>0.80201509999999998</v>
      </c>
    </row>
    <row r="9692" spans="5:5" x14ac:dyDescent="0.25">
      <c r="E9692">
        <v>0.83183030000000002</v>
      </c>
    </row>
    <row r="9693" spans="5:5" x14ac:dyDescent="0.25">
      <c r="E9693">
        <v>0.87681330000000002</v>
      </c>
    </row>
    <row r="9694" spans="5:5" x14ac:dyDescent="0.25">
      <c r="E9694">
        <v>1.1546050000000001</v>
      </c>
    </row>
    <row r="9695" spans="5:5" x14ac:dyDescent="0.25">
      <c r="E9695">
        <v>1.041396</v>
      </c>
    </row>
    <row r="9696" spans="5:5" x14ac:dyDescent="0.25">
      <c r="E9696">
        <v>1.0543119999999999</v>
      </c>
    </row>
    <row r="9697" spans="5:5" x14ac:dyDescent="0.25">
      <c r="E9697">
        <v>0.6747514</v>
      </c>
    </row>
    <row r="9698" spans="5:5" x14ac:dyDescent="0.25">
      <c r="E9698">
        <v>1.0329919999999999</v>
      </c>
    </row>
    <row r="9699" spans="5:5" x14ac:dyDescent="0.25">
      <c r="E9699">
        <v>0.92422110000000002</v>
      </c>
    </row>
    <row r="9700" spans="5:5" x14ac:dyDescent="0.25">
      <c r="E9700">
        <v>1.0124390000000001</v>
      </c>
    </row>
    <row r="9701" spans="5:5" x14ac:dyDescent="0.25">
      <c r="E9701">
        <v>1.0506660000000001</v>
      </c>
    </row>
    <row r="9702" spans="5:5" x14ac:dyDescent="0.25">
      <c r="E9702">
        <v>0.60486779999999996</v>
      </c>
    </row>
    <row r="9703" spans="5:5" x14ac:dyDescent="0.25">
      <c r="E9703">
        <v>0.92910729999999997</v>
      </c>
    </row>
    <row r="9704" spans="5:5" x14ac:dyDescent="0.25">
      <c r="E9704">
        <v>0.98003569999999995</v>
      </c>
    </row>
    <row r="9705" spans="5:5" x14ac:dyDescent="0.25">
      <c r="E9705">
        <v>0.9281547</v>
      </c>
    </row>
    <row r="9706" spans="5:5" x14ac:dyDescent="0.25">
      <c r="E9706">
        <v>0.75917440000000003</v>
      </c>
    </row>
    <row r="9707" spans="5:5" x14ac:dyDescent="0.25">
      <c r="E9707">
        <v>1.0267710000000001</v>
      </c>
    </row>
    <row r="9708" spans="5:5" x14ac:dyDescent="0.25">
      <c r="E9708">
        <v>1.022961</v>
      </c>
    </row>
    <row r="9709" spans="5:5" x14ac:dyDescent="0.25">
      <c r="E9709">
        <v>0.79779270000000002</v>
      </c>
    </row>
    <row r="9710" spans="5:5" x14ac:dyDescent="0.25">
      <c r="E9710">
        <v>0.80612589999999995</v>
      </c>
    </row>
    <row r="9711" spans="5:5" x14ac:dyDescent="0.25">
      <c r="E9711">
        <v>1.1322970000000001</v>
      </c>
    </row>
    <row r="9712" spans="5:5" x14ac:dyDescent="0.25">
      <c r="E9712">
        <v>1.1946870000000001</v>
      </c>
    </row>
    <row r="9713" spans="5:5" x14ac:dyDescent="0.25">
      <c r="E9713">
        <v>1.1173299999999999</v>
      </c>
    </row>
    <row r="9714" spans="5:5" x14ac:dyDescent="0.25">
      <c r="E9714">
        <v>0.95560630000000002</v>
      </c>
    </row>
    <row r="9715" spans="5:5" x14ac:dyDescent="0.25">
      <c r="E9715">
        <v>1.1905760000000001</v>
      </c>
    </row>
    <row r="9716" spans="5:5" x14ac:dyDescent="0.25">
      <c r="E9716">
        <v>0.87166549999999998</v>
      </c>
    </row>
    <row r="9717" spans="5:5" x14ac:dyDescent="0.25">
      <c r="E9717">
        <v>1.4003140000000001</v>
      </c>
    </row>
    <row r="9718" spans="5:5" x14ac:dyDescent="0.25">
      <c r="E9718">
        <v>0.5310106</v>
      </c>
    </row>
    <row r="9719" spans="5:5" x14ac:dyDescent="0.25">
      <c r="E9719">
        <v>0.52043980000000001</v>
      </c>
    </row>
    <row r="9720" spans="5:5" x14ac:dyDescent="0.25">
      <c r="E9720">
        <v>1.0621640000000001</v>
      </c>
    </row>
    <row r="9721" spans="5:5" x14ac:dyDescent="0.25">
      <c r="E9721">
        <v>0.60178929999999997</v>
      </c>
    </row>
    <row r="9722" spans="5:5" x14ac:dyDescent="0.25">
      <c r="E9722">
        <v>0.83923829999999999</v>
      </c>
    </row>
    <row r="9723" spans="5:5" x14ac:dyDescent="0.25">
      <c r="E9723">
        <v>0.96138789999999996</v>
      </c>
    </row>
    <row r="9724" spans="5:5" x14ac:dyDescent="0.25">
      <c r="E9724">
        <v>0.93065129999999996</v>
      </c>
    </row>
    <row r="9725" spans="5:5" x14ac:dyDescent="0.25">
      <c r="E9725">
        <v>0.99883580000000005</v>
      </c>
    </row>
    <row r="9726" spans="5:5" x14ac:dyDescent="0.25">
      <c r="E9726">
        <v>0.75234140000000005</v>
      </c>
    </row>
    <row r="9727" spans="5:5" x14ac:dyDescent="0.25">
      <c r="E9727">
        <v>0.66145949999999998</v>
      </c>
    </row>
    <row r="9728" spans="5:5" x14ac:dyDescent="0.25">
      <c r="E9728">
        <v>0.69502520000000001</v>
      </c>
    </row>
    <row r="9729" spans="5:5" x14ac:dyDescent="0.25">
      <c r="E9729">
        <v>0.86722600000000005</v>
      </c>
    </row>
    <row r="9730" spans="5:5" x14ac:dyDescent="0.25">
      <c r="E9730">
        <v>1.002084</v>
      </c>
    </row>
    <row r="9731" spans="5:5" x14ac:dyDescent="0.25">
      <c r="E9731">
        <v>1.0536779999999999</v>
      </c>
    </row>
    <row r="9732" spans="5:5" x14ac:dyDescent="0.25">
      <c r="E9732">
        <v>1.1992499999999999</v>
      </c>
    </row>
    <row r="9733" spans="5:5" x14ac:dyDescent="0.25">
      <c r="E9733">
        <v>0.78479140000000003</v>
      </c>
    </row>
    <row r="9734" spans="5:5" x14ac:dyDescent="0.25">
      <c r="E9734">
        <v>0.58473240000000004</v>
      </c>
    </row>
    <row r="9735" spans="5:5" x14ac:dyDescent="0.25">
      <c r="E9735">
        <v>0.84276410000000002</v>
      </c>
    </row>
    <row r="9736" spans="5:5" x14ac:dyDescent="0.25">
      <c r="E9736">
        <v>0.57023020000000002</v>
      </c>
    </row>
    <row r="9737" spans="5:5" x14ac:dyDescent="0.25">
      <c r="E9737">
        <v>1.1902569999999999</v>
      </c>
    </row>
    <row r="9738" spans="5:5" x14ac:dyDescent="0.25">
      <c r="E9738">
        <v>0.32927610000000002</v>
      </c>
    </row>
    <row r="9739" spans="5:5" x14ac:dyDescent="0.25">
      <c r="E9739">
        <v>1.1295379999999999</v>
      </c>
    </row>
    <row r="9740" spans="5:5" x14ac:dyDescent="0.25">
      <c r="E9740">
        <v>1.0910089999999999</v>
      </c>
    </row>
    <row r="9741" spans="5:5" x14ac:dyDescent="0.25">
      <c r="E9741">
        <v>1.1120699999999999</v>
      </c>
    </row>
    <row r="9742" spans="5:5" x14ac:dyDescent="0.25">
      <c r="E9742">
        <v>1.0429299999999999</v>
      </c>
    </row>
    <row r="9743" spans="5:5" x14ac:dyDescent="0.25">
      <c r="E9743">
        <v>1.1354120000000001</v>
      </c>
    </row>
    <row r="9744" spans="5:5" x14ac:dyDescent="0.25">
      <c r="E9744">
        <v>0.63801439999999998</v>
      </c>
    </row>
    <row r="9745" spans="5:5" x14ac:dyDescent="0.25">
      <c r="E9745">
        <v>1.1629640000000001</v>
      </c>
    </row>
    <row r="9746" spans="5:5" x14ac:dyDescent="0.25">
      <c r="E9746">
        <v>0.94066139999999998</v>
      </c>
    </row>
    <row r="9747" spans="5:5" x14ac:dyDescent="0.25">
      <c r="E9747">
        <v>1.0071699999999999</v>
      </c>
    </row>
    <row r="9748" spans="5:5" x14ac:dyDescent="0.25">
      <c r="E9748">
        <v>0.7871956</v>
      </c>
    </row>
    <row r="9749" spans="5:5" x14ac:dyDescent="0.25">
      <c r="E9749">
        <v>0.77178570000000002</v>
      </c>
    </row>
    <row r="9750" spans="5:5" x14ac:dyDescent="0.25">
      <c r="E9750">
        <v>0.78282149999999995</v>
      </c>
    </row>
    <row r="9751" spans="5:5" x14ac:dyDescent="0.25">
      <c r="E9751">
        <v>1.15154</v>
      </c>
    </row>
    <row r="9752" spans="5:5" x14ac:dyDescent="0.25">
      <c r="E9752">
        <v>1.165702</v>
      </c>
    </row>
    <row r="9753" spans="5:5" x14ac:dyDescent="0.25">
      <c r="E9753">
        <v>1.2616099999999999</v>
      </c>
    </row>
    <row r="9754" spans="5:5" x14ac:dyDescent="0.25">
      <c r="E9754">
        <v>0.80112620000000001</v>
      </c>
    </row>
    <row r="9755" spans="5:5" x14ac:dyDescent="0.25">
      <c r="E9755">
        <v>1.0319400000000001</v>
      </c>
    </row>
    <row r="9756" spans="5:5" x14ac:dyDescent="0.25">
      <c r="E9756">
        <v>0.85905969999999998</v>
      </c>
    </row>
    <row r="9757" spans="5:5" x14ac:dyDescent="0.25">
      <c r="E9757">
        <v>0.91319649999999997</v>
      </c>
    </row>
    <row r="9758" spans="5:5" x14ac:dyDescent="0.25">
      <c r="E9758">
        <v>0.9010224</v>
      </c>
    </row>
    <row r="9759" spans="5:5" x14ac:dyDescent="0.25">
      <c r="E9759">
        <v>0.99579399999999996</v>
      </c>
    </row>
    <row r="9760" spans="5:5" x14ac:dyDescent="0.25">
      <c r="E9760">
        <v>0.93666349999999998</v>
      </c>
    </row>
    <row r="9761" spans="5:5" x14ac:dyDescent="0.25">
      <c r="E9761">
        <v>1.1996169999999999</v>
      </c>
    </row>
    <row r="9762" spans="5:5" x14ac:dyDescent="0.25">
      <c r="E9762">
        <v>1.1011420000000001</v>
      </c>
    </row>
    <row r="9763" spans="5:5" x14ac:dyDescent="0.25">
      <c r="E9763">
        <v>0.96286539999999998</v>
      </c>
    </row>
    <row r="9764" spans="5:5" x14ac:dyDescent="0.25">
      <c r="E9764">
        <v>0.67572330000000003</v>
      </c>
    </row>
    <row r="9765" spans="5:5" x14ac:dyDescent="0.25">
      <c r="E9765">
        <v>1.3150029999999999</v>
      </c>
    </row>
    <row r="9766" spans="5:5" x14ac:dyDescent="0.25">
      <c r="E9766">
        <v>1.094411</v>
      </c>
    </row>
    <row r="9767" spans="5:5" x14ac:dyDescent="0.25">
      <c r="E9767">
        <v>0.88191989999999998</v>
      </c>
    </row>
    <row r="9768" spans="5:5" x14ac:dyDescent="0.25">
      <c r="E9768">
        <v>1.392128</v>
      </c>
    </row>
    <row r="9769" spans="5:5" x14ac:dyDescent="0.25">
      <c r="E9769">
        <v>0.58231580000000005</v>
      </c>
    </row>
    <row r="9770" spans="5:5" x14ac:dyDescent="0.25">
      <c r="E9770">
        <v>0.71745420000000004</v>
      </c>
    </row>
    <row r="9771" spans="5:5" x14ac:dyDescent="0.25">
      <c r="E9771">
        <v>0.84376720000000005</v>
      </c>
    </row>
    <row r="9772" spans="5:5" x14ac:dyDescent="0.25">
      <c r="E9772">
        <v>1.172614</v>
      </c>
    </row>
    <row r="9773" spans="5:5" x14ac:dyDescent="0.25">
      <c r="E9773">
        <v>0.66923949999999999</v>
      </c>
    </row>
    <row r="9774" spans="5:5" x14ac:dyDescent="0.25">
      <c r="E9774">
        <v>1.1813880000000001</v>
      </c>
    </row>
    <row r="9775" spans="5:5" x14ac:dyDescent="0.25">
      <c r="E9775">
        <v>1.1219950000000001</v>
      </c>
    </row>
    <row r="9776" spans="5:5" x14ac:dyDescent="0.25">
      <c r="E9776">
        <v>0.89869290000000002</v>
      </c>
    </row>
    <row r="9777" spans="5:5" x14ac:dyDescent="0.25">
      <c r="E9777">
        <v>0.79145169999999998</v>
      </c>
    </row>
    <row r="9778" spans="5:5" x14ac:dyDescent="0.25">
      <c r="E9778">
        <v>1.2999160000000001</v>
      </c>
    </row>
    <row r="9779" spans="5:5" x14ac:dyDescent="0.25">
      <c r="E9779">
        <v>0.62435399999999996</v>
      </c>
    </row>
    <row r="9780" spans="5:5" x14ac:dyDescent="0.25">
      <c r="E9780">
        <v>0.52589629999999998</v>
      </c>
    </row>
    <row r="9781" spans="5:5" x14ac:dyDescent="0.25">
      <c r="E9781">
        <v>0.98029129999999998</v>
      </c>
    </row>
    <row r="9782" spans="5:5" x14ac:dyDescent="0.25">
      <c r="E9782">
        <v>1.1623749999999999</v>
      </c>
    </row>
    <row r="9783" spans="5:5" x14ac:dyDescent="0.25">
      <c r="E9783">
        <v>0.74574180000000001</v>
      </c>
    </row>
    <row r="9784" spans="5:5" x14ac:dyDescent="0.25">
      <c r="E9784">
        <v>1.177028</v>
      </c>
    </row>
    <row r="9785" spans="5:5" x14ac:dyDescent="0.25">
      <c r="E9785">
        <v>0.65887640000000003</v>
      </c>
    </row>
    <row r="9786" spans="5:5" x14ac:dyDescent="0.25">
      <c r="E9786">
        <v>0.76314959999999998</v>
      </c>
    </row>
    <row r="9787" spans="5:5" x14ac:dyDescent="0.25">
      <c r="E9787">
        <v>1.0697479999999999</v>
      </c>
    </row>
    <row r="9788" spans="5:5" x14ac:dyDescent="0.25">
      <c r="E9788">
        <v>0.97922549999999997</v>
      </c>
    </row>
    <row r="9789" spans="5:5" x14ac:dyDescent="0.25">
      <c r="E9789">
        <v>1.117734</v>
      </c>
    </row>
    <row r="9790" spans="5:5" x14ac:dyDescent="0.25">
      <c r="E9790">
        <v>0.84692900000000004</v>
      </c>
    </row>
    <row r="9791" spans="5:5" x14ac:dyDescent="0.25">
      <c r="E9791">
        <v>0.84412259999999995</v>
      </c>
    </row>
    <row r="9792" spans="5:5" x14ac:dyDescent="0.25">
      <c r="E9792">
        <v>0.66020190000000001</v>
      </c>
    </row>
    <row r="9793" spans="5:5" x14ac:dyDescent="0.25">
      <c r="E9793">
        <v>1.020249</v>
      </c>
    </row>
    <row r="9794" spans="5:5" x14ac:dyDescent="0.25">
      <c r="E9794">
        <v>1.1039870000000001</v>
      </c>
    </row>
    <row r="9795" spans="5:5" x14ac:dyDescent="0.25">
      <c r="E9795">
        <v>0.64415279999999997</v>
      </c>
    </row>
    <row r="9796" spans="5:5" x14ac:dyDescent="0.25">
      <c r="E9796">
        <v>1.05905</v>
      </c>
    </row>
    <row r="9797" spans="5:5" x14ac:dyDescent="0.25">
      <c r="E9797">
        <v>0.92618599999999995</v>
      </c>
    </row>
    <row r="9798" spans="5:5" x14ac:dyDescent="0.25">
      <c r="E9798">
        <v>0.84945079999999995</v>
      </c>
    </row>
    <row r="9799" spans="5:5" x14ac:dyDescent="0.25">
      <c r="E9799">
        <v>0.79447049999999997</v>
      </c>
    </row>
    <row r="9800" spans="5:5" x14ac:dyDescent="0.25">
      <c r="E9800">
        <v>0.87557300000000005</v>
      </c>
    </row>
    <row r="9801" spans="5:5" x14ac:dyDescent="0.25">
      <c r="E9801">
        <v>0.96467579999999997</v>
      </c>
    </row>
    <row r="9802" spans="5:5" x14ac:dyDescent="0.25">
      <c r="E9802">
        <v>1.0568839999999999</v>
      </c>
    </row>
    <row r="9803" spans="5:5" x14ac:dyDescent="0.25">
      <c r="E9803">
        <v>0.70852559999999998</v>
      </c>
    </row>
    <row r="9804" spans="5:5" x14ac:dyDescent="0.25">
      <c r="E9804">
        <v>0.85324089999999997</v>
      </c>
    </row>
    <row r="9805" spans="5:5" x14ac:dyDescent="0.25">
      <c r="E9805">
        <v>1.1602060000000001</v>
      </c>
    </row>
    <row r="9806" spans="5:5" x14ac:dyDescent="0.25">
      <c r="E9806">
        <v>0.97986859999999998</v>
      </c>
    </row>
    <row r="9807" spans="5:5" x14ac:dyDescent="0.25">
      <c r="E9807">
        <v>0.71643020000000002</v>
      </c>
    </row>
    <row r="9808" spans="5:5" x14ac:dyDescent="0.25">
      <c r="E9808">
        <v>0.91415109999999999</v>
      </c>
    </row>
    <row r="9809" spans="5:5" x14ac:dyDescent="0.25">
      <c r="E9809">
        <v>0.79141170000000005</v>
      </c>
    </row>
    <row r="9810" spans="5:5" x14ac:dyDescent="0.25">
      <c r="E9810">
        <v>1.083653</v>
      </c>
    </row>
    <row r="9811" spans="5:5" x14ac:dyDescent="0.25">
      <c r="E9811">
        <v>0.89235759999999997</v>
      </c>
    </row>
    <row r="9812" spans="5:5" x14ac:dyDescent="0.25">
      <c r="E9812">
        <v>1.17343</v>
      </c>
    </row>
    <row r="9813" spans="5:5" x14ac:dyDescent="0.25">
      <c r="E9813">
        <v>0.59095790000000004</v>
      </c>
    </row>
    <row r="9814" spans="5:5" x14ac:dyDescent="0.25">
      <c r="E9814">
        <v>1.2684070000000001</v>
      </c>
    </row>
    <row r="9815" spans="5:5" x14ac:dyDescent="0.25">
      <c r="E9815">
        <v>0.99152320000000005</v>
      </c>
    </row>
    <row r="9816" spans="5:5" x14ac:dyDescent="0.25">
      <c r="E9816">
        <v>1.0589299999999999</v>
      </c>
    </row>
    <row r="9817" spans="5:5" x14ac:dyDescent="0.25">
      <c r="E9817">
        <v>1.3716280000000001</v>
      </c>
    </row>
    <row r="9818" spans="5:5" x14ac:dyDescent="0.25">
      <c r="E9818">
        <v>1.0511280000000001</v>
      </c>
    </row>
    <row r="9819" spans="5:5" x14ac:dyDescent="0.25">
      <c r="E9819">
        <v>0.82631469999999996</v>
      </c>
    </row>
    <row r="9820" spans="5:5" x14ac:dyDescent="0.25">
      <c r="E9820">
        <v>0.73651639999999996</v>
      </c>
    </row>
    <row r="9821" spans="5:5" x14ac:dyDescent="0.25">
      <c r="E9821">
        <v>1.014081</v>
      </c>
    </row>
    <row r="9822" spans="5:5" x14ac:dyDescent="0.25">
      <c r="E9822">
        <v>1.0490740000000001</v>
      </c>
    </row>
    <row r="9823" spans="5:5" x14ac:dyDescent="0.25">
      <c r="E9823">
        <v>1.2071460000000001</v>
      </c>
    </row>
    <row r="9824" spans="5:5" x14ac:dyDescent="0.25">
      <c r="E9824">
        <v>1.1129579999999999</v>
      </c>
    </row>
    <row r="9825" spans="5:5" x14ac:dyDescent="0.25">
      <c r="E9825">
        <v>0.99217129999999998</v>
      </c>
    </row>
    <row r="9826" spans="5:5" x14ac:dyDescent="0.25">
      <c r="E9826">
        <v>0.74188909999999997</v>
      </c>
    </row>
    <row r="9827" spans="5:5" x14ac:dyDescent="0.25">
      <c r="E9827">
        <v>0.44041780000000003</v>
      </c>
    </row>
    <row r="9828" spans="5:5" x14ac:dyDescent="0.25">
      <c r="E9828">
        <v>0.61794230000000006</v>
      </c>
    </row>
    <row r="9829" spans="5:5" x14ac:dyDescent="0.25">
      <c r="E9829">
        <v>0.80078510000000003</v>
      </c>
    </row>
    <row r="9830" spans="5:5" x14ac:dyDescent="0.25">
      <c r="E9830">
        <v>1.0656680000000001</v>
      </c>
    </row>
    <row r="9831" spans="5:5" x14ac:dyDescent="0.25">
      <c r="E9831">
        <v>1.09355</v>
      </c>
    </row>
    <row r="9832" spans="5:5" x14ac:dyDescent="0.25">
      <c r="E9832">
        <v>1.0982639999999999</v>
      </c>
    </row>
    <row r="9833" spans="5:5" x14ac:dyDescent="0.25">
      <c r="E9833">
        <v>0.82931180000000004</v>
      </c>
    </row>
    <row r="9834" spans="5:5" x14ac:dyDescent="0.25">
      <c r="E9834">
        <v>0.50108359999999996</v>
      </c>
    </row>
    <row r="9835" spans="5:5" x14ac:dyDescent="0.25">
      <c r="E9835">
        <v>0.93999969999999999</v>
      </c>
    </row>
    <row r="9836" spans="5:5" x14ac:dyDescent="0.25">
      <c r="E9836">
        <v>1.0767199999999999</v>
      </c>
    </row>
    <row r="9837" spans="5:5" x14ac:dyDescent="0.25">
      <c r="E9837">
        <v>0.7543107</v>
      </c>
    </row>
    <row r="9838" spans="5:5" x14ac:dyDescent="0.25">
      <c r="E9838">
        <v>1.0475179999999999</v>
      </c>
    </row>
    <row r="9839" spans="5:5" x14ac:dyDescent="0.25">
      <c r="E9839">
        <v>1.3351599999999999</v>
      </c>
    </row>
    <row r="9840" spans="5:5" x14ac:dyDescent="0.25">
      <c r="E9840">
        <v>0.96358010000000005</v>
      </c>
    </row>
    <row r="9841" spans="5:5" x14ac:dyDescent="0.25">
      <c r="E9841">
        <v>1.095793</v>
      </c>
    </row>
    <row r="9842" spans="5:5" x14ac:dyDescent="0.25">
      <c r="E9842">
        <v>0.99196980000000001</v>
      </c>
    </row>
    <row r="9843" spans="5:5" x14ac:dyDescent="0.25">
      <c r="E9843">
        <v>1.2128859999999999</v>
      </c>
    </row>
    <row r="9844" spans="5:5" x14ac:dyDescent="0.25">
      <c r="E9844">
        <v>1.140204</v>
      </c>
    </row>
    <row r="9845" spans="5:5" x14ac:dyDescent="0.25">
      <c r="E9845">
        <v>0.80212729999999999</v>
      </c>
    </row>
    <row r="9846" spans="5:5" x14ac:dyDescent="0.25">
      <c r="E9846">
        <v>1.1495949999999999</v>
      </c>
    </row>
    <row r="9847" spans="5:5" x14ac:dyDescent="0.25">
      <c r="E9847">
        <v>0.68616750000000004</v>
      </c>
    </row>
    <row r="9848" spans="5:5" x14ac:dyDescent="0.25">
      <c r="E9848">
        <v>0.60795719999999998</v>
      </c>
    </row>
    <row r="9849" spans="5:5" x14ac:dyDescent="0.25">
      <c r="E9849">
        <v>0.49178909999999998</v>
      </c>
    </row>
    <row r="9850" spans="5:5" x14ac:dyDescent="0.25">
      <c r="E9850">
        <v>0.6566824</v>
      </c>
    </row>
    <row r="9851" spans="5:5" x14ac:dyDescent="0.25">
      <c r="E9851">
        <v>0.91168039999999995</v>
      </c>
    </row>
    <row r="9852" spans="5:5" x14ac:dyDescent="0.25">
      <c r="E9852">
        <v>0.72345579999999998</v>
      </c>
    </row>
    <row r="9853" spans="5:5" x14ac:dyDescent="0.25">
      <c r="E9853">
        <v>0.68301040000000002</v>
      </c>
    </row>
    <row r="9854" spans="5:5" x14ac:dyDescent="0.25">
      <c r="E9854">
        <v>0.74210449999999994</v>
      </c>
    </row>
    <row r="9855" spans="5:5" x14ac:dyDescent="0.25">
      <c r="E9855">
        <v>0.80562270000000002</v>
      </c>
    </row>
    <row r="9856" spans="5:5" x14ac:dyDescent="0.25">
      <c r="E9856">
        <v>0.97218479999999996</v>
      </c>
    </row>
    <row r="9857" spans="5:5" x14ac:dyDescent="0.25">
      <c r="E9857">
        <v>1.0592379999999999</v>
      </c>
    </row>
    <row r="9858" spans="5:5" x14ac:dyDescent="0.25">
      <c r="E9858">
        <v>0.76820080000000002</v>
      </c>
    </row>
    <row r="9859" spans="5:5" x14ac:dyDescent="0.25">
      <c r="E9859">
        <v>0.74776980000000004</v>
      </c>
    </row>
    <row r="9860" spans="5:5" x14ac:dyDescent="0.25">
      <c r="E9860">
        <v>1.072897</v>
      </c>
    </row>
    <row r="9861" spans="5:5" x14ac:dyDescent="0.25">
      <c r="E9861">
        <v>0.29549809999999999</v>
      </c>
    </row>
    <row r="9862" spans="5:5" x14ac:dyDescent="0.25">
      <c r="E9862">
        <v>0.95559450000000001</v>
      </c>
    </row>
    <row r="9863" spans="5:5" x14ac:dyDescent="0.25">
      <c r="E9863">
        <v>0.7191902</v>
      </c>
    </row>
    <row r="9864" spans="5:5" x14ac:dyDescent="0.25">
      <c r="E9864">
        <v>0.97112790000000004</v>
      </c>
    </row>
    <row r="9865" spans="5:5" x14ac:dyDescent="0.25">
      <c r="E9865">
        <v>1.1900729999999999</v>
      </c>
    </row>
    <row r="9866" spans="5:5" x14ac:dyDescent="0.25">
      <c r="E9866">
        <v>0.75096110000000005</v>
      </c>
    </row>
    <row r="9867" spans="5:5" x14ac:dyDescent="0.25">
      <c r="E9867">
        <v>0.91133189999999997</v>
      </c>
    </row>
    <row r="9868" spans="5:5" x14ac:dyDescent="0.25">
      <c r="E9868">
        <v>1.1084879999999999</v>
      </c>
    </row>
    <row r="9869" spans="5:5" x14ac:dyDescent="0.25">
      <c r="E9869">
        <v>1.1078319999999999</v>
      </c>
    </row>
    <row r="9870" spans="5:5" x14ac:dyDescent="0.25">
      <c r="E9870">
        <v>1.293361</v>
      </c>
    </row>
    <row r="9871" spans="5:5" x14ac:dyDescent="0.25">
      <c r="E9871">
        <v>0.99913350000000001</v>
      </c>
    </row>
    <row r="9872" spans="5:5" x14ac:dyDescent="0.25">
      <c r="E9872">
        <v>1.3624210000000001</v>
      </c>
    </row>
    <row r="9873" spans="5:5" x14ac:dyDescent="0.25">
      <c r="E9873">
        <v>0.66225800000000001</v>
      </c>
    </row>
    <row r="9874" spans="5:5" x14ac:dyDescent="0.25">
      <c r="E9874">
        <v>0.97080670000000002</v>
      </c>
    </row>
    <row r="9875" spans="5:5" x14ac:dyDescent="0.25">
      <c r="E9875">
        <v>0.84479519999999997</v>
      </c>
    </row>
    <row r="9876" spans="5:5" x14ac:dyDescent="0.25">
      <c r="E9876">
        <v>0.95348449999999996</v>
      </c>
    </row>
    <row r="9877" spans="5:5" x14ac:dyDescent="0.25">
      <c r="E9877">
        <v>0.51978579999999996</v>
      </c>
    </row>
    <row r="9878" spans="5:5" x14ac:dyDescent="0.25">
      <c r="E9878">
        <v>1.0246</v>
      </c>
    </row>
    <row r="9879" spans="5:5" x14ac:dyDescent="0.25">
      <c r="E9879">
        <v>1.1610860000000001</v>
      </c>
    </row>
    <row r="9880" spans="5:5" x14ac:dyDescent="0.25">
      <c r="E9880">
        <v>1.0835520000000001</v>
      </c>
    </row>
    <row r="9881" spans="5:5" x14ac:dyDescent="0.25">
      <c r="E9881">
        <v>1.000305</v>
      </c>
    </row>
    <row r="9882" spans="5:5" x14ac:dyDescent="0.25">
      <c r="E9882">
        <v>0.93256649999999996</v>
      </c>
    </row>
    <row r="9883" spans="5:5" x14ac:dyDescent="0.25">
      <c r="E9883">
        <v>0.65044179999999996</v>
      </c>
    </row>
    <row r="9884" spans="5:5" x14ac:dyDescent="0.25">
      <c r="E9884">
        <v>0.92204319999999995</v>
      </c>
    </row>
    <row r="9885" spans="5:5" x14ac:dyDescent="0.25">
      <c r="E9885">
        <v>0.92488429999999999</v>
      </c>
    </row>
    <row r="9886" spans="5:5" x14ac:dyDescent="0.25">
      <c r="E9886">
        <v>0.9393089</v>
      </c>
    </row>
    <row r="9887" spans="5:5" x14ac:dyDescent="0.25">
      <c r="E9887">
        <v>0.63193969999999999</v>
      </c>
    </row>
    <row r="9888" spans="5:5" x14ac:dyDescent="0.25">
      <c r="E9888">
        <v>1.0180009999999999</v>
      </c>
    </row>
    <row r="9889" spans="5:5" x14ac:dyDescent="0.25">
      <c r="E9889">
        <v>0.90515469999999998</v>
      </c>
    </row>
    <row r="9890" spans="5:5" x14ac:dyDescent="0.25">
      <c r="E9890">
        <v>1.17652</v>
      </c>
    </row>
    <row r="9891" spans="5:5" x14ac:dyDescent="0.25">
      <c r="E9891">
        <v>1.2143060000000001</v>
      </c>
    </row>
    <row r="9892" spans="5:5" x14ac:dyDescent="0.25">
      <c r="E9892">
        <v>0.77889010000000003</v>
      </c>
    </row>
    <row r="9893" spans="5:5" x14ac:dyDescent="0.25">
      <c r="E9893">
        <v>0.77290190000000003</v>
      </c>
    </row>
    <row r="9894" spans="5:5" x14ac:dyDescent="0.25">
      <c r="E9894">
        <v>0.77915590000000001</v>
      </c>
    </row>
    <row r="9895" spans="5:5" x14ac:dyDescent="0.25">
      <c r="E9895">
        <v>1.0359579999999999</v>
      </c>
    </row>
    <row r="9896" spans="5:5" x14ac:dyDescent="0.25">
      <c r="E9896">
        <v>1.029909</v>
      </c>
    </row>
    <row r="9897" spans="5:5" x14ac:dyDescent="0.25">
      <c r="E9897">
        <v>0.96649689999999999</v>
      </c>
    </row>
    <row r="9898" spans="5:5" x14ac:dyDescent="0.25">
      <c r="E9898">
        <v>0.73526610000000003</v>
      </c>
    </row>
    <row r="9899" spans="5:5" x14ac:dyDescent="0.25">
      <c r="E9899">
        <v>1.050138</v>
      </c>
    </row>
    <row r="9900" spans="5:5" x14ac:dyDescent="0.25">
      <c r="E9900">
        <v>0.78487249999999997</v>
      </c>
    </row>
    <row r="9901" spans="5:5" x14ac:dyDescent="0.25">
      <c r="E9901">
        <v>1.236885</v>
      </c>
    </row>
    <row r="9902" spans="5:5" x14ac:dyDescent="0.25">
      <c r="E9902">
        <v>1.0110140000000001</v>
      </c>
    </row>
    <row r="9903" spans="5:5" x14ac:dyDescent="0.25">
      <c r="E9903">
        <v>1.1941790000000001</v>
      </c>
    </row>
    <row r="9904" spans="5:5" x14ac:dyDescent="0.25">
      <c r="E9904">
        <v>0.99430180000000001</v>
      </c>
    </row>
    <row r="9905" spans="5:5" x14ac:dyDescent="0.25">
      <c r="E9905">
        <v>0.90421810000000002</v>
      </c>
    </row>
    <row r="9906" spans="5:5" x14ac:dyDescent="0.25">
      <c r="E9906">
        <v>0.80781570000000003</v>
      </c>
    </row>
    <row r="9907" spans="5:5" x14ac:dyDescent="0.25">
      <c r="E9907">
        <v>1.199084</v>
      </c>
    </row>
    <row r="9908" spans="5:5" x14ac:dyDescent="0.25">
      <c r="E9908">
        <v>0.61759379999999997</v>
      </c>
    </row>
    <row r="9909" spans="5:5" x14ac:dyDescent="0.25">
      <c r="E9909">
        <v>1.111408</v>
      </c>
    </row>
    <row r="9910" spans="5:5" x14ac:dyDescent="0.25">
      <c r="E9910">
        <v>0.70808470000000001</v>
      </c>
    </row>
    <row r="9911" spans="5:5" x14ac:dyDescent="0.25">
      <c r="E9911">
        <v>0.73671439999999999</v>
      </c>
    </row>
    <row r="9912" spans="5:5" x14ac:dyDescent="0.25">
      <c r="E9912">
        <v>1.0107440000000001</v>
      </c>
    </row>
    <row r="9913" spans="5:5" x14ac:dyDescent="0.25">
      <c r="E9913">
        <v>0.89330330000000002</v>
      </c>
    </row>
    <row r="9914" spans="5:5" x14ac:dyDescent="0.25">
      <c r="E9914">
        <v>0.44884299999999999</v>
      </c>
    </row>
    <row r="9915" spans="5:5" x14ac:dyDescent="0.25">
      <c r="E9915">
        <v>0.84182590000000002</v>
      </c>
    </row>
    <row r="9916" spans="5:5" x14ac:dyDescent="0.25">
      <c r="E9916">
        <v>0.83327790000000002</v>
      </c>
    </row>
    <row r="9917" spans="5:5" x14ac:dyDescent="0.25">
      <c r="E9917">
        <v>1.015085</v>
      </c>
    </row>
    <row r="9918" spans="5:5" x14ac:dyDescent="0.25">
      <c r="E9918">
        <v>1.0340830000000001</v>
      </c>
    </row>
    <row r="9919" spans="5:5" x14ac:dyDescent="0.25">
      <c r="E9919">
        <v>0.75322880000000003</v>
      </c>
    </row>
    <row r="9920" spans="5:5" x14ac:dyDescent="0.25">
      <c r="E9920">
        <v>0.78635489999999997</v>
      </c>
    </row>
    <row r="9921" spans="5:5" x14ac:dyDescent="0.25">
      <c r="E9921">
        <v>0.80840469999999998</v>
      </c>
    </row>
    <row r="9922" spans="5:5" x14ac:dyDescent="0.25">
      <c r="E9922">
        <v>0.89565099999999997</v>
      </c>
    </row>
    <row r="9923" spans="5:5" x14ac:dyDescent="0.25">
      <c r="E9923">
        <v>0.42604330000000001</v>
      </c>
    </row>
    <row r="9924" spans="5:5" x14ac:dyDescent="0.25">
      <c r="E9924">
        <v>0.79812499999999997</v>
      </c>
    </row>
    <row r="9925" spans="5:5" x14ac:dyDescent="0.25">
      <c r="E9925">
        <v>1.0011890000000001</v>
      </c>
    </row>
    <row r="9926" spans="5:5" x14ac:dyDescent="0.25">
      <c r="E9926">
        <v>1.27362</v>
      </c>
    </row>
    <row r="9927" spans="5:5" x14ac:dyDescent="0.25">
      <c r="E9927">
        <v>0.86144889999999996</v>
      </c>
    </row>
    <row r="9928" spans="5:5" x14ac:dyDescent="0.25">
      <c r="E9928">
        <v>0.92253629999999998</v>
      </c>
    </row>
    <row r="9929" spans="5:5" x14ac:dyDescent="0.25">
      <c r="E9929">
        <v>1.098481</v>
      </c>
    </row>
    <row r="9930" spans="5:5" x14ac:dyDescent="0.25">
      <c r="E9930">
        <v>0.90993480000000004</v>
      </c>
    </row>
    <row r="9931" spans="5:5" x14ac:dyDescent="0.25">
      <c r="E9931">
        <v>1.1073390000000001</v>
      </c>
    </row>
    <row r="9932" spans="5:5" x14ac:dyDescent="0.25">
      <c r="E9932">
        <v>1.078867</v>
      </c>
    </row>
    <row r="9933" spans="5:5" x14ac:dyDescent="0.25">
      <c r="E9933">
        <v>0.80530520000000005</v>
      </c>
    </row>
    <row r="9934" spans="5:5" x14ac:dyDescent="0.25">
      <c r="E9934">
        <v>1.1732640000000001</v>
      </c>
    </row>
    <row r="9935" spans="5:5" x14ac:dyDescent="0.25">
      <c r="E9935">
        <v>1.1137319999999999</v>
      </c>
    </row>
    <row r="9936" spans="5:5" x14ac:dyDescent="0.25">
      <c r="E9936">
        <v>0.98524829999999997</v>
      </c>
    </row>
    <row r="9937" spans="5:5" x14ac:dyDescent="0.25">
      <c r="E9937">
        <v>0.95395200000000002</v>
      </c>
    </row>
    <row r="9938" spans="5:5" x14ac:dyDescent="0.25">
      <c r="E9938">
        <v>1.400579</v>
      </c>
    </row>
    <row r="9939" spans="5:5" x14ac:dyDescent="0.25">
      <c r="E9939">
        <v>0.88950370000000001</v>
      </c>
    </row>
    <row r="9940" spans="5:5" x14ac:dyDescent="0.25">
      <c r="E9940">
        <v>0.89123289999999999</v>
      </c>
    </row>
    <row r="9941" spans="5:5" x14ac:dyDescent="0.25">
      <c r="E9941">
        <v>0.99596260000000003</v>
      </c>
    </row>
    <row r="9942" spans="5:5" x14ac:dyDescent="0.25">
      <c r="E9942">
        <v>0.77934650000000005</v>
      </c>
    </row>
    <row r="9943" spans="5:5" x14ac:dyDescent="0.25">
      <c r="E9943">
        <v>0.86762609999999996</v>
      </c>
    </row>
    <row r="9944" spans="5:5" x14ac:dyDescent="0.25">
      <c r="E9944">
        <v>0.63884580000000002</v>
      </c>
    </row>
    <row r="9945" spans="5:5" x14ac:dyDescent="0.25">
      <c r="E9945">
        <v>0.98467269999999996</v>
      </c>
    </row>
    <row r="9946" spans="5:5" x14ac:dyDescent="0.25">
      <c r="E9946">
        <v>1.1328640000000001</v>
      </c>
    </row>
    <row r="9947" spans="5:5" x14ac:dyDescent="0.25">
      <c r="E9947">
        <v>0.76829910000000001</v>
      </c>
    </row>
    <row r="9948" spans="5:5" x14ac:dyDescent="0.25">
      <c r="E9948">
        <v>1.11216</v>
      </c>
    </row>
    <row r="9949" spans="5:5" x14ac:dyDescent="0.25">
      <c r="E9949">
        <v>0.73110390000000003</v>
      </c>
    </row>
    <row r="9950" spans="5:5" x14ac:dyDescent="0.25">
      <c r="E9950">
        <v>1.133202</v>
      </c>
    </row>
    <row r="9951" spans="5:5" x14ac:dyDescent="0.25">
      <c r="E9951">
        <v>0.96254360000000005</v>
      </c>
    </row>
    <row r="9952" spans="5:5" x14ac:dyDescent="0.25">
      <c r="E9952">
        <v>1.207085</v>
      </c>
    </row>
    <row r="9953" spans="5:5" x14ac:dyDescent="0.25">
      <c r="E9953">
        <v>1.028505</v>
      </c>
    </row>
    <row r="9954" spans="5:5" x14ac:dyDescent="0.25">
      <c r="E9954">
        <v>1.0001949999999999</v>
      </c>
    </row>
    <row r="9955" spans="5:5" x14ac:dyDescent="0.25">
      <c r="E9955">
        <v>1.0650660000000001</v>
      </c>
    </row>
    <row r="9956" spans="5:5" x14ac:dyDescent="0.25">
      <c r="E9956">
        <v>1.1448050000000001</v>
      </c>
    </row>
    <row r="9957" spans="5:5" x14ac:dyDescent="0.25">
      <c r="E9957">
        <v>0.8235576</v>
      </c>
    </row>
    <row r="9958" spans="5:5" x14ac:dyDescent="0.25">
      <c r="E9958">
        <v>0.85237940000000001</v>
      </c>
    </row>
    <row r="9959" spans="5:5" x14ac:dyDescent="0.25">
      <c r="E9959">
        <v>1.095906</v>
      </c>
    </row>
    <row r="9960" spans="5:5" x14ac:dyDescent="0.25">
      <c r="E9960">
        <v>1.0053270000000001</v>
      </c>
    </row>
    <row r="9961" spans="5:5" x14ac:dyDescent="0.25">
      <c r="E9961">
        <v>0.69037409999999999</v>
      </c>
    </row>
    <row r="9962" spans="5:5" x14ac:dyDescent="0.25">
      <c r="E9962">
        <v>0.90774449999999995</v>
      </c>
    </row>
    <row r="9963" spans="5:5" x14ac:dyDescent="0.25">
      <c r="E9963">
        <v>0.7711867</v>
      </c>
    </row>
    <row r="9964" spans="5:5" x14ac:dyDescent="0.25">
      <c r="E9964">
        <v>0.85927849999999995</v>
      </c>
    </row>
    <row r="9965" spans="5:5" x14ac:dyDescent="0.25">
      <c r="E9965">
        <v>0.72982469999999999</v>
      </c>
    </row>
    <row r="9966" spans="5:5" x14ac:dyDescent="0.25">
      <c r="E9966">
        <v>1.1423650000000001</v>
      </c>
    </row>
    <row r="9967" spans="5:5" x14ac:dyDescent="0.25">
      <c r="E9967">
        <v>0.90798760000000001</v>
      </c>
    </row>
    <row r="9968" spans="5:5" x14ac:dyDescent="0.25">
      <c r="E9968">
        <v>0.96411550000000001</v>
      </c>
    </row>
    <row r="9969" spans="5:5" x14ac:dyDescent="0.25">
      <c r="E9969">
        <v>0.86371350000000002</v>
      </c>
    </row>
    <row r="9970" spans="5:5" x14ac:dyDescent="0.25">
      <c r="E9970">
        <v>1.19913</v>
      </c>
    </row>
    <row r="9971" spans="5:5" x14ac:dyDescent="0.25">
      <c r="E9971">
        <v>1.2230669999999999</v>
      </c>
    </row>
    <row r="9972" spans="5:5" x14ac:dyDescent="0.25">
      <c r="E9972">
        <v>0.89097440000000006</v>
      </c>
    </row>
    <row r="9973" spans="5:5" x14ac:dyDescent="0.25">
      <c r="E9973">
        <v>0.56037409999999999</v>
      </c>
    </row>
    <row r="9974" spans="5:5" x14ac:dyDescent="0.25">
      <c r="E9974">
        <v>0.9931934</v>
      </c>
    </row>
    <row r="9975" spans="5:5" x14ac:dyDescent="0.25">
      <c r="E9975">
        <v>0.97398220000000002</v>
      </c>
    </row>
    <row r="9976" spans="5:5" x14ac:dyDescent="0.25">
      <c r="E9976">
        <v>0.89339559999999996</v>
      </c>
    </row>
    <row r="9977" spans="5:5" x14ac:dyDescent="0.25">
      <c r="E9977">
        <v>0.83874539999999997</v>
      </c>
    </row>
    <row r="9978" spans="5:5" x14ac:dyDescent="0.25">
      <c r="E9978">
        <v>1.1088629999999999</v>
      </c>
    </row>
    <row r="9979" spans="5:5" x14ac:dyDescent="0.25">
      <c r="E9979">
        <v>0.98425359999999995</v>
      </c>
    </row>
    <row r="9980" spans="5:5" x14ac:dyDescent="0.25">
      <c r="E9980">
        <v>0.63506379999999996</v>
      </c>
    </row>
    <row r="9981" spans="5:5" x14ac:dyDescent="0.25">
      <c r="E9981">
        <v>0.7970756</v>
      </c>
    </row>
    <row r="9982" spans="5:5" x14ac:dyDescent="0.25">
      <c r="E9982">
        <v>0.66362600000000005</v>
      </c>
    </row>
    <row r="9983" spans="5:5" x14ac:dyDescent="0.25">
      <c r="E9983">
        <v>0.89490259999999999</v>
      </c>
    </row>
    <row r="9984" spans="5:5" x14ac:dyDescent="0.25">
      <c r="E9984">
        <v>0.74868509999999999</v>
      </c>
    </row>
    <row r="9985" spans="5:5" x14ac:dyDescent="0.25">
      <c r="E9985">
        <v>0.4594433</v>
      </c>
    </row>
    <row r="9986" spans="5:5" x14ac:dyDescent="0.25">
      <c r="E9986">
        <v>0.98049109999999995</v>
      </c>
    </row>
    <row r="9987" spans="5:5" x14ac:dyDescent="0.25">
      <c r="E9987">
        <v>0.76696889999999995</v>
      </c>
    </row>
    <row r="9988" spans="5:5" x14ac:dyDescent="0.25">
      <c r="E9988">
        <v>0.81734220000000002</v>
      </c>
    </row>
    <row r="9989" spans="5:5" x14ac:dyDescent="0.25">
      <c r="E9989">
        <v>1.1921660000000001</v>
      </c>
    </row>
    <row r="9990" spans="5:5" x14ac:dyDescent="0.25">
      <c r="E9990">
        <v>0.80080220000000002</v>
      </c>
    </row>
    <row r="9991" spans="5:5" x14ac:dyDescent="0.25">
      <c r="E9991">
        <v>0.6448043</v>
      </c>
    </row>
    <row r="9992" spans="5:5" x14ac:dyDescent="0.25">
      <c r="E9992">
        <v>0.66505809999999999</v>
      </c>
    </row>
    <row r="9993" spans="5:5" x14ac:dyDescent="0.25">
      <c r="E9993">
        <v>0.6257585</v>
      </c>
    </row>
    <row r="9994" spans="5:5" x14ac:dyDescent="0.25">
      <c r="E9994">
        <v>0.41559960000000001</v>
      </c>
    </row>
    <row r="9995" spans="5:5" x14ac:dyDescent="0.25">
      <c r="E9995">
        <v>0.79230060000000002</v>
      </c>
    </row>
    <row r="9996" spans="5:5" x14ac:dyDescent="0.25">
      <c r="E9996">
        <v>1.420134</v>
      </c>
    </row>
    <row r="9997" spans="5:5" x14ac:dyDescent="0.25">
      <c r="E9997">
        <v>1.3659600000000001</v>
      </c>
    </row>
    <row r="9998" spans="5:5" x14ac:dyDescent="0.25">
      <c r="E9998">
        <v>1.025091</v>
      </c>
    </row>
    <row r="9999" spans="5:5" x14ac:dyDescent="0.25">
      <c r="E9999">
        <v>0.73679320000000004</v>
      </c>
    </row>
    <row r="10000" spans="5:5" x14ac:dyDescent="0.25">
      <c r="E10000">
        <v>1.3178879999999999</v>
      </c>
    </row>
    <row r="10001" spans="5:5" x14ac:dyDescent="0.25">
      <c r="E10001">
        <v>1.3489549999999999</v>
      </c>
    </row>
  </sheetData>
  <sortState xmlns:xlrd2="http://schemas.microsoft.com/office/spreadsheetml/2017/richdata2" ref="N4:N172">
    <sortCondition ref="N4"/>
  </sortState>
  <pageMargins left="0.7" right="0.7" top="0.75" bottom="0.75" header="0.3" footer="0.3"/>
  <pageSetup scale="180" orientation="landscape"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D799-FC36-44E7-9AB9-2D7C3A09B963}">
  <dimension ref="E1:P10002"/>
  <sheetViews>
    <sheetView topLeftCell="H49" zoomScaleNormal="100" workbookViewId="0">
      <selection activeCell="T50" sqref="T50"/>
    </sheetView>
  </sheetViews>
  <sheetFormatPr defaultRowHeight="15" x14ac:dyDescent="0.25"/>
  <sheetData>
    <row r="1" spans="5:16" ht="15.75" thickBot="1" x14ac:dyDescent="0.3">
      <c r="F1" s="17" t="s">
        <v>155</v>
      </c>
      <c r="G1" s="17" t="s">
        <v>156</v>
      </c>
      <c r="H1" s="17" t="s">
        <v>153</v>
      </c>
      <c r="I1" s="17" t="s">
        <v>157</v>
      </c>
      <c r="J1" s="17" t="s">
        <v>154</v>
      </c>
    </row>
    <row r="2" spans="5:16" ht="16.5" thickTop="1" thickBot="1" x14ac:dyDescent="0.3">
      <c r="F2">
        <f>MAX(E2:E10001)</f>
        <v>8.7090990000000001</v>
      </c>
      <c r="G2">
        <f>MIN(E2:E10001)</f>
        <v>1.3587079999999999E-4</v>
      </c>
      <c r="H2">
        <f>AVERAGE(E2:E100001)</f>
        <v>0.99857133185470115</v>
      </c>
      <c r="I2">
        <f>MEDIAN(E2:E10001)</f>
        <v>0.69872769999999995</v>
      </c>
      <c r="L2" t="s">
        <v>150</v>
      </c>
    </row>
    <row r="3" spans="5:16" x14ac:dyDescent="0.25">
      <c r="E3">
        <v>8.7741540000000007E-2</v>
      </c>
      <c r="L3">
        <v>0</v>
      </c>
      <c r="N3" s="69" t="s">
        <v>150</v>
      </c>
      <c r="O3" s="69" t="s">
        <v>152</v>
      </c>
      <c r="P3" s="57" t="s">
        <v>157</v>
      </c>
    </row>
    <row r="4" spans="5:16" x14ac:dyDescent="0.25">
      <c r="E4">
        <v>1.455538</v>
      </c>
      <c r="L4">
        <v>0.1</v>
      </c>
      <c r="N4">
        <v>0</v>
      </c>
      <c r="O4">
        <v>0</v>
      </c>
    </row>
    <row r="5" spans="5:16" x14ac:dyDescent="0.25">
      <c r="E5">
        <v>0.17433070000000001</v>
      </c>
      <c r="L5">
        <v>0.2</v>
      </c>
      <c r="N5">
        <v>0.1</v>
      </c>
      <c r="O5">
        <v>963</v>
      </c>
    </row>
    <row r="6" spans="5:16" x14ac:dyDescent="0.25">
      <c r="E6">
        <v>0.82131180000000004</v>
      </c>
      <c r="L6">
        <v>0.3</v>
      </c>
      <c r="N6">
        <v>0.2</v>
      </c>
      <c r="O6">
        <v>809</v>
      </c>
    </row>
    <row r="7" spans="5:16" x14ac:dyDescent="0.25">
      <c r="E7">
        <v>0.236148</v>
      </c>
      <c r="L7">
        <v>0.4</v>
      </c>
      <c r="N7">
        <v>0.3</v>
      </c>
      <c r="O7">
        <v>783</v>
      </c>
    </row>
    <row r="8" spans="5:16" x14ac:dyDescent="0.25">
      <c r="E8">
        <v>8.5055430000000001E-2</v>
      </c>
      <c r="L8">
        <v>0.5</v>
      </c>
      <c r="N8">
        <v>0.4</v>
      </c>
      <c r="O8">
        <v>710</v>
      </c>
    </row>
    <row r="9" spans="5:16" x14ac:dyDescent="0.25">
      <c r="E9">
        <v>0.61327830000000005</v>
      </c>
      <c r="L9">
        <v>0.6</v>
      </c>
      <c r="N9">
        <v>0.5</v>
      </c>
      <c r="O9">
        <v>640</v>
      </c>
    </row>
    <row r="10" spans="5:16" x14ac:dyDescent="0.25">
      <c r="E10">
        <v>7.5679789999999997E-2</v>
      </c>
      <c r="L10">
        <v>0.7</v>
      </c>
      <c r="N10">
        <v>0.6</v>
      </c>
      <c r="O10">
        <v>579</v>
      </c>
    </row>
    <row r="11" spans="5:16" x14ac:dyDescent="0.25">
      <c r="E11">
        <v>1.9823770000000001</v>
      </c>
      <c r="L11">
        <v>0.8</v>
      </c>
      <c r="N11">
        <v>0.7</v>
      </c>
      <c r="O11">
        <v>521</v>
      </c>
      <c r="P11">
        <v>521</v>
      </c>
    </row>
    <row r="12" spans="5:16" x14ac:dyDescent="0.25">
      <c r="E12">
        <v>1.267787</v>
      </c>
      <c r="L12">
        <v>0.9</v>
      </c>
      <c r="N12">
        <v>0.8</v>
      </c>
      <c r="O12">
        <v>514</v>
      </c>
    </row>
    <row r="13" spans="5:16" x14ac:dyDescent="0.25">
      <c r="E13">
        <v>0.7860857</v>
      </c>
      <c r="L13">
        <v>1</v>
      </c>
      <c r="N13">
        <v>0.9</v>
      </c>
      <c r="O13">
        <v>449</v>
      </c>
    </row>
    <row r="14" spans="5:16" x14ac:dyDescent="0.25">
      <c r="E14">
        <v>0.54144270000000005</v>
      </c>
      <c r="L14">
        <v>1.1000000000000001</v>
      </c>
      <c r="N14">
        <v>1</v>
      </c>
      <c r="O14">
        <v>366</v>
      </c>
    </row>
    <row r="15" spans="5:16" x14ac:dyDescent="0.25">
      <c r="E15">
        <v>1.3353870000000001</v>
      </c>
      <c r="L15">
        <v>1.2</v>
      </c>
      <c r="N15">
        <v>1.1000000000000001</v>
      </c>
      <c r="O15">
        <v>367</v>
      </c>
    </row>
    <row r="16" spans="5:16" x14ac:dyDescent="0.25">
      <c r="E16">
        <v>4.3734330000000003</v>
      </c>
      <c r="L16">
        <v>1.3</v>
      </c>
      <c r="N16">
        <v>1.2</v>
      </c>
      <c r="O16">
        <v>314</v>
      </c>
    </row>
    <row r="17" spans="5:15" x14ac:dyDescent="0.25">
      <c r="E17">
        <v>1.0543439999999999</v>
      </c>
      <c r="L17">
        <v>1.4</v>
      </c>
      <c r="N17">
        <v>1.3</v>
      </c>
      <c r="O17">
        <v>297</v>
      </c>
    </row>
    <row r="18" spans="5:15" x14ac:dyDescent="0.25">
      <c r="E18">
        <v>0.46738550000000001</v>
      </c>
      <c r="L18">
        <v>1.5</v>
      </c>
      <c r="N18">
        <v>1.4</v>
      </c>
      <c r="O18">
        <v>254</v>
      </c>
    </row>
    <row r="19" spans="5:15" x14ac:dyDescent="0.25">
      <c r="E19">
        <v>2.467104</v>
      </c>
      <c r="L19">
        <v>1.6</v>
      </c>
      <c r="N19">
        <v>1.5</v>
      </c>
      <c r="O19">
        <v>216</v>
      </c>
    </row>
    <row r="20" spans="5:15" x14ac:dyDescent="0.25">
      <c r="E20">
        <v>0.2358875</v>
      </c>
      <c r="L20">
        <v>1.7</v>
      </c>
      <c r="N20">
        <v>1.6</v>
      </c>
      <c r="O20">
        <v>206</v>
      </c>
    </row>
    <row r="21" spans="5:15" x14ac:dyDescent="0.25">
      <c r="E21">
        <v>0.2937342</v>
      </c>
      <c r="L21">
        <v>1.8</v>
      </c>
      <c r="N21">
        <v>1.7</v>
      </c>
      <c r="O21">
        <v>182</v>
      </c>
    </row>
    <row r="22" spans="5:15" x14ac:dyDescent="0.25">
      <c r="E22">
        <v>0.81661910000000004</v>
      </c>
      <c r="L22">
        <v>1.9</v>
      </c>
      <c r="N22">
        <v>1.8</v>
      </c>
      <c r="O22">
        <v>183</v>
      </c>
    </row>
    <row r="23" spans="5:15" x14ac:dyDescent="0.25">
      <c r="E23">
        <v>1.9704999999999999</v>
      </c>
      <c r="L23">
        <v>2</v>
      </c>
      <c r="N23">
        <v>1.9</v>
      </c>
      <c r="O23">
        <v>156</v>
      </c>
    </row>
    <row r="24" spans="5:15" x14ac:dyDescent="0.25">
      <c r="E24">
        <v>0.63575289999999995</v>
      </c>
      <c r="L24">
        <v>2.1</v>
      </c>
      <c r="N24">
        <v>2</v>
      </c>
      <c r="O24">
        <v>135</v>
      </c>
    </row>
    <row r="25" spans="5:15" x14ac:dyDescent="0.25">
      <c r="E25">
        <v>0.86326250000000004</v>
      </c>
      <c r="L25">
        <v>2.2000000000000002</v>
      </c>
      <c r="N25">
        <v>2.1</v>
      </c>
      <c r="O25">
        <v>149</v>
      </c>
    </row>
    <row r="26" spans="5:15" x14ac:dyDescent="0.25">
      <c r="E26">
        <v>2.412839</v>
      </c>
      <c r="L26">
        <v>2.2999999999999998</v>
      </c>
      <c r="N26">
        <v>2.2000000000000002</v>
      </c>
      <c r="O26">
        <v>116</v>
      </c>
    </row>
    <row r="27" spans="5:15" x14ac:dyDescent="0.25">
      <c r="E27">
        <v>2.4286569999999998</v>
      </c>
      <c r="L27">
        <v>2.4</v>
      </c>
      <c r="N27">
        <v>2.2999999999999998</v>
      </c>
      <c r="O27">
        <v>97</v>
      </c>
    </row>
    <row r="28" spans="5:15" x14ac:dyDescent="0.25">
      <c r="E28">
        <v>2.4056440000000001</v>
      </c>
      <c r="L28">
        <v>2.5</v>
      </c>
      <c r="N28">
        <v>2.4</v>
      </c>
      <c r="O28">
        <v>84</v>
      </c>
    </row>
    <row r="29" spans="5:15" x14ac:dyDescent="0.25">
      <c r="E29">
        <v>1.9696499999999999</v>
      </c>
      <c r="L29">
        <v>2.6</v>
      </c>
      <c r="N29">
        <v>2.5</v>
      </c>
      <c r="O29">
        <v>86</v>
      </c>
    </row>
    <row r="30" spans="5:15" x14ac:dyDescent="0.25">
      <c r="E30">
        <v>0.53678369999999997</v>
      </c>
      <c r="L30">
        <v>2.7</v>
      </c>
      <c r="N30">
        <v>2.6</v>
      </c>
      <c r="O30">
        <v>80</v>
      </c>
    </row>
    <row r="31" spans="5:15" x14ac:dyDescent="0.25">
      <c r="E31">
        <v>2.0312809999999999</v>
      </c>
      <c r="L31">
        <v>2.8</v>
      </c>
      <c r="N31">
        <v>2.7</v>
      </c>
      <c r="O31">
        <v>53</v>
      </c>
    </row>
    <row r="32" spans="5:15" x14ac:dyDescent="0.25">
      <c r="E32">
        <v>2.4437090000000002E-2</v>
      </c>
      <c r="L32">
        <v>2.9</v>
      </c>
      <c r="N32">
        <v>2.8</v>
      </c>
      <c r="O32">
        <v>67</v>
      </c>
    </row>
    <row r="33" spans="5:15" x14ac:dyDescent="0.25">
      <c r="E33">
        <v>0.26512390000000002</v>
      </c>
      <c r="L33">
        <v>3</v>
      </c>
      <c r="N33">
        <v>2.9</v>
      </c>
      <c r="O33">
        <v>56</v>
      </c>
    </row>
    <row r="34" spans="5:15" x14ac:dyDescent="0.25">
      <c r="E34">
        <v>0.27109299999999997</v>
      </c>
      <c r="L34">
        <v>3.1</v>
      </c>
      <c r="N34">
        <v>3</v>
      </c>
      <c r="O34">
        <v>58</v>
      </c>
    </row>
    <row r="35" spans="5:15" x14ac:dyDescent="0.25">
      <c r="E35">
        <v>1.483719</v>
      </c>
      <c r="L35">
        <v>3.2</v>
      </c>
      <c r="N35">
        <v>3.1</v>
      </c>
      <c r="O35">
        <v>40</v>
      </c>
    </row>
    <row r="36" spans="5:15" x14ac:dyDescent="0.25">
      <c r="E36">
        <v>0.69318210000000002</v>
      </c>
      <c r="L36">
        <v>3.3</v>
      </c>
      <c r="N36">
        <v>3.2</v>
      </c>
      <c r="O36">
        <v>48</v>
      </c>
    </row>
    <row r="37" spans="5:15" x14ac:dyDescent="0.25">
      <c r="E37">
        <v>0.76119009999999998</v>
      </c>
      <c r="L37">
        <v>3.4</v>
      </c>
      <c r="N37">
        <v>3.3</v>
      </c>
      <c r="O37">
        <v>41</v>
      </c>
    </row>
    <row r="38" spans="5:15" x14ac:dyDescent="0.25">
      <c r="E38">
        <v>1.1189849999999999</v>
      </c>
      <c r="L38">
        <v>3.5</v>
      </c>
      <c r="N38">
        <v>3.4</v>
      </c>
      <c r="O38">
        <v>49</v>
      </c>
    </row>
    <row r="39" spans="5:15" x14ac:dyDescent="0.25">
      <c r="E39">
        <v>0.18014040000000001</v>
      </c>
      <c r="L39">
        <v>3.6</v>
      </c>
      <c r="N39">
        <v>3.5</v>
      </c>
      <c r="O39">
        <v>32</v>
      </c>
    </row>
    <row r="40" spans="5:15" x14ac:dyDescent="0.25">
      <c r="E40">
        <v>0.51871120000000004</v>
      </c>
      <c r="L40">
        <v>3.7</v>
      </c>
      <c r="N40">
        <v>3.6</v>
      </c>
      <c r="O40">
        <v>36</v>
      </c>
    </row>
    <row r="41" spans="5:15" x14ac:dyDescent="0.25">
      <c r="E41">
        <v>6.1325949999999997E-2</v>
      </c>
      <c r="L41">
        <v>3.8</v>
      </c>
      <c r="N41">
        <v>3.7</v>
      </c>
      <c r="O41">
        <v>23</v>
      </c>
    </row>
    <row r="42" spans="5:15" x14ac:dyDescent="0.25">
      <c r="E42">
        <v>0.18565789999999999</v>
      </c>
      <c r="L42">
        <v>3.9</v>
      </c>
      <c r="N42">
        <v>3.8</v>
      </c>
      <c r="O42">
        <v>26</v>
      </c>
    </row>
    <row r="43" spans="5:15" x14ac:dyDescent="0.25">
      <c r="E43">
        <v>0.81995609999999997</v>
      </c>
      <c r="L43">
        <v>4</v>
      </c>
      <c r="N43">
        <v>3.9</v>
      </c>
      <c r="O43">
        <v>28</v>
      </c>
    </row>
    <row r="44" spans="5:15" x14ac:dyDescent="0.25">
      <c r="E44">
        <v>0.98269960000000001</v>
      </c>
      <c r="L44">
        <v>4.0999999999999996</v>
      </c>
      <c r="N44">
        <v>4</v>
      </c>
      <c r="O44">
        <v>18</v>
      </c>
    </row>
    <row r="45" spans="5:15" x14ac:dyDescent="0.25">
      <c r="E45">
        <v>0.81810590000000005</v>
      </c>
      <c r="L45">
        <v>4.2</v>
      </c>
      <c r="N45">
        <v>4.0999999999999996</v>
      </c>
      <c r="O45">
        <v>16</v>
      </c>
    </row>
    <row r="46" spans="5:15" x14ac:dyDescent="0.25">
      <c r="E46">
        <v>5.743997E-2</v>
      </c>
      <c r="L46">
        <v>4.3</v>
      </c>
      <c r="N46">
        <v>4.2</v>
      </c>
      <c r="O46">
        <v>15</v>
      </c>
    </row>
    <row r="47" spans="5:15" x14ac:dyDescent="0.25">
      <c r="E47">
        <v>0.6703635</v>
      </c>
      <c r="L47">
        <v>4.4000000000000004</v>
      </c>
      <c r="N47">
        <v>4.3</v>
      </c>
      <c r="O47">
        <v>15</v>
      </c>
    </row>
    <row r="48" spans="5:15" x14ac:dyDescent="0.25">
      <c r="E48">
        <v>0.93175419999999998</v>
      </c>
      <c r="L48">
        <v>4.5</v>
      </c>
      <c r="N48">
        <v>4.4000000000000004</v>
      </c>
      <c r="O48">
        <v>12</v>
      </c>
    </row>
    <row r="49" spans="5:15" x14ac:dyDescent="0.25">
      <c r="E49">
        <v>0.45565050000000001</v>
      </c>
      <c r="L49">
        <v>4.5999999999999996</v>
      </c>
      <c r="N49">
        <v>4.5</v>
      </c>
      <c r="O49">
        <v>9</v>
      </c>
    </row>
    <row r="50" spans="5:15" x14ac:dyDescent="0.25">
      <c r="E50">
        <v>0.80522309999999997</v>
      </c>
      <c r="L50">
        <v>4.7</v>
      </c>
      <c r="N50">
        <v>4.5999999999999996</v>
      </c>
      <c r="O50">
        <v>9</v>
      </c>
    </row>
    <row r="51" spans="5:15" x14ac:dyDescent="0.25">
      <c r="E51">
        <v>0.89816200000000002</v>
      </c>
      <c r="L51">
        <v>4.8</v>
      </c>
      <c r="N51">
        <v>4.7</v>
      </c>
      <c r="O51">
        <v>8</v>
      </c>
    </row>
    <row r="52" spans="5:15" x14ac:dyDescent="0.25">
      <c r="E52">
        <v>1.0128379999999999</v>
      </c>
      <c r="L52">
        <v>4.9000000000000004</v>
      </c>
      <c r="N52">
        <v>4.8</v>
      </c>
      <c r="O52">
        <v>8</v>
      </c>
    </row>
    <row r="53" spans="5:15" x14ac:dyDescent="0.25">
      <c r="E53">
        <v>0.23531170000000001</v>
      </c>
      <c r="L53">
        <v>5</v>
      </c>
      <c r="N53">
        <v>4.9000000000000004</v>
      </c>
      <c r="O53">
        <v>4</v>
      </c>
    </row>
    <row r="54" spans="5:15" x14ac:dyDescent="0.25">
      <c r="E54">
        <v>2.9016380000000002</v>
      </c>
      <c r="L54">
        <v>5.0999999999999996</v>
      </c>
      <c r="N54">
        <v>5</v>
      </c>
      <c r="O54">
        <v>9</v>
      </c>
    </row>
    <row r="55" spans="5:15" x14ac:dyDescent="0.25">
      <c r="E55">
        <v>0.98590149999999999</v>
      </c>
      <c r="L55">
        <v>5.2</v>
      </c>
      <c r="N55">
        <v>5.0999999999999996</v>
      </c>
      <c r="O55">
        <v>8</v>
      </c>
    </row>
    <row r="56" spans="5:15" x14ac:dyDescent="0.25">
      <c r="E56">
        <v>9.7405489999999997E-2</v>
      </c>
      <c r="L56">
        <v>5.3</v>
      </c>
      <c r="N56">
        <v>5.2</v>
      </c>
      <c r="O56">
        <v>3</v>
      </c>
    </row>
    <row r="57" spans="5:15" x14ac:dyDescent="0.25">
      <c r="E57">
        <v>0.53239800000000004</v>
      </c>
      <c r="L57">
        <v>5.4</v>
      </c>
      <c r="N57">
        <v>5.3</v>
      </c>
      <c r="O57">
        <v>6</v>
      </c>
    </row>
    <row r="58" spans="5:15" x14ac:dyDescent="0.25">
      <c r="E58">
        <v>2.9555859999999998</v>
      </c>
      <c r="L58">
        <v>5.5</v>
      </c>
      <c r="N58">
        <v>5.4</v>
      </c>
      <c r="O58">
        <v>7</v>
      </c>
    </row>
    <row r="59" spans="5:15" x14ac:dyDescent="0.25">
      <c r="E59">
        <v>0.33050659999999998</v>
      </c>
      <c r="L59">
        <v>5.6</v>
      </c>
      <c r="N59">
        <v>5.5</v>
      </c>
      <c r="O59">
        <v>0</v>
      </c>
    </row>
    <row r="60" spans="5:15" x14ac:dyDescent="0.25">
      <c r="E60">
        <v>2.584158</v>
      </c>
      <c r="L60">
        <v>5.7</v>
      </c>
      <c r="N60">
        <v>5.6</v>
      </c>
      <c r="O60">
        <v>3</v>
      </c>
    </row>
    <row r="61" spans="5:15" x14ac:dyDescent="0.25">
      <c r="E61">
        <v>0.12530450000000001</v>
      </c>
      <c r="L61">
        <v>5.8</v>
      </c>
      <c r="N61">
        <v>5.7</v>
      </c>
      <c r="O61">
        <v>3</v>
      </c>
    </row>
    <row r="62" spans="5:15" x14ac:dyDescent="0.25">
      <c r="E62">
        <v>2.016165</v>
      </c>
      <c r="L62">
        <v>5.9</v>
      </c>
      <c r="N62">
        <v>5.8</v>
      </c>
      <c r="O62">
        <v>3</v>
      </c>
    </row>
    <row r="63" spans="5:15" x14ac:dyDescent="0.25">
      <c r="E63">
        <v>1.0230410000000001</v>
      </c>
      <c r="L63">
        <v>6</v>
      </c>
      <c r="N63">
        <v>5.9</v>
      </c>
      <c r="O63">
        <v>5</v>
      </c>
    </row>
    <row r="64" spans="5:15" x14ac:dyDescent="0.25">
      <c r="E64">
        <v>0.16533100000000001</v>
      </c>
      <c r="L64">
        <v>6.1</v>
      </c>
      <c r="N64">
        <v>6</v>
      </c>
      <c r="O64">
        <v>1</v>
      </c>
    </row>
    <row r="65" spans="5:15" x14ac:dyDescent="0.25">
      <c r="E65">
        <v>0.32990409999999998</v>
      </c>
      <c r="L65">
        <v>6.2</v>
      </c>
      <c r="N65">
        <v>6.1</v>
      </c>
      <c r="O65">
        <v>2</v>
      </c>
    </row>
    <row r="66" spans="5:15" x14ac:dyDescent="0.25">
      <c r="E66">
        <v>0.73985239999999997</v>
      </c>
      <c r="L66">
        <v>6.3</v>
      </c>
      <c r="N66">
        <v>6.2</v>
      </c>
      <c r="O66">
        <v>2</v>
      </c>
    </row>
    <row r="67" spans="5:15" x14ac:dyDescent="0.25">
      <c r="E67">
        <v>1.0742579999999999</v>
      </c>
      <c r="L67">
        <v>6.4</v>
      </c>
      <c r="N67">
        <v>6.3</v>
      </c>
      <c r="O67">
        <v>5</v>
      </c>
    </row>
    <row r="68" spans="5:15" x14ac:dyDescent="0.25">
      <c r="E68">
        <v>3.8740209999999999</v>
      </c>
      <c r="L68">
        <v>6.5</v>
      </c>
      <c r="N68">
        <v>6.4</v>
      </c>
      <c r="O68">
        <v>1</v>
      </c>
    </row>
    <row r="69" spans="5:15" x14ac:dyDescent="0.25">
      <c r="E69">
        <v>3.4688639999999999</v>
      </c>
      <c r="L69">
        <v>6.6</v>
      </c>
      <c r="N69">
        <v>6.5</v>
      </c>
      <c r="O69">
        <v>2</v>
      </c>
    </row>
    <row r="70" spans="5:15" x14ac:dyDescent="0.25">
      <c r="E70">
        <v>0.49668279999999998</v>
      </c>
      <c r="L70">
        <v>6.7</v>
      </c>
      <c r="N70">
        <v>6.6</v>
      </c>
      <c r="O70">
        <v>1</v>
      </c>
    </row>
    <row r="71" spans="5:15" x14ac:dyDescent="0.25">
      <c r="E71">
        <v>0.51466780000000001</v>
      </c>
      <c r="L71">
        <v>6.8</v>
      </c>
      <c r="N71">
        <v>6.7</v>
      </c>
      <c r="O71">
        <v>1</v>
      </c>
    </row>
    <row r="72" spans="5:15" x14ac:dyDescent="0.25">
      <c r="E72">
        <v>0.65368199999999999</v>
      </c>
      <c r="L72">
        <v>6.9</v>
      </c>
      <c r="N72">
        <v>6.8</v>
      </c>
      <c r="O72">
        <v>3</v>
      </c>
    </row>
    <row r="73" spans="5:15" x14ac:dyDescent="0.25">
      <c r="E73">
        <v>0.62558930000000001</v>
      </c>
      <c r="L73">
        <v>7</v>
      </c>
      <c r="N73">
        <v>6.9</v>
      </c>
      <c r="O73">
        <v>0</v>
      </c>
    </row>
    <row r="74" spans="5:15" x14ac:dyDescent="0.25">
      <c r="E74">
        <v>0.6112379</v>
      </c>
      <c r="L74">
        <v>7.1</v>
      </c>
      <c r="N74">
        <v>7</v>
      </c>
      <c r="O74">
        <v>0</v>
      </c>
    </row>
    <row r="75" spans="5:15" x14ac:dyDescent="0.25">
      <c r="E75">
        <v>0.24515010000000001</v>
      </c>
      <c r="L75">
        <v>7.2</v>
      </c>
      <c r="N75">
        <v>7.1</v>
      </c>
      <c r="O75">
        <v>1</v>
      </c>
    </row>
    <row r="76" spans="5:15" x14ac:dyDescent="0.25">
      <c r="E76">
        <v>0.52982090000000004</v>
      </c>
      <c r="L76">
        <v>7.3</v>
      </c>
      <c r="N76">
        <v>7.2</v>
      </c>
      <c r="O76">
        <v>2</v>
      </c>
    </row>
    <row r="77" spans="5:15" x14ac:dyDescent="0.25">
      <c r="E77">
        <v>1.471657</v>
      </c>
      <c r="L77">
        <v>7.4</v>
      </c>
      <c r="N77">
        <v>7.3</v>
      </c>
      <c r="O77">
        <v>0</v>
      </c>
    </row>
    <row r="78" spans="5:15" x14ac:dyDescent="0.25">
      <c r="E78">
        <v>0.27745239999999999</v>
      </c>
      <c r="L78">
        <v>7.5</v>
      </c>
      <c r="N78">
        <v>7.4</v>
      </c>
      <c r="O78">
        <v>0</v>
      </c>
    </row>
    <row r="79" spans="5:15" x14ac:dyDescent="0.25">
      <c r="E79">
        <v>3.0108069999999998</v>
      </c>
      <c r="L79">
        <v>7.6</v>
      </c>
      <c r="N79">
        <v>7.5</v>
      </c>
      <c r="O79">
        <v>2</v>
      </c>
    </row>
    <row r="80" spans="5:15" x14ac:dyDescent="0.25">
      <c r="E80">
        <v>2.2566039999999998</v>
      </c>
      <c r="L80">
        <v>7.7</v>
      </c>
      <c r="N80">
        <v>7.6</v>
      </c>
      <c r="O80">
        <v>0</v>
      </c>
    </row>
    <row r="81" spans="5:16" x14ac:dyDescent="0.25">
      <c r="E81">
        <v>0.69314229999999999</v>
      </c>
      <c r="L81">
        <v>7.8</v>
      </c>
      <c r="N81">
        <v>7.7</v>
      </c>
      <c r="O81">
        <v>1</v>
      </c>
    </row>
    <row r="82" spans="5:16" x14ac:dyDescent="0.25">
      <c r="E82">
        <v>0.23183519999999999</v>
      </c>
      <c r="L82">
        <v>7.9</v>
      </c>
      <c r="N82">
        <v>7.8</v>
      </c>
      <c r="O82">
        <v>0</v>
      </c>
    </row>
    <row r="83" spans="5:16" x14ac:dyDescent="0.25">
      <c r="E83">
        <v>0.30623410000000001</v>
      </c>
      <c r="L83">
        <v>8</v>
      </c>
      <c r="N83">
        <v>7.9</v>
      </c>
      <c r="O83">
        <v>0</v>
      </c>
    </row>
    <row r="84" spans="5:16" x14ac:dyDescent="0.25">
      <c r="E84">
        <v>0.64155720000000005</v>
      </c>
      <c r="L84">
        <v>8.1</v>
      </c>
      <c r="N84">
        <v>8</v>
      </c>
      <c r="O84">
        <v>0</v>
      </c>
    </row>
    <row r="85" spans="5:16" x14ac:dyDescent="0.25">
      <c r="E85">
        <v>0.73323320000000003</v>
      </c>
      <c r="L85">
        <v>8.1999999999999993</v>
      </c>
      <c r="N85">
        <v>8.1</v>
      </c>
      <c r="O85">
        <v>0</v>
      </c>
    </row>
    <row r="86" spans="5:16" x14ac:dyDescent="0.25">
      <c r="E86">
        <v>4.3841680000000001E-2</v>
      </c>
      <c r="L86">
        <v>8.3000000000000007</v>
      </c>
      <c r="N86">
        <v>8.1999999999999993</v>
      </c>
      <c r="O86">
        <v>0</v>
      </c>
    </row>
    <row r="87" spans="5:16" x14ac:dyDescent="0.25">
      <c r="E87">
        <v>2.1349469999999999</v>
      </c>
      <c r="L87">
        <v>8.4</v>
      </c>
      <c r="N87">
        <v>8.3000000000000007</v>
      </c>
      <c r="O87">
        <v>1</v>
      </c>
    </row>
    <row r="88" spans="5:16" x14ac:dyDescent="0.25">
      <c r="E88">
        <v>0.27242339999999998</v>
      </c>
      <c r="L88">
        <v>8.5</v>
      </c>
      <c r="N88">
        <v>8.4</v>
      </c>
      <c r="O88">
        <v>0</v>
      </c>
    </row>
    <row r="89" spans="5:16" x14ac:dyDescent="0.25">
      <c r="E89">
        <v>3.4489390000000002</v>
      </c>
      <c r="L89">
        <v>8.6</v>
      </c>
      <c r="N89">
        <v>8.5</v>
      </c>
      <c r="O89">
        <v>0</v>
      </c>
    </row>
    <row r="90" spans="5:16" x14ac:dyDescent="0.25">
      <c r="E90">
        <v>0.24867130000000001</v>
      </c>
      <c r="L90">
        <v>8.6999999999999993</v>
      </c>
      <c r="N90">
        <v>8.6</v>
      </c>
      <c r="O90">
        <v>0</v>
      </c>
    </row>
    <row r="91" spans="5:16" x14ac:dyDescent="0.25">
      <c r="E91">
        <v>0.63145799999999996</v>
      </c>
      <c r="L91">
        <v>8.8000000000000007</v>
      </c>
      <c r="N91">
        <v>8.6999999999999993</v>
      </c>
      <c r="O91">
        <v>0</v>
      </c>
    </row>
    <row r="92" spans="5:16" x14ac:dyDescent="0.25">
      <c r="E92">
        <v>0.68466950000000004</v>
      </c>
      <c r="L92">
        <v>8.9</v>
      </c>
      <c r="N92">
        <v>8.8000000000000007</v>
      </c>
      <c r="O92">
        <v>1</v>
      </c>
    </row>
    <row r="93" spans="5:16" x14ac:dyDescent="0.25">
      <c r="E93">
        <v>1.273817</v>
      </c>
      <c r="N93">
        <v>8.9</v>
      </c>
      <c r="O93">
        <v>0</v>
      </c>
    </row>
    <row r="94" spans="5:16" ht="15.75" thickBot="1" x14ac:dyDescent="0.3">
      <c r="E94">
        <v>5.0208380000000004</v>
      </c>
      <c r="N94" s="68" t="s">
        <v>151</v>
      </c>
      <c r="O94" s="68">
        <v>0</v>
      </c>
    </row>
    <row r="95" spans="5:16" x14ac:dyDescent="0.25">
      <c r="E95">
        <v>2.262381</v>
      </c>
    </row>
    <row r="96" spans="5:16" x14ac:dyDescent="0.25">
      <c r="E96">
        <v>1.530389</v>
      </c>
      <c r="P96">
        <v>1000</v>
      </c>
    </row>
    <row r="97" spans="5:5" x14ac:dyDescent="0.25">
      <c r="E97">
        <v>1.4517009999999999</v>
      </c>
    </row>
    <row r="98" spans="5:5" x14ac:dyDescent="0.25">
      <c r="E98">
        <v>0.1834568</v>
      </c>
    </row>
    <row r="99" spans="5:5" x14ac:dyDescent="0.25">
      <c r="E99">
        <v>3.5182039999999998E-2</v>
      </c>
    </row>
    <row r="100" spans="5:5" x14ac:dyDescent="0.25">
      <c r="E100">
        <v>0.97095450000000005</v>
      </c>
    </row>
    <row r="101" spans="5:5" x14ac:dyDescent="0.25">
      <c r="E101">
        <v>0.57739030000000002</v>
      </c>
    </row>
    <row r="102" spans="5:5" x14ac:dyDescent="0.25">
      <c r="E102">
        <v>1.4667269999999999</v>
      </c>
    </row>
    <row r="103" spans="5:5" x14ac:dyDescent="0.25">
      <c r="E103">
        <v>1.0774170000000001</v>
      </c>
    </row>
    <row r="104" spans="5:5" x14ac:dyDescent="0.25">
      <c r="E104">
        <v>1.115699</v>
      </c>
    </row>
    <row r="105" spans="5:5" x14ac:dyDescent="0.25">
      <c r="E105">
        <v>0.1375431</v>
      </c>
    </row>
    <row r="106" spans="5:5" x14ac:dyDescent="0.25">
      <c r="E106">
        <v>1.675694</v>
      </c>
    </row>
    <row r="107" spans="5:5" x14ac:dyDescent="0.25">
      <c r="E107">
        <v>0.4534726</v>
      </c>
    </row>
    <row r="108" spans="5:5" x14ac:dyDescent="0.25">
      <c r="E108">
        <v>0.20269029999999999</v>
      </c>
    </row>
    <row r="109" spans="5:5" x14ac:dyDescent="0.25">
      <c r="E109">
        <v>1.4601059999999999</v>
      </c>
    </row>
    <row r="110" spans="5:5" x14ac:dyDescent="0.25">
      <c r="E110">
        <v>0.15090110000000001</v>
      </c>
    </row>
    <row r="111" spans="5:5" x14ac:dyDescent="0.25">
      <c r="E111">
        <v>0.6979206</v>
      </c>
    </row>
    <row r="112" spans="5:5" x14ac:dyDescent="0.25">
      <c r="E112">
        <v>0.63943660000000002</v>
      </c>
    </row>
    <row r="113" spans="5:5" x14ac:dyDescent="0.25">
      <c r="E113">
        <v>0.95366430000000002</v>
      </c>
    </row>
    <row r="114" spans="5:5" x14ac:dyDescent="0.25">
      <c r="E114">
        <v>3.6942860000000001E-2</v>
      </c>
    </row>
    <row r="115" spans="5:5" x14ac:dyDescent="0.25">
      <c r="E115">
        <v>1.8911979999999999</v>
      </c>
    </row>
    <row r="116" spans="5:5" x14ac:dyDescent="0.25">
      <c r="E116">
        <v>0.65039979999999997</v>
      </c>
    </row>
    <row r="117" spans="5:5" x14ac:dyDescent="0.25">
      <c r="E117">
        <v>0.41376770000000002</v>
      </c>
    </row>
    <row r="118" spans="5:5" x14ac:dyDescent="0.25">
      <c r="E118">
        <v>1.5092650000000001</v>
      </c>
    </row>
    <row r="119" spans="5:5" x14ac:dyDescent="0.25">
      <c r="E119">
        <v>6.3987840000000004E-2</v>
      </c>
    </row>
    <row r="120" spans="5:5" x14ac:dyDescent="0.25">
      <c r="E120">
        <v>0.21788199999999999</v>
      </c>
    </row>
    <row r="121" spans="5:5" x14ac:dyDescent="0.25">
      <c r="E121">
        <v>0.56694840000000002</v>
      </c>
    </row>
    <row r="122" spans="5:5" x14ac:dyDescent="0.25">
      <c r="E122">
        <v>0.83726109999999998</v>
      </c>
    </row>
    <row r="123" spans="5:5" x14ac:dyDescent="0.25">
      <c r="E123">
        <v>0.59995229999999999</v>
      </c>
    </row>
    <row r="124" spans="5:5" x14ac:dyDescent="0.25">
      <c r="E124">
        <v>1.3461259999999999</v>
      </c>
    </row>
    <row r="125" spans="5:5" x14ac:dyDescent="0.25">
      <c r="E125">
        <v>0.50271049999999995</v>
      </c>
    </row>
    <row r="126" spans="5:5" x14ac:dyDescent="0.25">
      <c r="E126">
        <v>3.527291</v>
      </c>
    </row>
    <row r="127" spans="5:5" x14ac:dyDescent="0.25">
      <c r="E127">
        <v>1.7847759999999999</v>
      </c>
    </row>
    <row r="128" spans="5:5" x14ac:dyDescent="0.25">
      <c r="E128">
        <v>0.64769880000000002</v>
      </c>
    </row>
    <row r="129" spans="5:5" x14ac:dyDescent="0.25">
      <c r="E129">
        <v>0.48113610000000001</v>
      </c>
    </row>
    <row r="130" spans="5:5" x14ac:dyDescent="0.25">
      <c r="E130">
        <v>0.68603959999999997</v>
      </c>
    </row>
    <row r="131" spans="5:5" x14ac:dyDescent="0.25">
      <c r="E131">
        <v>3.1771280000000002</v>
      </c>
    </row>
    <row r="132" spans="5:5" x14ac:dyDescent="0.25">
      <c r="E132">
        <v>0.32523410000000003</v>
      </c>
    </row>
    <row r="133" spans="5:5" x14ac:dyDescent="0.25">
      <c r="E133">
        <v>0.87845139999999999</v>
      </c>
    </row>
    <row r="134" spans="5:5" x14ac:dyDescent="0.25">
      <c r="E134">
        <v>1.1414740000000001</v>
      </c>
    </row>
    <row r="135" spans="5:5" x14ac:dyDescent="0.25">
      <c r="E135">
        <v>1.8912279999999999</v>
      </c>
    </row>
    <row r="136" spans="5:5" x14ac:dyDescent="0.25">
      <c r="E136">
        <v>1.763603</v>
      </c>
    </row>
    <row r="137" spans="5:5" x14ac:dyDescent="0.25">
      <c r="E137">
        <v>0.2288404</v>
      </c>
    </row>
    <row r="138" spans="5:5" x14ac:dyDescent="0.25">
      <c r="E138">
        <v>0.97108479999999997</v>
      </c>
    </row>
    <row r="139" spans="5:5" x14ac:dyDescent="0.25">
      <c r="E139">
        <v>0.2117484</v>
      </c>
    </row>
    <row r="140" spans="5:5" x14ac:dyDescent="0.25">
      <c r="E140">
        <v>2.0941290000000001</v>
      </c>
    </row>
    <row r="141" spans="5:5" x14ac:dyDescent="0.25">
      <c r="E141">
        <v>0.25929540000000001</v>
      </c>
    </row>
    <row r="142" spans="5:5" x14ac:dyDescent="0.25">
      <c r="E142">
        <v>1.0733969999999999</v>
      </c>
    </row>
    <row r="143" spans="5:5" x14ac:dyDescent="0.25">
      <c r="E143">
        <v>2.406298</v>
      </c>
    </row>
    <row r="144" spans="5:5" x14ac:dyDescent="0.25">
      <c r="E144">
        <v>2.7398280000000002</v>
      </c>
    </row>
    <row r="145" spans="5:5" x14ac:dyDescent="0.25">
      <c r="E145">
        <v>0.49841740000000001</v>
      </c>
    </row>
    <row r="146" spans="5:5" x14ac:dyDescent="0.25">
      <c r="E146">
        <v>4.1629620000000001E-3</v>
      </c>
    </row>
    <row r="147" spans="5:5" x14ac:dyDescent="0.25">
      <c r="E147">
        <v>8.1978040000000002E-2</v>
      </c>
    </row>
    <row r="148" spans="5:5" x14ac:dyDescent="0.25">
      <c r="E148">
        <v>3.4965109999999999</v>
      </c>
    </row>
    <row r="149" spans="5:5" x14ac:dyDescent="0.25">
      <c r="E149">
        <v>0.56227249999999995</v>
      </c>
    </row>
    <row r="150" spans="5:5" x14ac:dyDescent="0.25">
      <c r="E150">
        <v>0.43649320000000003</v>
      </c>
    </row>
    <row r="151" spans="5:5" x14ac:dyDescent="0.25">
      <c r="E151">
        <v>0.66970099999999999</v>
      </c>
    </row>
    <row r="152" spans="5:5" x14ac:dyDescent="0.25">
      <c r="E152">
        <v>1.7503679999999999</v>
      </c>
    </row>
    <row r="153" spans="5:5" x14ac:dyDescent="0.25">
      <c r="E153">
        <v>7.5451420000000005E-2</v>
      </c>
    </row>
    <row r="154" spans="5:5" x14ac:dyDescent="0.25">
      <c r="E154">
        <v>1.370449</v>
      </c>
    </row>
    <row r="155" spans="5:5" x14ac:dyDescent="0.25">
      <c r="E155">
        <v>1.095955</v>
      </c>
    </row>
    <row r="156" spans="5:5" x14ac:dyDescent="0.25">
      <c r="E156">
        <v>1.963721</v>
      </c>
    </row>
    <row r="157" spans="5:5" x14ac:dyDescent="0.25">
      <c r="E157">
        <v>0.57190810000000003</v>
      </c>
    </row>
    <row r="158" spans="5:5" x14ac:dyDescent="0.25">
      <c r="E158">
        <v>2.7764649999999998E-2</v>
      </c>
    </row>
    <row r="159" spans="5:5" x14ac:dyDescent="0.25">
      <c r="E159">
        <v>1.8354729999999999</v>
      </c>
    </row>
    <row r="160" spans="5:5" x14ac:dyDescent="0.25">
      <c r="E160">
        <v>3.6388389999999999</v>
      </c>
    </row>
    <row r="161" spans="5:15" x14ac:dyDescent="0.25">
      <c r="E161">
        <v>3.1044860000000001</v>
      </c>
    </row>
    <row r="162" spans="5:15" x14ac:dyDescent="0.25">
      <c r="E162">
        <v>1.7956380000000001</v>
      </c>
    </row>
    <row r="163" spans="5:15" x14ac:dyDescent="0.25">
      <c r="E163">
        <v>0.75883400000000001</v>
      </c>
    </row>
    <row r="164" spans="5:15" x14ac:dyDescent="0.25">
      <c r="E164">
        <v>1.2727379999999999</v>
      </c>
    </row>
    <row r="165" spans="5:15" x14ac:dyDescent="0.25">
      <c r="E165">
        <v>0.3334723</v>
      </c>
    </row>
    <row r="166" spans="5:15" x14ac:dyDescent="0.25">
      <c r="E166">
        <v>2.05742</v>
      </c>
    </row>
    <row r="167" spans="5:15" x14ac:dyDescent="0.25">
      <c r="E167">
        <v>0.46145530000000001</v>
      </c>
    </row>
    <row r="168" spans="5:15" x14ac:dyDescent="0.25">
      <c r="E168">
        <v>0.60439399999999999</v>
      </c>
    </row>
    <row r="169" spans="5:15" x14ac:dyDescent="0.25">
      <c r="E169">
        <v>4.989905E-2</v>
      </c>
    </row>
    <row r="170" spans="5:15" x14ac:dyDescent="0.25">
      <c r="E170">
        <v>0.57701780000000003</v>
      </c>
    </row>
    <row r="171" spans="5:15" x14ac:dyDescent="0.25">
      <c r="E171">
        <v>2.2128969999999999</v>
      </c>
    </row>
    <row r="172" spans="5:15" x14ac:dyDescent="0.25">
      <c r="E172">
        <v>1.0925549999999999</v>
      </c>
    </row>
    <row r="173" spans="5:15" ht="15.75" thickBot="1" x14ac:dyDescent="0.3">
      <c r="E173">
        <v>0.20233689999999999</v>
      </c>
      <c r="N173" s="68"/>
      <c r="O173" s="68"/>
    </row>
    <row r="174" spans="5:15" x14ac:dyDescent="0.25">
      <c r="E174">
        <v>0.44918720000000001</v>
      </c>
    </row>
    <row r="175" spans="5:15" x14ac:dyDescent="0.25">
      <c r="E175">
        <v>1.468263E-2</v>
      </c>
    </row>
    <row r="176" spans="5:15" x14ac:dyDescent="0.25">
      <c r="E176">
        <v>0.40278199999999997</v>
      </c>
    </row>
    <row r="177" spans="5:5" x14ac:dyDescent="0.25">
      <c r="E177">
        <v>8.2523170000000007E-2</v>
      </c>
    </row>
    <row r="178" spans="5:5" x14ac:dyDescent="0.25">
      <c r="E178">
        <v>1.3530930000000001</v>
      </c>
    </row>
    <row r="179" spans="5:5" x14ac:dyDescent="0.25">
      <c r="E179">
        <v>0.71441710000000003</v>
      </c>
    </row>
    <row r="180" spans="5:5" x14ac:dyDescent="0.25">
      <c r="E180">
        <v>0.22240480000000001</v>
      </c>
    </row>
    <row r="181" spans="5:5" x14ac:dyDescent="0.25">
      <c r="E181">
        <v>0.36003960000000002</v>
      </c>
    </row>
    <row r="182" spans="5:5" x14ac:dyDescent="0.25">
      <c r="E182">
        <v>0.83821860000000004</v>
      </c>
    </row>
    <row r="183" spans="5:5" x14ac:dyDescent="0.25">
      <c r="E183">
        <v>4.7507710000000002E-2</v>
      </c>
    </row>
    <row r="184" spans="5:5" x14ac:dyDescent="0.25">
      <c r="E184">
        <v>1.2726040000000001</v>
      </c>
    </row>
    <row r="185" spans="5:5" x14ac:dyDescent="0.25">
      <c r="E185">
        <v>1.5029269999999999</v>
      </c>
    </row>
    <row r="186" spans="5:5" x14ac:dyDescent="0.25">
      <c r="E186">
        <v>5.8167040000000003E-2</v>
      </c>
    </row>
    <row r="187" spans="5:5" x14ac:dyDescent="0.25">
      <c r="E187">
        <v>1.1425670000000001</v>
      </c>
    </row>
    <row r="188" spans="5:5" x14ac:dyDescent="0.25">
      <c r="E188">
        <v>4.6330239999999998</v>
      </c>
    </row>
    <row r="189" spans="5:5" x14ac:dyDescent="0.25">
      <c r="E189">
        <v>1.4023479999999999</v>
      </c>
    </row>
    <row r="190" spans="5:5" x14ac:dyDescent="0.25">
      <c r="E190">
        <v>2.3302900000000002</v>
      </c>
    </row>
    <row r="191" spans="5:5" x14ac:dyDescent="0.25">
      <c r="E191">
        <v>1.4170199999999999</v>
      </c>
    </row>
    <row r="192" spans="5:5" x14ac:dyDescent="0.25">
      <c r="E192">
        <v>2.0437059999999998</v>
      </c>
    </row>
    <row r="193" spans="5:5" x14ac:dyDescent="0.25">
      <c r="E193">
        <v>0.98398839999999999</v>
      </c>
    </row>
    <row r="194" spans="5:5" x14ac:dyDescent="0.25">
      <c r="E194">
        <v>0.50268480000000004</v>
      </c>
    </row>
    <row r="195" spans="5:5" x14ac:dyDescent="0.25">
      <c r="E195">
        <v>0.88272050000000002</v>
      </c>
    </row>
    <row r="196" spans="5:5" x14ac:dyDescent="0.25">
      <c r="E196">
        <v>0.79110100000000005</v>
      </c>
    </row>
    <row r="197" spans="5:5" x14ac:dyDescent="0.25">
      <c r="E197">
        <v>0.18337719999999999</v>
      </c>
    </row>
    <row r="198" spans="5:5" x14ac:dyDescent="0.25">
      <c r="E198">
        <v>0.38220399999999999</v>
      </c>
    </row>
    <row r="199" spans="5:5" x14ac:dyDescent="0.25">
      <c r="E199">
        <v>1.0834900000000001</v>
      </c>
    </row>
    <row r="200" spans="5:5" x14ac:dyDescent="0.25">
      <c r="E200">
        <v>0.72065500000000005</v>
      </c>
    </row>
    <row r="201" spans="5:5" x14ac:dyDescent="0.25">
      <c r="E201">
        <v>2.2607869999999999E-2</v>
      </c>
    </row>
    <row r="202" spans="5:5" x14ac:dyDescent="0.25">
      <c r="E202">
        <v>1.093186</v>
      </c>
    </row>
    <row r="203" spans="5:5" x14ac:dyDescent="0.25">
      <c r="E203">
        <v>0.62767740000000005</v>
      </c>
    </row>
    <row r="204" spans="5:5" x14ac:dyDescent="0.25">
      <c r="E204">
        <v>0.15270510000000001</v>
      </c>
    </row>
    <row r="205" spans="5:5" x14ac:dyDescent="0.25">
      <c r="E205">
        <v>7.842855E-2</v>
      </c>
    </row>
    <row r="206" spans="5:5" x14ac:dyDescent="0.25">
      <c r="E206">
        <v>1.348104</v>
      </c>
    </row>
    <row r="207" spans="5:5" x14ac:dyDescent="0.25">
      <c r="E207">
        <v>0.79742250000000003</v>
      </c>
    </row>
    <row r="208" spans="5:5" x14ac:dyDescent="0.25">
      <c r="E208">
        <v>0.77647710000000003</v>
      </c>
    </row>
    <row r="209" spans="5:5" x14ac:dyDescent="0.25">
      <c r="E209">
        <v>1.1045860000000001</v>
      </c>
    </row>
    <row r="210" spans="5:5" x14ac:dyDescent="0.25">
      <c r="E210">
        <v>0.15798509999999999</v>
      </c>
    </row>
    <row r="211" spans="5:5" x14ac:dyDescent="0.25">
      <c r="E211">
        <v>0.18180760000000001</v>
      </c>
    </row>
    <row r="212" spans="5:5" x14ac:dyDescent="0.25">
      <c r="E212">
        <v>1.0930599999999999</v>
      </c>
    </row>
    <row r="213" spans="5:5" x14ac:dyDescent="0.25">
      <c r="E213">
        <v>0.13085450000000001</v>
      </c>
    </row>
    <row r="214" spans="5:5" x14ac:dyDescent="0.25">
      <c r="E214">
        <v>0.15394479999999999</v>
      </c>
    </row>
    <row r="215" spans="5:5" x14ac:dyDescent="0.25">
      <c r="E215">
        <v>0.92408089999999998</v>
      </c>
    </row>
    <row r="216" spans="5:5" x14ac:dyDescent="0.25">
      <c r="E216">
        <v>0.66012939999999998</v>
      </c>
    </row>
    <row r="217" spans="5:5" x14ac:dyDescent="0.25">
      <c r="E217">
        <v>0.36670900000000001</v>
      </c>
    </row>
    <row r="218" spans="5:5" x14ac:dyDescent="0.25">
      <c r="E218">
        <v>0.18802640000000001</v>
      </c>
    </row>
    <row r="219" spans="5:5" x14ac:dyDescent="0.25">
      <c r="E219">
        <v>0.22883909999999999</v>
      </c>
    </row>
    <row r="220" spans="5:5" x14ac:dyDescent="0.25">
      <c r="E220">
        <v>0.23912069999999999</v>
      </c>
    </row>
    <row r="221" spans="5:5" x14ac:dyDescent="0.25">
      <c r="E221">
        <v>0.89859999999999995</v>
      </c>
    </row>
    <row r="222" spans="5:5" x14ac:dyDescent="0.25">
      <c r="E222">
        <v>0.28513529999999998</v>
      </c>
    </row>
    <row r="223" spans="5:5" x14ac:dyDescent="0.25">
      <c r="E223">
        <v>0.45522669999999998</v>
      </c>
    </row>
    <row r="224" spans="5:5" x14ac:dyDescent="0.25">
      <c r="E224">
        <v>3.07518</v>
      </c>
    </row>
    <row r="225" spans="5:5" x14ac:dyDescent="0.25">
      <c r="E225">
        <v>9.9398479999999997E-2</v>
      </c>
    </row>
    <row r="226" spans="5:5" x14ac:dyDescent="0.25">
      <c r="E226">
        <v>1.0703800000000001</v>
      </c>
    </row>
    <row r="227" spans="5:5" x14ac:dyDescent="0.25">
      <c r="E227">
        <v>0.97417290000000001</v>
      </c>
    </row>
    <row r="228" spans="5:5" x14ac:dyDescent="0.25">
      <c r="E228">
        <v>1.371807</v>
      </c>
    </row>
    <row r="229" spans="5:5" x14ac:dyDescent="0.25">
      <c r="E229">
        <v>0.29300169999999998</v>
      </c>
    </row>
    <row r="230" spans="5:5" x14ac:dyDescent="0.25">
      <c r="E230">
        <v>2.4844469999999998</v>
      </c>
    </row>
    <row r="231" spans="5:5" x14ac:dyDescent="0.25">
      <c r="E231">
        <v>0.36158279999999998</v>
      </c>
    </row>
    <row r="232" spans="5:5" x14ac:dyDescent="0.25">
      <c r="E232">
        <v>3.1909899999999998E-2</v>
      </c>
    </row>
    <row r="233" spans="5:5" x14ac:dyDescent="0.25">
      <c r="E233">
        <v>0.34851070000000001</v>
      </c>
    </row>
    <row r="234" spans="5:5" x14ac:dyDescent="0.25">
      <c r="E234">
        <v>0.2547181</v>
      </c>
    </row>
    <row r="235" spans="5:5" x14ac:dyDescent="0.25">
      <c r="E235">
        <v>3.6379199999999998</v>
      </c>
    </row>
    <row r="236" spans="5:5" x14ac:dyDescent="0.25">
      <c r="E236">
        <v>0.46960279999999999</v>
      </c>
    </row>
    <row r="237" spans="5:5" x14ac:dyDescent="0.25">
      <c r="E237">
        <v>8.8564480000000001E-2</v>
      </c>
    </row>
    <row r="238" spans="5:5" x14ac:dyDescent="0.25">
      <c r="E238">
        <v>0.23057559999999999</v>
      </c>
    </row>
    <row r="239" spans="5:5" x14ac:dyDescent="0.25">
      <c r="E239">
        <v>0.2304718</v>
      </c>
    </row>
    <row r="240" spans="5:5" x14ac:dyDescent="0.25">
      <c r="E240">
        <v>0.2435803</v>
      </c>
    </row>
    <row r="241" spans="5:5" x14ac:dyDescent="0.25">
      <c r="E241">
        <v>3.3207599999999999</v>
      </c>
    </row>
    <row r="242" spans="5:5" x14ac:dyDescent="0.25">
      <c r="E242">
        <v>2.7566809999999999</v>
      </c>
    </row>
    <row r="243" spans="5:5" x14ac:dyDescent="0.25">
      <c r="E243">
        <v>0.1169669</v>
      </c>
    </row>
    <row r="244" spans="5:5" x14ac:dyDescent="0.25">
      <c r="E244">
        <v>0.23126720000000001</v>
      </c>
    </row>
    <row r="245" spans="5:5" x14ac:dyDescent="0.25">
      <c r="E245">
        <v>2.2079800000000001</v>
      </c>
    </row>
    <row r="246" spans="5:5" x14ac:dyDescent="0.25">
      <c r="E246">
        <v>1.4816800000000001</v>
      </c>
    </row>
    <row r="247" spans="5:5" x14ac:dyDescent="0.25">
      <c r="E247">
        <v>0.44139200000000001</v>
      </c>
    </row>
    <row r="248" spans="5:5" x14ac:dyDescent="0.25">
      <c r="E248">
        <v>1.0596289999999999</v>
      </c>
    </row>
    <row r="249" spans="5:5" x14ac:dyDescent="0.25">
      <c r="E249">
        <v>0.15744530000000001</v>
      </c>
    </row>
    <row r="250" spans="5:5" x14ac:dyDescent="0.25">
      <c r="E250">
        <v>2.0664269999999998E-2</v>
      </c>
    </row>
    <row r="251" spans="5:5" x14ac:dyDescent="0.25">
      <c r="E251">
        <v>8.6455359999999995E-2</v>
      </c>
    </row>
    <row r="252" spans="5:5" x14ac:dyDescent="0.25">
      <c r="E252">
        <v>2.3252570000000001</v>
      </c>
    </row>
    <row r="253" spans="5:5" x14ac:dyDescent="0.25">
      <c r="E253">
        <v>2.2047949999999998</v>
      </c>
    </row>
    <row r="254" spans="5:5" x14ac:dyDescent="0.25">
      <c r="E254">
        <v>3.3523779999999999</v>
      </c>
    </row>
    <row r="255" spans="5:5" x14ac:dyDescent="0.25">
      <c r="E255">
        <v>2.5744790000000002</v>
      </c>
    </row>
    <row r="256" spans="5:5" x14ac:dyDescent="0.25">
      <c r="E256">
        <v>4.8532430000000001E-2</v>
      </c>
    </row>
    <row r="257" spans="5:5" x14ac:dyDescent="0.25">
      <c r="E257">
        <v>0.1314168</v>
      </c>
    </row>
    <row r="258" spans="5:5" x14ac:dyDescent="0.25">
      <c r="E258">
        <v>0.85930240000000002</v>
      </c>
    </row>
    <row r="259" spans="5:5" x14ac:dyDescent="0.25">
      <c r="E259">
        <v>1.583501</v>
      </c>
    </row>
    <row r="260" spans="5:5" x14ac:dyDescent="0.25">
      <c r="E260">
        <v>0.36874509999999999</v>
      </c>
    </row>
    <row r="261" spans="5:5" x14ac:dyDescent="0.25">
      <c r="E261">
        <v>0.96365710000000004</v>
      </c>
    </row>
    <row r="262" spans="5:5" x14ac:dyDescent="0.25">
      <c r="E262">
        <v>7.1246720000000003E-3</v>
      </c>
    </row>
    <row r="263" spans="5:5" x14ac:dyDescent="0.25">
      <c r="E263">
        <v>1.913384</v>
      </c>
    </row>
    <row r="264" spans="5:5" x14ac:dyDescent="0.25">
      <c r="E264">
        <v>0.20174159999999999</v>
      </c>
    </row>
    <row r="265" spans="5:5" x14ac:dyDescent="0.25">
      <c r="E265">
        <v>1.832851</v>
      </c>
    </row>
    <row r="266" spans="5:5" x14ac:dyDescent="0.25">
      <c r="E266">
        <v>1.10026</v>
      </c>
    </row>
    <row r="267" spans="5:5" x14ac:dyDescent="0.25">
      <c r="E267">
        <v>0.33957310000000002</v>
      </c>
    </row>
    <row r="268" spans="5:5" x14ac:dyDescent="0.25">
      <c r="E268">
        <v>0.72136409999999995</v>
      </c>
    </row>
    <row r="269" spans="5:5" x14ac:dyDescent="0.25">
      <c r="E269">
        <v>1.513046E-2</v>
      </c>
    </row>
    <row r="270" spans="5:5" x14ac:dyDescent="0.25">
      <c r="E270">
        <v>3.633928</v>
      </c>
    </row>
    <row r="271" spans="5:5" x14ac:dyDescent="0.25">
      <c r="E271">
        <v>2.8042229999999999</v>
      </c>
    </row>
    <row r="272" spans="5:5" x14ac:dyDescent="0.25">
      <c r="E272">
        <v>0.8783839</v>
      </c>
    </row>
    <row r="273" spans="5:5" x14ac:dyDescent="0.25">
      <c r="E273">
        <v>3.3753229999999999</v>
      </c>
    </row>
    <row r="274" spans="5:5" x14ac:dyDescent="0.25">
      <c r="E274">
        <v>1.269936</v>
      </c>
    </row>
    <row r="275" spans="5:5" x14ac:dyDescent="0.25">
      <c r="E275">
        <v>1.4242840000000001</v>
      </c>
    </row>
    <row r="276" spans="5:5" x14ac:dyDescent="0.25">
      <c r="E276">
        <v>3.2647669999999997E-2</v>
      </c>
    </row>
    <row r="277" spans="5:5" x14ac:dyDescent="0.25">
      <c r="E277">
        <v>2.2653639999999999</v>
      </c>
    </row>
    <row r="278" spans="5:5" x14ac:dyDescent="0.25">
      <c r="E278">
        <v>0.67970710000000001</v>
      </c>
    </row>
    <row r="279" spans="5:5" x14ac:dyDescent="0.25">
      <c r="E279">
        <v>0.26027800000000001</v>
      </c>
    </row>
    <row r="280" spans="5:5" x14ac:dyDescent="0.25">
      <c r="E280">
        <v>0.78729320000000003</v>
      </c>
    </row>
    <row r="281" spans="5:5" x14ac:dyDescent="0.25">
      <c r="E281">
        <v>0.46954000000000001</v>
      </c>
    </row>
    <row r="282" spans="5:5" x14ac:dyDescent="0.25">
      <c r="E282">
        <v>0.1052733</v>
      </c>
    </row>
    <row r="283" spans="5:5" x14ac:dyDescent="0.25">
      <c r="E283">
        <v>3.2726230000000002E-2</v>
      </c>
    </row>
    <row r="284" spans="5:5" x14ac:dyDescent="0.25">
      <c r="E284">
        <v>1.1890259999999999</v>
      </c>
    </row>
    <row r="285" spans="5:5" x14ac:dyDescent="0.25">
      <c r="E285">
        <v>1.7168760000000001</v>
      </c>
    </row>
    <row r="286" spans="5:5" x14ac:dyDescent="0.25">
      <c r="E286">
        <v>0.77520529999999999</v>
      </c>
    </row>
    <row r="287" spans="5:5" x14ac:dyDescent="0.25">
      <c r="E287">
        <v>4.0785920000000004</v>
      </c>
    </row>
    <row r="288" spans="5:5" x14ac:dyDescent="0.25">
      <c r="E288">
        <v>2.1740360000000001</v>
      </c>
    </row>
    <row r="289" spans="5:5" x14ac:dyDescent="0.25">
      <c r="E289">
        <v>0.1088093</v>
      </c>
    </row>
    <row r="290" spans="5:5" x14ac:dyDescent="0.25">
      <c r="E290">
        <v>0.61199709999999996</v>
      </c>
    </row>
    <row r="291" spans="5:5" x14ac:dyDescent="0.25">
      <c r="E291">
        <v>1.2661530000000001</v>
      </c>
    </row>
    <row r="292" spans="5:5" x14ac:dyDescent="0.25">
      <c r="E292">
        <v>0.75317120000000004</v>
      </c>
    </row>
    <row r="293" spans="5:5" x14ac:dyDescent="0.25">
      <c r="E293">
        <v>0.66419349999999999</v>
      </c>
    </row>
    <row r="294" spans="5:5" x14ac:dyDescent="0.25">
      <c r="E294">
        <v>0.20101840000000001</v>
      </c>
    </row>
    <row r="295" spans="5:5" x14ac:dyDescent="0.25">
      <c r="E295">
        <v>2.3871169999999999</v>
      </c>
    </row>
    <row r="296" spans="5:5" x14ac:dyDescent="0.25">
      <c r="E296">
        <v>0.36817949999999999</v>
      </c>
    </row>
    <row r="297" spans="5:5" x14ac:dyDescent="0.25">
      <c r="E297">
        <v>0.52034709999999995</v>
      </c>
    </row>
    <row r="298" spans="5:5" x14ac:dyDescent="0.25">
      <c r="E298">
        <v>0.59801159999999998</v>
      </c>
    </row>
    <row r="299" spans="5:5" x14ac:dyDescent="0.25">
      <c r="E299">
        <v>1.38639</v>
      </c>
    </row>
    <row r="300" spans="5:5" x14ac:dyDescent="0.25">
      <c r="E300">
        <v>0.57571320000000004</v>
      </c>
    </row>
    <row r="301" spans="5:5" x14ac:dyDescent="0.25">
      <c r="E301">
        <v>0.36310439999999999</v>
      </c>
    </row>
    <row r="302" spans="5:5" x14ac:dyDescent="0.25">
      <c r="E302">
        <v>0.56658280000000005</v>
      </c>
    </row>
    <row r="303" spans="5:5" x14ac:dyDescent="0.25">
      <c r="E303">
        <v>0.2060379</v>
      </c>
    </row>
    <row r="304" spans="5:5" x14ac:dyDescent="0.25">
      <c r="E304">
        <v>1.5201910000000001</v>
      </c>
    </row>
    <row r="305" spans="5:5" x14ac:dyDescent="0.25">
      <c r="E305">
        <v>0.58786689999999997</v>
      </c>
    </row>
    <row r="306" spans="5:5" x14ac:dyDescent="0.25">
      <c r="E306">
        <v>1.566678</v>
      </c>
    </row>
    <row r="307" spans="5:5" x14ac:dyDescent="0.25">
      <c r="E307">
        <v>3.894752</v>
      </c>
    </row>
    <row r="308" spans="5:5" x14ac:dyDescent="0.25">
      <c r="E308">
        <v>0.35659940000000001</v>
      </c>
    </row>
    <row r="309" spans="5:5" x14ac:dyDescent="0.25">
      <c r="E309">
        <v>0.2316975</v>
      </c>
    </row>
    <row r="310" spans="5:5" x14ac:dyDescent="0.25">
      <c r="E310">
        <v>7.9355129999999996E-2</v>
      </c>
    </row>
    <row r="311" spans="5:5" x14ac:dyDescent="0.25">
      <c r="E311">
        <v>0.2650459</v>
      </c>
    </row>
    <row r="312" spans="5:5" x14ac:dyDescent="0.25">
      <c r="E312">
        <v>0.1471306</v>
      </c>
    </row>
    <row r="313" spans="5:5" x14ac:dyDescent="0.25">
      <c r="E313">
        <v>4.9102960000000001E-2</v>
      </c>
    </row>
    <row r="314" spans="5:5" x14ac:dyDescent="0.25">
      <c r="E314">
        <v>0.32438050000000002</v>
      </c>
    </row>
    <row r="315" spans="5:5" x14ac:dyDescent="0.25">
      <c r="E315">
        <v>1.5872959999999998E-2</v>
      </c>
    </row>
    <row r="316" spans="5:5" x14ac:dyDescent="0.25">
      <c r="E316">
        <v>0.4143791</v>
      </c>
    </row>
    <row r="317" spans="5:5" x14ac:dyDescent="0.25">
      <c r="E317">
        <v>0.52587629999999996</v>
      </c>
    </row>
    <row r="318" spans="5:5" x14ac:dyDescent="0.25">
      <c r="E318">
        <v>3.666401</v>
      </c>
    </row>
    <row r="319" spans="5:5" x14ac:dyDescent="0.25">
      <c r="E319">
        <v>0.29699209999999998</v>
      </c>
    </row>
    <row r="320" spans="5:5" x14ac:dyDescent="0.25">
      <c r="E320">
        <v>0.6354957</v>
      </c>
    </row>
    <row r="321" spans="5:5" x14ac:dyDescent="0.25">
      <c r="E321">
        <v>0.50083719999999998</v>
      </c>
    </row>
    <row r="322" spans="5:5" x14ac:dyDescent="0.25">
      <c r="E322">
        <v>0.63663800000000004</v>
      </c>
    </row>
    <row r="323" spans="5:5" x14ac:dyDescent="0.25">
      <c r="E323">
        <v>1.2475080000000001</v>
      </c>
    </row>
    <row r="324" spans="5:5" x14ac:dyDescent="0.25">
      <c r="E324">
        <v>3.8988849999999999</v>
      </c>
    </row>
    <row r="325" spans="5:5" x14ac:dyDescent="0.25">
      <c r="E325">
        <v>2.5934360000000001</v>
      </c>
    </row>
    <row r="326" spans="5:5" x14ac:dyDescent="0.25">
      <c r="E326">
        <v>2.9606970000000001</v>
      </c>
    </row>
    <row r="327" spans="5:5" x14ac:dyDescent="0.25">
      <c r="E327">
        <v>1.427305</v>
      </c>
    </row>
    <row r="328" spans="5:5" x14ac:dyDescent="0.25">
      <c r="E328">
        <v>0.4544784</v>
      </c>
    </row>
    <row r="329" spans="5:5" x14ac:dyDescent="0.25">
      <c r="E329">
        <v>4.6571040000000004</v>
      </c>
    </row>
    <row r="330" spans="5:5" x14ac:dyDescent="0.25">
      <c r="E330">
        <v>2.4710359999999998</v>
      </c>
    </row>
    <row r="331" spans="5:5" x14ac:dyDescent="0.25">
      <c r="E331">
        <v>0.17484369999999999</v>
      </c>
    </row>
    <row r="332" spans="5:5" x14ac:dyDescent="0.25">
      <c r="E332">
        <v>0.36954150000000002</v>
      </c>
    </row>
    <row r="333" spans="5:5" x14ac:dyDescent="0.25">
      <c r="E333">
        <v>0.72423300000000002</v>
      </c>
    </row>
    <row r="334" spans="5:5" x14ac:dyDescent="0.25">
      <c r="E334">
        <v>0.57171079999999996</v>
      </c>
    </row>
    <row r="335" spans="5:5" x14ac:dyDescent="0.25">
      <c r="E335">
        <v>2.791585</v>
      </c>
    </row>
    <row r="336" spans="5:5" x14ac:dyDescent="0.25">
      <c r="E336">
        <v>0.10270890000000001</v>
      </c>
    </row>
    <row r="337" spans="5:5" x14ac:dyDescent="0.25">
      <c r="E337">
        <v>0.56888810000000001</v>
      </c>
    </row>
    <row r="338" spans="5:5" x14ac:dyDescent="0.25">
      <c r="E338">
        <v>1.428606</v>
      </c>
    </row>
    <row r="339" spans="5:5" x14ac:dyDescent="0.25">
      <c r="E339">
        <v>2.3382360000000002</v>
      </c>
    </row>
    <row r="340" spans="5:5" x14ac:dyDescent="0.25">
      <c r="E340">
        <v>0.44236720000000002</v>
      </c>
    </row>
    <row r="341" spans="5:5" x14ac:dyDescent="0.25">
      <c r="E341">
        <v>7.5515650000000004E-2</v>
      </c>
    </row>
    <row r="342" spans="5:5" x14ac:dyDescent="0.25">
      <c r="E342">
        <v>0.53352149999999998</v>
      </c>
    </row>
    <row r="343" spans="5:5" x14ac:dyDescent="0.25">
      <c r="E343">
        <v>1.9826220000000001</v>
      </c>
    </row>
    <row r="344" spans="5:5" x14ac:dyDescent="0.25">
      <c r="E344">
        <v>3.3915670000000002</v>
      </c>
    </row>
    <row r="345" spans="5:5" x14ac:dyDescent="0.25">
      <c r="E345">
        <v>3.8224719999999999</v>
      </c>
    </row>
    <row r="346" spans="5:5" x14ac:dyDescent="0.25">
      <c r="E346">
        <v>3.5922930000000002</v>
      </c>
    </row>
    <row r="347" spans="5:5" x14ac:dyDescent="0.25">
      <c r="E347">
        <v>1.907402</v>
      </c>
    </row>
    <row r="348" spans="5:5" x14ac:dyDescent="0.25">
      <c r="E348">
        <v>0.7474324</v>
      </c>
    </row>
    <row r="349" spans="5:5" x14ac:dyDescent="0.25">
      <c r="E349">
        <v>1.455562</v>
      </c>
    </row>
    <row r="350" spans="5:5" x14ac:dyDescent="0.25">
      <c r="E350">
        <v>0.48396129999999998</v>
      </c>
    </row>
    <row r="351" spans="5:5" x14ac:dyDescent="0.25">
      <c r="E351">
        <v>2.1924090000000001</v>
      </c>
    </row>
    <row r="352" spans="5:5" x14ac:dyDescent="0.25">
      <c r="E352">
        <v>1.1770050000000001</v>
      </c>
    </row>
    <row r="353" spans="5:5" x14ac:dyDescent="0.25">
      <c r="E353">
        <v>1.3507119999999999</v>
      </c>
    </row>
    <row r="354" spans="5:5" x14ac:dyDescent="0.25">
      <c r="E354">
        <v>0.4758889</v>
      </c>
    </row>
    <row r="355" spans="5:5" x14ac:dyDescent="0.25">
      <c r="E355">
        <v>1.5433490000000001</v>
      </c>
    </row>
    <row r="356" spans="5:5" x14ac:dyDescent="0.25">
      <c r="E356">
        <v>0.97875829999999997</v>
      </c>
    </row>
    <row r="357" spans="5:5" x14ac:dyDescent="0.25">
      <c r="E357">
        <v>0.33167750000000001</v>
      </c>
    </row>
    <row r="358" spans="5:5" x14ac:dyDescent="0.25">
      <c r="E358">
        <v>0.54539349999999998</v>
      </c>
    </row>
    <row r="359" spans="5:5" x14ac:dyDescent="0.25">
      <c r="E359">
        <v>1.048546</v>
      </c>
    </row>
    <row r="360" spans="5:5" x14ac:dyDescent="0.25">
      <c r="E360">
        <v>0.6758113</v>
      </c>
    </row>
    <row r="361" spans="5:5" x14ac:dyDescent="0.25">
      <c r="E361">
        <v>4.1974280000000004</v>
      </c>
    </row>
    <row r="362" spans="5:5" x14ac:dyDescent="0.25">
      <c r="E362">
        <v>0.67447319999999999</v>
      </c>
    </row>
    <row r="363" spans="5:5" x14ac:dyDescent="0.25">
      <c r="E363">
        <v>1.785231</v>
      </c>
    </row>
    <row r="364" spans="5:5" x14ac:dyDescent="0.25">
      <c r="E364">
        <v>2.2484440000000001</v>
      </c>
    </row>
    <row r="365" spans="5:5" x14ac:dyDescent="0.25">
      <c r="E365">
        <v>0.34734480000000001</v>
      </c>
    </row>
    <row r="366" spans="5:5" x14ac:dyDescent="0.25">
      <c r="E366">
        <v>2.8163840000000002</v>
      </c>
    </row>
    <row r="367" spans="5:5" x14ac:dyDescent="0.25">
      <c r="E367">
        <v>0.2896358</v>
      </c>
    </row>
    <row r="368" spans="5:5" x14ac:dyDescent="0.25">
      <c r="E368">
        <v>0.4955812</v>
      </c>
    </row>
    <row r="369" spans="5:5" x14ac:dyDescent="0.25">
      <c r="E369">
        <v>2.7027800000000001E-2</v>
      </c>
    </row>
    <row r="370" spans="5:5" x14ac:dyDescent="0.25">
      <c r="E370">
        <v>0.91239110000000001</v>
      </c>
    </row>
    <row r="371" spans="5:5" x14ac:dyDescent="0.25">
      <c r="E371">
        <v>7.3588230000000004E-2</v>
      </c>
    </row>
    <row r="372" spans="5:5" x14ac:dyDescent="0.25">
      <c r="E372">
        <v>2.191519</v>
      </c>
    </row>
    <row r="373" spans="5:5" x14ac:dyDescent="0.25">
      <c r="E373">
        <v>0.75379689999999999</v>
      </c>
    </row>
    <row r="374" spans="5:5" x14ac:dyDescent="0.25">
      <c r="E374">
        <v>0.24220559999999999</v>
      </c>
    </row>
    <row r="375" spans="5:5" x14ac:dyDescent="0.25">
      <c r="E375">
        <v>0.16065260000000001</v>
      </c>
    </row>
    <row r="376" spans="5:5" x14ac:dyDescent="0.25">
      <c r="E376">
        <v>0.44162390000000001</v>
      </c>
    </row>
    <row r="377" spans="5:5" x14ac:dyDescent="0.25">
      <c r="E377">
        <v>0.40177800000000002</v>
      </c>
    </row>
    <row r="378" spans="5:5" x14ac:dyDescent="0.25">
      <c r="E378">
        <v>1.5013479999999999</v>
      </c>
    </row>
    <row r="379" spans="5:5" x14ac:dyDescent="0.25">
      <c r="E379">
        <v>4.5492299999999997</v>
      </c>
    </row>
    <row r="380" spans="5:5" x14ac:dyDescent="0.25">
      <c r="E380">
        <v>0.26954280000000003</v>
      </c>
    </row>
    <row r="381" spans="5:5" x14ac:dyDescent="0.25">
      <c r="E381">
        <v>0.82632030000000001</v>
      </c>
    </row>
    <row r="382" spans="5:5" x14ac:dyDescent="0.25">
      <c r="E382">
        <v>0.6205965</v>
      </c>
    </row>
    <row r="383" spans="5:5" x14ac:dyDescent="0.25">
      <c r="E383">
        <v>0.4570688</v>
      </c>
    </row>
    <row r="384" spans="5:5" x14ac:dyDescent="0.25">
      <c r="E384">
        <v>0.62900330000000004</v>
      </c>
    </row>
    <row r="385" spans="5:5" x14ac:dyDescent="0.25">
      <c r="E385">
        <v>1.5547280000000001</v>
      </c>
    </row>
    <row r="386" spans="5:5" x14ac:dyDescent="0.25">
      <c r="E386">
        <v>0.16582930000000001</v>
      </c>
    </row>
    <row r="387" spans="5:5" x14ac:dyDescent="0.25">
      <c r="E387">
        <v>0.2786284</v>
      </c>
    </row>
    <row r="388" spans="5:5" x14ac:dyDescent="0.25">
      <c r="E388">
        <v>2.8057319999999999</v>
      </c>
    </row>
    <row r="389" spans="5:5" x14ac:dyDescent="0.25">
      <c r="E389">
        <v>2.7138119999999999</v>
      </c>
    </row>
    <row r="390" spans="5:5" x14ac:dyDescent="0.25">
      <c r="E390">
        <v>0.62053389999999997</v>
      </c>
    </row>
    <row r="391" spans="5:5" x14ac:dyDescent="0.25">
      <c r="E391">
        <v>1.2022759999999999</v>
      </c>
    </row>
    <row r="392" spans="5:5" x14ac:dyDescent="0.25">
      <c r="E392">
        <v>0.70838219999999996</v>
      </c>
    </row>
    <row r="393" spans="5:5" x14ac:dyDescent="0.25">
      <c r="E393">
        <v>0.22721720000000001</v>
      </c>
    </row>
    <row r="394" spans="5:5" x14ac:dyDescent="0.25">
      <c r="E394">
        <v>1.333475</v>
      </c>
    </row>
    <row r="395" spans="5:5" x14ac:dyDescent="0.25">
      <c r="E395">
        <v>2.038997E-2</v>
      </c>
    </row>
    <row r="396" spans="5:5" x14ac:dyDescent="0.25">
      <c r="E396">
        <v>1.3018270000000001</v>
      </c>
    </row>
    <row r="397" spans="5:5" x14ac:dyDescent="0.25">
      <c r="E397">
        <v>0.24276300000000001</v>
      </c>
    </row>
    <row r="398" spans="5:5" x14ac:dyDescent="0.25">
      <c r="E398">
        <v>2.130312</v>
      </c>
    </row>
    <row r="399" spans="5:5" x14ac:dyDescent="0.25">
      <c r="E399">
        <v>1.3846270000000001</v>
      </c>
    </row>
    <row r="400" spans="5:5" x14ac:dyDescent="0.25">
      <c r="E400">
        <v>0.64987660000000003</v>
      </c>
    </row>
    <row r="401" spans="5:5" x14ac:dyDescent="0.25">
      <c r="E401">
        <v>6.4569029999999999E-2</v>
      </c>
    </row>
    <row r="402" spans="5:5" x14ac:dyDescent="0.25">
      <c r="E402">
        <v>1.1584159999999999</v>
      </c>
    </row>
    <row r="403" spans="5:5" x14ac:dyDescent="0.25">
      <c r="E403">
        <v>0.61585920000000005</v>
      </c>
    </row>
    <row r="404" spans="5:5" x14ac:dyDescent="0.25">
      <c r="E404">
        <v>1.2863420000000001</v>
      </c>
    </row>
    <row r="405" spans="5:5" x14ac:dyDescent="0.25">
      <c r="E405">
        <v>0.67350790000000005</v>
      </c>
    </row>
    <row r="406" spans="5:5" x14ac:dyDescent="0.25">
      <c r="E406">
        <v>0.90933960000000003</v>
      </c>
    </row>
    <row r="407" spans="5:5" x14ac:dyDescent="0.25">
      <c r="E407">
        <v>1.1960949999999999</v>
      </c>
    </row>
    <row r="408" spans="5:5" x14ac:dyDescent="0.25">
      <c r="E408">
        <v>0.87237540000000002</v>
      </c>
    </row>
    <row r="409" spans="5:5" x14ac:dyDescent="0.25">
      <c r="E409">
        <v>1.1349070000000001</v>
      </c>
    </row>
    <row r="410" spans="5:5" x14ac:dyDescent="0.25">
      <c r="E410">
        <v>8.8683919999999999E-2</v>
      </c>
    </row>
    <row r="411" spans="5:5" x14ac:dyDescent="0.25">
      <c r="E411">
        <v>1.3814230000000001</v>
      </c>
    </row>
    <row r="412" spans="5:5" x14ac:dyDescent="0.25">
      <c r="E412">
        <v>0.30666270000000001</v>
      </c>
    </row>
    <row r="413" spans="5:5" x14ac:dyDescent="0.25">
      <c r="E413">
        <v>1.216224</v>
      </c>
    </row>
    <row r="414" spans="5:5" x14ac:dyDescent="0.25">
      <c r="E414">
        <v>0.50211989999999995</v>
      </c>
    </row>
    <row r="415" spans="5:5" x14ac:dyDescent="0.25">
      <c r="E415">
        <v>0.66095040000000005</v>
      </c>
    </row>
    <row r="416" spans="5:5" x14ac:dyDescent="0.25">
      <c r="E416">
        <v>0.4665184</v>
      </c>
    </row>
    <row r="417" spans="5:5" x14ac:dyDescent="0.25">
      <c r="E417">
        <v>0.45063009999999998</v>
      </c>
    </row>
    <row r="418" spans="5:5" x14ac:dyDescent="0.25">
      <c r="E418">
        <v>0.65361800000000003</v>
      </c>
    </row>
    <row r="419" spans="5:5" x14ac:dyDescent="0.25">
      <c r="E419">
        <v>2.161486</v>
      </c>
    </row>
    <row r="420" spans="5:5" x14ac:dyDescent="0.25">
      <c r="E420">
        <v>4.4552449999999997</v>
      </c>
    </row>
    <row r="421" spans="5:5" x14ac:dyDescent="0.25">
      <c r="E421">
        <v>0.43791639999999998</v>
      </c>
    </row>
    <row r="422" spans="5:5" x14ac:dyDescent="0.25">
      <c r="E422">
        <v>2.3643969999999999</v>
      </c>
    </row>
    <row r="423" spans="5:5" x14ac:dyDescent="0.25">
      <c r="E423">
        <v>0.11337179999999999</v>
      </c>
    </row>
    <row r="424" spans="5:5" x14ac:dyDescent="0.25">
      <c r="E424">
        <v>0.14791029999999999</v>
      </c>
    </row>
    <row r="425" spans="5:5" x14ac:dyDescent="0.25">
      <c r="E425">
        <v>1.4042410000000001</v>
      </c>
    </row>
    <row r="426" spans="5:5" x14ac:dyDescent="0.25">
      <c r="E426">
        <v>0.43602920000000001</v>
      </c>
    </row>
    <row r="427" spans="5:5" x14ac:dyDescent="0.25">
      <c r="E427">
        <v>0.73919749999999995</v>
      </c>
    </row>
    <row r="428" spans="5:5" x14ac:dyDescent="0.25">
      <c r="E428">
        <v>2.1045119999999998E-3</v>
      </c>
    </row>
    <row r="429" spans="5:5" x14ac:dyDescent="0.25">
      <c r="E429">
        <v>0.93162429999999996</v>
      </c>
    </row>
    <row r="430" spans="5:5" x14ac:dyDescent="0.25">
      <c r="E430">
        <v>1.127864</v>
      </c>
    </row>
    <row r="431" spans="5:5" x14ac:dyDescent="0.25">
      <c r="E431">
        <v>2.0058560000000001</v>
      </c>
    </row>
    <row r="432" spans="5:5" x14ac:dyDescent="0.25">
      <c r="E432">
        <v>0.71631829999999996</v>
      </c>
    </row>
    <row r="433" spans="5:5" x14ac:dyDescent="0.25">
      <c r="E433">
        <v>0.58115709999999998</v>
      </c>
    </row>
    <row r="434" spans="5:5" x14ac:dyDescent="0.25">
      <c r="E434">
        <v>4.3895030000000004</v>
      </c>
    </row>
    <row r="435" spans="5:5" x14ac:dyDescent="0.25">
      <c r="E435">
        <v>2.0915180000000002</v>
      </c>
    </row>
    <row r="436" spans="5:5" x14ac:dyDescent="0.25">
      <c r="E436">
        <v>1.360868</v>
      </c>
    </row>
    <row r="437" spans="5:5" x14ac:dyDescent="0.25">
      <c r="E437">
        <v>2.112822</v>
      </c>
    </row>
    <row r="438" spans="5:5" x14ac:dyDescent="0.25">
      <c r="E438">
        <v>0.19043969999999999</v>
      </c>
    </row>
    <row r="439" spans="5:5" x14ac:dyDescent="0.25">
      <c r="E439">
        <v>0.20837820000000001</v>
      </c>
    </row>
    <row r="440" spans="5:5" x14ac:dyDescent="0.25">
      <c r="E440">
        <v>0.28525200000000001</v>
      </c>
    </row>
    <row r="441" spans="5:5" x14ac:dyDescent="0.25">
      <c r="E441">
        <v>0.23447309999999999</v>
      </c>
    </row>
    <row r="442" spans="5:5" x14ac:dyDescent="0.25">
      <c r="E442">
        <v>0.37719190000000002</v>
      </c>
    </row>
    <row r="443" spans="5:5" x14ac:dyDescent="0.25">
      <c r="E443">
        <v>0.36863899999999999</v>
      </c>
    </row>
    <row r="444" spans="5:5" x14ac:dyDescent="0.25">
      <c r="E444">
        <v>0.98510379999999997</v>
      </c>
    </row>
    <row r="445" spans="5:5" x14ac:dyDescent="0.25">
      <c r="E445">
        <v>0.21569479999999999</v>
      </c>
    </row>
    <row r="446" spans="5:5" x14ac:dyDescent="0.25">
      <c r="E446">
        <v>6.9980719999999996E-2</v>
      </c>
    </row>
    <row r="447" spans="5:5" x14ac:dyDescent="0.25">
      <c r="E447">
        <v>1.211711</v>
      </c>
    </row>
    <row r="448" spans="5:5" x14ac:dyDescent="0.25">
      <c r="E448">
        <v>0.70010099999999997</v>
      </c>
    </row>
    <row r="449" spans="5:5" x14ac:dyDescent="0.25">
      <c r="E449">
        <v>0.16760920000000001</v>
      </c>
    </row>
    <row r="450" spans="5:5" x14ac:dyDescent="0.25">
      <c r="E450">
        <v>0.72219270000000002</v>
      </c>
    </row>
    <row r="451" spans="5:5" x14ac:dyDescent="0.25">
      <c r="E451">
        <v>0.19095580000000001</v>
      </c>
    </row>
    <row r="452" spans="5:5" x14ac:dyDescent="0.25">
      <c r="E452">
        <v>1.705687</v>
      </c>
    </row>
    <row r="453" spans="5:5" x14ac:dyDescent="0.25">
      <c r="E453">
        <v>0.1224015</v>
      </c>
    </row>
    <row r="454" spans="5:5" x14ac:dyDescent="0.25">
      <c r="E454">
        <v>3.8149919999999997E-2</v>
      </c>
    </row>
    <row r="455" spans="5:5" x14ac:dyDescent="0.25">
      <c r="E455">
        <v>0.51123770000000002</v>
      </c>
    </row>
    <row r="456" spans="5:5" x14ac:dyDescent="0.25">
      <c r="E456">
        <v>3.7895870000000001E-3</v>
      </c>
    </row>
    <row r="457" spans="5:5" x14ac:dyDescent="0.25">
      <c r="E457">
        <v>1.779509</v>
      </c>
    </row>
    <row r="458" spans="5:5" x14ac:dyDescent="0.25">
      <c r="E458">
        <v>1.2912170000000001</v>
      </c>
    </row>
    <row r="459" spans="5:5" x14ac:dyDescent="0.25">
      <c r="E459">
        <v>0.34774539999999998</v>
      </c>
    </row>
    <row r="460" spans="5:5" x14ac:dyDescent="0.25">
      <c r="E460">
        <v>6.1680029999999997</v>
      </c>
    </row>
    <row r="461" spans="5:5" x14ac:dyDescent="0.25">
      <c r="E461">
        <v>0.82643049999999996</v>
      </c>
    </row>
    <row r="462" spans="5:5" x14ac:dyDescent="0.25">
      <c r="E462">
        <v>0.57653489999999996</v>
      </c>
    </row>
    <row r="463" spans="5:5" x14ac:dyDescent="0.25">
      <c r="E463">
        <v>0.95290269999999999</v>
      </c>
    </row>
    <row r="464" spans="5:5" x14ac:dyDescent="0.25">
      <c r="E464">
        <v>1.629251</v>
      </c>
    </row>
    <row r="465" spans="5:5" x14ac:dyDescent="0.25">
      <c r="E465">
        <v>3.0457369999999999</v>
      </c>
    </row>
    <row r="466" spans="5:5" x14ac:dyDescent="0.25">
      <c r="E466">
        <v>0.1678463</v>
      </c>
    </row>
    <row r="467" spans="5:5" x14ac:dyDescent="0.25">
      <c r="E467">
        <v>0.14839430000000001</v>
      </c>
    </row>
    <row r="468" spans="5:5" x14ac:dyDescent="0.25">
      <c r="E468">
        <v>0.29671409999999998</v>
      </c>
    </row>
    <row r="469" spans="5:5" x14ac:dyDescent="0.25">
      <c r="E469">
        <v>1.1598090000000001</v>
      </c>
    </row>
    <row r="470" spans="5:5" x14ac:dyDescent="0.25">
      <c r="E470">
        <v>0.63365099999999996</v>
      </c>
    </row>
    <row r="471" spans="5:5" x14ac:dyDescent="0.25">
      <c r="E471">
        <v>0.80051850000000002</v>
      </c>
    </row>
    <row r="472" spans="5:5" x14ac:dyDescent="0.25">
      <c r="E472">
        <v>1.4313610000000001</v>
      </c>
    </row>
    <row r="473" spans="5:5" x14ac:dyDescent="0.25">
      <c r="E473">
        <v>0.78816359999999996</v>
      </c>
    </row>
    <row r="474" spans="5:5" x14ac:dyDescent="0.25">
      <c r="E474">
        <v>3.5195970000000002E-3</v>
      </c>
    </row>
    <row r="475" spans="5:5" x14ac:dyDescent="0.25">
      <c r="E475">
        <v>0.10183440000000001</v>
      </c>
    </row>
    <row r="476" spans="5:5" x14ac:dyDescent="0.25">
      <c r="E476">
        <v>1.2988770000000001</v>
      </c>
    </row>
    <row r="477" spans="5:5" x14ac:dyDescent="0.25">
      <c r="E477">
        <v>2.1172970000000002</v>
      </c>
    </row>
    <row r="478" spans="5:5" x14ac:dyDescent="0.25">
      <c r="E478">
        <v>1.113388</v>
      </c>
    </row>
    <row r="479" spans="5:5" x14ac:dyDescent="0.25">
      <c r="E479">
        <v>0.53415579999999996</v>
      </c>
    </row>
    <row r="480" spans="5:5" x14ac:dyDescent="0.25">
      <c r="E480">
        <v>0.32985229999999999</v>
      </c>
    </row>
    <row r="481" spans="5:5" x14ac:dyDescent="0.25">
      <c r="E481">
        <v>9.3651929999999994E-2</v>
      </c>
    </row>
    <row r="482" spans="5:5" x14ac:dyDescent="0.25">
      <c r="E482">
        <v>1.806289</v>
      </c>
    </row>
    <row r="483" spans="5:5" x14ac:dyDescent="0.25">
      <c r="E483">
        <v>0.30065239999999999</v>
      </c>
    </row>
    <row r="484" spans="5:5" x14ac:dyDescent="0.25">
      <c r="E484">
        <v>3.2428919999999999</v>
      </c>
    </row>
    <row r="485" spans="5:5" x14ac:dyDescent="0.25">
      <c r="E485">
        <v>0.26037890000000002</v>
      </c>
    </row>
    <row r="486" spans="5:5" x14ac:dyDescent="0.25">
      <c r="E486">
        <v>0.15729689999999999</v>
      </c>
    </row>
    <row r="487" spans="5:5" x14ac:dyDescent="0.25">
      <c r="E487">
        <v>0.60719880000000004</v>
      </c>
    </row>
    <row r="488" spans="5:5" x14ac:dyDescent="0.25">
      <c r="E488">
        <v>0.3057685</v>
      </c>
    </row>
    <row r="489" spans="5:5" x14ac:dyDescent="0.25">
      <c r="E489">
        <v>0.6438585</v>
      </c>
    </row>
    <row r="490" spans="5:5" x14ac:dyDescent="0.25">
      <c r="E490">
        <v>0.20885690000000001</v>
      </c>
    </row>
    <row r="491" spans="5:5" x14ac:dyDescent="0.25">
      <c r="E491">
        <v>0.40700170000000002</v>
      </c>
    </row>
    <row r="492" spans="5:5" x14ac:dyDescent="0.25">
      <c r="E492">
        <v>3.158487</v>
      </c>
    </row>
    <row r="493" spans="5:5" x14ac:dyDescent="0.25">
      <c r="E493">
        <v>0.27175860000000002</v>
      </c>
    </row>
    <row r="494" spans="5:5" x14ac:dyDescent="0.25">
      <c r="E494">
        <v>2.0739550000000002</v>
      </c>
    </row>
    <row r="495" spans="5:5" x14ac:dyDescent="0.25">
      <c r="E495">
        <v>0.28981499999999999</v>
      </c>
    </row>
    <row r="496" spans="5:5" x14ac:dyDescent="0.25">
      <c r="E496">
        <v>0.22646740000000001</v>
      </c>
    </row>
    <row r="497" spans="5:5" x14ac:dyDescent="0.25">
      <c r="E497">
        <v>0.48464869999999999</v>
      </c>
    </row>
    <row r="498" spans="5:5" x14ac:dyDescent="0.25">
      <c r="E498">
        <v>0.2476573</v>
      </c>
    </row>
    <row r="499" spans="5:5" x14ac:dyDescent="0.25">
      <c r="E499">
        <v>0.28680319999999998</v>
      </c>
    </row>
    <row r="500" spans="5:5" x14ac:dyDescent="0.25">
      <c r="E500">
        <v>0.96900399999999998</v>
      </c>
    </row>
    <row r="501" spans="5:5" x14ac:dyDescent="0.25">
      <c r="E501">
        <v>0.25596219999999997</v>
      </c>
    </row>
    <row r="502" spans="5:5" x14ac:dyDescent="0.25">
      <c r="E502">
        <v>2.4990000000000001</v>
      </c>
    </row>
    <row r="503" spans="5:5" x14ac:dyDescent="0.25">
      <c r="E503">
        <v>1.211111</v>
      </c>
    </row>
    <row r="504" spans="5:5" x14ac:dyDescent="0.25">
      <c r="E504">
        <v>0.91912000000000005</v>
      </c>
    </row>
    <row r="505" spans="5:5" x14ac:dyDescent="0.25">
      <c r="E505">
        <v>0.18851860000000001</v>
      </c>
    </row>
    <row r="506" spans="5:5" x14ac:dyDescent="0.25">
      <c r="E506">
        <v>1.393529</v>
      </c>
    </row>
    <row r="507" spans="5:5" x14ac:dyDescent="0.25">
      <c r="E507">
        <v>5.6513470000000003E-2</v>
      </c>
    </row>
    <row r="508" spans="5:5" x14ac:dyDescent="0.25">
      <c r="E508">
        <v>1.292559</v>
      </c>
    </row>
    <row r="509" spans="5:5" x14ac:dyDescent="0.25">
      <c r="E509">
        <v>0.94021529999999998</v>
      </c>
    </row>
    <row r="510" spans="5:5" x14ac:dyDescent="0.25">
      <c r="E510">
        <v>1.5461100000000001</v>
      </c>
    </row>
    <row r="511" spans="5:5" x14ac:dyDescent="0.25">
      <c r="E511">
        <v>0.2670614</v>
      </c>
    </row>
    <row r="512" spans="5:5" x14ac:dyDescent="0.25">
      <c r="E512">
        <v>8.5550780000000007E-2</v>
      </c>
    </row>
    <row r="513" spans="5:5" x14ac:dyDescent="0.25">
      <c r="E513">
        <v>1.064565</v>
      </c>
    </row>
    <row r="514" spans="5:5" x14ac:dyDescent="0.25">
      <c r="E514">
        <v>4.7313319999999999E-2</v>
      </c>
    </row>
    <row r="515" spans="5:5" x14ac:dyDescent="0.25">
      <c r="E515">
        <v>1.059912</v>
      </c>
    </row>
    <row r="516" spans="5:5" x14ac:dyDescent="0.25">
      <c r="E516">
        <v>0.54808049999999997</v>
      </c>
    </row>
    <row r="517" spans="5:5" x14ac:dyDescent="0.25">
      <c r="E517">
        <v>1.1909099999999999</v>
      </c>
    </row>
    <row r="518" spans="5:5" x14ac:dyDescent="0.25">
      <c r="E518">
        <v>1.0885959999999999</v>
      </c>
    </row>
    <row r="519" spans="5:5" x14ac:dyDescent="0.25">
      <c r="E519">
        <v>0.80841099999999999</v>
      </c>
    </row>
    <row r="520" spans="5:5" x14ac:dyDescent="0.25">
      <c r="E520">
        <v>0.85421860000000005</v>
      </c>
    </row>
    <row r="521" spans="5:5" x14ac:dyDescent="0.25">
      <c r="E521">
        <v>0.71614080000000002</v>
      </c>
    </row>
    <row r="522" spans="5:5" x14ac:dyDescent="0.25">
      <c r="E522">
        <v>1.0354270000000001</v>
      </c>
    </row>
    <row r="523" spans="5:5" x14ac:dyDescent="0.25">
      <c r="E523">
        <v>0.62422239999999996</v>
      </c>
    </row>
    <row r="524" spans="5:5" x14ac:dyDescent="0.25">
      <c r="E524">
        <v>2.2069670000000001</v>
      </c>
    </row>
    <row r="525" spans="5:5" x14ac:dyDescent="0.25">
      <c r="E525">
        <v>0.64448159999999999</v>
      </c>
    </row>
    <row r="526" spans="5:5" x14ac:dyDescent="0.25">
      <c r="E526">
        <v>1.5926640000000001</v>
      </c>
    </row>
    <row r="527" spans="5:5" x14ac:dyDescent="0.25">
      <c r="E527">
        <v>1.432185</v>
      </c>
    </row>
    <row r="528" spans="5:5" x14ac:dyDescent="0.25">
      <c r="E528">
        <v>0.159022</v>
      </c>
    </row>
    <row r="529" spans="5:5" x14ac:dyDescent="0.25">
      <c r="E529">
        <v>0.17798910000000001</v>
      </c>
    </row>
    <row r="530" spans="5:5" x14ac:dyDescent="0.25">
      <c r="E530">
        <v>3.2058200000000001</v>
      </c>
    </row>
    <row r="531" spans="5:5" x14ac:dyDescent="0.25">
      <c r="E531">
        <v>0.1989486</v>
      </c>
    </row>
    <row r="532" spans="5:5" x14ac:dyDescent="0.25">
      <c r="E532">
        <v>1.3091649999999999</v>
      </c>
    </row>
    <row r="533" spans="5:5" x14ac:dyDescent="0.25">
      <c r="E533">
        <v>2.1516739999999999</v>
      </c>
    </row>
    <row r="534" spans="5:5" x14ac:dyDescent="0.25">
      <c r="E534">
        <v>0.13862579999999999</v>
      </c>
    </row>
    <row r="535" spans="5:5" x14ac:dyDescent="0.25">
      <c r="E535">
        <v>0.89920949999999999</v>
      </c>
    </row>
    <row r="536" spans="5:5" x14ac:dyDescent="0.25">
      <c r="E536">
        <v>0.51468239999999998</v>
      </c>
    </row>
    <row r="537" spans="5:5" x14ac:dyDescent="0.25">
      <c r="E537">
        <v>0.93399980000000005</v>
      </c>
    </row>
    <row r="538" spans="5:5" x14ac:dyDescent="0.25">
      <c r="E538">
        <v>1.8284910000000001</v>
      </c>
    </row>
    <row r="539" spans="5:5" x14ac:dyDescent="0.25">
      <c r="E539">
        <v>0.79096759999999999</v>
      </c>
    </row>
    <row r="540" spans="5:5" x14ac:dyDescent="0.25">
      <c r="E540">
        <v>2.0286529999999998</v>
      </c>
    </row>
    <row r="541" spans="5:5" x14ac:dyDescent="0.25">
      <c r="E541">
        <v>0.70333069999999998</v>
      </c>
    </row>
    <row r="542" spans="5:5" x14ac:dyDescent="0.25">
      <c r="E542">
        <v>0.78272200000000003</v>
      </c>
    </row>
    <row r="543" spans="5:5" x14ac:dyDescent="0.25">
      <c r="E543">
        <v>3.2870440000000001E-2</v>
      </c>
    </row>
    <row r="544" spans="5:5" x14ac:dyDescent="0.25">
      <c r="E544">
        <v>1.286025</v>
      </c>
    </row>
    <row r="545" spans="5:5" x14ac:dyDescent="0.25">
      <c r="E545">
        <v>0.39851219999999998</v>
      </c>
    </row>
    <row r="546" spans="5:5" x14ac:dyDescent="0.25">
      <c r="E546">
        <v>1.3090740000000001</v>
      </c>
    </row>
    <row r="547" spans="5:5" x14ac:dyDescent="0.25">
      <c r="E547">
        <v>1.6223959999999999</v>
      </c>
    </row>
    <row r="548" spans="5:5" x14ac:dyDescent="0.25">
      <c r="E548">
        <v>0.52085680000000001</v>
      </c>
    </row>
    <row r="549" spans="5:5" x14ac:dyDescent="0.25">
      <c r="E549">
        <v>3.320625E-2</v>
      </c>
    </row>
    <row r="550" spans="5:5" x14ac:dyDescent="0.25">
      <c r="E550">
        <v>0.64009579999999999</v>
      </c>
    </row>
    <row r="551" spans="5:5" x14ac:dyDescent="0.25">
      <c r="E551">
        <v>2.3605499999999999</v>
      </c>
    </row>
    <row r="552" spans="5:5" x14ac:dyDescent="0.25">
      <c r="E552">
        <v>1.641883</v>
      </c>
    </row>
    <row r="553" spans="5:5" x14ac:dyDescent="0.25">
      <c r="E553">
        <v>4.294492</v>
      </c>
    </row>
    <row r="554" spans="5:5" x14ac:dyDescent="0.25">
      <c r="E554">
        <v>2.1287250000000002</v>
      </c>
    </row>
    <row r="555" spans="5:5" x14ac:dyDescent="0.25">
      <c r="E555">
        <v>0.1042521</v>
      </c>
    </row>
    <row r="556" spans="5:5" x14ac:dyDescent="0.25">
      <c r="E556">
        <v>0.306064</v>
      </c>
    </row>
    <row r="557" spans="5:5" x14ac:dyDescent="0.25">
      <c r="E557">
        <v>0.18169640000000001</v>
      </c>
    </row>
    <row r="558" spans="5:5" x14ac:dyDescent="0.25">
      <c r="E558">
        <v>1.877602</v>
      </c>
    </row>
    <row r="559" spans="5:5" x14ac:dyDescent="0.25">
      <c r="E559">
        <v>1.303064</v>
      </c>
    </row>
    <row r="560" spans="5:5" x14ac:dyDescent="0.25">
      <c r="E560">
        <v>3.2917399999999999</v>
      </c>
    </row>
    <row r="561" spans="5:5" x14ac:dyDescent="0.25">
      <c r="E561">
        <v>0.39228879999999999</v>
      </c>
    </row>
    <row r="562" spans="5:5" x14ac:dyDescent="0.25">
      <c r="E562">
        <v>0.87483069999999996</v>
      </c>
    </row>
    <row r="563" spans="5:5" x14ac:dyDescent="0.25">
      <c r="E563">
        <v>4.180936</v>
      </c>
    </row>
    <row r="564" spans="5:5" x14ac:dyDescent="0.25">
      <c r="E564">
        <v>0.19332559999999999</v>
      </c>
    </row>
    <row r="565" spans="5:5" x14ac:dyDescent="0.25">
      <c r="E565">
        <v>2.069963</v>
      </c>
    </row>
    <row r="566" spans="5:5" x14ac:dyDescent="0.25">
      <c r="E566">
        <v>1.937521</v>
      </c>
    </row>
    <row r="567" spans="5:5" x14ac:dyDescent="0.25">
      <c r="E567">
        <v>0.22605310000000001</v>
      </c>
    </row>
    <row r="568" spans="5:5" x14ac:dyDescent="0.25">
      <c r="E568">
        <v>0.43228559999999999</v>
      </c>
    </row>
    <row r="569" spans="5:5" x14ac:dyDescent="0.25">
      <c r="E569">
        <v>0.64383610000000002</v>
      </c>
    </row>
    <row r="570" spans="5:5" x14ac:dyDescent="0.25">
      <c r="E570">
        <v>0.13133980000000001</v>
      </c>
    </row>
    <row r="571" spans="5:5" x14ac:dyDescent="0.25">
      <c r="E571">
        <v>1.137481</v>
      </c>
    </row>
    <row r="572" spans="5:5" x14ac:dyDescent="0.25">
      <c r="E572">
        <v>0.17877029999999999</v>
      </c>
    </row>
    <row r="573" spans="5:5" x14ac:dyDescent="0.25">
      <c r="E573">
        <v>0.91302159999999999</v>
      </c>
    </row>
    <row r="574" spans="5:5" x14ac:dyDescent="0.25">
      <c r="E574">
        <v>0.34532740000000001</v>
      </c>
    </row>
    <row r="575" spans="5:5" x14ac:dyDescent="0.25">
      <c r="E575">
        <v>5.2058149999999997E-2</v>
      </c>
    </row>
    <row r="576" spans="5:5" x14ac:dyDescent="0.25">
      <c r="E576">
        <v>0.33814280000000002</v>
      </c>
    </row>
    <row r="577" spans="5:5" x14ac:dyDescent="0.25">
      <c r="E577">
        <v>1.242154</v>
      </c>
    </row>
    <row r="578" spans="5:5" x14ac:dyDescent="0.25">
      <c r="E578">
        <v>0.53788429999999998</v>
      </c>
    </row>
    <row r="579" spans="5:5" x14ac:dyDescent="0.25">
      <c r="E579">
        <v>0.56939720000000005</v>
      </c>
    </row>
    <row r="580" spans="5:5" x14ac:dyDescent="0.25">
      <c r="E580">
        <v>0.54004470000000004</v>
      </c>
    </row>
    <row r="581" spans="5:5" x14ac:dyDescent="0.25">
      <c r="E581">
        <v>5.9136620000000001E-2</v>
      </c>
    </row>
    <row r="582" spans="5:5" x14ac:dyDescent="0.25">
      <c r="E582">
        <v>0.22682579999999999</v>
      </c>
    </row>
    <row r="583" spans="5:5" x14ac:dyDescent="0.25">
      <c r="E583">
        <v>0.31953500000000001</v>
      </c>
    </row>
    <row r="584" spans="5:5" x14ac:dyDescent="0.25">
      <c r="E584">
        <v>0.2239304</v>
      </c>
    </row>
    <row r="585" spans="5:5" x14ac:dyDescent="0.25">
      <c r="E585">
        <v>0.30782409999999999</v>
      </c>
    </row>
    <row r="586" spans="5:5" x14ac:dyDescent="0.25">
      <c r="E586">
        <v>9.7396010000000005E-2</v>
      </c>
    </row>
    <row r="587" spans="5:5" x14ac:dyDescent="0.25">
      <c r="E587">
        <v>0.3210653</v>
      </c>
    </row>
    <row r="588" spans="5:5" x14ac:dyDescent="0.25">
      <c r="E588">
        <v>0.18016309999999999</v>
      </c>
    </row>
    <row r="589" spans="5:5" x14ac:dyDescent="0.25">
      <c r="E589">
        <v>0.60569839999999997</v>
      </c>
    </row>
    <row r="590" spans="5:5" x14ac:dyDescent="0.25">
      <c r="E590">
        <v>0.42491289999999998</v>
      </c>
    </row>
    <row r="591" spans="5:5" x14ac:dyDescent="0.25">
      <c r="E591">
        <v>2.0929169999999999</v>
      </c>
    </row>
    <row r="592" spans="5:5" x14ac:dyDescent="0.25">
      <c r="E592">
        <v>1.9486179999999999E-2</v>
      </c>
    </row>
    <row r="593" spans="5:5" x14ac:dyDescent="0.25">
      <c r="E593">
        <v>1.601003</v>
      </c>
    </row>
    <row r="594" spans="5:5" x14ac:dyDescent="0.25">
      <c r="E594">
        <v>0.32082189999999999</v>
      </c>
    </row>
    <row r="595" spans="5:5" x14ac:dyDescent="0.25">
      <c r="E595">
        <v>0.16659209999999999</v>
      </c>
    </row>
    <row r="596" spans="5:5" x14ac:dyDescent="0.25">
      <c r="E596">
        <v>1.3626640000000001</v>
      </c>
    </row>
    <row r="597" spans="5:5" x14ac:dyDescent="0.25">
      <c r="E597">
        <v>0.3714596</v>
      </c>
    </row>
    <row r="598" spans="5:5" x14ac:dyDescent="0.25">
      <c r="E598">
        <v>8.7528870000000009E-3</v>
      </c>
    </row>
    <row r="599" spans="5:5" x14ac:dyDescent="0.25">
      <c r="E599">
        <v>0.60690069999999996</v>
      </c>
    </row>
    <row r="600" spans="5:5" x14ac:dyDescent="0.25">
      <c r="E600">
        <v>2.1687159999999999</v>
      </c>
    </row>
    <row r="601" spans="5:5" x14ac:dyDescent="0.25">
      <c r="E601">
        <v>0.85018740000000004</v>
      </c>
    </row>
    <row r="602" spans="5:5" x14ac:dyDescent="0.25">
      <c r="E602">
        <v>1.296244</v>
      </c>
    </row>
    <row r="603" spans="5:5" x14ac:dyDescent="0.25">
      <c r="E603">
        <v>0.42159200000000002</v>
      </c>
    </row>
    <row r="604" spans="5:5" x14ac:dyDescent="0.25">
      <c r="E604">
        <v>1.017938</v>
      </c>
    </row>
    <row r="605" spans="5:5" x14ac:dyDescent="0.25">
      <c r="E605">
        <v>2.6921179999999998</v>
      </c>
    </row>
    <row r="606" spans="5:5" x14ac:dyDescent="0.25">
      <c r="E606">
        <v>0.50958519999999996</v>
      </c>
    </row>
    <row r="607" spans="5:5" x14ac:dyDescent="0.25">
      <c r="E607">
        <v>0.2466575</v>
      </c>
    </row>
    <row r="608" spans="5:5" x14ac:dyDescent="0.25">
      <c r="E608">
        <v>0.56279950000000001</v>
      </c>
    </row>
    <row r="609" spans="5:5" x14ac:dyDescent="0.25">
      <c r="E609">
        <v>0.26701999999999998</v>
      </c>
    </row>
    <row r="610" spans="5:5" x14ac:dyDescent="0.25">
      <c r="E610">
        <v>0.38883479999999998</v>
      </c>
    </row>
    <row r="611" spans="5:5" x14ac:dyDescent="0.25">
      <c r="E611">
        <v>0.23044000000000001</v>
      </c>
    </row>
    <row r="612" spans="5:5" x14ac:dyDescent="0.25">
      <c r="E612">
        <v>1.171923</v>
      </c>
    </row>
    <row r="613" spans="5:5" x14ac:dyDescent="0.25">
      <c r="E613">
        <v>0.78191540000000004</v>
      </c>
    </row>
    <row r="614" spans="5:5" x14ac:dyDescent="0.25">
      <c r="E614">
        <v>0.42150900000000002</v>
      </c>
    </row>
    <row r="615" spans="5:5" x14ac:dyDescent="0.25">
      <c r="E615">
        <v>2.7479840000000002</v>
      </c>
    </row>
    <row r="616" spans="5:5" x14ac:dyDescent="0.25">
      <c r="E616">
        <v>0.62579790000000002</v>
      </c>
    </row>
    <row r="617" spans="5:5" x14ac:dyDescent="0.25">
      <c r="E617">
        <v>0.15490989999999999</v>
      </c>
    </row>
    <row r="618" spans="5:5" x14ac:dyDescent="0.25">
      <c r="E618">
        <v>3.7885910000000002E-2</v>
      </c>
    </row>
    <row r="619" spans="5:5" x14ac:dyDescent="0.25">
      <c r="E619">
        <v>0.31925350000000002</v>
      </c>
    </row>
    <row r="620" spans="5:5" x14ac:dyDescent="0.25">
      <c r="E620">
        <v>6.5079700000000004E-2</v>
      </c>
    </row>
    <row r="621" spans="5:5" x14ac:dyDescent="0.25">
      <c r="E621">
        <v>0.12897919999999999</v>
      </c>
    </row>
    <row r="622" spans="5:5" x14ac:dyDescent="0.25">
      <c r="E622">
        <v>9.5433770000000001E-2</v>
      </c>
    </row>
    <row r="623" spans="5:5" x14ac:dyDescent="0.25">
      <c r="E623">
        <v>2.5337829999999999E-2</v>
      </c>
    </row>
    <row r="624" spans="5:5" x14ac:dyDescent="0.25">
      <c r="E624">
        <v>2.7217319999999998</v>
      </c>
    </row>
    <row r="625" spans="5:5" x14ac:dyDescent="0.25">
      <c r="E625">
        <v>3.5811419999999998</v>
      </c>
    </row>
    <row r="626" spans="5:5" x14ac:dyDescent="0.25">
      <c r="E626">
        <v>4.9891209999999999</v>
      </c>
    </row>
    <row r="627" spans="5:5" x14ac:dyDescent="0.25">
      <c r="E627">
        <v>1.720478</v>
      </c>
    </row>
    <row r="628" spans="5:5" x14ac:dyDescent="0.25">
      <c r="E628">
        <v>2.6039089999999998</v>
      </c>
    </row>
    <row r="629" spans="5:5" x14ac:dyDescent="0.25">
      <c r="E629">
        <v>1.293399</v>
      </c>
    </row>
    <row r="630" spans="5:5" x14ac:dyDescent="0.25">
      <c r="E630">
        <v>2.3049590000000001E-3</v>
      </c>
    </row>
    <row r="631" spans="5:5" x14ac:dyDescent="0.25">
      <c r="E631">
        <v>1.8019970000000001</v>
      </c>
    </row>
    <row r="632" spans="5:5" x14ac:dyDescent="0.25">
      <c r="E632">
        <v>0.38635229999999998</v>
      </c>
    </row>
    <row r="633" spans="5:5" x14ac:dyDescent="0.25">
      <c r="E633">
        <v>1.4091340000000001</v>
      </c>
    </row>
    <row r="634" spans="5:5" x14ac:dyDescent="0.25">
      <c r="E634">
        <v>0.79893550000000002</v>
      </c>
    </row>
    <row r="635" spans="5:5" x14ac:dyDescent="0.25">
      <c r="E635">
        <v>0.86087179999999996</v>
      </c>
    </row>
    <row r="636" spans="5:5" x14ac:dyDescent="0.25">
      <c r="E636">
        <v>1.5028539999999999</v>
      </c>
    </row>
    <row r="637" spans="5:5" x14ac:dyDescent="0.25">
      <c r="E637">
        <v>1.413446</v>
      </c>
    </row>
    <row r="638" spans="5:5" x14ac:dyDescent="0.25">
      <c r="E638">
        <v>0.87009329999999996</v>
      </c>
    </row>
    <row r="639" spans="5:5" x14ac:dyDescent="0.25">
      <c r="E639">
        <v>0.867672</v>
      </c>
    </row>
    <row r="640" spans="5:5" x14ac:dyDescent="0.25">
      <c r="E640">
        <v>1.3639829999999999</v>
      </c>
    </row>
    <row r="641" spans="5:5" x14ac:dyDescent="0.25">
      <c r="E641">
        <v>0.4265388</v>
      </c>
    </row>
    <row r="642" spans="5:5" x14ac:dyDescent="0.25">
      <c r="E642">
        <v>0.27722419999999998</v>
      </c>
    </row>
    <row r="643" spans="5:5" x14ac:dyDescent="0.25">
      <c r="E643">
        <v>0.43620219999999998</v>
      </c>
    </row>
    <row r="644" spans="5:5" x14ac:dyDescent="0.25">
      <c r="E644">
        <v>1.0507770000000001</v>
      </c>
    </row>
    <row r="645" spans="5:5" x14ac:dyDescent="0.25">
      <c r="E645">
        <v>1.5309680000000001E-2</v>
      </c>
    </row>
    <row r="646" spans="5:5" x14ac:dyDescent="0.25">
      <c r="E646">
        <v>4.8454089999999998E-2</v>
      </c>
    </row>
    <row r="647" spans="5:5" x14ac:dyDescent="0.25">
      <c r="E647">
        <v>0.5747099</v>
      </c>
    </row>
    <row r="648" spans="5:5" x14ac:dyDescent="0.25">
      <c r="E648">
        <v>0.33890150000000002</v>
      </c>
    </row>
    <row r="649" spans="5:5" x14ac:dyDescent="0.25">
      <c r="E649">
        <v>1.4099660000000001</v>
      </c>
    </row>
    <row r="650" spans="5:5" x14ac:dyDescent="0.25">
      <c r="E650">
        <v>0.31146469999999998</v>
      </c>
    </row>
    <row r="651" spans="5:5" x14ac:dyDescent="0.25">
      <c r="E651">
        <v>0.85048679999999999</v>
      </c>
    </row>
    <row r="652" spans="5:5" x14ac:dyDescent="0.25">
      <c r="E652">
        <v>7.0540380000000001E-4</v>
      </c>
    </row>
    <row r="653" spans="5:5" x14ac:dyDescent="0.25">
      <c r="E653">
        <v>2.0540470000000002</v>
      </c>
    </row>
    <row r="654" spans="5:5" x14ac:dyDescent="0.25">
      <c r="E654">
        <v>1.882696E-2</v>
      </c>
    </row>
    <row r="655" spans="5:5" x14ac:dyDescent="0.25">
      <c r="E655">
        <v>1.298135</v>
      </c>
    </row>
    <row r="656" spans="5:5" x14ac:dyDescent="0.25">
      <c r="E656">
        <v>2.7146279999999998E-2</v>
      </c>
    </row>
    <row r="657" spans="5:5" x14ac:dyDescent="0.25">
      <c r="E657">
        <v>0.87554799999999999</v>
      </c>
    </row>
    <row r="658" spans="5:5" x14ac:dyDescent="0.25">
      <c r="E658">
        <v>0.84074309999999997</v>
      </c>
    </row>
    <row r="659" spans="5:5" x14ac:dyDescent="0.25">
      <c r="E659">
        <v>2.0861040000000002</v>
      </c>
    </row>
    <row r="660" spans="5:5" x14ac:dyDescent="0.25">
      <c r="E660">
        <v>0.1015442</v>
      </c>
    </row>
    <row r="661" spans="5:5" x14ac:dyDescent="0.25">
      <c r="E661">
        <v>0.65520909999999999</v>
      </c>
    </row>
    <row r="662" spans="5:5" x14ac:dyDescent="0.25">
      <c r="E662">
        <v>0.84535839999999995</v>
      </c>
    </row>
    <row r="663" spans="5:5" x14ac:dyDescent="0.25">
      <c r="E663">
        <v>1.1821280000000001</v>
      </c>
    </row>
    <row r="664" spans="5:5" x14ac:dyDescent="0.25">
      <c r="E664">
        <v>0.96456940000000002</v>
      </c>
    </row>
    <row r="665" spans="5:5" x14ac:dyDescent="0.25">
      <c r="E665">
        <v>1.00369</v>
      </c>
    </row>
    <row r="666" spans="5:5" x14ac:dyDescent="0.25">
      <c r="E666">
        <v>8.0738340000000006E-2</v>
      </c>
    </row>
    <row r="667" spans="5:5" x14ac:dyDescent="0.25">
      <c r="E667">
        <v>1.8608860000000001E-2</v>
      </c>
    </row>
    <row r="668" spans="5:5" x14ac:dyDescent="0.25">
      <c r="E668">
        <v>0.59982709999999995</v>
      </c>
    </row>
    <row r="669" spans="5:5" x14ac:dyDescent="0.25">
      <c r="E669">
        <v>0.2000083</v>
      </c>
    </row>
    <row r="670" spans="5:5" x14ac:dyDescent="0.25">
      <c r="E670">
        <v>0.96714330000000004</v>
      </c>
    </row>
    <row r="671" spans="5:5" x14ac:dyDescent="0.25">
      <c r="E671">
        <v>0.74147209999999997</v>
      </c>
    </row>
    <row r="672" spans="5:5" x14ac:dyDescent="0.25">
      <c r="E672">
        <v>1.57599</v>
      </c>
    </row>
    <row r="673" spans="5:5" x14ac:dyDescent="0.25">
      <c r="E673">
        <v>0.9116997</v>
      </c>
    </row>
    <row r="674" spans="5:5" x14ac:dyDescent="0.25">
      <c r="E674">
        <v>0.76794530000000005</v>
      </c>
    </row>
    <row r="675" spans="5:5" x14ac:dyDescent="0.25">
      <c r="E675">
        <v>3.4281499999999999E-2</v>
      </c>
    </row>
    <row r="676" spans="5:5" x14ac:dyDescent="0.25">
      <c r="E676">
        <v>0.1129791</v>
      </c>
    </row>
    <row r="677" spans="5:5" x14ac:dyDescent="0.25">
      <c r="E677">
        <v>0.74081160000000001</v>
      </c>
    </row>
    <row r="678" spans="5:5" x14ac:dyDescent="0.25">
      <c r="E678">
        <v>0.88355600000000001</v>
      </c>
    </row>
    <row r="679" spans="5:5" x14ac:dyDescent="0.25">
      <c r="E679">
        <v>0.66581670000000004</v>
      </c>
    </row>
    <row r="680" spans="5:5" x14ac:dyDescent="0.25">
      <c r="E680">
        <v>4.3671119999999997</v>
      </c>
    </row>
    <row r="681" spans="5:5" x14ac:dyDescent="0.25">
      <c r="E681">
        <v>0.38195709999999999</v>
      </c>
    </row>
    <row r="682" spans="5:5" x14ac:dyDescent="0.25">
      <c r="E682">
        <v>0.43271310000000002</v>
      </c>
    </row>
    <row r="683" spans="5:5" x14ac:dyDescent="0.25">
      <c r="E683">
        <v>0.54095789999999999</v>
      </c>
    </row>
    <row r="684" spans="5:5" x14ac:dyDescent="0.25">
      <c r="E684">
        <v>0.73417319999999997</v>
      </c>
    </row>
    <row r="685" spans="5:5" x14ac:dyDescent="0.25">
      <c r="E685">
        <v>0.79975830000000003</v>
      </c>
    </row>
    <row r="686" spans="5:5" x14ac:dyDescent="0.25">
      <c r="E686">
        <v>3.0672820000000001</v>
      </c>
    </row>
    <row r="687" spans="5:5" x14ac:dyDescent="0.25">
      <c r="E687">
        <v>0.83134949999999996</v>
      </c>
    </row>
    <row r="688" spans="5:5" x14ac:dyDescent="0.25">
      <c r="E688">
        <v>3.52841</v>
      </c>
    </row>
    <row r="689" spans="5:5" x14ac:dyDescent="0.25">
      <c r="E689">
        <v>1.088775</v>
      </c>
    </row>
    <row r="690" spans="5:5" x14ac:dyDescent="0.25">
      <c r="E690">
        <v>0.1163751</v>
      </c>
    </row>
    <row r="691" spans="5:5" x14ac:dyDescent="0.25">
      <c r="E691">
        <v>0.8019541</v>
      </c>
    </row>
    <row r="692" spans="5:5" x14ac:dyDescent="0.25">
      <c r="E692">
        <v>0.34275369999999999</v>
      </c>
    </row>
    <row r="693" spans="5:5" x14ac:dyDescent="0.25">
      <c r="E693">
        <v>0.81909670000000001</v>
      </c>
    </row>
    <row r="694" spans="5:5" x14ac:dyDescent="0.25">
      <c r="E694">
        <v>0.49314760000000002</v>
      </c>
    </row>
    <row r="695" spans="5:5" x14ac:dyDescent="0.25">
      <c r="E695">
        <v>1.8521559999999999</v>
      </c>
    </row>
    <row r="696" spans="5:5" x14ac:dyDescent="0.25">
      <c r="E696">
        <v>3.2431570000000001</v>
      </c>
    </row>
    <row r="697" spans="5:5" x14ac:dyDescent="0.25">
      <c r="E697">
        <v>2.166191</v>
      </c>
    </row>
    <row r="698" spans="5:5" x14ac:dyDescent="0.25">
      <c r="E698">
        <v>0.94204100000000002</v>
      </c>
    </row>
    <row r="699" spans="5:5" x14ac:dyDescent="0.25">
      <c r="E699">
        <v>2.5164029999999999</v>
      </c>
    </row>
    <row r="700" spans="5:5" x14ac:dyDescent="0.25">
      <c r="E700">
        <v>0.47399989999999997</v>
      </c>
    </row>
    <row r="701" spans="5:5" x14ac:dyDescent="0.25">
      <c r="E701">
        <v>0.95510890000000004</v>
      </c>
    </row>
    <row r="702" spans="5:5" x14ac:dyDescent="0.25">
      <c r="E702">
        <v>7.7458920000000001E-2</v>
      </c>
    </row>
    <row r="703" spans="5:5" x14ac:dyDescent="0.25">
      <c r="E703">
        <v>0.90289129999999995</v>
      </c>
    </row>
    <row r="704" spans="5:5" x14ac:dyDescent="0.25">
      <c r="E704">
        <v>0.80462389999999995</v>
      </c>
    </row>
    <row r="705" spans="5:5" x14ac:dyDescent="0.25">
      <c r="E705">
        <v>0.18510219999999999</v>
      </c>
    </row>
    <row r="706" spans="5:5" x14ac:dyDescent="0.25">
      <c r="E706">
        <v>0.24426529999999999</v>
      </c>
    </row>
    <row r="707" spans="5:5" x14ac:dyDescent="0.25">
      <c r="E707">
        <v>1.255795E-2</v>
      </c>
    </row>
    <row r="708" spans="5:5" x14ac:dyDescent="0.25">
      <c r="E708">
        <v>1.107286</v>
      </c>
    </row>
    <row r="709" spans="5:5" x14ac:dyDescent="0.25">
      <c r="E709">
        <v>0.23833509999999999</v>
      </c>
    </row>
    <row r="710" spans="5:5" x14ac:dyDescent="0.25">
      <c r="E710">
        <v>1.1111770000000001</v>
      </c>
    </row>
    <row r="711" spans="5:5" x14ac:dyDescent="0.25">
      <c r="E711">
        <v>0.64984370000000002</v>
      </c>
    </row>
    <row r="712" spans="5:5" x14ac:dyDescent="0.25">
      <c r="E712">
        <v>0.47912130000000003</v>
      </c>
    </row>
    <row r="713" spans="5:5" x14ac:dyDescent="0.25">
      <c r="E713">
        <v>0.26231929999999998</v>
      </c>
    </row>
    <row r="714" spans="5:5" x14ac:dyDescent="0.25">
      <c r="E714">
        <v>3.402863</v>
      </c>
    </row>
    <row r="715" spans="5:5" x14ac:dyDescent="0.25">
      <c r="E715">
        <v>0.4231838</v>
      </c>
    </row>
    <row r="716" spans="5:5" x14ac:dyDescent="0.25">
      <c r="E716">
        <v>0.42776779999999998</v>
      </c>
    </row>
    <row r="717" spans="5:5" x14ac:dyDescent="0.25">
      <c r="E717">
        <v>0.67724640000000003</v>
      </c>
    </row>
    <row r="718" spans="5:5" x14ac:dyDescent="0.25">
      <c r="E718">
        <v>1.7210489999999998E-2</v>
      </c>
    </row>
    <row r="719" spans="5:5" x14ac:dyDescent="0.25">
      <c r="E719">
        <v>1.185665</v>
      </c>
    </row>
    <row r="720" spans="5:5" x14ac:dyDescent="0.25">
      <c r="E720">
        <v>0.35672720000000002</v>
      </c>
    </row>
    <row r="721" spans="5:5" x14ac:dyDescent="0.25">
      <c r="E721">
        <v>1.478164</v>
      </c>
    </row>
    <row r="722" spans="5:5" x14ac:dyDescent="0.25">
      <c r="E722">
        <v>8.9778289999999997E-2</v>
      </c>
    </row>
    <row r="723" spans="5:5" x14ac:dyDescent="0.25">
      <c r="E723">
        <v>0.33100220000000002</v>
      </c>
    </row>
    <row r="724" spans="5:5" x14ac:dyDescent="0.25">
      <c r="E724">
        <v>0.35426619999999998</v>
      </c>
    </row>
    <row r="725" spans="5:5" x14ac:dyDescent="0.25">
      <c r="E725">
        <v>0.1177836</v>
      </c>
    </row>
    <row r="726" spans="5:5" x14ac:dyDescent="0.25">
      <c r="E726">
        <v>1.257031</v>
      </c>
    </row>
    <row r="727" spans="5:5" x14ac:dyDescent="0.25">
      <c r="E727">
        <v>0.47391990000000001</v>
      </c>
    </row>
    <row r="728" spans="5:5" x14ac:dyDescent="0.25">
      <c r="E728">
        <v>0.13321659999999999</v>
      </c>
    </row>
    <row r="729" spans="5:5" x14ac:dyDescent="0.25">
      <c r="E729">
        <v>0.77046289999999995</v>
      </c>
    </row>
    <row r="730" spans="5:5" x14ac:dyDescent="0.25">
      <c r="E730">
        <v>0.5522184</v>
      </c>
    </row>
    <row r="731" spans="5:5" x14ac:dyDescent="0.25">
      <c r="E731">
        <v>0.47688069999999999</v>
      </c>
    </row>
    <row r="732" spans="5:5" x14ac:dyDescent="0.25">
      <c r="E732">
        <v>0.41155960000000003</v>
      </c>
    </row>
    <row r="733" spans="5:5" x14ac:dyDescent="0.25">
      <c r="E733">
        <v>3.670051</v>
      </c>
    </row>
    <row r="734" spans="5:5" x14ac:dyDescent="0.25">
      <c r="E734">
        <v>0.95992189999999999</v>
      </c>
    </row>
    <row r="735" spans="5:5" x14ac:dyDescent="0.25">
      <c r="E735">
        <v>0.49462889999999998</v>
      </c>
    </row>
    <row r="736" spans="5:5" x14ac:dyDescent="0.25">
      <c r="E736">
        <v>0.55974060000000003</v>
      </c>
    </row>
    <row r="737" spans="5:5" x14ac:dyDescent="0.25">
      <c r="E737">
        <v>0.45112039999999998</v>
      </c>
    </row>
    <row r="738" spans="5:5" x14ac:dyDescent="0.25">
      <c r="E738">
        <v>6.6501439999999995E-2</v>
      </c>
    </row>
    <row r="739" spans="5:5" x14ac:dyDescent="0.25">
      <c r="E739">
        <v>4.1666150000000002</v>
      </c>
    </row>
    <row r="740" spans="5:5" x14ac:dyDescent="0.25">
      <c r="E740">
        <v>0.79002019999999995</v>
      </c>
    </row>
    <row r="741" spans="5:5" x14ac:dyDescent="0.25">
      <c r="E741">
        <v>0.16032250000000001</v>
      </c>
    </row>
    <row r="742" spans="5:5" x14ac:dyDescent="0.25">
      <c r="E742">
        <v>0.27408329999999997</v>
      </c>
    </row>
    <row r="743" spans="5:5" x14ac:dyDescent="0.25">
      <c r="E743">
        <v>0.16976459999999999</v>
      </c>
    </row>
    <row r="744" spans="5:5" x14ac:dyDescent="0.25">
      <c r="E744">
        <v>3.7125189999999999</v>
      </c>
    </row>
    <row r="745" spans="5:5" x14ac:dyDescent="0.25">
      <c r="E745">
        <v>2.1715740000000001E-2</v>
      </c>
    </row>
    <row r="746" spans="5:5" x14ac:dyDescent="0.25">
      <c r="E746">
        <v>0.22061249999999999</v>
      </c>
    </row>
    <row r="747" spans="5:5" x14ac:dyDescent="0.25">
      <c r="E747">
        <v>1.107672</v>
      </c>
    </row>
    <row r="748" spans="5:5" x14ac:dyDescent="0.25">
      <c r="E748">
        <v>1.78922</v>
      </c>
    </row>
    <row r="749" spans="5:5" x14ac:dyDescent="0.25">
      <c r="E749">
        <v>0.27801690000000001</v>
      </c>
    </row>
    <row r="750" spans="5:5" x14ac:dyDescent="0.25">
      <c r="E750">
        <v>0.74977990000000005</v>
      </c>
    </row>
    <row r="751" spans="5:5" x14ac:dyDescent="0.25">
      <c r="E751">
        <v>1.1454779999999999E-2</v>
      </c>
    </row>
    <row r="752" spans="5:5" x14ac:dyDescent="0.25">
      <c r="E752">
        <v>0.46740619999999999</v>
      </c>
    </row>
    <row r="753" spans="5:5" x14ac:dyDescent="0.25">
      <c r="E753">
        <v>1.175019</v>
      </c>
    </row>
    <row r="754" spans="5:5" x14ac:dyDescent="0.25">
      <c r="E754">
        <v>2.2782770000000001</v>
      </c>
    </row>
    <row r="755" spans="5:5" x14ac:dyDescent="0.25">
      <c r="E755">
        <v>0.36276259999999999</v>
      </c>
    </row>
    <row r="756" spans="5:5" x14ac:dyDescent="0.25">
      <c r="E756">
        <v>1.030648</v>
      </c>
    </row>
    <row r="757" spans="5:5" x14ac:dyDescent="0.25">
      <c r="E757">
        <v>1.5211840000000001</v>
      </c>
    </row>
    <row r="758" spans="5:5" x14ac:dyDescent="0.25">
      <c r="E758">
        <v>2.2322150000000001</v>
      </c>
    </row>
    <row r="759" spans="5:5" x14ac:dyDescent="0.25">
      <c r="E759">
        <v>1.5915589999999999</v>
      </c>
    </row>
    <row r="760" spans="5:5" x14ac:dyDescent="0.25">
      <c r="E760">
        <v>0.62587660000000001</v>
      </c>
    </row>
    <row r="761" spans="5:5" x14ac:dyDescent="0.25">
      <c r="E761">
        <v>0.16908190000000001</v>
      </c>
    </row>
    <row r="762" spans="5:5" x14ac:dyDescent="0.25">
      <c r="E762">
        <v>2.5334829999999999</v>
      </c>
    </row>
    <row r="763" spans="5:5" x14ac:dyDescent="0.25">
      <c r="E763">
        <v>0.16052369999999999</v>
      </c>
    </row>
    <row r="764" spans="5:5" x14ac:dyDescent="0.25">
      <c r="E764">
        <v>2.2340770000000001</v>
      </c>
    </row>
    <row r="765" spans="5:5" x14ac:dyDescent="0.25">
      <c r="E765">
        <v>0.21997410000000001</v>
      </c>
    </row>
    <row r="766" spans="5:5" x14ac:dyDescent="0.25">
      <c r="E766">
        <v>0.62666999999999995</v>
      </c>
    </row>
    <row r="767" spans="5:5" x14ac:dyDescent="0.25">
      <c r="E767">
        <v>0.18833220000000001</v>
      </c>
    </row>
    <row r="768" spans="5:5" x14ac:dyDescent="0.25">
      <c r="E768">
        <v>1.593825</v>
      </c>
    </row>
    <row r="769" spans="5:5" x14ac:dyDescent="0.25">
      <c r="E769">
        <v>0.14074120000000001</v>
      </c>
    </row>
    <row r="770" spans="5:5" x14ac:dyDescent="0.25">
      <c r="E770">
        <v>6.6814719999999994E-2</v>
      </c>
    </row>
    <row r="771" spans="5:5" x14ac:dyDescent="0.25">
      <c r="E771">
        <v>0.40707280000000001</v>
      </c>
    </row>
    <row r="772" spans="5:5" x14ac:dyDescent="0.25">
      <c r="E772">
        <v>2.264837</v>
      </c>
    </row>
    <row r="773" spans="5:5" x14ac:dyDescent="0.25">
      <c r="E773">
        <v>1.0585979999999999</v>
      </c>
    </row>
    <row r="774" spans="5:5" x14ac:dyDescent="0.25">
      <c r="E774">
        <v>0.63496010000000003</v>
      </c>
    </row>
    <row r="775" spans="5:5" x14ac:dyDescent="0.25">
      <c r="E775">
        <v>2.7155079999999998</v>
      </c>
    </row>
    <row r="776" spans="5:5" x14ac:dyDescent="0.25">
      <c r="E776">
        <v>1.3744829999999999</v>
      </c>
    </row>
    <row r="777" spans="5:5" x14ac:dyDescent="0.25">
      <c r="E777">
        <v>0.49186449999999998</v>
      </c>
    </row>
    <row r="778" spans="5:5" x14ac:dyDescent="0.25">
      <c r="E778">
        <v>0.46868520000000002</v>
      </c>
    </row>
    <row r="779" spans="5:5" x14ac:dyDescent="0.25">
      <c r="E779">
        <v>1.215903</v>
      </c>
    </row>
    <row r="780" spans="5:5" x14ac:dyDescent="0.25">
      <c r="E780">
        <v>1.893025</v>
      </c>
    </row>
    <row r="781" spans="5:5" x14ac:dyDescent="0.25">
      <c r="E781">
        <v>0.88184759999999995</v>
      </c>
    </row>
    <row r="782" spans="5:5" x14ac:dyDescent="0.25">
      <c r="E782">
        <v>1.0646420000000001</v>
      </c>
    </row>
    <row r="783" spans="5:5" x14ac:dyDescent="0.25">
      <c r="E783">
        <v>0.2187192</v>
      </c>
    </row>
    <row r="784" spans="5:5" x14ac:dyDescent="0.25">
      <c r="E784">
        <v>0.2570595</v>
      </c>
    </row>
    <row r="785" spans="5:5" x14ac:dyDescent="0.25">
      <c r="E785">
        <v>1.1706300000000001</v>
      </c>
    </row>
    <row r="786" spans="5:5" x14ac:dyDescent="0.25">
      <c r="E786">
        <v>3.3082799999999999</v>
      </c>
    </row>
    <row r="787" spans="5:5" x14ac:dyDescent="0.25">
      <c r="E787">
        <v>2.8353120000000001</v>
      </c>
    </row>
    <row r="788" spans="5:5" x14ac:dyDescent="0.25">
      <c r="E788">
        <v>0.46804800000000002</v>
      </c>
    </row>
    <row r="789" spans="5:5" x14ac:dyDescent="0.25">
      <c r="E789">
        <v>1.974359</v>
      </c>
    </row>
    <row r="790" spans="5:5" x14ac:dyDescent="0.25">
      <c r="E790">
        <v>0.76169010000000004</v>
      </c>
    </row>
    <row r="791" spans="5:5" x14ac:dyDescent="0.25">
      <c r="E791">
        <v>2.3106390000000001</v>
      </c>
    </row>
    <row r="792" spans="5:5" x14ac:dyDescent="0.25">
      <c r="E792">
        <v>0.44616980000000001</v>
      </c>
    </row>
    <row r="793" spans="5:5" x14ac:dyDescent="0.25">
      <c r="E793">
        <v>9.8562830000000004E-2</v>
      </c>
    </row>
    <row r="794" spans="5:5" x14ac:dyDescent="0.25">
      <c r="E794">
        <v>1.2108449999999999</v>
      </c>
    </row>
    <row r="795" spans="5:5" x14ac:dyDescent="0.25">
      <c r="E795">
        <v>1.079413</v>
      </c>
    </row>
    <row r="796" spans="5:5" x14ac:dyDescent="0.25">
      <c r="E796">
        <v>0.79797709999999999</v>
      </c>
    </row>
    <row r="797" spans="5:5" x14ac:dyDescent="0.25">
      <c r="E797">
        <v>0.33324740000000003</v>
      </c>
    </row>
    <row r="798" spans="5:5" x14ac:dyDescent="0.25">
      <c r="E798">
        <v>0.68766890000000003</v>
      </c>
    </row>
    <row r="799" spans="5:5" x14ac:dyDescent="0.25">
      <c r="E799">
        <v>1.248955</v>
      </c>
    </row>
    <row r="800" spans="5:5" x14ac:dyDescent="0.25">
      <c r="E800">
        <v>2.3917679999999999</v>
      </c>
    </row>
    <row r="801" spans="5:5" x14ac:dyDescent="0.25">
      <c r="E801">
        <v>0.46532770000000001</v>
      </c>
    </row>
    <row r="802" spans="5:5" x14ac:dyDescent="0.25">
      <c r="E802">
        <v>0.34142109999999998</v>
      </c>
    </row>
    <row r="803" spans="5:5" x14ac:dyDescent="0.25">
      <c r="E803">
        <v>0.57385909999999996</v>
      </c>
    </row>
    <row r="804" spans="5:5" x14ac:dyDescent="0.25">
      <c r="E804">
        <v>0.44650899999999999</v>
      </c>
    </row>
    <row r="805" spans="5:5" x14ac:dyDescent="0.25">
      <c r="E805">
        <v>1.4142159999999999</v>
      </c>
    </row>
    <row r="806" spans="5:5" x14ac:dyDescent="0.25">
      <c r="E806">
        <v>1.4447810000000001</v>
      </c>
    </row>
    <row r="807" spans="5:5" x14ac:dyDescent="0.25">
      <c r="E807">
        <v>1.5675699999999999</v>
      </c>
    </row>
    <row r="808" spans="5:5" x14ac:dyDescent="0.25">
      <c r="E808">
        <v>1.996281</v>
      </c>
    </row>
    <row r="809" spans="5:5" x14ac:dyDescent="0.25">
      <c r="E809">
        <v>0.55409319999999995</v>
      </c>
    </row>
    <row r="810" spans="5:5" x14ac:dyDescent="0.25">
      <c r="E810">
        <v>0.39382410000000001</v>
      </c>
    </row>
    <row r="811" spans="5:5" x14ac:dyDescent="0.25">
      <c r="E811">
        <v>7.0637160000000004E-2</v>
      </c>
    </row>
    <row r="812" spans="5:5" x14ac:dyDescent="0.25">
      <c r="E812">
        <v>0.28838449999999999</v>
      </c>
    </row>
    <row r="813" spans="5:5" x14ac:dyDescent="0.25">
      <c r="E813">
        <v>0.21820719999999999</v>
      </c>
    </row>
    <row r="814" spans="5:5" x14ac:dyDescent="0.25">
      <c r="E814">
        <v>0.97086680000000003</v>
      </c>
    </row>
    <row r="815" spans="5:5" x14ac:dyDescent="0.25">
      <c r="E815">
        <v>0.56362610000000002</v>
      </c>
    </row>
    <row r="816" spans="5:5" x14ac:dyDescent="0.25">
      <c r="E816">
        <v>0.29986940000000001</v>
      </c>
    </row>
    <row r="817" spans="5:5" x14ac:dyDescent="0.25">
      <c r="E817">
        <v>1.93577</v>
      </c>
    </row>
    <row r="818" spans="5:5" x14ac:dyDescent="0.25">
      <c r="E818">
        <v>0.18077119999999999</v>
      </c>
    </row>
    <row r="819" spans="5:5" x14ac:dyDescent="0.25">
      <c r="E819">
        <v>0.29092800000000002</v>
      </c>
    </row>
    <row r="820" spans="5:5" x14ac:dyDescent="0.25">
      <c r="E820">
        <v>1.3310280000000001</v>
      </c>
    </row>
    <row r="821" spans="5:5" x14ac:dyDescent="0.25">
      <c r="E821">
        <v>0.72204539999999995</v>
      </c>
    </row>
    <row r="822" spans="5:5" x14ac:dyDescent="0.25">
      <c r="E822">
        <v>2.6255160000000002</v>
      </c>
    </row>
    <row r="823" spans="5:5" x14ac:dyDescent="0.25">
      <c r="E823">
        <v>0.99819400000000003</v>
      </c>
    </row>
    <row r="824" spans="5:5" x14ac:dyDescent="0.25">
      <c r="E824">
        <v>0.88463890000000001</v>
      </c>
    </row>
    <row r="825" spans="5:5" x14ac:dyDescent="0.25">
      <c r="E825">
        <v>0.97565120000000005</v>
      </c>
    </row>
    <row r="826" spans="5:5" x14ac:dyDescent="0.25">
      <c r="E826">
        <v>0.93454009999999998</v>
      </c>
    </row>
    <row r="827" spans="5:5" x14ac:dyDescent="0.25">
      <c r="E827">
        <v>8.0337580000000002E-3</v>
      </c>
    </row>
    <row r="828" spans="5:5" x14ac:dyDescent="0.25">
      <c r="E828">
        <v>3.2054390000000001</v>
      </c>
    </row>
    <row r="829" spans="5:5" x14ac:dyDescent="0.25">
      <c r="E829">
        <v>0.57259360000000004</v>
      </c>
    </row>
    <row r="830" spans="5:5" x14ac:dyDescent="0.25">
      <c r="E830">
        <v>0.7223541</v>
      </c>
    </row>
    <row r="831" spans="5:5" x14ac:dyDescent="0.25">
      <c r="E831">
        <v>1.9346680000000001</v>
      </c>
    </row>
    <row r="832" spans="5:5" x14ac:dyDescent="0.25">
      <c r="E832">
        <v>1.077588</v>
      </c>
    </row>
    <row r="833" spans="5:5" x14ac:dyDescent="0.25">
      <c r="E833">
        <v>0.89740489999999995</v>
      </c>
    </row>
    <row r="834" spans="5:5" x14ac:dyDescent="0.25">
      <c r="E834">
        <v>2.2978019999999998E-2</v>
      </c>
    </row>
    <row r="835" spans="5:5" x14ac:dyDescent="0.25">
      <c r="E835">
        <v>1.014848</v>
      </c>
    </row>
    <row r="836" spans="5:5" x14ac:dyDescent="0.25">
      <c r="E836">
        <v>0.25129360000000001</v>
      </c>
    </row>
    <row r="837" spans="5:5" x14ac:dyDescent="0.25">
      <c r="E837">
        <v>1.0235019999999999</v>
      </c>
    </row>
    <row r="838" spans="5:5" x14ac:dyDescent="0.25">
      <c r="E838">
        <v>1.001109</v>
      </c>
    </row>
    <row r="839" spans="5:5" x14ac:dyDescent="0.25">
      <c r="E839">
        <v>6.0582129999999998E-2</v>
      </c>
    </row>
    <row r="840" spans="5:5" x14ac:dyDescent="0.25">
      <c r="E840">
        <v>0.10595010000000001</v>
      </c>
    </row>
    <row r="841" spans="5:5" x14ac:dyDescent="0.25">
      <c r="E841">
        <v>3.1462029999999999</v>
      </c>
    </row>
    <row r="842" spans="5:5" x14ac:dyDescent="0.25">
      <c r="E842">
        <v>0.1803247</v>
      </c>
    </row>
    <row r="843" spans="5:5" x14ac:dyDescent="0.25">
      <c r="E843">
        <v>0.92607890000000004</v>
      </c>
    </row>
    <row r="844" spans="5:5" x14ac:dyDescent="0.25">
      <c r="E844">
        <v>2.232729</v>
      </c>
    </row>
    <row r="845" spans="5:5" x14ac:dyDescent="0.25">
      <c r="E845">
        <v>1.0759909999999999</v>
      </c>
    </row>
    <row r="846" spans="5:5" x14ac:dyDescent="0.25">
      <c r="E846">
        <v>0.66796060000000002</v>
      </c>
    </row>
    <row r="847" spans="5:5" x14ac:dyDescent="0.25">
      <c r="E847">
        <v>0.96700450000000004</v>
      </c>
    </row>
    <row r="848" spans="5:5" x14ac:dyDescent="0.25">
      <c r="E848">
        <v>0.84046460000000001</v>
      </c>
    </row>
    <row r="849" spans="5:5" x14ac:dyDescent="0.25">
      <c r="E849">
        <v>0.49279269999999997</v>
      </c>
    </row>
    <row r="850" spans="5:5" x14ac:dyDescent="0.25">
      <c r="E850">
        <v>0.30693900000000002</v>
      </c>
    </row>
    <row r="851" spans="5:5" x14ac:dyDescent="0.25">
      <c r="E851">
        <v>0.16370689999999999</v>
      </c>
    </row>
    <row r="852" spans="5:5" x14ac:dyDescent="0.25">
      <c r="E852">
        <v>0.2195541</v>
      </c>
    </row>
    <row r="853" spans="5:5" x14ac:dyDescent="0.25">
      <c r="E853">
        <v>2.7043550000000001</v>
      </c>
    </row>
    <row r="854" spans="5:5" x14ac:dyDescent="0.25">
      <c r="E854">
        <v>1.245601</v>
      </c>
    </row>
    <row r="855" spans="5:5" x14ac:dyDescent="0.25">
      <c r="E855">
        <v>0.53235589999999999</v>
      </c>
    </row>
    <row r="856" spans="5:5" x14ac:dyDescent="0.25">
      <c r="E856">
        <v>0.61577610000000005</v>
      </c>
    </row>
    <row r="857" spans="5:5" x14ac:dyDescent="0.25">
      <c r="E857">
        <v>1.0640259999999999</v>
      </c>
    </row>
    <row r="858" spans="5:5" x14ac:dyDescent="0.25">
      <c r="E858">
        <v>0.38278709999999999</v>
      </c>
    </row>
    <row r="859" spans="5:5" x14ac:dyDescent="0.25">
      <c r="E859">
        <v>0.51355450000000002</v>
      </c>
    </row>
    <row r="860" spans="5:5" x14ac:dyDescent="0.25">
      <c r="E860">
        <v>1.9103889999999999</v>
      </c>
    </row>
    <row r="861" spans="5:5" x14ac:dyDescent="0.25">
      <c r="E861">
        <v>0.90083489999999999</v>
      </c>
    </row>
    <row r="862" spans="5:5" x14ac:dyDescent="0.25">
      <c r="E862">
        <v>2.5738029999999998</v>
      </c>
    </row>
    <row r="863" spans="5:5" x14ac:dyDescent="0.25">
      <c r="E863">
        <v>0.57344019999999996</v>
      </c>
    </row>
    <row r="864" spans="5:5" x14ac:dyDescent="0.25">
      <c r="E864">
        <v>8.1470819999999999E-2</v>
      </c>
    </row>
    <row r="865" spans="5:5" x14ac:dyDescent="0.25">
      <c r="E865">
        <v>2.6420180000000002</v>
      </c>
    </row>
    <row r="866" spans="5:5" x14ac:dyDescent="0.25">
      <c r="E866">
        <v>2.2609089999999998E-2</v>
      </c>
    </row>
    <row r="867" spans="5:5" x14ac:dyDescent="0.25">
      <c r="E867">
        <v>0.31430039999999998</v>
      </c>
    </row>
    <row r="868" spans="5:5" x14ac:dyDescent="0.25">
      <c r="E868">
        <v>2.3629449999999999</v>
      </c>
    </row>
    <row r="869" spans="5:5" x14ac:dyDescent="0.25">
      <c r="E869">
        <v>0.12770119999999999</v>
      </c>
    </row>
    <row r="870" spans="5:5" x14ac:dyDescent="0.25">
      <c r="E870">
        <v>1.3417559999999999</v>
      </c>
    </row>
    <row r="871" spans="5:5" x14ac:dyDescent="0.25">
      <c r="E871">
        <v>0.50717040000000002</v>
      </c>
    </row>
    <row r="872" spans="5:5" x14ac:dyDescent="0.25">
      <c r="E872">
        <v>1.358268</v>
      </c>
    </row>
    <row r="873" spans="5:5" x14ac:dyDescent="0.25">
      <c r="E873">
        <v>0.1496343</v>
      </c>
    </row>
    <row r="874" spans="5:5" x14ac:dyDescent="0.25">
      <c r="E874">
        <v>0.4090104</v>
      </c>
    </row>
    <row r="875" spans="5:5" x14ac:dyDescent="0.25">
      <c r="E875">
        <v>0.96496099999999996</v>
      </c>
    </row>
    <row r="876" spans="5:5" x14ac:dyDescent="0.25">
      <c r="E876">
        <v>6.4232849999999994E-2</v>
      </c>
    </row>
    <row r="877" spans="5:5" x14ac:dyDescent="0.25">
      <c r="E877">
        <v>0.33150239999999997</v>
      </c>
    </row>
    <row r="878" spans="5:5" x14ac:dyDescent="0.25">
      <c r="E878">
        <v>1.2102839999999999</v>
      </c>
    </row>
    <row r="879" spans="5:5" x14ac:dyDescent="0.25">
      <c r="E879">
        <v>1.9712400000000001</v>
      </c>
    </row>
    <row r="880" spans="5:5" x14ac:dyDescent="0.25">
      <c r="E880">
        <v>0.67125599999999996</v>
      </c>
    </row>
    <row r="881" spans="5:5" x14ac:dyDescent="0.25">
      <c r="E881">
        <v>6.0323439999999999E-2</v>
      </c>
    </row>
    <row r="882" spans="5:5" x14ac:dyDescent="0.25">
      <c r="E882">
        <v>1.6860599999999999</v>
      </c>
    </row>
    <row r="883" spans="5:5" x14ac:dyDescent="0.25">
      <c r="E883">
        <v>1.7674369999999999</v>
      </c>
    </row>
    <row r="884" spans="5:5" x14ac:dyDescent="0.25">
      <c r="E884">
        <v>1.3282579999999999</v>
      </c>
    </row>
    <row r="885" spans="5:5" x14ac:dyDescent="0.25">
      <c r="E885">
        <v>3.1142910000000001</v>
      </c>
    </row>
    <row r="886" spans="5:5" x14ac:dyDescent="0.25">
      <c r="E886">
        <v>0.74342750000000002</v>
      </c>
    </row>
    <row r="887" spans="5:5" x14ac:dyDescent="0.25">
      <c r="E887">
        <v>0.46546579999999999</v>
      </c>
    </row>
    <row r="888" spans="5:5" x14ac:dyDescent="0.25">
      <c r="E888">
        <v>0.54684909999999998</v>
      </c>
    </row>
    <row r="889" spans="5:5" x14ac:dyDescent="0.25">
      <c r="E889">
        <v>0.3807449</v>
      </c>
    </row>
    <row r="890" spans="5:5" x14ac:dyDescent="0.25">
      <c r="E890">
        <v>0.66453110000000004</v>
      </c>
    </row>
    <row r="891" spans="5:5" x14ac:dyDescent="0.25">
      <c r="E891">
        <v>0.4068774</v>
      </c>
    </row>
    <row r="892" spans="5:5" x14ac:dyDescent="0.25">
      <c r="E892">
        <v>0.43877480000000002</v>
      </c>
    </row>
    <row r="893" spans="5:5" x14ac:dyDescent="0.25">
      <c r="E893">
        <v>0.98727089999999995</v>
      </c>
    </row>
    <row r="894" spans="5:5" x14ac:dyDescent="0.25">
      <c r="E894">
        <v>0.17927799999999999</v>
      </c>
    </row>
    <row r="895" spans="5:5" x14ac:dyDescent="0.25">
      <c r="E895">
        <v>1.2652099999999999</v>
      </c>
    </row>
    <row r="896" spans="5:5" x14ac:dyDescent="0.25">
      <c r="E896">
        <v>2.1063459999999998</v>
      </c>
    </row>
    <row r="897" spans="5:5" x14ac:dyDescent="0.25">
      <c r="E897">
        <v>0.58116199999999996</v>
      </c>
    </row>
    <row r="898" spans="5:5" x14ac:dyDescent="0.25">
      <c r="E898">
        <v>1.551596</v>
      </c>
    </row>
    <row r="899" spans="5:5" x14ac:dyDescent="0.25">
      <c r="E899">
        <v>0.6978086</v>
      </c>
    </row>
    <row r="900" spans="5:5" x14ac:dyDescent="0.25">
      <c r="E900">
        <v>0.13307469999999999</v>
      </c>
    </row>
    <row r="901" spans="5:5" x14ac:dyDescent="0.25">
      <c r="E901">
        <v>1.562665</v>
      </c>
    </row>
    <row r="902" spans="5:5" x14ac:dyDescent="0.25">
      <c r="E902">
        <v>1.0274000000000001</v>
      </c>
    </row>
    <row r="903" spans="5:5" x14ac:dyDescent="0.25">
      <c r="E903">
        <v>0.19986100000000001</v>
      </c>
    </row>
    <row r="904" spans="5:5" x14ac:dyDescent="0.25">
      <c r="E904">
        <v>1.1828380000000001E-3</v>
      </c>
    </row>
    <row r="905" spans="5:5" x14ac:dyDescent="0.25">
      <c r="E905">
        <v>0.43144510000000003</v>
      </c>
    </row>
    <row r="906" spans="5:5" x14ac:dyDescent="0.25">
      <c r="E906">
        <v>0.73576790000000003</v>
      </c>
    </row>
    <row r="907" spans="5:5" x14ac:dyDescent="0.25">
      <c r="E907">
        <v>6.5892279999999998E-2</v>
      </c>
    </row>
    <row r="908" spans="5:5" x14ac:dyDescent="0.25">
      <c r="E908">
        <v>0.14562169999999999</v>
      </c>
    </row>
    <row r="909" spans="5:5" x14ac:dyDescent="0.25">
      <c r="E909">
        <v>1.110774E-2</v>
      </c>
    </row>
    <row r="910" spans="5:5" x14ac:dyDescent="0.25">
      <c r="E910">
        <v>0.1119277</v>
      </c>
    </row>
    <row r="911" spans="5:5" x14ac:dyDescent="0.25">
      <c r="E911">
        <v>0.88509649999999995</v>
      </c>
    </row>
    <row r="912" spans="5:5" x14ac:dyDescent="0.25">
      <c r="E912">
        <v>0.96911369999999997</v>
      </c>
    </row>
    <row r="913" spans="5:5" x14ac:dyDescent="0.25">
      <c r="E913">
        <v>2.095342</v>
      </c>
    </row>
    <row r="914" spans="5:5" x14ac:dyDescent="0.25">
      <c r="E914">
        <v>8.7658970000000003E-2</v>
      </c>
    </row>
    <row r="915" spans="5:5" x14ac:dyDescent="0.25">
      <c r="E915">
        <v>1.4430810000000001E-2</v>
      </c>
    </row>
    <row r="916" spans="5:5" x14ac:dyDescent="0.25">
      <c r="E916">
        <v>0.1010967</v>
      </c>
    </row>
    <row r="917" spans="5:5" x14ac:dyDescent="0.25">
      <c r="E917">
        <v>1.027984</v>
      </c>
    </row>
    <row r="918" spans="5:5" x14ac:dyDescent="0.25">
      <c r="E918">
        <v>0.87353329999999996</v>
      </c>
    </row>
    <row r="919" spans="5:5" x14ac:dyDescent="0.25">
      <c r="E919">
        <v>0.52785340000000003</v>
      </c>
    </row>
    <row r="920" spans="5:5" x14ac:dyDescent="0.25">
      <c r="E920">
        <v>0.1102128</v>
      </c>
    </row>
    <row r="921" spans="5:5" x14ac:dyDescent="0.25">
      <c r="E921">
        <v>0.22459809999999999</v>
      </c>
    </row>
    <row r="922" spans="5:5" x14ac:dyDescent="0.25">
      <c r="E922">
        <v>0.35021190000000002</v>
      </c>
    </row>
    <row r="923" spans="5:5" x14ac:dyDescent="0.25">
      <c r="E923">
        <v>0.60295900000000002</v>
      </c>
    </row>
    <row r="924" spans="5:5" x14ac:dyDescent="0.25">
      <c r="E924">
        <v>2.283579E-3</v>
      </c>
    </row>
    <row r="925" spans="5:5" x14ac:dyDescent="0.25">
      <c r="E925">
        <v>0.64737929999999999</v>
      </c>
    </row>
    <row r="926" spans="5:5" x14ac:dyDescent="0.25">
      <c r="E926">
        <v>2.2564850000000001</v>
      </c>
    </row>
    <row r="927" spans="5:5" x14ac:dyDescent="0.25">
      <c r="E927">
        <v>0.12854560000000001</v>
      </c>
    </row>
    <row r="928" spans="5:5" x14ac:dyDescent="0.25">
      <c r="E928">
        <v>0.40489649999999999</v>
      </c>
    </row>
    <row r="929" spans="5:5" x14ac:dyDescent="0.25">
      <c r="E929">
        <v>1.1064050000000001</v>
      </c>
    </row>
    <row r="930" spans="5:5" x14ac:dyDescent="0.25">
      <c r="E930">
        <v>0.6196758</v>
      </c>
    </row>
    <row r="931" spans="5:5" x14ac:dyDescent="0.25">
      <c r="E931">
        <v>0.36111290000000001</v>
      </c>
    </row>
    <row r="932" spans="5:5" x14ac:dyDescent="0.25">
      <c r="E932">
        <v>2.1132049999999999E-2</v>
      </c>
    </row>
    <row r="933" spans="5:5" x14ac:dyDescent="0.25">
      <c r="E933">
        <v>0.71472100000000005</v>
      </c>
    </row>
    <row r="934" spans="5:5" x14ac:dyDescent="0.25">
      <c r="E934">
        <v>1.147257</v>
      </c>
    </row>
    <row r="935" spans="5:5" x14ac:dyDescent="0.25">
      <c r="E935">
        <v>1.103931</v>
      </c>
    </row>
    <row r="936" spans="5:5" x14ac:dyDescent="0.25">
      <c r="E936">
        <v>0.37844929999999999</v>
      </c>
    </row>
    <row r="937" spans="5:5" x14ac:dyDescent="0.25">
      <c r="E937">
        <v>0.1134749</v>
      </c>
    </row>
    <row r="938" spans="5:5" x14ac:dyDescent="0.25">
      <c r="E938">
        <v>7.4881210000000004E-2</v>
      </c>
    </row>
    <row r="939" spans="5:5" x14ac:dyDescent="0.25">
      <c r="E939">
        <v>0.58538489999999999</v>
      </c>
    </row>
    <row r="940" spans="5:5" x14ac:dyDescent="0.25">
      <c r="E940">
        <v>0.57564499999999996</v>
      </c>
    </row>
    <row r="941" spans="5:5" x14ac:dyDescent="0.25">
      <c r="E941">
        <v>0.40479579999999998</v>
      </c>
    </row>
    <row r="942" spans="5:5" x14ac:dyDescent="0.25">
      <c r="E942">
        <v>2.4574180000000001E-2</v>
      </c>
    </row>
    <row r="943" spans="5:5" x14ac:dyDescent="0.25">
      <c r="E943">
        <v>0.14181350000000001</v>
      </c>
    </row>
    <row r="944" spans="5:5" x14ac:dyDescent="0.25">
      <c r="E944">
        <v>0.35484329999999997</v>
      </c>
    </row>
    <row r="945" spans="5:5" x14ac:dyDescent="0.25">
      <c r="E945">
        <v>1.4159569999999999</v>
      </c>
    </row>
    <row r="946" spans="5:5" x14ac:dyDescent="0.25">
      <c r="E946">
        <v>2.437961</v>
      </c>
    </row>
    <row r="947" spans="5:5" x14ac:dyDescent="0.25">
      <c r="E947">
        <v>0.1045203</v>
      </c>
    </row>
    <row r="948" spans="5:5" x14ac:dyDescent="0.25">
      <c r="E948">
        <v>0.85871260000000005</v>
      </c>
    </row>
    <row r="949" spans="5:5" x14ac:dyDescent="0.25">
      <c r="E949">
        <v>0.25025059999999999</v>
      </c>
    </row>
    <row r="950" spans="5:5" x14ac:dyDescent="0.25">
      <c r="E950">
        <v>1.0157309999999999</v>
      </c>
    </row>
    <row r="951" spans="5:5" x14ac:dyDescent="0.25">
      <c r="E951">
        <v>0.42049249999999999</v>
      </c>
    </row>
    <row r="952" spans="5:5" x14ac:dyDescent="0.25">
      <c r="E952">
        <v>5.6351129999999998E-3</v>
      </c>
    </row>
    <row r="953" spans="5:5" x14ac:dyDescent="0.25">
      <c r="E953">
        <v>1.0483</v>
      </c>
    </row>
    <row r="954" spans="5:5" x14ac:dyDescent="0.25">
      <c r="E954">
        <v>0.34708159999999999</v>
      </c>
    </row>
    <row r="955" spans="5:5" x14ac:dyDescent="0.25">
      <c r="E955">
        <v>0.27564499999999997</v>
      </c>
    </row>
    <row r="956" spans="5:5" x14ac:dyDescent="0.25">
      <c r="E956">
        <v>4.104302E-2</v>
      </c>
    </row>
    <row r="957" spans="5:5" x14ac:dyDescent="0.25">
      <c r="E957">
        <v>0.22535910000000001</v>
      </c>
    </row>
    <row r="958" spans="5:5" x14ac:dyDescent="0.25">
      <c r="E958">
        <v>0.40458169999999999</v>
      </c>
    </row>
    <row r="959" spans="5:5" x14ac:dyDescent="0.25">
      <c r="E959">
        <v>0.4740103</v>
      </c>
    </row>
    <row r="960" spans="5:5" x14ac:dyDescent="0.25">
      <c r="E960">
        <v>0.1183873</v>
      </c>
    </row>
    <row r="961" spans="5:5" x14ac:dyDescent="0.25">
      <c r="E961">
        <v>0.81612669999999998</v>
      </c>
    </row>
    <row r="962" spans="5:5" x14ac:dyDescent="0.25">
      <c r="E962">
        <v>1.6528940000000001</v>
      </c>
    </row>
    <row r="963" spans="5:5" x14ac:dyDescent="0.25">
      <c r="E963">
        <v>0.87648300000000001</v>
      </c>
    </row>
    <row r="964" spans="5:5" x14ac:dyDescent="0.25">
      <c r="E964">
        <v>0.18732360000000001</v>
      </c>
    </row>
    <row r="965" spans="5:5" x14ac:dyDescent="0.25">
      <c r="E965">
        <v>1.6407160000000001</v>
      </c>
    </row>
    <row r="966" spans="5:5" x14ac:dyDescent="0.25">
      <c r="E966">
        <v>1.0362530000000001</v>
      </c>
    </row>
    <row r="967" spans="5:5" x14ac:dyDescent="0.25">
      <c r="E967">
        <v>0.64104159999999999</v>
      </c>
    </row>
    <row r="968" spans="5:5" x14ac:dyDescent="0.25">
      <c r="E968">
        <v>0.55255609999999999</v>
      </c>
    </row>
    <row r="969" spans="5:5" x14ac:dyDescent="0.25">
      <c r="E969">
        <v>2.3733240000000002</v>
      </c>
    </row>
    <row r="970" spans="5:5" x14ac:dyDescent="0.25">
      <c r="E970">
        <v>1.1582520000000001</v>
      </c>
    </row>
    <row r="971" spans="5:5" x14ac:dyDescent="0.25">
      <c r="E971">
        <v>1.5835189999999999E-2</v>
      </c>
    </row>
    <row r="972" spans="5:5" x14ac:dyDescent="0.25">
      <c r="E972">
        <v>0.75899649999999996</v>
      </c>
    </row>
    <row r="973" spans="5:5" x14ac:dyDescent="0.25">
      <c r="E973">
        <v>1.0925800000000001</v>
      </c>
    </row>
    <row r="974" spans="5:5" x14ac:dyDescent="0.25">
      <c r="E974">
        <v>3.8701910000000002</v>
      </c>
    </row>
    <row r="975" spans="5:5" x14ac:dyDescent="0.25">
      <c r="E975">
        <v>0.79568249999999996</v>
      </c>
    </row>
    <row r="976" spans="5:5" x14ac:dyDescent="0.25">
      <c r="E976">
        <v>0.21778169999999999</v>
      </c>
    </row>
    <row r="977" spans="5:5" x14ac:dyDescent="0.25">
      <c r="E977">
        <v>2.0491419999999998</v>
      </c>
    </row>
    <row r="978" spans="5:5" x14ac:dyDescent="0.25">
      <c r="E978">
        <v>1.324681</v>
      </c>
    </row>
    <row r="979" spans="5:5" x14ac:dyDescent="0.25">
      <c r="E979">
        <v>0.16656260000000001</v>
      </c>
    </row>
    <row r="980" spans="5:5" x14ac:dyDescent="0.25">
      <c r="E980">
        <v>1.2907360000000001</v>
      </c>
    </row>
    <row r="981" spans="5:5" x14ac:dyDescent="0.25">
      <c r="E981">
        <v>0.35257189999999999</v>
      </c>
    </row>
    <row r="982" spans="5:5" x14ac:dyDescent="0.25">
      <c r="E982">
        <v>1.9728429999999999</v>
      </c>
    </row>
    <row r="983" spans="5:5" x14ac:dyDescent="0.25">
      <c r="E983">
        <v>6.8137130000000004E-2</v>
      </c>
    </row>
    <row r="984" spans="5:5" x14ac:dyDescent="0.25">
      <c r="E984">
        <v>0.3948236</v>
      </c>
    </row>
    <row r="985" spans="5:5" x14ac:dyDescent="0.25">
      <c r="E985">
        <v>1.9967349999999999</v>
      </c>
    </row>
    <row r="986" spans="5:5" x14ac:dyDescent="0.25">
      <c r="E986">
        <v>3.2914249999999998</v>
      </c>
    </row>
    <row r="987" spans="5:5" x14ac:dyDescent="0.25">
      <c r="E987">
        <v>1.326873</v>
      </c>
    </row>
    <row r="988" spans="5:5" x14ac:dyDescent="0.25">
      <c r="E988">
        <v>3.4436469999999999</v>
      </c>
    </row>
    <row r="989" spans="5:5" x14ac:dyDescent="0.25">
      <c r="E989">
        <v>1.743727</v>
      </c>
    </row>
    <row r="990" spans="5:5" x14ac:dyDescent="0.25">
      <c r="E990">
        <v>0.56832890000000003</v>
      </c>
    </row>
    <row r="991" spans="5:5" x14ac:dyDescent="0.25">
      <c r="E991">
        <v>0.63969580000000004</v>
      </c>
    </row>
    <row r="992" spans="5:5" x14ac:dyDescent="0.25">
      <c r="E992">
        <v>1.069774</v>
      </c>
    </row>
    <row r="993" spans="5:5" x14ac:dyDescent="0.25">
      <c r="E993">
        <v>1.007428</v>
      </c>
    </row>
    <row r="994" spans="5:5" x14ac:dyDescent="0.25">
      <c r="E994">
        <v>1.946304</v>
      </c>
    </row>
    <row r="995" spans="5:5" x14ac:dyDescent="0.25">
      <c r="E995">
        <v>1.161872</v>
      </c>
    </row>
    <row r="996" spans="5:5" x14ac:dyDescent="0.25">
      <c r="E996">
        <v>1.2655810000000001</v>
      </c>
    </row>
    <row r="997" spans="5:5" x14ac:dyDescent="0.25">
      <c r="E997">
        <v>0.16605159999999999</v>
      </c>
    </row>
    <row r="998" spans="5:5" x14ac:dyDescent="0.25">
      <c r="E998">
        <v>7.3161680000000007E-2</v>
      </c>
    </row>
    <row r="999" spans="5:5" x14ac:dyDescent="0.25">
      <c r="E999">
        <v>0.95333999999999997</v>
      </c>
    </row>
    <row r="1000" spans="5:5" x14ac:dyDescent="0.25">
      <c r="E1000">
        <v>0.3646046</v>
      </c>
    </row>
    <row r="1001" spans="5:5" x14ac:dyDescent="0.25">
      <c r="E1001">
        <v>0.43863069999999998</v>
      </c>
    </row>
    <row r="1002" spans="5:5" x14ac:dyDescent="0.25">
      <c r="E1002">
        <v>1.8778220000000001</v>
      </c>
    </row>
    <row r="1003" spans="5:5" x14ac:dyDescent="0.25">
      <c r="E1003">
        <v>0.3077819</v>
      </c>
    </row>
    <row r="1004" spans="5:5" x14ac:dyDescent="0.25">
      <c r="E1004">
        <v>0.32879130000000001</v>
      </c>
    </row>
    <row r="1005" spans="5:5" x14ac:dyDescent="0.25">
      <c r="E1005">
        <v>2.2901310000000001</v>
      </c>
    </row>
    <row r="1006" spans="5:5" x14ac:dyDescent="0.25">
      <c r="E1006">
        <v>0.98079559999999999</v>
      </c>
    </row>
    <row r="1007" spans="5:5" x14ac:dyDescent="0.25">
      <c r="E1007">
        <v>1.2065049999999999</v>
      </c>
    </row>
    <row r="1008" spans="5:5" x14ac:dyDescent="0.25">
      <c r="E1008">
        <v>0.58273140000000001</v>
      </c>
    </row>
    <row r="1009" spans="5:5" x14ac:dyDescent="0.25">
      <c r="E1009">
        <v>0.2219391</v>
      </c>
    </row>
    <row r="1010" spans="5:5" x14ac:dyDescent="0.25">
      <c r="E1010">
        <v>1.5537879999999999</v>
      </c>
    </row>
    <row r="1011" spans="5:5" x14ac:dyDescent="0.25">
      <c r="E1011">
        <v>1.1013839999999999</v>
      </c>
    </row>
    <row r="1012" spans="5:5" x14ac:dyDescent="0.25">
      <c r="E1012">
        <v>0.4146685</v>
      </c>
    </row>
    <row r="1013" spans="5:5" x14ac:dyDescent="0.25">
      <c r="E1013">
        <v>3.090233</v>
      </c>
    </row>
    <row r="1014" spans="5:5" x14ac:dyDescent="0.25">
      <c r="E1014">
        <v>0.68354490000000001</v>
      </c>
    </row>
    <row r="1015" spans="5:5" x14ac:dyDescent="0.25">
      <c r="E1015">
        <v>0.48563089999999998</v>
      </c>
    </row>
    <row r="1016" spans="5:5" x14ac:dyDescent="0.25">
      <c r="E1016">
        <v>0.19533400000000001</v>
      </c>
    </row>
    <row r="1017" spans="5:5" x14ac:dyDescent="0.25">
      <c r="E1017">
        <v>0.83276130000000004</v>
      </c>
    </row>
    <row r="1018" spans="5:5" x14ac:dyDescent="0.25">
      <c r="E1018">
        <v>2.2938100000000001</v>
      </c>
    </row>
    <row r="1019" spans="5:5" x14ac:dyDescent="0.25">
      <c r="E1019">
        <v>0.39128750000000001</v>
      </c>
    </row>
    <row r="1020" spans="5:5" x14ac:dyDescent="0.25">
      <c r="E1020">
        <v>0.52206410000000003</v>
      </c>
    </row>
    <row r="1021" spans="5:5" x14ac:dyDescent="0.25">
      <c r="E1021">
        <v>2.4515039999999999</v>
      </c>
    </row>
    <row r="1022" spans="5:5" x14ac:dyDescent="0.25">
      <c r="E1022">
        <v>2.8958010000000001</v>
      </c>
    </row>
    <row r="1023" spans="5:5" x14ac:dyDescent="0.25">
      <c r="E1023">
        <v>1.1453070000000001</v>
      </c>
    </row>
    <row r="1024" spans="5:5" x14ac:dyDescent="0.25">
      <c r="E1024">
        <v>2.5556899999999998</v>
      </c>
    </row>
    <row r="1025" spans="5:5" x14ac:dyDescent="0.25">
      <c r="E1025">
        <v>0.2037236</v>
      </c>
    </row>
    <row r="1026" spans="5:5" x14ac:dyDescent="0.25">
      <c r="E1026">
        <v>0.85878980000000005</v>
      </c>
    </row>
    <row r="1027" spans="5:5" x14ac:dyDescent="0.25">
      <c r="E1027">
        <v>2.0709430000000002</v>
      </c>
    </row>
    <row r="1028" spans="5:5" x14ac:dyDescent="0.25">
      <c r="E1028">
        <v>0.28107349999999998</v>
      </c>
    </row>
    <row r="1029" spans="5:5" x14ac:dyDescent="0.25">
      <c r="E1029">
        <v>1.171341</v>
      </c>
    </row>
    <row r="1030" spans="5:5" x14ac:dyDescent="0.25">
      <c r="E1030">
        <v>1.24014</v>
      </c>
    </row>
    <row r="1031" spans="5:5" x14ac:dyDescent="0.25">
      <c r="E1031">
        <v>0.24060889999999999</v>
      </c>
    </row>
    <row r="1032" spans="5:5" x14ac:dyDescent="0.25">
      <c r="E1032">
        <v>0.94965319999999998</v>
      </c>
    </row>
    <row r="1033" spans="5:5" x14ac:dyDescent="0.25">
      <c r="E1033">
        <v>0.83630640000000001</v>
      </c>
    </row>
    <row r="1034" spans="5:5" x14ac:dyDescent="0.25">
      <c r="E1034">
        <v>0.27763919999999997</v>
      </c>
    </row>
    <row r="1035" spans="5:5" x14ac:dyDescent="0.25">
      <c r="E1035">
        <v>1.2743739999999999</v>
      </c>
    </row>
    <row r="1036" spans="5:5" x14ac:dyDescent="0.25">
      <c r="E1036">
        <v>8.2040199999999994E-2</v>
      </c>
    </row>
    <row r="1037" spans="5:5" x14ac:dyDescent="0.25">
      <c r="E1037">
        <v>1.5086109999999999</v>
      </c>
    </row>
    <row r="1038" spans="5:5" x14ac:dyDescent="0.25">
      <c r="E1038">
        <v>0.41633369999999997</v>
      </c>
    </row>
    <row r="1039" spans="5:5" x14ac:dyDescent="0.25">
      <c r="E1039">
        <v>0.33343620000000002</v>
      </c>
    </row>
    <row r="1040" spans="5:5" x14ac:dyDescent="0.25">
      <c r="E1040">
        <v>0.69074789999999997</v>
      </c>
    </row>
    <row r="1041" spans="5:5" x14ac:dyDescent="0.25">
      <c r="E1041">
        <v>1.6722939999999999</v>
      </c>
    </row>
    <row r="1042" spans="5:5" x14ac:dyDescent="0.25">
      <c r="E1042">
        <v>0.51780680000000001</v>
      </c>
    </row>
    <row r="1043" spans="5:5" x14ac:dyDescent="0.25">
      <c r="E1043">
        <v>1.622044</v>
      </c>
    </row>
    <row r="1044" spans="5:5" x14ac:dyDescent="0.25">
      <c r="E1044">
        <v>0.77862489999999995</v>
      </c>
    </row>
    <row r="1045" spans="5:5" x14ac:dyDescent="0.25">
      <c r="E1045">
        <v>1.6670259999999999</v>
      </c>
    </row>
    <row r="1046" spans="5:5" x14ac:dyDescent="0.25">
      <c r="E1046">
        <v>0.44353799999999999</v>
      </c>
    </row>
    <row r="1047" spans="5:5" x14ac:dyDescent="0.25">
      <c r="E1047">
        <v>3.367661</v>
      </c>
    </row>
    <row r="1048" spans="5:5" x14ac:dyDescent="0.25">
      <c r="E1048">
        <v>0.26266630000000002</v>
      </c>
    </row>
    <row r="1049" spans="5:5" x14ac:dyDescent="0.25">
      <c r="E1049">
        <v>0.84496789999999999</v>
      </c>
    </row>
    <row r="1050" spans="5:5" x14ac:dyDescent="0.25">
      <c r="E1050">
        <v>1.618125</v>
      </c>
    </row>
    <row r="1051" spans="5:5" x14ac:dyDescent="0.25">
      <c r="E1051">
        <v>0.37930900000000001</v>
      </c>
    </row>
    <row r="1052" spans="5:5" x14ac:dyDescent="0.25">
      <c r="E1052">
        <v>0.17522209999999999</v>
      </c>
    </row>
    <row r="1053" spans="5:5" x14ac:dyDescent="0.25">
      <c r="E1053">
        <v>0.8370438</v>
      </c>
    </row>
    <row r="1054" spans="5:5" x14ac:dyDescent="0.25">
      <c r="E1054">
        <v>0.5593899</v>
      </c>
    </row>
    <row r="1055" spans="5:5" x14ac:dyDescent="0.25">
      <c r="E1055">
        <v>2.3515250000000001</v>
      </c>
    </row>
    <row r="1056" spans="5:5" x14ac:dyDescent="0.25">
      <c r="E1056">
        <v>0.78732970000000002</v>
      </c>
    </row>
    <row r="1057" spans="5:5" x14ac:dyDescent="0.25">
      <c r="E1057">
        <v>3.99268</v>
      </c>
    </row>
    <row r="1058" spans="5:5" x14ac:dyDescent="0.25">
      <c r="E1058">
        <v>2.2822089999999999</v>
      </c>
    </row>
    <row r="1059" spans="5:5" x14ac:dyDescent="0.25">
      <c r="E1059">
        <v>3.548515E-2</v>
      </c>
    </row>
    <row r="1060" spans="5:5" x14ac:dyDescent="0.25">
      <c r="E1060">
        <v>5.7782170000000001E-2</v>
      </c>
    </row>
    <row r="1061" spans="5:5" x14ac:dyDescent="0.25">
      <c r="E1061">
        <v>2.0200290000000001</v>
      </c>
    </row>
    <row r="1062" spans="5:5" x14ac:dyDescent="0.25">
      <c r="E1062">
        <v>2.5613069999999998</v>
      </c>
    </row>
    <row r="1063" spans="5:5" x14ac:dyDescent="0.25">
      <c r="E1063">
        <v>0.50270630000000005</v>
      </c>
    </row>
    <row r="1064" spans="5:5" x14ac:dyDescent="0.25">
      <c r="E1064">
        <v>1.1209739999999999E-2</v>
      </c>
    </row>
    <row r="1065" spans="5:5" x14ac:dyDescent="0.25">
      <c r="E1065">
        <v>0.32477460000000002</v>
      </c>
    </row>
    <row r="1066" spans="5:5" x14ac:dyDescent="0.25">
      <c r="E1066">
        <v>0.50281920000000002</v>
      </c>
    </row>
    <row r="1067" spans="5:5" x14ac:dyDescent="0.25">
      <c r="E1067">
        <v>3.0016039999999999</v>
      </c>
    </row>
    <row r="1068" spans="5:5" x14ac:dyDescent="0.25">
      <c r="E1068">
        <v>0.4386795</v>
      </c>
    </row>
    <row r="1069" spans="5:5" x14ac:dyDescent="0.25">
      <c r="E1069">
        <v>1.0195639999999999</v>
      </c>
    </row>
    <row r="1070" spans="5:5" x14ac:dyDescent="0.25">
      <c r="E1070">
        <v>0.87078120000000003</v>
      </c>
    </row>
    <row r="1071" spans="5:5" x14ac:dyDescent="0.25">
      <c r="E1071">
        <v>1.8835550000000001</v>
      </c>
    </row>
    <row r="1072" spans="5:5" x14ac:dyDescent="0.25">
      <c r="E1072">
        <v>2.995623E-2</v>
      </c>
    </row>
    <row r="1073" spans="5:5" x14ac:dyDescent="0.25">
      <c r="E1073">
        <v>1.2255849999999999</v>
      </c>
    </row>
    <row r="1074" spans="5:5" x14ac:dyDescent="0.25">
      <c r="E1074">
        <v>2.9121579999999998</v>
      </c>
    </row>
    <row r="1075" spans="5:5" x14ac:dyDescent="0.25">
      <c r="E1075">
        <v>0.3593865</v>
      </c>
    </row>
    <row r="1076" spans="5:5" x14ac:dyDescent="0.25">
      <c r="E1076">
        <v>0.5731792</v>
      </c>
    </row>
    <row r="1077" spans="5:5" x14ac:dyDescent="0.25">
      <c r="E1077">
        <v>1.526778E-2</v>
      </c>
    </row>
    <row r="1078" spans="5:5" x14ac:dyDescent="0.25">
      <c r="E1078">
        <v>0.46899980000000002</v>
      </c>
    </row>
    <row r="1079" spans="5:5" x14ac:dyDescent="0.25">
      <c r="E1079">
        <v>3.0170849999999998</v>
      </c>
    </row>
    <row r="1080" spans="5:5" x14ac:dyDescent="0.25">
      <c r="E1080">
        <v>1.1553420000000001</v>
      </c>
    </row>
    <row r="1081" spans="5:5" x14ac:dyDescent="0.25">
      <c r="E1081">
        <v>0.23303470000000001</v>
      </c>
    </row>
    <row r="1082" spans="5:5" x14ac:dyDescent="0.25">
      <c r="E1082">
        <v>2.741031</v>
      </c>
    </row>
    <row r="1083" spans="5:5" x14ac:dyDescent="0.25">
      <c r="E1083">
        <v>3.184612</v>
      </c>
    </row>
    <row r="1084" spans="5:5" x14ac:dyDescent="0.25">
      <c r="E1084">
        <v>4.6551660000000002E-2</v>
      </c>
    </row>
    <row r="1085" spans="5:5" x14ac:dyDescent="0.25">
      <c r="E1085">
        <v>2.0587569999999999</v>
      </c>
    </row>
    <row r="1086" spans="5:5" x14ac:dyDescent="0.25">
      <c r="E1086">
        <v>0.3445645</v>
      </c>
    </row>
    <row r="1087" spans="5:5" x14ac:dyDescent="0.25">
      <c r="E1087">
        <v>0.16426109999999999</v>
      </c>
    </row>
    <row r="1088" spans="5:5" x14ac:dyDescent="0.25">
      <c r="E1088">
        <v>1.840508</v>
      </c>
    </row>
    <row r="1089" spans="5:5" x14ac:dyDescent="0.25">
      <c r="E1089">
        <v>4.657729E-2</v>
      </c>
    </row>
    <row r="1090" spans="5:5" x14ac:dyDescent="0.25">
      <c r="E1090">
        <v>1.2500100000000001</v>
      </c>
    </row>
    <row r="1091" spans="5:5" x14ac:dyDescent="0.25">
      <c r="E1091">
        <v>0.79344530000000002</v>
      </c>
    </row>
    <row r="1092" spans="5:5" x14ac:dyDescent="0.25">
      <c r="E1092">
        <v>0.53395729999999997</v>
      </c>
    </row>
    <row r="1093" spans="5:5" x14ac:dyDescent="0.25">
      <c r="E1093">
        <v>0.1316129</v>
      </c>
    </row>
    <row r="1094" spans="5:5" x14ac:dyDescent="0.25">
      <c r="E1094">
        <v>1.298548</v>
      </c>
    </row>
    <row r="1095" spans="5:5" x14ac:dyDescent="0.25">
      <c r="E1095">
        <v>1.430356</v>
      </c>
    </row>
    <row r="1096" spans="5:5" x14ac:dyDescent="0.25">
      <c r="E1096">
        <v>2.519747E-2</v>
      </c>
    </row>
    <row r="1097" spans="5:5" x14ac:dyDescent="0.25">
      <c r="E1097">
        <v>1.7436259999999999</v>
      </c>
    </row>
    <row r="1098" spans="5:5" x14ac:dyDescent="0.25">
      <c r="E1098">
        <v>3.3958830000000002E-2</v>
      </c>
    </row>
    <row r="1099" spans="5:5" x14ac:dyDescent="0.25">
      <c r="E1099">
        <v>0.10378759999999999</v>
      </c>
    </row>
    <row r="1100" spans="5:5" x14ac:dyDescent="0.25">
      <c r="E1100">
        <v>0.1990709</v>
      </c>
    </row>
    <row r="1101" spans="5:5" x14ac:dyDescent="0.25">
      <c r="E1101">
        <v>1.3007169999999999</v>
      </c>
    </row>
    <row r="1102" spans="5:5" x14ac:dyDescent="0.25">
      <c r="E1102">
        <v>0.4332375</v>
      </c>
    </row>
    <row r="1103" spans="5:5" x14ac:dyDescent="0.25">
      <c r="E1103">
        <v>2.9078789999999999</v>
      </c>
    </row>
    <row r="1104" spans="5:5" x14ac:dyDescent="0.25">
      <c r="E1104">
        <v>0.1069715</v>
      </c>
    </row>
    <row r="1105" spans="5:5" x14ac:dyDescent="0.25">
      <c r="E1105">
        <v>0.58084009999999997</v>
      </c>
    </row>
    <row r="1106" spans="5:5" x14ac:dyDescent="0.25">
      <c r="E1106">
        <v>1.124188</v>
      </c>
    </row>
    <row r="1107" spans="5:5" x14ac:dyDescent="0.25">
      <c r="E1107">
        <v>0.28688859999999999</v>
      </c>
    </row>
    <row r="1108" spans="5:5" x14ac:dyDescent="0.25">
      <c r="E1108">
        <v>0.26582709999999998</v>
      </c>
    </row>
    <row r="1109" spans="5:5" x14ac:dyDescent="0.25">
      <c r="E1109">
        <v>0.30791010000000002</v>
      </c>
    </row>
    <row r="1110" spans="5:5" x14ac:dyDescent="0.25">
      <c r="E1110">
        <v>0.33392519999999998</v>
      </c>
    </row>
    <row r="1111" spans="5:5" x14ac:dyDescent="0.25">
      <c r="E1111">
        <v>1.6551370000000001</v>
      </c>
    </row>
    <row r="1112" spans="5:5" x14ac:dyDescent="0.25">
      <c r="E1112">
        <v>0.41002630000000001</v>
      </c>
    </row>
    <row r="1113" spans="5:5" x14ac:dyDescent="0.25">
      <c r="E1113">
        <v>0.31584980000000001</v>
      </c>
    </row>
    <row r="1114" spans="5:5" x14ac:dyDescent="0.25">
      <c r="E1114">
        <v>0.12671450000000001</v>
      </c>
    </row>
    <row r="1115" spans="5:5" x14ac:dyDescent="0.25">
      <c r="E1115">
        <v>1.445282</v>
      </c>
    </row>
    <row r="1116" spans="5:5" x14ac:dyDescent="0.25">
      <c r="E1116">
        <v>3.0095369999999999</v>
      </c>
    </row>
    <row r="1117" spans="5:5" x14ac:dyDescent="0.25">
      <c r="E1117">
        <v>1.7248129999999999</v>
      </c>
    </row>
    <row r="1118" spans="5:5" x14ac:dyDescent="0.25">
      <c r="E1118">
        <v>8.3989110000000006E-2</v>
      </c>
    </row>
    <row r="1119" spans="5:5" x14ac:dyDescent="0.25">
      <c r="E1119">
        <v>0.54092799999999996</v>
      </c>
    </row>
    <row r="1120" spans="5:5" x14ac:dyDescent="0.25">
      <c r="E1120">
        <v>0.51180890000000001</v>
      </c>
    </row>
    <row r="1121" spans="5:5" x14ac:dyDescent="0.25">
      <c r="E1121">
        <v>1.071531</v>
      </c>
    </row>
    <row r="1122" spans="5:5" x14ac:dyDescent="0.25">
      <c r="E1122">
        <v>2.6254680000000001</v>
      </c>
    </row>
    <row r="1123" spans="5:5" x14ac:dyDescent="0.25">
      <c r="E1123">
        <v>0.61197199999999996</v>
      </c>
    </row>
    <row r="1124" spans="5:5" x14ac:dyDescent="0.25">
      <c r="E1124">
        <v>0.99438119999999997</v>
      </c>
    </row>
    <row r="1125" spans="5:5" x14ac:dyDescent="0.25">
      <c r="E1125">
        <v>0.67632130000000001</v>
      </c>
    </row>
    <row r="1126" spans="5:5" x14ac:dyDescent="0.25">
      <c r="E1126">
        <v>2.8612660000000001</v>
      </c>
    </row>
    <row r="1127" spans="5:5" x14ac:dyDescent="0.25">
      <c r="E1127">
        <v>1.480477</v>
      </c>
    </row>
    <row r="1128" spans="5:5" x14ac:dyDescent="0.25">
      <c r="E1128">
        <v>0.205815</v>
      </c>
    </row>
    <row r="1129" spans="5:5" x14ac:dyDescent="0.25">
      <c r="E1129">
        <v>2.3964509999999999</v>
      </c>
    </row>
    <row r="1130" spans="5:5" x14ac:dyDescent="0.25">
      <c r="E1130">
        <v>2.0241980000000002</v>
      </c>
    </row>
    <row r="1131" spans="5:5" x14ac:dyDescent="0.25">
      <c r="E1131">
        <v>1.5408139999999999</v>
      </c>
    </row>
    <row r="1132" spans="5:5" x14ac:dyDescent="0.25">
      <c r="E1132">
        <v>2.137826</v>
      </c>
    </row>
    <row r="1133" spans="5:5" x14ac:dyDescent="0.25">
      <c r="E1133">
        <v>0.96286079999999996</v>
      </c>
    </row>
    <row r="1134" spans="5:5" x14ac:dyDescent="0.25">
      <c r="E1134">
        <v>0.92106200000000005</v>
      </c>
    </row>
    <row r="1135" spans="5:5" x14ac:dyDescent="0.25">
      <c r="E1135">
        <v>8.723301E-2</v>
      </c>
    </row>
    <row r="1136" spans="5:5" x14ac:dyDescent="0.25">
      <c r="E1136">
        <v>0.57768640000000004</v>
      </c>
    </row>
    <row r="1137" spans="5:5" x14ac:dyDescent="0.25">
      <c r="E1137">
        <v>0.55469250000000003</v>
      </c>
    </row>
    <row r="1138" spans="5:5" x14ac:dyDescent="0.25">
      <c r="E1138">
        <v>0.3681933</v>
      </c>
    </row>
    <row r="1139" spans="5:5" x14ac:dyDescent="0.25">
      <c r="E1139">
        <v>0.18329809999999999</v>
      </c>
    </row>
    <row r="1140" spans="5:5" x14ac:dyDescent="0.25">
      <c r="E1140">
        <v>0.1456356</v>
      </c>
    </row>
    <row r="1141" spans="5:5" x14ac:dyDescent="0.25">
      <c r="E1141">
        <v>0.56929300000000005</v>
      </c>
    </row>
    <row r="1142" spans="5:5" x14ac:dyDescent="0.25">
      <c r="E1142">
        <v>0.35970020000000003</v>
      </c>
    </row>
    <row r="1143" spans="5:5" x14ac:dyDescent="0.25">
      <c r="E1143">
        <v>0.51811810000000003</v>
      </c>
    </row>
    <row r="1144" spans="5:5" x14ac:dyDescent="0.25">
      <c r="E1144">
        <v>0.72585089999999997</v>
      </c>
    </row>
    <row r="1145" spans="5:5" x14ac:dyDescent="0.25">
      <c r="E1145">
        <v>6.126682E-2</v>
      </c>
    </row>
    <row r="1146" spans="5:5" x14ac:dyDescent="0.25">
      <c r="E1146">
        <v>7.3884240000000004E-2</v>
      </c>
    </row>
    <row r="1147" spans="5:5" x14ac:dyDescent="0.25">
      <c r="E1147">
        <v>3.5774210000000001E-2</v>
      </c>
    </row>
    <row r="1148" spans="5:5" x14ac:dyDescent="0.25">
      <c r="E1148">
        <v>1.42099</v>
      </c>
    </row>
    <row r="1149" spans="5:5" x14ac:dyDescent="0.25">
      <c r="E1149">
        <v>1.814089E-2</v>
      </c>
    </row>
    <row r="1150" spans="5:5" x14ac:dyDescent="0.25">
      <c r="E1150">
        <v>0.67540579999999995</v>
      </c>
    </row>
    <row r="1151" spans="5:5" x14ac:dyDescent="0.25">
      <c r="E1151">
        <v>1.312849E-2</v>
      </c>
    </row>
    <row r="1152" spans="5:5" x14ac:dyDescent="0.25">
      <c r="E1152">
        <v>6.4714800000000003E-2</v>
      </c>
    </row>
    <row r="1153" spans="5:5" x14ac:dyDescent="0.25">
      <c r="E1153">
        <v>1.708307</v>
      </c>
    </row>
    <row r="1154" spans="5:5" x14ac:dyDescent="0.25">
      <c r="E1154">
        <v>0.456542</v>
      </c>
    </row>
    <row r="1155" spans="5:5" x14ac:dyDescent="0.25">
      <c r="E1155">
        <v>0.33190459999999999</v>
      </c>
    </row>
    <row r="1156" spans="5:5" x14ac:dyDescent="0.25">
      <c r="E1156">
        <v>1.1973</v>
      </c>
    </row>
    <row r="1157" spans="5:5" x14ac:dyDescent="0.25">
      <c r="E1157">
        <v>0.4572483</v>
      </c>
    </row>
    <row r="1158" spans="5:5" x14ac:dyDescent="0.25">
      <c r="E1158">
        <v>2.151551</v>
      </c>
    </row>
    <row r="1159" spans="5:5" x14ac:dyDescent="0.25">
      <c r="E1159">
        <v>0.1269769</v>
      </c>
    </row>
    <row r="1160" spans="5:5" x14ac:dyDescent="0.25">
      <c r="E1160">
        <v>0.1674514</v>
      </c>
    </row>
    <row r="1161" spans="5:5" x14ac:dyDescent="0.25">
      <c r="E1161">
        <v>0.83242669999999996</v>
      </c>
    </row>
    <row r="1162" spans="5:5" x14ac:dyDescent="0.25">
      <c r="E1162">
        <v>0.57155489999999998</v>
      </c>
    </row>
    <row r="1163" spans="5:5" x14ac:dyDescent="0.25">
      <c r="E1163">
        <v>1.1620239999999999</v>
      </c>
    </row>
    <row r="1164" spans="5:5" x14ac:dyDescent="0.25">
      <c r="E1164">
        <v>1.0775619999999999</v>
      </c>
    </row>
    <row r="1165" spans="5:5" x14ac:dyDescent="0.25">
      <c r="E1165">
        <v>4.4501619999999997E-3</v>
      </c>
    </row>
    <row r="1166" spans="5:5" x14ac:dyDescent="0.25">
      <c r="E1166">
        <v>0.28938140000000001</v>
      </c>
    </row>
    <row r="1167" spans="5:5" x14ac:dyDescent="0.25">
      <c r="E1167">
        <v>0.21062610000000001</v>
      </c>
    </row>
    <row r="1168" spans="5:5" x14ac:dyDescent="0.25">
      <c r="E1168">
        <v>0.94247040000000004</v>
      </c>
    </row>
    <row r="1169" spans="5:5" x14ac:dyDescent="0.25">
      <c r="E1169">
        <v>0.16499169999999999</v>
      </c>
    </row>
    <row r="1170" spans="5:5" x14ac:dyDescent="0.25">
      <c r="E1170">
        <v>0.87780840000000004</v>
      </c>
    </row>
    <row r="1171" spans="5:5" x14ac:dyDescent="0.25">
      <c r="E1171">
        <v>3.383445</v>
      </c>
    </row>
    <row r="1172" spans="5:5" x14ac:dyDescent="0.25">
      <c r="E1172">
        <v>3.1196649999999999</v>
      </c>
    </row>
    <row r="1173" spans="5:5" x14ac:dyDescent="0.25">
      <c r="E1173">
        <v>0.78699569999999996</v>
      </c>
    </row>
    <row r="1174" spans="5:5" x14ac:dyDescent="0.25">
      <c r="E1174">
        <v>0.72994230000000004</v>
      </c>
    </row>
    <row r="1175" spans="5:5" x14ac:dyDescent="0.25">
      <c r="E1175">
        <v>1.557115</v>
      </c>
    </row>
    <row r="1176" spans="5:5" x14ac:dyDescent="0.25">
      <c r="E1176">
        <v>0.74451420000000001</v>
      </c>
    </row>
    <row r="1177" spans="5:5" x14ac:dyDescent="0.25">
      <c r="E1177">
        <v>0.82769130000000002</v>
      </c>
    </row>
    <row r="1178" spans="5:5" x14ac:dyDescent="0.25">
      <c r="E1178">
        <v>0.71064130000000003</v>
      </c>
    </row>
    <row r="1179" spans="5:5" x14ac:dyDescent="0.25">
      <c r="E1179">
        <v>2.0991420000000001</v>
      </c>
    </row>
    <row r="1180" spans="5:5" x14ac:dyDescent="0.25">
      <c r="E1180">
        <v>1.3117289999999999</v>
      </c>
    </row>
    <row r="1181" spans="5:5" x14ac:dyDescent="0.25">
      <c r="E1181">
        <v>0.54192189999999996</v>
      </c>
    </row>
    <row r="1182" spans="5:5" x14ac:dyDescent="0.25">
      <c r="E1182">
        <v>0.3183975</v>
      </c>
    </row>
    <row r="1183" spans="5:5" x14ac:dyDescent="0.25">
      <c r="E1183">
        <v>0.26681749999999999</v>
      </c>
    </row>
    <row r="1184" spans="5:5" x14ac:dyDescent="0.25">
      <c r="E1184">
        <v>0.23019690000000001</v>
      </c>
    </row>
    <row r="1185" spans="5:5" x14ac:dyDescent="0.25">
      <c r="E1185">
        <v>0.21415200000000001</v>
      </c>
    </row>
    <row r="1186" spans="5:5" x14ac:dyDescent="0.25">
      <c r="E1186">
        <v>0.40257579999999998</v>
      </c>
    </row>
    <row r="1187" spans="5:5" x14ac:dyDescent="0.25">
      <c r="E1187">
        <v>0.49328309999999997</v>
      </c>
    </row>
    <row r="1188" spans="5:5" x14ac:dyDescent="0.25">
      <c r="E1188">
        <v>0.81356309999999998</v>
      </c>
    </row>
    <row r="1189" spans="5:5" x14ac:dyDescent="0.25">
      <c r="E1189">
        <v>7.9767779999999996E-2</v>
      </c>
    </row>
    <row r="1190" spans="5:5" x14ac:dyDescent="0.25">
      <c r="E1190">
        <v>2.135082E-2</v>
      </c>
    </row>
    <row r="1191" spans="5:5" x14ac:dyDescent="0.25">
      <c r="E1191">
        <v>1.202194</v>
      </c>
    </row>
    <row r="1192" spans="5:5" x14ac:dyDescent="0.25">
      <c r="E1192">
        <v>0.3688497</v>
      </c>
    </row>
    <row r="1193" spans="5:5" x14ac:dyDescent="0.25">
      <c r="E1193">
        <v>8.6336819999999995E-2</v>
      </c>
    </row>
    <row r="1194" spans="5:5" x14ac:dyDescent="0.25">
      <c r="E1194">
        <v>2.8298230000000002</v>
      </c>
    </row>
    <row r="1195" spans="5:5" x14ac:dyDescent="0.25">
      <c r="E1195">
        <v>1.3154900000000001E-2</v>
      </c>
    </row>
    <row r="1196" spans="5:5" x14ac:dyDescent="0.25">
      <c r="E1196">
        <v>5.7708079999999997</v>
      </c>
    </row>
    <row r="1197" spans="5:5" x14ac:dyDescent="0.25">
      <c r="E1197">
        <v>0.4787999</v>
      </c>
    </row>
    <row r="1198" spans="5:5" x14ac:dyDescent="0.25">
      <c r="E1198">
        <v>1.3825670000000001</v>
      </c>
    </row>
    <row r="1199" spans="5:5" x14ac:dyDescent="0.25">
      <c r="E1199">
        <v>1.1894130000000001</v>
      </c>
    </row>
    <row r="1200" spans="5:5" x14ac:dyDescent="0.25">
      <c r="E1200">
        <v>1.688267</v>
      </c>
    </row>
    <row r="1201" spans="5:5" x14ac:dyDescent="0.25">
      <c r="E1201">
        <v>6.7667920000000006E-2</v>
      </c>
    </row>
    <row r="1202" spans="5:5" x14ac:dyDescent="0.25">
      <c r="E1202">
        <v>7.2161939999999994E-2</v>
      </c>
    </row>
    <row r="1203" spans="5:5" x14ac:dyDescent="0.25">
      <c r="E1203">
        <v>0.1671976</v>
      </c>
    </row>
    <row r="1204" spans="5:5" x14ac:dyDescent="0.25">
      <c r="E1204">
        <v>1.1205510000000001</v>
      </c>
    </row>
    <row r="1205" spans="5:5" x14ac:dyDescent="0.25">
      <c r="E1205">
        <v>1.1978629999999999</v>
      </c>
    </row>
    <row r="1206" spans="5:5" x14ac:dyDescent="0.25">
      <c r="E1206">
        <v>0.76133709999999999</v>
      </c>
    </row>
    <row r="1207" spans="5:5" x14ac:dyDescent="0.25">
      <c r="E1207">
        <v>0.12807650000000001</v>
      </c>
    </row>
    <row r="1208" spans="5:5" x14ac:dyDescent="0.25">
      <c r="E1208">
        <v>3.4399540000000002</v>
      </c>
    </row>
    <row r="1209" spans="5:5" x14ac:dyDescent="0.25">
      <c r="E1209">
        <v>0.59524670000000002</v>
      </c>
    </row>
    <row r="1210" spans="5:5" x14ac:dyDescent="0.25">
      <c r="E1210">
        <v>6.9926229999999999E-3</v>
      </c>
    </row>
    <row r="1211" spans="5:5" x14ac:dyDescent="0.25">
      <c r="E1211">
        <v>5.2817099999999999E-2</v>
      </c>
    </row>
    <row r="1212" spans="5:5" x14ac:dyDescent="0.25">
      <c r="E1212">
        <v>8.7090990000000001</v>
      </c>
    </row>
    <row r="1213" spans="5:5" x14ac:dyDescent="0.25">
      <c r="E1213">
        <v>1.5573760000000001</v>
      </c>
    </row>
    <row r="1214" spans="5:5" x14ac:dyDescent="0.25">
      <c r="E1214">
        <v>0.21528169999999999</v>
      </c>
    </row>
    <row r="1215" spans="5:5" x14ac:dyDescent="0.25">
      <c r="E1215">
        <v>2.4570069999999999</v>
      </c>
    </row>
    <row r="1216" spans="5:5" x14ac:dyDescent="0.25">
      <c r="E1216">
        <v>0.44303629999999999</v>
      </c>
    </row>
    <row r="1217" spans="5:5" x14ac:dyDescent="0.25">
      <c r="E1217">
        <v>2.261641</v>
      </c>
    </row>
    <row r="1218" spans="5:5" x14ac:dyDescent="0.25">
      <c r="E1218">
        <v>1.7290970000000001</v>
      </c>
    </row>
    <row r="1219" spans="5:5" x14ac:dyDescent="0.25">
      <c r="E1219">
        <v>0.79911730000000003</v>
      </c>
    </row>
    <row r="1220" spans="5:5" x14ac:dyDescent="0.25">
      <c r="E1220">
        <v>0.70321230000000001</v>
      </c>
    </row>
    <row r="1221" spans="5:5" x14ac:dyDescent="0.25">
      <c r="E1221">
        <v>3.203964</v>
      </c>
    </row>
    <row r="1222" spans="5:5" x14ac:dyDescent="0.25">
      <c r="E1222">
        <v>0.66161349999999997</v>
      </c>
    </row>
    <row r="1223" spans="5:5" x14ac:dyDescent="0.25">
      <c r="E1223">
        <v>0.32677970000000001</v>
      </c>
    </row>
    <row r="1224" spans="5:5" x14ac:dyDescent="0.25">
      <c r="E1224">
        <v>0.44541989999999998</v>
      </c>
    </row>
    <row r="1225" spans="5:5" x14ac:dyDescent="0.25">
      <c r="E1225">
        <v>0.75176290000000001</v>
      </c>
    </row>
    <row r="1226" spans="5:5" x14ac:dyDescent="0.25">
      <c r="E1226">
        <v>0.30470779999999997</v>
      </c>
    </row>
    <row r="1227" spans="5:5" x14ac:dyDescent="0.25">
      <c r="E1227">
        <v>2.0653299999999999</v>
      </c>
    </row>
    <row r="1228" spans="5:5" x14ac:dyDescent="0.25">
      <c r="E1228">
        <v>0.57220230000000005</v>
      </c>
    </row>
    <row r="1229" spans="5:5" x14ac:dyDescent="0.25">
      <c r="E1229">
        <v>9.8870130000000001E-2</v>
      </c>
    </row>
    <row r="1230" spans="5:5" x14ac:dyDescent="0.25">
      <c r="E1230">
        <v>0.44144329999999998</v>
      </c>
    </row>
    <row r="1231" spans="5:5" x14ac:dyDescent="0.25">
      <c r="E1231">
        <v>0.21469379999999999</v>
      </c>
    </row>
    <row r="1232" spans="5:5" x14ac:dyDescent="0.25">
      <c r="E1232">
        <v>0.56324750000000001</v>
      </c>
    </row>
    <row r="1233" spans="5:5" x14ac:dyDescent="0.25">
      <c r="E1233">
        <v>0.4328978</v>
      </c>
    </row>
    <row r="1234" spans="5:5" x14ac:dyDescent="0.25">
      <c r="E1234">
        <v>0.1322343</v>
      </c>
    </row>
    <row r="1235" spans="5:5" x14ac:dyDescent="0.25">
      <c r="E1235">
        <v>4.2550480000000002E-2</v>
      </c>
    </row>
    <row r="1236" spans="5:5" x14ac:dyDescent="0.25">
      <c r="E1236">
        <v>2.4397799999999998</v>
      </c>
    </row>
    <row r="1237" spans="5:5" x14ac:dyDescent="0.25">
      <c r="E1237">
        <v>0.94272710000000004</v>
      </c>
    </row>
    <row r="1238" spans="5:5" x14ac:dyDescent="0.25">
      <c r="E1238">
        <v>3.2071700000000001</v>
      </c>
    </row>
    <row r="1239" spans="5:5" x14ac:dyDescent="0.25">
      <c r="E1239">
        <v>0.84258409999999995</v>
      </c>
    </row>
    <row r="1240" spans="5:5" x14ac:dyDescent="0.25">
      <c r="E1240">
        <v>3.2287469999999999E-2</v>
      </c>
    </row>
    <row r="1241" spans="5:5" x14ac:dyDescent="0.25">
      <c r="E1241">
        <v>0.89132900000000004</v>
      </c>
    </row>
    <row r="1242" spans="5:5" x14ac:dyDescent="0.25">
      <c r="E1242">
        <v>0.128937</v>
      </c>
    </row>
    <row r="1243" spans="5:5" x14ac:dyDescent="0.25">
      <c r="E1243">
        <v>0.93620029999999999</v>
      </c>
    </row>
    <row r="1244" spans="5:5" x14ac:dyDescent="0.25">
      <c r="E1244">
        <v>0.11248379999999999</v>
      </c>
    </row>
    <row r="1245" spans="5:5" x14ac:dyDescent="0.25">
      <c r="E1245">
        <v>0.30057070000000002</v>
      </c>
    </row>
    <row r="1246" spans="5:5" x14ac:dyDescent="0.25">
      <c r="E1246">
        <v>3.9637479999999998</v>
      </c>
    </row>
    <row r="1247" spans="5:5" x14ac:dyDescent="0.25">
      <c r="E1247">
        <v>0.64642120000000003</v>
      </c>
    </row>
    <row r="1248" spans="5:5" x14ac:dyDescent="0.25">
      <c r="E1248">
        <v>0.52044509999999999</v>
      </c>
    </row>
    <row r="1249" spans="5:5" x14ac:dyDescent="0.25">
      <c r="E1249">
        <v>0.61747079999999999</v>
      </c>
    </row>
    <row r="1250" spans="5:5" x14ac:dyDescent="0.25">
      <c r="E1250">
        <v>1.225196</v>
      </c>
    </row>
    <row r="1251" spans="5:5" x14ac:dyDescent="0.25">
      <c r="E1251">
        <v>2.016454</v>
      </c>
    </row>
    <row r="1252" spans="5:5" x14ac:dyDescent="0.25">
      <c r="E1252">
        <v>0.56231019999999998</v>
      </c>
    </row>
    <row r="1253" spans="5:5" x14ac:dyDescent="0.25">
      <c r="E1253">
        <v>0.63362929999999995</v>
      </c>
    </row>
    <row r="1254" spans="5:5" x14ac:dyDescent="0.25">
      <c r="E1254">
        <v>0.38936310000000002</v>
      </c>
    </row>
    <row r="1255" spans="5:5" x14ac:dyDescent="0.25">
      <c r="E1255">
        <v>1.7805489999999999</v>
      </c>
    </row>
    <row r="1256" spans="5:5" x14ac:dyDescent="0.25">
      <c r="E1256">
        <v>1.2552030000000001</v>
      </c>
    </row>
    <row r="1257" spans="5:5" x14ac:dyDescent="0.25">
      <c r="E1257">
        <v>7.3028319999999994E-2</v>
      </c>
    </row>
    <row r="1258" spans="5:5" x14ac:dyDescent="0.25">
      <c r="E1258">
        <v>2.8630339999999999</v>
      </c>
    </row>
    <row r="1259" spans="5:5" x14ac:dyDescent="0.25">
      <c r="E1259">
        <v>1.063075</v>
      </c>
    </row>
    <row r="1260" spans="5:5" x14ac:dyDescent="0.25">
      <c r="E1260">
        <v>0.1223827</v>
      </c>
    </row>
    <row r="1261" spans="5:5" x14ac:dyDescent="0.25">
      <c r="E1261">
        <v>0.89723189999999997</v>
      </c>
    </row>
    <row r="1262" spans="5:5" x14ac:dyDescent="0.25">
      <c r="E1262">
        <v>0.16137099999999999</v>
      </c>
    </row>
    <row r="1263" spans="5:5" x14ac:dyDescent="0.25">
      <c r="E1263">
        <v>1.5754619999999999</v>
      </c>
    </row>
    <row r="1264" spans="5:5" x14ac:dyDescent="0.25">
      <c r="E1264">
        <v>1.04819</v>
      </c>
    </row>
    <row r="1265" spans="5:5" x14ac:dyDescent="0.25">
      <c r="E1265">
        <v>0.61606740000000004</v>
      </c>
    </row>
    <row r="1266" spans="5:5" x14ac:dyDescent="0.25">
      <c r="E1266">
        <v>1.2876989999999999</v>
      </c>
    </row>
    <row r="1267" spans="5:5" x14ac:dyDescent="0.25">
      <c r="E1267">
        <v>2.4112900000000002</v>
      </c>
    </row>
    <row r="1268" spans="5:5" x14ac:dyDescent="0.25">
      <c r="E1268">
        <v>0.24793309999999999</v>
      </c>
    </row>
    <row r="1269" spans="5:5" x14ac:dyDescent="0.25">
      <c r="E1269">
        <v>1.6750670000000001</v>
      </c>
    </row>
    <row r="1270" spans="5:5" x14ac:dyDescent="0.25">
      <c r="E1270">
        <v>0.76423339999999995</v>
      </c>
    </row>
    <row r="1271" spans="5:5" x14ac:dyDescent="0.25">
      <c r="E1271">
        <v>0.7518553</v>
      </c>
    </row>
    <row r="1272" spans="5:5" x14ac:dyDescent="0.25">
      <c r="E1272">
        <v>2.246785</v>
      </c>
    </row>
    <row r="1273" spans="5:5" x14ac:dyDescent="0.25">
      <c r="E1273">
        <v>0.87546179999999996</v>
      </c>
    </row>
    <row r="1274" spans="5:5" x14ac:dyDescent="0.25">
      <c r="E1274">
        <v>0.32766200000000001</v>
      </c>
    </row>
    <row r="1275" spans="5:5" x14ac:dyDescent="0.25">
      <c r="E1275">
        <v>0.46072459999999998</v>
      </c>
    </row>
    <row r="1276" spans="5:5" x14ac:dyDescent="0.25">
      <c r="E1276">
        <v>1.422803</v>
      </c>
    </row>
    <row r="1277" spans="5:5" x14ac:dyDescent="0.25">
      <c r="E1277">
        <v>2.8259280000000002</v>
      </c>
    </row>
    <row r="1278" spans="5:5" x14ac:dyDescent="0.25">
      <c r="E1278">
        <v>0.42279090000000003</v>
      </c>
    </row>
    <row r="1279" spans="5:5" x14ac:dyDescent="0.25">
      <c r="E1279">
        <v>9.9742849999999994E-2</v>
      </c>
    </row>
    <row r="1280" spans="5:5" x14ac:dyDescent="0.25">
      <c r="E1280">
        <v>0.73217339999999997</v>
      </c>
    </row>
    <row r="1281" spans="5:5" x14ac:dyDescent="0.25">
      <c r="E1281">
        <v>0.48416520000000002</v>
      </c>
    </row>
    <row r="1282" spans="5:5" x14ac:dyDescent="0.25">
      <c r="E1282">
        <v>0.34937699999999999</v>
      </c>
    </row>
    <row r="1283" spans="5:5" x14ac:dyDescent="0.25">
      <c r="E1283">
        <v>0.65777229999999998</v>
      </c>
    </row>
    <row r="1284" spans="5:5" x14ac:dyDescent="0.25">
      <c r="E1284">
        <v>0.53426810000000002</v>
      </c>
    </row>
    <row r="1285" spans="5:5" x14ac:dyDescent="0.25">
      <c r="E1285">
        <v>0.74081799999999998</v>
      </c>
    </row>
    <row r="1286" spans="5:5" x14ac:dyDescent="0.25">
      <c r="E1286">
        <v>2.1710229999999999</v>
      </c>
    </row>
    <row r="1287" spans="5:5" x14ac:dyDescent="0.25">
      <c r="E1287">
        <v>0.20482839999999999</v>
      </c>
    </row>
    <row r="1288" spans="5:5" x14ac:dyDescent="0.25">
      <c r="E1288">
        <v>0.27031430000000001</v>
      </c>
    </row>
    <row r="1289" spans="5:5" x14ac:dyDescent="0.25">
      <c r="E1289">
        <v>0.7595151</v>
      </c>
    </row>
    <row r="1290" spans="5:5" x14ac:dyDescent="0.25">
      <c r="E1290">
        <v>1.697195</v>
      </c>
    </row>
    <row r="1291" spans="5:5" x14ac:dyDescent="0.25">
      <c r="E1291">
        <v>1.2193799999999999</v>
      </c>
    </row>
    <row r="1292" spans="5:5" x14ac:dyDescent="0.25">
      <c r="E1292">
        <v>0.4280678</v>
      </c>
    </row>
    <row r="1293" spans="5:5" x14ac:dyDescent="0.25">
      <c r="E1293">
        <v>1.8403179999999999</v>
      </c>
    </row>
    <row r="1294" spans="5:5" x14ac:dyDescent="0.25">
      <c r="E1294">
        <v>2.2252160000000001</v>
      </c>
    </row>
    <row r="1295" spans="5:5" x14ac:dyDescent="0.25">
      <c r="E1295">
        <v>1.5396719999999999</v>
      </c>
    </row>
    <row r="1296" spans="5:5" x14ac:dyDescent="0.25">
      <c r="E1296">
        <v>2.5966019999999999</v>
      </c>
    </row>
    <row r="1297" spans="5:5" x14ac:dyDescent="0.25">
      <c r="E1297">
        <v>0.49851099999999998</v>
      </c>
    </row>
    <row r="1298" spans="5:5" x14ac:dyDescent="0.25">
      <c r="E1298">
        <v>0.2217374</v>
      </c>
    </row>
    <row r="1299" spans="5:5" x14ac:dyDescent="0.25">
      <c r="E1299">
        <v>2.0248330000000001</v>
      </c>
    </row>
    <row r="1300" spans="5:5" x14ac:dyDescent="0.25">
      <c r="E1300">
        <v>0.2694898</v>
      </c>
    </row>
    <row r="1301" spans="5:5" x14ac:dyDescent="0.25">
      <c r="E1301">
        <v>4.7018849999999999</v>
      </c>
    </row>
    <row r="1302" spans="5:5" x14ac:dyDescent="0.25">
      <c r="E1302">
        <v>1.1254459999999999</v>
      </c>
    </row>
    <row r="1303" spans="5:5" x14ac:dyDescent="0.25">
      <c r="E1303">
        <v>0.71872069999999999</v>
      </c>
    </row>
    <row r="1304" spans="5:5" x14ac:dyDescent="0.25">
      <c r="E1304">
        <v>1.189211</v>
      </c>
    </row>
    <row r="1305" spans="5:5" x14ac:dyDescent="0.25">
      <c r="E1305">
        <v>0.13397139999999999</v>
      </c>
    </row>
    <row r="1306" spans="5:5" x14ac:dyDescent="0.25">
      <c r="E1306">
        <v>2.819782</v>
      </c>
    </row>
    <row r="1307" spans="5:5" x14ac:dyDescent="0.25">
      <c r="E1307">
        <v>0.48226760000000002</v>
      </c>
    </row>
    <row r="1308" spans="5:5" x14ac:dyDescent="0.25">
      <c r="E1308">
        <v>0.5434987</v>
      </c>
    </row>
    <row r="1309" spans="5:5" x14ac:dyDescent="0.25">
      <c r="E1309">
        <v>2.3937249999999999</v>
      </c>
    </row>
    <row r="1310" spans="5:5" x14ac:dyDescent="0.25">
      <c r="E1310">
        <v>1.0785009999999999</v>
      </c>
    </row>
    <row r="1311" spans="5:5" x14ac:dyDescent="0.25">
      <c r="E1311">
        <v>0.93646090000000004</v>
      </c>
    </row>
    <row r="1312" spans="5:5" x14ac:dyDescent="0.25">
      <c r="E1312">
        <v>1.3633</v>
      </c>
    </row>
    <row r="1313" spans="5:5" x14ac:dyDescent="0.25">
      <c r="E1313">
        <v>0.44395990000000002</v>
      </c>
    </row>
    <row r="1314" spans="5:5" x14ac:dyDescent="0.25">
      <c r="E1314">
        <v>0.53616569999999997</v>
      </c>
    </row>
    <row r="1315" spans="5:5" x14ac:dyDescent="0.25">
      <c r="E1315">
        <v>1.00719</v>
      </c>
    </row>
    <row r="1316" spans="5:5" x14ac:dyDescent="0.25">
      <c r="E1316">
        <v>2.2599969999999998</v>
      </c>
    </row>
    <row r="1317" spans="5:5" x14ac:dyDescent="0.25">
      <c r="E1317">
        <v>2.599917</v>
      </c>
    </row>
    <row r="1318" spans="5:5" x14ac:dyDescent="0.25">
      <c r="E1318">
        <v>4.2832350000000003</v>
      </c>
    </row>
    <row r="1319" spans="5:5" x14ac:dyDescent="0.25">
      <c r="E1319">
        <v>3.2417899999999999</v>
      </c>
    </row>
    <row r="1320" spans="5:5" x14ac:dyDescent="0.25">
      <c r="E1320">
        <v>0.46542250000000002</v>
      </c>
    </row>
    <row r="1321" spans="5:5" x14ac:dyDescent="0.25">
      <c r="E1321">
        <v>0.69727879999999998</v>
      </c>
    </row>
    <row r="1322" spans="5:5" x14ac:dyDescent="0.25">
      <c r="E1322">
        <v>1.1243350000000001</v>
      </c>
    </row>
    <row r="1323" spans="5:5" x14ac:dyDescent="0.25">
      <c r="E1323">
        <v>1.071358</v>
      </c>
    </row>
    <row r="1324" spans="5:5" x14ac:dyDescent="0.25">
      <c r="E1324">
        <v>0.39849950000000001</v>
      </c>
    </row>
    <row r="1325" spans="5:5" x14ac:dyDescent="0.25">
      <c r="E1325">
        <v>4.8133450000000001E-2</v>
      </c>
    </row>
    <row r="1326" spans="5:5" x14ac:dyDescent="0.25">
      <c r="E1326">
        <v>0.73392679999999999</v>
      </c>
    </row>
    <row r="1327" spans="5:5" x14ac:dyDescent="0.25">
      <c r="E1327">
        <v>3.1654589999999998</v>
      </c>
    </row>
    <row r="1328" spans="5:5" x14ac:dyDescent="0.25">
      <c r="E1328">
        <v>0.83919909999999998</v>
      </c>
    </row>
    <row r="1329" spans="5:5" x14ac:dyDescent="0.25">
      <c r="E1329">
        <v>0.10987860000000001</v>
      </c>
    </row>
    <row r="1330" spans="5:5" x14ac:dyDescent="0.25">
      <c r="E1330">
        <v>0.25316070000000002</v>
      </c>
    </row>
    <row r="1331" spans="5:5" x14ac:dyDescent="0.25">
      <c r="E1331">
        <v>2.6690999999999998</v>
      </c>
    </row>
    <row r="1332" spans="5:5" x14ac:dyDescent="0.25">
      <c r="E1332">
        <v>1.3652219999999999</v>
      </c>
    </row>
    <row r="1333" spans="5:5" x14ac:dyDescent="0.25">
      <c r="E1333">
        <v>0.1064056</v>
      </c>
    </row>
    <row r="1334" spans="5:5" x14ac:dyDescent="0.25">
      <c r="E1334">
        <v>1.337334</v>
      </c>
    </row>
    <row r="1335" spans="5:5" x14ac:dyDescent="0.25">
      <c r="E1335">
        <v>4.7889220000000003E-2</v>
      </c>
    </row>
    <row r="1336" spans="5:5" x14ac:dyDescent="0.25">
      <c r="E1336">
        <v>2.0634799999999998E-2</v>
      </c>
    </row>
    <row r="1337" spans="5:5" x14ac:dyDescent="0.25">
      <c r="E1337">
        <v>0.54097090000000003</v>
      </c>
    </row>
    <row r="1338" spans="5:5" x14ac:dyDescent="0.25">
      <c r="E1338">
        <v>2.5436269999999999</v>
      </c>
    </row>
    <row r="1339" spans="5:5" x14ac:dyDescent="0.25">
      <c r="E1339">
        <v>0.94313829999999998</v>
      </c>
    </row>
    <row r="1340" spans="5:5" x14ac:dyDescent="0.25">
      <c r="E1340">
        <v>4.2108429999999997</v>
      </c>
    </row>
    <row r="1341" spans="5:5" x14ac:dyDescent="0.25">
      <c r="E1341">
        <v>1.602217</v>
      </c>
    </row>
    <row r="1342" spans="5:5" x14ac:dyDescent="0.25">
      <c r="E1342">
        <v>0.51951619999999998</v>
      </c>
    </row>
    <row r="1343" spans="5:5" x14ac:dyDescent="0.25">
      <c r="E1343">
        <v>0.33165919999999999</v>
      </c>
    </row>
    <row r="1344" spans="5:5" x14ac:dyDescent="0.25">
      <c r="E1344">
        <v>2.4339040000000002E-3</v>
      </c>
    </row>
    <row r="1345" spans="5:5" x14ac:dyDescent="0.25">
      <c r="E1345">
        <v>0.17325360000000001</v>
      </c>
    </row>
    <row r="1346" spans="5:5" x14ac:dyDescent="0.25">
      <c r="E1346">
        <v>1.0792660000000001</v>
      </c>
    </row>
    <row r="1347" spans="5:5" x14ac:dyDescent="0.25">
      <c r="E1347">
        <v>2.8178670000000001</v>
      </c>
    </row>
    <row r="1348" spans="5:5" x14ac:dyDescent="0.25">
      <c r="E1348">
        <v>1.28386</v>
      </c>
    </row>
    <row r="1349" spans="5:5" x14ac:dyDescent="0.25">
      <c r="E1349">
        <v>1.3603209999999999</v>
      </c>
    </row>
    <row r="1350" spans="5:5" x14ac:dyDescent="0.25">
      <c r="E1350">
        <v>0.1711078</v>
      </c>
    </row>
    <row r="1351" spans="5:5" x14ac:dyDescent="0.25">
      <c r="E1351">
        <v>0.54796679999999998</v>
      </c>
    </row>
    <row r="1352" spans="5:5" x14ac:dyDescent="0.25">
      <c r="E1352">
        <v>1.2586269999999999</v>
      </c>
    </row>
    <row r="1353" spans="5:5" x14ac:dyDescent="0.25">
      <c r="E1353">
        <v>2.8297349999999999</v>
      </c>
    </row>
    <row r="1354" spans="5:5" x14ac:dyDescent="0.25">
      <c r="E1354">
        <v>1.879483</v>
      </c>
    </row>
    <row r="1355" spans="5:5" x14ac:dyDescent="0.25">
      <c r="E1355">
        <v>1.2237359999999999</v>
      </c>
    </row>
    <row r="1356" spans="5:5" x14ac:dyDescent="0.25">
      <c r="E1356">
        <v>0.345582</v>
      </c>
    </row>
    <row r="1357" spans="5:5" x14ac:dyDescent="0.25">
      <c r="E1357">
        <v>1.0417799999999999</v>
      </c>
    </row>
    <row r="1358" spans="5:5" x14ac:dyDescent="0.25">
      <c r="E1358">
        <v>2.6457329999999999</v>
      </c>
    </row>
    <row r="1359" spans="5:5" x14ac:dyDescent="0.25">
      <c r="E1359">
        <v>0.34133049999999998</v>
      </c>
    </row>
    <row r="1360" spans="5:5" x14ac:dyDescent="0.25">
      <c r="E1360">
        <v>0.43888260000000001</v>
      </c>
    </row>
    <row r="1361" spans="5:5" x14ac:dyDescent="0.25">
      <c r="E1361">
        <v>1.675179</v>
      </c>
    </row>
    <row r="1362" spans="5:5" x14ac:dyDescent="0.25">
      <c r="E1362">
        <v>0.75643450000000001</v>
      </c>
    </row>
    <row r="1363" spans="5:5" x14ac:dyDescent="0.25">
      <c r="E1363">
        <v>4.122026</v>
      </c>
    </row>
    <row r="1364" spans="5:5" x14ac:dyDescent="0.25">
      <c r="E1364">
        <v>1.407421</v>
      </c>
    </row>
    <row r="1365" spans="5:5" x14ac:dyDescent="0.25">
      <c r="E1365">
        <v>1.4936700000000001</v>
      </c>
    </row>
    <row r="1366" spans="5:5" x14ac:dyDescent="0.25">
      <c r="E1366">
        <v>1.9263669999999999</v>
      </c>
    </row>
    <row r="1367" spans="5:5" x14ac:dyDescent="0.25">
      <c r="E1367">
        <v>0.1874123</v>
      </c>
    </row>
    <row r="1368" spans="5:5" x14ac:dyDescent="0.25">
      <c r="E1368">
        <v>0.34427089999999999</v>
      </c>
    </row>
    <row r="1369" spans="5:5" x14ac:dyDescent="0.25">
      <c r="E1369">
        <v>0.63606320000000005</v>
      </c>
    </row>
    <row r="1370" spans="5:5" x14ac:dyDescent="0.25">
      <c r="E1370">
        <v>0.43840950000000001</v>
      </c>
    </row>
    <row r="1371" spans="5:5" x14ac:dyDescent="0.25">
      <c r="E1371">
        <v>1.350806</v>
      </c>
    </row>
    <row r="1372" spans="5:5" x14ac:dyDescent="0.25">
      <c r="E1372">
        <v>0.1522907</v>
      </c>
    </row>
    <row r="1373" spans="5:5" x14ac:dyDescent="0.25">
      <c r="E1373">
        <v>1.3879239999999999</v>
      </c>
    </row>
    <row r="1374" spans="5:5" x14ac:dyDescent="0.25">
      <c r="E1374">
        <v>0.59144249999999998</v>
      </c>
    </row>
    <row r="1375" spans="5:5" x14ac:dyDescent="0.25">
      <c r="E1375">
        <v>0.61669529999999995</v>
      </c>
    </row>
    <row r="1376" spans="5:5" x14ac:dyDescent="0.25">
      <c r="E1376">
        <v>0.52809519999999999</v>
      </c>
    </row>
    <row r="1377" spans="5:5" x14ac:dyDescent="0.25">
      <c r="E1377">
        <v>0.22961760000000001</v>
      </c>
    </row>
    <row r="1378" spans="5:5" x14ac:dyDescent="0.25">
      <c r="E1378">
        <v>0.20571420000000001</v>
      </c>
    </row>
    <row r="1379" spans="5:5" x14ac:dyDescent="0.25">
      <c r="E1379">
        <v>0.84717799999999999</v>
      </c>
    </row>
    <row r="1380" spans="5:5" x14ac:dyDescent="0.25">
      <c r="E1380">
        <v>0.83638199999999996</v>
      </c>
    </row>
    <row r="1381" spans="5:5" x14ac:dyDescent="0.25">
      <c r="E1381">
        <v>0.72938970000000003</v>
      </c>
    </row>
    <row r="1382" spans="5:5" x14ac:dyDescent="0.25">
      <c r="E1382">
        <v>0.1813989</v>
      </c>
    </row>
    <row r="1383" spans="5:5" x14ac:dyDescent="0.25">
      <c r="E1383">
        <v>0.52698599999999995</v>
      </c>
    </row>
    <row r="1384" spans="5:5" x14ac:dyDescent="0.25">
      <c r="E1384">
        <v>0.41458529999999999</v>
      </c>
    </row>
    <row r="1385" spans="5:5" x14ac:dyDescent="0.25">
      <c r="E1385">
        <v>0.26169249999999999</v>
      </c>
    </row>
    <row r="1386" spans="5:5" x14ac:dyDescent="0.25">
      <c r="E1386">
        <v>2.05287</v>
      </c>
    </row>
    <row r="1387" spans="5:5" x14ac:dyDescent="0.25">
      <c r="E1387">
        <v>1.0447070000000001</v>
      </c>
    </row>
    <row r="1388" spans="5:5" x14ac:dyDescent="0.25">
      <c r="E1388">
        <v>0.78501359999999998</v>
      </c>
    </row>
    <row r="1389" spans="5:5" x14ac:dyDescent="0.25">
      <c r="E1389">
        <v>7.2062360000000006E-2</v>
      </c>
    </row>
    <row r="1390" spans="5:5" x14ac:dyDescent="0.25">
      <c r="E1390">
        <v>1.1168089999999999</v>
      </c>
    </row>
    <row r="1391" spans="5:5" x14ac:dyDescent="0.25">
      <c r="E1391">
        <v>0.2689358</v>
      </c>
    </row>
    <row r="1392" spans="5:5" x14ac:dyDescent="0.25">
      <c r="E1392">
        <v>0.27702460000000001</v>
      </c>
    </row>
    <row r="1393" spans="5:5" x14ac:dyDescent="0.25">
      <c r="E1393">
        <v>0.57204339999999998</v>
      </c>
    </row>
    <row r="1394" spans="5:5" x14ac:dyDescent="0.25">
      <c r="E1394">
        <v>2.9942479999999998</v>
      </c>
    </row>
    <row r="1395" spans="5:5" x14ac:dyDescent="0.25">
      <c r="E1395">
        <v>1.010893</v>
      </c>
    </row>
    <row r="1396" spans="5:5" x14ac:dyDescent="0.25">
      <c r="E1396">
        <v>0.55699639999999995</v>
      </c>
    </row>
    <row r="1397" spans="5:5" x14ac:dyDescent="0.25">
      <c r="E1397">
        <v>0.62391289999999999</v>
      </c>
    </row>
    <row r="1398" spans="5:5" x14ac:dyDescent="0.25">
      <c r="E1398">
        <v>3.4889969999999999</v>
      </c>
    </row>
    <row r="1399" spans="5:5" x14ac:dyDescent="0.25">
      <c r="E1399">
        <v>1.2823629999999999</v>
      </c>
    </row>
    <row r="1400" spans="5:5" x14ac:dyDescent="0.25">
      <c r="E1400">
        <v>0.89809870000000003</v>
      </c>
    </row>
    <row r="1401" spans="5:5" x14ac:dyDescent="0.25">
      <c r="E1401">
        <v>0.44927990000000001</v>
      </c>
    </row>
    <row r="1402" spans="5:5" x14ac:dyDescent="0.25">
      <c r="E1402">
        <v>0.94685249999999999</v>
      </c>
    </row>
    <row r="1403" spans="5:5" x14ac:dyDescent="0.25">
      <c r="E1403">
        <v>5.7153790000000004</v>
      </c>
    </row>
    <row r="1404" spans="5:5" x14ac:dyDescent="0.25">
      <c r="E1404">
        <v>0.98701989999999995</v>
      </c>
    </row>
    <row r="1405" spans="5:5" x14ac:dyDescent="0.25">
      <c r="E1405">
        <v>0.40997990000000001</v>
      </c>
    </row>
    <row r="1406" spans="5:5" x14ac:dyDescent="0.25">
      <c r="E1406">
        <v>0.69487120000000002</v>
      </c>
    </row>
    <row r="1407" spans="5:5" x14ac:dyDescent="0.25">
      <c r="E1407">
        <v>0.52428920000000001</v>
      </c>
    </row>
    <row r="1408" spans="5:5" x14ac:dyDescent="0.25">
      <c r="E1408">
        <v>0.27886129999999998</v>
      </c>
    </row>
    <row r="1409" spans="5:5" x14ac:dyDescent="0.25">
      <c r="E1409">
        <v>0.99842370000000003</v>
      </c>
    </row>
    <row r="1410" spans="5:5" x14ac:dyDescent="0.25">
      <c r="E1410">
        <v>9.5481570000000002E-2</v>
      </c>
    </row>
    <row r="1411" spans="5:5" x14ac:dyDescent="0.25">
      <c r="E1411">
        <v>0.62121680000000001</v>
      </c>
    </row>
    <row r="1412" spans="5:5" x14ac:dyDescent="0.25">
      <c r="E1412">
        <v>1.6088849999999999</v>
      </c>
    </row>
    <row r="1413" spans="5:5" x14ac:dyDescent="0.25">
      <c r="E1413">
        <v>0.57874669999999995</v>
      </c>
    </row>
    <row r="1414" spans="5:5" x14ac:dyDescent="0.25">
      <c r="E1414">
        <v>1.6802900000000001</v>
      </c>
    </row>
    <row r="1415" spans="5:5" x14ac:dyDescent="0.25">
      <c r="E1415">
        <v>1.2805089999999999</v>
      </c>
    </row>
    <row r="1416" spans="5:5" x14ac:dyDescent="0.25">
      <c r="E1416">
        <v>0.6734097</v>
      </c>
    </row>
    <row r="1417" spans="5:5" x14ac:dyDescent="0.25">
      <c r="E1417">
        <v>1.164928E-2</v>
      </c>
    </row>
    <row r="1418" spans="5:5" x14ac:dyDescent="0.25">
      <c r="E1418">
        <v>0.27394659999999998</v>
      </c>
    </row>
    <row r="1419" spans="5:5" x14ac:dyDescent="0.25">
      <c r="E1419">
        <v>6.9193249999999998E-2</v>
      </c>
    </row>
    <row r="1420" spans="5:5" x14ac:dyDescent="0.25">
      <c r="E1420">
        <v>0.30406169999999999</v>
      </c>
    </row>
    <row r="1421" spans="5:5" x14ac:dyDescent="0.25">
      <c r="E1421">
        <v>1.5308759999999999</v>
      </c>
    </row>
    <row r="1422" spans="5:5" x14ac:dyDescent="0.25">
      <c r="E1422">
        <v>0.68337970000000003</v>
      </c>
    </row>
    <row r="1423" spans="5:5" x14ac:dyDescent="0.25">
      <c r="E1423">
        <v>0.1173054</v>
      </c>
    </row>
    <row r="1424" spans="5:5" x14ac:dyDescent="0.25">
      <c r="E1424">
        <v>0.69918250000000004</v>
      </c>
    </row>
    <row r="1425" spans="5:5" x14ac:dyDescent="0.25">
      <c r="E1425">
        <v>0.35874349999999999</v>
      </c>
    </row>
    <row r="1426" spans="5:5" x14ac:dyDescent="0.25">
      <c r="E1426">
        <v>3.69774</v>
      </c>
    </row>
    <row r="1427" spans="5:5" x14ac:dyDescent="0.25">
      <c r="E1427">
        <v>0.33751900000000001</v>
      </c>
    </row>
    <row r="1428" spans="5:5" x14ac:dyDescent="0.25">
      <c r="E1428">
        <v>2.0027520000000001</v>
      </c>
    </row>
    <row r="1429" spans="5:5" x14ac:dyDescent="0.25">
      <c r="E1429">
        <v>0.55135999999999996</v>
      </c>
    </row>
    <row r="1430" spans="5:5" x14ac:dyDescent="0.25">
      <c r="E1430">
        <v>1.4251750000000001</v>
      </c>
    </row>
    <row r="1431" spans="5:5" x14ac:dyDescent="0.25">
      <c r="E1431">
        <v>0.53251400000000004</v>
      </c>
    </row>
    <row r="1432" spans="5:5" x14ac:dyDescent="0.25">
      <c r="E1432">
        <v>8.8305179999999997E-2</v>
      </c>
    </row>
    <row r="1433" spans="5:5" x14ac:dyDescent="0.25">
      <c r="E1433">
        <v>0.26172719999999999</v>
      </c>
    </row>
    <row r="1434" spans="5:5" x14ac:dyDescent="0.25">
      <c r="E1434">
        <v>1.0538590000000001</v>
      </c>
    </row>
    <row r="1435" spans="5:5" x14ac:dyDescent="0.25">
      <c r="E1435">
        <v>0.42738080000000001</v>
      </c>
    </row>
    <row r="1436" spans="5:5" x14ac:dyDescent="0.25">
      <c r="E1436">
        <v>0.2367609</v>
      </c>
    </row>
    <row r="1437" spans="5:5" x14ac:dyDescent="0.25">
      <c r="E1437">
        <v>0.5134436</v>
      </c>
    </row>
    <row r="1438" spans="5:5" x14ac:dyDescent="0.25">
      <c r="E1438">
        <v>4.9197240000000003E-2</v>
      </c>
    </row>
    <row r="1439" spans="5:5" x14ac:dyDescent="0.25">
      <c r="E1439">
        <v>1.282413E-2</v>
      </c>
    </row>
    <row r="1440" spans="5:5" x14ac:dyDescent="0.25">
      <c r="E1440">
        <v>0.1045817</v>
      </c>
    </row>
    <row r="1441" spans="5:5" x14ac:dyDescent="0.25">
      <c r="E1441">
        <v>1.3621529999999999</v>
      </c>
    </row>
    <row r="1442" spans="5:5" x14ac:dyDescent="0.25">
      <c r="E1442">
        <v>1.420917</v>
      </c>
    </row>
    <row r="1443" spans="5:5" x14ac:dyDescent="0.25">
      <c r="E1443">
        <v>2.3596810000000001</v>
      </c>
    </row>
    <row r="1444" spans="5:5" x14ac:dyDescent="0.25">
      <c r="E1444">
        <v>5.5567440000000001</v>
      </c>
    </row>
    <row r="1445" spans="5:5" x14ac:dyDescent="0.25">
      <c r="E1445">
        <v>6.5060610000000005E-2</v>
      </c>
    </row>
    <row r="1446" spans="5:5" x14ac:dyDescent="0.25">
      <c r="E1446">
        <v>2.8292790000000001</v>
      </c>
    </row>
    <row r="1447" spans="5:5" x14ac:dyDescent="0.25">
      <c r="E1447">
        <v>1.731935</v>
      </c>
    </row>
    <row r="1448" spans="5:5" x14ac:dyDescent="0.25">
      <c r="E1448">
        <v>2.343105</v>
      </c>
    </row>
    <row r="1449" spans="5:5" x14ac:dyDescent="0.25">
      <c r="E1449">
        <v>1.5295069999999999</v>
      </c>
    </row>
    <row r="1450" spans="5:5" x14ac:dyDescent="0.25">
      <c r="E1450">
        <v>0.80851980000000001</v>
      </c>
    </row>
    <row r="1451" spans="5:5" x14ac:dyDescent="0.25">
      <c r="E1451">
        <v>0.40554449999999997</v>
      </c>
    </row>
    <row r="1452" spans="5:5" x14ac:dyDescent="0.25">
      <c r="E1452">
        <v>0.97902100000000003</v>
      </c>
    </row>
    <row r="1453" spans="5:5" x14ac:dyDescent="0.25">
      <c r="E1453">
        <v>0.83407480000000001</v>
      </c>
    </row>
    <row r="1454" spans="5:5" x14ac:dyDescent="0.25">
      <c r="E1454">
        <v>2.107138</v>
      </c>
    </row>
    <row r="1455" spans="5:5" x14ac:dyDescent="0.25">
      <c r="E1455">
        <v>0.23381289999999999</v>
      </c>
    </row>
    <row r="1456" spans="5:5" x14ac:dyDescent="0.25">
      <c r="E1456">
        <v>0.135243</v>
      </c>
    </row>
    <row r="1457" spans="5:5" x14ac:dyDescent="0.25">
      <c r="E1457">
        <v>1.7493510000000001</v>
      </c>
    </row>
    <row r="1458" spans="5:5" x14ac:dyDescent="0.25">
      <c r="E1458">
        <v>0.78624439999999995</v>
      </c>
    </row>
    <row r="1459" spans="5:5" x14ac:dyDescent="0.25">
      <c r="E1459">
        <v>3.9265680000000001</v>
      </c>
    </row>
    <row r="1460" spans="5:5" x14ac:dyDescent="0.25">
      <c r="E1460">
        <v>1.2411719999999999</v>
      </c>
    </row>
    <row r="1461" spans="5:5" x14ac:dyDescent="0.25">
      <c r="E1461">
        <v>6.8636210000000003E-2</v>
      </c>
    </row>
    <row r="1462" spans="5:5" x14ac:dyDescent="0.25">
      <c r="E1462">
        <v>1.6749149999999999</v>
      </c>
    </row>
    <row r="1463" spans="5:5" x14ac:dyDescent="0.25">
      <c r="E1463">
        <v>0.51992400000000005</v>
      </c>
    </row>
    <row r="1464" spans="5:5" x14ac:dyDescent="0.25">
      <c r="E1464">
        <v>1.1123529999999999</v>
      </c>
    </row>
    <row r="1465" spans="5:5" x14ac:dyDescent="0.25">
      <c r="E1465">
        <v>0.15664690000000001</v>
      </c>
    </row>
    <row r="1466" spans="5:5" x14ac:dyDescent="0.25">
      <c r="E1466">
        <v>1.2005490000000001</v>
      </c>
    </row>
    <row r="1467" spans="5:5" x14ac:dyDescent="0.25">
      <c r="E1467">
        <v>0.93939950000000005</v>
      </c>
    </row>
    <row r="1468" spans="5:5" x14ac:dyDescent="0.25">
      <c r="E1468">
        <v>2.3510690000000001E-2</v>
      </c>
    </row>
    <row r="1469" spans="5:5" x14ac:dyDescent="0.25">
      <c r="E1469">
        <v>0.74242549999999996</v>
      </c>
    </row>
    <row r="1470" spans="5:5" x14ac:dyDescent="0.25">
      <c r="E1470">
        <v>1.5850439999999999</v>
      </c>
    </row>
    <row r="1471" spans="5:5" x14ac:dyDescent="0.25">
      <c r="E1471">
        <v>0.29728270000000001</v>
      </c>
    </row>
    <row r="1472" spans="5:5" x14ac:dyDescent="0.25">
      <c r="E1472">
        <v>0.39790900000000001</v>
      </c>
    </row>
    <row r="1473" spans="5:5" x14ac:dyDescent="0.25">
      <c r="E1473">
        <v>2.266645</v>
      </c>
    </row>
    <row r="1474" spans="5:5" x14ac:dyDescent="0.25">
      <c r="E1474">
        <v>2.201238</v>
      </c>
    </row>
    <row r="1475" spans="5:5" x14ac:dyDescent="0.25">
      <c r="E1475">
        <v>0.275561</v>
      </c>
    </row>
    <row r="1476" spans="5:5" x14ac:dyDescent="0.25">
      <c r="E1476">
        <v>0.28462080000000001</v>
      </c>
    </row>
    <row r="1477" spans="5:5" x14ac:dyDescent="0.25">
      <c r="E1477">
        <v>1.6771659999999999</v>
      </c>
    </row>
    <row r="1478" spans="5:5" x14ac:dyDescent="0.25">
      <c r="E1478">
        <v>1.9879880000000001</v>
      </c>
    </row>
    <row r="1479" spans="5:5" x14ac:dyDescent="0.25">
      <c r="E1479">
        <v>1.6623810000000001</v>
      </c>
    </row>
    <row r="1480" spans="5:5" x14ac:dyDescent="0.25">
      <c r="E1480">
        <v>1.392911</v>
      </c>
    </row>
    <row r="1481" spans="5:5" x14ac:dyDescent="0.25">
      <c r="E1481">
        <v>0.37640220000000002</v>
      </c>
    </row>
    <row r="1482" spans="5:5" x14ac:dyDescent="0.25">
      <c r="E1482">
        <v>0.82974320000000001</v>
      </c>
    </row>
    <row r="1483" spans="5:5" x14ac:dyDescent="0.25">
      <c r="E1483">
        <v>3.6527129999999998E-2</v>
      </c>
    </row>
    <row r="1484" spans="5:5" x14ac:dyDescent="0.25">
      <c r="E1484">
        <v>1.0977920000000001</v>
      </c>
    </row>
    <row r="1485" spans="5:5" x14ac:dyDescent="0.25">
      <c r="E1485">
        <v>0.54657690000000003</v>
      </c>
    </row>
    <row r="1486" spans="5:5" x14ac:dyDescent="0.25">
      <c r="E1486">
        <v>2.3282150000000001</v>
      </c>
    </row>
    <row r="1487" spans="5:5" x14ac:dyDescent="0.25">
      <c r="E1487">
        <v>0.23047490000000001</v>
      </c>
    </row>
    <row r="1488" spans="5:5" x14ac:dyDescent="0.25">
      <c r="E1488">
        <v>1.7401390000000001</v>
      </c>
    </row>
    <row r="1489" spans="5:5" x14ac:dyDescent="0.25">
      <c r="E1489">
        <v>0.29037459999999998</v>
      </c>
    </row>
    <row r="1490" spans="5:5" x14ac:dyDescent="0.25">
      <c r="E1490">
        <v>4.0867250000000004</v>
      </c>
    </row>
    <row r="1491" spans="5:5" x14ac:dyDescent="0.25">
      <c r="E1491">
        <v>1.010637</v>
      </c>
    </row>
    <row r="1492" spans="5:5" x14ac:dyDescent="0.25">
      <c r="E1492">
        <v>1.2543249999999999</v>
      </c>
    </row>
    <row r="1493" spans="5:5" x14ac:dyDescent="0.25">
      <c r="E1493">
        <v>0.61518340000000005</v>
      </c>
    </row>
    <row r="1494" spans="5:5" x14ac:dyDescent="0.25">
      <c r="E1494">
        <v>0.53869500000000003</v>
      </c>
    </row>
    <row r="1495" spans="5:5" x14ac:dyDescent="0.25">
      <c r="E1495">
        <v>2.2911350000000001</v>
      </c>
    </row>
    <row r="1496" spans="5:5" x14ac:dyDescent="0.25">
      <c r="E1496">
        <v>1.765034</v>
      </c>
    </row>
    <row r="1497" spans="5:5" x14ac:dyDescent="0.25">
      <c r="E1497">
        <v>0.1192011</v>
      </c>
    </row>
    <row r="1498" spans="5:5" x14ac:dyDescent="0.25">
      <c r="E1498">
        <v>0.1733556</v>
      </c>
    </row>
    <row r="1499" spans="5:5" x14ac:dyDescent="0.25">
      <c r="E1499">
        <v>9.5179550000000002E-2</v>
      </c>
    </row>
    <row r="1500" spans="5:5" x14ac:dyDescent="0.25">
      <c r="E1500">
        <v>1.588873</v>
      </c>
    </row>
    <row r="1501" spans="5:5" x14ac:dyDescent="0.25">
      <c r="E1501">
        <v>1.0885830000000001E-2</v>
      </c>
    </row>
    <row r="1502" spans="5:5" x14ac:dyDescent="0.25">
      <c r="E1502">
        <v>1.1158189999999999</v>
      </c>
    </row>
    <row r="1503" spans="5:5" x14ac:dyDescent="0.25">
      <c r="E1503">
        <v>1.5362389999999999</v>
      </c>
    </row>
    <row r="1504" spans="5:5" x14ac:dyDescent="0.25">
      <c r="E1504">
        <v>0.94143880000000002</v>
      </c>
    </row>
    <row r="1505" spans="5:5" x14ac:dyDescent="0.25">
      <c r="E1505">
        <v>1.3574299999999999</v>
      </c>
    </row>
    <row r="1506" spans="5:5" x14ac:dyDescent="0.25">
      <c r="E1506">
        <v>1.0469649999999999</v>
      </c>
    </row>
    <row r="1507" spans="5:5" x14ac:dyDescent="0.25">
      <c r="E1507">
        <v>1.433799</v>
      </c>
    </row>
    <row r="1508" spans="5:5" x14ac:dyDescent="0.25">
      <c r="E1508">
        <v>0.77443320000000004</v>
      </c>
    </row>
    <row r="1509" spans="5:5" x14ac:dyDescent="0.25">
      <c r="E1509">
        <v>1.310352</v>
      </c>
    </row>
    <row r="1510" spans="5:5" x14ac:dyDescent="0.25">
      <c r="E1510">
        <v>2.6106029999999998</v>
      </c>
    </row>
    <row r="1511" spans="5:5" x14ac:dyDescent="0.25">
      <c r="E1511">
        <v>2.2304129999999998E-2</v>
      </c>
    </row>
    <row r="1512" spans="5:5" x14ac:dyDescent="0.25">
      <c r="E1512">
        <v>7.8565419999999997E-2</v>
      </c>
    </row>
    <row r="1513" spans="5:5" x14ac:dyDescent="0.25">
      <c r="E1513">
        <v>2.0915900000000001</v>
      </c>
    </row>
    <row r="1514" spans="5:5" x14ac:dyDescent="0.25">
      <c r="E1514">
        <v>1.0310630000000001</v>
      </c>
    </row>
    <row r="1515" spans="5:5" x14ac:dyDescent="0.25">
      <c r="E1515">
        <v>0.74473940000000005</v>
      </c>
    </row>
    <row r="1516" spans="5:5" x14ac:dyDescent="0.25">
      <c r="E1516">
        <v>0.96768929999999997</v>
      </c>
    </row>
    <row r="1517" spans="5:5" x14ac:dyDescent="0.25">
      <c r="E1517">
        <v>0.8219706</v>
      </c>
    </row>
    <row r="1518" spans="5:5" x14ac:dyDescent="0.25">
      <c r="E1518">
        <v>1.2840940000000001</v>
      </c>
    </row>
    <row r="1519" spans="5:5" x14ac:dyDescent="0.25">
      <c r="E1519">
        <v>0.53573950000000004</v>
      </c>
    </row>
    <row r="1520" spans="5:5" x14ac:dyDescent="0.25">
      <c r="E1520">
        <v>0.46372380000000002</v>
      </c>
    </row>
    <row r="1521" spans="5:5" x14ac:dyDescent="0.25">
      <c r="E1521">
        <v>0.23374990000000001</v>
      </c>
    </row>
    <row r="1522" spans="5:5" x14ac:dyDescent="0.25">
      <c r="E1522">
        <v>0.56666090000000002</v>
      </c>
    </row>
    <row r="1523" spans="5:5" x14ac:dyDescent="0.25">
      <c r="E1523">
        <v>2.3818329999999999</v>
      </c>
    </row>
    <row r="1524" spans="5:5" x14ac:dyDescent="0.25">
      <c r="E1524">
        <v>6.054652E-2</v>
      </c>
    </row>
    <row r="1525" spans="5:5" x14ac:dyDescent="0.25">
      <c r="E1525">
        <v>0.7040322</v>
      </c>
    </row>
    <row r="1526" spans="5:5" x14ac:dyDescent="0.25">
      <c r="E1526">
        <v>3.1609129999999999E-2</v>
      </c>
    </row>
    <row r="1527" spans="5:5" x14ac:dyDescent="0.25">
      <c r="E1527">
        <v>0.53700749999999997</v>
      </c>
    </row>
    <row r="1528" spans="5:5" x14ac:dyDescent="0.25">
      <c r="E1528">
        <v>0.32782070000000002</v>
      </c>
    </row>
    <row r="1529" spans="5:5" x14ac:dyDescent="0.25">
      <c r="E1529">
        <v>0.6841912</v>
      </c>
    </row>
    <row r="1530" spans="5:5" x14ac:dyDescent="0.25">
      <c r="E1530">
        <v>1.0739860000000001</v>
      </c>
    </row>
    <row r="1531" spans="5:5" x14ac:dyDescent="0.25">
      <c r="E1531">
        <v>0.20943919999999999</v>
      </c>
    </row>
    <row r="1532" spans="5:5" x14ac:dyDescent="0.25">
      <c r="E1532">
        <v>0.61488109999999996</v>
      </c>
    </row>
    <row r="1533" spans="5:5" x14ac:dyDescent="0.25">
      <c r="E1533">
        <v>2.1266929999999999</v>
      </c>
    </row>
    <row r="1534" spans="5:5" x14ac:dyDescent="0.25">
      <c r="E1534">
        <v>0.81185370000000001</v>
      </c>
    </row>
    <row r="1535" spans="5:5" x14ac:dyDescent="0.25">
      <c r="E1535">
        <v>0.1632641</v>
      </c>
    </row>
    <row r="1536" spans="5:5" x14ac:dyDescent="0.25">
      <c r="E1536">
        <v>3.5716709999999999E-2</v>
      </c>
    </row>
    <row r="1537" spans="5:5" x14ac:dyDescent="0.25">
      <c r="E1537">
        <v>2.1659389999999998</v>
      </c>
    </row>
    <row r="1538" spans="5:5" x14ac:dyDescent="0.25">
      <c r="E1538">
        <v>0.44047320000000001</v>
      </c>
    </row>
    <row r="1539" spans="5:5" x14ac:dyDescent="0.25">
      <c r="E1539">
        <v>0.45046459999999999</v>
      </c>
    </row>
    <row r="1540" spans="5:5" x14ac:dyDescent="0.25">
      <c r="E1540">
        <v>2.077585</v>
      </c>
    </row>
    <row r="1541" spans="5:5" x14ac:dyDescent="0.25">
      <c r="E1541">
        <v>0.19687689999999999</v>
      </c>
    </row>
    <row r="1542" spans="5:5" x14ac:dyDescent="0.25">
      <c r="E1542">
        <v>0.35477320000000001</v>
      </c>
    </row>
    <row r="1543" spans="5:5" x14ac:dyDescent="0.25">
      <c r="E1543">
        <v>2.133928</v>
      </c>
    </row>
    <row r="1544" spans="5:5" x14ac:dyDescent="0.25">
      <c r="E1544">
        <v>1.007641</v>
      </c>
    </row>
    <row r="1545" spans="5:5" x14ac:dyDescent="0.25">
      <c r="E1545">
        <v>2.1903459999999999</v>
      </c>
    </row>
    <row r="1546" spans="5:5" x14ac:dyDescent="0.25">
      <c r="E1546">
        <v>1.3972789999999999</v>
      </c>
    </row>
    <row r="1547" spans="5:5" x14ac:dyDescent="0.25">
      <c r="E1547">
        <v>0.58489460000000004</v>
      </c>
    </row>
    <row r="1548" spans="5:5" x14ac:dyDescent="0.25">
      <c r="E1548">
        <v>0.77149800000000002</v>
      </c>
    </row>
    <row r="1549" spans="5:5" x14ac:dyDescent="0.25">
      <c r="E1549">
        <v>1.7340070000000001</v>
      </c>
    </row>
    <row r="1550" spans="5:5" x14ac:dyDescent="0.25">
      <c r="E1550">
        <v>0.21018800000000001</v>
      </c>
    </row>
    <row r="1551" spans="5:5" x14ac:dyDescent="0.25">
      <c r="E1551">
        <v>4.2918850000000001E-2</v>
      </c>
    </row>
    <row r="1552" spans="5:5" x14ac:dyDescent="0.25">
      <c r="E1552">
        <v>2.9246259999999999</v>
      </c>
    </row>
    <row r="1553" spans="5:5" x14ac:dyDescent="0.25">
      <c r="E1553">
        <v>0.44813150000000002</v>
      </c>
    </row>
    <row r="1554" spans="5:5" x14ac:dyDescent="0.25">
      <c r="E1554">
        <v>1.437881</v>
      </c>
    </row>
    <row r="1555" spans="5:5" x14ac:dyDescent="0.25">
      <c r="E1555">
        <v>0.41890929999999998</v>
      </c>
    </row>
    <row r="1556" spans="5:5" x14ac:dyDescent="0.25">
      <c r="E1556">
        <v>7.6208520000000002E-2</v>
      </c>
    </row>
    <row r="1557" spans="5:5" x14ac:dyDescent="0.25">
      <c r="E1557">
        <v>1.1900900000000001</v>
      </c>
    </row>
    <row r="1558" spans="5:5" x14ac:dyDescent="0.25">
      <c r="E1558">
        <v>0.46449780000000002</v>
      </c>
    </row>
    <row r="1559" spans="5:5" x14ac:dyDescent="0.25">
      <c r="E1559">
        <v>1.3828579999999999</v>
      </c>
    </row>
    <row r="1560" spans="5:5" x14ac:dyDescent="0.25">
      <c r="E1560">
        <v>0.39471400000000001</v>
      </c>
    </row>
    <row r="1561" spans="5:5" x14ac:dyDescent="0.25">
      <c r="E1561">
        <v>0.2684763</v>
      </c>
    </row>
    <row r="1562" spans="5:5" x14ac:dyDescent="0.25">
      <c r="E1562">
        <v>1.8084560000000001</v>
      </c>
    </row>
    <row r="1563" spans="5:5" x14ac:dyDescent="0.25">
      <c r="E1563">
        <v>3.1128010000000001E-2</v>
      </c>
    </row>
    <row r="1564" spans="5:5" x14ac:dyDescent="0.25">
      <c r="E1564">
        <v>1.719979E-2</v>
      </c>
    </row>
    <row r="1565" spans="5:5" x14ac:dyDescent="0.25">
      <c r="E1565">
        <v>0.35780420000000002</v>
      </c>
    </row>
    <row r="1566" spans="5:5" x14ac:dyDescent="0.25">
      <c r="E1566">
        <v>0.85257360000000004</v>
      </c>
    </row>
    <row r="1567" spans="5:5" x14ac:dyDescent="0.25">
      <c r="E1567">
        <v>1.08697</v>
      </c>
    </row>
    <row r="1568" spans="5:5" x14ac:dyDescent="0.25">
      <c r="E1568">
        <v>2.3285119999999999</v>
      </c>
    </row>
    <row r="1569" spans="5:5" x14ac:dyDescent="0.25">
      <c r="E1569">
        <v>1.342022</v>
      </c>
    </row>
    <row r="1570" spans="5:5" x14ac:dyDescent="0.25">
      <c r="E1570">
        <v>0.25430809999999998</v>
      </c>
    </row>
    <row r="1571" spans="5:5" x14ac:dyDescent="0.25">
      <c r="E1571">
        <v>0.60927900000000002</v>
      </c>
    </row>
    <row r="1572" spans="5:5" x14ac:dyDescent="0.25">
      <c r="E1572">
        <v>0.78131620000000002</v>
      </c>
    </row>
    <row r="1573" spans="5:5" x14ac:dyDescent="0.25">
      <c r="E1573">
        <v>0.40024860000000001</v>
      </c>
    </row>
    <row r="1574" spans="5:5" x14ac:dyDescent="0.25">
      <c r="E1574">
        <v>0.97717670000000001</v>
      </c>
    </row>
    <row r="1575" spans="5:5" x14ac:dyDescent="0.25">
      <c r="E1575">
        <v>1.2908500000000001</v>
      </c>
    </row>
    <row r="1576" spans="5:5" x14ac:dyDescent="0.25">
      <c r="E1576">
        <v>0.2705921</v>
      </c>
    </row>
    <row r="1577" spans="5:5" x14ac:dyDescent="0.25">
      <c r="E1577">
        <v>0.1037261</v>
      </c>
    </row>
    <row r="1578" spans="5:5" x14ac:dyDescent="0.25">
      <c r="E1578">
        <v>0.1816846</v>
      </c>
    </row>
    <row r="1579" spans="5:5" x14ac:dyDescent="0.25">
      <c r="E1579">
        <v>2.064012</v>
      </c>
    </row>
    <row r="1580" spans="5:5" x14ac:dyDescent="0.25">
      <c r="E1580">
        <v>0.5221481</v>
      </c>
    </row>
    <row r="1581" spans="5:5" x14ac:dyDescent="0.25">
      <c r="E1581">
        <v>2.5286200000000001</v>
      </c>
    </row>
    <row r="1582" spans="5:5" x14ac:dyDescent="0.25">
      <c r="E1582">
        <v>1.5875060000000001</v>
      </c>
    </row>
    <row r="1583" spans="5:5" x14ac:dyDescent="0.25">
      <c r="E1583">
        <v>1.418509</v>
      </c>
    </row>
    <row r="1584" spans="5:5" x14ac:dyDescent="0.25">
      <c r="E1584">
        <v>1.706542</v>
      </c>
    </row>
    <row r="1585" spans="5:5" x14ac:dyDescent="0.25">
      <c r="E1585">
        <v>0.7591405</v>
      </c>
    </row>
    <row r="1586" spans="5:5" x14ac:dyDescent="0.25">
      <c r="E1586">
        <v>0.25622040000000001</v>
      </c>
    </row>
    <row r="1587" spans="5:5" x14ac:dyDescent="0.25">
      <c r="E1587">
        <v>0.57010919999999998</v>
      </c>
    </row>
    <row r="1588" spans="5:5" x14ac:dyDescent="0.25">
      <c r="E1588">
        <v>0.54265450000000004</v>
      </c>
    </row>
    <row r="1589" spans="5:5" x14ac:dyDescent="0.25">
      <c r="E1589">
        <v>1.8864099999999999</v>
      </c>
    </row>
    <row r="1590" spans="5:5" x14ac:dyDescent="0.25">
      <c r="E1590">
        <v>1.1756679999999999</v>
      </c>
    </row>
    <row r="1591" spans="5:5" x14ac:dyDescent="0.25">
      <c r="E1591">
        <v>1.617308</v>
      </c>
    </row>
    <row r="1592" spans="5:5" x14ac:dyDescent="0.25">
      <c r="E1592">
        <v>0.77930929999999998</v>
      </c>
    </row>
    <row r="1593" spans="5:5" x14ac:dyDescent="0.25">
      <c r="E1593">
        <v>0.2428844</v>
      </c>
    </row>
    <row r="1594" spans="5:5" x14ac:dyDescent="0.25">
      <c r="E1594">
        <v>6.4485790000000001E-2</v>
      </c>
    </row>
    <row r="1595" spans="5:5" x14ac:dyDescent="0.25">
      <c r="E1595">
        <v>0.77459540000000005</v>
      </c>
    </row>
    <row r="1596" spans="5:5" x14ac:dyDescent="0.25">
      <c r="E1596">
        <v>0.14085990000000001</v>
      </c>
    </row>
    <row r="1597" spans="5:5" x14ac:dyDescent="0.25">
      <c r="E1597">
        <v>0.70203159999999998</v>
      </c>
    </row>
    <row r="1598" spans="5:5" x14ac:dyDescent="0.25">
      <c r="E1598">
        <v>1.2832969999999999</v>
      </c>
    </row>
    <row r="1599" spans="5:5" x14ac:dyDescent="0.25">
      <c r="E1599">
        <v>1.947525</v>
      </c>
    </row>
    <row r="1600" spans="5:5" x14ac:dyDescent="0.25">
      <c r="E1600">
        <v>1.6241380000000001</v>
      </c>
    </row>
    <row r="1601" spans="5:5" x14ac:dyDescent="0.25">
      <c r="E1601">
        <v>0.40333059999999998</v>
      </c>
    </row>
    <row r="1602" spans="5:5" x14ac:dyDescent="0.25">
      <c r="E1602">
        <v>2.0235799999999999</v>
      </c>
    </row>
    <row r="1603" spans="5:5" x14ac:dyDescent="0.25">
      <c r="E1603">
        <v>0.45736139999999997</v>
      </c>
    </row>
    <row r="1604" spans="5:5" x14ac:dyDescent="0.25">
      <c r="E1604">
        <v>0.47882550000000001</v>
      </c>
    </row>
    <row r="1605" spans="5:5" x14ac:dyDescent="0.25">
      <c r="E1605">
        <v>0.96813439999999995</v>
      </c>
    </row>
    <row r="1606" spans="5:5" x14ac:dyDescent="0.25">
      <c r="E1606">
        <v>8.1478640000000005E-2</v>
      </c>
    </row>
    <row r="1607" spans="5:5" x14ac:dyDescent="0.25">
      <c r="E1607">
        <v>1.3302290000000001</v>
      </c>
    </row>
    <row r="1608" spans="5:5" x14ac:dyDescent="0.25">
      <c r="E1608">
        <v>0.1937827</v>
      </c>
    </row>
    <row r="1609" spans="5:5" x14ac:dyDescent="0.25">
      <c r="E1609">
        <v>0.68420199999999998</v>
      </c>
    </row>
    <row r="1610" spans="5:5" x14ac:dyDescent="0.25">
      <c r="E1610">
        <v>1.1412640000000001</v>
      </c>
    </row>
    <row r="1611" spans="5:5" x14ac:dyDescent="0.25">
      <c r="E1611">
        <v>0.96466689999999999</v>
      </c>
    </row>
    <row r="1612" spans="5:5" x14ac:dyDescent="0.25">
      <c r="E1612">
        <v>1.071107</v>
      </c>
    </row>
    <row r="1613" spans="5:5" x14ac:dyDescent="0.25">
      <c r="E1613">
        <v>2.4999310000000001</v>
      </c>
    </row>
    <row r="1614" spans="5:5" x14ac:dyDescent="0.25">
      <c r="E1614">
        <v>1.247514</v>
      </c>
    </row>
    <row r="1615" spans="5:5" x14ac:dyDescent="0.25">
      <c r="E1615">
        <v>2.5757729999999999</v>
      </c>
    </row>
    <row r="1616" spans="5:5" x14ac:dyDescent="0.25">
      <c r="E1616">
        <v>0.76525109999999996</v>
      </c>
    </row>
    <row r="1617" spans="5:5" x14ac:dyDescent="0.25">
      <c r="E1617">
        <v>0.79213429999999996</v>
      </c>
    </row>
    <row r="1618" spans="5:5" x14ac:dyDescent="0.25">
      <c r="E1618">
        <v>1.3287869999999999</v>
      </c>
    </row>
    <row r="1619" spans="5:5" x14ac:dyDescent="0.25">
      <c r="E1619">
        <v>0.1120419</v>
      </c>
    </row>
    <row r="1620" spans="5:5" x14ac:dyDescent="0.25">
      <c r="E1620">
        <v>0.80144899999999997</v>
      </c>
    </row>
    <row r="1621" spans="5:5" x14ac:dyDescent="0.25">
      <c r="E1621">
        <v>2.1313089999999999</v>
      </c>
    </row>
    <row r="1622" spans="5:5" x14ac:dyDescent="0.25">
      <c r="E1622">
        <v>0.1992845</v>
      </c>
    </row>
    <row r="1623" spans="5:5" x14ac:dyDescent="0.25">
      <c r="E1623">
        <v>1.7572220000000001</v>
      </c>
    </row>
    <row r="1624" spans="5:5" x14ac:dyDescent="0.25">
      <c r="E1624">
        <v>0.41117540000000002</v>
      </c>
    </row>
    <row r="1625" spans="5:5" x14ac:dyDescent="0.25">
      <c r="E1625">
        <v>0.2914253</v>
      </c>
    </row>
    <row r="1626" spans="5:5" x14ac:dyDescent="0.25">
      <c r="E1626">
        <v>0.5839183</v>
      </c>
    </row>
    <row r="1627" spans="5:5" x14ac:dyDescent="0.25">
      <c r="E1627">
        <v>0.39757999999999999</v>
      </c>
    </row>
    <row r="1628" spans="5:5" x14ac:dyDescent="0.25">
      <c r="E1628">
        <v>6.6996160000000003E-3</v>
      </c>
    </row>
    <row r="1629" spans="5:5" x14ac:dyDescent="0.25">
      <c r="E1629">
        <v>1.73407</v>
      </c>
    </row>
    <row r="1630" spans="5:5" x14ac:dyDescent="0.25">
      <c r="E1630">
        <v>1.459762</v>
      </c>
    </row>
    <row r="1631" spans="5:5" x14ac:dyDescent="0.25">
      <c r="E1631">
        <v>0.34507149999999998</v>
      </c>
    </row>
    <row r="1632" spans="5:5" x14ac:dyDescent="0.25">
      <c r="E1632">
        <v>3.087259</v>
      </c>
    </row>
    <row r="1633" spans="5:5" x14ac:dyDescent="0.25">
      <c r="E1633">
        <v>0.41126410000000002</v>
      </c>
    </row>
    <row r="1634" spans="5:5" x14ac:dyDescent="0.25">
      <c r="E1634">
        <v>2.190051</v>
      </c>
    </row>
    <row r="1635" spans="5:5" x14ac:dyDescent="0.25">
      <c r="E1635">
        <v>2.573474</v>
      </c>
    </row>
    <row r="1636" spans="5:5" x14ac:dyDescent="0.25">
      <c r="E1636">
        <v>0.85892630000000003</v>
      </c>
    </row>
    <row r="1637" spans="5:5" x14ac:dyDescent="0.25">
      <c r="E1637">
        <v>1.1626300000000001</v>
      </c>
    </row>
    <row r="1638" spans="5:5" x14ac:dyDescent="0.25">
      <c r="E1638">
        <v>0.2603761</v>
      </c>
    </row>
    <row r="1639" spans="5:5" x14ac:dyDescent="0.25">
      <c r="E1639">
        <v>1.6239730000000001</v>
      </c>
    </row>
    <row r="1640" spans="5:5" x14ac:dyDescent="0.25">
      <c r="E1640">
        <v>1.783337</v>
      </c>
    </row>
    <row r="1641" spans="5:5" x14ac:dyDescent="0.25">
      <c r="E1641">
        <v>0.29878700000000002</v>
      </c>
    </row>
    <row r="1642" spans="5:5" x14ac:dyDescent="0.25">
      <c r="E1642">
        <v>1.3184400000000001</v>
      </c>
    </row>
    <row r="1643" spans="5:5" x14ac:dyDescent="0.25">
      <c r="E1643">
        <v>0.71704000000000001</v>
      </c>
    </row>
    <row r="1644" spans="5:5" x14ac:dyDescent="0.25">
      <c r="E1644">
        <v>0.15979760000000001</v>
      </c>
    </row>
    <row r="1645" spans="5:5" x14ac:dyDescent="0.25">
      <c r="E1645">
        <v>0.37657889999999999</v>
      </c>
    </row>
    <row r="1646" spans="5:5" x14ac:dyDescent="0.25">
      <c r="E1646">
        <v>5.046921E-2</v>
      </c>
    </row>
    <row r="1647" spans="5:5" x14ac:dyDescent="0.25">
      <c r="E1647">
        <v>1.259514</v>
      </c>
    </row>
    <row r="1648" spans="5:5" x14ac:dyDescent="0.25">
      <c r="E1648">
        <v>2.1909329999999998</v>
      </c>
    </row>
    <row r="1649" spans="5:5" x14ac:dyDescent="0.25">
      <c r="E1649">
        <v>4.0022849999999999E-2</v>
      </c>
    </row>
    <row r="1650" spans="5:5" x14ac:dyDescent="0.25">
      <c r="E1650">
        <v>0.65370709999999999</v>
      </c>
    </row>
    <row r="1651" spans="5:5" x14ac:dyDescent="0.25">
      <c r="E1651">
        <v>0.1528967</v>
      </c>
    </row>
    <row r="1652" spans="5:5" x14ac:dyDescent="0.25">
      <c r="E1652">
        <v>1.2432430000000001</v>
      </c>
    </row>
    <row r="1653" spans="5:5" x14ac:dyDescent="0.25">
      <c r="E1653">
        <v>0.33661279999999999</v>
      </c>
    </row>
    <row r="1654" spans="5:5" x14ac:dyDescent="0.25">
      <c r="E1654">
        <v>0.27052090000000001</v>
      </c>
    </row>
    <row r="1655" spans="5:5" x14ac:dyDescent="0.25">
      <c r="E1655">
        <v>0.83209619999999995</v>
      </c>
    </row>
    <row r="1656" spans="5:5" x14ac:dyDescent="0.25">
      <c r="E1656">
        <v>3.0530499999999998</v>
      </c>
    </row>
    <row r="1657" spans="5:5" x14ac:dyDescent="0.25">
      <c r="E1657">
        <v>1.479331</v>
      </c>
    </row>
    <row r="1658" spans="5:5" x14ac:dyDescent="0.25">
      <c r="E1658">
        <v>0.1561303</v>
      </c>
    </row>
    <row r="1659" spans="5:5" x14ac:dyDescent="0.25">
      <c r="E1659">
        <v>0.59264640000000002</v>
      </c>
    </row>
    <row r="1660" spans="5:5" x14ac:dyDescent="0.25">
      <c r="E1660">
        <v>4.3316499999999998</v>
      </c>
    </row>
    <row r="1661" spans="5:5" x14ac:dyDescent="0.25">
      <c r="E1661">
        <v>0.30528329999999998</v>
      </c>
    </row>
    <row r="1662" spans="5:5" x14ac:dyDescent="0.25">
      <c r="E1662">
        <v>1.344768</v>
      </c>
    </row>
    <row r="1663" spans="5:5" x14ac:dyDescent="0.25">
      <c r="E1663">
        <v>0.70229160000000002</v>
      </c>
    </row>
    <row r="1664" spans="5:5" x14ac:dyDescent="0.25">
      <c r="E1664">
        <v>3.65908E-2</v>
      </c>
    </row>
    <row r="1665" spans="5:5" x14ac:dyDescent="0.25">
      <c r="E1665">
        <v>1.45653E-2</v>
      </c>
    </row>
    <row r="1666" spans="5:5" x14ac:dyDescent="0.25">
      <c r="E1666">
        <v>3.7908490000000001</v>
      </c>
    </row>
    <row r="1667" spans="5:5" x14ac:dyDescent="0.25">
      <c r="E1667">
        <v>0.61416859999999995</v>
      </c>
    </row>
    <row r="1668" spans="5:5" x14ac:dyDescent="0.25">
      <c r="E1668">
        <v>0.1087655</v>
      </c>
    </row>
    <row r="1669" spans="5:5" x14ac:dyDescent="0.25">
      <c r="E1669">
        <v>1.6072329999999999</v>
      </c>
    </row>
    <row r="1670" spans="5:5" x14ac:dyDescent="0.25">
      <c r="E1670">
        <v>0.31595030000000002</v>
      </c>
    </row>
    <row r="1671" spans="5:5" x14ac:dyDescent="0.25">
      <c r="E1671">
        <v>4.8940580000000002</v>
      </c>
    </row>
    <row r="1672" spans="5:5" x14ac:dyDescent="0.25">
      <c r="E1672">
        <v>4.5896239999999998E-2</v>
      </c>
    </row>
    <row r="1673" spans="5:5" x14ac:dyDescent="0.25">
      <c r="E1673">
        <v>0.50625920000000002</v>
      </c>
    </row>
    <row r="1674" spans="5:5" x14ac:dyDescent="0.25">
      <c r="E1674">
        <v>2.326222</v>
      </c>
    </row>
    <row r="1675" spans="5:5" x14ac:dyDescent="0.25">
      <c r="E1675">
        <v>0.87483469999999997</v>
      </c>
    </row>
    <row r="1676" spans="5:5" x14ac:dyDescent="0.25">
      <c r="E1676">
        <v>2.280513</v>
      </c>
    </row>
    <row r="1677" spans="5:5" x14ac:dyDescent="0.25">
      <c r="E1677">
        <v>0.25367060000000002</v>
      </c>
    </row>
    <row r="1678" spans="5:5" x14ac:dyDescent="0.25">
      <c r="E1678">
        <v>0.46907700000000002</v>
      </c>
    </row>
    <row r="1679" spans="5:5" x14ac:dyDescent="0.25">
      <c r="E1679">
        <v>3.1525569999999998</v>
      </c>
    </row>
    <row r="1680" spans="5:5" x14ac:dyDescent="0.25">
      <c r="E1680">
        <v>0.92160109999999995</v>
      </c>
    </row>
    <row r="1681" spans="5:5" x14ac:dyDescent="0.25">
      <c r="E1681">
        <v>1.2744530000000001</v>
      </c>
    </row>
    <row r="1682" spans="5:5" x14ac:dyDescent="0.25">
      <c r="E1682">
        <v>8.4888829999999998E-2</v>
      </c>
    </row>
    <row r="1683" spans="5:5" x14ac:dyDescent="0.25">
      <c r="E1683">
        <v>2.1126659999999999</v>
      </c>
    </row>
    <row r="1684" spans="5:5" x14ac:dyDescent="0.25">
      <c r="E1684">
        <v>0.28115040000000002</v>
      </c>
    </row>
    <row r="1685" spans="5:5" x14ac:dyDescent="0.25">
      <c r="E1685">
        <v>1.7489969999999999</v>
      </c>
    </row>
    <row r="1686" spans="5:5" x14ac:dyDescent="0.25">
      <c r="E1686">
        <v>0.7914814</v>
      </c>
    </row>
    <row r="1687" spans="5:5" x14ac:dyDescent="0.25">
      <c r="E1687">
        <v>0.33561839999999998</v>
      </c>
    </row>
    <row r="1688" spans="5:5" x14ac:dyDescent="0.25">
      <c r="E1688">
        <v>0.63132960000000005</v>
      </c>
    </row>
    <row r="1689" spans="5:5" x14ac:dyDescent="0.25">
      <c r="E1689">
        <v>0.57521979999999995</v>
      </c>
    </row>
    <row r="1690" spans="5:5" x14ac:dyDescent="0.25">
      <c r="E1690">
        <v>0.54043059999999998</v>
      </c>
    </row>
    <row r="1691" spans="5:5" x14ac:dyDescent="0.25">
      <c r="E1691">
        <v>4.3074929999999997E-2</v>
      </c>
    </row>
    <row r="1692" spans="5:5" x14ac:dyDescent="0.25">
      <c r="E1692">
        <v>1.6790210000000001</v>
      </c>
    </row>
    <row r="1693" spans="5:5" x14ac:dyDescent="0.25">
      <c r="E1693">
        <v>0.78391230000000001</v>
      </c>
    </row>
    <row r="1694" spans="5:5" x14ac:dyDescent="0.25">
      <c r="E1694">
        <v>0.33672980000000002</v>
      </c>
    </row>
    <row r="1695" spans="5:5" x14ac:dyDescent="0.25">
      <c r="E1695">
        <v>0.42183569999999998</v>
      </c>
    </row>
    <row r="1696" spans="5:5" x14ac:dyDescent="0.25">
      <c r="E1696">
        <v>2.0095489999999998</v>
      </c>
    </row>
    <row r="1697" spans="5:5" x14ac:dyDescent="0.25">
      <c r="E1697">
        <v>0.62798989999999999</v>
      </c>
    </row>
    <row r="1698" spans="5:5" x14ac:dyDescent="0.25">
      <c r="E1698">
        <v>1.167392</v>
      </c>
    </row>
    <row r="1699" spans="5:5" x14ac:dyDescent="0.25">
      <c r="E1699">
        <v>0.34729719999999997</v>
      </c>
    </row>
    <row r="1700" spans="5:5" x14ac:dyDescent="0.25">
      <c r="E1700">
        <v>0.48125489999999999</v>
      </c>
    </row>
    <row r="1701" spans="5:5" x14ac:dyDescent="0.25">
      <c r="E1701">
        <v>4.4668760000000001</v>
      </c>
    </row>
    <row r="1702" spans="5:5" x14ac:dyDescent="0.25">
      <c r="E1702">
        <v>0.3202313</v>
      </c>
    </row>
    <row r="1703" spans="5:5" x14ac:dyDescent="0.25">
      <c r="E1703">
        <v>0.64220359999999999</v>
      </c>
    </row>
    <row r="1704" spans="5:5" x14ac:dyDescent="0.25">
      <c r="E1704">
        <v>2.438952</v>
      </c>
    </row>
    <row r="1705" spans="5:5" x14ac:dyDescent="0.25">
      <c r="E1705">
        <v>0.44588080000000002</v>
      </c>
    </row>
    <row r="1706" spans="5:5" x14ac:dyDescent="0.25">
      <c r="E1706">
        <v>1.7011849999999999</v>
      </c>
    </row>
    <row r="1707" spans="5:5" x14ac:dyDescent="0.25">
      <c r="E1707">
        <v>0.82531739999999998</v>
      </c>
    </row>
    <row r="1708" spans="5:5" x14ac:dyDescent="0.25">
      <c r="E1708">
        <v>0.1187701</v>
      </c>
    </row>
    <row r="1709" spans="5:5" x14ac:dyDescent="0.25">
      <c r="E1709">
        <v>9.7533549999999997E-2</v>
      </c>
    </row>
    <row r="1710" spans="5:5" x14ac:dyDescent="0.25">
      <c r="E1710">
        <v>0.2209469</v>
      </c>
    </row>
    <row r="1711" spans="5:5" x14ac:dyDescent="0.25">
      <c r="E1711">
        <v>0.80549859999999995</v>
      </c>
    </row>
    <row r="1712" spans="5:5" x14ac:dyDescent="0.25">
      <c r="E1712">
        <v>1.80854</v>
      </c>
    </row>
    <row r="1713" spans="5:5" x14ac:dyDescent="0.25">
      <c r="E1713">
        <v>1.3405929999999999</v>
      </c>
    </row>
    <row r="1714" spans="5:5" x14ac:dyDescent="0.25">
      <c r="E1714">
        <v>0.87194640000000001</v>
      </c>
    </row>
    <row r="1715" spans="5:5" x14ac:dyDescent="0.25">
      <c r="E1715">
        <v>1.0543419999999999</v>
      </c>
    </row>
    <row r="1716" spans="5:5" x14ac:dyDescent="0.25">
      <c r="E1716">
        <v>1.218059</v>
      </c>
    </row>
    <row r="1717" spans="5:5" x14ac:dyDescent="0.25">
      <c r="E1717">
        <v>4.0580959999999999</v>
      </c>
    </row>
    <row r="1718" spans="5:5" x14ac:dyDescent="0.25">
      <c r="E1718">
        <v>4.4494449999999998E-2</v>
      </c>
    </row>
    <row r="1719" spans="5:5" x14ac:dyDescent="0.25">
      <c r="E1719">
        <v>1.8865449999999999</v>
      </c>
    </row>
    <row r="1720" spans="5:5" x14ac:dyDescent="0.25">
      <c r="E1720">
        <v>2.0300820000000002</v>
      </c>
    </row>
    <row r="1721" spans="5:5" x14ac:dyDescent="0.25">
      <c r="E1721">
        <v>0.8121121</v>
      </c>
    </row>
    <row r="1722" spans="5:5" x14ac:dyDescent="0.25">
      <c r="E1722">
        <v>9.1039179999999997E-2</v>
      </c>
    </row>
    <row r="1723" spans="5:5" x14ac:dyDescent="0.25">
      <c r="E1723">
        <v>0.17142660000000001</v>
      </c>
    </row>
    <row r="1724" spans="5:5" x14ac:dyDescent="0.25">
      <c r="E1724">
        <v>1.024707</v>
      </c>
    </row>
    <row r="1725" spans="5:5" x14ac:dyDescent="0.25">
      <c r="E1725">
        <v>0.1195013</v>
      </c>
    </row>
    <row r="1726" spans="5:5" x14ac:dyDescent="0.25">
      <c r="E1726">
        <v>1.686412</v>
      </c>
    </row>
    <row r="1727" spans="5:5" x14ac:dyDescent="0.25">
      <c r="E1727">
        <v>1.864212</v>
      </c>
    </row>
    <row r="1728" spans="5:5" x14ac:dyDescent="0.25">
      <c r="E1728">
        <v>0.65785919999999998</v>
      </c>
    </row>
    <row r="1729" spans="5:5" x14ac:dyDescent="0.25">
      <c r="E1729">
        <v>2.1442920000000001</v>
      </c>
    </row>
    <row r="1730" spans="5:5" x14ac:dyDescent="0.25">
      <c r="E1730">
        <v>0.78809479999999998</v>
      </c>
    </row>
    <row r="1731" spans="5:5" x14ac:dyDescent="0.25">
      <c r="E1731">
        <v>5.0082269999999998</v>
      </c>
    </row>
    <row r="1732" spans="5:5" x14ac:dyDescent="0.25">
      <c r="E1732">
        <v>1.210493</v>
      </c>
    </row>
    <row r="1733" spans="5:5" x14ac:dyDescent="0.25">
      <c r="E1733">
        <v>0.52296200000000004</v>
      </c>
    </row>
    <row r="1734" spans="5:5" x14ac:dyDescent="0.25">
      <c r="E1734">
        <v>1.0680689999999999</v>
      </c>
    </row>
    <row r="1735" spans="5:5" x14ac:dyDescent="0.25">
      <c r="E1735">
        <v>0.29025580000000001</v>
      </c>
    </row>
    <row r="1736" spans="5:5" x14ac:dyDescent="0.25">
      <c r="E1736">
        <v>2.2780629999999999</v>
      </c>
    </row>
    <row r="1737" spans="5:5" x14ac:dyDescent="0.25">
      <c r="E1737">
        <v>0.40518660000000001</v>
      </c>
    </row>
    <row r="1738" spans="5:5" x14ac:dyDescent="0.25">
      <c r="E1738">
        <v>0.13645409999999999</v>
      </c>
    </row>
    <row r="1739" spans="5:5" x14ac:dyDescent="0.25">
      <c r="E1739">
        <v>1.07785</v>
      </c>
    </row>
    <row r="1740" spans="5:5" x14ac:dyDescent="0.25">
      <c r="E1740">
        <v>0.41885060000000002</v>
      </c>
    </row>
    <row r="1741" spans="5:5" x14ac:dyDescent="0.25">
      <c r="E1741">
        <v>0.63196470000000005</v>
      </c>
    </row>
    <row r="1742" spans="5:5" x14ac:dyDescent="0.25">
      <c r="E1742">
        <v>4.9294469999999997</v>
      </c>
    </row>
    <row r="1743" spans="5:5" x14ac:dyDescent="0.25">
      <c r="E1743">
        <v>0.62000409999999995</v>
      </c>
    </row>
    <row r="1744" spans="5:5" x14ac:dyDescent="0.25">
      <c r="E1744">
        <v>3.654684</v>
      </c>
    </row>
    <row r="1745" spans="5:5" x14ac:dyDescent="0.25">
      <c r="E1745">
        <v>0.71345000000000003</v>
      </c>
    </row>
    <row r="1746" spans="5:5" x14ac:dyDescent="0.25">
      <c r="E1746">
        <v>2.4957219999999999E-2</v>
      </c>
    </row>
    <row r="1747" spans="5:5" x14ac:dyDescent="0.25">
      <c r="E1747">
        <v>0.69032539999999998</v>
      </c>
    </row>
    <row r="1748" spans="5:5" x14ac:dyDescent="0.25">
      <c r="E1748">
        <v>3.5864370000000001</v>
      </c>
    </row>
    <row r="1749" spans="5:5" x14ac:dyDescent="0.25">
      <c r="E1749">
        <v>2.9262269999999999</v>
      </c>
    </row>
    <row r="1750" spans="5:5" x14ac:dyDescent="0.25">
      <c r="E1750">
        <v>0.34993210000000002</v>
      </c>
    </row>
    <row r="1751" spans="5:5" x14ac:dyDescent="0.25">
      <c r="E1751">
        <v>0.4130451</v>
      </c>
    </row>
    <row r="1752" spans="5:5" x14ac:dyDescent="0.25">
      <c r="E1752">
        <v>1.0675479999999999</v>
      </c>
    </row>
    <row r="1753" spans="5:5" x14ac:dyDescent="0.25">
      <c r="E1753">
        <v>3.3446820000000002</v>
      </c>
    </row>
    <row r="1754" spans="5:5" x14ac:dyDescent="0.25">
      <c r="E1754">
        <v>2.2950330000000001E-2</v>
      </c>
    </row>
    <row r="1755" spans="5:5" x14ac:dyDescent="0.25">
      <c r="E1755">
        <v>0.51833379999999996</v>
      </c>
    </row>
    <row r="1756" spans="5:5" x14ac:dyDescent="0.25">
      <c r="E1756">
        <v>6.2886410000000004E-2</v>
      </c>
    </row>
    <row r="1757" spans="5:5" x14ac:dyDescent="0.25">
      <c r="E1757">
        <v>0.25580989999999998</v>
      </c>
    </row>
    <row r="1758" spans="5:5" x14ac:dyDescent="0.25">
      <c r="E1758">
        <v>1.8572029999999999</v>
      </c>
    </row>
    <row r="1759" spans="5:5" x14ac:dyDescent="0.25">
      <c r="E1759">
        <v>0.461592</v>
      </c>
    </row>
    <row r="1760" spans="5:5" x14ac:dyDescent="0.25">
      <c r="E1760">
        <v>2.1204649999999998</v>
      </c>
    </row>
    <row r="1761" spans="5:5" x14ac:dyDescent="0.25">
      <c r="E1761">
        <v>0.78556899999999996</v>
      </c>
    </row>
    <row r="1762" spans="5:5" x14ac:dyDescent="0.25">
      <c r="E1762">
        <v>1.5743320000000001</v>
      </c>
    </row>
    <row r="1763" spans="5:5" x14ac:dyDescent="0.25">
      <c r="E1763">
        <v>0.79383130000000002</v>
      </c>
    </row>
    <row r="1764" spans="5:5" x14ac:dyDescent="0.25">
      <c r="E1764">
        <v>0.80462690000000003</v>
      </c>
    </row>
    <row r="1765" spans="5:5" x14ac:dyDescent="0.25">
      <c r="E1765">
        <v>0.40213339999999997</v>
      </c>
    </row>
    <row r="1766" spans="5:5" x14ac:dyDescent="0.25">
      <c r="E1766">
        <v>9.5263039999999993E-2</v>
      </c>
    </row>
    <row r="1767" spans="5:5" x14ac:dyDescent="0.25">
      <c r="E1767">
        <v>3.1841970000000002</v>
      </c>
    </row>
    <row r="1768" spans="5:5" x14ac:dyDescent="0.25">
      <c r="E1768">
        <v>9.4806940000000006E-2</v>
      </c>
    </row>
    <row r="1769" spans="5:5" x14ac:dyDescent="0.25">
      <c r="E1769">
        <v>0.73594139999999997</v>
      </c>
    </row>
    <row r="1770" spans="5:5" x14ac:dyDescent="0.25">
      <c r="E1770">
        <v>0.56146110000000005</v>
      </c>
    </row>
    <row r="1771" spans="5:5" x14ac:dyDescent="0.25">
      <c r="E1771">
        <v>0.2247662</v>
      </c>
    </row>
    <row r="1772" spans="5:5" x14ac:dyDescent="0.25">
      <c r="E1772">
        <v>1.4462889999999999</v>
      </c>
    </row>
    <row r="1773" spans="5:5" x14ac:dyDescent="0.25">
      <c r="E1773">
        <v>0.54167120000000002</v>
      </c>
    </row>
    <row r="1774" spans="5:5" x14ac:dyDescent="0.25">
      <c r="E1774">
        <v>1.075504</v>
      </c>
    </row>
    <row r="1775" spans="5:5" x14ac:dyDescent="0.25">
      <c r="E1775">
        <v>0.1393375</v>
      </c>
    </row>
    <row r="1776" spans="5:5" x14ac:dyDescent="0.25">
      <c r="E1776">
        <v>0.18912010000000001</v>
      </c>
    </row>
    <row r="1777" spans="5:5" x14ac:dyDescent="0.25">
      <c r="E1777">
        <v>0.73599510000000001</v>
      </c>
    </row>
    <row r="1778" spans="5:5" x14ac:dyDescent="0.25">
      <c r="E1778">
        <v>2.5467599999999999</v>
      </c>
    </row>
    <row r="1779" spans="5:5" x14ac:dyDescent="0.25">
      <c r="E1779">
        <v>1.2028129999999999</v>
      </c>
    </row>
    <row r="1780" spans="5:5" x14ac:dyDescent="0.25">
      <c r="E1780">
        <v>0.35458099999999998</v>
      </c>
    </row>
    <row r="1781" spans="5:5" x14ac:dyDescent="0.25">
      <c r="E1781">
        <v>0.14760780000000001</v>
      </c>
    </row>
    <row r="1782" spans="5:5" x14ac:dyDescent="0.25">
      <c r="E1782">
        <v>3.4901149999999999</v>
      </c>
    </row>
    <row r="1783" spans="5:5" x14ac:dyDescent="0.25">
      <c r="E1783">
        <v>0.87033539999999998</v>
      </c>
    </row>
    <row r="1784" spans="5:5" x14ac:dyDescent="0.25">
      <c r="E1784">
        <v>0.57521359999999999</v>
      </c>
    </row>
    <row r="1785" spans="5:5" x14ac:dyDescent="0.25">
      <c r="E1785">
        <v>0.6342122</v>
      </c>
    </row>
    <row r="1786" spans="5:5" x14ac:dyDescent="0.25">
      <c r="E1786">
        <v>0.88069640000000005</v>
      </c>
    </row>
    <row r="1787" spans="5:5" x14ac:dyDescent="0.25">
      <c r="E1787">
        <v>1.2044760000000001</v>
      </c>
    </row>
    <row r="1788" spans="5:5" x14ac:dyDescent="0.25">
      <c r="E1788">
        <v>1.396217</v>
      </c>
    </row>
    <row r="1789" spans="5:5" x14ac:dyDescent="0.25">
      <c r="E1789">
        <v>0.4961161</v>
      </c>
    </row>
    <row r="1790" spans="5:5" x14ac:dyDescent="0.25">
      <c r="E1790">
        <v>0.83223919999999996</v>
      </c>
    </row>
    <row r="1791" spans="5:5" x14ac:dyDescent="0.25">
      <c r="E1791">
        <v>0.2086489</v>
      </c>
    </row>
    <row r="1792" spans="5:5" x14ac:dyDescent="0.25">
      <c r="E1792">
        <v>0.78133430000000004</v>
      </c>
    </row>
    <row r="1793" spans="5:5" x14ac:dyDescent="0.25">
      <c r="E1793">
        <v>2.0349469999999998</v>
      </c>
    </row>
    <row r="1794" spans="5:5" x14ac:dyDescent="0.25">
      <c r="E1794">
        <v>0.73022699999999996</v>
      </c>
    </row>
    <row r="1795" spans="5:5" x14ac:dyDescent="0.25">
      <c r="E1795">
        <v>0.34634789999999999</v>
      </c>
    </row>
    <row r="1796" spans="5:5" x14ac:dyDescent="0.25">
      <c r="E1796">
        <v>7.0124549999999994E-2</v>
      </c>
    </row>
    <row r="1797" spans="5:5" x14ac:dyDescent="0.25">
      <c r="E1797">
        <v>0.34130500000000003</v>
      </c>
    </row>
    <row r="1798" spans="5:5" x14ac:dyDescent="0.25">
      <c r="E1798">
        <v>0.1453709</v>
      </c>
    </row>
    <row r="1799" spans="5:5" x14ac:dyDescent="0.25">
      <c r="E1799">
        <v>2.687408</v>
      </c>
    </row>
    <row r="1800" spans="5:5" x14ac:dyDescent="0.25">
      <c r="E1800">
        <v>0.4096978</v>
      </c>
    </row>
    <row r="1801" spans="5:5" x14ac:dyDescent="0.25">
      <c r="E1801">
        <v>1.6649590000000001</v>
      </c>
    </row>
    <row r="1802" spans="5:5" x14ac:dyDescent="0.25">
      <c r="E1802">
        <v>0.62777170000000004</v>
      </c>
    </row>
    <row r="1803" spans="5:5" x14ac:dyDescent="0.25">
      <c r="E1803">
        <v>0.14708979999999999</v>
      </c>
    </row>
    <row r="1804" spans="5:5" x14ac:dyDescent="0.25">
      <c r="E1804">
        <v>1.6381570000000002E-2</v>
      </c>
    </row>
    <row r="1805" spans="5:5" x14ac:dyDescent="0.25">
      <c r="E1805">
        <v>0.99107369999999995</v>
      </c>
    </row>
    <row r="1806" spans="5:5" x14ac:dyDescent="0.25">
      <c r="E1806">
        <v>0.51591529999999997</v>
      </c>
    </row>
    <row r="1807" spans="5:5" x14ac:dyDescent="0.25">
      <c r="E1807">
        <v>0.7398787</v>
      </c>
    </row>
    <row r="1808" spans="5:5" x14ac:dyDescent="0.25">
      <c r="E1808">
        <v>0.6632941</v>
      </c>
    </row>
    <row r="1809" spans="5:5" x14ac:dyDescent="0.25">
      <c r="E1809">
        <v>0.80927389999999999</v>
      </c>
    </row>
    <row r="1810" spans="5:5" x14ac:dyDescent="0.25">
      <c r="E1810">
        <v>3.3894160000000002</v>
      </c>
    </row>
    <row r="1811" spans="5:5" x14ac:dyDescent="0.25">
      <c r="E1811">
        <v>0.74705600000000005</v>
      </c>
    </row>
    <row r="1812" spans="5:5" x14ac:dyDescent="0.25">
      <c r="E1812">
        <v>1.2254579999999999</v>
      </c>
    </row>
    <row r="1813" spans="5:5" x14ac:dyDescent="0.25">
      <c r="E1813">
        <v>1.1075759999999999</v>
      </c>
    </row>
    <row r="1814" spans="5:5" x14ac:dyDescent="0.25">
      <c r="E1814">
        <v>0.31802979999999997</v>
      </c>
    </row>
    <row r="1815" spans="5:5" x14ac:dyDescent="0.25">
      <c r="E1815">
        <v>1.0650200000000001</v>
      </c>
    </row>
    <row r="1816" spans="5:5" x14ac:dyDescent="0.25">
      <c r="E1816">
        <v>1.0306</v>
      </c>
    </row>
    <row r="1817" spans="5:5" x14ac:dyDescent="0.25">
      <c r="E1817">
        <v>0.18387290000000001</v>
      </c>
    </row>
    <row r="1818" spans="5:5" x14ac:dyDescent="0.25">
      <c r="E1818">
        <v>0.32875759999999998</v>
      </c>
    </row>
    <row r="1819" spans="5:5" x14ac:dyDescent="0.25">
      <c r="E1819">
        <v>0.43037510000000001</v>
      </c>
    </row>
    <row r="1820" spans="5:5" x14ac:dyDescent="0.25">
      <c r="E1820">
        <v>1.237376</v>
      </c>
    </row>
    <row r="1821" spans="5:5" x14ac:dyDescent="0.25">
      <c r="E1821">
        <v>0.28807949999999999</v>
      </c>
    </row>
    <row r="1822" spans="5:5" x14ac:dyDescent="0.25">
      <c r="E1822">
        <v>0.37885239999999998</v>
      </c>
    </row>
    <row r="1823" spans="5:5" x14ac:dyDescent="0.25">
      <c r="E1823">
        <v>2.1758679999999999E-2</v>
      </c>
    </row>
    <row r="1824" spans="5:5" x14ac:dyDescent="0.25">
      <c r="E1824">
        <v>1.784084</v>
      </c>
    </row>
    <row r="1825" spans="5:5" x14ac:dyDescent="0.25">
      <c r="E1825">
        <v>2.7012200000000002</v>
      </c>
    </row>
    <row r="1826" spans="5:5" x14ac:dyDescent="0.25">
      <c r="E1826">
        <v>9.8970210000000003E-2</v>
      </c>
    </row>
    <row r="1827" spans="5:5" x14ac:dyDescent="0.25">
      <c r="E1827">
        <v>2.2136849999999999</v>
      </c>
    </row>
    <row r="1828" spans="5:5" x14ac:dyDescent="0.25">
      <c r="E1828">
        <v>0.61727160000000003</v>
      </c>
    </row>
    <row r="1829" spans="5:5" x14ac:dyDescent="0.25">
      <c r="E1829">
        <v>3.076009</v>
      </c>
    </row>
    <row r="1830" spans="5:5" x14ac:dyDescent="0.25">
      <c r="E1830">
        <v>0.63829840000000004</v>
      </c>
    </row>
    <row r="1831" spans="5:5" x14ac:dyDescent="0.25">
      <c r="E1831">
        <v>0.41270899999999999</v>
      </c>
    </row>
    <row r="1832" spans="5:5" x14ac:dyDescent="0.25">
      <c r="E1832">
        <v>0.73159909999999995</v>
      </c>
    </row>
    <row r="1833" spans="5:5" x14ac:dyDescent="0.25">
      <c r="E1833">
        <v>0.58395050000000004</v>
      </c>
    </row>
    <row r="1834" spans="5:5" x14ac:dyDescent="0.25">
      <c r="E1834">
        <v>1.510254</v>
      </c>
    </row>
    <row r="1835" spans="5:5" x14ac:dyDescent="0.25">
      <c r="E1835">
        <v>0.21874099999999999</v>
      </c>
    </row>
    <row r="1836" spans="5:5" x14ac:dyDescent="0.25">
      <c r="E1836">
        <v>1.178796</v>
      </c>
    </row>
    <row r="1837" spans="5:5" x14ac:dyDescent="0.25">
      <c r="E1837">
        <v>1.266821</v>
      </c>
    </row>
    <row r="1838" spans="5:5" x14ac:dyDescent="0.25">
      <c r="E1838">
        <v>0.77161000000000002</v>
      </c>
    </row>
    <row r="1839" spans="5:5" x14ac:dyDescent="0.25">
      <c r="E1839">
        <v>0.23847789999999999</v>
      </c>
    </row>
    <row r="1840" spans="5:5" x14ac:dyDescent="0.25">
      <c r="E1840">
        <v>2.9913650000000001</v>
      </c>
    </row>
    <row r="1841" spans="5:5" x14ac:dyDescent="0.25">
      <c r="E1841">
        <v>0.2540732</v>
      </c>
    </row>
    <row r="1842" spans="5:5" x14ac:dyDescent="0.25">
      <c r="E1842">
        <v>0.81081530000000002</v>
      </c>
    </row>
    <row r="1843" spans="5:5" x14ac:dyDescent="0.25">
      <c r="E1843">
        <v>1.19119</v>
      </c>
    </row>
    <row r="1844" spans="5:5" x14ac:dyDescent="0.25">
      <c r="E1844">
        <v>0.80294730000000003</v>
      </c>
    </row>
    <row r="1845" spans="5:5" x14ac:dyDescent="0.25">
      <c r="E1845">
        <v>2.9636830000000001</v>
      </c>
    </row>
    <row r="1846" spans="5:5" x14ac:dyDescent="0.25">
      <c r="E1846">
        <v>1.2310410000000001</v>
      </c>
    </row>
    <row r="1847" spans="5:5" x14ac:dyDescent="0.25">
      <c r="E1847">
        <v>4.5878549999999997E-2</v>
      </c>
    </row>
    <row r="1848" spans="5:5" x14ac:dyDescent="0.25">
      <c r="E1848">
        <v>0.12999810000000001</v>
      </c>
    </row>
    <row r="1849" spans="5:5" x14ac:dyDescent="0.25">
      <c r="E1849">
        <v>2.7163210000000002</v>
      </c>
    </row>
    <row r="1850" spans="5:5" x14ac:dyDescent="0.25">
      <c r="E1850">
        <v>0.70312229999999998</v>
      </c>
    </row>
    <row r="1851" spans="5:5" x14ac:dyDescent="0.25">
      <c r="E1851">
        <v>0.24609339999999999</v>
      </c>
    </row>
    <row r="1852" spans="5:5" x14ac:dyDescent="0.25">
      <c r="E1852">
        <v>0.47689219999999999</v>
      </c>
    </row>
    <row r="1853" spans="5:5" x14ac:dyDescent="0.25">
      <c r="E1853">
        <v>0.25732880000000002</v>
      </c>
    </row>
    <row r="1854" spans="5:5" x14ac:dyDescent="0.25">
      <c r="E1854">
        <v>1.463138</v>
      </c>
    </row>
    <row r="1855" spans="5:5" x14ac:dyDescent="0.25">
      <c r="E1855">
        <v>0.99234679999999997</v>
      </c>
    </row>
    <row r="1856" spans="5:5" x14ac:dyDescent="0.25">
      <c r="E1856">
        <v>0.90519700000000003</v>
      </c>
    </row>
    <row r="1857" spans="5:5" x14ac:dyDescent="0.25">
      <c r="E1857">
        <v>3.8484400000000001</v>
      </c>
    </row>
    <row r="1858" spans="5:5" x14ac:dyDescent="0.25">
      <c r="E1858">
        <v>0.14243149999999999</v>
      </c>
    </row>
    <row r="1859" spans="5:5" x14ac:dyDescent="0.25">
      <c r="E1859">
        <v>1.74743</v>
      </c>
    </row>
    <row r="1860" spans="5:5" x14ac:dyDescent="0.25">
      <c r="E1860">
        <v>3.210486</v>
      </c>
    </row>
    <row r="1861" spans="5:5" x14ac:dyDescent="0.25">
      <c r="E1861">
        <v>2.3417219999999999</v>
      </c>
    </row>
    <row r="1862" spans="5:5" x14ac:dyDescent="0.25">
      <c r="E1862">
        <v>0.41671019999999998</v>
      </c>
    </row>
    <row r="1863" spans="5:5" x14ac:dyDescent="0.25">
      <c r="E1863">
        <v>0.99418340000000005</v>
      </c>
    </row>
    <row r="1864" spans="5:5" x14ac:dyDescent="0.25">
      <c r="E1864">
        <v>0.88092939999999997</v>
      </c>
    </row>
    <row r="1865" spans="5:5" x14ac:dyDescent="0.25">
      <c r="E1865">
        <v>3.505598</v>
      </c>
    </row>
    <row r="1866" spans="5:5" x14ac:dyDescent="0.25">
      <c r="E1866">
        <v>1.927368</v>
      </c>
    </row>
    <row r="1867" spans="5:5" x14ac:dyDescent="0.25">
      <c r="E1867">
        <v>2.245835</v>
      </c>
    </row>
    <row r="1868" spans="5:5" x14ac:dyDescent="0.25">
      <c r="E1868">
        <v>0.34476200000000001</v>
      </c>
    </row>
    <row r="1869" spans="5:5" x14ac:dyDescent="0.25">
      <c r="E1869">
        <v>3.1216360000000001</v>
      </c>
    </row>
    <row r="1870" spans="5:5" x14ac:dyDescent="0.25">
      <c r="E1870">
        <v>0.81523840000000003</v>
      </c>
    </row>
    <row r="1871" spans="5:5" x14ac:dyDescent="0.25">
      <c r="E1871">
        <v>3.5815800000000002</v>
      </c>
    </row>
    <row r="1872" spans="5:5" x14ac:dyDescent="0.25">
      <c r="E1872">
        <v>0.43308099999999999</v>
      </c>
    </row>
    <row r="1873" spans="5:5" x14ac:dyDescent="0.25">
      <c r="E1873">
        <v>1.4770080000000001</v>
      </c>
    </row>
    <row r="1874" spans="5:5" x14ac:dyDescent="0.25">
      <c r="E1874">
        <v>0.45778380000000002</v>
      </c>
    </row>
    <row r="1875" spans="5:5" x14ac:dyDescent="0.25">
      <c r="E1875">
        <v>0.40747650000000002</v>
      </c>
    </row>
    <row r="1876" spans="5:5" x14ac:dyDescent="0.25">
      <c r="E1876">
        <v>0.42031950000000001</v>
      </c>
    </row>
    <row r="1877" spans="5:5" x14ac:dyDescent="0.25">
      <c r="E1877">
        <v>3.7450480000000001E-2</v>
      </c>
    </row>
    <row r="1878" spans="5:5" x14ac:dyDescent="0.25">
      <c r="E1878">
        <v>2.6341969999999999</v>
      </c>
    </row>
    <row r="1879" spans="5:5" x14ac:dyDescent="0.25">
      <c r="E1879">
        <v>0.4732383</v>
      </c>
    </row>
    <row r="1880" spans="5:5" x14ac:dyDescent="0.25">
      <c r="E1880">
        <v>0.318824</v>
      </c>
    </row>
    <row r="1881" spans="5:5" x14ac:dyDescent="0.25">
      <c r="E1881">
        <v>0.36563570000000001</v>
      </c>
    </row>
    <row r="1882" spans="5:5" x14ac:dyDescent="0.25">
      <c r="E1882">
        <v>1.05738</v>
      </c>
    </row>
    <row r="1883" spans="5:5" x14ac:dyDescent="0.25">
      <c r="E1883">
        <v>1.7138519999999999</v>
      </c>
    </row>
    <row r="1884" spans="5:5" x14ac:dyDescent="0.25">
      <c r="E1884">
        <v>8.3717269999999996E-2</v>
      </c>
    </row>
    <row r="1885" spans="5:5" x14ac:dyDescent="0.25">
      <c r="E1885">
        <v>0.74683029999999995</v>
      </c>
    </row>
    <row r="1886" spans="5:5" x14ac:dyDescent="0.25">
      <c r="E1886">
        <v>1.0731170000000001</v>
      </c>
    </row>
    <row r="1887" spans="5:5" x14ac:dyDescent="0.25">
      <c r="E1887">
        <v>2.8703840000000001E-2</v>
      </c>
    </row>
    <row r="1888" spans="5:5" x14ac:dyDescent="0.25">
      <c r="E1888">
        <v>0.13582749999999999</v>
      </c>
    </row>
    <row r="1889" spans="5:5" x14ac:dyDescent="0.25">
      <c r="E1889">
        <v>0.34299109999999999</v>
      </c>
    </row>
    <row r="1890" spans="5:5" x14ac:dyDescent="0.25">
      <c r="E1890">
        <v>1.063383</v>
      </c>
    </row>
    <row r="1891" spans="5:5" x14ac:dyDescent="0.25">
      <c r="E1891">
        <v>2.5009480000000002</v>
      </c>
    </row>
    <row r="1892" spans="5:5" x14ac:dyDescent="0.25">
      <c r="E1892">
        <v>4.2162050000000004</v>
      </c>
    </row>
    <row r="1893" spans="5:5" x14ac:dyDescent="0.25">
      <c r="E1893">
        <v>0.45054250000000001</v>
      </c>
    </row>
    <row r="1894" spans="5:5" x14ac:dyDescent="0.25">
      <c r="E1894">
        <v>0.26383990000000002</v>
      </c>
    </row>
    <row r="1895" spans="5:5" x14ac:dyDescent="0.25">
      <c r="E1895">
        <v>0.59222039999999998</v>
      </c>
    </row>
    <row r="1896" spans="5:5" x14ac:dyDescent="0.25">
      <c r="E1896">
        <v>1.94519</v>
      </c>
    </row>
    <row r="1897" spans="5:5" x14ac:dyDescent="0.25">
      <c r="E1897">
        <v>0.80636220000000003</v>
      </c>
    </row>
    <row r="1898" spans="5:5" x14ac:dyDescent="0.25">
      <c r="E1898">
        <v>9.9908140000000006E-2</v>
      </c>
    </row>
    <row r="1899" spans="5:5" x14ac:dyDescent="0.25">
      <c r="E1899">
        <v>0.75006530000000005</v>
      </c>
    </row>
    <row r="1900" spans="5:5" x14ac:dyDescent="0.25">
      <c r="E1900">
        <v>0.32520490000000002</v>
      </c>
    </row>
    <row r="1901" spans="5:5" x14ac:dyDescent="0.25">
      <c r="E1901">
        <v>1.376798E-3</v>
      </c>
    </row>
    <row r="1902" spans="5:5" x14ac:dyDescent="0.25">
      <c r="E1902">
        <v>1.2547630000000001E-2</v>
      </c>
    </row>
    <row r="1903" spans="5:5" x14ac:dyDescent="0.25">
      <c r="E1903">
        <v>0.4660995</v>
      </c>
    </row>
    <row r="1904" spans="5:5" x14ac:dyDescent="0.25">
      <c r="E1904">
        <v>1.4797629999999999</v>
      </c>
    </row>
    <row r="1905" spans="5:5" x14ac:dyDescent="0.25">
      <c r="E1905">
        <v>0.45403670000000002</v>
      </c>
    </row>
    <row r="1906" spans="5:5" x14ac:dyDescent="0.25">
      <c r="E1906">
        <v>0.91420979999999996</v>
      </c>
    </row>
    <row r="1907" spans="5:5" x14ac:dyDescent="0.25">
      <c r="E1907">
        <v>0.78312110000000001</v>
      </c>
    </row>
    <row r="1908" spans="5:5" x14ac:dyDescent="0.25">
      <c r="E1908">
        <v>1.074567</v>
      </c>
    </row>
    <row r="1909" spans="5:5" x14ac:dyDescent="0.25">
      <c r="E1909">
        <v>0.64302729999999997</v>
      </c>
    </row>
    <row r="1910" spans="5:5" x14ac:dyDescent="0.25">
      <c r="E1910">
        <v>2.122344</v>
      </c>
    </row>
    <row r="1911" spans="5:5" x14ac:dyDescent="0.25">
      <c r="E1911">
        <v>2.2912979999999998</v>
      </c>
    </row>
    <row r="1912" spans="5:5" x14ac:dyDescent="0.25">
      <c r="E1912">
        <v>1.0847960000000001</v>
      </c>
    </row>
    <row r="1913" spans="5:5" x14ac:dyDescent="0.25">
      <c r="E1913">
        <v>0.35088000000000003</v>
      </c>
    </row>
    <row r="1914" spans="5:5" x14ac:dyDescent="0.25">
      <c r="E1914">
        <v>0.31083149999999998</v>
      </c>
    </row>
    <row r="1915" spans="5:5" x14ac:dyDescent="0.25">
      <c r="E1915">
        <v>8.3773940000000005E-2</v>
      </c>
    </row>
    <row r="1916" spans="5:5" x14ac:dyDescent="0.25">
      <c r="E1916">
        <v>0.43321379999999998</v>
      </c>
    </row>
    <row r="1917" spans="5:5" x14ac:dyDescent="0.25">
      <c r="E1917">
        <v>1.374716</v>
      </c>
    </row>
    <row r="1918" spans="5:5" x14ac:dyDescent="0.25">
      <c r="E1918">
        <v>0.2202615</v>
      </c>
    </row>
    <row r="1919" spans="5:5" x14ac:dyDescent="0.25">
      <c r="E1919">
        <v>0.23021430000000001</v>
      </c>
    </row>
    <row r="1920" spans="5:5" x14ac:dyDescent="0.25">
      <c r="E1920">
        <v>1.088246</v>
      </c>
    </row>
    <row r="1921" spans="5:5" x14ac:dyDescent="0.25">
      <c r="E1921">
        <v>0.30389559999999999</v>
      </c>
    </row>
    <row r="1922" spans="5:5" x14ac:dyDescent="0.25">
      <c r="E1922">
        <v>2.4072719999999999</v>
      </c>
    </row>
    <row r="1923" spans="5:5" x14ac:dyDescent="0.25">
      <c r="E1923">
        <v>0.90570689999999998</v>
      </c>
    </row>
    <row r="1924" spans="5:5" x14ac:dyDescent="0.25">
      <c r="E1924">
        <v>1.767698</v>
      </c>
    </row>
    <row r="1925" spans="5:5" x14ac:dyDescent="0.25">
      <c r="E1925">
        <v>0.15711510000000001</v>
      </c>
    </row>
    <row r="1926" spans="5:5" x14ac:dyDescent="0.25">
      <c r="E1926">
        <v>0.18091560000000001</v>
      </c>
    </row>
    <row r="1927" spans="5:5" x14ac:dyDescent="0.25">
      <c r="E1927">
        <v>3.3037219999999999E-2</v>
      </c>
    </row>
    <row r="1928" spans="5:5" x14ac:dyDescent="0.25">
      <c r="E1928">
        <v>9.5565819999999996E-2</v>
      </c>
    </row>
    <row r="1929" spans="5:5" x14ac:dyDescent="0.25">
      <c r="E1929">
        <v>0.35440529999999998</v>
      </c>
    </row>
    <row r="1930" spans="5:5" x14ac:dyDescent="0.25">
      <c r="E1930">
        <v>1.090174</v>
      </c>
    </row>
    <row r="1931" spans="5:5" x14ac:dyDescent="0.25">
      <c r="E1931">
        <v>0.54477759999999997</v>
      </c>
    </row>
    <row r="1932" spans="5:5" x14ac:dyDescent="0.25">
      <c r="E1932">
        <v>1.875931</v>
      </c>
    </row>
    <row r="1933" spans="5:5" x14ac:dyDescent="0.25">
      <c r="E1933">
        <v>0.63135330000000001</v>
      </c>
    </row>
    <row r="1934" spans="5:5" x14ac:dyDescent="0.25">
      <c r="E1934">
        <v>1.2128080000000001</v>
      </c>
    </row>
    <row r="1935" spans="5:5" x14ac:dyDescent="0.25">
      <c r="E1935">
        <v>1.1138159999999999</v>
      </c>
    </row>
    <row r="1936" spans="5:5" x14ac:dyDescent="0.25">
      <c r="E1936">
        <v>0.4217437</v>
      </c>
    </row>
    <row r="1937" spans="5:5" x14ac:dyDescent="0.25">
      <c r="E1937">
        <v>0.86545260000000002</v>
      </c>
    </row>
    <row r="1938" spans="5:5" x14ac:dyDescent="0.25">
      <c r="E1938">
        <v>0.36233280000000001</v>
      </c>
    </row>
    <row r="1939" spans="5:5" x14ac:dyDescent="0.25">
      <c r="E1939">
        <v>1.8479760000000001</v>
      </c>
    </row>
    <row r="1940" spans="5:5" x14ac:dyDescent="0.25">
      <c r="E1940">
        <v>1.767962</v>
      </c>
    </row>
    <row r="1941" spans="5:5" x14ac:dyDescent="0.25">
      <c r="E1941">
        <v>1.4427559999999999</v>
      </c>
    </row>
    <row r="1942" spans="5:5" x14ac:dyDescent="0.25">
      <c r="E1942">
        <v>1.4170990000000001</v>
      </c>
    </row>
    <row r="1943" spans="5:5" x14ac:dyDescent="0.25">
      <c r="E1943">
        <v>0.61349469999999995</v>
      </c>
    </row>
    <row r="1944" spans="5:5" x14ac:dyDescent="0.25">
      <c r="E1944">
        <v>7.9117389999999996E-2</v>
      </c>
    </row>
    <row r="1945" spans="5:5" x14ac:dyDescent="0.25">
      <c r="E1945">
        <v>0.14739260000000001</v>
      </c>
    </row>
    <row r="1946" spans="5:5" x14ac:dyDescent="0.25">
      <c r="E1946">
        <v>0.2288955</v>
      </c>
    </row>
    <row r="1947" spans="5:5" x14ac:dyDescent="0.25">
      <c r="E1947">
        <v>1.543682</v>
      </c>
    </row>
    <row r="1948" spans="5:5" x14ac:dyDescent="0.25">
      <c r="E1948">
        <v>0.229241</v>
      </c>
    </row>
    <row r="1949" spans="5:5" x14ac:dyDescent="0.25">
      <c r="E1949">
        <v>0.74142569999999997</v>
      </c>
    </row>
    <row r="1950" spans="5:5" x14ac:dyDescent="0.25">
      <c r="E1950">
        <v>0.87224820000000003</v>
      </c>
    </row>
    <row r="1951" spans="5:5" x14ac:dyDescent="0.25">
      <c r="E1951">
        <v>7.2228280000000006E-2</v>
      </c>
    </row>
    <row r="1952" spans="5:5" x14ac:dyDescent="0.25">
      <c r="E1952">
        <v>0.10000299999999999</v>
      </c>
    </row>
    <row r="1953" spans="5:5" x14ac:dyDescent="0.25">
      <c r="E1953">
        <v>2.1737820000000001</v>
      </c>
    </row>
    <row r="1954" spans="5:5" x14ac:dyDescent="0.25">
      <c r="E1954">
        <v>0.55699730000000003</v>
      </c>
    </row>
    <row r="1955" spans="5:5" x14ac:dyDescent="0.25">
      <c r="E1955">
        <v>0.1538263</v>
      </c>
    </row>
    <row r="1956" spans="5:5" x14ac:dyDescent="0.25">
      <c r="E1956">
        <v>0.47491689999999998</v>
      </c>
    </row>
    <row r="1957" spans="5:5" x14ac:dyDescent="0.25">
      <c r="E1957">
        <v>0.24812300000000001</v>
      </c>
    </row>
    <row r="1958" spans="5:5" x14ac:dyDescent="0.25">
      <c r="E1958">
        <v>0.38871080000000002</v>
      </c>
    </row>
    <row r="1959" spans="5:5" x14ac:dyDescent="0.25">
      <c r="E1959">
        <v>0.92666190000000004</v>
      </c>
    </row>
    <row r="1960" spans="5:5" x14ac:dyDescent="0.25">
      <c r="E1960">
        <v>0.74428810000000001</v>
      </c>
    </row>
    <row r="1961" spans="5:5" x14ac:dyDescent="0.25">
      <c r="E1961">
        <v>0.41838619999999999</v>
      </c>
    </row>
    <row r="1962" spans="5:5" x14ac:dyDescent="0.25">
      <c r="E1962">
        <v>1.417945</v>
      </c>
    </row>
    <row r="1963" spans="5:5" x14ac:dyDescent="0.25">
      <c r="E1963">
        <v>0.2492991</v>
      </c>
    </row>
    <row r="1964" spans="5:5" x14ac:dyDescent="0.25">
      <c r="E1964">
        <v>0.44430320000000001</v>
      </c>
    </row>
    <row r="1965" spans="5:5" x14ac:dyDescent="0.25">
      <c r="E1965">
        <v>0.81963189999999997</v>
      </c>
    </row>
    <row r="1966" spans="5:5" x14ac:dyDescent="0.25">
      <c r="E1966">
        <v>3.6685870000000002E-2</v>
      </c>
    </row>
    <row r="1967" spans="5:5" x14ac:dyDescent="0.25">
      <c r="E1967">
        <v>0.61315719999999996</v>
      </c>
    </row>
    <row r="1968" spans="5:5" x14ac:dyDescent="0.25">
      <c r="E1968">
        <v>0.23525989999999999</v>
      </c>
    </row>
    <row r="1969" spans="5:5" x14ac:dyDescent="0.25">
      <c r="E1969">
        <v>0.33464820000000001</v>
      </c>
    </row>
    <row r="1970" spans="5:5" x14ac:dyDescent="0.25">
      <c r="E1970">
        <v>0.26920090000000002</v>
      </c>
    </row>
    <row r="1971" spans="5:5" x14ac:dyDescent="0.25">
      <c r="E1971">
        <v>0.38721159999999999</v>
      </c>
    </row>
    <row r="1972" spans="5:5" x14ac:dyDescent="0.25">
      <c r="E1972">
        <v>2.3077350000000001</v>
      </c>
    </row>
    <row r="1973" spans="5:5" x14ac:dyDescent="0.25">
      <c r="E1973">
        <v>2.1311659999999999</v>
      </c>
    </row>
    <row r="1974" spans="5:5" x14ac:dyDescent="0.25">
      <c r="E1974">
        <v>0.4754295</v>
      </c>
    </row>
    <row r="1975" spans="5:5" x14ac:dyDescent="0.25">
      <c r="E1975">
        <v>2.607151</v>
      </c>
    </row>
    <row r="1976" spans="5:5" x14ac:dyDescent="0.25">
      <c r="E1976">
        <v>8.6731459999999996E-2</v>
      </c>
    </row>
    <row r="1977" spans="5:5" x14ac:dyDescent="0.25">
      <c r="E1977">
        <v>0.43237350000000002</v>
      </c>
    </row>
    <row r="1978" spans="5:5" x14ac:dyDescent="0.25">
      <c r="E1978">
        <v>1.074646</v>
      </c>
    </row>
    <row r="1979" spans="5:5" x14ac:dyDescent="0.25">
      <c r="E1979">
        <v>4.7439599999999998E-2</v>
      </c>
    </row>
    <row r="1980" spans="5:5" x14ac:dyDescent="0.25">
      <c r="E1980">
        <v>0.156221</v>
      </c>
    </row>
    <row r="1981" spans="5:5" x14ac:dyDescent="0.25">
      <c r="E1981">
        <v>1.1581030000000001</v>
      </c>
    </row>
    <row r="1982" spans="5:5" x14ac:dyDescent="0.25">
      <c r="E1982">
        <v>0.14663090000000001</v>
      </c>
    </row>
    <row r="1983" spans="5:5" x14ac:dyDescent="0.25">
      <c r="E1983">
        <v>0.32652310000000001</v>
      </c>
    </row>
    <row r="1984" spans="5:5" x14ac:dyDescent="0.25">
      <c r="E1984">
        <v>2.8658320000000002</v>
      </c>
    </row>
    <row r="1985" spans="5:5" x14ac:dyDescent="0.25">
      <c r="E1985">
        <v>1.2339560000000001</v>
      </c>
    </row>
    <row r="1986" spans="5:5" x14ac:dyDescent="0.25">
      <c r="E1986">
        <v>2.0849959999999998</v>
      </c>
    </row>
    <row r="1987" spans="5:5" x14ac:dyDescent="0.25">
      <c r="E1987">
        <v>0.53411010000000003</v>
      </c>
    </row>
    <row r="1988" spans="5:5" x14ac:dyDescent="0.25">
      <c r="E1988">
        <v>1.345464</v>
      </c>
    </row>
    <row r="1989" spans="5:5" x14ac:dyDescent="0.25">
      <c r="E1989">
        <v>1.25352</v>
      </c>
    </row>
    <row r="1990" spans="5:5" x14ac:dyDescent="0.25">
      <c r="E1990">
        <v>0.5543515</v>
      </c>
    </row>
    <row r="1991" spans="5:5" x14ac:dyDescent="0.25">
      <c r="E1991">
        <v>0.30518729999999999</v>
      </c>
    </row>
    <row r="1992" spans="5:5" x14ac:dyDescent="0.25">
      <c r="E1992">
        <v>6.3990179999999994E-2</v>
      </c>
    </row>
    <row r="1993" spans="5:5" x14ac:dyDescent="0.25">
      <c r="E1993">
        <v>2.0558420000000002</v>
      </c>
    </row>
    <row r="1994" spans="5:5" x14ac:dyDescent="0.25">
      <c r="E1994">
        <v>0.6389977</v>
      </c>
    </row>
    <row r="1995" spans="5:5" x14ac:dyDescent="0.25">
      <c r="E1995">
        <v>0.44362249999999998</v>
      </c>
    </row>
    <row r="1996" spans="5:5" x14ac:dyDescent="0.25">
      <c r="E1996">
        <v>1.7626500000000001</v>
      </c>
    </row>
    <row r="1997" spans="5:5" x14ac:dyDescent="0.25">
      <c r="E1997">
        <v>1.7449239999999999</v>
      </c>
    </row>
    <row r="1998" spans="5:5" x14ac:dyDescent="0.25">
      <c r="E1998">
        <v>0.38161810000000002</v>
      </c>
    </row>
    <row r="1999" spans="5:5" x14ac:dyDescent="0.25">
      <c r="E1999">
        <v>0.15539720000000001</v>
      </c>
    </row>
    <row r="2000" spans="5:5" x14ac:dyDescent="0.25">
      <c r="E2000">
        <v>4.7706249999999997E-3</v>
      </c>
    </row>
    <row r="2001" spans="5:5" x14ac:dyDescent="0.25">
      <c r="E2001">
        <v>0.1036144</v>
      </c>
    </row>
    <row r="2002" spans="5:5" x14ac:dyDescent="0.25">
      <c r="E2002">
        <v>1.6740080000000001E-2</v>
      </c>
    </row>
    <row r="2003" spans="5:5" x14ac:dyDescent="0.25">
      <c r="E2003">
        <v>0.55260580000000004</v>
      </c>
    </row>
    <row r="2004" spans="5:5" x14ac:dyDescent="0.25">
      <c r="E2004">
        <v>2.6821280000000001</v>
      </c>
    </row>
    <row r="2005" spans="5:5" x14ac:dyDescent="0.25">
      <c r="E2005">
        <v>1.1791050000000001</v>
      </c>
    </row>
    <row r="2006" spans="5:5" x14ac:dyDescent="0.25">
      <c r="E2006">
        <v>0.36179529999999999</v>
      </c>
    </row>
    <row r="2007" spans="5:5" x14ac:dyDescent="0.25">
      <c r="E2007">
        <v>1.3143590000000001</v>
      </c>
    </row>
    <row r="2008" spans="5:5" x14ac:dyDescent="0.25">
      <c r="E2008">
        <v>1.389572</v>
      </c>
    </row>
    <row r="2009" spans="5:5" x14ac:dyDescent="0.25">
      <c r="E2009">
        <v>8.7613319999999995E-2</v>
      </c>
    </row>
    <row r="2010" spans="5:5" x14ac:dyDescent="0.25">
      <c r="E2010">
        <v>0.12958120000000001</v>
      </c>
    </row>
    <row r="2011" spans="5:5" x14ac:dyDescent="0.25">
      <c r="E2011">
        <v>0.25415140000000003</v>
      </c>
    </row>
    <row r="2012" spans="5:5" x14ac:dyDescent="0.25">
      <c r="E2012">
        <v>0.11285299999999999</v>
      </c>
    </row>
    <row r="2013" spans="5:5" x14ac:dyDescent="0.25">
      <c r="E2013">
        <v>0.73290770000000005</v>
      </c>
    </row>
    <row r="2014" spans="5:5" x14ac:dyDescent="0.25">
      <c r="E2014">
        <v>2.5176280000000002</v>
      </c>
    </row>
    <row r="2015" spans="5:5" x14ac:dyDescent="0.25">
      <c r="E2015">
        <v>1.318581</v>
      </c>
    </row>
    <row r="2016" spans="5:5" x14ac:dyDescent="0.25">
      <c r="E2016">
        <v>0.8115232</v>
      </c>
    </row>
    <row r="2017" spans="5:5" x14ac:dyDescent="0.25">
      <c r="E2017">
        <v>1.590652</v>
      </c>
    </row>
    <row r="2018" spans="5:5" x14ac:dyDescent="0.25">
      <c r="E2018">
        <v>0.4615591</v>
      </c>
    </row>
    <row r="2019" spans="5:5" x14ac:dyDescent="0.25">
      <c r="E2019">
        <v>2.126703</v>
      </c>
    </row>
    <row r="2020" spans="5:5" x14ac:dyDescent="0.25">
      <c r="E2020">
        <v>0.33799489999999999</v>
      </c>
    </row>
    <row r="2021" spans="5:5" x14ac:dyDescent="0.25">
      <c r="E2021">
        <v>6.5947569999999997E-2</v>
      </c>
    </row>
    <row r="2022" spans="5:5" x14ac:dyDescent="0.25">
      <c r="E2022">
        <v>1.0293749999999999</v>
      </c>
    </row>
    <row r="2023" spans="5:5" x14ac:dyDescent="0.25">
      <c r="E2023">
        <v>1.769817</v>
      </c>
    </row>
    <row r="2024" spans="5:5" x14ac:dyDescent="0.25">
      <c r="E2024">
        <v>1.6563909999999999</v>
      </c>
    </row>
    <row r="2025" spans="5:5" x14ac:dyDescent="0.25">
      <c r="E2025">
        <v>0.74267209999999995</v>
      </c>
    </row>
    <row r="2026" spans="5:5" x14ac:dyDescent="0.25">
      <c r="E2026">
        <v>0.23077249999999999</v>
      </c>
    </row>
    <row r="2027" spans="5:5" x14ac:dyDescent="0.25">
      <c r="E2027">
        <v>1.2922800000000001</v>
      </c>
    </row>
    <row r="2028" spans="5:5" x14ac:dyDescent="0.25">
      <c r="E2028">
        <v>0.34405079999999999</v>
      </c>
    </row>
    <row r="2029" spans="5:5" x14ac:dyDescent="0.25">
      <c r="E2029">
        <v>0.61097089999999998</v>
      </c>
    </row>
    <row r="2030" spans="5:5" x14ac:dyDescent="0.25">
      <c r="E2030">
        <v>3.6795109999999999E-2</v>
      </c>
    </row>
    <row r="2031" spans="5:5" x14ac:dyDescent="0.25">
      <c r="E2031">
        <v>4.0406409999999999</v>
      </c>
    </row>
    <row r="2032" spans="5:5" x14ac:dyDescent="0.25">
      <c r="E2032">
        <v>0.75206600000000001</v>
      </c>
    </row>
    <row r="2033" spans="5:5" x14ac:dyDescent="0.25">
      <c r="E2033">
        <v>0.54907640000000002</v>
      </c>
    </row>
    <row r="2034" spans="5:5" x14ac:dyDescent="0.25">
      <c r="E2034">
        <v>3.7772699999999999E-2</v>
      </c>
    </row>
    <row r="2035" spans="5:5" x14ac:dyDescent="0.25">
      <c r="E2035">
        <v>1.10737</v>
      </c>
    </row>
    <row r="2036" spans="5:5" x14ac:dyDescent="0.25">
      <c r="E2036">
        <v>1.69295</v>
      </c>
    </row>
    <row r="2037" spans="5:5" x14ac:dyDescent="0.25">
      <c r="E2037">
        <v>0.30109910000000001</v>
      </c>
    </row>
    <row r="2038" spans="5:5" x14ac:dyDescent="0.25">
      <c r="E2038">
        <v>0.4919885</v>
      </c>
    </row>
    <row r="2039" spans="5:5" x14ac:dyDescent="0.25">
      <c r="E2039">
        <v>0.31011680000000003</v>
      </c>
    </row>
    <row r="2040" spans="5:5" x14ac:dyDescent="0.25">
      <c r="E2040">
        <v>2.0708069999999998</v>
      </c>
    </row>
    <row r="2041" spans="5:5" x14ac:dyDescent="0.25">
      <c r="E2041">
        <v>0.47718149999999998</v>
      </c>
    </row>
    <row r="2042" spans="5:5" x14ac:dyDescent="0.25">
      <c r="E2042">
        <v>1.293272</v>
      </c>
    </row>
    <row r="2043" spans="5:5" x14ac:dyDescent="0.25">
      <c r="E2043">
        <v>1.152423E-2</v>
      </c>
    </row>
    <row r="2044" spans="5:5" x14ac:dyDescent="0.25">
      <c r="E2044">
        <v>1.4170990000000001</v>
      </c>
    </row>
    <row r="2045" spans="5:5" x14ac:dyDescent="0.25">
      <c r="E2045">
        <v>0.62824210000000003</v>
      </c>
    </row>
    <row r="2046" spans="5:5" x14ac:dyDescent="0.25">
      <c r="E2046">
        <v>0.36047620000000002</v>
      </c>
    </row>
    <row r="2047" spans="5:5" x14ac:dyDescent="0.25">
      <c r="E2047">
        <v>1.198841</v>
      </c>
    </row>
    <row r="2048" spans="5:5" x14ac:dyDescent="0.25">
      <c r="E2048">
        <v>0.55400819999999995</v>
      </c>
    </row>
    <row r="2049" spans="5:5" x14ac:dyDescent="0.25">
      <c r="E2049">
        <v>0.32346259999999999</v>
      </c>
    </row>
    <row r="2050" spans="5:5" x14ac:dyDescent="0.25">
      <c r="E2050">
        <v>0.23794999999999999</v>
      </c>
    </row>
    <row r="2051" spans="5:5" x14ac:dyDescent="0.25">
      <c r="E2051">
        <v>3.78328</v>
      </c>
    </row>
    <row r="2052" spans="5:5" x14ac:dyDescent="0.25">
      <c r="E2052">
        <v>0.1139568</v>
      </c>
    </row>
    <row r="2053" spans="5:5" x14ac:dyDescent="0.25">
      <c r="E2053">
        <v>1.9117090000000001</v>
      </c>
    </row>
    <row r="2054" spans="5:5" x14ac:dyDescent="0.25">
      <c r="E2054">
        <v>1.2435890000000001</v>
      </c>
    </row>
    <row r="2055" spans="5:5" x14ac:dyDescent="0.25">
      <c r="E2055">
        <v>0.54323279999999996</v>
      </c>
    </row>
    <row r="2056" spans="5:5" x14ac:dyDescent="0.25">
      <c r="E2056">
        <v>0.21331069999999999</v>
      </c>
    </row>
    <row r="2057" spans="5:5" x14ac:dyDescent="0.25">
      <c r="E2057">
        <v>1.499153</v>
      </c>
    </row>
    <row r="2058" spans="5:5" x14ac:dyDescent="0.25">
      <c r="E2058">
        <v>0.7706248</v>
      </c>
    </row>
    <row r="2059" spans="5:5" x14ac:dyDescent="0.25">
      <c r="E2059">
        <v>0.41137269999999998</v>
      </c>
    </row>
    <row r="2060" spans="5:5" x14ac:dyDescent="0.25">
      <c r="E2060">
        <v>4.7730109999999999E-2</v>
      </c>
    </row>
    <row r="2061" spans="5:5" x14ac:dyDescent="0.25">
      <c r="E2061">
        <v>4.2333100000000004</v>
      </c>
    </row>
    <row r="2062" spans="5:5" x14ac:dyDescent="0.25">
      <c r="E2062">
        <v>2.3777270000000001</v>
      </c>
    </row>
    <row r="2063" spans="5:5" x14ac:dyDescent="0.25">
      <c r="E2063">
        <v>0.56865060000000001</v>
      </c>
    </row>
    <row r="2064" spans="5:5" x14ac:dyDescent="0.25">
      <c r="E2064">
        <v>0.74445459999999997</v>
      </c>
    </row>
    <row r="2065" spans="5:5" x14ac:dyDescent="0.25">
      <c r="E2065">
        <v>0.4383514</v>
      </c>
    </row>
    <row r="2066" spans="5:5" x14ac:dyDescent="0.25">
      <c r="E2066">
        <v>0.16182949999999999</v>
      </c>
    </row>
    <row r="2067" spans="5:5" x14ac:dyDescent="0.25">
      <c r="E2067">
        <v>7.2357610000000003E-2</v>
      </c>
    </row>
    <row r="2068" spans="5:5" x14ac:dyDescent="0.25">
      <c r="E2068">
        <v>0.27356999999999998</v>
      </c>
    </row>
    <row r="2069" spans="5:5" x14ac:dyDescent="0.25">
      <c r="E2069">
        <v>1.543452</v>
      </c>
    </row>
    <row r="2070" spans="5:5" x14ac:dyDescent="0.25">
      <c r="E2070">
        <v>1.005204</v>
      </c>
    </row>
    <row r="2071" spans="5:5" x14ac:dyDescent="0.25">
      <c r="E2071">
        <v>1.0883350000000001</v>
      </c>
    </row>
    <row r="2072" spans="5:5" x14ac:dyDescent="0.25">
      <c r="E2072">
        <v>0.1225583</v>
      </c>
    </row>
    <row r="2073" spans="5:5" x14ac:dyDescent="0.25">
      <c r="E2073">
        <v>0.72322900000000001</v>
      </c>
    </row>
    <row r="2074" spans="5:5" x14ac:dyDescent="0.25">
      <c r="E2074">
        <v>0.41350989999999999</v>
      </c>
    </row>
    <row r="2075" spans="5:5" x14ac:dyDescent="0.25">
      <c r="E2075">
        <v>2.1134650000000001</v>
      </c>
    </row>
    <row r="2076" spans="5:5" x14ac:dyDescent="0.25">
      <c r="E2076">
        <v>1.988326</v>
      </c>
    </row>
    <row r="2077" spans="5:5" x14ac:dyDescent="0.25">
      <c r="E2077">
        <v>2.317485</v>
      </c>
    </row>
    <row r="2078" spans="5:5" x14ac:dyDescent="0.25">
      <c r="E2078">
        <v>1.074473</v>
      </c>
    </row>
    <row r="2079" spans="5:5" x14ac:dyDescent="0.25">
      <c r="E2079">
        <v>4.144857</v>
      </c>
    </row>
    <row r="2080" spans="5:5" x14ac:dyDescent="0.25">
      <c r="E2080">
        <v>0.25177440000000001</v>
      </c>
    </row>
    <row r="2081" spans="5:5" x14ac:dyDescent="0.25">
      <c r="E2081">
        <v>2.041782</v>
      </c>
    </row>
    <row r="2082" spans="5:5" x14ac:dyDescent="0.25">
      <c r="E2082">
        <v>0.74106879999999997</v>
      </c>
    </row>
    <row r="2083" spans="5:5" x14ac:dyDescent="0.25">
      <c r="E2083">
        <v>2.066192</v>
      </c>
    </row>
    <row r="2084" spans="5:5" x14ac:dyDescent="0.25">
      <c r="E2084">
        <v>1.190585</v>
      </c>
    </row>
    <row r="2085" spans="5:5" x14ac:dyDescent="0.25">
      <c r="E2085">
        <v>1.46499</v>
      </c>
    </row>
    <row r="2086" spans="5:5" x14ac:dyDescent="0.25">
      <c r="E2086">
        <v>0.71505969999999996</v>
      </c>
    </row>
    <row r="2087" spans="5:5" x14ac:dyDescent="0.25">
      <c r="E2087">
        <v>1.6922330000000001</v>
      </c>
    </row>
    <row r="2088" spans="5:5" x14ac:dyDescent="0.25">
      <c r="E2088">
        <v>0.88002809999999998</v>
      </c>
    </row>
    <row r="2089" spans="5:5" x14ac:dyDescent="0.25">
      <c r="E2089">
        <v>1.888863</v>
      </c>
    </row>
    <row r="2090" spans="5:5" x14ac:dyDescent="0.25">
      <c r="E2090">
        <v>1.3854839999999999</v>
      </c>
    </row>
    <row r="2091" spans="5:5" x14ac:dyDescent="0.25">
      <c r="E2091">
        <v>0.15113670000000001</v>
      </c>
    </row>
    <row r="2092" spans="5:5" x14ac:dyDescent="0.25">
      <c r="E2092">
        <v>0.33178649999999998</v>
      </c>
    </row>
    <row r="2093" spans="5:5" x14ac:dyDescent="0.25">
      <c r="E2093">
        <v>0.4835062</v>
      </c>
    </row>
    <row r="2094" spans="5:5" x14ac:dyDescent="0.25">
      <c r="E2094">
        <v>7.1419979999999994E-2</v>
      </c>
    </row>
    <row r="2095" spans="5:5" x14ac:dyDescent="0.25">
      <c r="E2095">
        <v>2.3728220000000002</v>
      </c>
    </row>
    <row r="2096" spans="5:5" x14ac:dyDescent="0.25">
      <c r="E2096">
        <v>0.66108750000000005</v>
      </c>
    </row>
    <row r="2097" spans="5:5" x14ac:dyDescent="0.25">
      <c r="E2097">
        <v>1.9926200000000001</v>
      </c>
    </row>
    <row r="2098" spans="5:5" x14ac:dyDescent="0.25">
      <c r="E2098">
        <v>3.1180509999999999</v>
      </c>
    </row>
    <row r="2099" spans="5:5" x14ac:dyDescent="0.25">
      <c r="E2099">
        <v>0.87890080000000004</v>
      </c>
    </row>
    <row r="2100" spans="5:5" x14ac:dyDescent="0.25">
      <c r="E2100">
        <v>2.9063500000000002</v>
      </c>
    </row>
    <row r="2101" spans="5:5" x14ac:dyDescent="0.25">
      <c r="E2101">
        <v>1.712742</v>
      </c>
    </row>
    <row r="2102" spans="5:5" x14ac:dyDescent="0.25">
      <c r="E2102">
        <v>0.82785430000000004</v>
      </c>
    </row>
    <row r="2103" spans="5:5" x14ac:dyDescent="0.25">
      <c r="E2103">
        <v>0.86369030000000002</v>
      </c>
    </row>
    <row r="2104" spans="5:5" x14ac:dyDescent="0.25">
      <c r="E2104">
        <v>0.1833303</v>
      </c>
    </row>
    <row r="2105" spans="5:5" x14ac:dyDescent="0.25">
      <c r="E2105">
        <v>0.33487109999999998</v>
      </c>
    </row>
    <row r="2106" spans="5:5" x14ac:dyDescent="0.25">
      <c r="E2106">
        <v>0.92673499999999998</v>
      </c>
    </row>
    <row r="2107" spans="5:5" x14ac:dyDescent="0.25">
      <c r="E2107">
        <v>2.482542</v>
      </c>
    </row>
    <row r="2108" spans="5:5" x14ac:dyDescent="0.25">
      <c r="E2108">
        <v>0.29850929999999998</v>
      </c>
    </row>
    <row r="2109" spans="5:5" x14ac:dyDescent="0.25">
      <c r="E2109">
        <v>0.1911545</v>
      </c>
    </row>
    <row r="2110" spans="5:5" x14ac:dyDescent="0.25">
      <c r="E2110">
        <v>0.2658103</v>
      </c>
    </row>
    <row r="2111" spans="5:5" x14ac:dyDescent="0.25">
      <c r="E2111">
        <v>4.1215250000000002E-2</v>
      </c>
    </row>
    <row r="2112" spans="5:5" x14ac:dyDescent="0.25">
      <c r="E2112">
        <v>1.7859769999999999</v>
      </c>
    </row>
    <row r="2113" spans="5:5" x14ac:dyDescent="0.25">
      <c r="E2113">
        <v>6.2063249999999996</v>
      </c>
    </row>
    <row r="2114" spans="5:5" x14ac:dyDescent="0.25">
      <c r="E2114">
        <v>0.58846860000000001</v>
      </c>
    </row>
    <row r="2115" spans="5:5" x14ac:dyDescent="0.25">
      <c r="E2115">
        <v>4.4280010000000002E-2</v>
      </c>
    </row>
    <row r="2116" spans="5:5" x14ac:dyDescent="0.25">
      <c r="E2116">
        <v>2.367216</v>
      </c>
    </row>
    <row r="2117" spans="5:5" x14ac:dyDescent="0.25">
      <c r="E2117">
        <v>0.78371970000000002</v>
      </c>
    </row>
    <row r="2118" spans="5:5" x14ac:dyDescent="0.25">
      <c r="E2118">
        <v>1.0321800000000001</v>
      </c>
    </row>
    <row r="2119" spans="5:5" x14ac:dyDescent="0.25">
      <c r="E2119">
        <v>1.4133119999999999</v>
      </c>
    </row>
    <row r="2120" spans="5:5" x14ac:dyDescent="0.25">
      <c r="E2120">
        <v>0.36143429999999999</v>
      </c>
    </row>
    <row r="2121" spans="5:5" x14ac:dyDescent="0.25">
      <c r="E2121">
        <v>0.39868550000000003</v>
      </c>
    </row>
    <row r="2122" spans="5:5" x14ac:dyDescent="0.25">
      <c r="E2122">
        <v>0.1025132</v>
      </c>
    </row>
    <row r="2123" spans="5:5" x14ac:dyDescent="0.25">
      <c r="E2123">
        <v>2.0521880000000001</v>
      </c>
    </row>
    <row r="2124" spans="5:5" x14ac:dyDescent="0.25">
      <c r="E2124">
        <v>1.9218580000000001</v>
      </c>
    </row>
    <row r="2125" spans="5:5" x14ac:dyDescent="0.25">
      <c r="E2125">
        <v>0.33315820000000002</v>
      </c>
    </row>
    <row r="2126" spans="5:5" x14ac:dyDescent="0.25">
      <c r="E2126">
        <v>6.2235060000000004</v>
      </c>
    </row>
    <row r="2127" spans="5:5" x14ac:dyDescent="0.25">
      <c r="E2127">
        <v>1.5071349999999999</v>
      </c>
    </row>
    <row r="2128" spans="5:5" x14ac:dyDescent="0.25">
      <c r="E2128">
        <v>0.49732330000000002</v>
      </c>
    </row>
    <row r="2129" spans="5:5" x14ac:dyDescent="0.25">
      <c r="E2129">
        <v>3.4599839999999999</v>
      </c>
    </row>
    <row r="2130" spans="5:5" x14ac:dyDescent="0.25">
      <c r="E2130">
        <v>0.22991429999999999</v>
      </c>
    </row>
    <row r="2131" spans="5:5" x14ac:dyDescent="0.25">
      <c r="E2131">
        <v>9.5651090000000005E-3</v>
      </c>
    </row>
    <row r="2132" spans="5:5" x14ac:dyDescent="0.25">
      <c r="E2132">
        <v>1.1297489999999999</v>
      </c>
    </row>
    <row r="2133" spans="5:5" x14ac:dyDescent="0.25">
      <c r="E2133">
        <v>0.111002</v>
      </c>
    </row>
    <row r="2134" spans="5:5" x14ac:dyDescent="0.25">
      <c r="E2134">
        <v>0.69770120000000002</v>
      </c>
    </row>
    <row r="2135" spans="5:5" x14ac:dyDescent="0.25">
      <c r="E2135">
        <v>0.6766025</v>
      </c>
    </row>
    <row r="2136" spans="5:5" x14ac:dyDescent="0.25">
      <c r="E2136">
        <v>3.9418389999999999</v>
      </c>
    </row>
    <row r="2137" spans="5:5" x14ac:dyDescent="0.25">
      <c r="E2137">
        <v>2.2767970000000002</v>
      </c>
    </row>
    <row r="2138" spans="5:5" x14ac:dyDescent="0.25">
      <c r="E2138">
        <v>1.5590580000000001</v>
      </c>
    </row>
    <row r="2139" spans="5:5" x14ac:dyDescent="0.25">
      <c r="E2139">
        <v>1.9092210000000001</v>
      </c>
    </row>
    <row r="2140" spans="5:5" x14ac:dyDescent="0.25">
      <c r="E2140">
        <v>0.55539939999999999</v>
      </c>
    </row>
    <row r="2141" spans="5:5" x14ac:dyDescent="0.25">
      <c r="E2141">
        <v>8.780897E-2</v>
      </c>
    </row>
    <row r="2142" spans="5:5" x14ac:dyDescent="0.25">
      <c r="E2142">
        <v>1.0536460000000001</v>
      </c>
    </row>
    <row r="2143" spans="5:5" x14ac:dyDescent="0.25">
      <c r="E2143">
        <v>1.6073710000000001</v>
      </c>
    </row>
    <row r="2144" spans="5:5" x14ac:dyDescent="0.25">
      <c r="E2144">
        <v>7.2928160000000006E-2</v>
      </c>
    </row>
    <row r="2145" spans="5:5" x14ac:dyDescent="0.25">
      <c r="E2145">
        <v>0.20153360000000001</v>
      </c>
    </row>
    <row r="2146" spans="5:5" x14ac:dyDescent="0.25">
      <c r="E2146">
        <v>0.3360841</v>
      </c>
    </row>
    <row r="2147" spans="5:5" x14ac:dyDescent="0.25">
      <c r="E2147">
        <v>0.1746346</v>
      </c>
    </row>
    <row r="2148" spans="5:5" x14ac:dyDescent="0.25">
      <c r="E2148">
        <v>1.627993</v>
      </c>
    </row>
    <row r="2149" spans="5:5" x14ac:dyDescent="0.25">
      <c r="E2149">
        <v>0.14783669999999999</v>
      </c>
    </row>
    <row r="2150" spans="5:5" x14ac:dyDescent="0.25">
      <c r="E2150">
        <v>2.849526</v>
      </c>
    </row>
    <row r="2151" spans="5:5" x14ac:dyDescent="0.25">
      <c r="E2151">
        <v>3.8865999999999998E-2</v>
      </c>
    </row>
    <row r="2152" spans="5:5" x14ac:dyDescent="0.25">
      <c r="E2152">
        <v>0.1369282</v>
      </c>
    </row>
    <row r="2153" spans="5:5" x14ac:dyDescent="0.25">
      <c r="E2153">
        <v>0.84186240000000001</v>
      </c>
    </row>
    <row r="2154" spans="5:5" x14ac:dyDescent="0.25">
      <c r="E2154">
        <v>1.3253710000000001</v>
      </c>
    </row>
    <row r="2155" spans="5:5" x14ac:dyDescent="0.25">
      <c r="E2155">
        <v>0.33141559999999998</v>
      </c>
    </row>
    <row r="2156" spans="5:5" x14ac:dyDescent="0.25">
      <c r="E2156">
        <v>0.34212300000000001</v>
      </c>
    </row>
    <row r="2157" spans="5:5" x14ac:dyDescent="0.25">
      <c r="E2157">
        <v>0.47656739999999997</v>
      </c>
    </row>
    <row r="2158" spans="5:5" x14ac:dyDescent="0.25">
      <c r="E2158">
        <v>0.25289899999999998</v>
      </c>
    </row>
    <row r="2159" spans="5:5" x14ac:dyDescent="0.25">
      <c r="E2159">
        <v>1.1443559999999999</v>
      </c>
    </row>
    <row r="2160" spans="5:5" x14ac:dyDescent="0.25">
      <c r="E2160">
        <v>0.25644410000000001</v>
      </c>
    </row>
    <row r="2161" spans="5:5" x14ac:dyDescent="0.25">
      <c r="E2161">
        <v>0.2200983</v>
      </c>
    </row>
    <row r="2162" spans="5:5" x14ac:dyDescent="0.25">
      <c r="E2162">
        <v>0.98781050000000004</v>
      </c>
    </row>
    <row r="2163" spans="5:5" x14ac:dyDescent="0.25">
      <c r="E2163">
        <v>0.43533159999999999</v>
      </c>
    </row>
    <row r="2164" spans="5:5" x14ac:dyDescent="0.25">
      <c r="E2164">
        <v>1.258224</v>
      </c>
    </row>
    <row r="2165" spans="5:5" x14ac:dyDescent="0.25">
      <c r="E2165">
        <v>1.650633</v>
      </c>
    </row>
    <row r="2166" spans="5:5" x14ac:dyDescent="0.25">
      <c r="E2166">
        <v>8.2174170000000005E-2</v>
      </c>
    </row>
    <row r="2167" spans="5:5" x14ac:dyDescent="0.25">
      <c r="E2167">
        <v>1.4688639999999999</v>
      </c>
    </row>
    <row r="2168" spans="5:5" x14ac:dyDescent="0.25">
      <c r="E2168">
        <v>1.8047550000000001</v>
      </c>
    </row>
    <row r="2169" spans="5:5" x14ac:dyDescent="0.25">
      <c r="E2169">
        <v>1.647802</v>
      </c>
    </row>
    <row r="2170" spans="5:5" x14ac:dyDescent="0.25">
      <c r="E2170">
        <v>2.411829</v>
      </c>
    </row>
    <row r="2171" spans="5:5" x14ac:dyDescent="0.25">
      <c r="E2171">
        <v>0.1489944</v>
      </c>
    </row>
    <row r="2172" spans="5:5" x14ac:dyDescent="0.25">
      <c r="E2172">
        <v>3.9657339999999999</v>
      </c>
    </row>
    <row r="2173" spans="5:5" x14ac:dyDescent="0.25">
      <c r="E2173">
        <v>0.92313789999999996</v>
      </c>
    </row>
    <row r="2174" spans="5:5" x14ac:dyDescent="0.25">
      <c r="E2174">
        <v>0.23162869999999999</v>
      </c>
    </row>
    <row r="2175" spans="5:5" x14ac:dyDescent="0.25">
      <c r="E2175">
        <v>1.020778</v>
      </c>
    </row>
    <row r="2176" spans="5:5" x14ac:dyDescent="0.25">
      <c r="E2176">
        <v>3.3397389999999998</v>
      </c>
    </row>
    <row r="2177" spans="5:5" x14ac:dyDescent="0.25">
      <c r="E2177">
        <v>0.81475470000000005</v>
      </c>
    </row>
    <row r="2178" spans="5:5" x14ac:dyDescent="0.25">
      <c r="E2178">
        <v>2.0995330000000001</v>
      </c>
    </row>
    <row r="2179" spans="5:5" x14ac:dyDescent="0.25">
      <c r="E2179">
        <v>1.6317189999999999</v>
      </c>
    </row>
    <row r="2180" spans="5:5" x14ac:dyDescent="0.25">
      <c r="E2180">
        <v>0.8983295</v>
      </c>
    </row>
    <row r="2181" spans="5:5" x14ac:dyDescent="0.25">
      <c r="E2181">
        <v>0.4841684</v>
      </c>
    </row>
    <row r="2182" spans="5:5" x14ac:dyDescent="0.25">
      <c r="E2182">
        <v>0.99158400000000002</v>
      </c>
    </row>
    <row r="2183" spans="5:5" x14ac:dyDescent="0.25">
      <c r="E2183">
        <v>0.7264351</v>
      </c>
    </row>
    <row r="2184" spans="5:5" x14ac:dyDescent="0.25">
      <c r="E2184">
        <v>1.514278</v>
      </c>
    </row>
    <row r="2185" spans="5:5" x14ac:dyDescent="0.25">
      <c r="E2185">
        <v>0.224327</v>
      </c>
    </row>
    <row r="2186" spans="5:5" x14ac:dyDescent="0.25">
      <c r="E2186">
        <v>0.17403389999999999</v>
      </c>
    </row>
    <row r="2187" spans="5:5" x14ac:dyDescent="0.25">
      <c r="E2187">
        <v>7.5591030000000003E-2</v>
      </c>
    </row>
    <row r="2188" spans="5:5" x14ac:dyDescent="0.25">
      <c r="E2188">
        <v>0.2068748</v>
      </c>
    </row>
    <row r="2189" spans="5:5" x14ac:dyDescent="0.25">
      <c r="E2189">
        <v>0.30052269999999998</v>
      </c>
    </row>
    <row r="2190" spans="5:5" x14ac:dyDescent="0.25">
      <c r="E2190">
        <v>5.3242869999999998E-2</v>
      </c>
    </row>
    <row r="2191" spans="5:5" x14ac:dyDescent="0.25">
      <c r="E2191">
        <v>0.48321740000000002</v>
      </c>
    </row>
    <row r="2192" spans="5:5" x14ac:dyDescent="0.25">
      <c r="E2192">
        <v>1.248014</v>
      </c>
    </row>
    <row r="2193" spans="5:5" x14ac:dyDescent="0.25">
      <c r="E2193">
        <v>0.95720209999999994</v>
      </c>
    </row>
    <row r="2194" spans="5:5" x14ac:dyDescent="0.25">
      <c r="E2194">
        <v>0.18440570000000001</v>
      </c>
    </row>
    <row r="2195" spans="5:5" x14ac:dyDescent="0.25">
      <c r="E2195">
        <v>3.2093880000000001</v>
      </c>
    </row>
    <row r="2196" spans="5:5" x14ac:dyDescent="0.25">
      <c r="E2196">
        <v>0.18355160000000001</v>
      </c>
    </row>
    <row r="2197" spans="5:5" x14ac:dyDescent="0.25">
      <c r="E2197">
        <v>5.5753079999999997</v>
      </c>
    </row>
    <row r="2198" spans="5:5" x14ac:dyDescent="0.25">
      <c r="E2198">
        <v>1.0237700000000001</v>
      </c>
    </row>
    <row r="2199" spans="5:5" x14ac:dyDescent="0.25">
      <c r="E2199">
        <v>3.644641</v>
      </c>
    </row>
    <row r="2200" spans="5:5" x14ac:dyDescent="0.25">
      <c r="E2200">
        <v>1.3351029999999999</v>
      </c>
    </row>
    <row r="2201" spans="5:5" x14ac:dyDescent="0.25">
      <c r="E2201">
        <v>2.1767150000000002</v>
      </c>
    </row>
    <row r="2202" spans="5:5" x14ac:dyDescent="0.25">
      <c r="E2202">
        <v>0.57250970000000001</v>
      </c>
    </row>
    <row r="2203" spans="5:5" x14ac:dyDescent="0.25">
      <c r="E2203">
        <v>0.13527020000000001</v>
      </c>
    </row>
    <row r="2204" spans="5:5" x14ac:dyDescent="0.25">
      <c r="E2204">
        <v>0.78007040000000005</v>
      </c>
    </row>
    <row r="2205" spans="5:5" x14ac:dyDescent="0.25">
      <c r="E2205">
        <v>0.55243629999999999</v>
      </c>
    </row>
    <row r="2206" spans="5:5" x14ac:dyDescent="0.25">
      <c r="E2206">
        <v>0.45895789999999997</v>
      </c>
    </row>
    <row r="2207" spans="5:5" x14ac:dyDescent="0.25">
      <c r="E2207">
        <v>2.7265359999999998</v>
      </c>
    </row>
    <row r="2208" spans="5:5" x14ac:dyDescent="0.25">
      <c r="E2208">
        <v>1.62351</v>
      </c>
    </row>
    <row r="2209" spans="5:5" x14ac:dyDescent="0.25">
      <c r="E2209">
        <v>0.37893470000000001</v>
      </c>
    </row>
    <row r="2210" spans="5:5" x14ac:dyDescent="0.25">
      <c r="E2210">
        <v>0.33901740000000002</v>
      </c>
    </row>
    <row r="2211" spans="5:5" x14ac:dyDescent="0.25">
      <c r="E2211">
        <v>0.48355619999999999</v>
      </c>
    </row>
    <row r="2212" spans="5:5" x14ac:dyDescent="0.25">
      <c r="E2212">
        <v>3.679675</v>
      </c>
    </row>
    <row r="2213" spans="5:5" x14ac:dyDescent="0.25">
      <c r="E2213">
        <v>2.1894100000000001</v>
      </c>
    </row>
    <row r="2214" spans="5:5" x14ac:dyDescent="0.25">
      <c r="E2214">
        <v>1.142695</v>
      </c>
    </row>
    <row r="2215" spans="5:5" x14ac:dyDescent="0.25">
      <c r="E2215">
        <v>0.66566590000000003</v>
      </c>
    </row>
    <row r="2216" spans="5:5" x14ac:dyDescent="0.25">
      <c r="E2216">
        <v>1.8165020000000001</v>
      </c>
    </row>
    <row r="2217" spans="5:5" x14ac:dyDescent="0.25">
      <c r="E2217">
        <v>4.0279920000000002</v>
      </c>
    </row>
    <row r="2218" spans="5:5" x14ac:dyDescent="0.25">
      <c r="E2218">
        <v>0.6488005</v>
      </c>
    </row>
    <row r="2219" spans="5:5" x14ac:dyDescent="0.25">
      <c r="E2219">
        <v>0.70036010000000004</v>
      </c>
    </row>
    <row r="2220" spans="5:5" x14ac:dyDescent="0.25">
      <c r="E2220">
        <v>0.2150186</v>
      </c>
    </row>
    <row r="2221" spans="5:5" x14ac:dyDescent="0.25">
      <c r="E2221">
        <v>1.0754349999999999</v>
      </c>
    </row>
    <row r="2222" spans="5:5" x14ac:dyDescent="0.25">
      <c r="E2222">
        <v>0.1772774</v>
      </c>
    </row>
    <row r="2223" spans="5:5" x14ac:dyDescent="0.25">
      <c r="E2223">
        <v>1.71445</v>
      </c>
    </row>
    <row r="2224" spans="5:5" x14ac:dyDescent="0.25">
      <c r="E2224">
        <v>3.6480199999999998</v>
      </c>
    </row>
    <row r="2225" spans="5:5" x14ac:dyDescent="0.25">
      <c r="E2225">
        <v>1.555993</v>
      </c>
    </row>
    <row r="2226" spans="5:5" x14ac:dyDescent="0.25">
      <c r="E2226">
        <v>1.450423</v>
      </c>
    </row>
    <row r="2227" spans="5:5" x14ac:dyDescent="0.25">
      <c r="E2227">
        <v>5.125445E-2</v>
      </c>
    </row>
    <row r="2228" spans="5:5" x14ac:dyDescent="0.25">
      <c r="E2228">
        <v>1.5952649999999999</v>
      </c>
    </row>
    <row r="2229" spans="5:5" x14ac:dyDescent="0.25">
      <c r="E2229">
        <v>0.61683869999999996</v>
      </c>
    </row>
    <row r="2230" spans="5:5" x14ac:dyDescent="0.25">
      <c r="E2230">
        <v>1.369219</v>
      </c>
    </row>
    <row r="2231" spans="5:5" x14ac:dyDescent="0.25">
      <c r="E2231">
        <v>1.068851</v>
      </c>
    </row>
    <row r="2232" spans="5:5" x14ac:dyDescent="0.25">
      <c r="E2232">
        <v>0.19789709999999999</v>
      </c>
    </row>
    <row r="2233" spans="5:5" x14ac:dyDescent="0.25">
      <c r="E2233">
        <v>0.26654719999999998</v>
      </c>
    </row>
    <row r="2234" spans="5:5" x14ac:dyDescent="0.25">
      <c r="E2234">
        <v>3.5046539999999999</v>
      </c>
    </row>
    <row r="2235" spans="5:5" x14ac:dyDescent="0.25">
      <c r="E2235">
        <v>0.30924590000000002</v>
      </c>
    </row>
    <row r="2236" spans="5:5" x14ac:dyDescent="0.25">
      <c r="E2236">
        <v>7.9479560000000005E-2</v>
      </c>
    </row>
    <row r="2237" spans="5:5" x14ac:dyDescent="0.25">
      <c r="E2237">
        <v>0.73444909999999997</v>
      </c>
    </row>
    <row r="2238" spans="5:5" x14ac:dyDescent="0.25">
      <c r="E2238">
        <v>0.47173039999999999</v>
      </c>
    </row>
    <row r="2239" spans="5:5" x14ac:dyDescent="0.25">
      <c r="E2239">
        <v>0.75837030000000005</v>
      </c>
    </row>
    <row r="2240" spans="5:5" x14ac:dyDescent="0.25">
      <c r="E2240">
        <v>1.425333</v>
      </c>
    </row>
    <row r="2241" spans="5:5" x14ac:dyDescent="0.25">
      <c r="E2241">
        <v>1.1233649999999999</v>
      </c>
    </row>
    <row r="2242" spans="5:5" x14ac:dyDescent="0.25">
      <c r="E2242">
        <v>0.40003369999999999</v>
      </c>
    </row>
    <row r="2243" spans="5:5" x14ac:dyDescent="0.25">
      <c r="E2243">
        <v>0.64387130000000004</v>
      </c>
    </row>
    <row r="2244" spans="5:5" x14ac:dyDescent="0.25">
      <c r="E2244">
        <v>0.93352360000000001</v>
      </c>
    </row>
    <row r="2245" spans="5:5" x14ac:dyDescent="0.25">
      <c r="E2245">
        <v>0.73025629999999997</v>
      </c>
    </row>
    <row r="2246" spans="5:5" x14ac:dyDescent="0.25">
      <c r="E2246">
        <v>1.383796</v>
      </c>
    </row>
    <row r="2247" spans="5:5" x14ac:dyDescent="0.25">
      <c r="E2247">
        <v>0.26377919999999999</v>
      </c>
    </row>
    <row r="2248" spans="5:5" x14ac:dyDescent="0.25">
      <c r="E2248">
        <v>1.0015480000000001</v>
      </c>
    </row>
    <row r="2249" spans="5:5" x14ac:dyDescent="0.25">
      <c r="E2249">
        <v>0.86179439999999996</v>
      </c>
    </row>
    <row r="2250" spans="5:5" x14ac:dyDescent="0.25">
      <c r="E2250">
        <v>2.1128360000000002</v>
      </c>
    </row>
    <row r="2251" spans="5:5" x14ac:dyDescent="0.25">
      <c r="E2251">
        <v>0.99243570000000003</v>
      </c>
    </row>
    <row r="2252" spans="5:5" x14ac:dyDescent="0.25">
      <c r="E2252">
        <v>1.4604790000000001</v>
      </c>
    </row>
    <row r="2253" spans="5:5" x14ac:dyDescent="0.25">
      <c r="E2253">
        <v>0.50829290000000005</v>
      </c>
    </row>
    <row r="2254" spans="5:5" x14ac:dyDescent="0.25">
      <c r="E2254">
        <v>0.1386193</v>
      </c>
    </row>
    <row r="2255" spans="5:5" x14ac:dyDescent="0.25">
      <c r="E2255">
        <v>4.0869309999999999</v>
      </c>
    </row>
    <row r="2256" spans="5:5" x14ac:dyDescent="0.25">
      <c r="E2256">
        <v>2.584438</v>
      </c>
    </row>
    <row r="2257" spans="5:5" x14ac:dyDescent="0.25">
      <c r="E2257">
        <v>0.3121604</v>
      </c>
    </row>
    <row r="2258" spans="5:5" x14ac:dyDescent="0.25">
      <c r="E2258">
        <v>0.69467900000000005</v>
      </c>
    </row>
    <row r="2259" spans="5:5" x14ac:dyDescent="0.25">
      <c r="E2259">
        <v>0.43773069999999997</v>
      </c>
    </row>
    <row r="2260" spans="5:5" x14ac:dyDescent="0.25">
      <c r="E2260">
        <v>1.8843160000000001</v>
      </c>
    </row>
    <row r="2261" spans="5:5" x14ac:dyDescent="0.25">
      <c r="E2261">
        <v>2.4732660000000002</v>
      </c>
    </row>
    <row r="2262" spans="5:5" x14ac:dyDescent="0.25">
      <c r="E2262">
        <v>0.13880300000000001</v>
      </c>
    </row>
    <row r="2263" spans="5:5" x14ac:dyDescent="0.25">
      <c r="E2263">
        <v>1.4895179999999999</v>
      </c>
    </row>
    <row r="2264" spans="5:5" x14ac:dyDescent="0.25">
      <c r="E2264">
        <v>1.516974</v>
      </c>
    </row>
    <row r="2265" spans="5:5" x14ac:dyDescent="0.25">
      <c r="E2265">
        <v>0.55106960000000005</v>
      </c>
    </row>
    <row r="2266" spans="5:5" x14ac:dyDescent="0.25">
      <c r="E2266">
        <v>0.1646939</v>
      </c>
    </row>
    <row r="2267" spans="5:5" x14ac:dyDescent="0.25">
      <c r="E2267">
        <v>0.70184179999999996</v>
      </c>
    </row>
    <row r="2268" spans="5:5" x14ac:dyDescent="0.25">
      <c r="E2268">
        <v>2.4394680000000002</v>
      </c>
    </row>
    <row r="2269" spans="5:5" x14ac:dyDescent="0.25">
      <c r="E2269">
        <v>0.9424015</v>
      </c>
    </row>
    <row r="2270" spans="5:5" x14ac:dyDescent="0.25">
      <c r="E2270">
        <v>0.78897969999999995</v>
      </c>
    </row>
    <row r="2271" spans="5:5" x14ac:dyDescent="0.25">
      <c r="E2271">
        <v>0.62891680000000005</v>
      </c>
    </row>
    <row r="2272" spans="5:5" x14ac:dyDescent="0.25">
      <c r="E2272">
        <v>0.46917180000000003</v>
      </c>
    </row>
    <row r="2273" spans="5:5" x14ac:dyDescent="0.25">
      <c r="E2273">
        <v>0.6179384</v>
      </c>
    </row>
    <row r="2274" spans="5:5" x14ac:dyDescent="0.25">
      <c r="E2274">
        <v>1.054565</v>
      </c>
    </row>
    <row r="2275" spans="5:5" x14ac:dyDescent="0.25">
      <c r="E2275">
        <v>1.3258049999999999</v>
      </c>
    </row>
    <row r="2276" spans="5:5" x14ac:dyDescent="0.25">
      <c r="E2276">
        <v>0.47291729999999998</v>
      </c>
    </row>
    <row r="2277" spans="5:5" x14ac:dyDescent="0.25">
      <c r="E2277">
        <v>0.50742220000000005</v>
      </c>
    </row>
    <row r="2278" spans="5:5" x14ac:dyDescent="0.25">
      <c r="E2278">
        <v>0.1546951</v>
      </c>
    </row>
    <row r="2279" spans="5:5" x14ac:dyDescent="0.25">
      <c r="E2279">
        <v>0.42196410000000001</v>
      </c>
    </row>
    <row r="2280" spans="5:5" x14ac:dyDescent="0.25">
      <c r="E2280">
        <v>0.56889319999999999</v>
      </c>
    </row>
    <row r="2281" spans="5:5" x14ac:dyDescent="0.25">
      <c r="E2281">
        <v>0.28554760000000001</v>
      </c>
    </row>
    <row r="2282" spans="5:5" x14ac:dyDescent="0.25">
      <c r="E2282">
        <v>0.23986070000000001</v>
      </c>
    </row>
    <row r="2283" spans="5:5" x14ac:dyDescent="0.25">
      <c r="E2283">
        <v>0.38884730000000001</v>
      </c>
    </row>
    <row r="2284" spans="5:5" x14ac:dyDescent="0.25">
      <c r="E2284">
        <v>1.63524</v>
      </c>
    </row>
    <row r="2285" spans="5:5" x14ac:dyDescent="0.25">
      <c r="E2285">
        <v>1.858838</v>
      </c>
    </row>
    <row r="2286" spans="5:5" x14ac:dyDescent="0.25">
      <c r="E2286">
        <v>0.3379143</v>
      </c>
    </row>
    <row r="2287" spans="5:5" x14ac:dyDescent="0.25">
      <c r="E2287">
        <v>0.77747339999999998</v>
      </c>
    </row>
    <row r="2288" spans="5:5" x14ac:dyDescent="0.25">
      <c r="E2288">
        <v>0.5249182</v>
      </c>
    </row>
    <row r="2289" spans="5:5" x14ac:dyDescent="0.25">
      <c r="E2289">
        <v>1.0148539999999999</v>
      </c>
    </row>
    <row r="2290" spans="5:5" x14ac:dyDescent="0.25">
      <c r="E2290">
        <v>0.1464541</v>
      </c>
    </row>
    <row r="2291" spans="5:5" x14ac:dyDescent="0.25">
      <c r="E2291">
        <v>1.7771330000000001</v>
      </c>
    </row>
    <row r="2292" spans="5:5" x14ac:dyDescent="0.25">
      <c r="E2292">
        <v>0.27331149999999999</v>
      </c>
    </row>
    <row r="2293" spans="5:5" x14ac:dyDescent="0.25">
      <c r="E2293">
        <v>0.41351470000000001</v>
      </c>
    </row>
    <row r="2294" spans="5:5" x14ac:dyDescent="0.25">
      <c r="E2294">
        <v>3.8993190000000002</v>
      </c>
    </row>
    <row r="2295" spans="5:5" x14ac:dyDescent="0.25">
      <c r="E2295">
        <v>0.38261319999999999</v>
      </c>
    </row>
    <row r="2296" spans="5:5" x14ac:dyDescent="0.25">
      <c r="E2296">
        <v>2.836792</v>
      </c>
    </row>
    <row r="2297" spans="5:5" x14ac:dyDescent="0.25">
      <c r="E2297">
        <v>0.74348029999999998</v>
      </c>
    </row>
    <row r="2298" spans="5:5" x14ac:dyDescent="0.25">
      <c r="E2298">
        <v>1.0721400000000001</v>
      </c>
    </row>
    <row r="2299" spans="5:5" x14ac:dyDescent="0.25">
      <c r="E2299">
        <v>1.409117</v>
      </c>
    </row>
    <row r="2300" spans="5:5" x14ac:dyDescent="0.25">
      <c r="E2300">
        <v>0.91620449999999998</v>
      </c>
    </row>
    <row r="2301" spans="5:5" x14ac:dyDescent="0.25">
      <c r="E2301">
        <v>1.378406</v>
      </c>
    </row>
    <row r="2302" spans="5:5" x14ac:dyDescent="0.25">
      <c r="E2302">
        <v>0.1001577</v>
      </c>
    </row>
    <row r="2303" spans="5:5" x14ac:dyDescent="0.25">
      <c r="E2303">
        <v>0.98930470000000004</v>
      </c>
    </row>
    <row r="2304" spans="5:5" x14ac:dyDescent="0.25">
      <c r="E2304">
        <v>1.4470050000000001</v>
      </c>
    </row>
    <row r="2305" spans="5:5" x14ac:dyDescent="0.25">
      <c r="E2305">
        <v>0.14313719999999999</v>
      </c>
    </row>
    <row r="2306" spans="5:5" x14ac:dyDescent="0.25">
      <c r="E2306">
        <v>4.6699440000000001</v>
      </c>
    </row>
    <row r="2307" spans="5:5" x14ac:dyDescent="0.25">
      <c r="E2307">
        <v>6.742157E-2</v>
      </c>
    </row>
    <row r="2308" spans="5:5" x14ac:dyDescent="0.25">
      <c r="E2308">
        <v>0.35741780000000001</v>
      </c>
    </row>
    <row r="2309" spans="5:5" x14ac:dyDescent="0.25">
      <c r="E2309">
        <v>1.557042</v>
      </c>
    </row>
    <row r="2310" spans="5:5" x14ac:dyDescent="0.25">
      <c r="E2310">
        <v>0.180477</v>
      </c>
    </row>
    <row r="2311" spans="5:5" x14ac:dyDescent="0.25">
      <c r="E2311">
        <v>1.7538339999999999</v>
      </c>
    </row>
    <row r="2312" spans="5:5" x14ac:dyDescent="0.25">
      <c r="E2312">
        <v>0.93534490000000003</v>
      </c>
    </row>
    <row r="2313" spans="5:5" x14ac:dyDescent="0.25">
      <c r="E2313">
        <v>1.0874779999999999</v>
      </c>
    </row>
    <row r="2314" spans="5:5" x14ac:dyDescent="0.25">
      <c r="E2314">
        <v>0.404802</v>
      </c>
    </row>
    <row r="2315" spans="5:5" x14ac:dyDescent="0.25">
      <c r="E2315">
        <v>1.7990539999999999</v>
      </c>
    </row>
    <row r="2316" spans="5:5" x14ac:dyDescent="0.25">
      <c r="E2316">
        <v>0.19793730000000001</v>
      </c>
    </row>
    <row r="2317" spans="5:5" x14ac:dyDescent="0.25">
      <c r="E2317">
        <v>0.20706720000000001</v>
      </c>
    </row>
    <row r="2318" spans="5:5" x14ac:dyDescent="0.25">
      <c r="E2318">
        <v>0.67314929999999995</v>
      </c>
    </row>
    <row r="2319" spans="5:5" x14ac:dyDescent="0.25">
      <c r="E2319">
        <v>1.9602059999999999</v>
      </c>
    </row>
    <row r="2320" spans="5:5" x14ac:dyDescent="0.25">
      <c r="E2320">
        <v>1.303118</v>
      </c>
    </row>
    <row r="2321" spans="5:5" x14ac:dyDescent="0.25">
      <c r="E2321">
        <v>0.17056689999999999</v>
      </c>
    </row>
    <row r="2322" spans="5:5" x14ac:dyDescent="0.25">
      <c r="E2322">
        <v>0.87661350000000005</v>
      </c>
    </row>
    <row r="2323" spans="5:5" x14ac:dyDescent="0.25">
      <c r="E2323">
        <v>1.1048770000000001</v>
      </c>
    </row>
    <row r="2324" spans="5:5" x14ac:dyDescent="0.25">
      <c r="E2324">
        <v>0.280171</v>
      </c>
    </row>
    <row r="2325" spans="5:5" x14ac:dyDescent="0.25">
      <c r="E2325">
        <v>0.16465170000000001</v>
      </c>
    </row>
    <row r="2326" spans="5:5" x14ac:dyDescent="0.25">
      <c r="E2326">
        <v>0.14649889999999999</v>
      </c>
    </row>
    <row r="2327" spans="5:5" x14ac:dyDescent="0.25">
      <c r="E2327">
        <v>0.87403620000000004</v>
      </c>
    </row>
    <row r="2328" spans="5:5" x14ac:dyDescent="0.25">
      <c r="E2328">
        <v>3.534348</v>
      </c>
    </row>
    <row r="2329" spans="5:5" x14ac:dyDescent="0.25">
      <c r="E2329">
        <v>0.53697870000000003</v>
      </c>
    </row>
    <row r="2330" spans="5:5" x14ac:dyDescent="0.25">
      <c r="E2330">
        <v>0.3994219</v>
      </c>
    </row>
    <row r="2331" spans="5:5" x14ac:dyDescent="0.25">
      <c r="E2331">
        <v>2.0097019999999999</v>
      </c>
    </row>
    <row r="2332" spans="5:5" x14ac:dyDescent="0.25">
      <c r="E2332">
        <v>1.668704</v>
      </c>
    </row>
    <row r="2333" spans="5:5" x14ac:dyDescent="0.25">
      <c r="E2333">
        <v>0.24437059999999999</v>
      </c>
    </row>
    <row r="2334" spans="5:5" x14ac:dyDescent="0.25">
      <c r="E2334">
        <v>1.4504010000000001</v>
      </c>
    </row>
    <row r="2335" spans="5:5" x14ac:dyDescent="0.25">
      <c r="E2335">
        <v>0.2511738</v>
      </c>
    </row>
    <row r="2336" spans="5:5" x14ac:dyDescent="0.25">
      <c r="E2336">
        <v>1.55037</v>
      </c>
    </row>
    <row r="2337" spans="5:5" x14ac:dyDescent="0.25">
      <c r="E2337">
        <v>1.177135</v>
      </c>
    </row>
    <row r="2338" spans="5:5" x14ac:dyDescent="0.25">
      <c r="E2338">
        <v>0.74854560000000003</v>
      </c>
    </row>
    <row r="2339" spans="5:5" x14ac:dyDescent="0.25">
      <c r="E2339">
        <v>1.4793259999999999</v>
      </c>
    </row>
    <row r="2340" spans="5:5" x14ac:dyDescent="0.25">
      <c r="E2340">
        <v>0.77611280000000005</v>
      </c>
    </row>
    <row r="2341" spans="5:5" x14ac:dyDescent="0.25">
      <c r="E2341">
        <v>0.3450742</v>
      </c>
    </row>
    <row r="2342" spans="5:5" x14ac:dyDescent="0.25">
      <c r="E2342">
        <v>0.53485609999999995</v>
      </c>
    </row>
    <row r="2343" spans="5:5" x14ac:dyDescent="0.25">
      <c r="E2343">
        <v>2.7523740000000001E-2</v>
      </c>
    </row>
    <row r="2344" spans="5:5" x14ac:dyDescent="0.25">
      <c r="E2344">
        <v>0.20521130000000001</v>
      </c>
    </row>
    <row r="2345" spans="5:5" x14ac:dyDescent="0.25">
      <c r="E2345">
        <v>0.36120540000000001</v>
      </c>
    </row>
    <row r="2346" spans="5:5" x14ac:dyDescent="0.25">
      <c r="E2346">
        <v>0.78789070000000005</v>
      </c>
    </row>
    <row r="2347" spans="5:5" x14ac:dyDescent="0.25">
      <c r="E2347">
        <v>9.522361E-2</v>
      </c>
    </row>
    <row r="2348" spans="5:5" x14ac:dyDescent="0.25">
      <c r="E2348">
        <v>0.34906559999999998</v>
      </c>
    </row>
    <row r="2349" spans="5:5" x14ac:dyDescent="0.25">
      <c r="E2349">
        <v>2.9735290000000001</v>
      </c>
    </row>
    <row r="2350" spans="5:5" x14ac:dyDescent="0.25">
      <c r="E2350">
        <v>0.73608300000000004</v>
      </c>
    </row>
    <row r="2351" spans="5:5" x14ac:dyDescent="0.25">
      <c r="E2351">
        <v>0.94866640000000002</v>
      </c>
    </row>
    <row r="2352" spans="5:5" x14ac:dyDescent="0.25">
      <c r="E2352">
        <v>0.34578120000000001</v>
      </c>
    </row>
    <row r="2353" spans="5:5" x14ac:dyDescent="0.25">
      <c r="E2353">
        <v>1.407035</v>
      </c>
    </row>
    <row r="2354" spans="5:5" x14ac:dyDescent="0.25">
      <c r="E2354">
        <v>1.1206719999999999</v>
      </c>
    </row>
    <row r="2355" spans="5:5" x14ac:dyDescent="0.25">
      <c r="E2355">
        <v>0.1980432</v>
      </c>
    </row>
    <row r="2356" spans="5:5" x14ac:dyDescent="0.25">
      <c r="E2356">
        <v>1.288913</v>
      </c>
    </row>
    <row r="2357" spans="5:5" x14ac:dyDescent="0.25">
      <c r="E2357">
        <v>0.8931538</v>
      </c>
    </row>
    <row r="2358" spans="5:5" x14ac:dyDescent="0.25">
      <c r="E2358">
        <v>9.5777840000000003E-2</v>
      </c>
    </row>
    <row r="2359" spans="5:5" x14ac:dyDescent="0.25">
      <c r="E2359">
        <v>1.9712730000000001</v>
      </c>
    </row>
    <row r="2360" spans="5:5" x14ac:dyDescent="0.25">
      <c r="E2360">
        <v>0.36127999999999999</v>
      </c>
    </row>
    <row r="2361" spans="5:5" x14ac:dyDescent="0.25">
      <c r="E2361">
        <v>0.40958430000000001</v>
      </c>
    </row>
    <row r="2362" spans="5:5" x14ac:dyDescent="0.25">
      <c r="E2362">
        <v>2.0172819999999998</v>
      </c>
    </row>
    <row r="2363" spans="5:5" x14ac:dyDescent="0.25">
      <c r="E2363">
        <v>0.40754190000000001</v>
      </c>
    </row>
    <row r="2364" spans="5:5" x14ac:dyDescent="0.25">
      <c r="E2364">
        <v>1.996202</v>
      </c>
    </row>
    <row r="2365" spans="5:5" x14ac:dyDescent="0.25">
      <c r="E2365">
        <v>1.2221409999999999</v>
      </c>
    </row>
    <row r="2366" spans="5:5" x14ac:dyDescent="0.25">
      <c r="E2366">
        <v>0.67642250000000004</v>
      </c>
    </row>
    <row r="2367" spans="5:5" x14ac:dyDescent="0.25">
      <c r="E2367">
        <v>0.1136822</v>
      </c>
    </row>
    <row r="2368" spans="5:5" x14ac:dyDescent="0.25">
      <c r="E2368">
        <v>2.7028539999999999</v>
      </c>
    </row>
    <row r="2369" spans="5:5" x14ac:dyDescent="0.25">
      <c r="E2369">
        <v>0.57609589999999999</v>
      </c>
    </row>
    <row r="2370" spans="5:5" x14ac:dyDescent="0.25">
      <c r="E2370">
        <v>0.2906339</v>
      </c>
    </row>
    <row r="2371" spans="5:5" x14ac:dyDescent="0.25">
      <c r="E2371">
        <v>1.99834</v>
      </c>
    </row>
    <row r="2372" spans="5:5" x14ac:dyDescent="0.25">
      <c r="E2372">
        <v>3.622738</v>
      </c>
    </row>
    <row r="2373" spans="5:5" x14ac:dyDescent="0.25">
      <c r="E2373">
        <v>0.79936689999999999</v>
      </c>
    </row>
    <row r="2374" spans="5:5" x14ac:dyDescent="0.25">
      <c r="E2374">
        <v>1.962914</v>
      </c>
    </row>
    <row r="2375" spans="5:5" x14ac:dyDescent="0.25">
      <c r="E2375">
        <v>0.25276700000000002</v>
      </c>
    </row>
    <row r="2376" spans="5:5" x14ac:dyDescent="0.25">
      <c r="E2376">
        <v>0.420317</v>
      </c>
    </row>
    <row r="2377" spans="5:5" x14ac:dyDescent="0.25">
      <c r="E2377">
        <v>0.19623060000000001</v>
      </c>
    </row>
    <row r="2378" spans="5:5" x14ac:dyDescent="0.25">
      <c r="E2378">
        <v>8.9954809999999996E-2</v>
      </c>
    </row>
    <row r="2379" spans="5:5" x14ac:dyDescent="0.25">
      <c r="E2379">
        <v>1.982658</v>
      </c>
    </row>
    <row r="2380" spans="5:5" x14ac:dyDescent="0.25">
      <c r="E2380">
        <v>0.13682359999999999</v>
      </c>
    </row>
    <row r="2381" spans="5:5" x14ac:dyDescent="0.25">
      <c r="E2381">
        <v>2.106744</v>
      </c>
    </row>
    <row r="2382" spans="5:5" x14ac:dyDescent="0.25">
      <c r="E2382">
        <v>0.3067143</v>
      </c>
    </row>
    <row r="2383" spans="5:5" x14ac:dyDescent="0.25">
      <c r="E2383">
        <v>3.478063E-2</v>
      </c>
    </row>
    <row r="2384" spans="5:5" x14ac:dyDescent="0.25">
      <c r="E2384">
        <v>0.38798189999999999</v>
      </c>
    </row>
    <row r="2385" spans="5:5" x14ac:dyDescent="0.25">
      <c r="E2385">
        <v>1.2899659999999999</v>
      </c>
    </row>
    <row r="2386" spans="5:5" x14ac:dyDescent="0.25">
      <c r="E2386">
        <v>2.3257599999999998</v>
      </c>
    </row>
    <row r="2387" spans="5:5" x14ac:dyDescent="0.25">
      <c r="E2387">
        <v>2.0901960000000002</v>
      </c>
    </row>
    <row r="2388" spans="5:5" x14ac:dyDescent="0.25">
      <c r="E2388">
        <v>8.5993979999999998E-2</v>
      </c>
    </row>
    <row r="2389" spans="5:5" x14ac:dyDescent="0.25">
      <c r="E2389">
        <v>1.7447109999999999</v>
      </c>
    </row>
    <row r="2390" spans="5:5" x14ac:dyDescent="0.25">
      <c r="E2390">
        <v>0.3511281</v>
      </c>
    </row>
    <row r="2391" spans="5:5" x14ac:dyDescent="0.25">
      <c r="E2391">
        <v>0.39674860000000001</v>
      </c>
    </row>
    <row r="2392" spans="5:5" x14ac:dyDescent="0.25">
      <c r="E2392">
        <v>0.53676769999999996</v>
      </c>
    </row>
    <row r="2393" spans="5:5" x14ac:dyDescent="0.25">
      <c r="E2393">
        <v>0.75791419999999998</v>
      </c>
    </row>
    <row r="2394" spans="5:5" x14ac:dyDescent="0.25">
      <c r="E2394">
        <v>0.49271379999999998</v>
      </c>
    </row>
    <row r="2395" spans="5:5" x14ac:dyDescent="0.25">
      <c r="E2395">
        <v>7.7994590000000003E-2</v>
      </c>
    </row>
    <row r="2396" spans="5:5" x14ac:dyDescent="0.25">
      <c r="E2396">
        <v>0.50072620000000001</v>
      </c>
    </row>
    <row r="2397" spans="5:5" x14ac:dyDescent="0.25">
      <c r="E2397">
        <v>0.38812780000000002</v>
      </c>
    </row>
    <row r="2398" spans="5:5" x14ac:dyDescent="0.25">
      <c r="E2398">
        <v>1.082036</v>
      </c>
    </row>
    <row r="2399" spans="5:5" x14ac:dyDescent="0.25">
      <c r="E2399">
        <v>0.89413909999999996</v>
      </c>
    </row>
    <row r="2400" spans="5:5" x14ac:dyDescent="0.25">
      <c r="E2400">
        <v>1.1338509999999999</v>
      </c>
    </row>
    <row r="2401" spans="5:5" x14ac:dyDescent="0.25">
      <c r="E2401">
        <v>0.16287889999999999</v>
      </c>
    </row>
    <row r="2402" spans="5:5" x14ac:dyDescent="0.25">
      <c r="E2402">
        <v>0.15545329999999999</v>
      </c>
    </row>
    <row r="2403" spans="5:5" x14ac:dyDescent="0.25">
      <c r="E2403">
        <v>3.4299149999999998</v>
      </c>
    </row>
    <row r="2404" spans="5:5" x14ac:dyDescent="0.25">
      <c r="E2404">
        <v>2.5837569999999999</v>
      </c>
    </row>
    <row r="2405" spans="5:5" x14ac:dyDescent="0.25">
      <c r="E2405">
        <v>0.51742880000000002</v>
      </c>
    </row>
    <row r="2406" spans="5:5" x14ac:dyDescent="0.25">
      <c r="E2406">
        <v>0.14446790000000001</v>
      </c>
    </row>
    <row r="2407" spans="5:5" x14ac:dyDescent="0.25">
      <c r="E2407">
        <v>0.66361119999999996</v>
      </c>
    </row>
    <row r="2408" spans="5:5" x14ac:dyDescent="0.25">
      <c r="E2408">
        <v>1.0185040000000001</v>
      </c>
    </row>
    <row r="2409" spans="5:5" x14ac:dyDescent="0.25">
      <c r="E2409">
        <v>1.1107959999999999</v>
      </c>
    </row>
    <row r="2410" spans="5:5" x14ac:dyDescent="0.25">
      <c r="E2410">
        <v>0.21509610000000001</v>
      </c>
    </row>
    <row r="2411" spans="5:5" x14ac:dyDescent="0.25">
      <c r="E2411">
        <v>0.24190880000000001</v>
      </c>
    </row>
    <row r="2412" spans="5:5" x14ac:dyDescent="0.25">
      <c r="E2412">
        <v>3.1847989999999999</v>
      </c>
    </row>
    <row r="2413" spans="5:5" x14ac:dyDescent="0.25">
      <c r="E2413">
        <v>1.194639</v>
      </c>
    </row>
    <row r="2414" spans="5:5" x14ac:dyDescent="0.25">
      <c r="E2414">
        <v>1.1225039999999999</v>
      </c>
    </row>
    <row r="2415" spans="5:5" x14ac:dyDescent="0.25">
      <c r="E2415">
        <v>2.9189259999999999</v>
      </c>
    </row>
    <row r="2416" spans="5:5" x14ac:dyDescent="0.25">
      <c r="E2416">
        <v>0.45501429999999998</v>
      </c>
    </row>
    <row r="2417" spans="5:5" x14ac:dyDescent="0.25">
      <c r="E2417">
        <v>0.80772710000000003</v>
      </c>
    </row>
    <row r="2418" spans="5:5" x14ac:dyDescent="0.25">
      <c r="E2418">
        <v>1.742642</v>
      </c>
    </row>
    <row r="2419" spans="5:5" x14ac:dyDescent="0.25">
      <c r="E2419">
        <v>0.15426880000000001</v>
      </c>
    </row>
    <row r="2420" spans="5:5" x14ac:dyDescent="0.25">
      <c r="E2420">
        <v>0.86480400000000002</v>
      </c>
    </row>
    <row r="2421" spans="5:5" x14ac:dyDescent="0.25">
      <c r="E2421">
        <v>2.3579699999999999</v>
      </c>
    </row>
    <row r="2422" spans="5:5" x14ac:dyDescent="0.25">
      <c r="E2422">
        <v>1.2745329999999999</v>
      </c>
    </row>
    <row r="2423" spans="5:5" x14ac:dyDescent="0.25">
      <c r="E2423">
        <v>0.63486540000000002</v>
      </c>
    </row>
    <row r="2424" spans="5:5" x14ac:dyDescent="0.25">
      <c r="E2424">
        <v>0.52208109999999996</v>
      </c>
    </row>
    <row r="2425" spans="5:5" x14ac:dyDescent="0.25">
      <c r="E2425">
        <v>1.1661440000000001</v>
      </c>
    </row>
    <row r="2426" spans="5:5" x14ac:dyDescent="0.25">
      <c r="E2426">
        <v>2.3697789999999999</v>
      </c>
    </row>
    <row r="2427" spans="5:5" x14ac:dyDescent="0.25">
      <c r="E2427">
        <v>0.24118709999999999</v>
      </c>
    </row>
    <row r="2428" spans="5:5" x14ac:dyDescent="0.25">
      <c r="E2428">
        <v>0.65629680000000001</v>
      </c>
    </row>
    <row r="2429" spans="5:5" x14ac:dyDescent="0.25">
      <c r="E2429">
        <v>1.3948830000000001</v>
      </c>
    </row>
    <row r="2430" spans="5:5" x14ac:dyDescent="0.25">
      <c r="E2430">
        <v>1.723009</v>
      </c>
    </row>
    <row r="2431" spans="5:5" x14ac:dyDescent="0.25">
      <c r="E2431">
        <v>0.57552809999999999</v>
      </c>
    </row>
    <row r="2432" spans="5:5" x14ac:dyDescent="0.25">
      <c r="E2432">
        <v>0.8257217</v>
      </c>
    </row>
    <row r="2433" spans="5:5" x14ac:dyDescent="0.25">
      <c r="E2433">
        <v>1.390981</v>
      </c>
    </row>
    <row r="2434" spans="5:5" x14ac:dyDescent="0.25">
      <c r="E2434">
        <v>0.31932280000000002</v>
      </c>
    </row>
    <row r="2435" spans="5:5" x14ac:dyDescent="0.25">
      <c r="E2435">
        <v>8.2351279999999996</v>
      </c>
    </row>
    <row r="2436" spans="5:5" x14ac:dyDescent="0.25">
      <c r="E2436">
        <v>1.1001879999999999</v>
      </c>
    </row>
    <row r="2437" spans="5:5" x14ac:dyDescent="0.25">
      <c r="E2437">
        <v>4.5516370000000004</v>
      </c>
    </row>
    <row r="2438" spans="5:5" x14ac:dyDescent="0.25">
      <c r="E2438">
        <v>0.38460929999999999</v>
      </c>
    </row>
    <row r="2439" spans="5:5" x14ac:dyDescent="0.25">
      <c r="E2439">
        <v>0.48824319999999999</v>
      </c>
    </row>
    <row r="2440" spans="5:5" x14ac:dyDescent="0.25">
      <c r="E2440">
        <v>0.86470480000000005</v>
      </c>
    </row>
    <row r="2441" spans="5:5" x14ac:dyDescent="0.25">
      <c r="E2441">
        <v>0.82697100000000001</v>
      </c>
    </row>
    <row r="2442" spans="5:5" x14ac:dyDescent="0.25">
      <c r="E2442">
        <v>0.2179326</v>
      </c>
    </row>
    <row r="2443" spans="5:5" x14ac:dyDescent="0.25">
      <c r="E2443">
        <v>3.678414E-2</v>
      </c>
    </row>
    <row r="2444" spans="5:5" x14ac:dyDescent="0.25">
      <c r="E2444">
        <v>0.41314669999999998</v>
      </c>
    </row>
    <row r="2445" spans="5:5" x14ac:dyDescent="0.25">
      <c r="E2445">
        <v>3.155811E-2</v>
      </c>
    </row>
    <row r="2446" spans="5:5" x14ac:dyDescent="0.25">
      <c r="E2446">
        <v>1.196113</v>
      </c>
    </row>
    <row r="2447" spans="5:5" x14ac:dyDescent="0.25">
      <c r="E2447">
        <v>0.18988260000000001</v>
      </c>
    </row>
    <row r="2448" spans="5:5" x14ac:dyDescent="0.25">
      <c r="E2448">
        <v>0.4298573</v>
      </c>
    </row>
    <row r="2449" spans="5:5" x14ac:dyDescent="0.25">
      <c r="E2449">
        <v>0.70299250000000002</v>
      </c>
    </row>
    <row r="2450" spans="5:5" x14ac:dyDescent="0.25">
      <c r="E2450">
        <v>8.020476E-2</v>
      </c>
    </row>
    <row r="2451" spans="5:5" x14ac:dyDescent="0.25">
      <c r="E2451">
        <v>1.7930189999999999</v>
      </c>
    </row>
    <row r="2452" spans="5:5" x14ac:dyDescent="0.25">
      <c r="E2452">
        <v>3.1736499999999999</v>
      </c>
    </row>
    <row r="2453" spans="5:5" x14ac:dyDescent="0.25">
      <c r="E2453">
        <v>0.72626740000000001</v>
      </c>
    </row>
    <row r="2454" spans="5:5" x14ac:dyDescent="0.25">
      <c r="E2454">
        <v>0.76085650000000005</v>
      </c>
    </row>
    <row r="2455" spans="5:5" x14ac:dyDescent="0.25">
      <c r="E2455">
        <v>1.9602139999999999</v>
      </c>
    </row>
    <row r="2456" spans="5:5" x14ac:dyDescent="0.25">
      <c r="E2456">
        <v>1.3233630000000001</v>
      </c>
    </row>
    <row r="2457" spans="5:5" x14ac:dyDescent="0.25">
      <c r="E2457">
        <v>1.1728719999999999</v>
      </c>
    </row>
    <row r="2458" spans="5:5" x14ac:dyDescent="0.25">
      <c r="E2458">
        <v>1.5096989999999999</v>
      </c>
    </row>
    <row r="2459" spans="5:5" x14ac:dyDescent="0.25">
      <c r="E2459">
        <v>0.35500589999999999</v>
      </c>
    </row>
    <row r="2460" spans="5:5" x14ac:dyDescent="0.25">
      <c r="E2460">
        <v>2.4128820000000002</v>
      </c>
    </row>
    <row r="2461" spans="5:5" x14ac:dyDescent="0.25">
      <c r="E2461">
        <v>2.2920910000000001</v>
      </c>
    </row>
    <row r="2462" spans="5:5" x14ac:dyDescent="0.25">
      <c r="E2462">
        <v>0.14272580000000001</v>
      </c>
    </row>
    <row r="2463" spans="5:5" x14ac:dyDescent="0.25">
      <c r="E2463">
        <v>0.1356743</v>
      </c>
    </row>
    <row r="2464" spans="5:5" x14ac:dyDescent="0.25">
      <c r="E2464">
        <v>0.92658810000000003</v>
      </c>
    </row>
    <row r="2465" spans="5:5" x14ac:dyDescent="0.25">
      <c r="E2465">
        <v>0.85911190000000004</v>
      </c>
    </row>
    <row r="2466" spans="5:5" x14ac:dyDescent="0.25">
      <c r="E2466">
        <v>0.2106478</v>
      </c>
    </row>
    <row r="2467" spans="5:5" x14ac:dyDescent="0.25">
      <c r="E2467">
        <v>0.6902682</v>
      </c>
    </row>
    <row r="2468" spans="5:5" x14ac:dyDescent="0.25">
      <c r="E2468">
        <v>2.5997300000000001</v>
      </c>
    </row>
    <row r="2469" spans="5:5" x14ac:dyDescent="0.25">
      <c r="E2469">
        <v>0.2252325</v>
      </c>
    </row>
    <row r="2470" spans="5:5" x14ac:dyDescent="0.25">
      <c r="E2470">
        <v>0.2138486</v>
      </c>
    </row>
    <row r="2471" spans="5:5" x14ac:dyDescent="0.25">
      <c r="E2471">
        <v>3.215325</v>
      </c>
    </row>
    <row r="2472" spans="5:5" x14ac:dyDescent="0.25">
      <c r="E2472">
        <v>7.1957900000000005E-2</v>
      </c>
    </row>
    <row r="2473" spans="5:5" x14ac:dyDescent="0.25">
      <c r="E2473">
        <v>0.3189864</v>
      </c>
    </row>
    <row r="2474" spans="5:5" x14ac:dyDescent="0.25">
      <c r="E2474">
        <v>7.4415880000000004E-2</v>
      </c>
    </row>
    <row r="2475" spans="5:5" x14ac:dyDescent="0.25">
      <c r="E2475">
        <v>1.453049</v>
      </c>
    </row>
    <row r="2476" spans="5:5" x14ac:dyDescent="0.25">
      <c r="E2476">
        <v>1.0537019999999999</v>
      </c>
    </row>
    <row r="2477" spans="5:5" x14ac:dyDescent="0.25">
      <c r="E2477">
        <v>1.308991</v>
      </c>
    </row>
    <row r="2478" spans="5:5" x14ac:dyDescent="0.25">
      <c r="E2478">
        <v>0.48471639999999999</v>
      </c>
    </row>
    <row r="2479" spans="5:5" x14ac:dyDescent="0.25">
      <c r="E2479">
        <v>1.819091</v>
      </c>
    </row>
    <row r="2480" spans="5:5" x14ac:dyDescent="0.25">
      <c r="E2480">
        <v>0.32815549999999999</v>
      </c>
    </row>
    <row r="2481" spans="5:5" x14ac:dyDescent="0.25">
      <c r="E2481">
        <v>1.775277</v>
      </c>
    </row>
    <row r="2482" spans="5:5" x14ac:dyDescent="0.25">
      <c r="E2482">
        <v>1.7804409999999999</v>
      </c>
    </row>
    <row r="2483" spans="5:5" x14ac:dyDescent="0.25">
      <c r="E2483">
        <v>0.67098959999999996</v>
      </c>
    </row>
    <row r="2484" spans="5:5" x14ac:dyDescent="0.25">
      <c r="E2484">
        <v>1.4530959999999999</v>
      </c>
    </row>
    <row r="2485" spans="5:5" x14ac:dyDescent="0.25">
      <c r="E2485">
        <v>0.53961760000000003</v>
      </c>
    </row>
    <row r="2486" spans="5:5" x14ac:dyDescent="0.25">
      <c r="E2486">
        <v>1.660766</v>
      </c>
    </row>
    <row r="2487" spans="5:5" x14ac:dyDescent="0.25">
      <c r="E2487">
        <v>0.90881219999999996</v>
      </c>
    </row>
    <row r="2488" spans="5:5" x14ac:dyDescent="0.25">
      <c r="E2488">
        <v>0.36224440000000002</v>
      </c>
    </row>
    <row r="2489" spans="5:5" x14ac:dyDescent="0.25">
      <c r="E2489">
        <v>1.834714</v>
      </c>
    </row>
    <row r="2490" spans="5:5" x14ac:dyDescent="0.25">
      <c r="E2490">
        <v>1.1655500000000001</v>
      </c>
    </row>
    <row r="2491" spans="5:5" x14ac:dyDescent="0.25">
      <c r="E2491">
        <v>8.695164E-3</v>
      </c>
    </row>
    <row r="2492" spans="5:5" x14ac:dyDescent="0.25">
      <c r="E2492">
        <v>0.96535249999999995</v>
      </c>
    </row>
    <row r="2493" spans="5:5" x14ac:dyDescent="0.25">
      <c r="E2493">
        <v>0.37841039999999998</v>
      </c>
    </row>
    <row r="2494" spans="5:5" x14ac:dyDescent="0.25">
      <c r="E2494">
        <v>1.139518</v>
      </c>
    </row>
    <row r="2495" spans="5:5" x14ac:dyDescent="0.25">
      <c r="E2495">
        <v>1.432439</v>
      </c>
    </row>
    <row r="2496" spans="5:5" x14ac:dyDescent="0.25">
      <c r="E2496">
        <v>1.3056379999999999E-2</v>
      </c>
    </row>
    <row r="2497" spans="5:5" x14ac:dyDescent="0.25">
      <c r="E2497">
        <v>2.0826769999999999</v>
      </c>
    </row>
    <row r="2498" spans="5:5" x14ac:dyDescent="0.25">
      <c r="E2498">
        <v>3.8476259999999998E-3</v>
      </c>
    </row>
    <row r="2499" spans="5:5" x14ac:dyDescent="0.25">
      <c r="E2499">
        <v>0.31492550000000002</v>
      </c>
    </row>
    <row r="2500" spans="5:5" x14ac:dyDescent="0.25">
      <c r="E2500">
        <v>2.6210399999999998</v>
      </c>
    </row>
    <row r="2501" spans="5:5" x14ac:dyDescent="0.25">
      <c r="E2501">
        <v>0.38893990000000001</v>
      </c>
    </row>
    <row r="2502" spans="5:5" x14ac:dyDescent="0.25">
      <c r="E2502">
        <v>9.6185530000000005E-2</v>
      </c>
    </row>
    <row r="2503" spans="5:5" x14ac:dyDescent="0.25">
      <c r="E2503">
        <v>0.1177911</v>
      </c>
    </row>
    <row r="2504" spans="5:5" x14ac:dyDescent="0.25">
      <c r="E2504">
        <v>5.3254630000000001</v>
      </c>
    </row>
    <row r="2505" spans="5:5" x14ac:dyDescent="0.25">
      <c r="E2505">
        <v>1.106088</v>
      </c>
    </row>
    <row r="2506" spans="5:5" x14ac:dyDescent="0.25">
      <c r="E2506">
        <v>0.73665700000000001</v>
      </c>
    </row>
    <row r="2507" spans="5:5" x14ac:dyDescent="0.25">
      <c r="E2507">
        <v>2.4144600000000001</v>
      </c>
    </row>
    <row r="2508" spans="5:5" x14ac:dyDescent="0.25">
      <c r="E2508">
        <v>1.995986</v>
      </c>
    </row>
    <row r="2509" spans="5:5" x14ac:dyDescent="0.25">
      <c r="E2509">
        <v>0.2131497</v>
      </c>
    </row>
    <row r="2510" spans="5:5" x14ac:dyDescent="0.25">
      <c r="E2510">
        <v>1.0441260000000001</v>
      </c>
    </row>
    <row r="2511" spans="5:5" x14ac:dyDescent="0.25">
      <c r="E2511">
        <v>0.51046049999999998</v>
      </c>
    </row>
    <row r="2512" spans="5:5" x14ac:dyDescent="0.25">
      <c r="E2512">
        <v>0.5739997</v>
      </c>
    </row>
    <row r="2513" spans="5:5" x14ac:dyDescent="0.25">
      <c r="E2513">
        <v>0.68951669999999998</v>
      </c>
    </row>
    <row r="2514" spans="5:5" x14ac:dyDescent="0.25">
      <c r="E2514">
        <v>0.62879890000000005</v>
      </c>
    </row>
    <row r="2515" spans="5:5" x14ac:dyDescent="0.25">
      <c r="E2515">
        <v>0.3278606</v>
      </c>
    </row>
    <row r="2516" spans="5:5" x14ac:dyDescent="0.25">
      <c r="E2516">
        <v>0.19546620000000001</v>
      </c>
    </row>
    <row r="2517" spans="5:5" x14ac:dyDescent="0.25">
      <c r="E2517">
        <v>1.1259600000000001</v>
      </c>
    </row>
    <row r="2518" spans="5:5" x14ac:dyDescent="0.25">
      <c r="E2518">
        <v>0.1522848</v>
      </c>
    </row>
    <row r="2519" spans="5:5" x14ac:dyDescent="0.25">
      <c r="E2519">
        <v>1.0193030000000001</v>
      </c>
    </row>
    <row r="2520" spans="5:5" x14ac:dyDescent="0.25">
      <c r="E2520">
        <v>3.1491060000000002</v>
      </c>
    </row>
    <row r="2521" spans="5:5" x14ac:dyDescent="0.25">
      <c r="E2521">
        <v>1.33456</v>
      </c>
    </row>
    <row r="2522" spans="5:5" x14ac:dyDescent="0.25">
      <c r="E2522">
        <v>0.13001270000000001</v>
      </c>
    </row>
    <row r="2523" spans="5:5" x14ac:dyDescent="0.25">
      <c r="E2523">
        <v>2.0057179999999999</v>
      </c>
    </row>
    <row r="2524" spans="5:5" x14ac:dyDescent="0.25">
      <c r="E2524">
        <v>2.11948E-2</v>
      </c>
    </row>
    <row r="2525" spans="5:5" x14ac:dyDescent="0.25">
      <c r="E2525">
        <v>0.95351580000000002</v>
      </c>
    </row>
    <row r="2526" spans="5:5" x14ac:dyDescent="0.25">
      <c r="E2526">
        <v>0.74639009999999995</v>
      </c>
    </row>
    <row r="2527" spans="5:5" x14ac:dyDescent="0.25">
      <c r="E2527">
        <v>0.76701470000000005</v>
      </c>
    </row>
    <row r="2528" spans="5:5" x14ac:dyDescent="0.25">
      <c r="E2528">
        <v>0.2706752</v>
      </c>
    </row>
    <row r="2529" spans="5:5" x14ac:dyDescent="0.25">
      <c r="E2529">
        <v>2.1509559999999999</v>
      </c>
    </row>
    <row r="2530" spans="5:5" x14ac:dyDescent="0.25">
      <c r="E2530">
        <v>0.64527330000000005</v>
      </c>
    </row>
    <row r="2531" spans="5:5" x14ac:dyDescent="0.25">
      <c r="E2531">
        <v>0.27430890000000002</v>
      </c>
    </row>
    <row r="2532" spans="5:5" x14ac:dyDescent="0.25">
      <c r="E2532">
        <v>1.9168339999999999</v>
      </c>
    </row>
    <row r="2533" spans="5:5" x14ac:dyDescent="0.25">
      <c r="E2533">
        <v>2.840649</v>
      </c>
    </row>
    <row r="2534" spans="5:5" x14ac:dyDescent="0.25">
      <c r="E2534">
        <v>3.7762950000000003E-2</v>
      </c>
    </row>
    <row r="2535" spans="5:5" x14ac:dyDescent="0.25">
      <c r="E2535">
        <v>1.5764089999999999</v>
      </c>
    </row>
    <row r="2536" spans="5:5" x14ac:dyDescent="0.25">
      <c r="E2536">
        <v>0.78696750000000004</v>
      </c>
    </row>
    <row r="2537" spans="5:5" x14ac:dyDescent="0.25">
      <c r="E2537">
        <v>0.8939066</v>
      </c>
    </row>
    <row r="2538" spans="5:5" x14ac:dyDescent="0.25">
      <c r="E2538">
        <v>3.374644</v>
      </c>
    </row>
    <row r="2539" spans="5:5" x14ac:dyDescent="0.25">
      <c r="E2539">
        <v>0.3667166</v>
      </c>
    </row>
    <row r="2540" spans="5:5" x14ac:dyDescent="0.25">
      <c r="E2540">
        <v>0.47721209999999997</v>
      </c>
    </row>
    <row r="2541" spans="5:5" x14ac:dyDescent="0.25">
      <c r="E2541">
        <v>7.8298549999999995E-2</v>
      </c>
    </row>
    <row r="2542" spans="5:5" x14ac:dyDescent="0.25">
      <c r="E2542">
        <v>0.67319549999999995</v>
      </c>
    </row>
    <row r="2543" spans="5:5" x14ac:dyDescent="0.25">
      <c r="E2543">
        <v>0.29870859999999999</v>
      </c>
    </row>
    <row r="2544" spans="5:5" x14ac:dyDescent="0.25">
      <c r="E2544">
        <v>0.78376729999999994</v>
      </c>
    </row>
    <row r="2545" spans="5:5" x14ac:dyDescent="0.25">
      <c r="E2545">
        <v>0.34283089999999999</v>
      </c>
    </row>
    <row r="2546" spans="5:5" x14ac:dyDescent="0.25">
      <c r="E2546">
        <v>0.21519289999999999</v>
      </c>
    </row>
    <row r="2547" spans="5:5" x14ac:dyDescent="0.25">
      <c r="E2547">
        <v>0.60359700000000005</v>
      </c>
    </row>
    <row r="2548" spans="5:5" x14ac:dyDescent="0.25">
      <c r="E2548">
        <v>0.9043544</v>
      </c>
    </row>
    <row r="2549" spans="5:5" x14ac:dyDescent="0.25">
      <c r="E2549">
        <v>0.93818690000000005</v>
      </c>
    </row>
    <row r="2550" spans="5:5" x14ac:dyDescent="0.25">
      <c r="E2550">
        <v>1.3909450000000001</v>
      </c>
    </row>
    <row r="2551" spans="5:5" x14ac:dyDescent="0.25">
      <c r="E2551">
        <v>0.10043199999999999</v>
      </c>
    </row>
    <row r="2552" spans="5:5" x14ac:dyDescent="0.25">
      <c r="E2552">
        <v>1.136682</v>
      </c>
    </row>
    <row r="2553" spans="5:5" x14ac:dyDescent="0.25">
      <c r="E2553">
        <v>7.3711139999999994E-2</v>
      </c>
    </row>
    <row r="2554" spans="5:5" x14ac:dyDescent="0.25">
      <c r="E2554">
        <v>0.5283909</v>
      </c>
    </row>
    <row r="2555" spans="5:5" x14ac:dyDescent="0.25">
      <c r="E2555">
        <v>0.442301</v>
      </c>
    </row>
    <row r="2556" spans="5:5" x14ac:dyDescent="0.25">
      <c r="E2556">
        <v>0.1174656</v>
      </c>
    </row>
    <row r="2557" spans="5:5" x14ac:dyDescent="0.25">
      <c r="E2557">
        <v>3.10466</v>
      </c>
    </row>
    <row r="2558" spans="5:5" x14ac:dyDescent="0.25">
      <c r="E2558">
        <v>2.9288400000000001</v>
      </c>
    </row>
    <row r="2559" spans="5:5" x14ac:dyDescent="0.25">
      <c r="E2559">
        <v>4.5095629999999998E-2</v>
      </c>
    </row>
    <row r="2560" spans="5:5" x14ac:dyDescent="0.25">
      <c r="E2560">
        <v>0.39810800000000002</v>
      </c>
    </row>
    <row r="2561" spans="5:5" x14ac:dyDescent="0.25">
      <c r="E2561">
        <v>8.370669E-2</v>
      </c>
    </row>
    <row r="2562" spans="5:5" x14ac:dyDescent="0.25">
      <c r="E2562">
        <v>2.324668</v>
      </c>
    </row>
    <row r="2563" spans="5:5" x14ac:dyDescent="0.25">
      <c r="E2563">
        <v>0.93043240000000005</v>
      </c>
    </row>
    <row r="2564" spans="5:5" x14ac:dyDescent="0.25">
      <c r="E2564">
        <v>1.131108</v>
      </c>
    </row>
    <row r="2565" spans="5:5" x14ac:dyDescent="0.25">
      <c r="E2565">
        <v>1.3182750000000001</v>
      </c>
    </row>
    <row r="2566" spans="5:5" x14ac:dyDescent="0.25">
      <c r="E2566">
        <v>0.1047162</v>
      </c>
    </row>
    <row r="2567" spans="5:5" x14ac:dyDescent="0.25">
      <c r="E2567">
        <v>0.63035739999999996</v>
      </c>
    </row>
    <row r="2568" spans="5:5" x14ac:dyDescent="0.25">
      <c r="E2568">
        <v>0.2311705</v>
      </c>
    </row>
    <row r="2569" spans="5:5" x14ac:dyDescent="0.25">
      <c r="E2569">
        <v>3.455209</v>
      </c>
    </row>
    <row r="2570" spans="5:5" x14ac:dyDescent="0.25">
      <c r="E2570">
        <v>1.8415729999999999</v>
      </c>
    </row>
    <row r="2571" spans="5:5" x14ac:dyDescent="0.25">
      <c r="E2571">
        <v>0.1627062</v>
      </c>
    </row>
    <row r="2572" spans="5:5" x14ac:dyDescent="0.25">
      <c r="E2572">
        <v>0.77269069999999995</v>
      </c>
    </row>
    <row r="2573" spans="5:5" x14ac:dyDescent="0.25">
      <c r="E2573">
        <v>0.69607220000000003</v>
      </c>
    </row>
    <row r="2574" spans="5:5" x14ac:dyDescent="0.25">
      <c r="E2574">
        <v>1.474847</v>
      </c>
    </row>
    <row r="2575" spans="5:5" x14ac:dyDescent="0.25">
      <c r="E2575">
        <v>0.14297409999999999</v>
      </c>
    </row>
    <row r="2576" spans="5:5" x14ac:dyDescent="0.25">
      <c r="E2576">
        <v>0.14831330000000001</v>
      </c>
    </row>
    <row r="2577" spans="5:5" x14ac:dyDescent="0.25">
      <c r="E2577">
        <v>1.0431490000000001</v>
      </c>
    </row>
    <row r="2578" spans="5:5" x14ac:dyDescent="0.25">
      <c r="E2578">
        <v>1.1225050000000001</v>
      </c>
    </row>
    <row r="2579" spans="5:5" x14ac:dyDescent="0.25">
      <c r="E2579">
        <v>0.54925930000000001</v>
      </c>
    </row>
    <row r="2580" spans="5:5" x14ac:dyDescent="0.25">
      <c r="E2580">
        <v>0.95738829999999997</v>
      </c>
    </row>
    <row r="2581" spans="5:5" x14ac:dyDescent="0.25">
      <c r="E2581">
        <v>0.90700029999999998</v>
      </c>
    </row>
    <row r="2582" spans="5:5" x14ac:dyDescent="0.25">
      <c r="E2582">
        <v>7.4350879999999994E-2</v>
      </c>
    </row>
    <row r="2583" spans="5:5" x14ac:dyDescent="0.25">
      <c r="E2583">
        <v>0.45378390000000002</v>
      </c>
    </row>
    <row r="2584" spans="5:5" x14ac:dyDescent="0.25">
      <c r="E2584">
        <v>0.57796009999999998</v>
      </c>
    </row>
    <row r="2585" spans="5:5" x14ac:dyDescent="0.25">
      <c r="E2585">
        <v>0.80056110000000003</v>
      </c>
    </row>
    <row r="2586" spans="5:5" x14ac:dyDescent="0.25">
      <c r="E2586">
        <v>0.54730690000000004</v>
      </c>
    </row>
    <row r="2587" spans="5:5" x14ac:dyDescent="0.25">
      <c r="E2587">
        <v>1.1824440000000001</v>
      </c>
    </row>
    <row r="2588" spans="5:5" x14ac:dyDescent="0.25">
      <c r="E2588">
        <v>1.495498</v>
      </c>
    </row>
    <row r="2589" spans="5:5" x14ac:dyDescent="0.25">
      <c r="E2589">
        <v>2.6360380000000001</v>
      </c>
    </row>
    <row r="2590" spans="5:5" x14ac:dyDescent="0.25">
      <c r="E2590">
        <v>0.1206764</v>
      </c>
    </row>
    <row r="2591" spans="5:5" x14ac:dyDescent="0.25">
      <c r="E2591">
        <v>0.72368449999999995</v>
      </c>
    </row>
    <row r="2592" spans="5:5" x14ac:dyDescent="0.25">
      <c r="E2592">
        <v>0.53220029999999996</v>
      </c>
    </row>
    <row r="2593" spans="5:5" x14ac:dyDescent="0.25">
      <c r="E2593">
        <v>2.5907119999999999</v>
      </c>
    </row>
    <row r="2594" spans="5:5" x14ac:dyDescent="0.25">
      <c r="E2594">
        <v>1.0019739999999999</v>
      </c>
    </row>
    <row r="2595" spans="5:5" x14ac:dyDescent="0.25">
      <c r="E2595">
        <v>1.767134</v>
      </c>
    </row>
    <row r="2596" spans="5:5" x14ac:dyDescent="0.25">
      <c r="E2596">
        <v>0.27801949999999997</v>
      </c>
    </row>
    <row r="2597" spans="5:5" x14ac:dyDescent="0.25">
      <c r="E2597">
        <v>0.86697299999999999</v>
      </c>
    </row>
    <row r="2598" spans="5:5" x14ac:dyDescent="0.25">
      <c r="E2598">
        <v>1.2400279999999999</v>
      </c>
    </row>
    <row r="2599" spans="5:5" x14ac:dyDescent="0.25">
      <c r="E2599">
        <v>1.215052</v>
      </c>
    </row>
    <row r="2600" spans="5:5" x14ac:dyDescent="0.25">
      <c r="E2600">
        <v>0.75916139999999999</v>
      </c>
    </row>
    <row r="2601" spans="5:5" x14ac:dyDescent="0.25">
      <c r="E2601">
        <v>6.2650999999999998E-2</v>
      </c>
    </row>
    <row r="2602" spans="5:5" x14ac:dyDescent="0.25">
      <c r="E2602">
        <v>1.282978</v>
      </c>
    </row>
    <row r="2603" spans="5:5" x14ac:dyDescent="0.25">
      <c r="E2603">
        <v>0.88219499999999995</v>
      </c>
    </row>
    <row r="2604" spans="5:5" x14ac:dyDescent="0.25">
      <c r="E2604">
        <v>0.43131530000000001</v>
      </c>
    </row>
    <row r="2605" spans="5:5" x14ac:dyDescent="0.25">
      <c r="E2605">
        <v>2.5619489999999998</v>
      </c>
    </row>
    <row r="2606" spans="5:5" x14ac:dyDescent="0.25">
      <c r="E2606">
        <v>1.387832</v>
      </c>
    </row>
    <row r="2607" spans="5:5" x14ac:dyDescent="0.25">
      <c r="E2607">
        <v>2.1407639999999999</v>
      </c>
    </row>
    <row r="2608" spans="5:5" x14ac:dyDescent="0.25">
      <c r="E2608">
        <v>0.90933070000000005</v>
      </c>
    </row>
    <row r="2609" spans="5:5" x14ac:dyDescent="0.25">
      <c r="E2609">
        <v>2.873448E-2</v>
      </c>
    </row>
    <row r="2610" spans="5:5" x14ac:dyDescent="0.25">
      <c r="E2610">
        <v>0.53251510000000002</v>
      </c>
    </row>
    <row r="2611" spans="5:5" x14ac:dyDescent="0.25">
      <c r="E2611">
        <v>0.30926110000000001</v>
      </c>
    </row>
    <row r="2612" spans="5:5" x14ac:dyDescent="0.25">
      <c r="E2612">
        <v>2.1176330000000001</v>
      </c>
    </row>
    <row r="2613" spans="5:5" x14ac:dyDescent="0.25">
      <c r="E2613">
        <v>0.91284980000000004</v>
      </c>
    </row>
    <row r="2614" spans="5:5" x14ac:dyDescent="0.25">
      <c r="E2614">
        <v>0.66703769999999996</v>
      </c>
    </row>
    <row r="2615" spans="5:5" x14ac:dyDescent="0.25">
      <c r="E2615">
        <v>0.58040559999999997</v>
      </c>
    </row>
    <row r="2616" spans="5:5" x14ac:dyDescent="0.25">
      <c r="E2616">
        <v>0.5129958</v>
      </c>
    </row>
    <row r="2617" spans="5:5" x14ac:dyDescent="0.25">
      <c r="E2617">
        <v>0.32099850000000002</v>
      </c>
    </row>
    <row r="2618" spans="5:5" x14ac:dyDescent="0.25">
      <c r="E2618">
        <v>1.248178</v>
      </c>
    </row>
    <row r="2619" spans="5:5" x14ac:dyDescent="0.25">
      <c r="E2619">
        <v>3.759506</v>
      </c>
    </row>
    <row r="2620" spans="5:5" x14ac:dyDescent="0.25">
      <c r="E2620">
        <v>0.14910000000000001</v>
      </c>
    </row>
    <row r="2621" spans="5:5" x14ac:dyDescent="0.25">
      <c r="E2621">
        <v>0.70181919999999998</v>
      </c>
    </row>
    <row r="2622" spans="5:5" x14ac:dyDescent="0.25">
      <c r="E2622">
        <v>0.69309880000000001</v>
      </c>
    </row>
    <row r="2623" spans="5:5" x14ac:dyDescent="0.25">
      <c r="E2623">
        <v>9.0420210000000001E-2</v>
      </c>
    </row>
    <row r="2624" spans="5:5" x14ac:dyDescent="0.25">
      <c r="E2624">
        <v>0.99993759999999998</v>
      </c>
    </row>
    <row r="2625" spans="5:5" x14ac:dyDescent="0.25">
      <c r="E2625">
        <v>0.42128670000000001</v>
      </c>
    </row>
    <row r="2626" spans="5:5" x14ac:dyDescent="0.25">
      <c r="E2626">
        <v>0.1974455</v>
      </c>
    </row>
    <row r="2627" spans="5:5" x14ac:dyDescent="0.25">
      <c r="E2627">
        <v>0.44952789999999998</v>
      </c>
    </row>
    <row r="2628" spans="5:5" x14ac:dyDescent="0.25">
      <c r="E2628">
        <v>0.30879869999999998</v>
      </c>
    </row>
    <row r="2629" spans="5:5" x14ac:dyDescent="0.25">
      <c r="E2629">
        <v>2.8209</v>
      </c>
    </row>
    <row r="2630" spans="5:5" x14ac:dyDescent="0.25">
      <c r="E2630">
        <v>0.36496099999999998</v>
      </c>
    </row>
    <row r="2631" spans="5:5" x14ac:dyDescent="0.25">
      <c r="E2631">
        <v>1.417969</v>
      </c>
    </row>
    <row r="2632" spans="5:5" x14ac:dyDescent="0.25">
      <c r="E2632">
        <v>0.59785080000000002</v>
      </c>
    </row>
    <row r="2633" spans="5:5" x14ac:dyDescent="0.25">
      <c r="E2633">
        <v>0.81942530000000002</v>
      </c>
    </row>
    <row r="2634" spans="5:5" x14ac:dyDescent="0.25">
      <c r="E2634">
        <v>1.118738</v>
      </c>
    </row>
    <row r="2635" spans="5:5" x14ac:dyDescent="0.25">
      <c r="E2635">
        <v>2.009004</v>
      </c>
    </row>
    <row r="2636" spans="5:5" x14ac:dyDescent="0.25">
      <c r="E2636">
        <v>0.61370259999999999</v>
      </c>
    </row>
    <row r="2637" spans="5:5" x14ac:dyDescent="0.25">
      <c r="E2637">
        <v>1.059124</v>
      </c>
    </row>
    <row r="2638" spans="5:5" x14ac:dyDescent="0.25">
      <c r="E2638">
        <v>0.89567569999999996</v>
      </c>
    </row>
    <row r="2639" spans="5:5" x14ac:dyDescent="0.25">
      <c r="E2639">
        <v>1.1266499999999999</v>
      </c>
    </row>
    <row r="2640" spans="5:5" x14ac:dyDescent="0.25">
      <c r="E2640">
        <v>0.28472750000000002</v>
      </c>
    </row>
    <row r="2641" spans="5:5" x14ac:dyDescent="0.25">
      <c r="E2641">
        <v>0.29125970000000001</v>
      </c>
    </row>
    <row r="2642" spans="5:5" x14ac:dyDescent="0.25">
      <c r="E2642">
        <v>1.2859370000000001</v>
      </c>
    </row>
    <row r="2643" spans="5:5" x14ac:dyDescent="0.25">
      <c r="E2643">
        <v>0.55847460000000004</v>
      </c>
    </row>
    <row r="2644" spans="5:5" x14ac:dyDescent="0.25">
      <c r="E2644">
        <v>0.61224999999999996</v>
      </c>
    </row>
    <row r="2645" spans="5:5" x14ac:dyDescent="0.25">
      <c r="E2645">
        <v>5.0054369999999997</v>
      </c>
    </row>
    <row r="2646" spans="5:5" x14ac:dyDescent="0.25">
      <c r="E2646">
        <v>0.64183009999999996</v>
      </c>
    </row>
    <row r="2647" spans="5:5" x14ac:dyDescent="0.25">
      <c r="E2647">
        <v>0.59180639999999995</v>
      </c>
    </row>
    <row r="2648" spans="5:5" x14ac:dyDescent="0.25">
      <c r="E2648">
        <v>2.4833500000000002</v>
      </c>
    </row>
    <row r="2649" spans="5:5" x14ac:dyDescent="0.25">
      <c r="E2649">
        <v>0.34803260000000003</v>
      </c>
    </row>
    <row r="2650" spans="5:5" x14ac:dyDescent="0.25">
      <c r="E2650">
        <v>0.37422339999999998</v>
      </c>
    </row>
    <row r="2651" spans="5:5" x14ac:dyDescent="0.25">
      <c r="E2651">
        <v>3.2459799999999999</v>
      </c>
    </row>
    <row r="2652" spans="5:5" x14ac:dyDescent="0.25">
      <c r="E2652">
        <v>1.064522</v>
      </c>
    </row>
    <row r="2653" spans="5:5" x14ac:dyDescent="0.25">
      <c r="E2653">
        <v>0.3946308</v>
      </c>
    </row>
    <row r="2654" spans="5:5" x14ac:dyDescent="0.25">
      <c r="E2654">
        <v>4.8809049999999996E-3</v>
      </c>
    </row>
    <row r="2655" spans="5:5" x14ac:dyDescent="0.25">
      <c r="E2655">
        <v>0.65692119999999998</v>
      </c>
    </row>
    <row r="2656" spans="5:5" x14ac:dyDescent="0.25">
      <c r="E2656">
        <v>1.46867E-2</v>
      </c>
    </row>
    <row r="2657" spans="5:5" x14ac:dyDescent="0.25">
      <c r="E2657">
        <v>1.613186</v>
      </c>
    </row>
    <row r="2658" spans="5:5" x14ac:dyDescent="0.25">
      <c r="E2658">
        <v>0.21930630000000001</v>
      </c>
    </row>
    <row r="2659" spans="5:5" x14ac:dyDescent="0.25">
      <c r="E2659">
        <v>0.43566890000000003</v>
      </c>
    </row>
    <row r="2660" spans="5:5" x14ac:dyDescent="0.25">
      <c r="E2660">
        <v>0.4824252</v>
      </c>
    </row>
    <row r="2661" spans="5:5" x14ac:dyDescent="0.25">
      <c r="E2661">
        <v>0.13877</v>
      </c>
    </row>
    <row r="2662" spans="5:5" x14ac:dyDescent="0.25">
      <c r="E2662">
        <v>0.27424999999999999</v>
      </c>
    </row>
    <row r="2663" spans="5:5" x14ac:dyDescent="0.25">
      <c r="E2663">
        <v>1.1287720000000001</v>
      </c>
    </row>
    <row r="2664" spans="5:5" x14ac:dyDescent="0.25">
      <c r="E2664">
        <v>8.8828630000000006E-2</v>
      </c>
    </row>
    <row r="2665" spans="5:5" x14ac:dyDescent="0.25">
      <c r="E2665">
        <v>6.1109120000000003E-2</v>
      </c>
    </row>
    <row r="2666" spans="5:5" x14ac:dyDescent="0.25">
      <c r="E2666">
        <v>1.1383220000000001</v>
      </c>
    </row>
    <row r="2667" spans="5:5" x14ac:dyDescent="0.25">
      <c r="E2667">
        <v>0.65651519999999997</v>
      </c>
    </row>
    <row r="2668" spans="5:5" x14ac:dyDescent="0.25">
      <c r="E2668">
        <v>1.0457430000000001</v>
      </c>
    </row>
    <row r="2669" spans="5:5" x14ac:dyDescent="0.25">
      <c r="E2669">
        <v>3.70479</v>
      </c>
    </row>
    <row r="2670" spans="5:5" x14ac:dyDescent="0.25">
      <c r="E2670">
        <v>7.2173769999999998E-2</v>
      </c>
    </row>
    <row r="2671" spans="5:5" x14ac:dyDescent="0.25">
      <c r="E2671">
        <v>0.38728970000000001</v>
      </c>
    </row>
    <row r="2672" spans="5:5" x14ac:dyDescent="0.25">
      <c r="E2672">
        <v>1.1490480000000001</v>
      </c>
    </row>
    <row r="2673" spans="5:5" x14ac:dyDescent="0.25">
      <c r="E2673">
        <v>0.70676150000000004</v>
      </c>
    </row>
    <row r="2674" spans="5:5" x14ac:dyDescent="0.25">
      <c r="E2674">
        <v>1.7513300000000001</v>
      </c>
    </row>
    <row r="2675" spans="5:5" x14ac:dyDescent="0.25">
      <c r="E2675">
        <v>1.559584E-2</v>
      </c>
    </row>
    <row r="2676" spans="5:5" x14ac:dyDescent="0.25">
      <c r="E2676">
        <v>1.322363</v>
      </c>
    </row>
    <row r="2677" spans="5:5" x14ac:dyDescent="0.25">
      <c r="E2677">
        <v>1.983219E-2</v>
      </c>
    </row>
    <row r="2678" spans="5:5" x14ac:dyDescent="0.25">
      <c r="E2678">
        <v>0.82559439999999995</v>
      </c>
    </row>
    <row r="2679" spans="5:5" x14ac:dyDescent="0.25">
      <c r="E2679">
        <v>0.95603839999999995</v>
      </c>
    </row>
    <row r="2680" spans="5:5" x14ac:dyDescent="0.25">
      <c r="E2680">
        <v>0.75452359999999996</v>
      </c>
    </row>
    <row r="2681" spans="5:5" x14ac:dyDescent="0.25">
      <c r="E2681">
        <v>7.4908409999999996</v>
      </c>
    </row>
    <row r="2682" spans="5:5" x14ac:dyDescent="0.25">
      <c r="E2682">
        <v>0.84977069999999999</v>
      </c>
    </row>
    <row r="2683" spans="5:5" x14ac:dyDescent="0.25">
      <c r="E2683">
        <v>5.1639579999999997E-2</v>
      </c>
    </row>
    <row r="2684" spans="5:5" x14ac:dyDescent="0.25">
      <c r="E2684">
        <v>0.84364079999999997</v>
      </c>
    </row>
    <row r="2685" spans="5:5" x14ac:dyDescent="0.25">
      <c r="E2685">
        <v>0.62024500000000005</v>
      </c>
    </row>
    <row r="2686" spans="5:5" x14ac:dyDescent="0.25">
      <c r="E2686">
        <v>1.4668460000000001</v>
      </c>
    </row>
    <row r="2687" spans="5:5" x14ac:dyDescent="0.25">
      <c r="E2687">
        <v>0.31986710000000002</v>
      </c>
    </row>
    <row r="2688" spans="5:5" x14ac:dyDescent="0.25">
      <c r="E2688">
        <v>0.89766420000000002</v>
      </c>
    </row>
    <row r="2689" spans="5:5" x14ac:dyDescent="0.25">
      <c r="E2689">
        <v>0.41345320000000002</v>
      </c>
    </row>
    <row r="2690" spans="5:5" x14ac:dyDescent="0.25">
      <c r="E2690">
        <v>3.3086199999999999</v>
      </c>
    </row>
    <row r="2691" spans="5:5" x14ac:dyDescent="0.25">
      <c r="E2691">
        <v>2.4433600000000002</v>
      </c>
    </row>
    <row r="2692" spans="5:5" x14ac:dyDescent="0.25">
      <c r="E2692">
        <v>1.8260479999999999</v>
      </c>
    </row>
    <row r="2693" spans="5:5" x14ac:dyDescent="0.25">
      <c r="E2693">
        <v>1.9082889999999999</v>
      </c>
    </row>
    <row r="2694" spans="5:5" x14ac:dyDescent="0.25">
      <c r="E2694">
        <v>0.22633429999999999</v>
      </c>
    </row>
    <row r="2695" spans="5:5" x14ac:dyDescent="0.25">
      <c r="E2695">
        <v>0.31020769999999998</v>
      </c>
    </row>
    <row r="2696" spans="5:5" x14ac:dyDescent="0.25">
      <c r="E2696">
        <v>0.16582359999999999</v>
      </c>
    </row>
    <row r="2697" spans="5:5" x14ac:dyDescent="0.25">
      <c r="E2697">
        <v>0.25627699999999998</v>
      </c>
    </row>
    <row r="2698" spans="5:5" x14ac:dyDescent="0.25">
      <c r="E2698">
        <v>0.57200249999999997</v>
      </c>
    </row>
    <row r="2699" spans="5:5" x14ac:dyDescent="0.25">
      <c r="E2699">
        <v>3.1438540000000001</v>
      </c>
    </row>
    <row r="2700" spans="5:5" x14ac:dyDescent="0.25">
      <c r="E2700">
        <v>0.387125</v>
      </c>
    </row>
    <row r="2701" spans="5:5" x14ac:dyDescent="0.25">
      <c r="E2701">
        <v>0.17368439999999999</v>
      </c>
    </row>
    <row r="2702" spans="5:5" x14ac:dyDescent="0.25">
      <c r="E2702">
        <v>1.0407999999999999</v>
      </c>
    </row>
    <row r="2703" spans="5:5" x14ac:dyDescent="0.25">
      <c r="E2703">
        <v>0.42778280000000002</v>
      </c>
    </row>
    <row r="2704" spans="5:5" x14ac:dyDescent="0.25">
      <c r="E2704">
        <v>1.270878</v>
      </c>
    </row>
    <row r="2705" spans="5:5" x14ac:dyDescent="0.25">
      <c r="E2705">
        <v>3.0868790000000002</v>
      </c>
    </row>
    <row r="2706" spans="5:5" x14ac:dyDescent="0.25">
      <c r="E2706">
        <v>2.8087770000000001</v>
      </c>
    </row>
    <row r="2707" spans="5:5" x14ac:dyDescent="0.25">
      <c r="E2707">
        <v>0.45241330000000002</v>
      </c>
    </row>
    <row r="2708" spans="5:5" x14ac:dyDescent="0.25">
      <c r="E2708">
        <v>0.60522690000000001</v>
      </c>
    </row>
    <row r="2709" spans="5:5" x14ac:dyDescent="0.25">
      <c r="E2709">
        <v>1.012904</v>
      </c>
    </row>
    <row r="2710" spans="5:5" x14ac:dyDescent="0.25">
      <c r="E2710">
        <v>0.1358742</v>
      </c>
    </row>
    <row r="2711" spans="5:5" x14ac:dyDescent="0.25">
      <c r="E2711">
        <v>1.861119</v>
      </c>
    </row>
    <row r="2712" spans="5:5" x14ac:dyDescent="0.25">
      <c r="E2712">
        <v>0.3226349</v>
      </c>
    </row>
    <row r="2713" spans="5:5" x14ac:dyDescent="0.25">
      <c r="E2713">
        <v>0.16897190000000001</v>
      </c>
    </row>
    <row r="2714" spans="5:5" x14ac:dyDescent="0.25">
      <c r="E2714">
        <v>0.90252180000000004</v>
      </c>
    </row>
    <row r="2715" spans="5:5" x14ac:dyDescent="0.25">
      <c r="E2715">
        <v>0.59674609999999995</v>
      </c>
    </row>
    <row r="2716" spans="5:5" x14ac:dyDescent="0.25">
      <c r="E2716">
        <v>1.1224390000000001E-2</v>
      </c>
    </row>
    <row r="2717" spans="5:5" x14ac:dyDescent="0.25">
      <c r="E2717">
        <v>7.7026339999999999E-2</v>
      </c>
    </row>
    <row r="2718" spans="5:5" x14ac:dyDescent="0.25">
      <c r="E2718">
        <v>1.014771E-3</v>
      </c>
    </row>
    <row r="2719" spans="5:5" x14ac:dyDescent="0.25">
      <c r="E2719">
        <v>0.85768359999999999</v>
      </c>
    </row>
    <row r="2720" spans="5:5" x14ac:dyDescent="0.25">
      <c r="E2720">
        <v>0.44713730000000002</v>
      </c>
    </row>
    <row r="2721" spans="5:5" x14ac:dyDescent="0.25">
      <c r="E2721">
        <v>1.0735600000000001</v>
      </c>
    </row>
    <row r="2722" spans="5:5" x14ac:dyDescent="0.25">
      <c r="E2722">
        <v>0.63210160000000004</v>
      </c>
    </row>
    <row r="2723" spans="5:5" x14ac:dyDescent="0.25">
      <c r="E2723">
        <v>0.53374670000000002</v>
      </c>
    </row>
    <row r="2724" spans="5:5" x14ac:dyDescent="0.25">
      <c r="E2724">
        <v>3.69312</v>
      </c>
    </row>
    <row r="2725" spans="5:5" x14ac:dyDescent="0.25">
      <c r="E2725">
        <v>0.87764819999999999</v>
      </c>
    </row>
    <row r="2726" spans="5:5" x14ac:dyDescent="0.25">
      <c r="E2726">
        <v>6.7065260000000002E-2</v>
      </c>
    </row>
    <row r="2727" spans="5:5" x14ac:dyDescent="0.25">
      <c r="E2727">
        <v>6.9611160000000005E-2</v>
      </c>
    </row>
    <row r="2728" spans="5:5" x14ac:dyDescent="0.25">
      <c r="E2728">
        <v>0.2095398</v>
      </c>
    </row>
    <row r="2729" spans="5:5" x14ac:dyDescent="0.25">
      <c r="E2729">
        <v>1.4642059999999999</v>
      </c>
    </row>
    <row r="2730" spans="5:5" x14ac:dyDescent="0.25">
      <c r="E2730">
        <v>1.962753</v>
      </c>
    </row>
    <row r="2731" spans="5:5" x14ac:dyDescent="0.25">
      <c r="E2731">
        <v>0.36192819999999998</v>
      </c>
    </row>
    <row r="2732" spans="5:5" x14ac:dyDescent="0.25">
      <c r="E2732">
        <v>1.254537</v>
      </c>
    </row>
    <row r="2733" spans="5:5" x14ac:dyDescent="0.25">
      <c r="E2733">
        <v>1.70716</v>
      </c>
    </row>
    <row r="2734" spans="5:5" x14ac:dyDescent="0.25">
      <c r="E2734">
        <v>0.28643459999999998</v>
      </c>
    </row>
    <row r="2735" spans="5:5" x14ac:dyDescent="0.25">
      <c r="E2735">
        <v>0.55221359999999997</v>
      </c>
    </row>
    <row r="2736" spans="5:5" x14ac:dyDescent="0.25">
      <c r="E2736">
        <v>0.61662289999999997</v>
      </c>
    </row>
    <row r="2737" spans="5:5" x14ac:dyDescent="0.25">
      <c r="E2737">
        <v>0.48861890000000002</v>
      </c>
    </row>
    <row r="2738" spans="5:5" x14ac:dyDescent="0.25">
      <c r="E2738">
        <v>1.550433</v>
      </c>
    </row>
    <row r="2739" spans="5:5" x14ac:dyDescent="0.25">
      <c r="E2739">
        <v>0.24278069999999999</v>
      </c>
    </row>
    <row r="2740" spans="5:5" x14ac:dyDescent="0.25">
      <c r="E2740">
        <v>1.37114</v>
      </c>
    </row>
    <row r="2741" spans="5:5" x14ac:dyDescent="0.25">
      <c r="E2741">
        <v>1.020918</v>
      </c>
    </row>
    <row r="2742" spans="5:5" x14ac:dyDescent="0.25">
      <c r="E2742">
        <v>1.080592</v>
      </c>
    </row>
    <row r="2743" spans="5:5" x14ac:dyDescent="0.25">
      <c r="E2743">
        <v>0.48986229999999997</v>
      </c>
    </row>
    <row r="2744" spans="5:5" x14ac:dyDescent="0.25">
      <c r="E2744">
        <v>1.6956089999999999</v>
      </c>
    </row>
    <row r="2745" spans="5:5" x14ac:dyDescent="0.25">
      <c r="E2745">
        <v>1.1199699999999999</v>
      </c>
    </row>
    <row r="2746" spans="5:5" x14ac:dyDescent="0.25">
      <c r="E2746">
        <v>1.2253529999999999</v>
      </c>
    </row>
    <row r="2747" spans="5:5" x14ac:dyDescent="0.25">
      <c r="E2747">
        <v>1.5255270000000001</v>
      </c>
    </row>
    <row r="2748" spans="5:5" x14ac:dyDescent="0.25">
      <c r="E2748">
        <v>1.1336299999999999</v>
      </c>
    </row>
    <row r="2749" spans="5:5" x14ac:dyDescent="0.25">
      <c r="E2749">
        <v>0.47203980000000001</v>
      </c>
    </row>
    <row r="2750" spans="5:5" x14ac:dyDescent="0.25">
      <c r="E2750">
        <v>0.36972359999999999</v>
      </c>
    </row>
    <row r="2751" spans="5:5" x14ac:dyDescent="0.25">
      <c r="E2751">
        <v>0.71534500000000001</v>
      </c>
    </row>
    <row r="2752" spans="5:5" x14ac:dyDescent="0.25">
      <c r="E2752">
        <v>3.5165090000000001</v>
      </c>
    </row>
    <row r="2753" spans="5:5" x14ac:dyDescent="0.25">
      <c r="E2753">
        <v>1.8177289999999999</v>
      </c>
    </row>
    <row r="2754" spans="5:5" x14ac:dyDescent="0.25">
      <c r="E2754">
        <v>3.5377939999999999</v>
      </c>
    </row>
    <row r="2755" spans="5:5" x14ac:dyDescent="0.25">
      <c r="E2755">
        <v>0.56299699999999997</v>
      </c>
    </row>
    <row r="2756" spans="5:5" x14ac:dyDescent="0.25">
      <c r="E2756">
        <v>1.3118810000000001</v>
      </c>
    </row>
    <row r="2757" spans="5:5" x14ac:dyDescent="0.25">
      <c r="E2757">
        <v>0.61935010000000001</v>
      </c>
    </row>
    <row r="2758" spans="5:5" x14ac:dyDescent="0.25">
      <c r="E2758">
        <v>1.060481</v>
      </c>
    </row>
    <row r="2759" spans="5:5" x14ac:dyDescent="0.25">
      <c r="E2759">
        <v>0.82167809999999997</v>
      </c>
    </row>
    <row r="2760" spans="5:5" x14ac:dyDescent="0.25">
      <c r="E2760">
        <v>0.4336005</v>
      </c>
    </row>
    <row r="2761" spans="5:5" x14ac:dyDescent="0.25">
      <c r="E2761">
        <v>0.98120580000000002</v>
      </c>
    </row>
    <row r="2762" spans="5:5" x14ac:dyDescent="0.25">
      <c r="E2762">
        <v>0.89867149999999996</v>
      </c>
    </row>
    <row r="2763" spans="5:5" x14ac:dyDescent="0.25">
      <c r="E2763">
        <v>9.9040689999999997E-3</v>
      </c>
    </row>
    <row r="2764" spans="5:5" x14ac:dyDescent="0.25">
      <c r="E2764">
        <v>1.1282639999999999</v>
      </c>
    </row>
    <row r="2765" spans="5:5" x14ac:dyDescent="0.25">
      <c r="E2765">
        <v>0.10383580000000001</v>
      </c>
    </row>
    <row r="2766" spans="5:5" x14ac:dyDescent="0.25">
      <c r="E2766">
        <v>2.856255</v>
      </c>
    </row>
    <row r="2767" spans="5:5" x14ac:dyDescent="0.25">
      <c r="E2767">
        <v>0.1058224</v>
      </c>
    </row>
    <row r="2768" spans="5:5" x14ac:dyDescent="0.25">
      <c r="E2768">
        <v>1.3538760000000001</v>
      </c>
    </row>
    <row r="2769" spans="5:5" x14ac:dyDescent="0.25">
      <c r="E2769">
        <v>1.2603249999999999</v>
      </c>
    </row>
    <row r="2770" spans="5:5" x14ac:dyDescent="0.25">
      <c r="E2770">
        <v>0.44107180000000001</v>
      </c>
    </row>
    <row r="2771" spans="5:5" x14ac:dyDescent="0.25">
      <c r="E2771">
        <v>0.38358300000000001</v>
      </c>
    </row>
    <row r="2772" spans="5:5" x14ac:dyDescent="0.25">
      <c r="E2772">
        <v>1.9364619999999999</v>
      </c>
    </row>
    <row r="2773" spans="5:5" x14ac:dyDescent="0.25">
      <c r="E2773">
        <v>5.557285E-2</v>
      </c>
    </row>
    <row r="2774" spans="5:5" x14ac:dyDescent="0.25">
      <c r="E2774">
        <v>0.62334509999999999</v>
      </c>
    </row>
    <row r="2775" spans="5:5" x14ac:dyDescent="0.25">
      <c r="E2775">
        <v>0.59639109999999995</v>
      </c>
    </row>
    <row r="2776" spans="5:5" x14ac:dyDescent="0.25">
      <c r="E2776">
        <v>8.0622470000000002E-2</v>
      </c>
    </row>
    <row r="2777" spans="5:5" x14ac:dyDescent="0.25">
      <c r="E2777">
        <v>1.387259</v>
      </c>
    </row>
    <row r="2778" spans="5:5" x14ac:dyDescent="0.25">
      <c r="E2778">
        <v>1.349987</v>
      </c>
    </row>
    <row r="2779" spans="5:5" x14ac:dyDescent="0.25">
      <c r="E2779">
        <v>9.5610639999999997E-2</v>
      </c>
    </row>
    <row r="2780" spans="5:5" x14ac:dyDescent="0.25">
      <c r="E2780">
        <v>0.85608669999999998</v>
      </c>
    </row>
    <row r="2781" spans="5:5" x14ac:dyDescent="0.25">
      <c r="E2781">
        <v>2.0061339999999999</v>
      </c>
    </row>
    <row r="2782" spans="5:5" x14ac:dyDescent="0.25">
      <c r="E2782">
        <v>5.7552989999999998E-2</v>
      </c>
    </row>
    <row r="2783" spans="5:5" x14ac:dyDescent="0.25">
      <c r="E2783">
        <v>1.623154</v>
      </c>
    </row>
    <row r="2784" spans="5:5" x14ac:dyDescent="0.25">
      <c r="E2784">
        <v>2.5506859999999998</v>
      </c>
    </row>
    <row r="2785" spans="5:5" x14ac:dyDescent="0.25">
      <c r="E2785">
        <v>0.46612029999999999</v>
      </c>
    </row>
    <row r="2786" spans="5:5" x14ac:dyDescent="0.25">
      <c r="E2786">
        <v>0.3357694</v>
      </c>
    </row>
    <row r="2787" spans="5:5" x14ac:dyDescent="0.25">
      <c r="E2787">
        <v>3.6527090000000002</v>
      </c>
    </row>
    <row r="2788" spans="5:5" x14ac:dyDescent="0.25">
      <c r="E2788">
        <v>1.3270919999999999</v>
      </c>
    </row>
    <row r="2789" spans="5:5" x14ac:dyDescent="0.25">
      <c r="E2789">
        <v>0.88578040000000002</v>
      </c>
    </row>
    <row r="2790" spans="5:5" x14ac:dyDescent="0.25">
      <c r="E2790">
        <v>0.1401288</v>
      </c>
    </row>
    <row r="2791" spans="5:5" x14ac:dyDescent="0.25">
      <c r="E2791">
        <v>0.40340029999999999</v>
      </c>
    </row>
    <row r="2792" spans="5:5" x14ac:dyDescent="0.25">
      <c r="E2792">
        <v>0.16225229999999999</v>
      </c>
    </row>
    <row r="2793" spans="5:5" x14ac:dyDescent="0.25">
      <c r="E2793">
        <v>1.185791</v>
      </c>
    </row>
    <row r="2794" spans="5:5" x14ac:dyDescent="0.25">
      <c r="E2794">
        <v>1.898844</v>
      </c>
    </row>
    <row r="2795" spans="5:5" x14ac:dyDescent="0.25">
      <c r="E2795">
        <v>0.47915829999999998</v>
      </c>
    </row>
    <row r="2796" spans="5:5" x14ac:dyDescent="0.25">
      <c r="E2796">
        <v>0.36648320000000001</v>
      </c>
    </row>
    <row r="2797" spans="5:5" x14ac:dyDescent="0.25">
      <c r="E2797">
        <v>0.91965699999999995</v>
      </c>
    </row>
    <row r="2798" spans="5:5" x14ac:dyDescent="0.25">
      <c r="E2798">
        <v>0.71931</v>
      </c>
    </row>
    <row r="2799" spans="5:5" x14ac:dyDescent="0.25">
      <c r="E2799">
        <v>0.5711096</v>
      </c>
    </row>
    <row r="2800" spans="5:5" x14ac:dyDescent="0.25">
      <c r="E2800">
        <v>0.58197670000000001</v>
      </c>
    </row>
    <row r="2801" spans="5:5" x14ac:dyDescent="0.25">
      <c r="E2801">
        <v>2.468283</v>
      </c>
    </row>
    <row r="2802" spans="5:5" x14ac:dyDescent="0.25">
      <c r="E2802">
        <v>0.46369369999999999</v>
      </c>
    </row>
    <row r="2803" spans="5:5" x14ac:dyDescent="0.25">
      <c r="E2803">
        <v>1.2329920000000001</v>
      </c>
    </row>
    <row r="2804" spans="5:5" x14ac:dyDescent="0.25">
      <c r="E2804">
        <v>5.1270320000000001E-2</v>
      </c>
    </row>
    <row r="2805" spans="5:5" x14ac:dyDescent="0.25">
      <c r="E2805">
        <v>1.6531100000000001</v>
      </c>
    </row>
    <row r="2806" spans="5:5" x14ac:dyDescent="0.25">
      <c r="E2806">
        <v>1.5804720000000001</v>
      </c>
    </row>
    <row r="2807" spans="5:5" x14ac:dyDescent="0.25">
      <c r="E2807">
        <v>2.4789629999999998</v>
      </c>
    </row>
    <row r="2808" spans="5:5" x14ac:dyDescent="0.25">
      <c r="E2808">
        <v>1.72583</v>
      </c>
    </row>
    <row r="2809" spans="5:5" x14ac:dyDescent="0.25">
      <c r="E2809">
        <v>0.24830759999999999</v>
      </c>
    </row>
    <row r="2810" spans="5:5" x14ac:dyDescent="0.25">
      <c r="E2810">
        <v>1.7539260000000001</v>
      </c>
    </row>
    <row r="2811" spans="5:5" x14ac:dyDescent="0.25">
      <c r="E2811">
        <v>0.19015209999999999</v>
      </c>
    </row>
    <row r="2812" spans="5:5" x14ac:dyDescent="0.25">
      <c r="E2812">
        <v>1.089439</v>
      </c>
    </row>
    <row r="2813" spans="5:5" x14ac:dyDescent="0.25">
      <c r="E2813">
        <v>0.45723979999999997</v>
      </c>
    </row>
    <row r="2814" spans="5:5" x14ac:dyDescent="0.25">
      <c r="E2814">
        <v>1.3662540000000001</v>
      </c>
    </row>
    <row r="2815" spans="5:5" x14ac:dyDescent="0.25">
      <c r="E2815">
        <v>3.9319590000000001E-2</v>
      </c>
    </row>
    <row r="2816" spans="5:5" x14ac:dyDescent="0.25">
      <c r="E2816">
        <v>1.4412039999999999</v>
      </c>
    </row>
    <row r="2817" spans="5:5" x14ac:dyDescent="0.25">
      <c r="E2817">
        <v>2.4193150000000001</v>
      </c>
    </row>
    <row r="2818" spans="5:5" x14ac:dyDescent="0.25">
      <c r="E2818">
        <v>0.18165880000000001</v>
      </c>
    </row>
    <row r="2819" spans="5:5" x14ac:dyDescent="0.25">
      <c r="E2819">
        <v>9.578797E-2</v>
      </c>
    </row>
    <row r="2820" spans="5:5" x14ac:dyDescent="0.25">
      <c r="E2820">
        <v>0.30517129999999998</v>
      </c>
    </row>
    <row r="2821" spans="5:5" x14ac:dyDescent="0.25">
      <c r="E2821">
        <v>1.3192280000000001</v>
      </c>
    </row>
    <row r="2822" spans="5:5" x14ac:dyDescent="0.25">
      <c r="E2822">
        <v>0.1284486</v>
      </c>
    </row>
    <row r="2823" spans="5:5" x14ac:dyDescent="0.25">
      <c r="E2823">
        <v>0.22107950000000001</v>
      </c>
    </row>
    <row r="2824" spans="5:5" x14ac:dyDescent="0.25">
      <c r="E2824">
        <v>0.50150939999999999</v>
      </c>
    </row>
    <row r="2825" spans="5:5" x14ac:dyDescent="0.25">
      <c r="E2825">
        <v>1.076355</v>
      </c>
    </row>
    <row r="2826" spans="5:5" x14ac:dyDescent="0.25">
      <c r="E2826">
        <v>0.37889420000000001</v>
      </c>
    </row>
    <row r="2827" spans="5:5" x14ac:dyDescent="0.25">
      <c r="E2827">
        <v>1.614484</v>
      </c>
    </row>
    <row r="2828" spans="5:5" x14ac:dyDescent="0.25">
      <c r="E2828">
        <v>0.9198501</v>
      </c>
    </row>
    <row r="2829" spans="5:5" x14ac:dyDescent="0.25">
      <c r="E2829">
        <v>4.0190799999999999E-2</v>
      </c>
    </row>
    <row r="2830" spans="5:5" x14ac:dyDescent="0.25">
      <c r="E2830">
        <v>2.3171309999999998</v>
      </c>
    </row>
    <row r="2831" spans="5:5" x14ac:dyDescent="0.25">
      <c r="E2831">
        <v>1.0460929999999999</v>
      </c>
    </row>
    <row r="2832" spans="5:5" x14ac:dyDescent="0.25">
      <c r="E2832">
        <v>0.80986729999999996</v>
      </c>
    </row>
    <row r="2833" spans="5:5" x14ac:dyDescent="0.25">
      <c r="E2833">
        <v>2.5654490000000001</v>
      </c>
    </row>
    <row r="2834" spans="5:5" x14ac:dyDescent="0.25">
      <c r="E2834">
        <v>0.8490529</v>
      </c>
    </row>
    <row r="2835" spans="5:5" x14ac:dyDescent="0.25">
      <c r="E2835">
        <v>0.44678440000000003</v>
      </c>
    </row>
    <row r="2836" spans="5:5" x14ac:dyDescent="0.25">
      <c r="E2836">
        <v>1.272205</v>
      </c>
    </row>
    <row r="2837" spans="5:5" x14ac:dyDescent="0.25">
      <c r="E2837">
        <v>1.1233230000000001</v>
      </c>
    </row>
    <row r="2838" spans="5:5" x14ac:dyDescent="0.25">
      <c r="E2838">
        <v>0.1801133</v>
      </c>
    </row>
    <row r="2839" spans="5:5" x14ac:dyDescent="0.25">
      <c r="E2839">
        <v>0.30252040000000002</v>
      </c>
    </row>
    <row r="2840" spans="5:5" x14ac:dyDescent="0.25">
      <c r="E2840">
        <v>1.0935299999999999</v>
      </c>
    </row>
    <row r="2841" spans="5:5" x14ac:dyDescent="0.25">
      <c r="E2841">
        <v>1.2368079999999999</v>
      </c>
    </row>
    <row r="2842" spans="5:5" x14ac:dyDescent="0.25">
      <c r="E2842">
        <v>0.2506314</v>
      </c>
    </row>
    <row r="2843" spans="5:5" x14ac:dyDescent="0.25">
      <c r="E2843">
        <v>8.0135540000000005E-2</v>
      </c>
    </row>
    <row r="2844" spans="5:5" x14ac:dyDescent="0.25">
      <c r="E2844">
        <v>0.7163986</v>
      </c>
    </row>
    <row r="2845" spans="5:5" x14ac:dyDescent="0.25">
      <c r="E2845">
        <v>1.0582750000000001</v>
      </c>
    </row>
    <row r="2846" spans="5:5" x14ac:dyDescent="0.25">
      <c r="E2846">
        <v>1.8002609999999999</v>
      </c>
    </row>
    <row r="2847" spans="5:5" x14ac:dyDescent="0.25">
      <c r="E2847">
        <v>0.63963490000000001</v>
      </c>
    </row>
    <row r="2848" spans="5:5" x14ac:dyDescent="0.25">
      <c r="E2848">
        <v>1.1599299999999999</v>
      </c>
    </row>
    <row r="2849" spans="5:5" x14ac:dyDescent="0.25">
      <c r="E2849">
        <v>1.153704E-2</v>
      </c>
    </row>
    <row r="2850" spans="5:5" x14ac:dyDescent="0.25">
      <c r="E2850">
        <v>3.428912</v>
      </c>
    </row>
    <row r="2851" spans="5:5" x14ac:dyDescent="0.25">
      <c r="E2851">
        <v>3.0967169999999999E-2</v>
      </c>
    </row>
    <row r="2852" spans="5:5" x14ac:dyDescent="0.25">
      <c r="E2852">
        <v>0.49835249999999998</v>
      </c>
    </row>
    <row r="2853" spans="5:5" x14ac:dyDescent="0.25">
      <c r="E2853">
        <v>0.89165680000000003</v>
      </c>
    </row>
    <row r="2854" spans="5:5" x14ac:dyDescent="0.25">
      <c r="E2854">
        <v>0.14946709999999999</v>
      </c>
    </row>
    <row r="2855" spans="5:5" x14ac:dyDescent="0.25">
      <c r="E2855">
        <v>0.43723109999999998</v>
      </c>
    </row>
    <row r="2856" spans="5:5" x14ac:dyDescent="0.25">
      <c r="E2856">
        <v>0.21164259999999999</v>
      </c>
    </row>
    <row r="2857" spans="5:5" x14ac:dyDescent="0.25">
      <c r="E2857">
        <v>1.7763310000000001</v>
      </c>
    </row>
    <row r="2858" spans="5:5" x14ac:dyDescent="0.25">
      <c r="E2858">
        <v>0.8286637</v>
      </c>
    </row>
    <row r="2859" spans="5:5" x14ac:dyDescent="0.25">
      <c r="E2859">
        <v>1.5118</v>
      </c>
    </row>
    <row r="2860" spans="5:5" x14ac:dyDescent="0.25">
      <c r="E2860">
        <v>0.66290640000000001</v>
      </c>
    </row>
    <row r="2861" spans="5:5" x14ac:dyDescent="0.25">
      <c r="E2861">
        <v>1.6784399999999999</v>
      </c>
    </row>
    <row r="2862" spans="5:5" x14ac:dyDescent="0.25">
      <c r="E2862">
        <v>2.3260559999999999</v>
      </c>
    </row>
    <row r="2863" spans="5:5" x14ac:dyDescent="0.25">
      <c r="E2863">
        <v>0.1599469</v>
      </c>
    </row>
    <row r="2864" spans="5:5" x14ac:dyDescent="0.25">
      <c r="E2864">
        <v>4.4330879999999997</v>
      </c>
    </row>
    <row r="2865" spans="5:5" x14ac:dyDescent="0.25">
      <c r="E2865">
        <v>1.505081E-2</v>
      </c>
    </row>
    <row r="2866" spans="5:5" x14ac:dyDescent="0.25">
      <c r="E2866">
        <v>0.88501669999999999</v>
      </c>
    </row>
    <row r="2867" spans="5:5" x14ac:dyDescent="0.25">
      <c r="E2867">
        <v>1.3263720000000001</v>
      </c>
    </row>
    <row r="2868" spans="5:5" x14ac:dyDescent="0.25">
      <c r="E2868">
        <v>0.63387769999999999</v>
      </c>
    </row>
    <row r="2869" spans="5:5" x14ac:dyDescent="0.25">
      <c r="E2869">
        <v>2.5445410000000002</v>
      </c>
    </row>
    <row r="2870" spans="5:5" x14ac:dyDescent="0.25">
      <c r="E2870">
        <v>1.2374750000000001</v>
      </c>
    </row>
    <row r="2871" spans="5:5" x14ac:dyDescent="0.25">
      <c r="E2871">
        <v>0.263909</v>
      </c>
    </row>
    <row r="2872" spans="5:5" x14ac:dyDescent="0.25">
      <c r="E2872">
        <v>1.033588</v>
      </c>
    </row>
    <row r="2873" spans="5:5" x14ac:dyDescent="0.25">
      <c r="E2873">
        <v>0.36743140000000002</v>
      </c>
    </row>
    <row r="2874" spans="5:5" x14ac:dyDescent="0.25">
      <c r="E2874">
        <v>5.6041189999999998E-2</v>
      </c>
    </row>
    <row r="2875" spans="5:5" x14ac:dyDescent="0.25">
      <c r="E2875">
        <v>0.35860370000000003</v>
      </c>
    </row>
    <row r="2876" spans="5:5" x14ac:dyDescent="0.25">
      <c r="E2876">
        <v>1.032106</v>
      </c>
    </row>
    <row r="2877" spans="5:5" x14ac:dyDescent="0.25">
      <c r="E2877">
        <v>0.71179510000000001</v>
      </c>
    </row>
    <row r="2878" spans="5:5" x14ac:dyDescent="0.25">
      <c r="E2878">
        <v>9.0564440000000003E-3</v>
      </c>
    </row>
    <row r="2879" spans="5:5" x14ac:dyDescent="0.25">
      <c r="E2879">
        <v>0.41827920000000002</v>
      </c>
    </row>
    <row r="2880" spans="5:5" x14ac:dyDescent="0.25">
      <c r="E2880">
        <v>1.0005539999999999</v>
      </c>
    </row>
    <row r="2881" spans="5:5" x14ac:dyDescent="0.25">
      <c r="E2881">
        <v>3.3879670000000002</v>
      </c>
    </row>
    <row r="2882" spans="5:5" x14ac:dyDescent="0.25">
      <c r="E2882">
        <v>0.40999839999999999</v>
      </c>
    </row>
    <row r="2883" spans="5:5" x14ac:dyDescent="0.25">
      <c r="E2883">
        <v>1.69573</v>
      </c>
    </row>
    <row r="2884" spans="5:5" x14ac:dyDescent="0.25">
      <c r="E2884">
        <v>7.6143310000000006E-2</v>
      </c>
    </row>
    <row r="2885" spans="5:5" x14ac:dyDescent="0.25">
      <c r="E2885">
        <v>1.7974840000000001</v>
      </c>
    </row>
    <row r="2886" spans="5:5" x14ac:dyDescent="0.25">
      <c r="E2886">
        <v>1.0571250000000001</v>
      </c>
    </row>
    <row r="2887" spans="5:5" x14ac:dyDescent="0.25">
      <c r="E2887">
        <v>0.1864374</v>
      </c>
    </row>
    <row r="2888" spans="5:5" x14ac:dyDescent="0.25">
      <c r="E2888">
        <v>0.59371660000000004</v>
      </c>
    </row>
    <row r="2889" spans="5:5" x14ac:dyDescent="0.25">
      <c r="E2889">
        <v>1.0689869999999999</v>
      </c>
    </row>
    <row r="2890" spans="5:5" x14ac:dyDescent="0.25">
      <c r="E2890">
        <v>0.61860210000000004</v>
      </c>
    </row>
    <row r="2891" spans="5:5" x14ac:dyDescent="0.25">
      <c r="E2891">
        <v>0.36114639999999998</v>
      </c>
    </row>
    <row r="2892" spans="5:5" x14ac:dyDescent="0.25">
      <c r="E2892">
        <v>2.5862630000000002</v>
      </c>
    </row>
    <row r="2893" spans="5:5" x14ac:dyDescent="0.25">
      <c r="E2893">
        <v>0.30815320000000002</v>
      </c>
    </row>
    <row r="2894" spans="5:5" x14ac:dyDescent="0.25">
      <c r="E2894">
        <v>1.172579</v>
      </c>
    </row>
    <row r="2895" spans="5:5" x14ac:dyDescent="0.25">
      <c r="E2895">
        <v>5.9003680000000003E-2</v>
      </c>
    </row>
    <row r="2896" spans="5:5" x14ac:dyDescent="0.25">
      <c r="E2896">
        <v>0.1855058</v>
      </c>
    </row>
    <row r="2897" spans="5:5" x14ac:dyDescent="0.25">
      <c r="E2897">
        <v>0.79558890000000004</v>
      </c>
    </row>
    <row r="2898" spans="5:5" x14ac:dyDescent="0.25">
      <c r="E2898">
        <v>0.64631810000000001</v>
      </c>
    </row>
    <row r="2899" spans="5:5" x14ac:dyDescent="0.25">
      <c r="E2899">
        <v>1.4007849999999999</v>
      </c>
    </row>
    <row r="2900" spans="5:5" x14ac:dyDescent="0.25">
      <c r="E2900">
        <v>0.91196659999999996</v>
      </c>
    </row>
    <row r="2901" spans="5:5" x14ac:dyDescent="0.25">
      <c r="E2901">
        <v>0.14375950000000001</v>
      </c>
    </row>
    <row r="2902" spans="5:5" x14ac:dyDescent="0.25">
      <c r="E2902">
        <v>0.3769033</v>
      </c>
    </row>
    <row r="2903" spans="5:5" x14ac:dyDescent="0.25">
      <c r="E2903">
        <v>1.678018</v>
      </c>
    </row>
    <row r="2904" spans="5:5" x14ac:dyDescent="0.25">
      <c r="E2904">
        <v>1.6060639999999999</v>
      </c>
    </row>
    <row r="2905" spans="5:5" x14ac:dyDescent="0.25">
      <c r="E2905">
        <v>1.2697890000000001</v>
      </c>
    </row>
    <row r="2906" spans="5:5" x14ac:dyDescent="0.25">
      <c r="E2906">
        <v>2.7480419999999999</v>
      </c>
    </row>
    <row r="2907" spans="5:5" x14ac:dyDescent="0.25">
      <c r="E2907">
        <v>0.69394160000000005</v>
      </c>
    </row>
    <row r="2908" spans="5:5" x14ac:dyDescent="0.25">
      <c r="E2908">
        <v>0.1013757</v>
      </c>
    </row>
    <row r="2909" spans="5:5" x14ac:dyDescent="0.25">
      <c r="E2909">
        <v>3.0455839999999998</v>
      </c>
    </row>
    <row r="2910" spans="5:5" x14ac:dyDescent="0.25">
      <c r="E2910">
        <v>1.6550080000000002E-2</v>
      </c>
    </row>
    <row r="2911" spans="5:5" x14ac:dyDescent="0.25">
      <c r="E2911">
        <v>0.20610000000000001</v>
      </c>
    </row>
    <row r="2912" spans="5:5" x14ac:dyDescent="0.25">
      <c r="E2912">
        <v>1.239029E-2</v>
      </c>
    </row>
    <row r="2913" spans="5:5" x14ac:dyDescent="0.25">
      <c r="E2913">
        <v>1.384709</v>
      </c>
    </row>
    <row r="2914" spans="5:5" x14ac:dyDescent="0.25">
      <c r="E2914">
        <v>0.82607319999999995</v>
      </c>
    </row>
    <row r="2915" spans="5:5" x14ac:dyDescent="0.25">
      <c r="E2915">
        <v>0.18272479999999999</v>
      </c>
    </row>
    <row r="2916" spans="5:5" x14ac:dyDescent="0.25">
      <c r="E2916">
        <v>1.079526</v>
      </c>
    </row>
    <row r="2917" spans="5:5" x14ac:dyDescent="0.25">
      <c r="E2917">
        <v>0.30182920000000002</v>
      </c>
    </row>
    <row r="2918" spans="5:5" x14ac:dyDescent="0.25">
      <c r="E2918">
        <v>0.107443</v>
      </c>
    </row>
    <row r="2919" spans="5:5" x14ac:dyDescent="0.25">
      <c r="E2919">
        <v>0.68155239999999995</v>
      </c>
    </row>
    <row r="2920" spans="5:5" x14ac:dyDescent="0.25">
      <c r="E2920">
        <v>4.4465900000000003E-2</v>
      </c>
    </row>
    <row r="2921" spans="5:5" x14ac:dyDescent="0.25">
      <c r="E2921">
        <v>3.5073050000000001E-2</v>
      </c>
    </row>
    <row r="2922" spans="5:5" x14ac:dyDescent="0.25">
      <c r="E2922">
        <v>1.916096</v>
      </c>
    </row>
    <row r="2923" spans="5:5" x14ac:dyDescent="0.25">
      <c r="E2923">
        <v>1.9968170000000001</v>
      </c>
    </row>
    <row r="2924" spans="5:5" x14ac:dyDescent="0.25">
      <c r="E2924">
        <v>0.1246886</v>
      </c>
    </row>
    <row r="2925" spans="5:5" x14ac:dyDescent="0.25">
      <c r="E2925">
        <v>9.2338100000000003E-3</v>
      </c>
    </row>
    <row r="2926" spans="5:5" x14ac:dyDescent="0.25">
      <c r="E2926">
        <v>0.34539950000000003</v>
      </c>
    </row>
    <row r="2927" spans="5:5" x14ac:dyDescent="0.25">
      <c r="E2927">
        <v>2.3508719999999999E-4</v>
      </c>
    </row>
    <row r="2928" spans="5:5" x14ac:dyDescent="0.25">
      <c r="E2928">
        <v>0.73418539999999999</v>
      </c>
    </row>
    <row r="2929" spans="5:5" x14ac:dyDescent="0.25">
      <c r="E2929">
        <v>2.1957110000000002</v>
      </c>
    </row>
    <row r="2930" spans="5:5" x14ac:dyDescent="0.25">
      <c r="E2930">
        <v>2.5967790000000002</v>
      </c>
    </row>
    <row r="2931" spans="5:5" x14ac:dyDescent="0.25">
      <c r="E2931">
        <v>0.31471460000000001</v>
      </c>
    </row>
    <row r="2932" spans="5:5" x14ac:dyDescent="0.25">
      <c r="E2932">
        <v>1.8776980000000001</v>
      </c>
    </row>
    <row r="2933" spans="5:5" x14ac:dyDescent="0.25">
      <c r="E2933">
        <v>1.3034159999999999</v>
      </c>
    </row>
    <row r="2934" spans="5:5" x14ac:dyDescent="0.25">
      <c r="E2934">
        <v>1.9980610000000001</v>
      </c>
    </row>
    <row r="2935" spans="5:5" x14ac:dyDescent="0.25">
      <c r="E2935">
        <v>0.82124620000000004</v>
      </c>
    </row>
    <row r="2936" spans="5:5" x14ac:dyDescent="0.25">
      <c r="E2936">
        <v>3.2648630000000001</v>
      </c>
    </row>
    <row r="2937" spans="5:5" x14ac:dyDescent="0.25">
      <c r="E2937">
        <v>0.30497489999999999</v>
      </c>
    </row>
    <row r="2938" spans="5:5" x14ac:dyDescent="0.25">
      <c r="E2938">
        <v>0.35515010000000002</v>
      </c>
    </row>
    <row r="2939" spans="5:5" x14ac:dyDescent="0.25">
      <c r="E2939">
        <v>0.1049013</v>
      </c>
    </row>
    <row r="2940" spans="5:5" x14ac:dyDescent="0.25">
      <c r="E2940">
        <v>0.25198989999999999</v>
      </c>
    </row>
    <row r="2941" spans="5:5" x14ac:dyDescent="0.25">
      <c r="E2941">
        <v>1.468817</v>
      </c>
    </row>
    <row r="2942" spans="5:5" x14ac:dyDescent="0.25">
      <c r="E2942">
        <v>0.99589090000000002</v>
      </c>
    </row>
    <row r="2943" spans="5:5" x14ac:dyDescent="0.25">
      <c r="E2943">
        <v>3.043895</v>
      </c>
    </row>
    <row r="2944" spans="5:5" x14ac:dyDescent="0.25">
      <c r="E2944">
        <v>2.3723869999999998</v>
      </c>
    </row>
    <row r="2945" spans="5:5" x14ac:dyDescent="0.25">
      <c r="E2945">
        <v>0.96136860000000002</v>
      </c>
    </row>
    <row r="2946" spans="5:5" x14ac:dyDescent="0.25">
      <c r="E2946">
        <v>0.47592259999999997</v>
      </c>
    </row>
    <row r="2947" spans="5:5" x14ac:dyDescent="0.25">
      <c r="E2947">
        <v>0.70800280000000004</v>
      </c>
    </row>
    <row r="2948" spans="5:5" x14ac:dyDescent="0.25">
      <c r="E2948">
        <v>0.89217000000000002</v>
      </c>
    </row>
    <row r="2949" spans="5:5" x14ac:dyDescent="0.25">
      <c r="E2949">
        <v>0.2542025</v>
      </c>
    </row>
    <row r="2950" spans="5:5" x14ac:dyDescent="0.25">
      <c r="E2950">
        <v>3.735666E-2</v>
      </c>
    </row>
    <row r="2951" spans="5:5" x14ac:dyDescent="0.25">
      <c r="E2951">
        <v>0.51016950000000005</v>
      </c>
    </row>
    <row r="2952" spans="5:5" x14ac:dyDescent="0.25">
      <c r="E2952">
        <v>1.1443950000000001</v>
      </c>
    </row>
    <row r="2953" spans="5:5" x14ac:dyDescent="0.25">
      <c r="E2953">
        <v>1.0123599999999999</v>
      </c>
    </row>
    <row r="2954" spans="5:5" x14ac:dyDescent="0.25">
      <c r="E2954">
        <v>1.9614640000000001</v>
      </c>
    </row>
    <row r="2955" spans="5:5" x14ac:dyDescent="0.25">
      <c r="E2955">
        <v>1.1083480000000001</v>
      </c>
    </row>
    <row r="2956" spans="5:5" x14ac:dyDescent="0.25">
      <c r="E2956">
        <v>0.16292429999999999</v>
      </c>
    </row>
    <row r="2957" spans="5:5" x14ac:dyDescent="0.25">
      <c r="E2957">
        <v>0.40833059999999999</v>
      </c>
    </row>
    <row r="2958" spans="5:5" x14ac:dyDescent="0.25">
      <c r="E2958">
        <v>0.18799859999999999</v>
      </c>
    </row>
    <row r="2959" spans="5:5" x14ac:dyDescent="0.25">
      <c r="E2959">
        <v>1.1041529999999999</v>
      </c>
    </row>
    <row r="2960" spans="5:5" x14ac:dyDescent="0.25">
      <c r="E2960">
        <v>1.3180000000000001</v>
      </c>
    </row>
    <row r="2961" spans="5:5" x14ac:dyDescent="0.25">
      <c r="E2961">
        <v>0.78507850000000001</v>
      </c>
    </row>
    <row r="2962" spans="5:5" x14ac:dyDescent="0.25">
      <c r="E2962">
        <v>1.489061</v>
      </c>
    </row>
    <row r="2963" spans="5:5" x14ac:dyDescent="0.25">
      <c r="E2963">
        <v>1.065571</v>
      </c>
    </row>
    <row r="2964" spans="5:5" x14ac:dyDescent="0.25">
      <c r="E2964">
        <v>0.40618090000000001</v>
      </c>
    </row>
    <row r="2965" spans="5:5" x14ac:dyDescent="0.25">
      <c r="E2965">
        <v>0.74331440000000004</v>
      </c>
    </row>
    <row r="2966" spans="5:5" x14ac:dyDescent="0.25">
      <c r="E2966">
        <v>1.3682510000000001</v>
      </c>
    </row>
    <row r="2967" spans="5:5" x14ac:dyDescent="0.25">
      <c r="E2967">
        <v>1.1351530000000001</v>
      </c>
    </row>
    <row r="2968" spans="5:5" x14ac:dyDescent="0.25">
      <c r="E2968">
        <v>0.60839719999999997</v>
      </c>
    </row>
    <row r="2969" spans="5:5" x14ac:dyDescent="0.25">
      <c r="E2969">
        <v>0.71220850000000002</v>
      </c>
    </row>
    <row r="2970" spans="5:5" x14ac:dyDescent="0.25">
      <c r="E2970">
        <v>0.2015111</v>
      </c>
    </row>
    <row r="2971" spans="5:5" x14ac:dyDescent="0.25">
      <c r="E2971">
        <v>3.94712</v>
      </c>
    </row>
    <row r="2972" spans="5:5" x14ac:dyDescent="0.25">
      <c r="E2972">
        <v>0.60943429999999998</v>
      </c>
    </row>
    <row r="2973" spans="5:5" x14ac:dyDescent="0.25">
      <c r="E2973">
        <v>0.41414669999999998</v>
      </c>
    </row>
    <row r="2974" spans="5:5" x14ac:dyDescent="0.25">
      <c r="E2974">
        <v>0.2796961</v>
      </c>
    </row>
    <row r="2975" spans="5:5" x14ac:dyDescent="0.25">
      <c r="E2975">
        <v>0.29306409999999999</v>
      </c>
    </row>
    <row r="2976" spans="5:5" x14ac:dyDescent="0.25">
      <c r="E2976">
        <v>0.95034609999999997</v>
      </c>
    </row>
    <row r="2977" spans="5:5" x14ac:dyDescent="0.25">
      <c r="E2977">
        <v>0.32344240000000002</v>
      </c>
    </row>
    <row r="2978" spans="5:5" x14ac:dyDescent="0.25">
      <c r="E2978">
        <v>2.065448</v>
      </c>
    </row>
    <row r="2979" spans="5:5" x14ac:dyDescent="0.25">
      <c r="E2979">
        <v>3.9541849999999998</v>
      </c>
    </row>
    <row r="2980" spans="5:5" x14ac:dyDescent="0.25">
      <c r="E2980">
        <v>2.2222550000000001</v>
      </c>
    </row>
    <row r="2981" spans="5:5" x14ac:dyDescent="0.25">
      <c r="E2981">
        <v>3.9888050000000002</v>
      </c>
    </row>
    <row r="2982" spans="5:5" x14ac:dyDescent="0.25">
      <c r="E2982">
        <v>1.2080420000000001</v>
      </c>
    </row>
    <row r="2983" spans="5:5" x14ac:dyDescent="0.25">
      <c r="E2983">
        <v>0.45821240000000002</v>
      </c>
    </row>
    <row r="2984" spans="5:5" x14ac:dyDescent="0.25">
      <c r="E2984">
        <v>0.1369628</v>
      </c>
    </row>
    <row r="2985" spans="5:5" x14ac:dyDescent="0.25">
      <c r="E2985">
        <v>2.0422769999999999</v>
      </c>
    </row>
    <row r="2986" spans="5:5" x14ac:dyDescent="0.25">
      <c r="E2986">
        <v>1.3915740000000001</v>
      </c>
    </row>
    <row r="2987" spans="5:5" x14ac:dyDescent="0.25">
      <c r="E2987">
        <v>1.315733</v>
      </c>
    </row>
    <row r="2988" spans="5:5" x14ac:dyDescent="0.25">
      <c r="E2988">
        <v>0.92630259999999998</v>
      </c>
    </row>
    <row r="2989" spans="5:5" x14ac:dyDescent="0.25">
      <c r="E2989">
        <v>1.2876320000000001</v>
      </c>
    </row>
    <row r="2990" spans="5:5" x14ac:dyDescent="0.25">
      <c r="E2990">
        <v>1.2588330000000001</v>
      </c>
    </row>
    <row r="2991" spans="5:5" x14ac:dyDescent="0.25">
      <c r="E2991">
        <v>0.66916200000000003</v>
      </c>
    </row>
    <row r="2992" spans="5:5" x14ac:dyDescent="0.25">
      <c r="E2992">
        <v>0.98269419999999996</v>
      </c>
    </row>
    <row r="2993" spans="5:5" x14ac:dyDescent="0.25">
      <c r="E2993">
        <v>0.25603979999999998</v>
      </c>
    </row>
    <row r="2994" spans="5:5" x14ac:dyDescent="0.25">
      <c r="E2994">
        <v>0.25104300000000002</v>
      </c>
    </row>
    <row r="2995" spans="5:5" x14ac:dyDescent="0.25">
      <c r="E2995">
        <v>1.382312</v>
      </c>
    </row>
    <row r="2996" spans="5:5" x14ac:dyDescent="0.25">
      <c r="E2996">
        <v>4.1150310000000002E-2</v>
      </c>
    </row>
    <row r="2997" spans="5:5" x14ac:dyDescent="0.25">
      <c r="E2997">
        <v>1.233501</v>
      </c>
    </row>
    <row r="2998" spans="5:5" x14ac:dyDescent="0.25">
      <c r="E2998">
        <v>0.47663640000000002</v>
      </c>
    </row>
    <row r="2999" spans="5:5" x14ac:dyDescent="0.25">
      <c r="E2999">
        <v>0.5171789</v>
      </c>
    </row>
    <row r="3000" spans="5:5" x14ac:dyDescent="0.25">
      <c r="E3000">
        <v>1.3194459999999999</v>
      </c>
    </row>
    <row r="3001" spans="5:5" x14ac:dyDescent="0.25">
      <c r="E3001">
        <v>1.1137239999999999</v>
      </c>
    </row>
    <row r="3002" spans="5:5" x14ac:dyDescent="0.25">
      <c r="E3002">
        <v>2.8513229999999998</v>
      </c>
    </row>
    <row r="3003" spans="5:5" x14ac:dyDescent="0.25">
      <c r="E3003">
        <v>1.0390600000000001</v>
      </c>
    </row>
    <row r="3004" spans="5:5" x14ac:dyDescent="0.25">
      <c r="E3004">
        <v>0.60878209999999999</v>
      </c>
    </row>
    <row r="3005" spans="5:5" x14ac:dyDescent="0.25">
      <c r="E3005">
        <v>0.27358149999999998</v>
      </c>
    </row>
    <row r="3006" spans="5:5" x14ac:dyDescent="0.25">
      <c r="E3006">
        <v>1.1380710000000001</v>
      </c>
    </row>
    <row r="3007" spans="5:5" x14ac:dyDescent="0.25">
      <c r="E3007">
        <v>0.85784340000000003</v>
      </c>
    </row>
    <row r="3008" spans="5:5" x14ac:dyDescent="0.25">
      <c r="E3008">
        <v>0.96194000000000002</v>
      </c>
    </row>
    <row r="3009" spans="5:5" x14ac:dyDescent="0.25">
      <c r="E3009">
        <v>2.25407</v>
      </c>
    </row>
    <row r="3010" spans="5:5" x14ac:dyDescent="0.25">
      <c r="E3010">
        <v>0.64744080000000004</v>
      </c>
    </row>
    <row r="3011" spans="5:5" x14ac:dyDescent="0.25">
      <c r="E3011">
        <v>1.1344590000000001</v>
      </c>
    </row>
    <row r="3012" spans="5:5" x14ac:dyDescent="0.25">
      <c r="E3012">
        <v>2.2188119999999998</v>
      </c>
    </row>
    <row r="3013" spans="5:5" x14ac:dyDescent="0.25">
      <c r="E3013">
        <v>0.55836090000000005</v>
      </c>
    </row>
    <row r="3014" spans="5:5" x14ac:dyDescent="0.25">
      <c r="E3014">
        <v>0.23901790000000001</v>
      </c>
    </row>
    <row r="3015" spans="5:5" x14ac:dyDescent="0.25">
      <c r="E3015">
        <v>2.035396</v>
      </c>
    </row>
    <row r="3016" spans="5:5" x14ac:dyDescent="0.25">
      <c r="E3016">
        <v>1.6993499999999999</v>
      </c>
    </row>
    <row r="3017" spans="5:5" x14ac:dyDescent="0.25">
      <c r="E3017">
        <v>1.0896760000000001</v>
      </c>
    </row>
    <row r="3018" spans="5:5" x14ac:dyDescent="0.25">
      <c r="E3018">
        <v>1.6652739999999999</v>
      </c>
    </row>
    <row r="3019" spans="5:5" x14ac:dyDescent="0.25">
      <c r="E3019">
        <v>0.66703109999999999</v>
      </c>
    </row>
    <row r="3020" spans="5:5" x14ac:dyDescent="0.25">
      <c r="E3020">
        <v>0.93978930000000005</v>
      </c>
    </row>
    <row r="3021" spans="5:5" x14ac:dyDescent="0.25">
      <c r="E3021">
        <v>8.6100989999999995E-3</v>
      </c>
    </row>
    <row r="3022" spans="5:5" x14ac:dyDescent="0.25">
      <c r="E3022">
        <v>1.010918</v>
      </c>
    </row>
    <row r="3023" spans="5:5" x14ac:dyDescent="0.25">
      <c r="E3023">
        <v>1.184768</v>
      </c>
    </row>
    <row r="3024" spans="5:5" x14ac:dyDescent="0.25">
      <c r="E3024">
        <v>0.47477039999999998</v>
      </c>
    </row>
    <row r="3025" spans="5:5" x14ac:dyDescent="0.25">
      <c r="E3025">
        <v>1.5034639999999999</v>
      </c>
    </row>
    <row r="3026" spans="5:5" x14ac:dyDescent="0.25">
      <c r="E3026">
        <v>0.53346709999999997</v>
      </c>
    </row>
    <row r="3027" spans="5:5" x14ac:dyDescent="0.25">
      <c r="E3027">
        <v>0.35181069999999998</v>
      </c>
    </row>
    <row r="3028" spans="5:5" x14ac:dyDescent="0.25">
      <c r="E3028">
        <v>0.15052789999999999</v>
      </c>
    </row>
    <row r="3029" spans="5:5" x14ac:dyDescent="0.25">
      <c r="E3029">
        <v>8.5232859999999994E-2</v>
      </c>
    </row>
    <row r="3030" spans="5:5" x14ac:dyDescent="0.25">
      <c r="E3030">
        <v>0.29037819999999998</v>
      </c>
    </row>
    <row r="3031" spans="5:5" x14ac:dyDescent="0.25">
      <c r="E3031">
        <v>0.20556450000000001</v>
      </c>
    </row>
    <row r="3032" spans="5:5" x14ac:dyDescent="0.25">
      <c r="E3032">
        <v>1.00518</v>
      </c>
    </row>
    <row r="3033" spans="5:5" x14ac:dyDescent="0.25">
      <c r="E3033">
        <v>0.99960369999999998</v>
      </c>
    </row>
    <row r="3034" spans="5:5" x14ac:dyDescent="0.25">
      <c r="E3034">
        <v>0.45478160000000001</v>
      </c>
    </row>
    <row r="3035" spans="5:5" x14ac:dyDescent="0.25">
      <c r="E3035">
        <v>5.8684479999999999</v>
      </c>
    </row>
    <row r="3036" spans="5:5" x14ac:dyDescent="0.25">
      <c r="E3036">
        <v>0.44881209999999999</v>
      </c>
    </row>
    <row r="3037" spans="5:5" x14ac:dyDescent="0.25">
      <c r="E3037">
        <v>1.4644729999999999</v>
      </c>
    </row>
    <row r="3038" spans="5:5" x14ac:dyDescent="0.25">
      <c r="E3038">
        <v>0.91738920000000002</v>
      </c>
    </row>
    <row r="3039" spans="5:5" x14ac:dyDescent="0.25">
      <c r="E3039">
        <v>0.76480539999999997</v>
      </c>
    </row>
    <row r="3040" spans="5:5" x14ac:dyDescent="0.25">
      <c r="E3040">
        <v>0.85296559999999999</v>
      </c>
    </row>
    <row r="3041" spans="5:5" x14ac:dyDescent="0.25">
      <c r="E3041">
        <v>1.3600049999999999</v>
      </c>
    </row>
    <row r="3042" spans="5:5" x14ac:dyDescent="0.25">
      <c r="E3042">
        <v>0.127692</v>
      </c>
    </row>
    <row r="3043" spans="5:5" x14ac:dyDescent="0.25">
      <c r="E3043">
        <v>0.3437442</v>
      </c>
    </row>
    <row r="3044" spans="5:5" x14ac:dyDescent="0.25">
      <c r="E3044">
        <v>1.202049E-2</v>
      </c>
    </row>
    <row r="3045" spans="5:5" x14ac:dyDescent="0.25">
      <c r="E3045">
        <v>0.30774839999999998</v>
      </c>
    </row>
    <row r="3046" spans="5:5" x14ac:dyDescent="0.25">
      <c r="E3046">
        <v>0.33489439999999998</v>
      </c>
    </row>
    <row r="3047" spans="5:5" x14ac:dyDescent="0.25">
      <c r="E3047">
        <v>4.6914820000000003E-2</v>
      </c>
    </row>
    <row r="3048" spans="5:5" x14ac:dyDescent="0.25">
      <c r="E3048">
        <v>0.46886060000000002</v>
      </c>
    </row>
    <row r="3049" spans="5:5" x14ac:dyDescent="0.25">
      <c r="E3049">
        <v>1.1293530000000001</v>
      </c>
    </row>
    <row r="3050" spans="5:5" x14ac:dyDescent="0.25">
      <c r="E3050">
        <v>0.82310700000000003</v>
      </c>
    </row>
    <row r="3051" spans="5:5" x14ac:dyDescent="0.25">
      <c r="E3051">
        <v>0.1802666</v>
      </c>
    </row>
    <row r="3052" spans="5:5" x14ac:dyDescent="0.25">
      <c r="E3052">
        <v>3.9281030000000002E-2</v>
      </c>
    </row>
    <row r="3053" spans="5:5" x14ac:dyDescent="0.25">
      <c r="E3053">
        <v>2.8170709999999999</v>
      </c>
    </row>
    <row r="3054" spans="5:5" x14ac:dyDescent="0.25">
      <c r="E3054">
        <v>1.3666569999999999E-2</v>
      </c>
    </row>
    <row r="3055" spans="5:5" x14ac:dyDescent="0.25">
      <c r="E3055">
        <v>0.92603409999999997</v>
      </c>
    </row>
    <row r="3056" spans="5:5" x14ac:dyDescent="0.25">
      <c r="E3056">
        <v>3.5354480000000001E-2</v>
      </c>
    </row>
    <row r="3057" spans="5:5" x14ac:dyDescent="0.25">
      <c r="E3057">
        <v>0.85232140000000001</v>
      </c>
    </row>
    <row r="3058" spans="5:5" x14ac:dyDescent="0.25">
      <c r="E3058">
        <v>2.116752</v>
      </c>
    </row>
    <row r="3059" spans="5:5" x14ac:dyDescent="0.25">
      <c r="E3059">
        <v>0.53032420000000002</v>
      </c>
    </row>
    <row r="3060" spans="5:5" x14ac:dyDescent="0.25">
      <c r="E3060">
        <v>0.91482269999999999</v>
      </c>
    </row>
    <row r="3061" spans="5:5" x14ac:dyDescent="0.25">
      <c r="E3061">
        <v>1.8089459999999999</v>
      </c>
    </row>
    <row r="3062" spans="5:5" x14ac:dyDescent="0.25">
      <c r="E3062">
        <v>0.80462619999999996</v>
      </c>
    </row>
    <row r="3063" spans="5:5" x14ac:dyDescent="0.25">
      <c r="E3063">
        <v>1.59572</v>
      </c>
    </row>
    <row r="3064" spans="5:5" x14ac:dyDescent="0.25">
      <c r="E3064">
        <v>3.1702059999999999</v>
      </c>
    </row>
    <row r="3065" spans="5:5" x14ac:dyDescent="0.25">
      <c r="E3065">
        <v>2.1652019999999998</v>
      </c>
    </row>
    <row r="3066" spans="5:5" x14ac:dyDescent="0.25">
      <c r="E3066">
        <v>0.77480850000000001</v>
      </c>
    </row>
    <row r="3067" spans="5:5" x14ac:dyDescent="0.25">
      <c r="E3067">
        <v>2.6363949999999998</v>
      </c>
    </row>
    <row r="3068" spans="5:5" x14ac:dyDescent="0.25">
      <c r="E3068">
        <v>0.67416929999999997</v>
      </c>
    </row>
    <row r="3069" spans="5:5" x14ac:dyDescent="0.25">
      <c r="E3069">
        <v>1.037177</v>
      </c>
    </row>
    <row r="3070" spans="5:5" x14ac:dyDescent="0.25">
      <c r="E3070">
        <v>1.902763</v>
      </c>
    </row>
    <row r="3071" spans="5:5" x14ac:dyDescent="0.25">
      <c r="E3071">
        <v>2.1961849999999998</v>
      </c>
    </row>
    <row r="3072" spans="5:5" x14ac:dyDescent="0.25">
      <c r="E3072">
        <v>3.5498850000000002</v>
      </c>
    </row>
    <row r="3073" spans="5:5" x14ac:dyDescent="0.25">
      <c r="E3073">
        <v>0.1927557</v>
      </c>
    </row>
    <row r="3074" spans="5:5" x14ac:dyDescent="0.25">
      <c r="E3074">
        <v>0.20227880000000001</v>
      </c>
    </row>
    <row r="3075" spans="5:5" x14ac:dyDescent="0.25">
      <c r="E3075">
        <v>1.5993569999999999</v>
      </c>
    </row>
    <row r="3076" spans="5:5" x14ac:dyDescent="0.25">
      <c r="E3076">
        <v>7.2987540000000004E-2</v>
      </c>
    </row>
    <row r="3077" spans="5:5" x14ac:dyDescent="0.25">
      <c r="E3077">
        <v>1.0405260000000001</v>
      </c>
    </row>
    <row r="3078" spans="5:5" x14ac:dyDescent="0.25">
      <c r="E3078">
        <v>2.7895789999999998</v>
      </c>
    </row>
    <row r="3079" spans="5:5" x14ac:dyDescent="0.25">
      <c r="E3079">
        <v>0.35312779999999999</v>
      </c>
    </row>
    <row r="3080" spans="5:5" x14ac:dyDescent="0.25">
      <c r="E3080">
        <v>0.2496573</v>
      </c>
    </row>
    <row r="3081" spans="5:5" x14ac:dyDescent="0.25">
      <c r="E3081">
        <v>0.26641490000000001</v>
      </c>
    </row>
    <row r="3082" spans="5:5" x14ac:dyDescent="0.25">
      <c r="E3082">
        <v>1.462334</v>
      </c>
    </row>
    <row r="3083" spans="5:5" x14ac:dyDescent="0.25">
      <c r="E3083">
        <v>0.90921549999999995</v>
      </c>
    </row>
    <row r="3084" spans="5:5" x14ac:dyDescent="0.25">
      <c r="E3084">
        <v>0.48258450000000003</v>
      </c>
    </row>
    <row r="3085" spans="5:5" x14ac:dyDescent="0.25">
      <c r="E3085">
        <v>1.3793</v>
      </c>
    </row>
    <row r="3086" spans="5:5" x14ac:dyDescent="0.25">
      <c r="E3086">
        <v>2.0894759999999999</v>
      </c>
    </row>
    <row r="3087" spans="5:5" x14ac:dyDescent="0.25">
      <c r="E3087">
        <v>0.2417444</v>
      </c>
    </row>
    <row r="3088" spans="5:5" x14ac:dyDescent="0.25">
      <c r="E3088">
        <v>0.5641642</v>
      </c>
    </row>
    <row r="3089" spans="5:5" x14ac:dyDescent="0.25">
      <c r="E3089">
        <v>0.43262430000000002</v>
      </c>
    </row>
    <row r="3090" spans="5:5" x14ac:dyDescent="0.25">
      <c r="E3090">
        <v>0.19688829999999999</v>
      </c>
    </row>
    <row r="3091" spans="5:5" x14ac:dyDescent="0.25">
      <c r="E3091">
        <v>0.35255779999999998</v>
      </c>
    </row>
    <row r="3092" spans="5:5" x14ac:dyDescent="0.25">
      <c r="E3092">
        <v>1.1852180000000001</v>
      </c>
    </row>
    <row r="3093" spans="5:5" x14ac:dyDescent="0.25">
      <c r="E3093">
        <v>1.3702449999999999</v>
      </c>
    </row>
    <row r="3094" spans="5:5" x14ac:dyDescent="0.25">
      <c r="E3094">
        <v>0.4841896</v>
      </c>
    </row>
    <row r="3095" spans="5:5" x14ac:dyDescent="0.25">
      <c r="E3095">
        <v>1.3396809999999999</v>
      </c>
    </row>
    <row r="3096" spans="5:5" x14ac:dyDescent="0.25">
      <c r="E3096">
        <v>0.18281240000000001</v>
      </c>
    </row>
    <row r="3097" spans="5:5" x14ac:dyDescent="0.25">
      <c r="E3097">
        <v>0.37134400000000001</v>
      </c>
    </row>
    <row r="3098" spans="5:5" x14ac:dyDescent="0.25">
      <c r="E3098">
        <v>0.78410559999999996</v>
      </c>
    </row>
    <row r="3099" spans="5:5" x14ac:dyDescent="0.25">
      <c r="E3099">
        <v>0.53547449999999996</v>
      </c>
    </row>
    <row r="3100" spans="5:5" x14ac:dyDescent="0.25">
      <c r="E3100">
        <v>0.79669129999999999</v>
      </c>
    </row>
    <row r="3101" spans="5:5" x14ac:dyDescent="0.25">
      <c r="E3101">
        <v>0.38664539999999997</v>
      </c>
    </row>
    <row r="3102" spans="5:5" x14ac:dyDescent="0.25">
      <c r="E3102">
        <v>9.3841369999999993E-2</v>
      </c>
    </row>
    <row r="3103" spans="5:5" x14ac:dyDescent="0.25">
      <c r="E3103">
        <v>0.93620820000000005</v>
      </c>
    </row>
    <row r="3104" spans="5:5" x14ac:dyDescent="0.25">
      <c r="E3104">
        <v>2.4220830000000002</v>
      </c>
    </row>
    <row r="3105" spans="5:5" x14ac:dyDescent="0.25">
      <c r="E3105">
        <v>2.6648100000000001</v>
      </c>
    </row>
    <row r="3106" spans="5:5" x14ac:dyDescent="0.25">
      <c r="E3106">
        <v>5.8641519999999998</v>
      </c>
    </row>
    <row r="3107" spans="5:5" x14ac:dyDescent="0.25">
      <c r="E3107">
        <v>1.286829</v>
      </c>
    </row>
    <row r="3108" spans="5:5" x14ac:dyDescent="0.25">
      <c r="E3108">
        <v>0.43156349999999999</v>
      </c>
    </row>
    <row r="3109" spans="5:5" x14ac:dyDescent="0.25">
      <c r="E3109">
        <v>1.3321050000000001</v>
      </c>
    </row>
    <row r="3110" spans="5:5" x14ac:dyDescent="0.25">
      <c r="E3110">
        <v>0.11674950000000001</v>
      </c>
    </row>
    <row r="3111" spans="5:5" x14ac:dyDescent="0.25">
      <c r="E3111">
        <v>0.85210909999999995</v>
      </c>
    </row>
    <row r="3112" spans="5:5" x14ac:dyDescent="0.25">
      <c r="E3112">
        <v>0.1626978</v>
      </c>
    </row>
    <row r="3113" spans="5:5" x14ac:dyDescent="0.25">
      <c r="E3113">
        <v>1.7346649999999999</v>
      </c>
    </row>
    <row r="3114" spans="5:5" x14ac:dyDescent="0.25">
      <c r="E3114">
        <v>0.1123181</v>
      </c>
    </row>
    <row r="3115" spans="5:5" x14ac:dyDescent="0.25">
      <c r="E3115">
        <v>0.68706239999999996</v>
      </c>
    </row>
    <row r="3116" spans="5:5" x14ac:dyDescent="0.25">
      <c r="E3116">
        <v>1.5756019999999999E-2</v>
      </c>
    </row>
    <row r="3117" spans="5:5" x14ac:dyDescent="0.25">
      <c r="E3117">
        <v>0.74677930000000003</v>
      </c>
    </row>
    <row r="3118" spans="5:5" x14ac:dyDescent="0.25">
      <c r="E3118">
        <v>1.6611940000000001</v>
      </c>
    </row>
    <row r="3119" spans="5:5" x14ac:dyDescent="0.25">
      <c r="E3119">
        <v>0.13696630000000001</v>
      </c>
    </row>
    <row r="3120" spans="5:5" x14ac:dyDescent="0.25">
      <c r="E3120">
        <v>0.51543870000000003</v>
      </c>
    </row>
    <row r="3121" spans="5:5" x14ac:dyDescent="0.25">
      <c r="E3121">
        <v>0.10392759999999999</v>
      </c>
    </row>
    <row r="3122" spans="5:5" x14ac:dyDescent="0.25">
      <c r="E3122">
        <v>2.07287</v>
      </c>
    </row>
    <row r="3123" spans="5:5" x14ac:dyDescent="0.25">
      <c r="E3123">
        <v>1.3006489999999999</v>
      </c>
    </row>
    <row r="3124" spans="5:5" x14ac:dyDescent="0.25">
      <c r="E3124">
        <v>0.89236380000000004</v>
      </c>
    </row>
    <row r="3125" spans="5:5" x14ac:dyDescent="0.25">
      <c r="E3125">
        <v>1.2442530000000001</v>
      </c>
    </row>
    <row r="3126" spans="5:5" x14ac:dyDescent="0.25">
      <c r="E3126">
        <v>2.4845570000000001</v>
      </c>
    </row>
    <row r="3127" spans="5:5" x14ac:dyDescent="0.25">
      <c r="E3127">
        <v>0.69847689999999996</v>
      </c>
    </row>
    <row r="3128" spans="5:5" x14ac:dyDescent="0.25">
      <c r="E3128">
        <v>0.31575049999999999</v>
      </c>
    </row>
    <row r="3129" spans="5:5" x14ac:dyDescent="0.25">
      <c r="E3129">
        <v>1.018378</v>
      </c>
    </row>
    <row r="3130" spans="5:5" x14ac:dyDescent="0.25">
      <c r="E3130">
        <v>0.69424269999999999</v>
      </c>
    </row>
    <row r="3131" spans="5:5" x14ac:dyDescent="0.25">
      <c r="E3131">
        <v>0.25145070000000003</v>
      </c>
    </row>
    <row r="3132" spans="5:5" x14ac:dyDescent="0.25">
      <c r="E3132">
        <v>0.5900318</v>
      </c>
    </row>
    <row r="3133" spans="5:5" x14ac:dyDescent="0.25">
      <c r="E3133">
        <v>1.403211</v>
      </c>
    </row>
    <row r="3134" spans="5:5" x14ac:dyDescent="0.25">
      <c r="E3134">
        <v>2.340249</v>
      </c>
    </row>
    <row r="3135" spans="5:5" x14ac:dyDescent="0.25">
      <c r="E3135">
        <v>0.44933450000000003</v>
      </c>
    </row>
    <row r="3136" spans="5:5" x14ac:dyDescent="0.25">
      <c r="E3136">
        <v>2.2329349999999999</v>
      </c>
    </row>
    <row r="3137" spans="5:5" x14ac:dyDescent="0.25">
      <c r="E3137">
        <v>0.3586511</v>
      </c>
    </row>
    <row r="3138" spans="5:5" x14ac:dyDescent="0.25">
      <c r="E3138">
        <v>0.17907239999999999</v>
      </c>
    </row>
    <row r="3139" spans="5:5" x14ac:dyDescent="0.25">
      <c r="E3139">
        <v>1.553663</v>
      </c>
    </row>
    <row r="3140" spans="5:5" x14ac:dyDescent="0.25">
      <c r="E3140">
        <v>0.5213122</v>
      </c>
    </row>
    <row r="3141" spans="5:5" x14ac:dyDescent="0.25">
      <c r="E3141">
        <v>3.1195659999999998</v>
      </c>
    </row>
    <row r="3142" spans="5:5" x14ac:dyDescent="0.25">
      <c r="E3142">
        <v>0.36846570000000001</v>
      </c>
    </row>
    <row r="3143" spans="5:5" x14ac:dyDescent="0.25">
      <c r="E3143">
        <v>1.197109</v>
      </c>
    </row>
    <row r="3144" spans="5:5" x14ac:dyDescent="0.25">
      <c r="E3144">
        <v>1.0505739999999999</v>
      </c>
    </row>
    <row r="3145" spans="5:5" x14ac:dyDescent="0.25">
      <c r="E3145">
        <v>1.3757170000000001</v>
      </c>
    </row>
    <row r="3146" spans="5:5" x14ac:dyDescent="0.25">
      <c r="E3146">
        <v>1.549307</v>
      </c>
    </row>
    <row r="3147" spans="5:5" x14ac:dyDescent="0.25">
      <c r="E3147">
        <v>2.3874529999999998</v>
      </c>
    </row>
    <row r="3148" spans="5:5" x14ac:dyDescent="0.25">
      <c r="E3148">
        <v>0.94693329999999998</v>
      </c>
    </row>
    <row r="3149" spans="5:5" x14ac:dyDescent="0.25">
      <c r="E3149">
        <v>1.072319</v>
      </c>
    </row>
    <row r="3150" spans="5:5" x14ac:dyDescent="0.25">
      <c r="E3150">
        <v>2.5785990000000001</v>
      </c>
    </row>
    <row r="3151" spans="5:5" x14ac:dyDescent="0.25">
      <c r="E3151">
        <v>3.121266E-2</v>
      </c>
    </row>
    <row r="3152" spans="5:5" x14ac:dyDescent="0.25">
      <c r="E3152">
        <v>1.3120609999999999</v>
      </c>
    </row>
    <row r="3153" spans="5:5" x14ac:dyDescent="0.25">
      <c r="E3153">
        <v>0.52081290000000002</v>
      </c>
    </row>
    <row r="3154" spans="5:5" x14ac:dyDescent="0.25">
      <c r="E3154">
        <v>0.35890080000000002</v>
      </c>
    </row>
    <row r="3155" spans="5:5" x14ac:dyDescent="0.25">
      <c r="E3155">
        <v>1.4266049999999999</v>
      </c>
    </row>
    <row r="3156" spans="5:5" x14ac:dyDescent="0.25">
      <c r="E3156">
        <v>0.2054231</v>
      </c>
    </row>
    <row r="3157" spans="5:5" x14ac:dyDescent="0.25">
      <c r="E3157">
        <v>0.30222670000000001</v>
      </c>
    </row>
    <row r="3158" spans="5:5" x14ac:dyDescent="0.25">
      <c r="E3158">
        <v>0.61134169999999999</v>
      </c>
    </row>
    <row r="3159" spans="5:5" x14ac:dyDescent="0.25">
      <c r="E3159">
        <v>8.6206779999999997E-2</v>
      </c>
    </row>
    <row r="3160" spans="5:5" x14ac:dyDescent="0.25">
      <c r="E3160">
        <v>0.94208179999999997</v>
      </c>
    </row>
    <row r="3161" spans="5:5" x14ac:dyDescent="0.25">
      <c r="E3161">
        <v>2.573197E-2</v>
      </c>
    </row>
    <row r="3162" spans="5:5" x14ac:dyDescent="0.25">
      <c r="E3162">
        <v>0.89148150000000004</v>
      </c>
    </row>
    <row r="3163" spans="5:5" x14ac:dyDescent="0.25">
      <c r="E3163">
        <v>0.41260940000000002</v>
      </c>
    </row>
    <row r="3164" spans="5:5" x14ac:dyDescent="0.25">
      <c r="E3164">
        <v>0.69829839999999999</v>
      </c>
    </row>
    <row r="3165" spans="5:5" x14ac:dyDescent="0.25">
      <c r="E3165">
        <v>4.3259169999999996</v>
      </c>
    </row>
    <row r="3166" spans="5:5" x14ac:dyDescent="0.25">
      <c r="E3166">
        <v>0.1995265</v>
      </c>
    </row>
    <row r="3167" spans="5:5" x14ac:dyDescent="0.25">
      <c r="E3167">
        <v>0.86519449999999998</v>
      </c>
    </row>
    <row r="3168" spans="5:5" x14ac:dyDescent="0.25">
      <c r="E3168">
        <v>0.15651229999999999</v>
      </c>
    </row>
    <row r="3169" spans="5:5" x14ac:dyDescent="0.25">
      <c r="E3169">
        <v>6.2008309999999997E-2</v>
      </c>
    </row>
    <row r="3170" spans="5:5" x14ac:dyDescent="0.25">
      <c r="E3170">
        <v>3.8848690000000001</v>
      </c>
    </row>
    <row r="3171" spans="5:5" x14ac:dyDescent="0.25">
      <c r="E3171">
        <v>9.396931E-2</v>
      </c>
    </row>
    <row r="3172" spans="5:5" x14ac:dyDescent="0.25">
      <c r="E3172">
        <v>0.17141799999999999</v>
      </c>
    </row>
    <row r="3173" spans="5:5" x14ac:dyDescent="0.25">
      <c r="E3173">
        <v>7.4413270000000004E-2</v>
      </c>
    </row>
    <row r="3174" spans="5:5" x14ac:dyDescent="0.25">
      <c r="E3174">
        <v>1.063868</v>
      </c>
    </row>
    <row r="3175" spans="5:5" x14ac:dyDescent="0.25">
      <c r="E3175">
        <v>3.296656</v>
      </c>
    </row>
    <row r="3176" spans="5:5" x14ac:dyDescent="0.25">
      <c r="E3176">
        <v>0.517764</v>
      </c>
    </row>
    <row r="3177" spans="5:5" x14ac:dyDescent="0.25">
      <c r="E3177">
        <v>2.7795010000000002</v>
      </c>
    </row>
    <row r="3178" spans="5:5" x14ac:dyDescent="0.25">
      <c r="E3178">
        <v>1.650622</v>
      </c>
    </row>
    <row r="3179" spans="5:5" x14ac:dyDescent="0.25">
      <c r="E3179">
        <v>0.64835410000000004</v>
      </c>
    </row>
    <row r="3180" spans="5:5" x14ac:dyDescent="0.25">
      <c r="E3180">
        <v>0.63925560000000003</v>
      </c>
    </row>
    <row r="3181" spans="5:5" x14ac:dyDescent="0.25">
      <c r="E3181">
        <v>0.56845710000000005</v>
      </c>
    </row>
    <row r="3182" spans="5:5" x14ac:dyDescent="0.25">
      <c r="E3182">
        <v>2.0541230000000001</v>
      </c>
    </row>
    <row r="3183" spans="5:5" x14ac:dyDescent="0.25">
      <c r="E3183">
        <v>0.18391759999999999</v>
      </c>
    </row>
    <row r="3184" spans="5:5" x14ac:dyDescent="0.25">
      <c r="E3184">
        <v>2.278572</v>
      </c>
    </row>
    <row r="3185" spans="5:5" x14ac:dyDescent="0.25">
      <c r="E3185">
        <v>2.5149759999999999</v>
      </c>
    </row>
    <row r="3186" spans="5:5" x14ac:dyDescent="0.25">
      <c r="E3186">
        <v>0.93206929999999999</v>
      </c>
    </row>
    <row r="3187" spans="5:5" x14ac:dyDescent="0.25">
      <c r="E3187">
        <v>0.8078708</v>
      </c>
    </row>
    <row r="3188" spans="5:5" x14ac:dyDescent="0.25">
      <c r="E3188">
        <v>2.010167</v>
      </c>
    </row>
    <row r="3189" spans="5:5" x14ac:dyDescent="0.25">
      <c r="E3189">
        <v>0.57940709999999995</v>
      </c>
    </row>
    <row r="3190" spans="5:5" x14ac:dyDescent="0.25">
      <c r="E3190">
        <v>0.75291240000000004</v>
      </c>
    </row>
    <row r="3191" spans="5:5" x14ac:dyDescent="0.25">
      <c r="E3191">
        <v>0.43641970000000002</v>
      </c>
    </row>
    <row r="3192" spans="5:5" x14ac:dyDescent="0.25">
      <c r="E3192">
        <v>0.35473290000000002</v>
      </c>
    </row>
    <row r="3193" spans="5:5" x14ac:dyDescent="0.25">
      <c r="E3193">
        <v>8.9116520000000005E-2</v>
      </c>
    </row>
    <row r="3194" spans="5:5" x14ac:dyDescent="0.25">
      <c r="E3194">
        <v>0.76834080000000005</v>
      </c>
    </row>
    <row r="3195" spans="5:5" x14ac:dyDescent="0.25">
      <c r="E3195">
        <v>0.2490241</v>
      </c>
    </row>
    <row r="3196" spans="5:5" x14ac:dyDescent="0.25">
      <c r="E3196">
        <v>1.5689230000000001</v>
      </c>
    </row>
    <row r="3197" spans="5:5" x14ac:dyDescent="0.25">
      <c r="E3197">
        <v>7.9580760000000003E-4</v>
      </c>
    </row>
    <row r="3198" spans="5:5" x14ac:dyDescent="0.25">
      <c r="E3198">
        <v>0.82040190000000002</v>
      </c>
    </row>
    <row r="3199" spans="5:5" x14ac:dyDescent="0.25">
      <c r="E3199">
        <v>3.259134</v>
      </c>
    </row>
    <row r="3200" spans="5:5" x14ac:dyDescent="0.25">
      <c r="E3200">
        <v>0.2501256</v>
      </c>
    </row>
    <row r="3201" spans="5:5" x14ac:dyDescent="0.25">
      <c r="E3201">
        <v>0.22308059999999999</v>
      </c>
    </row>
    <row r="3202" spans="5:5" x14ac:dyDescent="0.25">
      <c r="E3202">
        <v>0.97649180000000002</v>
      </c>
    </row>
    <row r="3203" spans="5:5" x14ac:dyDescent="0.25">
      <c r="E3203">
        <v>0.21219679999999999</v>
      </c>
    </row>
    <row r="3204" spans="5:5" x14ac:dyDescent="0.25">
      <c r="E3204">
        <v>2.270991</v>
      </c>
    </row>
    <row r="3205" spans="5:5" x14ac:dyDescent="0.25">
      <c r="E3205">
        <v>0.25390810000000003</v>
      </c>
    </row>
    <row r="3206" spans="5:5" x14ac:dyDescent="0.25">
      <c r="E3206">
        <v>0.56238750000000004</v>
      </c>
    </row>
    <row r="3207" spans="5:5" x14ac:dyDescent="0.25">
      <c r="E3207">
        <v>0.50622529999999999</v>
      </c>
    </row>
    <row r="3208" spans="5:5" x14ac:dyDescent="0.25">
      <c r="E3208">
        <v>0.25306390000000001</v>
      </c>
    </row>
    <row r="3209" spans="5:5" x14ac:dyDescent="0.25">
      <c r="E3209">
        <v>0.55281590000000003</v>
      </c>
    </row>
    <row r="3210" spans="5:5" x14ac:dyDescent="0.25">
      <c r="E3210">
        <v>0.59756719999999997</v>
      </c>
    </row>
    <row r="3211" spans="5:5" x14ac:dyDescent="0.25">
      <c r="E3211">
        <v>0.88802570000000003</v>
      </c>
    </row>
    <row r="3212" spans="5:5" x14ac:dyDescent="0.25">
      <c r="E3212">
        <v>0.28175349999999999</v>
      </c>
    </row>
    <row r="3213" spans="5:5" x14ac:dyDescent="0.25">
      <c r="E3213">
        <v>2.1957059999999999</v>
      </c>
    </row>
    <row r="3214" spans="5:5" x14ac:dyDescent="0.25">
      <c r="E3214">
        <v>0.25117519999999999</v>
      </c>
    </row>
    <row r="3215" spans="5:5" x14ac:dyDescent="0.25">
      <c r="E3215">
        <v>0.23370199999999999</v>
      </c>
    </row>
    <row r="3216" spans="5:5" x14ac:dyDescent="0.25">
      <c r="E3216">
        <v>1.7565390000000001</v>
      </c>
    </row>
    <row r="3217" spans="5:5" x14ac:dyDescent="0.25">
      <c r="E3217">
        <v>4.2743669999999998</v>
      </c>
    </row>
    <row r="3218" spans="5:5" x14ac:dyDescent="0.25">
      <c r="E3218">
        <v>2.6930200000000002</v>
      </c>
    </row>
    <row r="3219" spans="5:5" x14ac:dyDescent="0.25">
      <c r="E3219">
        <v>0.29839660000000001</v>
      </c>
    </row>
    <row r="3220" spans="5:5" x14ac:dyDescent="0.25">
      <c r="E3220">
        <v>0.58620399999999995</v>
      </c>
    </row>
    <row r="3221" spans="5:5" x14ac:dyDescent="0.25">
      <c r="E3221">
        <v>1.2334619999999999E-2</v>
      </c>
    </row>
    <row r="3222" spans="5:5" x14ac:dyDescent="0.25">
      <c r="E3222">
        <v>0.16188140000000001</v>
      </c>
    </row>
    <row r="3223" spans="5:5" x14ac:dyDescent="0.25">
      <c r="E3223">
        <v>0.71485290000000001</v>
      </c>
    </row>
    <row r="3224" spans="5:5" x14ac:dyDescent="0.25">
      <c r="E3224">
        <v>0.86374550000000005</v>
      </c>
    </row>
    <row r="3225" spans="5:5" x14ac:dyDescent="0.25">
      <c r="E3225">
        <v>1.319305E-2</v>
      </c>
    </row>
    <row r="3226" spans="5:5" x14ac:dyDescent="0.25">
      <c r="E3226">
        <v>0.10469829999999999</v>
      </c>
    </row>
    <row r="3227" spans="5:5" x14ac:dyDescent="0.25">
      <c r="E3227">
        <v>1.4872289999999999</v>
      </c>
    </row>
    <row r="3228" spans="5:5" x14ac:dyDescent="0.25">
      <c r="E3228">
        <v>1.06016</v>
      </c>
    </row>
    <row r="3229" spans="5:5" x14ac:dyDescent="0.25">
      <c r="E3229">
        <v>2.0477970000000001</v>
      </c>
    </row>
    <row r="3230" spans="5:5" x14ac:dyDescent="0.25">
      <c r="E3230">
        <v>2.9482900000000001</v>
      </c>
    </row>
    <row r="3231" spans="5:5" x14ac:dyDescent="0.25">
      <c r="E3231">
        <v>0.37552010000000002</v>
      </c>
    </row>
    <row r="3232" spans="5:5" x14ac:dyDescent="0.25">
      <c r="E3232">
        <v>4.101483</v>
      </c>
    </row>
    <row r="3233" spans="5:5" x14ac:dyDescent="0.25">
      <c r="E3233">
        <v>6.0028680000000001E-2</v>
      </c>
    </row>
    <row r="3234" spans="5:5" x14ac:dyDescent="0.25">
      <c r="E3234">
        <v>0.22928100000000001</v>
      </c>
    </row>
    <row r="3235" spans="5:5" x14ac:dyDescent="0.25">
      <c r="E3235">
        <v>1.4619230000000001</v>
      </c>
    </row>
    <row r="3236" spans="5:5" x14ac:dyDescent="0.25">
      <c r="E3236">
        <v>2.6532909999999998</v>
      </c>
    </row>
    <row r="3237" spans="5:5" x14ac:dyDescent="0.25">
      <c r="E3237">
        <v>0.86279309999999998</v>
      </c>
    </row>
    <row r="3238" spans="5:5" x14ac:dyDescent="0.25">
      <c r="E3238">
        <v>6.8433889999999997E-2</v>
      </c>
    </row>
    <row r="3239" spans="5:5" x14ac:dyDescent="0.25">
      <c r="E3239">
        <v>4.251125</v>
      </c>
    </row>
    <row r="3240" spans="5:5" x14ac:dyDescent="0.25">
      <c r="E3240">
        <v>0.27797319999999998</v>
      </c>
    </row>
    <row r="3241" spans="5:5" x14ac:dyDescent="0.25">
      <c r="E3241">
        <v>0.85097120000000004</v>
      </c>
    </row>
    <row r="3242" spans="5:5" x14ac:dyDescent="0.25">
      <c r="E3242">
        <v>2.9311639999999999</v>
      </c>
    </row>
    <row r="3243" spans="5:5" x14ac:dyDescent="0.25">
      <c r="E3243">
        <v>2.3460909999999999</v>
      </c>
    </row>
    <row r="3244" spans="5:5" x14ac:dyDescent="0.25">
      <c r="E3244">
        <v>0.107464</v>
      </c>
    </row>
    <row r="3245" spans="5:5" x14ac:dyDescent="0.25">
      <c r="E3245">
        <v>0.2117077</v>
      </c>
    </row>
    <row r="3246" spans="5:5" x14ac:dyDescent="0.25">
      <c r="E3246">
        <v>2.9004669999999999</v>
      </c>
    </row>
    <row r="3247" spans="5:5" x14ac:dyDescent="0.25">
      <c r="E3247">
        <v>0.55663430000000003</v>
      </c>
    </row>
    <row r="3248" spans="5:5" x14ac:dyDescent="0.25">
      <c r="E3248">
        <v>0.57711199999999996</v>
      </c>
    </row>
    <row r="3249" spans="5:5" x14ac:dyDescent="0.25">
      <c r="E3249">
        <v>0.20311399999999999</v>
      </c>
    </row>
    <row r="3250" spans="5:5" x14ac:dyDescent="0.25">
      <c r="E3250">
        <v>1.3209280000000001</v>
      </c>
    </row>
    <row r="3251" spans="5:5" x14ac:dyDescent="0.25">
      <c r="E3251">
        <v>0.75076900000000002</v>
      </c>
    </row>
    <row r="3252" spans="5:5" x14ac:dyDescent="0.25">
      <c r="E3252">
        <v>0.3908798</v>
      </c>
    </row>
    <row r="3253" spans="5:5" x14ac:dyDescent="0.25">
      <c r="E3253">
        <v>1.4902550000000001</v>
      </c>
    </row>
    <row r="3254" spans="5:5" x14ac:dyDescent="0.25">
      <c r="E3254">
        <v>1.0248889999999999</v>
      </c>
    </row>
    <row r="3255" spans="5:5" x14ac:dyDescent="0.25">
      <c r="E3255">
        <v>0.66900550000000003</v>
      </c>
    </row>
    <row r="3256" spans="5:5" x14ac:dyDescent="0.25">
      <c r="E3256">
        <v>0.50082139999999997</v>
      </c>
    </row>
    <row r="3257" spans="5:5" x14ac:dyDescent="0.25">
      <c r="E3257">
        <v>2.573725</v>
      </c>
    </row>
    <row r="3258" spans="5:5" x14ac:dyDescent="0.25">
      <c r="E3258">
        <v>0.49465949999999997</v>
      </c>
    </row>
    <row r="3259" spans="5:5" x14ac:dyDescent="0.25">
      <c r="E3259">
        <v>0.23849190000000001</v>
      </c>
    </row>
    <row r="3260" spans="5:5" x14ac:dyDescent="0.25">
      <c r="E3260">
        <v>1.908636</v>
      </c>
    </row>
    <row r="3261" spans="5:5" x14ac:dyDescent="0.25">
      <c r="E3261">
        <v>1.446604</v>
      </c>
    </row>
    <row r="3262" spans="5:5" x14ac:dyDescent="0.25">
      <c r="E3262">
        <v>0.33188040000000002</v>
      </c>
    </row>
    <row r="3263" spans="5:5" x14ac:dyDescent="0.25">
      <c r="E3263">
        <v>1.9068069999999999</v>
      </c>
    </row>
    <row r="3264" spans="5:5" x14ac:dyDescent="0.25">
      <c r="E3264">
        <v>0.88333220000000001</v>
      </c>
    </row>
    <row r="3265" spans="5:5" x14ac:dyDescent="0.25">
      <c r="E3265">
        <v>2.177899</v>
      </c>
    </row>
    <row r="3266" spans="5:5" x14ac:dyDescent="0.25">
      <c r="E3266">
        <v>1.496014</v>
      </c>
    </row>
    <row r="3267" spans="5:5" x14ac:dyDescent="0.25">
      <c r="E3267">
        <v>0.29016380000000003</v>
      </c>
    </row>
    <row r="3268" spans="5:5" x14ac:dyDescent="0.25">
      <c r="E3268">
        <v>2.3485170000000002</v>
      </c>
    </row>
    <row r="3269" spans="5:5" x14ac:dyDescent="0.25">
      <c r="E3269">
        <v>0.5909314</v>
      </c>
    </row>
    <row r="3270" spans="5:5" x14ac:dyDescent="0.25">
      <c r="E3270">
        <v>0.32267899999999999</v>
      </c>
    </row>
    <row r="3271" spans="5:5" x14ac:dyDescent="0.25">
      <c r="E3271">
        <v>0.56272750000000005</v>
      </c>
    </row>
    <row r="3272" spans="5:5" x14ac:dyDescent="0.25">
      <c r="E3272">
        <v>1.941073</v>
      </c>
    </row>
    <row r="3273" spans="5:5" x14ac:dyDescent="0.25">
      <c r="E3273">
        <v>0.36952600000000002</v>
      </c>
    </row>
    <row r="3274" spans="5:5" x14ac:dyDescent="0.25">
      <c r="E3274">
        <v>0.88231000000000004</v>
      </c>
    </row>
    <row r="3275" spans="5:5" x14ac:dyDescent="0.25">
      <c r="E3275">
        <v>0.4076922</v>
      </c>
    </row>
    <row r="3276" spans="5:5" x14ac:dyDescent="0.25">
      <c r="E3276">
        <v>0.1594739</v>
      </c>
    </row>
    <row r="3277" spans="5:5" x14ac:dyDescent="0.25">
      <c r="E3277">
        <v>3.0213549999999998</v>
      </c>
    </row>
    <row r="3278" spans="5:5" x14ac:dyDescent="0.25">
      <c r="E3278">
        <v>1.5348580000000001</v>
      </c>
    </row>
    <row r="3279" spans="5:5" x14ac:dyDescent="0.25">
      <c r="E3279">
        <v>2.0713309999999998</v>
      </c>
    </row>
    <row r="3280" spans="5:5" x14ac:dyDescent="0.25">
      <c r="E3280">
        <v>9.928099E-2</v>
      </c>
    </row>
    <row r="3281" spans="5:5" x14ac:dyDescent="0.25">
      <c r="E3281">
        <v>0.3159265</v>
      </c>
    </row>
    <row r="3282" spans="5:5" x14ac:dyDescent="0.25">
      <c r="E3282">
        <v>1.219001</v>
      </c>
    </row>
    <row r="3283" spans="5:5" x14ac:dyDescent="0.25">
      <c r="E3283">
        <v>0.9023544</v>
      </c>
    </row>
    <row r="3284" spans="5:5" x14ac:dyDescent="0.25">
      <c r="E3284">
        <v>1.5785089999999999</v>
      </c>
    </row>
    <row r="3285" spans="5:5" x14ac:dyDescent="0.25">
      <c r="E3285">
        <v>0.67430489999999998</v>
      </c>
    </row>
    <row r="3286" spans="5:5" x14ac:dyDescent="0.25">
      <c r="E3286">
        <v>2.8866079999999998</v>
      </c>
    </row>
    <row r="3287" spans="5:5" x14ac:dyDescent="0.25">
      <c r="E3287">
        <v>0.22403429999999999</v>
      </c>
    </row>
    <row r="3288" spans="5:5" x14ac:dyDescent="0.25">
      <c r="E3288">
        <v>0.65406050000000004</v>
      </c>
    </row>
    <row r="3289" spans="5:5" x14ac:dyDescent="0.25">
      <c r="E3289">
        <v>0.97202429999999995</v>
      </c>
    </row>
    <row r="3290" spans="5:5" x14ac:dyDescent="0.25">
      <c r="E3290">
        <v>2.7713109999999999</v>
      </c>
    </row>
    <row r="3291" spans="5:5" x14ac:dyDescent="0.25">
      <c r="E3291">
        <v>1.6052550000000001</v>
      </c>
    </row>
    <row r="3292" spans="5:5" x14ac:dyDescent="0.25">
      <c r="E3292">
        <v>0.63716360000000005</v>
      </c>
    </row>
    <row r="3293" spans="5:5" x14ac:dyDescent="0.25">
      <c r="E3293">
        <v>1.734804</v>
      </c>
    </row>
    <row r="3294" spans="5:5" x14ac:dyDescent="0.25">
      <c r="E3294">
        <v>1.0377320000000001</v>
      </c>
    </row>
    <row r="3295" spans="5:5" x14ac:dyDescent="0.25">
      <c r="E3295">
        <v>0.41431899999999999</v>
      </c>
    </row>
    <row r="3296" spans="5:5" x14ac:dyDescent="0.25">
      <c r="E3296">
        <v>2.4276080000000002</v>
      </c>
    </row>
    <row r="3297" spans="5:5" x14ac:dyDescent="0.25">
      <c r="E3297">
        <v>0.33001760000000002</v>
      </c>
    </row>
    <row r="3298" spans="5:5" x14ac:dyDescent="0.25">
      <c r="E3298">
        <v>1.4487829999999999</v>
      </c>
    </row>
    <row r="3299" spans="5:5" x14ac:dyDescent="0.25">
      <c r="E3299">
        <v>1.075504</v>
      </c>
    </row>
    <row r="3300" spans="5:5" x14ac:dyDescent="0.25">
      <c r="E3300">
        <v>0.6185176</v>
      </c>
    </row>
    <row r="3301" spans="5:5" x14ac:dyDescent="0.25">
      <c r="E3301">
        <v>9.4847769999999998E-2</v>
      </c>
    </row>
    <row r="3302" spans="5:5" x14ac:dyDescent="0.25">
      <c r="E3302">
        <v>2.6335630000000001</v>
      </c>
    </row>
    <row r="3303" spans="5:5" x14ac:dyDescent="0.25">
      <c r="E3303">
        <v>0.57757449999999999</v>
      </c>
    </row>
    <row r="3304" spans="5:5" x14ac:dyDescent="0.25">
      <c r="E3304">
        <v>0.2296319</v>
      </c>
    </row>
    <row r="3305" spans="5:5" x14ac:dyDescent="0.25">
      <c r="E3305">
        <v>1.469374</v>
      </c>
    </row>
    <row r="3306" spans="5:5" x14ac:dyDescent="0.25">
      <c r="E3306">
        <v>3.2107379999999998E-2</v>
      </c>
    </row>
    <row r="3307" spans="5:5" x14ac:dyDescent="0.25">
      <c r="E3307">
        <v>1.031906</v>
      </c>
    </row>
    <row r="3308" spans="5:5" x14ac:dyDescent="0.25">
      <c r="E3308">
        <v>1.243223</v>
      </c>
    </row>
    <row r="3309" spans="5:5" x14ac:dyDescent="0.25">
      <c r="E3309">
        <v>0.47360400000000002</v>
      </c>
    </row>
    <row r="3310" spans="5:5" x14ac:dyDescent="0.25">
      <c r="E3310">
        <v>0.76247500000000001</v>
      </c>
    </row>
    <row r="3311" spans="5:5" x14ac:dyDescent="0.25">
      <c r="E3311">
        <v>0.88882050000000001</v>
      </c>
    </row>
    <row r="3312" spans="5:5" x14ac:dyDescent="0.25">
      <c r="E3312">
        <v>2.28159</v>
      </c>
    </row>
    <row r="3313" spans="5:5" x14ac:dyDescent="0.25">
      <c r="E3313">
        <v>0.94756110000000005</v>
      </c>
    </row>
    <row r="3314" spans="5:5" x14ac:dyDescent="0.25">
      <c r="E3314">
        <v>0.2883539</v>
      </c>
    </row>
    <row r="3315" spans="5:5" x14ac:dyDescent="0.25">
      <c r="E3315">
        <v>0.40139429999999998</v>
      </c>
    </row>
    <row r="3316" spans="5:5" x14ac:dyDescent="0.25">
      <c r="E3316">
        <v>0.16907810000000001</v>
      </c>
    </row>
    <row r="3317" spans="5:5" x14ac:dyDescent="0.25">
      <c r="E3317">
        <v>0.1013333</v>
      </c>
    </row>
    <row r="3318" spans="5:5" x14ac:dyDescent="0.25">
      <c r="E3318">
        <v>1.3276779999999999</v>
      </c>
    </row>
    <row r="3319" spans="5:5" x14ac:dyDescent="0.25">
      <c r="E3319">
        <v>7.2415170000000001E-2</v>
      </c>
    </row>
    <row r="3320" spans="5:5" x14ac:dyDescent="0.25">
      <c r="E3320">
        <v>0.1074938</v>
      </c>
    </row>
    <row r="3321" spans="5:5" x14ac:dyDescent="0.25">
      <c r="E3321">
        <v>0.28000920000000001</v>
      </c>
    </row>
    <row r="3322" spans="5:5" x14ac:dyDescent="0.25">
      <c r="E3322">
        <v>0.72029259999999995</v>
      </c>
    </row>
    <row r="3323" spans="5:5" x14ac:dyDescent="0.25">
      <c r="E3323">
        <v>2.415546</v>
      </c>
    </row>
    <row r="3324" spans="5:5" x14ac:dyDescent="0.25">
      <c r="E3324">
        <v>1.696879</v>
      </c>
    </row>
    <row r="3325" spans="5:5" x14ac:dyDescent="0.25">
      <c r="E3325">
        <v>0.44859329999999997</v>
      </c>
    </row>
    <row r="3326" spans="5:5" x14ac:dyDescent="0.25">
      <c r="E3326">
        <v>0.50846159999999996</v>
      </c>
    </row>
    <row r="3327" spans="5:5" x14ac:dyDescent="0.25">
      <c r="E3327">
        <v>0.432645</v>
      </c>
    </row>
    <row r="3328" spans="5:5" x14ac:dyDescent="0.25">
      <c r="E3328">
        <v>1.225932</v>
      </c>
    </row>
    <row r="3329" spans="5:5" x14ac:dyDescent="0.25">
      <c r="E3329">
        <v>1.810632</v>
      </c>
    </row>
    <row r="3330" spans="5:5" x14ac:dyDescent="0.25">
      <c r="E3330">
        <v>0.47401979999999999</v>
      </c>
    </row>
    <row r="3331" spans="5:5" x14ac:dyDescent="0.25">
      <c r="E3331">
        <v>0.78699989999999997</v>
      </c>
    </row>
    <row r="3332" spans="5:5" x14ac:dyDescent="0.25">
      <c r="E3332">
        <v>1.058805</v>
      </c>
    </row>
    <row r="3333" spans="5:5" x14ac:dyDescent="0.25">
      <c r="E3333">
        <v>3.8562970000000002E-2</v>
      </c>
    </row>
    <row r="3334" spans="5:5" x14ac:dyDescent="0.25">
      <c r="E3334">
        <v>2.4326859999999999E-3</v>
      </c>
    </row>
    <row r="3335" spans="5:5" x14ac:dyDescent="0.25">
      <c r="E3335">
        <v>1.5654699999999999</v>
      </c>
    </row>
    <row r="3336" spans="5:5" x14ac:dyDescent="0.25">
      <c r="E3336">
        <v>7.8035419999999994E-2</v>
      </c>
    </row>
    <row r="3337" spans="5:5" x14ac:dyDescent="0.25">
      <c r="E3337">
        <v>0.29818470000000002</v>
      </c>
    </row>
    <row r="3338" spans="5:5" x14ac:dyDescent="0.25">
      <c r="E3338">
        <v>1.0870470000000001</v>
      </c>
    </row>
    <row r="3339" spans="5:5" x14ac:dyDescent="0.25">
      <c r="E3339">
        <v>0.50643760000000004</v>
      </c>
    </row>
    <row r="3340" spans="5:5" x14ac:dyDescent="0.25">
      <c r="E3340">
        <v>0.45303470000000001</v>
      </c>
    </row>
    <row r="3341" spans="5:5" x14ac:dyDescent="0.25">
      <c r="E3341">
        <v>2.2347380000000001</v>
      </c>
    </row>
    <row r="3342" spans="5:5" x14ac:dyDescent="0.25">
      <c r="E3342">
        <v>2.1775549999999999</v>
      </c>
    </row>
    <row r="3343" spans="5:5" x14ac:dyDescent="0.25">
      <c r="E3343">
        <v>0.74384360000000005</v>
      </c>
    </row>
    <row r="3344" spans="5:5" x14ac:dyDescent="0.25">
      <c r="E3344">
        <v>0.46935729999999998</v>
      </c>
    </row>
    <row r="3345" spans="5:5" x14ac:dyDescent="0.25">
      <c r="E3345">
        <v>1.7372669999999999</v>
      </c>
    </row>
    <row r="3346" spans="5:5" x14ac:dyDescent="0.25">
      <c r="E3346">
        <v>0.36671799999999999</v>
      </c>
    </row>
    <row r="3347" spans="5:5" x14ac:dyDescent="0.25">
      <c r="E3347">
        <v>0.39457779999999998</v>
      </c>
    </row>
    <row r="3348" spans="5:5" x14ac:dyDescent="0.25">
      <c r="E3348">
        <v>1.915171</v>
      </c>
    </row>
    <row r="3349" spans="5:5" x14ac:dyDescent="0.25">
      <c r="E3349">
        <v>9.4759280000000001E-2</v>
      </c>
    </row>
    <row r="3350" spans="5:5" x14ac:dyDescent="0.25">
      <c r="E3350">
        <v>2.152504</v>
      </c>
    </row>
    <row r="3351" spans="5:5" x14ac:dyDescent="0.25">
      <c r="E3351">
        <v>2.743716</v>
      </c>
    </row>
    <row r="3352" spans="5:5" x14ac:dyDescent="0.25">
      <c r="E3352">
        <v>4.5670639999999998E-2</v>
      </c>
    </row>
    <row r="3353" spans="5:5" x14ac:dyDescent="0.25">
      <c r="E3353">
        <v>1.0876429999999999</v>
      </c>
    </row>
    <row r="3354" spans="5:5" x14ac:dyDescent="0.25">
      <c r="E3354">
        <v>3.5287540000000002</v>
      </c>
    </row>
    <row r="3355" spans="5:5" x14ac:dyDescent="0.25">
      <c r="E3355">
        <v>9.1136149999999999E-2</v>
      </c>
    </row>
    <row r="3356" spans="5:5" x14ac:dyDescent="0.25">
      <c r="E3356">
        <v>0.1174525</v>
      </c>
    </row>
    <row r="3357" spans="5:5" x14ac:dyDescent="0.25">
      <c r="E3357">
        <v>0.2046086</v>
      </c>
    </row>
    <row r="3358" spans="5:5" x14ac:dyDescent="0.25">
      <c r="E3358">
        <v>0.51262070000000004</v>
      </c>
    </row>
    <row r="3359" spans="5:5" x14ac:dyDescent="0.25">
      <c r="E3359">
        <v>8.8304129999999995E-2</v>
      </c>
    </row>
    <row r="3360" spans="5:5" x14ac:dyDescent="0.25">
      <c r="E3360">
        <v>0.1891495</v>
      </c>
    </row>
    <row r="3361" spans="5:5" x14ac:dyDescent="0.25">
      <c r="E3361">
        <v>2.4580090000000001</v>
      </c>
    </row>
    <row r="3362" spans="5:5" x14ac:dyDescent="0.25">
      <c r="E3362">
        <v>9.0805919999999998E-2</v>
      </c>
    </row>
    <row r="3363" spans="5:5" x14ac:dyDescent="0.25">
      <c r="E3363">
        <v>4.8385640000000001E-2</v>
      </c>
    </row>
    <row r="3364" spans="5:5" x14ac:dyDescent="0.25">
      <c r="E3364">
        <v>0.81040939999999995</v>
      </c>
    </row>
    <row r="3365" spans="5:5" x14ac:dyDescent="0.25">
      <c r="E3365">
        <v>2.7559559999999999</v>
      </c>
    </row>
    <row r="3366" spans="5:5" x14ac:dyDescent="0.25">
      <c r="E3366">
        <v>0.59696780000000005</v>
      </c>
    </row>
    <row r="3367" spans="5:5" x14ac:dyDescent="0.25">
      <c r="E3367">
        <v>3.377923</v>
      </c>
    </row>
    <row r="3368" spans="5:5" x14ac:dyDescent="0.25">
      <c r="E3368">
        <v>2.1201479999999999</v>
      </c>
    </row>
    <row r="3369" spans="5:5" x14ac:dyDescent="0.25">
      <c r="E3369">
        <v>0.4575129</v>
      </c>
    </row>
    <row r="3370" spans="5:5" x14ac:dyDescent="0.25">
      <c r="E3370">
        <v>0.60271249999999998</v>
      </c>
    </row>
    <row r="3371" spans="5:5" x14ac:dyDescent="0.25">
      <c r="E3371">
        <v>6.4535460000000003E-2</v>
      </c>
    </row>
    <row r="3372" spans="5:5" x14ac:dyDescent="0.25">
      <c r="E3372">
        <v>0.2038759</v>
      </c>
    </row>
    <row r="3373" spans="5:5" x14ac:dyDescent="0.25">
      <c r="E3373">
        <v>0.1185137</v>
      </c>
    </row>
    <row r="3374" spans="5:5" x14ac:dyDescent="0.25">
      <c r="E3374">
        <v>4.3323850000000002E-3</v>
      </c>
    </row>
    <row r="3375" spans="5:5" x14ac:dyDescent="0.25">
      <c r="E3375">
        <v>0.31543520000000003</v>
      </c>
    </row>
    <row r="3376" spans="5:5" x14ac:dyDescent="0.25">
      <c r="E3376">
        <v>0.40941359999999999</v>
      </c>
    </row>
    <row r="3377" spans="5:5" x14ac:dyDescent="0.25">
      <c r="E3377">
        <v>4.1912459999999999E-2</v>
      </c>
    </row>
    <row r="3378" spans="5:5" x14ac:dyDescent="0.25">
      <c r="E3378">
        <v>1.6842200000000001</v>
      </c>
    </row>
    <row r="3379" spans="5:5" x14ac:dyDescent="0.25">
      <c r="E3379">
        <v>1.974931</v>
      </c>
    </row>
    <row r="3380" spans="5:5" x14ac:dyDescent="0.25">
      <c r="E3380">
        <v>0.34320279999999997</v>
      </c>
    </row>
    <row r="3381" spans="5:5" x14ac:dyDescent="0.25">
      <c r="E3381">
        <v>0.65009130000000004</v>
      </c>
    </row>
    <row r="3382" spans="5:5" x14ac:dyDescent="0.25">
      <c r="E3382">
        <v>0.29433540000000002</v>
      </c>
    </row>
    <row r="3383" spans="5:5" x14ac:dyDescent="0.25">
      <c r="E3383">
        <v>1.1966399999999999</v>
      </c>
    </row>
    <row r="3384" spans="5:5" x14ac:dyDescent="0.25">
      <c r="E3384">
        <v>0.13119829999999999</v>
      </c>
    </row>
    <row r="3385" spans="5:5" x14ac:dyDescent="0.25">
      <c r="E3385">
        <v>5.2981449999999999</v>
      </c>
    </row>
    <row r="3386" spans="5:5" x14ac:dyDescent="0.25">
      <c r="E3386">
        <v>0.6480342</v>
      </c>
    </row>
    <row r="3387" spans="5:5" x14ac:dyDescent="0.25">
      <c r="E3387">
        <v>0.16733439999999999</v>
      </c>
    </row>
    <row r="3388" spans="5:5" x14ac:dyDescent="0.25">
      <c r="E3388">
        <v>0.21405199999999999</v>
      </c>
    </row>
    <row r="3389" spans="5:5" x14ac:dyDescent="0.25">
      <c r="E3389">
        <v>0.4905352</v>
      </c>
    </row>
    <row r="3390" spans="5:5" x14ac:dyDescent="0.25">
      <c r="E3390">
        <v>1.6006050000000001</v>
      </c>
    </row>
    <row r="3391" spans="5:5" x14ac:dyDescent="0.25">
      <c r="E3391">
        <v>0.21371799999999999</v>
      </c>
    </row>
    <row r="3392" spans="5:5" x14ac:dyDescent="0.25">
      <c r="E3392">
        <v>1.5256510000000001</v>
      </c>
    </row>
    <row r="3393" spans="5:5" x14ac:dyDescent="0.25">
      <c r="E3393">
        <v>0.71193079999999997</v>
      </c>
    </row>
    <row r="3394" spans="5:5" x14ac:dyDescent="0.25">
      <c r="E3394">
        <v>1.1097680000000001</v>
      </c>
    </row>
    <row r="3395" spans="5:5" x14ac:dyDescent="0.25">
      <c r="E3395">
        <v>2.938434</v>
      </c>
    </row>
    <row r="3396" spans="5:5" x14ac:dyDescent="0.25">
      <c r="E3396">
        <v>0.27724749999999998</v>
      </c>
    </row>
    <row r="3397" spans="5:5" x14ac:dyDescent="0.25">
      <c r="E3397">
        <v>0.1181219</v>
      </c>
    </row>
    <row r="3398" spans="5:5" x14ac:dyDescent="0.25">
      <c r="E3398">
        <v>2.5506030000000002</v>
      </c>
    </row>
    <row r="3399" spans="5:5" x14ac:dyDescent="0.25">
      <c r="E3399">
        <v>0.16925399999999999</v>
      </c>
    </row>
    <row r="3400" spans="5:5" x14ac:dyDescent="0.25">
      <c r="E3400">
        <v>1.3809880000000001</v>
      </c>
    </row>
    <row r="3401" spans="5:5" x14ac:dyDescent="0.25">
      <c r="E3401">
        <v>0.86496729999999999</v>
      </c>
    </row>
    <row r="3402" spans="5:5" x14ac:dyDescent="0.25">
      <c r="E3402">
        <v>2.8477250000000001</v>
      </c>
    </row>
    <row r="3403" spans="5:5" x14ac:dyDescent="0.25">
      <c r="E3403">
        <v>2.6174659999999998</v>
      </c>
    </row>
    <row r="3404" spans="5:5" x14ac:dyDescent="0.25">
      <c r="E3404">
        <v>0.2035016</v>
      </c>
    </row>
    <row r="3405" spans="5:5" x14ac:dyDescent="0.25">
      <c r="E3405">
        <v>0.3444757</v>
      </c>
    </row>
    <row r="3406" spans="5:5" x14ac:dyDescent="0.25">
      <c r="E3406">
        <v>5.622899E-2</v>
      </c>
    </row>
    <row r="3407" spans="5:5" x14ac:dyDescent="0.25">
      <c r="E3407">
        <v>0.2685843</v>
      </c>
    </row>
    <row r="3408" spans="5:5" x14ac:dyDescent="0.25">
      <c r="E3408">
        <v>1.0747390000000001</v>
      </c>
    </row>
    <row r="3409" spans="5:5" x14ac:dyDescent="0.25">
      <c r="E3409">
        <v>0.94160489999999997</v>
      </c>
    </row>
    <row r="3410" spans="5:5" x14ac:dyDescent="0.25">
      <c r="E3410">
        <v>0.77490380000000003</v>
      </c>
    </row>
    <row r="3411" spans="5:5" x14ac:dyDescent="0.25">
      <c r="E3411">
        <v>0.24786320000000001</v>
      </c>
    </row>
    <row r="3412" spans="5:5" x14ac:dyDescent="0.25">
      <c r="E3412">
        <v>1.9759310000000001</v>
      </c>
    </row>
    <row r="3413" spans="5:5" x14ac:dyDescent="0.25">
      <c r="E3413">
        <v>0.34452080000000002</v>
      </c>
    </row>
    <row r="3414" spans="5:5" x14ac:dyDescent="0.25">
      <c r="E3414">
        <v>0.82141830000000005</v>
      </c>
    </row>
    <row r="3415" spans="5:5" x14ac:dyDescent="0.25">
      <c r="E3415">
        <v>0.72158480000000003</v>
      </c>
    </row>
    <row r="3416" spans="5:5" x14ac:dyDescent="0.25">
      <c r="E3416">
        <v>0.33679949999999997</v>
      </c>
    </row>
    <row r="3417" spans="5:5" x14ac:dyDescent="0.25">
      <c r="E3417">
        <v>1.907084</v>
      </c>
    </row>
    <row r="3418" spans="5:5" x14ac:dyDescent="0.25">
      <c r="E3418">
        <v>0.4069181</v>
      </c>
    </row>
    <row r="3419" spans="5:5" x14ac:dyDescent="0.25">
      <c r="E3419">
        <v>1.4279010000000001</v>
      </c>
    </row>
    <row r="3420" spans="5:5" x14ac:dyDescent="0.25">
      <c r="E3420">
        <v>1.4306179999999999</v>
      </c>
    </row>
    <row r="3421" spans="5:5" x14ac:dyDescent="0.25">
      <c r="E3421">
        <v>0.17261090000000001</v>
      </c>
    </row>
    <row r="3422" spans="5:5" x14ac:dyDescent="0.25">
      <c r="E3422">
        <v>0.26830140000000002</v>
      </c>
    </row>
    <row r="3423" spans="5:5" x14ac:dyDescent="0.25">
      <c r="E3423">
        <v>0.30775789999999997</v>
      </c>
    </row>
    <row r="3424" spans="5:5" x14ac:dyDescent="0.25">
      <c r="E3424">
        <v>1.8616710000000001</v>
      </c>
    </row>
    <row r="3425" spans="5:5" x14ac:dyDescent="0.25">
      <c r="E3425">
        <v>2.9164129999999999</v>
      </c>
    </row>
    <row r="3426" spans="5:5" x14ac:dyDescent="0.25">
      <c r="E3426">
        <v>0.80308550000000001</v>
      </c>
    </row>
    <row r="3427" spans="5:5" x14ac:dyDescent="0.25">
      <c r="E3427">
        <v>0.61348460000000005</v>
      </c>
    </row>
    <row r="3428" spans="5:5" x14ac:dyDescent="0.25">
      <c r="E3428">
        <v>2.2280509999999998</v>
      </c>
    </row>
    <row r="3429" spans="5:5" x14ac:dyDescent="0.25">
      <c r="E3429">
        <v>0.29983270000000001</v>
      </c>
    </row>
    <row r="3430" spans="5:5" x14ac:dyDescent="0.25">
      <c r="E3430">
        <v>0.48421160000000002</v>
      </c>
    </row>
    <row r="3431" spans="5:5" x14ac:dyDescent="0.25">
      <c r="E3431">
        <v>0.7972243</v>
      </c>
    </row>
    <row r="3432" spans="5:5" x14ac:dyDescent="0.25">
      <c r="E3432">
        <v>0.53565110000000005</v>
      </c>
    </row>
    <row r="3433" spans="5:5" x14ac:dyDescent="0.25">
      <c r="E3433">
        <v>1.5917619999999999</v>
      </c>
    </row>
    <row r="3434" spans="5:5" x14ac:dyDescent="0.25">
      <c r="E3434">
        <v>0.3256907</v>
      </c>
    </row>
    <row r="3435" spans="5:5" x14ac:dyDescent="0.25">
      <c r="E3435">
        <v>0.26498620000000001</v>
      </c>
    </row>
    <row r="3436" spans="5:5" x14ac:dyDescent="0.25">
      <c r="E3436">
        <v>0.1565404</v>
      </c>
    </row>
    <row r="3437" spans="5:5" x14ac:dyDescent="0.25">
      <c r="E3437">
        <v>2.0341390000000001E-2</v>
      </c>
    </row>
    <row r="3438" spans="5:5" x14ac:dyDescent="0.25">
      <c r="E3438">
        <v>3.0237509999999999</v>
      </c>
    </row>
    <row r="3439" spans="5:5" x14ac:dyDescent="0.25">
      <c r="E3439">
        <v>3.9792269999999998</v>
      </c>
    </row>
    <row r="3440" spans="5:5" x14ac:dyDescent="0.25">
      <c r="E3440">
        <v>1.315323</v>
      </c>
    </row>
    <row r="3441" spans="5:5" x14ac:dyDescent="0.25">
      <c r="E3441">
        <v>1.4621029999999999</v>
      </c>
    </row>
    <row r="3442" spans="5:5" x14ac:dyDescent="0.25">
      <c r="E3442">
        <v>9.8760379999999995E-2</v>
      </c>
    </row>
    <row r="3443" spans="5:5" x14ac:dyDescent="0.25">
      <c r="E3443">
        <v>1.5630919999999999</v>
      </c>
    </row>
    <row r="3444" spans="5:5" x14ac:dyDescent="0.25">
      <c r="E3444">
        <v>1.253495</v>
      </c>
    </row>
    <row r="3445" spans="5:5" x14ac:dyDescent="0.25">
      <c r="E3445">
        <v>1.983077</v>
      </c>
    </row>
    <row r="3446" spans="5:5" x14ac:dyDescent="0.25">
      <c r="E3446">
        <v>3.5078890000000001E-2</v>
      </c>
    </row>
    <row r="3447" spans="5:5" x14ac:dyDescent="0.25">
      <c r="E3447">
        <v>7.7677540000000003E-2</v>
      </c>
    </row>
    <row r="3448" spans="5:5" x14ac:dyDescent="0.25">
      <c r="E3448">
        <v>1.9677610000000001</v>
      </c>
    </row>
    <row r="3449" spans="5:5" x14ac:dyDescent="0.25">
      <c r="E3449">
        <v>0.38632559999999999</v>
      </c>
    </row>
    <row r="3450" spans="5:5" x14ac:dyDescent="0.25">
      <c r="E3450">
        <v>1.702169</v>
      </c>
    </row>
    <row r="3451" spans="5:5" x14ac:dyDescent="0.25">
      <c r="E3451">
        <v>0.27208280000000001</v>
      </c>
    </row>
    <row r="3452" spans="5:5" x14ac:dyDescent="0.25">
      <c r="E3452">
        <v>1.6339790000000001</v>
      </c>
    </row>
    <row r="3453" spans="5:5" x14ac:dyDescent="0.25">
      <c r="E3453">
        <v>7.8088749999999998E-2</v>
      </c>
    </row>
    <row r="3454" spans="5:5" x14ac:dyDescent="0.25">
      <c r="E3454">
        <v>0.42205530000000002</v>
      </c>
    </row>
    <row r="3455" spans="5:5" x14ac:dyDescent="0.25">
      <c r="E3455">
        <v>1.5411410000000001</v>
      </c>
    </row>
    <row r="3456" spans="5:5" x14ac:dyDescent="0.25">
      <c r="E3456">
        <v>0.41248099999999999</v>
      </c>
    </row>
    <row r="3457" spans="5:5" x14ac:dyDescent="0.25">
      <c r="E3457">
        <v>3.5991279999999999</v>
      </c>
    </row>
    <row r="3458" spans="5:5" x14ac:dyDescent="0.25">
      <c r="E3458">
        <v>1.39923</v>
      </c>
    </row>
    <row r="3459" spans="5:5" x14ac:dyDescent="0.25">
      <c r="E3459">
        <v>1.623286</v>
      </c>
    </row>
    <row r="3460" spans="5:5" x14ac:dyDescent="0.25">
      <c r="E3460">
        <v>0.24854979999999999</v>
      </c>
    </row>
    <row r="3461" spans="5:5" x14ac:dyDescent="0.25">
      <c r="E3461">
        <v>0.83712319999999996</v>
      </c>
    </row>
    <row r="3462" spans="5:5" x14ac:dyDescent="0.25">
      <c r="E3462">
        <v>0.52846720000000003</v>
      </c>
    </row>
    <row r="3463" spans="5:5" x14ac:dyDescent="0.25">
      <c r="E3463">
        <v>0.2296792</v>
      </c>
    </row>
    <row r="3464" spans="5:5" x14ac:dyDescent="0.25">
      <c r="E3464">
        <v>1.222639</v>
      </c>
    </row>
    <row r="3465" spans="5:5" x14ac:dyDescent="0.25">
      <c r="E3465">
        <v>0.31956859999999998</v>
      </c>
    </row>
    <row r="3466" spans="5:5" x14ac:dyDescent="0.25">
      <c r="E3466">
        <v>2.653794</v>
      </c>
    </row>
    <row r="3467" spans="5:5" x14ac:dyDescent="0.25">
      <c r="E3467">
        <v>0.92035920000000004</v>
      </c>
    </row>
    <row r="3468" spans="5:5" x14ac:dyDescent="0.25">
      <c r="E3468">
        <v>0.2389193</v>
      </c>
    </row>
    <row r="3469" spans="5:5" x14ac:dyDescent="0.25">
      <c r="E3469">
        <v>0.66764540000000006</v>
      </c>
    </row>
    <row r="3470" spans="5:5" x14ac:dyDescent="0.25">
      <c r="E3470">
        <v>0.42884749999999999</v>
      </c>
    </row>
    <row r="3471" spans="5:5" x14ac:dyDescent="0.25">
      <c r="E3471">
        <v>1.4678709999999999</v>
      </c>
    </row>
    <row r="3472" spans="5:5" x14ac:dyDescent="0.25">
      <c r="E3472">
        <v>0.9854908</v>
      </c>
    </row>
    <row r="3473" spans="5:5" x14ac:dyDescent="0.25">
      <c r="E3473">
        <v>0.26159310000000002</v>
      </c>
    </row>
    <row r="3474" spans="5:5" x14ac:dyDescent="0.25">
      <c r="E3474">
        <v>3.9374340000000001E-2</v>
      </c>
    </row>
    <row r="3475" spans="5:5" x14ac:dyDescent="0.25">
      <c r="E3475">
        <v>1.6091610000000001</v>
      </c>
    </row>
    <row r="3476" spans="5:5" x14ac:dyDescent="0.25">
      <c r="E3476">
        <v>2.0262470000000001</v>
      </c>
    </row>
    <row r="3477" spans="5:5" x14ac:dyDescent="0.25">
      <c r="E3477">
        <v>0.53382660000000004</v>
      </c>
    </row>
    <row r="3478" spans="5:5" x14ac:dyDescent="0.25">
      <c r="E3478">
        <v>0.95880370000000004</v>
      </c>
    </row>
    <row r="3479" spans="5:5" x14ac:dyDescent="0.25">
      <c r="E3479">
        <v>0.1646117</v>
      </c>
    </row>
    <row r="3480" spans="5:5" x14ac:dyDescent="0.25">
      <c r="E3480">
        <v>1.5864259999999999</v>
      </c>
    </row>
    <row r="3481" spans="5:5" x14ac:dyDescent="0.25">
      <c r="E3481">
        <v>2.2361520000000001</v>
      </c>
    </row>
    <row r="3482" spans="5:5" x14ac:dyDescent="0.25">
      <c r="E3482">
        <v>0.26200449999999997</v>
      </c>
    </row>
    <row r="3483" spans="5:5" x14ac:dyDescent="0.25">
      <c r="E3483">
        <v>1.4151039999999999</v>
      </c>
    </row>
    <row r="3484" spans="5:5" x14ac:dyDescent="0.25">
      <c r="E3484">
        <v>1.0385190000000001E-2</v>
      </c>
    </row>
    <row r="3485" spans="5:5" x14ac:dyDescent="0.25">
      <c r="E3485">
        <v>1.918042</v>
      </c>
    </row>
    <row r="3486" spans="5:5" x14ac:dyDescent="0.25">
      <c r="E3486">
        <v>3.6504219999999997E-2</v>
      </c>
    </row>
    <row r="3487" spans="5:5" x14ac:dyDescent="0.25">
      <c r="E3487">
        <v>0.39638279999999998</v>
      </c>
    </row>
    <row r="3488" spans="5:5" x14ac:dyDescent="0.25">
      <c r="E3488">
        <v>0.18487329999999999</v>
      </c>
    </row>
    <row r="3489" spans="5:5" x14ac:dyDescent="0.25">
      <c r="E3489">
        <v>0.16924829999999999</v>
      </c>
    </row>
    <row r="3490" spans="5:5" x14ac:dyDescent="0.25">
      <c r="E3490">
        <v>0.1406472</v>
      </c>
    </row>
    <row r="3491" spans="5:5" x14ac:dyDescent="0.25">
      <c r="E3491">
        <v>1.121642</v>
      </c>
    </row>
    <row r="3492" spans="5:5" x14ac:dyDescent="0.25">
      <c r="E3492">
        <v>0.19841819999999999</v>
      </c>
    </row>
    <row r="3493" spans="5:5" x14ac:dyDescent="0.25">
      <c r="E3493">
        <v>1.1503490000000001</v>
      </c>
    </row>
    <row r="3494" spans="5:5" x14ac:dyDescent="0.25">
      <c r="E3494">
        <v>1.1092580000000001</v>
      </c>
    </row>
    <row r="3495" spans="5:5" x14ac:dyDescent="0.25">
      <c r="E3495">
        <v>0.13751289999999999</v>
      </c>
    </row>
    <row r="3496" spans="5:5" x14ac:dyDescent="0.25">
      <c r="E3496">
        <v>0.83505390000000002</v>
      </c>
    </row>
    <row r="3497" spans="5:5" x14ac:dyDescent="0.25">
      <c r="E3497">
        <v>1.7015849999999999</v>
      </c>
    </row>
    <row r="3498" spans="5:5" x14ac:dyDescent="0.25">
      <c r="E3498">
        <v>0.46791050000000001</v>
      </c>
    </row>
    <row r="3499" spans="5:5" x14ac:dyDescent="0.25">
      <c r="E3499">
        <v>0.22822020000000001</v>
      </c>
    </row>
    <row r="3500" spans="5:5" x14ac:dyDescent="0.25">
      <c r="E3500">
        <v>2.179897</v>
      </c>
    </row>
    <row r="3501" spans="5:5" x14ac:dyDescent="0.25">
      <c r="E3501">
        <v>0.64785139999999997</v>
      </c>
    </row>
    <row r="3502" spans="5:5" x14ac:dyDescent="0.25">
      <c r="E3502">
        <v>0.68986670000000005</v>
      </c>
    </row>
    <row r="3503" spans="5:5" x14ac:dyDescent="0.25">
      <c r="E3503">
        <v>0.2888483</v>
      </c>
    </row>
    <row r="3504" spans="5:5" x14ac:dyDescent="0.25">
      <c r="E3504">
        <v>0.1542153</v>
      </c>
    </row>
    <row r="3505" spans="5:5" x14ac:dyDescent="0.25">
      <c r="E3505">
        <v>8.8685079999999999E-2</v>
      </c>
    </row>
    <row r="3506" spans="5:5" x14ac:dyDescent="0.25">
      <c r="E3506">
        <v>0.33025529999999997</v>
      </c>
    </row>
    <row r="3507" spans="5:5" x14ac:dyDescent="0.25">
      <c r="E3507">
        <v>1.952985</v>
      </c>
    </row>
    <row r="3508" spans="5:5" x14ac:dyDescent="0.25">
      <c r="E3508">
        <v>1.2253039999999999</v>
      </c>
    </row>
    <row r="3509" spans="5:5" x14ac:dyDescent="0.25">
      <c r="E3509">
        <v>1.7836209999999999</v>
      </c>
    </row>
    <row r="3510" spans="5:5" x14ac:dyDescent="0.25">
      <c r="E3510">
        <v>1.2567569999999999</v>
      </c>
    </row>
    <row r="3511" spans="5:5" x14ac:dyDescent="0.25">
      <c r="E3511">
        <v>0.30059049999999998</v>
      </c>
    </row>
    <row r="3512" spans="5:5" x14ac:dyDescent="0.25">
      <c r="E3512">
        <v>1.877983</v>
      </c>
    </row>
    <row r="3513" spans="5:5" x14ac:dyDescent="0.25">
      <c r="E3513">
        <v>1.3225610000000001</v>
      </c>
    </row>
    <row r="3514" spans="5:5" x14ac:dyDescent="0.25">
      <c r="E3514">
        <v>1.5670919999999999</v>
      </c>
    </row>
    <row r="3515" spans="5:5" x14ac:dyDescent="0.25">
      <c r="E3515">
        <v>1.753986</v>
      </c>
    </row>
    <row r="3516" spans="5:5" x14ac:dyDescent="0.25">
      <c r="E3516">
        <v>0.85078889999999996</v>
      </c>
    </row>
    <row r="3517" spans="5:5" x14ac:dyDescent="0.25">
      <c r="E3517">
        <v>0.77440010000000004</v>
      </c>
    </row>
    <row r="3518" spans="5:5" x14ac:dyDescent="0.25">
      <c r="E3518">
        <v>3.9580850000000001</v>
      </c>
    </row>
    <row r="3519" spans="5:5" x14ac:dyDescent="0.25">
      <c r="E3519">
        <v>0.78510349999999995</v>
      </c>
    </row>
    <row r="3520" spans="5:5" x14ac:dyDescent="0.25">
      <c r="E3520">
        <v>0.98703410000000003</v>
      </c>
    </row>
    <row r="3521" spans="5:5" x14ac:dyDescent="0.25">
      <c r="E3521">
        <v>0.73680380000000001</v>
      </c>
    </row>
    <row r="3522" spans="5:5" x14ac:dyDescent="0.25">
      <c r="E3522">
        <v>2.027644</v>
      </c>
    </row>
    <row r="3523" spans="5:5" x14ac:dyDescent="0.25">
      <c r="E3523">
        <v>1.544012E-2</v>
      </c>
    </row>
    <row r="3524" spans="5:5" x14ac:dyDescent="0.25">
      <c r="E3524">
        <v>0.28478320000000001</v>
      </c>
    </row>
    <row r="3525" spans="5:5" x14ac:dyDescent="0.25">
      <c r="E3525">
        <v>4.2019189999999998E-2</v>
      </c>
    </row>
    <row r="3526" spans="5:5" x14ac:dyDescent="0.25">
      <c r="E3526">
        <v>1.7798639999999999</v>
      </c>
    </row>
    <row r="3527" spans="5:5" x14ac:dyDescent="0.25">
      <c r="E3527">
        <v>0.21234259999999999</v>
      </c>
    </row>
    <row r="3528" spans="5:5" x14ac:dyDescent="0.25">
      <c r="E3528">
        <v>0.30518260000000003</v>
      </c>
    </row>
    <row r="3529" spans="5:5" x14ac:dyDescent="0.25">
      <c r="E3529">
        <v>0.68051430000000002</v>
      </c>
    </row>
    <row r="3530" spans="5:5" x14ac:dyDescent="0.25">
      <c r="E3530">
        <v>0.20666219999999999</v>
      </c>
    </row>
    <row r="3531" spans="5:5" x14ac:dyDescent="0.25">
      <c r="E3531">
        <v>0.93607810000000002</v>
      </c>
    </row>
    <row r="3532" spans="5:5" x14ac:dyDescent="0.25">
      <c r="E3532">
        <v>3.3438080000000001</v>
      </c>
    </row>
    <row r="3533" spans="5:5" x14ac:dyDescent="0.25">
      <c r="E3533">
        <v>0.2656656</v>
      </c>
    </row>
    <row r="3534" spans="5:5" x14ac:dyDescent="0.25">
      <c r="E3534">
        <v>1.686852</v>
      </c>
    </row>
    <row r="3535" spans="5:5" x14ac:dyDescent="0.25">
      <c r="E3535">
        <v>1.7229810000000001</v>
      </c>
    </row>
    <row r="3536" spans="5:5" x14ac:dyDescent="0.25">
      <c r="E3536">
        <v>0.7586657</v>
      </c>
    </row>
    <row r="3537" spans="5:5" x14ac:dyDescent="0.25">
      <c r="E3537">
        <v>0.35870089999999999</v>
      </c>
    </row>
    <row r="3538" spans="5:5" x14ac:dyDescent="0.25">
      <c r="E3538">
        <v>0.13174130000000001</v>
      </c>
    </row>
    <row r="3539" spans="5:5" x14ac:dyDescent="0.25">
      <c r="E3539">
        <v>1.8470530000000001</v>
      </c>
    </row>
    <row r="3540" spans="5:5" x14ac:dyDescent="0.25">
      <c r="E3540">
        <v>0.86635359999999995</v>
      </c>
    </row>
    <row r="3541" spans="5:5" x14ac:dyDescent="0.25">
      <c r="E3541">
        <v>0.55814839999999999</v>
      </c>
    </row>
    <row r="3542" spans="5:5" x14ac:dyDescent="0.25">
      <c r="E3542">
        <v>3.2420089999999999E-2</v>
      </c>
    </row>
    <row r="3543" spans="5:5" x14ac:dyDescent="0.25">
      <c r="E3543">
        <v>1.163476</v>
      </c>
    </row>
    <row r="3544" spans="5:5" x14ac:dyDescent="0.25">
      <c r="E3544">
        <v>1.1027100000000001</v>
      </c>
    </row>
    <row r="3545" spans="5:5" x14ac:dyDescent="0.25">
      <c r="E3545">
        <v>0.1234722</v>
      </c>
    </row>
    <row r="3546" spans="5:5" x14ac:dyDescent="0.25">
      <c r="E3546">
        <v>0.43158859999999999</v>
      </c>
    </row>
    <row r="3547" spans="5:5" x14ac:dyDescent="0.25">
      <c r="E3547">
        <v>0.80649850000000001</v>
      </c>
    </row>
    <row r="3548" spans="5:5" x14ac:dyDescent="0.25">
      <c r="E3548">
        <v>3.5877599999999998</v>
      </c>
    </row>
    <row r="3549" spans="5:5" x14ac:dyDescent="0.25">
      <c r="E3549">
        <v>0.55608749999999996</v>
      </c>
    </row>
    <row r="3550" spans="5:5" x14ac:dyDescent="0.25">
      <c r="E3550">
        <v>0.74130839999999998</v>
      </c>
    </row>
    <row r="3551" spans="5:5" x14ac:dyDescent="0.25">
      <c r="E3551">
        <v>8.3233340000000003E-2</v>
      </c>
    </row>
    <row r="3552" spans="5:5" x14ac:dyDescent="0.25">
      <c r="E3552">
        <v>1.361353</v>
      </c>
    </row>
    <row r="3553" spans="5:5" x14ac:dyDescent="0.25">
      <c r="E3553">
        <v>9.440018E-2</v>
      </c>
    </row>
    <row r="3554" spans="5:5" x14ac:dyDescent="0.25">
      <c r="E3554">
        <v>0.20304169999999999</v>
      </c>
    </row>
    <row r="3555" spans="5:5" x14ac:dyDescent="0.25">
      <c r="E3555">
        <v>1.287193</v>
      </c>
    </row>
    <row r="3556" spans="5:5" x14ac:dyDescent="0.25">
      <c r="E3556">
        <v>0.63967050000000003</v>
      </c>
    </row>
    <row r="3557" spans="5:5" x14ac:dyDescent="0.25">
      <c r="E3557">
        <v>2.3097050000000001</v>
      </c>
    </row>
    <row r="3558" spans="5:5" x14ac:dyDescent="0.25">
      <c r="E3558">
        <v>0.28354649999999998</v>
      </c>
    </row>
    <row r="3559" spans="5:5" x14ac:dyDescent="0.25">
      <c r="E3559">
        <v>0.74066600000000005</v>
      </c>
    </row>
    <row r="3560" spans="5:5" x14ac:dyDescent="0.25">
      <c r="E3560">
        <v>0.35752230000000002</v>
      </c>
    </row>
    <row r="3561" spans="5:5" x14ac:dyDescent="0.25">
      <c r="E3561">
        <v>2.8425160000000001E-2</v>
      </c>
    </row>
    <row r="3562" spans="5:5" x14ac:dyDescent="0.25">
      <c r="E3562">
        <v>0.40161570000000002</v>
      </c>
    </row>
    <row r="3563" spans="5:5" x14ac:dyDescent="0.25">
      <c r="E3563">
        <v>0.73792420000000003</v>
      </c>
    </row>
    <row r="3564" spans="5:5" x14ac:dyDescent="0.25">
      <c r="E3564">
        <v>7.3922249999999997E-3</v>
      </c>
    </row>
    <row r="3565" spans="5:5" x14ac:dyDescent="0.25">
      <c r="E3565">
        <v>1.2682739999999999</v>
      </c>
    </row>
    <row r="3566" spans="5:5" x14ac:dyDescent="0.25">
      <c r="E3566">
        <v>0.89324429999999999</v>
      </c>
    </row>
    <row r="3567" spans="5:5" x14ac:dyDescent="0.25">
      <c r="E3567">
        <v>0.65131709999999998</v>
      </c>
    </row>
    <row r="3568" spans="5:5" x14ac:dyDescent="0.25">
      <c r="E3568">
        <v>1.1864870000000001</v>
      </c>
    </row>
    <row r="3569" spans="5:5" x14ac:dyDescent="0.25">
      <c r="E3569">
        <v>1.2013769999999999</v>
      </c>
    </row>
    <row r="3570" spans="5:5" x14ac:dyDescent="0.25">
      <c r="E3570">
        <v>0.75045039999999996</v>
      </c>
    </row>
    <row r="3571" spans="5:5" x14ac:dyDescent="0.25">
      <c r="E3571">
        <v>0.4868963</v>
      </c>
    </row>
    <row r="3572" spans="5:5" x14ac:dyDescent="0.25">
      <c r="E3572">
        <v>0.5679322</v>
      </c>
    </row>
    <row r="3573" spans="5:5" x14ac:dyDescent="0.25">
      <c r="E3573">
        <v>1.2294490000000001E-3</v>
      </c>
    </row>
    <row r="3574" spans="5:5" x14ac:dyDescent="0.25">
      <c r="E3574">
        <v>1.1240509999999999</v>
      </c>
    </row>
    <row r="3575" spans="5:5" x14ac:dyDescent="0.25">
      <c r="E3575">
        <v>0.32539119999999999</v>
      </c>
    </row>
    <row r="3576" spans="5:5" x14ac:dyDescent="0.25">
      <c r="E3576">
        <v>0.1580655</v>
      </c>
    </row>
    <row r="3577" spans="5:5" x14ac:dyDescent="0.25">
      <c r="E3577">
        <v>0.82172339999999999</v>
      </c>
    </row>
    <row r="3578" spans="5:5" x14ac:dyDescent="0.25">
      <c r="E3578">
        <v>1.2948249999999999</v>
      </c>
    </row>
    <row r="3579" spans="5:5" x14ac:dyDescent="0.25">
      <c r="E3579">
        <v>1.623399</v>
      </c>
    </row>
    <row r="3580" spans="5:5" x14ac:dyDescent="0.25">
      <c r="E3580">
        <v>1.8876090000000001</v>
      </c>
    </row>
    <row r="3581" spans="5:5" x14ac:dyDescent="0.25">
      <c r="E3581">
        <v>4.1138269999999997</v>
      </c>
    </row>
    <row r="3582" spans="5:5" x14ac:dyDescent="0.25">
      <c r="E3582">
        <v>1.896568</v>
      </c>
    </row>
    <row r="3583" spans="5:5" x14ac:dyDescent="0.25">
      <c r="E3583">
        <v>4.0281579999999997E-2</v>
      </c>
    </row>
    <row r="3584" spans="5:5" x14ac:dyDescent="0.25">
      <c r="E3584">
        <v>0.72851670000000002</v>
      </c>
    </row>
    <row r="3585" spans="5:5" x14ac:dyDescent="0.25">
      <c r="E3585">
        <v>1.3604879999999999</v>
      </c>
    </row>
    <row r="3586" spans="5:5" x14ac:dyDescent="0.25">
      <c r="E3586">
        <v>0.79107360000000004</v>
      </c>
    </row>
    <row r="3587" spans="5:5" x14ac:dyDescent="0.25">
      <c r="E3587">
        <v>0.1895202</v>
      </c>
    </row>
    <row r="3588" spans="5:5" x14ac:dyDescent="0.25">
      <c r="E3588">
        <v>0.78125299999999998</v>
      </c>
    </row>
    <row r="3589" spans="5:5" x14ac:dyDescent="0.25">
      <c r="E3589">
        <v>0.30610379999999998</v>
      </c>
    </row>
    <row r="3590" spans="5:5" x14ac:dyDescent="0.25">
      <c r="E3590">
        <v>1.8545389999999999</v>
      </c>
    </row>
    <row r="3591" spans="5:5" x14ac:dyDescent="0.25">
      <c r="E3591">
        <v>0.70493629999999996</v>
      </c>
    </row>
    <row r="3592" spans="5:5" x14ac:dyDescent="0.25">
      <c r="E3592">
        <v>1.819057E-2</v>
      </c>
    </row>
    <row r="3593" spans="5:5" x14ac:dyDescent="0.25">
      <c r="E3593">
        <v>1.2304660000000001</v>
      </c>
    </row>
    <row r="3594" spans="5:5" x14ac:dyDescent="0.25">
      <c r="E3594">
        <v>2.2330409999999998E-2</v>
      </c>
    </row>
    <row r="3595" spans="5:5" x14ac:dyDescent="0.25">
      <c r="E3595">
        <v>8.1084519999999993E-2</v>
      </c>
    </row>
    <row r="3596" spans="5:5" x14ac:dyDescent="0.25">
      <c r="E3596">
        <v>2.6884109999999999</v>
      </c>
    </row>
    <row r="3597" spans="5:5" x14ac:dyDescent="0.25">
      <c r="E3597">
        <v>0.52039570000000002</v>
      </c>
    </row>
    <row r="3598" spans="5:5" x14ac:dyDescent="0.25">
      <c r="E3598">
        <v>0.27729340000000002</v>
      </c>
    </row>
    <row r="3599" spans="5:5" x14ac:dyDescent="0.25">
      <c r="E3599">
        <v>0.27174920000000002</v>
      </c>
    </row>
    <row r="3600" spans="5:5" x14ac:dyDescent="0.25">
      <c r="E3600">
        <v>0.69777610000000001</v>
      </c>
    </row>
    <row r="3601" spans="5:5" x14ac:dyDescent="0.25">
      <c r="E3601">
        <v>4.9022990000000002E-2</v>
      </c>
    </row>
    <row r="3602" spans="5:5" x14ac:dyDescent="0.25">
      <c r="E3602">
        <v>0.1913579</v>
      </c>
    </row>
    <row r="3603" spans="5:5" x14ac:dyDescent="0.25">
      <c r="E3603">
        <v>0.71421880000000004</v>
      </c>
    </row>
    <row r="3604" spans="5:5" x14ac:dyDescent="0.25">
      <c r="E3604">
        <v>8.181708E-2</v>
      </c>
    </row>
    <row r="3605" spans="5:5" x14ac:dyDescent="0.25">
      <c r="E3605">
        <v>0.47008499999999998</v>
      </c>
    </row>
    <row r="3606" spans="5:5" x14ac:dyDescent="0.25">
      <c r="E3606">
        <v>0.30188860000000001</v>
      </c>
    </row>
    <row r="3607" spans="5:5" x14ac:dyDescent="0.25">
      <c r="E3607">
        <v>1.3352440000000001</v>
      </c>
    </row>
    <row r="3608" spans="5:5" x14ac:dyDescent="0.25">
      <c r="E3608">
        <v>4.9343969999999997</v>
      </c>
    </row>
    <row r="3609" spans="5:5" x14ac:dyDescent="0.25">
      <c r="E3609">
        <v>0.1498004</v>
      </c>
    </row>
    <row r="3610" spans="5:5" x14ac:dyDescent="0.25">
      <c r="E3610">
        <v>0.42075679999999999</v>
      </c>
    </row>
    <row r="3611" spans="5:5" x14ac:dyDescent="0.25">
      <c r="E3611">
        <v>1.971195</v>
      </c>
    </row>
    <row r="3612" spans="5:5" x14ac:dyDescent="0.25">
      <c r="E3612">
        <v>0.17288500000000001</v>
      </c>
    </row>
    <row r="3613" spans="5:5" x14ac:dyDescent="0.25">
      <c r="E3613">
        <v>0.75633329999999999</v>
      </c>
    </row>
    <row r="3614" spans="5:5" x14ac:dyDescent="0.25">
      <c r="E3614">
        <v>0.61614469999999999</v>
      </c>
    </row>
    <row r="3615" spans="5:5" x14ac:dyDescent="0.25">
      <c r="E3615">
        <v>0.61723280000000003</v>
      </c>
    </row>
    <row r="3616" spans="5:5" x14ac:dyDescent="0.25">
      <c r="E3616">
        <v>0.59780880000000003</v>
      </c>
    </row>
    <row r="3617" spans="5:5" x14ac:dyDescent="0.25">
      <c r="E3617">
        <v>2.7944819999999999</v>
      </c>
    </row>
    <row r="3618" spans="5:5" x14ac:dyDescent="0.25">
      <c r="E3618">
        <v>0.64442549999999998</v>
      </c>
    </row>
    <row r="3619" spans="5:5" x14ac:dyDescent="0.25">
      <c r="E3619">
        <v>0.75719570000000003</v>
      </c>
    </row>
    <row r="3620" spans="5:5" x14ac:dyDescent="0.25">
      <c r="E3620">
        <v>0.44904300000000003</v>
      </c>
    </row>
    <row r="3621" spans="5:5" x14ac:dyDescent="0.25">
      <c r="E3621">
        <v>0.80473380000000005</v>
      </c>
    </row>
    <row r="3622" spans="5:5" x14ac:dyDescent="0.25">
      <c r="E3622">
        <v>0.60306530000000003</v>
      </c>
    </row>
    <row r="3623" spans="5:5" x14ac:dyDescent="0.25">
      <c r="E3623">
        <v>0.52545569999999997</v>
      </c>
    </row>
    <row r="3624" spans="5:5" x14ac:dyDescent="0.25">
      <c r="E3624">
        <v>0.94671780000000005</v>
      </c>
    </row>
    <row r="3625" spans="5:5" x14ac:dyDescent="0.25">
      <c r="E3625">
        <v>3.8312569999999999</v>
      </c>
    </row>
    <row r="3626" spans="5:5" x14ac:dyDescent="0.25">
      <c r="E3626">
        <v>0.93703179999999997</v>
      </c>
    </row>
    <row r="3627" spans="5:5" x14ac:dyDescent="0.25">
      <c r="E3627">
        <v>1.0520860000000001</v>
      </c>
    </row>
    <row r="3628" spans="5:5" x14ac:dyDescent="0.25">
      <c r="E3628">
        <v>1.1026549999999999</v>
      </c>
    </row>
    <row r="3629" spans="5:5" x14ac:dyDescent="0.25">
      <c r="E3629">
        <v>0.76509470000000002</v>
      </c>
    </row>
    <row r="3630" spans="5:5" x14ac:dyDescent="0.25">
      <c r="E3630">
        <v>0.53095049999999999</v>
      </c>
    </row>
    <row r="3631" spans="5:5" x14ac:dyDescent="0.25">
      <c r="E3631">
        <v>0.76534259999999998</v>
      </c>
    </row>
    <row r="3632" spans="5:5" x14ac:dyDescent="0.25">
      <c r="E3632">
        <v>5.962899E-2</v>
      </c>
    </row>
    <row r="3633" spans="5:5" x14ac:dyDescent="0.25">
      <c r="E3633">
        <v>0.11323709999999999</v>
      </c>
    </row>
    <row r="3634" spans="5:5" x14ac:dyDescent="0.25">
      <c r="E3634">
        <v>0.59666989999999998</v>
      </c>
    </row>
    <row r="3635" spans="5:5" x14ac:dyDescent="0.25">
      <c r="E3635">
        <v>1.383977</v>
      </c>
    </row>
    <row r="3636" spans="5:5" x14ac:dyDescent="0.25">
      <c r="E3636">
        <v>1.319493</v>
      </c>
    </row>
    <row r="3637" spans="5:5" x14ac:dyDescent="0.25">
      <c r="E3637">
        <v>1.555631</v>
      </c>
    </row>
    <row r="3638" spans="5:5" x14ac:dyDescent="0.25">
      <c r="E3638">
        <v>0.76065199999999999</v>
      </c>
    </row>
    <row r="3639" spans="5:5" x14ac:dyDescent="0.25">
      <c r="E3639">
        <v>0.30100860000000002</v>
      </c>
    </row>
    <row r="3640" spans="5:5" x14ac:dyDescent="0.25">
      <c r="E3640">
        <v>0.19310350000000001</v>
      </c>
    </row>
    <row r="3641" spans="5:5" x14ac:dyDescent="0.25">
      <c r="E3641">
        <v>2.3678629999999998</v>
      </c>
    </row>
    <row r="3642" spans="5:5" x14ac:dyDescent="0.25">
      <c r="E3642">
        <v>2.2924709999999999</v>
      </c>
    </row>
    <row r="3643" spans="5:5" x14ac:dyDescent="0.25">
      <c r="E3643">
        <v>0.83830490000000002</v>
      </c>
    </row>
    <row r="3644" spans="5:5" x14ac:dyDescent="0.25">
      <c r="E3644">
        <v>3.4752779999999997E-2</v>
      </c>
    </row>
    <row r="3645" spans="5:5" x14ac:dyDescent="0.25">
      <c r="E3645">
        <v>0.67716770000000004</v>
      </c>
    </row>
    <row r="3646" spans="5:5" x14ac:dyDescent="0.25">
      <c r="E3646">
        <v>0.23765790000000001</v>
      </c>
    </row>
    <row r="3647" spans="5:5" x14ac:dyDescent="0.25">
      <c r="E3647">
        <v>3.4459849999999999</v>
      </c>
    </row>
    <row r="3648" spans="5:5" x14ac:dyDescent="0.25">
      <c r="E3648">
        <v>3.5831740000000001</v>
      </c>
    </row>
    <row r="3649" spans="5:5" x14ac:dyDescent="0.25">
      <c r="E3649">
        <v>2.4714550000000002</v>
      </c>
    </row>
    <row r="3650" spans="5:5" x14ac:dyDescent="0.25">
      <c r="E3650">
        <v>2.1865169999999998</v>
      </c>
    </row>
    <row r="3651" spans="5:5" x14ac:dyDescent="0.25">
      <c r="E3651">
        <v>0.52628240000000004</v>
      </c>
    </row>
    <row r="3652" spans="5:5" x14ac:dyDescent="0.25">
      <c r="E3652">
        <v>6.2624970000000002E-2</v>
      </c>
    </row>
    <row r="3653" spans="5:5" x14ac:dyDescent="0.25">
      <c r="E3653">
        <v>0.3560489</v>
      </c>
    </row>
    <row r="3654" spans="5:5" x14ac:dyDescent="0.25">
      <c r="E3654">
        <v>0.16566610000000001</v>
      </c>
    </row>
    <row r="3655" spans="5:5" x14ac:dyDescent="0.25">
      <c r="E3655">
        <v>0.45419949999999998</v>
      </c>
    </row>
    <row r="3656" spans="5:5" x14ac:dyDescent="0.25">
      <c r="E3656">
        <v>1.9093610000000001</v>
      </c>
    </row>
    <row r="3657" spans="5:5" x14ac:dyDescent="0.25">
      <c r="E3657">
        <v>4.0475469999999998</v>
      </c>
    </row>
    <row r="3658" spans="5:5" x14ac:dyDescent="0.25">
      <c r="E3658">
        <v>0.41011199999999998</v>
      </c>
    </row>
    <row r="3659" spans="5:5" x14ac:dyDescent="0.25">
      <c r="E3659">
        <v>0.96156390000000003</v>
      </c>
    </row>
    <row r="3660" spans="5:5" x14ac:dyDescent="0.25">
      <c r="E3660">
        <v>9.1166759999999999E-2</v>
      </c>
    </row>
    <row r="3661" spans="5:5" x14ac:dyDescent="0.25">
      <c r="E3661">
        <v>1.425675</v>
      </c>
    </row>
    <row r="3662" spans="5:5" x14ac:dyDescent="0.25">
      <c r="E3662">
        <v>0.12481630000000001</v>
      </c>
    </row>
    <row r="3663" spans="5:5" x14ac:dyDescent="0.25">
      <c r="E3663">
        <v>1.435765</v>
      </c>
    </row>
    <row r="3664" spans="5:5" x14ac:dyDescent="0.25">
      <c r="E3664">
        <v>1.792141</v>
      </c>
    </row>
    <row r="3665" spans="5:5" x14ac:dyDescent="0.25">
      <c r="E3665">
        <v>3.7508309999999998</v>
      </c>
    </row>
    <row r="3666" spans="5:5" x14ac:dyDescent="0.25">
      <c r="E3666">
        <v>0.98326360000000002</v>
      </c>
    </row>
    <row r="3667" spans="5:5" x14ac:dyDescent="0.25">
      <c r="E3667">
        <v>0.31896980000000003</v>
      </c>
    </row>
    <row r="3668" spans="5:5" x14ac:dyDescent="0.25">
      <c r="E3668">
        <v>1.761771</v>
      </c>
    </row>
    <row r="3669" spans="5:5" x14ac:dyDescent="0.25">
      <c r="E3669">
        <v>1.4802040000000001</v>
      </c>
    </row>
    <row r="3670" spans="5:5" x14ac:dyDescent="0.25">
      <c r="E3670">
        <v>0.87974430000000003</v>
      </c>
    </row>
    <row r="3671" spans="5:5" x14ac:dyDescent="0.25">
      <c r="E3671">
        <v>1.269128</v>
      </c>
    </row>
    <row r="3672" spans="5:5" x14ac:dyDescent="0.25">
      <c r="E3672">
        <v>0.2164355</v>
      </c>
    </row>
    <row r="3673" spans="5:5" x14ac:dyDescent="0.25">
      <c r="E3673">
        <v>2.8492820000000001</v>
      </c>
    </row>
    <row r="3674" spans="5:5" x14ac:dyDescent="0.25">
      <c r="E3674">
        <v>0.49966890000000003</v>
      </c>
    </row>
    <row r="3675" spans="5:5" x14ac:dyDescent="0.25">
      <c r="E3675">
        <v>0.6105585</v>
      </c>
    </row>
    <row r="3676" spans="5:5" x14ac:dyDescent="0.25">
      <c r="E3676">
        <v>0.47063880000000002</v>
      </c>
    </row>
    <row r="3677" spans="5:5" x14ac:dyDescent="0.25">
      <c r="E3677">
        <v>0.24309939999999999</v>
      </c>
    </row>
    <row r="3678" spans="5:5" x14ac:dyDescent="0.25">
      <c r="E3678">
        <v>1.9999629999999999</v>
      </c>
    </row>
    <row r="3679" spans="5:5" x14ac:dyDescent="0.25">
      <c r="E3679">
        <v>3.580254</v>
      </c>
    </row>
    <row r="3680" spans="5:5" x14ac:dyDescent="0.25">
      <c r="E3680">
        <v>0.95942059999999996</v>
      </c>
    </row>
    <row r="3681" spans="5:5" x14ac:dyDescent="0.25">
      <c r="E3681">
        <v>0.53172200000000003</v>
      </c>
    </row>
    <row r="3682" spans="5:5" x14ac:dyDescent="0.25">
      <c r="E3682">
        <v>0.1959718</v>
      </c>
    </row>
    <row r="3683" spans="5:5" x14ac:dyDescent="0.25">
      <c r="E3683">
        <v>0.96365940000000005</v>
      </c>
    </row>
    <row r="3684" spans="5:5" x14ac:dyDescent="0.25">
      <c r="E3684">
        <v>0.10918700000000001</v>
      </c>
    </row>
    <row r="3685" spans="5:5" x14ac:dyDescent="0.25">
      <c r="E3685">
        <v>2.8741759999999998</v>
      </c>
    </row>
    <row r="3686" spans="5:5" x14ac:dyDescent="0.25">
      <c r="E3686">
        <v>1.1970620000000001</v>
      </c>
    </row>
    <row r="3687" spans="5:5" x14ac:dyDescent="0.25">
      <c r="E3687">
        <v>1.3720749999999999</v>
      </c>
    </row>
    <row r="3688" spans="5:5" x14ac:dyDescent="0.25">
      <c r="E3688">
        <v>0.52244950000000001</v>
      </c>
    </row>
    <row r="3689" spans="5:5" x14ac:dyDescent="0.25">
      <c r="E3689">
        <v>0.41871779999999997</v>
      </c>
    </row>
    <row r="3690" spans="5:5" x14ac:dyDescent="0.25">
      <c r="E3690">
        <v>0.11099870000000001</v>
      </c>
    </row>
    <row r="3691" spans="5:5" x14ac:dyDescent="0.25">
      <c r="E3691">
        <v>2.7042959999999998</v>
      </c>
    </row>
    <row r="3692" spans="5:5" x14ac:dyDescent="0.25">
      <c r="E3692">
        <v>1.3817010000000001</v>
      </c>
    </row>
    <row r="3693" spans="5:5" x14ac:dyDescent="0.25">
      <c r="E3693">
        <v>5.9217180000000001E-2</v>
      </c>
    </row>
    <row r="3694" spans="5:5" x14ac:dyDescent="0.25">
      <c r="E3694">
        <v>0.1666995</v>
      </c>
    </row>
    <row r="3695" spans="5:5" x14ac:dyDescent="0.25">
      <c r="E3695">
        <v>0.35360979999999997</v>
      </c>
    </row>
    <row r="3696" spans="5:5" x14ac:dyDescent="0.25">
      <c r="E3696">
        <v>1.7124360000000001</v>
      </c>
    </row>
    <row r="3697" spans="5:5" x14ac:dyDescent="0.25">
      <c r="E3697">
        <v>1.0185820000000001</v>
      </c>
    </row>
    <row r="3698" spans="5:5" x14ac:dyDescent="0.25">
      <c r="E3698">
        <v>0.57917350000000001</v>
      </c>
    </row>
    <row r="3699" spans="5:5" x14ac:dyDescent="0.25">
      <c r="E3699">
        <v>2.0889609999999998</v>
      </c>
    </row>
    <row r="3700" spans="5:5" x14ac:dyDescent="0.25">
      <c r="E3700">
        <v>1.4845729999999999</v>
      </c>
    </row>
    <row r="3701" spans="5:5" x14ac:dyDescent="0.25">
      <c r="E3701">
        <v>0.65907640000000001</v>
      </c>
    </row>
    <row r="3702" spans="5:5" x14ac:dyDescent="0.25">
      <c r="E3702">
        <v>1.386693</v>
      </c>
    </row>
    <row r="3703" spans="5:5" x14ac:dyDescent="0.25">
      <c r="E3703">
        <v>0.665265</v>
      </c>
    </row>
    <row r="3704" spans="5:5" x14ac:dyDescent="0.25">
      <c r="E3704">
        <v>0.65463830000000001</v>
      </c>
    </row>
    <row r="3705" spans="5:5" x14ac:dyDescent="0.25">
      <c r="E3705">
        <v>0.233625</v>
      </c>
    </row>
    <row r="3706" spans="5:5" x14ac:dyDescent="0.25">
      <c r="E3706">
        <v>7.39036E-2</v>
      </c>
    </row>
    <row r="3707" spans="5:5" x14ac:dyDescent="0.25">
      <c r="E3707">
        <v>1.0659810000000001</v>
      </c>
    </row>
    <row r="3708" spans="5:5" x14ac:dyDescent="0.25">
      <c r="E3708">
        <v>0.71201769999999998</v>
      </c>
    </row>
    <row r="3709" spans="5:5" x14ac:dyDescent="0.25">
      <c r="E3709">
        <v>2.028966</v>
      </c>
    </row>
    <row r="3710" spans="5:5" x14ac:dyDescent="0.25">
      <c r="E3710">
        <v>0.4614336</v>
      </c>
    </row>
    <row r="3711" spans="5:5" x14ac:dyDescent="0.25">
      <c r="E3711">
        <v>0.35166740000000002</v>
      </c>
    </row>
    <row r="3712" spans="5:5" x14ac:dyDescent="0.25">
      <c r="E3712">
        <v>1.028003</v>
      </c>
    </row>
    <row r="3713" spans="5:5" x14ac:dyDescent="0.25">
      <c r="E3713">
        <v>1.3602259999999999</v>
      </c>
    </row>
    <row r="3714" spans="5:5" x14ac:dyDescent="0.25">
      <c r="E3714">
        <v>0.28198970000000001</v>
      </c>
    </row>
    <row r="3715" spans="5:5" x14ac:dyDescent="0.25">
      <c r="E3715">
        <v>1.5663640000000001</v>
      </c>
    </row>
    <row r="3716" spans="5:5" x14ac:dyDescent="0.25">
      <c r="E3716">
        <v>1.9695669999999998E-2</v>
      </c>
    </row>
    <row r="3717" spans="5:5" x14ac:dyDescent="0.25">
      <c r="E3717">
        <v>0.1908347</v>
      </c>
    </row>
    <row r="3718" spans="5:5" x14ac:dyDescent="0.25">
      <c r="E3718">
        <v>9.6252879999999999E-2</v>
      </c>
    </row>
    <row r="3719" spans="5:5" x14ac:dyDescent="0.25">
      <c r="E3719">
        <v>2.1942629999999999</v>
      </c>
    </row>
    <row r="3720" spans="5:5" x14ac:dyDescent="0.25">
      <c r="E3720">
        <v>0.89933430000000003</v>
      </c>
    </row>
    <row r="3721" spans="5:5" x14ac:dyDescent="0.25">
      <c r="E3721">
        <v>1.132009</v>
      </c>
    </row>
    <row r="3722" spans="5:5" x14ac:dyDescent="0.25">
      <c r="E3722">
        <v>1.2788999999999999</v>
      </c>
    </row>
    <row r="3723" spans="5:5" x14ac:dyDescent="0.25">
      <c r="E3723">
        <v>1.135599</v>
      </c>
    </row>
    <row r="3724" spans="5:5" x14ac:dyDescent="0.25">
      <c r="E3724">
        <v>0.13967199999999999</v>
      </c>
    </row>
    <row r="3725" spans="5:5" x14ac:dyDescent="0.25">
      <c r="E3725">
        <v>6.4679109999999998E-2</v>
      </c>
    </row>
    <row r="3726" spans="5:5" x14ac:dyDescent="0.25">
      <c r="E3726">
        <v>0.82659419999999995</v>
      </c>
    </row>
    <row r="3727" spans="5:5" x14ac:dyDescent="0.25">
      <c r="E3727">
        <v>1.2988569999999999</v>
      </c>
    </row>
    <row r="3728" spans="5:5" x14ac:dyDescent="0.25">
      <c r="E3728">
        <v>0.27045829999999998</v>
      </c>
    </row>
    <row r="3729" spans="5:5" x14ac:dyDescent="0.25">
      <c r="E3729">
        <v>0.76724130000000001</v>
      </c>
    </row>
    <row r="3730" spans="5:5" x14ac:dyDescent="0.25">
      <c r="E3730">
        <v>0.57521009999999995</v>
      </c>
    </row>
    <row r="3731" spans="5:5" x14ac:dyDescent="0.25">
      <c r="E3731">
        <v>0.5878757</v>
      </c>
    </row>
    <row r="3732" spans="5:5" x14ac:dyDescent="0.25">
      <c r="E3732">
        <v>0.91707729999999998</v>
      </c>
    </row>
    <row r="3733" spans="5:5" x14ac:dyDescent="0.25">
      <c r="E3733">
        <v>0.13674839999999999</v>
      </c>
    </row>
    <row r="3734" spans="5:5" x14ac:dyDescent="0.25">
      <c r="E3734">
        <v>3.3462299999999998</v>
      </c>
    </row>
    <row r="3735" spans="5:5" x14ac:dyDescent="0.25">
      <c r="E3735">
        <v>0.4620475</v>
      </c>
    </row>
    <row r="3736" spans="5:5" x14ac:dyDescent="0.25">
      <c r="E3736">
        <v>0.31801889999999999</v>
      </c>
    </row>
    <row r="3737" spans="5:5" x14ac:dyDescent="0.25">
      <c r="E3737">
        <v>1.2800940000000001</v>
      </c>
    </row>
    <row r="3738" spans="5:5" x14ac:dyDescent="0.25">
      <c r="E3738">
        <v>0.64307479999999995</v>
      </c>
    </row>
    <row r="3739" spans="5:5" x14ac:dyDescent="0.25">
      <c r="E3739">
        <v>0.36159740000000001</v>
      </c>
    </row>
    <row r="3740" spans="5:5" x14ac:dyDescent="0.25">
      <c r="E3740">
        <v>0.13788980000000001</v>
      </c>
    </row>
    <row r="3741" spans="5:5" x14ac:dyDescent="0.25">
      <c r="E3741">
        <v>0.36064109999999999</v>
      </c>
    </row>
    <row r="3742" spans="5:5" x14ac:dyDescent="0.25">
      <c r="E3742">
        <v>1.2351840000000001</v>
      </c>
    </row>
    <row r="3743" spans="5:5" x14ac:dyDescent="0.25">
      <c r="E3743">
        <v>0.62411839999999996</v>
      </c>
    </row>
    <row r="3744" spans="5:5" x14ac:dyDescent="0.25">
      <c r="E3744">
        <v>0.87673979999999996</v>
      </c>
    </row>
    <row r="3745" spans="5:5" x14ac:dyDescent="0.25">
      <c r="E3745">
        <v>0.59166229999999997</v>
      </c>
    </row>
    <row r="3746" spans="5:5" x14ac:dyDescent="0.25">
      <c r="E3746">
        <v>1.38798</v>
      </c>
    </row>
    <row r="3747" spans="5:5" x14ac:dyDescent="0.25">
      <c r="E3747">
        <v>0.49331910000000001</v>
      </c>
    </row>
    <row r="3748" spans="5:5" x14ac:dyDescent="0.25">
      <c r="E3748">
        <v>7.4356690000000003E-2</v>
      </c>
    </row>
    <row r="3749" spans="5:5" x14ac:dyDescent="0.25">
      <c r="E3749">
        <v>1.204861</v>
      </c>
    </row>
    <row r="3750" spans="5:5" x14ac:dyDescent="0.25">
      <c r="E3750">
        <v>0.30334939999999999</v>
      </c>
    </row>
    <row r="3751" spans="5:5" x14ac:dyDescent="0.25">
      <c r="E3751">
        <v>0.89190179999999997</v>
      </c>
    </row>
    <row r="3752" spans="5:5" x14ac:dyDescent="0.25">
      <c r="E3752">
        <v>1.0768949999999999</v>
      </c>
    </row>
    <row r="3753" spans="5:5" x14ac:dyDescent="0.25">
      <c r="E3753">
        <v>4.6703370000000001E-2</v>
      </c>
    </row>
    <row r="3754" spans="5:5" x14ac:dyDescent="0.25">
      <c r="E3754">
        <v>0.93725740000000002</v>
      </c>
    </row>
    <row r="3755" spans="5:5" x14ac:dyDescent="0.25">
      <c r="E3755">
        <v>1.826924</v>
      </c>
    </row>
    <row r="3756" spans="5:5" x14ac:dyDescent="0.25">
      <c r="E3756">
        <v>0.56212819999999997</v>
      </c>
    </row>
    <row r="3757" spans="5:5" x14ac:dyDescent="0.25">
      <c r="E3757">
        <v>3.121305</v>
      </c>
    </row>
    <row r="3758" spans="5:5" x14ac:dyDescent="0.25">
      <c r="E3758">
        <v>1.897027</v>
      </c>
    </row>
    <row r="3759" spans="5:5" x14ac:dyDescent="0.25">
      <c r="E3759">
        <v>1.125372</v>
      </c>
    </row>
    <row r="3760" spans="5:5" x14ac:dyDescent="0.25">
      <c r="E3760">
        <v>0.91152140000000004</v>
      </c>
    </row>
    <row r="3761" spans="5:5" x14ac:dyDescent="0.25">
      <c r="E3761">
        <v>0.22267429999999999</v>
      </c>
    </row>
    <row r="3762" spans="5:5" x14ac:dyDescent="0.25">
      <c r="E3762">
        <v>0.73625890000000005</v>
      </c>
    </row>
    <row r="3763" spans="5:5" x14ac:dyDescent="0.25">
      <c r="E3763">
        <v>1.523012</v>
      </c>
    </row>
    <row r="3764" spans="5:5" x14ac:dyDescent="0.25">
      <c r="E3764">
        <v>0.34925240000000002</v>
      </c>
    </row>
    <row r="3765" spans="5:5" x14ac:dyDescent="0.25">
      <c r="E3765">
        <v>1.115923</v>
      </c>
    </row>
    <row r="3766" spans="5:5" x14ac:dyDescent="0.25">
      <c r="E3766">
        <v>1.4837340000000001</v>
      </c>
    </row>
    <row r="3767" spans="5:5" x14ac:dyDescent="0.25">
      <c r="E3767">
        <v>0.3859687</v>
      </c>
    </row>
    <row r="3768" spans="5:5" x14ac:dyDescent="0.25">
      <c r="E3768">
        <v>0.90809669999999998</v>
      </c>
    </row>
    <row r="3769" spans="5:5" x14ac:dyDescent="0.25">
      <c r="E3769">
        <v>1.5611839999999999</v>
      </c>
    </row>
    <row r="3770" spans="5:5" x14ac:dyDescent="0.25">
      <c r="E3770">
        <v>0.83565860000000003</v>
      </c>
    </row>
    <row r="3771" spans="5:5" x14ac:dyDescent="0.25">
      <c r="E3771">
        <v>0.83700529999999995</v>
      </c>
    </row>
    <row r="3772" spans="5:5" x14ac:dyDescent="0.25">
      <c r="E3772">
        <v>1.9252269999999998E-2</v>
      </c>
    </row>
    <row r="3773" spans="5:5" x14ac:dyDescent="0.25">
      <c r="E3773">
        <v>1.126563</v>
      </c>
    </row>
    <row r="3774" spans="5:5" x14ac:dyDescent="0.25">
      <c r="E3774">
        <v>6.6645220000000005E-2</v>
      </c>
    </row>
    <row r="3775" spans="5:5" x14ac:dyDescent="0.25">
      <c r="E3775">
        <v>0.64772510000000005</v>
      </c>
    </row>
    <row r="3776" spans="5:5" x14ac:dyDescent="0.25">
      <c r="E3776">
        <v>0.59326730000000005</v>
      </c>
    </row>
    <row r="3777" spans="5:5" x14ac:dyDescent="0.25">
      <c r="E3777">
        <v>1.6491020000000001</v>
      </c>
    </row>
    <row r="3778" spans="5:5" x14ac:dyDescent="0.25">
      <c r="E3778">
        <v>1.5286550000000001</v>
      </c>
    </row>
    <row r="3779" spans="5:5" x14ac:dyDescent="0.25">
      <c r="E3779">
        <v>2.0692550000000001</v>
      </c>
    </row>
    <row r="3780" spans="5:5" x14ac:dyDescent="0.25">
      <c r="E3780">
        <v>0.5987981</v>
      </c>
    </row>
    <row r="3781" spans="5:5" x14ac:dyDescent="0.25">
      <c r="E3781">
        <v>0.70740510000000001</v>
      </c>
    </row>
    <row r="3782" spans="5:5" x14ac:dyDescent="0.25">
      <c r="E3782">
        <v>0.36033130000000002</v>
      </c>
    </row>
    <row r="3783" spans="5:5" x14ac:dyDescent="0.25">
      <c r="E3783">
        <v>0.80807620000000002</v>
      </c>
    </row>
    <row r="3784" spans="5:5" x14ac:dyDescent="0.25">
      <c r="E3784">
        <v>0.62097800000000003</v>
      </c>
    </row>
    <row r="3785" spans="5:5" x14ac:dyDescent="0.25">
      <c r="E3785">
        <v>1.015201</v>
      </c>
    </row>
    <row r="3786" spans="5:5" x14ac:dyDescent="0.25">
      <c r="E3786">
        <v>1.3338730000000001</v>
      </c>
    </row>
    <row r="3787" spans="5:5" x14ac:dyDescent="0.25">
      <c r="E3787">
        <v>0.53286359999999999</v>
      </c>
    </row>
    <row r="3788" spans="5:5" x14ac:dyDescent="0.25">
      <c r="E3788">
        <v>0.66811580000000004</v>
      </c>
    </row>
    <row r="3789" spans="5:5" x14ac:dyDescent="0.25">
      <c r="E3789">
        <v>1.3131120000000001</v>
      </c>
    </row>
    <row r="3790" spans="5:5" x14ac:dyDescent="0.25">
      <c r="E3790">
        <v>0.4102285</v>
      </c>
    </row>
    <row r="3791" spans="5:5" x14ac:dyDescent="0.25">
      <c r="E3791">
        <v>2.4556650000000002</v>
      </c>
    </row>
    <row r="3792" spans="5:5" x14ac:dyDescent="0.25">
      <c r="E3792">
        <v>0.57028350000000005</v>
      </c>
    </row>
    <row r="3793" spans="5:5" x14ac:dyDescent="0.25">
      <c r="E3793">
        <v>1.5736810000000001</v>
      </c>
    </row>
    <row r="3794" spans="5:5" x14ac:dyDescent="0.25">
      <c r="E3794">
        <v>1.790052</v>
      </c>
    </row>
    <row r="3795" spans="5:5" x14ac:dyDescent="0.25">
      <c r="E3795">
        <v>0.38055410000000001</v>
      </c>
    </row>
    <row r="3796" spans="5:5" x14ac:dyDescent="0.25">
      <c r="E3796">
        <v>2.8738350000000001</v>
      </c>
    </row>
    <row r="3797" spans="5:5" x14ac:dyDescent="0.25">
      <c r="E3797">
        <v>1.060025</v>
      </c>
    </row>
    <row r="3798" spans="5:5" x14ac:dyDescent="0.25">
      <c r="E3798">
        <v>3.6310010000000002E-4</v>
      </c>
    </row>
    <row r="3799" spans="5:5" x14ac:dyDescent="0.25">
      <c r="E3799">
        <v>3.2466249999999999</v>
      </c>
    </row>
    <row r="3800" spans="5:5" x14ac:dyDescent="0.25">
      <c r="E3800">
        <v>0.1152469</v>
      </c>
    </row>
    <row r="3801" spans="5:5" x14ac:dyDescent="0.25">
      <c r="E3801">
        <v>8.5819629999999994E-2</v>
      </c>
    </row>
    <row r="3802" spans="5:5" x14ac:dyDescent="0.25">
      <c r="E3802">
        <v>0.87259629999999999</v>
      </c>
    </row>
    <row r="3803" spans="5:5" x14ac:dyDescent="0.25">
      <c r="E3803">
        <v>1.763898</v>
      </c>
    </row>
    <row r="3804" spans="5:5" x14ac:dyDescent="0.25">
      <c r="E3804">
        <v>4.7242110000000004</v>
      </c>
    </row>
    <row r="3805" spans="5:5" x14ac:dyDescent="0.25">
      <c r="E3805">
        <v>2.799188</v>
      </c>
    </row>
    <row r="3806" spans="5:5" x14ac:dyDescent="0.25">
      <c r="E3806">
        <v>0.77437310000000004</v>
      </c>
    </row>
    <row r="3807" spans="5:5" x14ac:dyDescent="0.25">
      <c r="E3807">
        <v>0.32007960000000002</v>
      </c>
    </row>
    <row r="3808" spans="5:5" x14ac:dyDescent="0.25">
      <c r="E3808">
        <v>1.6727460000000001</v>
      </c>
    </row>
    <row r="3809" spans="5:5" x14ac:dyDescent="0.25">
      <c r="E3809">
        <v>0.2467049</v>
      </c>
    </row>
    <row r="3810" spans="5:5" x14ac:dyDescent="0.25">
      <c r="E3810">
        <v>1.652522</v>
      </c>
    </row>
    <row r="3811" spans="5:5" x14ac:dyDescent="0.25">
      <c r="E3811">
        <v>1.770702</v>
      </c>
    </row>
    <row r="3812" spans="5:5" x14ac:dyDescent="0.25">
      <c r="E3812">
        <v>0.93520809999999999</v>
      </c>
    </row>
    <row r="3813" spans="5:5" x14ac:dyDescent="0.25">
      <c r="E3813">
        <v>0.6064948</v>
      </c>
    </row>
    <row r="3814" spans="5:5" x14ac:dyDescent="0.25">
      <c r="E3814">
        <v>2.036063</v>
      </c>
    </row>
    <row r="3815" spans="5:5" x14ac:dyDescent="0.25">
      <c r="E3815">
        <v>2.5057780000000002E-3</v>
      </c>
    </row>
    <row r="3816" spans="5:5" x14ac:dyDescent="0.25">
      <c r="E3816">
        <v>0.361234</v>
      </c>
    </row>
    <row r="3817" spans="5:5" x14ac:dyDescent="0.25">
      <c r="E3817">
        <v>9.2164449999999995E-2</v>
      </c>
    </row>
    <row r="3818" spans="5:5" x14ac:dyDescent="0.25">
      <c r="E3818">
        <v>2.0593720000000002</v>
      </c>
    </row>
    <row r="3819" spans="5:5" x14ac:dyDescent="0.25">
      <c r="E3819">
        <v>1.7155450000000001</v>
      </c>
    </row>
    <row r="3820" spans="5:5" x14ac:dyDescent="0.25">
      <c r="E3820">
        <v>0.25036710000000001</v>
      </c>
    </row>
    <row r="3821" spans="5:5" x14ac:dyDescent="0.25">
      <c r="E3821">
        <v>0.66120389999999996</v>
      </c>
    </row>
    <row r="3822" spans="5:5" x14ac:dyDescent="0.25">
      <c r="E3822">
        <v>0.31144070000000001</v>
      </c>
    </row>
    <row r="3823" spans="5:5" x14ac:dyDescent="0.25">
      <c r="E3823">
        <v>0.40798970000000001</v>
      </c>
    </row>
    <row r="3824" spans="5:5" x14ac:dyDescent="0.25">
      <c r="E3824">
        <v>0.91774739999999999</v>
      </c>
    </row>
    <row r="3825" spans="5:5" x14ac:dyDescent="0.25">
      <c r="E3825">
        <v>3.4058289999999998E-2</v>
      </c>
    </row>
    <row r="3826" spans="5:5" x14ac:dyDescent="0.25">
      <c r="E3826">
        <v>0.16527159999999999</v>
      </c>
    </row>
    <row r="3827" spans="5:5" x14ac:dyDescent="0.25">
      <c r="E3827">
        <v>0.81696769999999996</v>
      </c>
    </row>
    <row r="3828" spans="5:5" x14ac:dyDescent="0.25">
      <c r="E3828">
        <v>0.2528204</v>
      </c>
    </row>
    <row r="3829" spans="5:5" x14ac:dyDescent="0.25">
      <c r="E3829">
        <v>1.01482E-2</v>
      </c>
    </row>
    <row r="3830" spans="5:5" x14ac:dyDescent="0.25">
      <c r="E3830">
        <v>0.80239249999999995</v>
      </c>
    </row>
    <row r="3831" spans="5:5" x14ac:dyDescent="0.25">
      <c r="E3831">
        <v>0.8360725</v>
      </c>
    </row>
    <row r="3832" spans="5:5" x14ac:dyDescent="0.25">
      <c r="E3832">
        <v>0.67295709999999997</v>
      </c>
    </row>
    <row r="3833" spans="5:5" x14ac:dyDescent="0.25">
      <c r="E3833">
        <v>0.51241460000000005</v>
      </c>
    </row>
    <row r="3834" spans="5:5" x14ac:dyDescent="0.25">
      <c r="E3834">
        <v>1.6233340000000001</v>
      </c>
    </row>
    <row r="3835" spans="5:5" x14ac:dyDescent="0.25">
      <c r="E3835">
        <v>0.32081300000000001</v>
      </c>
    </row>
    <row r="3836" spans="5:5" x14ac:dyDescent="0.25">
      <c r="E3836">
        <v>0.1071961</v>
      </c>
    </row>
    <row r="3837" spans="5:5" x14ac:dyDescent="0.25">
      <c r="E3837">
        <v>0.4484572</v>
      </c>
    </row>
    <row r="3838" spans="5:5" x14ac:dyDescent="0.25">
      <c r="E3838">
        <v>1.1953769999999999</v>
      </c>
    </row>
    <row r="3839" spans="5:5" x14ac:dyDescent="0.25">
      <c r="E3839">
        <v>2.4082020000000002</v>
      </c>
    </row>
    <row r="3840" spans="5:5" x14ac:dyDescent="0.25">
      <c r="E3840">
        <v>0.3785365</v>
      </c>
    </row>
    <row r="3841" spans="5:5" x14ac:dyDescent="0.25">
      <c r="E3841">
        <v>1.48509</v>
      </c>
    </row>
    <row r="3842" spans="5:5" x14ac:dyDescent="0.25">
      <c r="E3842">
        <v>0.78753459999999997</v>
      </c>
    </row>
    <row r="3843" spans="5:5" x14ac:dyDescent="0.25">
      <c r="E3843">
        <v>0.66364449999999997</v>
      </c>
    </row>
    <row r="3844" spans="5:5" x14ac:dyDescent="0.25">
      <c r="E3844">
        <v>1.488606E-2</v>
      </c>
    </row>
    <row r="3845" spans="5:5" x14ac:dyDescent="0.25">
      <c r="E3845">
        <v>0.88178460000000003</v>
      </c>
    </row>
    <row r="3846" spans="5:5" x14ac:dyDescent="0.25">
      <c r="E3846">
        <v>1.1927810000000001</v>
      </c>
    </row>
    <row r="3847" spans="5:5" x14ac:dyDescent="0.25">
      <c r="E3847">
        <v>0.40903410000000001</v>
      </c>
    </row>
    <row r="3848" spans="5:5" x14ac:dyDescent="0.25">
      <c r="E3848">
        <v>1.2907459999999999</v>
      </c>
    </row>
    <row r="3849" spans="5:5" x14ac:dyDescent="0.25">
      <c r="E3849">
        <v>2.7397649999999998</v>
      </c>
    </row>
    <row r="3850" spans="5:5" x14ac:dyDescent="0.25">
      <c r="E3850">
        <v>0.77599019999999996</v>
      </c>
    </row>
    <row r="3851" spans="5:5" x14ac:dyDescent="0.25">
      <c r="E3851">
        <v>0.73263509999999998</v>
      </c>
    </row>
    <row r="3852" spans="5:5" x14ac:dyDescent="0.25">
      <c r="E3852">
        <v>0.23103170000000001</v>
      </c>
    </row>
    <row r="3853" spans="5:5" x14ac:dyDescent="0.25">
      <c r="E3853">
        <v>0.70943970000000001</v>
      </c>
    </row>
    <row r="3854" spans="5:5" x14ac:dyDescent="0.25">
      <c r="E3854">
        <v>0.49711939999999999</v>
      </c>
    </row>
    <row r="3855" spans="5:5" x14ac:dyDescent="0.25">
      <c r="E3855">
        <v>5.9797530000000002E-2</v>
      </c>
    </row>
    <row r="3856" spans="5:5" x14ac:dyDescent="0.25">
      <c r="E3856">
        <v>1.3400540000000001</v>
      </c>
    </row>
    <row r="3857" spans="5:5" x14ac:dyDescent="0.25">
      <c r="E3857">
        <v>0.72582120000000006</v>
      </c>
    </row>
    <row r="3858" spans="5:5" x14ac:dyDescent="0.25">
      <c r="E3858">
        <v>1.0866290000000001</v>
      </c>
    </row>
    <row r="3859" spans="5:5" x14ac:dyDescent="0.25">
      <c r="E3859">
        <v>5.1527420000000001E-3</v>
      </c>
    </row>
    <row r="3860" spans="5:5" x14ac:dyDescent="0.25">
      <c r="E3860">
        <v>4.6769829999999999</v>
      </c>
    </row>
    <row r="3861" spans="5:5" x14ac:dyDescent="0.25">
      <c r="E3861">
        <v>0.2416181</v>
      </c>
    </row>
    <row r="3862" spans="5:5" x14ac:dyDescent="0.25">
      <c r="E3862">
        <v>0.1914064</v>
      </c>
    </row>
    <row r="3863" spans="5:5" x14ac:dyDescent="0.25">
      <c r="E3863">
        <v>0.19441459999999999</v>
      </c>
    </row>
    <row r="3864" spans="5:5" x14ac:dyDescent="0.25">
      <c r="E3864">
        <v>0.84772309999999995</v>
      </c>
    </row>
    <row r="3865" spans="5:5" x14ac:dyDescent="0.25">
      <c r="E3865">
        <v>1.1965399999999999</v>
      </c>
    </row>
    <row r="3866" spans="5:5" x14ac:dyDescent="0.25">
      <c r="E3866">
        <v>1.1530260000000001</v>
      </c>
    </row>
    <row r="3867" spans="5:5" x14ac:dyDescent="0.25">
      <c r="E3867">
        <v>0.16696520000000001</v>
      </c>
    </row>
    <row r="3868" spans="5:5" x14ac:dyDescent="0.25">
      <c r="E3868">
        <v>0.51442239999999995</v>
      </c>
    </row>
    <row r="3869" spans="5:5" x14ac:dyDescent="0.25">
      <c r="E3869">
        <v>1.127321</v>
      </c>
    </row>
    <row r="3870" spans="5:5" x14ac:dyDescent="0.25">
      <c r="E3870">
        <v>0.58183549999999995</v>
      </c>
    </row>
    <row r="3871" spans="5:5" x14ac:dyDescent="0.25">
      <c r="E3871">
        <v>0.9004759</v>
      </c>
    </row>
    <row r="3872" spans="5:5" x14ac:dyDescent="0.25">
      <c r="E3872">
        <v>2.2904010000000001</v>
      </c>
    </row>
    <row r="3873" spans="5:5" x14ac:dyDescent="0.25">
      <c r="E3873">
        <v>0.40578649999999999</v>
      </c>
    </row>
    <row r="3874" spans="5:5" x14ac:dyDescent="0.25">
      <c r="E3874">
        <v>0.99789810000000001</v>
      </c>
    </row>
    <row r="3875" spans="5:5" x14ac:dyDescent="0.25">
      <c r="E3875">
        <v>1.2045389999999999E-3</v>
      </c>
    </row>
    <row r="3876" spans="5:5" x14ac:dyDescent="0.25">
      <c r="E3876">
        <v>0.58042850000000001</v>
      </c>
    </row>
    <row r="3877" spans="5:5" x14ac:dyDescent="0.25">
      <c r="E3877">
        <v>0.24324299999999999</v>
      </c>
    </row>
    <row r="3878" spans="5:5" x14ac:dyDescent="0.25">
      <c r="E3878">
        <v>2.4938500000000001</v>
      </c>
    </row>
    <row r="3879" spans="5:5" x14ac:dyDescent="0.25">
      <c r="E3879">
        <v>1.0708770000000001</v>
      </c>
    </row>
    <row r="3880" spans="5:5" x14ac:dyDescent="0.25">
      <c r="E3880">
        <v>0.2108614</v>
      </c>
    </row>
    <row r="3881" spans="5:5" x14ac:dyDescent="0.25">
      <c r="E3881">
        <v>0.77699850000000004</v>
      </c>
    </row>
    <row r="3882" spans="5:5" x14ac:dyDescent="0.25">
      <c r="E3882">
        <v>0.1861198</v>
      </c>
    </row>
    <row r="3883" spans="5:5" x14ac:dyDescent="0.25">
      <c r="E3883">
        <v>0.2080728</v>
      </c>
    </row>
    <row r="3884" spans="5:5" x14ac:dyDescent="0.25">
      <c r="E3884">
        <v>0.20061699999999999</v>
      </c>
    </row>
    <row r="3885" spans="5:5" x14ac:dyDescent="0.25">
      <c r="E3885">
        <v>1.234164</v>
      </c>
    </row>
    <row r="3886" spans="5:5" x14ac:dyDescent="0.25">
      <c r="E3886">
        <v>0.37530599999999997</v>
      </c>
    </row>
    <row r="3887" spans="5:5" x14ac:dyDescent="0.25">
      <c r="E3887">
        <v>2.8301240000000001</v>
      </c>
    </row>
    <row r="3888" spans="5:5" x14ac:dyDescent="0.25">
      <c r="E3888">
        <v>1.285733</v>
      </c>
    </row>
    <row r="3889" spans="5:5" x14ac:dyDescent="0.25">
      <c r="E3889">
        <v>1.500394</v>
      </c>
    </row>
    <row r="3890" spans="5:5" x14ac:dyDescent="0.25">
      <c r="E3890">
        <v>1.512491</v>
      </c>
    </row>
    <row r="3891" spans="5:5" x14ac:dyDescent="0.25">
      <c r="E3891">
        <v>2.4270440000000001E-2</v>
      </c>
    </row>
    <row r="3892" spans="5:5" x14ac:dyDescent="0.25">
      <c r="E3892">
        <v>0.31899240000000001</v>
      </c>
    </row>
    <row r="3893" spans="5:5" x14ac:dyDescent="0.25">
      <c r="E3893">
        <v>0.2444065</v>
      </c>
    </row>
    <row r="3894" spans="5:5" x14ac:dyDescent="0.25">
      <c r="E3894">
        <v>9.017994E-2</v>
      </c>
    </row>
    <row r="3895" spans="5:5" x14ac:dyDescent="0.25">
      <c r="E3895">
        <v>0.39307439999999999</v>
      </c>
    </row>
    <row r="3896" spans="5:5" x14ac:dyDescent="0.25">
      <c r="E3896">
        <v>0.95174259999999999</v>
      </c>
    </row>
    <row r="3897" spans="5:5" x14ac:dyDescent="0.25">
      <c r="E3897">
        <v>1.8840809999999999</v>
      </c>
    </row>
    <row r="3898" spans="5:5" x14ac:dyDescent="0.25">
      <c r="E3898">
        <v>1.163481</v>
      </c>
    </row>
    <row r="3899" spans="5:5" x14ac:dyDescent="0.25">
      <c r="E3899">
        <v>6.5870490000000002E-3</v>
      </c>
    </row>
    <row r="3900" spans="5:5" x14ac:dyDescent="0.25">
      <c r="E3900">
        <v>2.0225949999999999</v>
      </c>
    </row>
    <row r="3901" spans="5:5" x14ac:dyDescent="0.25">
      <c r="E3901">
        <v>1.096462</v>
      </c>
    </row>
    <row r="3902" spans="5:5" x14ac:dyDescent="0.25">
      <c r="E3902">
        <v>1.4397599999999999</v>
      </c>
    </row>
    <row r="3903" spans="5:5" x14ac:dyDescent="0.25">
      <c r="E3903">
        <v>1.45489</v>
      </c>
    </row>
    <row r="3904" spans="5:5" x14ac:dyDescent="0.25">
      <c r="E3904">
        <v>9.3517260000000005E-2</v>
      </c>
    </row>
    <row r="3905" spans="5:5" x14ac:dyDescent="0.25">
      <c r="E3905">
        <v>0.73290900000000003</v>
      </c>
    </row>
    <row r="3906" spans="5:5" x14ac:dyDescent="0.25">
      <c r="E3906">
        <v>1.2525189999999999</v>
      </c>
    </row>
    <row r="3907" spans="5:5" x14ac:dyDescent="0.25">
      <c r="E3907">
        <v>0.13210050000000001</v>
      </c>
    </row>
    <row r="3908" spans="5:5" x14ac:dyDescent="0.25">
      <c r="E3908">
        <v>1.1403749999999999</v>
      </c>
    </row>
    <row r="3909" spans="5:5" x14ac:dyDescent="0.25">
      <c r="E3909">
        <v>0.69040120000000005</v>
      </c>
    </row>
    <row r="3910" spans="5:5" x14ac:dyDescent="0.25">
      <c r="E3910">
        <v>0.33924520000000002</v>
      </c>
    </row>
    <row r="3911" spans="5:5" x14ac:dyDescent="0.25">
      <c r="E3911">
        <v>1.0341480000000001</v>
      </c>
    </row>
    <row r="3912" spans="5:5" x14ac:dyDescent="0.25">
      <c r="E3912">
        <v>4.7593450000000002E-2</v>
      </c>
    </row>
    <row r="3913" spans="5:5" x14ac:dyDescent="0.25">
      <c r="E3913">
        <v>0.52015040000000001</v>
      </c>
    </row>
    <row r="3914" spans="5:5" x14ac:dyDescent="0.25">
      <c r="E3914">
        <v>1.0238290000000001</v>
      </c>
    </row>
    <row r="3915" spans="5:5" x14ac:dyDescent="0.25">
      <c r="E3915">
        <v>1.617102</v>
      </c>
    </row>
    <row r="3916" spans="5:5" x14ac:dyDescent="0.25">
      <c r="E3916">
        <v>0.53569500000000003</v>
      </c>
    </row>
    <row r="3917" spans="5:5" x14ac:dyDescent="0.25">
      <c r="E3917">
        <v>0.64100109999999999</v>
      </c>
    </row>
    <row r="3918" spans="5:5" x14ac:dyDescent="0.25">
      <c r="E3918">
        <v>0.1017721</v>
      </c>
    </row>
    <row r="3919" spans="5:5" x14ac:dyDescent="0.25">
      <c r="E3919">
        <v>2.0080559999999998</v>
      </c>
    </row>
    <row r="3920" spans="5:5" x14ac:dyDescent="0.25">
      <c r="E3920">
        <v>0.37514789999999998</v>
      </c>
    </row>
    <row r="3921" spans="5:5" x14ac:dyDescent="0.25">
      <c r="E3921">
        <v>2.7234560000000001</v>
      </c>
    </row>
    <row r="3922" spans="5:5" x14ac:dyDescent="0.25">
      <c r="E3922">
        <v>0.62823709999999999</v>
      </c>
    </row>
    <row r="3923" spans="5:5" x14ac:dyDescent="0.25">
      <c r="E3923">
        <v>0.1193173</v>
      </c>
    </row>
    <row r="3924" spans="5:5" x14ac:dyDescent="0.25">
      <c r="E3924">
        <v>0.94743540000000004</v>
      </c>
    </row>
    <row r="3925" spans="5:5" x14ac:dyDescent="0.25">
      <c r="E3925">
        <v>4.2035070000000001E-2</v>
      </c>
    </row>
    <row r="3926" spans="5:5" x14ac:dyDescent="0.25">
      <c r="E3926">
        <v>0.31681300000000001</v>
      </c>
    </row>
    <row r="3927" spans="5:5" x14ac:dyDescent="0.25">
      <c r="E3927">
        <v>2.0008300000000001</v>
      </c>
    </row>
    <row r="3928" spans="5:5" x14ac:dyDescent="0.25">
      <c r="E3928">
        <v>0.26378099999999999</v>
      </c>
    </row>
    <row r="3929" spans="5:5" x14ac:dyDescent="0.25">
      <c r="E3929">
        <v>0.32090069999999998</v>
      </c>
    </row>
    <row r="3930" spans="5:5" x14ac:dyDescent="0.25">
      <c r="E3930">
        <v>3.1278600000000001</v>
      </c>
    </row>
    <row r="3931" spans="5:5" x14ac:dyDescent="0.25">
      <c r="E3931">
        <v>0.24958520000000001</v>
      </c>
    </row>
    <row r="3932" spans="5:5" x14ac:dyDescent="0.25">
      <c r="E3932">
        <v>0.39518759999999997</v>
      </c>
    </row>
    <row r="3933" spans="5:5" x14ac:dyDescent="0.25">
      <c r="E3933">
        <v>0.63868899999999995</v>
      </c>
    </row>
    <row r="3934" spans="5:5" x14ac:dyDescent="0.25">
      <c r="E3934">
        <v>0.31391340000000001</v>
      </c>
    </row>
    <row r="3935" spans="5:5" x14ac:dyDescent="0.25">
      <c r="E3935">
        <v>1.7739819999999999</v>
      </c>
    </row>
    <row r="3936" spans="5:5" x14ac:dyDescent="0.25">
      <c r="E3936">
        <v>1.172121</v>
      </c>
    </row>
    <row r="3937" spans="5:5" x14ac:dyDescent="0.25">
      <c r="E3937">
        <v>1.517395</v>
      </c>
    </row>
    <row r="3938" spans="5:5" x14ac:dyDescent="0.25">
      <c r="E3938">
        <v>0.61478960000000005</v>
      </c>
    </row>
    <row r="3939" spans="5:5" x14ac:dyDescent="0.25">
      <c r="E3939">
        <v>0.53008860000000002</v>
      </c>
    </row>
    <row r="3940" spans="5:5" x14ac:dyDescent="0.25">
      <c r="E3940">
        <v>1.0942270000000001</v>
      </c>
    </row>
    <row r="3941" spans="5:5" x14ac:dyDescent="0.25">
      <c r="E3941">
        <v>0.75750220000000001</v>
      </c>
    </row>
    <row r="3942" spans="5:5" x14ac:dyDescent="0.25">
      <c r="E3942">
        <v>1.7643549999999999</v>
      </c>
    </row>
    <row r="3943" spans="5:5" x14ac:dyDescent="0.25">
      <c r="E3943">
        <v>2.4776479999999999</v>
      </c>
    </row>
    <row r="3944" spans="5:5" x14ac:dyDescent="0.25">
      <c r="E3944">
        <v>1.2121420000000001</v>
      </c>
    </row>
    <row r="3945" spans="5:5" x14ac:dyDescent="0.25">
      <c r="E3945">
        <v>0.63313430000000004</v>
      </c>
    </row>
    <row r="3946" spans="5:5" x14ac:dyDescent="0.25">
      <c r="E3946">
        <v>0.34121689999999999</v>
      </c>
    </row>
    <row r="3947" spans="5:5" x14ac:dyDescent="0.25">
      <c r="E3947">
        <v>0.27600839999999999</v>
      </c>
    </row>
    <row r="3948" spans="5:5" x14ac:dyDescent="0.25">
      <c r="E3948">
        <v>2.7908620000000002</v>
      </c>
    </row>
    <row r="3949" spans="5:5" x14ac:dyDescent="0.25">
      <c r="E3949">
        <v>0.26590770000000002</v>
      </c>
    </row>
    <row r="3950" spans="5:5" x14ac:dyDescent="0.25">
      <c r="E3950">
        <v>0.1112597</v>
      </c>
    </row>
    <row r="3951" spans="5:5" x14ac:dyDescent="0.25">
      <c r="E3951">
        <v>0.10275910000000001</v>
      </c>
    </row>
    <row r="3952" spans="5:5" x14ac:dyDescent="0.25">
      <c r="E3952">
        <v>0.2208608</v>
      </c>
    </row>
    <row r="3953" spans="5:5" x14ac:dyDescent="0.25">
      <c r="E3953">
        <v>3.790365</v>
      </c>
    </row>
    <row r="3954" spans="5:5" x14ac:dyDescent="0.25">
      <c r="E3954">
        <v>7.3539590000000002E-2</v>
      </c>
    </row>
    <row r="3955" spans="5:5" x14ac:dyDescent="0.25">
      <c r="E3955">
        <v>1.234874</v>
      </c>
    </row>
    <row r="3956" spans="5:5" x14ac:dyDescent="0.25">
      <c r="E3956">
        <v>1.0010019999999999</v>
      </c>
    </row>
    <row r="3957" spans="5:5" x14ac:dyDescent="0.25">
      <c r="E3957">
        <v>1.9138869999999999</v>
      </c>
    </row>
    <row r="3958" spans="5:5" x14ac:dyDescent="0.25">
      <c r="E3958">
        <v>3.7032319999999999</v>
      </c>
    </row>
    <row r="3959" spans="5:5" x14ac:dyDescent="0.25">
      <c r="E3959">
        <v>0.58319589999999999</v>
      </c>
    </row>
    <row r="3960" spans="5:5" x14ac:dyDescent="0.25">
      <c r="E3960">
        <v>0.88576250000000001</v>
      </c>
    </row>
    <row r="3961" spans="5:5" x14ac:dyDescent="0.25">
      <c r="E3961">
        <v>1.8314349999999999</v>
      </c>
    </row>
    <row r="3962" spans="5:5" x14ac:dyDescent="0.25">
      <c r="E3962">
        <v>0.51750050000000003</v>
      </c>
    </row>
    <row r="3963" spans="5:5" x14ac:dyDescent="0.25">
      <c r="E3963">
        <v>0.95762150000000001</v>
      </c>
    </row>
    <row r="3964" spans="5:5" x14ac:dyDescent="0.25">
      <c r="E3964">
        <v>6.4250829999999995E-2</v>
      </c>
    </row>
    <row r="3965" spans="5:5" x14ac:dyDescent="0.25">
      <c r="E3965">
        <v>0.88767620000000003</v>
      </c>
    </row>
    <row r="3966" spans="5:5" x14ac:dyDescent="0.25">
      <c r="E3966">
        <v>0.32137250000000001</v>
      </c>
    </row>
    <row r="3967" spans="5:5" x14ac:dyDescent="0.25">
      <c r="E3967">
        <v>1.9342729999999999</v>
      </c>
    </row>
    <row r="3968" spans="5:5" x14ac:dyDescent="0.25">
      <c r="E3968">
        <v>0.38049889999999997</v>
      </c>
    </row>
    <row r="3969" spans="5:5" x14ac:dyDescent="0.25">
      <c r="E3969">
        <v>3.6807590000000001E-2</v>
      </c>
    </row>
    <row r="3970" spans="5:5" x14ac:dyDescent="0.25">
      <c r="E3970">
        <v>1.89951</v>
      </c>
    </row>
    <row r="3971" spans="5:5" x14ac:dyDescent="0.25">
      <c r="E3971">
        <v>5.594669E-2</v>
      </c>
    </row>
    <row r="3972" spans="5:5" x14ac:dyDescent="0.25">
      <c r="E3972">
        <v>0.31531959999999998</v>
      </c>
    </row>
    <row r="3973" spans="5:5" x14ac:dyDescent="0.25">
      <c r="E3973">
        <v>5.7514200000000001E-2</v>
      </c>
    </row>
    <row r="3974" spans="5:5" x14ac:dyDescent="0.25">
      <c r="E3974">
        <v>1.084228</v>
      </c>
    </row>
    <row r="3975" spans="5:5" x14ac:dyDescent="0.25">
      <c r="E3975">
        <v>0.28087489999999998</v>
      </c>
    </row>
    <row r="3976" spans="5:5" x14ac:dyDescent="0.25">
      <c r="E3976">
        <v>0.41094629999999999</v>
      </c>
    </row>
    <row r="3977" spans="5:5" x14ac:dyDescent="0.25">
      <c r="E3977">
        <v>0.1655983</v>
      </c>
    </row>
    <row r="3978" spans="5:5" x14ac:dyDescent="0.25">
      <c r="E3978">
        <v>0.32022089999999998</v>
      </c>
    </row>
    <row r="3979" spans="5:5" x14ac:dyDescent="0.25">
      <c r="E3979">
        <v>0.22407150000000001</v>
      </c>
    </row>
    <row r="3980" spans="5:5" x14ac:dyDescent="0.25">
      <c r="E3980">
        <v>3.1229360000000002</v>
      </c>
    </row>
    <row r="3981" spans="5:5" x14ac:dyDescent="0.25">
      <c r="E3981">
        <v>1.5297190000000001</v>
      </c>
    </row>
    <row r="3982" spans="5:5" x14ac:dyDescent="0.25">
      <c r="E3982">
        <v>0.37673450000000003</v>
      </c>
    </row>
    <row r="3983" spans="5:5" x14ac:dyDescent="0.25">
      <c r="E3983">
        <v>2.0546820000000001</v>
      </c>
    </row>
    <row r="3984" spans="5:5" x14ac:dyDescent="0.25">
      <c r="E3984">
        <v>0.37841989999999998</v>
      </c>
    </row>
    <row r="3985" spans="5:5" x14ac:dyDescent="0.25">
      <c r="E3985">
        <v>0.66001189999999998</v>
      </c>
    </row>
    <row r="3986" spans="5:5" x14ac:dyDescent="0.25">
      <c r="E3986">
        <v>1.232189</v>
      </c>
    </row>
    <row r="3987" spans="5:5" x14ac:dyDescent="0.25">
      <c r="E3987">
        <v>0.81412260000000003</v>
      </c>
    </row>
    <row r="3988" spans="5:5" x14ac:dyDescent="0.25">
      <c r="E3988">
        <v>0.52991500000000002</v>
      </c>
    </row>
    <row r="3989" spans="5:5" x14ac:dyDescent="0.25">
      <c r="E3989">
        <v>6.8724930000000004E-2</v>
      </c>
    </row>
    <row r="3990" spans="5:5" x14ac:dyDescent="0.25">
      <c r="E3990">
        <v>0.21522189999999999</v>
      </c>
    </row>
    <row r="3991" spans="5:5" x14ac:dyDescent="0.25">
      <c r="E3991">
        <v>1.1217889999999999E-2</v>
      </c>
    </row>
    <row r="3992" spans="5:5" x14ac:dyDescent="0.25">
      <c r="E3992">
        <v>0.2304128</v>
      </c>
    </row>
    <row r="3993" spans="5:5" x14ac:dyDescent="0.25">
      <c r="E3993">
        <v>3.3559230000000002</v>
      </c>
    </row>
    <row r="3994" spans="5:5" x14ac:dyDescent="0.25">
      <c r="E3994">
        <v>0.17406920000000001</v>
      </c>
    </row>
    <row r="3995" spans="5:5" x14ac:dyDescent="0.25">
      <c r="E3995">
        <v>0.28789510000000001</v>
      </c>
    </row>
    <row r="3996" spans="5:5" x14ac:dyDescent="0.25">
      <c r="E3996">
        <v>1.0569010000000001</v>
      </c>
    </row>
    <row r="3997" spans="5:5" x14ac:dyDescent="0.25">
      <c r="E3997">
        <v>3.9035430000000003E-2</v>
      </c>
    </row>
    <row r="3998" spans="5:5" x14ac:dyDescent="0.25">
      <c r="E3998">
        <v>0.12325750000000001</v>
      </c>
    </row>
    <row r="3999" spans="5:5" x14ac:dyDescent="0.25">
      <c r="E3999">
        <v>1.858398E-2</v>
      </c>
    </row>
    <row r="4000" spans="5:5" x14ac:dyDescent="0.25">
      <c r="E4000">
        <v>4.2078369999999996</v>
      </c>
    </row>
    <row r="4001" spans="5:5" x14ac:dyDescent="0.25">
      <c r="E4001">
        <v>0.71518340000000002</v>
      </c>
    </row>
    <row r="4002" spans="5:5" x14ac:dyDescent="0.25">
      <c r="E4002">
        <v>0.61775009999999997</v>
      </c>
    </row>
    <row r="4003" spans="5:5" x14ac:dyDescent="0.25">
      <c r="E4003">
        <v>1.3944080000000001</v>
      </c>
    </row>
    <row r="4004" spans="5:5" x14ac:dyDescent="0.25">
      <c r="E4004">
        <v>0.3042858</v>
      </c>
    </row>
    <row r="4005" spans="5:5" x14ac:dyDescent="0.25">
      <c r="E4005">
        <v>0.20691200000000001</v>
      </c>
    </row>
    <row r="4006" spans="5:5" x14ac:dyDescent="0.25">
      <c r="E4006">
        <v>0.19269249999999999</v>
      </c>
    </row>
    <row r="4007" spans="5:5" x14ac:dyDescent="0.25">
      <c r="E4007">
        <v>0.10532850000000001</v>
      </c>
    </row>
    <row r="4008" spans="5:5" x14ac:dyDescent="0.25">
      <c r="E4008">
        <v>2.2389849999999999E-2</v>
      </c>
    </row>
    <row r="4009" spans="5:5" x14ac:dyDescent="0.25">
      <c r="E4009">
        <v>1.082187</v>
      </c>
    </row>
    <row r="4010" spans="5:5" x14ac:dyDescent="0.25">
      <c r="E4010">
        <v>1.6979949999999999</v>
      </c>
    </row>
    <row r="4011" spans="5:5" x14ac:dyDescent="0.25">
      <c r="E4011">
        <v>0.92258050000000003</v>
      </c>
    </row>
    <row r="4012" spans="5:5" x14ac:dyDescent="0.25">
      <c r="E4012">
        <v>6.3803799999999994E-2</v>
      </c>
    </row>
    <row r="4013" spans="5:5" x14ac:dyDescent="0.25">
      <c r="E4013">
        <v>0.23904059999999999</v>
      </c>
    </row>
    <row r="4014" spans="5:5" x14ac:dyDescent="0.25">
      <c r="E4014">
        <v>0.8379181</v>
      </c>
    </row>
    <row r="4015" spans="5:5" x14ac:dyDescent="0.25">
      <c r="E4015">
        <v>1.3665130000000001</v>
      </c>
    </row>
    <row r="4016" spans="5:5" x14ac:dyDescent="0.25">
      <c r="E4016">
        <v>1.986335</v>
      </c>
    </row>
    <row r="4017" spans="5:5" x14ac:dyDescent="0.25">
      <c r="E4017">
        <v>0.29576730000000001</v>
      </c>
    </row>
    <row r="4018" spans="5:5" x14ac:dyDescent="0.25">
      <c r="E4018">
        <v>0.69872769999999995</v>
      </c>
    </row>
    <row r="4019" spans="5:5" x14ac:dyDescent="0.25">
      <c r="E4019">
        <v>1.0267139999999999</v>
      </c>
    </row>
    <row r="4020" spans="5:5" x14ac:dyDescent="0.25">
      <c r="E4020">
        <v>0.4784679</v>
      </c>
    </row>
    <row r="4021" spans="5:5" x14ac:dyDescent="0.25">
      <c r="E4021">
        <v>1.3538950000000001</v>
      </c>
    </row>
    <row r="4022" spans="5:5" x14ac:dyDescent="0.25">
      <c r="E4022">
        <v>0.30082940000000002</v>
      </c>
    </row>
    <row r="4023" spans="5:5" x14ac:dyDescent="0.25">
      <c r="E4023">
        <v>1.120941</v>
      </c>
    </row>
    <row r="4024" spans="5:5" x14ac:dyDescent="0.25">
      <c r="E4024">
        <v>1.0876800000000001E-2</v>
      </c>
    </row>
    <row r="4025" spans="5:5" x14ac:dyDescent="0.25">
      <c r="E4025">
        <v>0.67895989999999995</v>
      </c>
    </row>
    <row r="4026" spans="5:5" x14ac:dyDescent="0.25">
      <c r="E4026">
        <v>1.2729410000000001</v>
      </c>
    </row>
    <row r="4027" spans="5:5" x14ac:dyDescent="0.25">
      <c r="E4027">
        <v>1.6775169999999999</v>
      </c>
    </row>
    <row r="4028" spans="5:5" x14ac:dyDescent="0.25">
      <c r="E4028">
        <v>1.189117</v>
      </c>
    </row>
    <row r="4029" spans="5:5" x14ac:dyDescent="0.25">
      <c r="E4029">
        <v>2.693007E-2</v>
      </c>
    </row>
    <row r="4030" spans="5:5" x14ac:dyDescent="0.25">
      <c r="E4030">
        <v>0.67764040000000003</v>
      </c>
    </row>
    <row r="4031" spans="5:5" x14ac:dyDescent="0.25">
      <c r="E4031">
        <v>1.650892</v>
      </c>
    </row>
    <row r="4032" spans="5:5" x14ac:dyDescent="0.25">
      <c r="E4032">
        <v>0.27029199999999998</v>
      </c>
    </row>
    <row r="4033" spans="5:5" x14ac:dyDescent="0.25">
      <c r="E4033">
        <v>2.0734629999999998</v>
      </c>
    </row>
    <row r="4034" spans="5:5" x14ac:dyDescent="0.25">
      <c r="E4034">
        <v>0.53696880000000002</v>
      </c>
    </row>
    <row r="4035" spans="5:5" x14ac:dyDescent="0.25">
      <c r="E4035">
        <v>0.28892980000000001</v>
      </c>
    </row>
    <row r="4036" spans="5:5" x14ac:dyDescent="0.25">
      <c r="E4036">
        <v>0.2574264</v>
      </c>
    </row>
    <row r="4037" spans="5:5" x14ac:dyDescent="0.25">
      <c r="E4037">
        <v>1.7081580000000001</v>
      </c>
    </row>
    <row r="4038" spans="5:5" x14ac:dyDescent="0.25">
      <c r="E4038">
        <v>4.6690509999999998E-2</v>
      </c>
    </row>
    <row r="4039" spans="5:5" x14ac:dyDescent="0.25">
      <c r="E4039">
        <v>4.0677970000000001E-2</v>
      </c>
    </row>
    <row r="4040" spans="5:5" x14ac:dyDescent="0.25">
      <c r="E4040">
        <v>1.160768</v>
      </c>
    </row>
    <row r="4041" spans="5:5" x14ac:dyDescent="0.25">
      <c r="E4041">
        <v>0.53017979999999998</v>
      </c>
    </row>
    <row r="4042" spans="5:5" x14ac:dyDescent="0.25">
      <c r="E4042">
        <v>0.63796450000000005</v>
      </c>
    </row>
    <row r="4043" spans="5:5" x14ac:dyDescent="0.25">
      <c r="E4043">
        <v>0.68080110000000005</v>
      </c>
    </row>
    <row r="4044" spans="5:5" x14ac:dyDescent="0.25">
      <c r="E4044">
        <v>0.23930399999999999</v>
      </c>
    </row>
    <row r="4045" spans="5:5" x14ac:dyDescent="0.25">
      <c r="E4045">
        <v>0.1891757</v>
      </c>
    </row>
    <row r="4046" spans="5:5" x14ac:dyDescent="0.25">
      <c r="E4046">
        <v>2.2676850000000002</v>
      </c>
    </row>
    <row r="4047" spans="5:5" x14ac:dyDescent="0.25">
      <c r="E4047">
        <v>1.21885</v>
      </c>
    </row>
    <row r="4048" spans="5:5" x14ac:dyDescent="0.25">
      <c r="E4048">
        <v>0.34205429999999998</v>
      </c>
    </row>
    <row r="4049" spans="5:5" x14ac:dyDescent="0.25">
      <c r="E4049">
        <v>0.81568689999999999</v>
      </c>
    </row>
    <row r="4050" spans="5:5" x14ac:dyDescent="0.25">
      <c r="E4050">
        <v>0.4953109</v>
      </c>
    </row>
    <row r="4051" spans="5:5" x14ac:dyDescent="0.25">
      <c r="E4051">
        <v>8.4199090000000004E-2</v>
      </c>
    </row>
    <row r="4052" spans="5:5" x14ac:dyDescent="0.25">
      <c r="E4052">
        <v>0.33987279999999997</v>
      </c>
    </row>
    <row r="4053" spans="5:5" x14ac:dyDescent="0.25">
      <c r="E4053">
        <v>0.7854873</v>
      </c>
    </row>
    <row r="4054" spans="5:5" x14ac:dyDescent="0.25">
      <c r="E4054">
        <v>1.0007239999999999</v>
      </c>
    </row>
    <row r="4055" spans="5:5" x14ac:dyDescent="0.25">
      <c r="E4055">
        <v>0.17021539999999999</v>
      </c>
    </row>
    <row r="4056" spans="5:5" x14ac:dyDescent="0.25">
      <c r="E4056">
        <v>0.148678</v>
      </c>
    </row>
    <row r="4057" spans="5:5" x14ac:dyDescent="0.25">
      <c r="E4057">
        <v>1.6224909999999999</v>
      </c>
    </row>
    <row r="4058" spans="5:5" x14ac:dyDescent="0.25">
      <c r="E4058">
        <v>0.6652827</v>
      </c>
    </row>
    <row r="4059" spans="5:5" x14ac:dyDescent="0.25">
      <c r="E4059">
        <v>5.335089</v>
      </c>
    </row>
    <row r="4060" spans="5:5" x14ac:dyDescent="0.25">
      <c r="E4060">
        <v>0.3649638</v>
      </c>
    </row>
    <row r="4061" spans="5:5" x14ac:dyDescent="0.25">
      <c r="E4061">
        <v>1.5352220000000001</v>
      </c>
    </row>
    <row r="4062" spans="5:5" x14ac:dyDescent="0.25">
      <c r="E4062">
        <v>1.971811</v>
      </c>
    </row>
    <row r="4063" spans="5:5" x14ac:dyDescent="0.25">
      <c r="E4063">
        <v>0.1828359</v>
      </c>
    </row>
    <row r="4064" spans="5:5" x14ac:dyDescent="0.25">
      <c r="E4064">
        <v>1.476621</v>
      </c>
    </row>
    <row r="4065" spans="5:5" x14ac:dyDescent="0.25">
      <c r="E4065">
        <v>0.42041479999999998</v>
      </c>
    </row>
    <row r="4066" spans="5:5" x14ac:dyDescent="0.25">
      <c r="E4066">
        <v>0.60465530000000001</v>
      </c>
    </row>
    <row r="4067" spans="5:5" x14ac:dyDescent="0.25">
      <c r="E4067">
        <v>0.19538050000000001</v>
      </c>
    </row>
    <row r="4068" spans="5:5" x14ac:dyDescent="0.25">
      <c r="E4068">
        <v>1.147713</v>
      </c>
    </row>
    <row r="4069" spans="5:5" x14ac:dyDescent="0.25">
      <c r="E4069">
        <v>0.2156247</v>
      </c>
    </row>
    <row r="4070" spans="5:5" x14ac:dyDescent="0.25">
      <c r="E4070">
        <v>1.1129979999999999</v>
      </c>
    </row>
    <row r="4071" spans="5:5" x14ac:dyDescent="0.25">
      <c r="E4071">
        <v>0.44413439999999998</v>
      </c>
    </row>
    <row r="4072" spans="5:5" x14ac:dyDescent="0.25">
      <c r="E4072">
        <v>0.9058929</v>
      </c>
    </row>
    <row r="4073" spans="5:5" x14ac:dyDescent="0.25">
      <c r="E4073">
        <v>1.04467</v>
      </c>
    </row>
    <row r="4074" spans="5:5" x14ac:dyDescent="0.25">
      <c r="E4074">
        <v>0.2500329</v>
      </c>
    </row>
    <row r="4075" spans="5:5" x14ac:dyDescent="0.25">
      <c r="E4075">
        <v>0.20687820000000001</v>
      </c>
    </row>
    <row r="4076" spans="5:5" x14ac:dyDescent="0.25">
      <c r="E4076">
        <v>0.34498440000000002</v>
      </c>
    </row>
    <row r="4077" spans="5:5" x14ac:dyDescent="0.25">
      <c r="E4077">
        <v>7.1210909999999998</v>
      </c>
    </row>
    <row r="4078" spans="5:5" x14ac:dyDescent="0.25">
      <c r="E4078">
        <v>1.5067250000000001</v>
      </c>
    </row>
    <row r="4079" spans="5:5" x14ac:dyDescent="0.25">
      <c r="E4079">
        <v>0.65195539999999996</v>
      </c>
    </row>
    <row r="4080" spans="5:5" x14ac:dyDescent="0.25">
      <c r="E4080">
        <v>5.8606030000000002</v>
      </c>
    </row>
    <row r="4081" spans="5:5" x14ac:dyDescent="0.25">
      <c r="E4081">
        <v>1.238936E-2</v>
      </c>
    </row>
    <row r="4082" spans="5:5" x14ac:dyDescent="0.25">
      <c r="E4082">
        <v>0.72041010000000005</v>
      </c>
    </row>
    <row r="4083" spans="5:5" x14ac:dyDescent="0.25">
      <c r="E4083">
        <v>0.61593569999999997</v>
      </c>
    </row>
    <row r="4084" spans="5:5" x14ac:dyDescent="0.25">
      <c r="E4084">
        <v>0.33617350000000001</v>
      </c>
    </row>
    <row r="4085" spans="5:5" x14ac:dyDescent="0.25">
      <c r="E4085">
        <v>1.037156</v>
      </c>
    </row>
    <row r="4086" spans="5:5" x14ac:dyDescent="0.25">
      <c r="E4086">
        <v>0.99942730000000002</v>
      </c>
    </row>
    <row r="4087" spans="5:5" x14ac:dyDescent="0.25">
      <c r="E4087">
        <v>0.49907119999999999</v>
      </c>
    </row>
    <row r="4088" spans="5:5" x14ac:dyDescent="0.25">
      <c r="E4088">
        <v>0.55690910000000005</v>
      </c>
    </row>
    <row r="4089" spans="5:5" x14ac:dyDescent="0.25">
      <c r="E4089">
        <v>0.76615829999999996</v>
      </c>
    </row>
    <row r="4090" spans="5:5" x14ac:dyDescent="0.25">
      <c r="E4090">
        <v>0.4026555</v>
      </c>
    </row>
    <row r="4091" spans="5:5" x14ac:dyDescent="0.25">
      <c r="E4091">
        <v>0.15627949999999999</v>
      </c>
    </row>
    <row r="4092" spans="5:5" x14ac:dyDescent="0.25">
      <c r="E4092">
        <v>1.1027659999999999</v>
      </c>
    </row>
    <row r="4093" spans="5:5" x14ac:dyDescent="0.25">
      <c r="E4093">
        <v>1.173027</v>
      </c>
    </row>
    <row r="4094" spans="5:5" x14ac:dyDescent="0.25">
      <c r="E4094">
        <v>1.01569</v>
      </c>
    </row>
    <row r="4095" spans="5:5" x14ac:dyDescent="0.25">
      <c r="E4095">
        <v>5.6157850000000002E-2</v>
      </c>
    </row>
    <row r="4096" spans="5:5" x14ac:dyDescent="0.25">
      <c r="E4096">
        <v>1.332365</v>
      </c>
    </row>
    <row r="4097" spans="5:5" x14ac:dyDescent="0.25">
      <c r="E4097">
        <v>1.197589</v>
      </c>
    </row>
    <row r="4098" spans="5:5" x14ac:dyDescent="0.25">
      <c r="E4098">
        <v>2.2136840000000002</v>
      </c>
    </row>
    <row r="4099" spans="5:5" x14ac:dyDescent="0.25">
      <c r="E4099">
        <v>8.4881280000000003E-2</v>
      </c>
    </row>
    <row r="4100" spans="5:5" x14ac:dyDescent="0.25">
      <c r="E4100">
        <v>0.3943815</v>
      </c>
    </row>
    <row r="4101" spans="5:5" x14ac:dyDescent="0.25">
      <c r="E4101">
        <v>2.4136060000000001</v>
      </c>
    </row>
    <row r="4102" spans="5:5" x14ac:dyDescent="0.25">
      <c r="E4102">
        <v>0.5778295</v>
      </c>
    </row>
    <row r="4103" spans="5:5" x14ac:dyDescent="0.25">
      <c r="E4103">
        <v>0.1015303</v>
      </c>
    </row>
    <row r="4104" spans="5:5" x14ac:dyDescent="0.25">
      <c r="E4104">
        <v>0.59682469999999999</v>
      </c>
    </row>
    <row r="4105" spans="5:5" x14ac:dyDescent="0.25">
      <c r="E4105">
        <v>2.3415870000000001</v>
      </c>
    </row>
    <row r="4106" spans="5:5" x14ac:dyDescent="0.25">
      <c r="E4106">
        <v>0.39963490000000002</v>
      </c>
    </row>
    <row r="4107" spans="5:5" x14ac:dyDescent="0.25">
      <c r="E4107">
        <v>0.64379779999999998</v>
      </c>
    </row>
    <row r="4108" spans="5:5" x14ac:dyDescent="0.25">
      <c r="E4108">
        <v>0.6276969</v>
      </c>
    </row>
    <row r="4109" spans="5:5" x14ac:dyDescent="0.25">
      <c r="E4109">
        <v>0.10428759999999999</v>
      </c>
    </row>
    <row r="4110" spans="5:5" x14ac:dyDescent="0.25">
      <c r="E4110">
        <v>1.6495740000000001</v>
      </c>
    </row>
    <row r="4111" spans="5:5" x14ac:dyDescent="0.25">
      <c r="E4111">
        <v>1.1139509999999999</v>
      </c>
    </row>
    <row r="4112" spans="5:5" x14ac:dyDescent="0.25">
      <c r="E4112">
        <v>7.3082380000000002E-2</v>
      </c>
    </row>
    <row r="4113" spans="5:5" x14ac:dyDescent="0.25">
      <c r="E4113">
        <v>0.34059010000000001</v>
      </c>
    </row>
    <row r="4114" spans="5:5" x14ac:dyDescent="0.25">
      <c r="E4114">
        <v>0.29191990000000001</v>
      </c>
    </row>
    <row r="4115" spans="5:5" x14ac:dyDescent="0.25">
      <c r="E4115">
        <v>1.3674550000000001</v>
      </c>
    </row>
    <row r="4116" spans="5:5" x14ac:dyDescent="0.25">
      <c r="E4116">
        <v>0.19656940000000001</v>
      </c>
    </row>
    <row r="4117" spans="5:5" x14ac:dyDescent="0.25">
      <c r="E4117">
        <v>0.24289269999999999</v>
      </c>
    </row>
    <row r="4118" spans="5:5" x14ac:dyDescent="0.25">
      <c r="E4118">
        <v>0.17125399999999999</v>
      </c>
    </row>
    <row r="4119" spans="5:5" x14ac:dyDescent="0.25">
      <c r="E4119">
        <v>0.99221610000000005</v>
      </c>
    </row>
    <row r="4120" spans="5:5" x14ac:dyDescent="0.25">
      <c r="E4120">
        <v>1.277039</v>
      </c>
    </row>
    <row r="4121" spans="5:5" x14ac:dyDescent="0.25">
      <c r="E4121">
        <v>0.19164519999999999</v>
      </c>
    </row>
    <row r="4122" spans="5:5" x14ac:dyDescent="0.25">
      <c r="E4122">
        <v>0.20495930000000001</v>
      </c>
    </row>
    <row r="4123" spans="5:5" x14ac:dyDescent="0.25">
      <c r="E4123">
        <v>4.9308009999999999E-2</v>
      </c>
    </row>
    <row r="4124" spans="5:5" x14ac:dyDescent="0.25">
      <c r="E4124">
        <v>0.76613779999999998</v>
      </c>
    </row>
    <row r="4125" spans="5:5" x14ac:dyDescent="0.25">
      <c r="E4125">
        <v>2.0110700000000001</v>
      </c>
    </row>
    <row r="4126" spans="5:5" x14ac:dyDescent="0.25">
      <c r="E4126">
        <v>0.94159110000000001</v>
      </c>
    </row>
    <row r="4127" spans="5:5" x14ac:dyDescent="0.25">
      <c r="E4127">
        <v>0.48195189999999999</v>
      </c>
    </row>
    <row r="4128" spans="5:5" x14ac:dyDescent="0.25">
      <c r="E4128">
        <v>2.1938080000000002</v>
      </c>
    </row>
    <row r="4129" spans="5:5" x14ac:dyDescent="0.25">
      <c r="E4129">
        <v>0.16372780000000001</v>
      </c>
    </row>
    <row r="4130" spans="5:5" x14ac:dyDescent="0.25">
      <c r="E4130">
        <v>4.5601479999999999</v>
      </c>
    </row>
    <row r="4131" spans="5:5" x14ac:dyDescent="0.25">
      <c r="E4131">
        <v>0.16314989999999999</v>
      </c>
    </row>
    <row r="4132" spans="5:5" x14ac:dyDescent="0.25">
      <c r="E4132">
        <v>1.8294790000000001</v>
      </c>
    </row>
    <row r="4133" spans="5:5" x14ac:dyDescent="0.25">
      <c r="E4133">
        <v>1.7645040000000001</v>
      </c>
    </row>
    <row r="4134" spans="5:5" x14ac:dyDescent="0.25">
      <c r="E4134">
        <v>1.0822069999999999</v>
      </c>
    </row>
    <row r="4135" spans="5:5" x14ac:dyDescent="0.25">
      <c r="E4135">
        <v>0.55264829999999998</v>
      </c>
    </row>
    <row r="4136" spans="5:5" x14ac:dyDescent="0.25">
      <c r="E4136">
        <v>1.154558E-2</v>
      </c>
    </row>
    <row r="4137" spans="5:5" x14ac:dyDescent="0.25">
      <c r="E4137">
        <v>5.375282E-2</v>
      </c>
    </row>
    <row r="4138" spans="5:5" x14ac:dyDescent="0.25">
      <c r="E4138">
        <v>0.8033013</v>
      </c>
    </row>
    <row r="4139" spans="5:5" x14ac:dyDescent="0.25">
      <c r="E4139">
        <v>1.0712839999999999</v>
      </c>
    </row>
    <row r="4140" spans="5:5" x14ac:dyDescent="0.25">
      <c r="E4140">
        <v>0.47963980000000001</v>
      </c>
    </row>
    <row r="4141" spans="5:5" x14ac:dyDescent="0.25">
      <c r="E4141">
        <v>1.313169</v>
      </c>
    </row>
    <row r="4142" spans="5:5" x14ac:dyDescent="0.25">
      <c r="E4142">
        <v>0.54046839999999996</v>
      </c>
    </row>
    <row r="4143" spans="5:5" x14ac:dyDescent="0.25">
      <c r="E4143">
        <v>1.6951940000000001</v>
      </c>
    </row>
    <row r="4144" spans="5:5" x14ac:dyDescent="0.25">
      <c r="E4144">
        <v>2.757841</v>
      </c>
    </row>
    <row r="4145" spans="5:5" x14ac:dyDescent="0.25">
      <c r="E4145">
        <v>3.674579</v>
      </c>
    </row>
    <row r="4146" spans="5:5" x14ac:dyDescent="0.25">
      <c r="E4146">
        <v>0.6474299</v>
      </c>
    </row>
    <row r="4147" spans="5:5" x14ac:dyDescent="0.25">
      <c r="E4147">
        <v>0.57433809999999996</v>
      </c>
    </row>
    <row r="4148" spans="5:5" x14ac:dyDescent="0.25">
      <c r="E4148">
        <v>0.1144226</v>
      </c>
    </row>
    <row r="4149" spans="5:5" x14ac:dyDescent="0.25">
      <c r="E4149">
        <v>0.2110997</v>
      </c>
    </row>
    <row r="4150" spans="5:5" x14ac:dyDescent="0.25">
      <c r="E4150">
        <v>2.0018199999999999</v>
      </c>
    </row>
    <row r="4151" spans="5:5" x14ac:dyDescent="0.25">
      <c r="E4151">
        <v>1.5626420000000001</v>
      </c>
    </row>
    <row r="4152" spans="5:5" x14ac:dyDescent="0.25">
      <c r="E4152">
        <v>0.25050090000000003</v>
      </c>
    </row>
    <row r="4153" spans="5:5" x14ac:dyDescent="0.25">
      <c r="E4153">
        <v>3.7015440000000002</v>
      </c>
    </row>
    <row r="4154" spans="5:5" x14ac:dyDescent="0.25">
      <c r="E4154">
        <v>0.53370410000000001</v>
      </c>
    </row>
    <row r="4155" spans="5:5" x14ac:dyDescent="0.25">
      <c r="E4155">
        <v>0.36663679999999998</v>
      </c>
    </row>
    <row r="4156" spans="5:5" x14ac:dyDescent="0.25">
      <c r="E4156">
        <v>0.3206965</v>
      </c>
    </row>
    <row r="4157" spans="5:5" x14ac:dyDescent="0.25">
      <c r="E4157">
        <v>0.13561019999999999</v>
      </c>
    </row>
    <row r="4158" spans="5:5" x14ac:dyDescent="0.25">
      <c r="E4158">
        <v>4.5340020000000001</v>
      </c>
    </row>
    <row r="4159" spans="5:5" x14ac:dyDescent="0.25">
      <c r="E4159">
        <v>1.2899339999999999</v>
      </c>
    </row>
    <row r="4160" spans="5:5" x14ac:dyDescent="0.25">
      <c r="E4160">
        <v>1.311043</v>
      </c>
    </row>
    <row r="4161" spans="5:5" x14ac:dyDescent="0.25">
      <c r="E4161">
        <v>1.242108</v>
      </c>
    </row>
    <row r="4162" spans="5:5" x14ac:dyDescent="0.25">
      <c r="E4162">
        <v>8.0272290000000003E-3</v>
      </c>
    </row>
    <row r="4163" spans="5:5" x14ac:dyDescent="0.25">
      <c r="E4163">
        <v>1.2476130000000001</v>
      </c>
    </row>
    <row r="4164" spans="5:5" x14ac:dyDescent="0.25">
      <c r="E4164">
        <v>1.1800889999999999</v>
      </c>
    </row>
    <row r="4165" spans="5:5" x14ac:dyDescent="0.25">
      <c r="E4165">
        <v>0.25146590000000002</v>
      </c>
    </row>
    <row r="4166" spans="5:5" x14ac:dyDescent="0.25">
      <c r="E4166">
        <v>0.76840560000000002</v>
      </c>
    </row>
    <row r="4167" spans="5:5" x14ac:dyDescent="0.25">
      <c r="E4167">
        <v>1.80568</v>
      </c>
    </row>
    <row r="4168" spans="5:5" x14ac:dyDescent="0.25">
      <c r="E4168">
        <v>0.38065399999999999</v>
      </c>
    </row>
    <row r="4169" spans="5:5" x14ac:dyDescent="0.25">
      <c r="E4169">
        <v>1.7679210000000001</v>
      </c>
    </row>
    <row r="4170" spans="5:5" x14ac:dyDescent="0.25">
      <c r="E4170">
        <v>7.7141520000000005E-2</v>
      </c>
    </row>
    <row r="4171" spans="5:5" x14ac:dyDescent="0.25">
      <c r="E4171">
        <v>2.5500859999999999</v>
      </c>
    </row>
    <row r="4172" spans="5:5" x14ac:dyDescent="0.25">
      <c r="E4172">
        <v>1.725644</v>
      </c>
    </row>
    <row r="4173" spans="5:5" x14ac:dyDescent="0.25">
      <c r="E4173">
        <v>0.87711890000000003</v>
      </c>
    </row>
    <row r="4174" spans="5:5" x14ac:dyDescent="0.25">
      <c r="E4174">
        <v>1.6148309999999999</v>
      </c>
    </row>
    <row r="4175" spans="5:5" x14ac:dyDescent="0.25">
      <c r="E4175">
        <v>1.34971</v>
      </c>
    </row>
    <row r="4176" spans="5:5" x14ac:dyDescent="0.25">
      <c r="E4176">
        <v>1.592897</v>
      </c>
    </row>
    <row r="4177" spans="5:5" x14ac:dyDescent="0.25">
      <c r="E4177">
        <v>1.4169400000000001</v>
      </c>
    </row>
    <row r="4178" spans="5:5" x14ac:dyDescent="0.25">
      <c r="E4178">
        <v>1.5009920000000001</v>
      </c>
    </row>
    <row r="4179" spans="5:5" x14ac:dyDescent="0.25">
      <c r="E4179">
        <v>0.63868190000000002</v>
      </c>
    </row>
    <row r="4180" spans="5:5" x14ac:dyDescent="0.25">
      <c r="E4180">
        <v>1.154409</v>
      </c>
    </row>
    <row r="4181" spans="5:5" x14ac:dyDescent="0.25">
      <c r="E4181">
        <v>1.5818129999999999</v>
      </c>
    </row>
    <row r="4182" spans="5:5" x14ac:dyDescent="0.25">
      <c r="E4182">
        <v>3.3994910000000003E-2</v>
      </c>
    </row>
    <row r="4183" spans="5:5" x14ac:dyDescent="0.25">
      <c r="E4183">
        <v>1.104776</v>
      </c>
    </row>
    <row r="4184" spans="5:5" x14ac:dyDescent="0.25">
      <c r="E4184">
        <v>0.62038990000000005</v>
      </c>
    </row>
    <row r="4185" spans="5:5" x14ac:dyDescent="0.25">
      <c r="E4185">
        <v>0.90239009999999997</v>
      </c>
    </row>
    <row r="4186" spans="5:5" x14ac:dyDescent="0.25">
      <c r="E4186">
        <v>1.012408</v>
      </c>
    </row>
    <row r="4187" spans="5:5" x14ac:dyDescent="0.25">
      <c r="E4187">
        <v>0.60183339999999996</v>
      </c>
    </row>
    <row r="4188" spans="5:5" x14ac:dyDescent="0.25">
      <c r="E4188">
        <v>0.50009269999999995</v>
      </c>
    </row>
    <row r="4189" spans="5:5" x14ac:dyDescent="0.25">
      <c r="E4189">
        <v>0.84711689999999995</v>
      </c>
    </row>
    <row r="4190" spans="5:5" x14ac:dyDescent="0.25">
      <c r="E4190">
        <v>0.20548839999999999</v>
      </c>
    </row>
    <row r="4191" spans="5:5" x14ac:dyDescent="0.25">
      <c r="E4191">
        <v>1.8694090000000001</v>
      </c>
    </row>
    <row r="4192" spans="5:5" x14ac:dyDescent="0.25">
      <c r="E4192">
        <v>0.66561760000000003</v>
      </c>
    </row>
    <row r="4193" spans="5:5" x14ac:dyDescent="0.25">
      <c r="E4193">
        <v>4.524566E-2</v>
      </c>
    </row>
    <row r="4194" spans="5:5" x14ac:dyDescent="0.25">
      <c r="E4194">
        <v>0.13363939999999999</v>
      </c>
    </row>
    <row r="4195" spans="5:5" x14ac:dyDescent="0.25">
      <c r="E4195">
        <v>0.76228640000000003</v>
      </c>
    </row>
    <row r="4196" spans="5:5" x14ac:dyDescent="0.25">
      <c r="E4196">
        <v>0.1193337</v>
      </c>
    </row>
    <row r="4197" spans="5:5" x14ac:dyDescent="0.25">
      <c r="E4197">
        <v>5.6889599999999999E-2</v>
      </c>
    </row>
    <row r="4198" spans="5:5" x14ac:dyDescent="0.25">
      <c r="E4198">
        <v>1.286116</v>
      </c>
    </row>
    <row r="4199" spans="5:5" x14ac:dyDescent="0.25">
      <c r="E4199">
        <v>2.7652459999999999</v>
      </c>
    </row>
    <row r="4200" spans="5:5" x14ac:dyDescent="0.25">
      <c r="E4200">
        <v>5.4507680000000003E-2</v>
      </c>
    </row>
    <row r="4201" spans="5:5" x14ac:dyDescent="0.25">
      <c r="E4201">
        <v>0.23459859999999999</v>
      </c>
    </row>
    <row r="4202" spans="5:5" x14ac:dyDescent="0.25">
      <c r="E4202">
        <v>3.7404280000000001</v>
      </c>
    </row>
    <row r="4203" spans="5:5" x14ac:dyDescent="0.25">
      <c r="E4203">
        <v>0.258241</v>
      </c>
    </row>
    <row r="4204" spans="5:5" x14ac:dyDescent="0.25">
      <c r="E4204">
        <v>1.908507</v>
      </c>
    </row>
    <row r="4205" spans="5:5" x14ac:dyDescent="0.25">
      <c r="E4205">
        <v>2.4334090000000002</v>
      </c>
    </row>
    <row r="4206" spans="5:5" x14ac:dyDescent="0.25">
      <c r="E4206">
        <v>2.9120910000000002</v>
      </c>
    </row>
    <row r="4207" spans="5:5" x14ac:dyDescent="0.25">
      <c r="E4207">
        <v>0.17782899999999999</v>
      </c>
    </row>
    <row r="4208" spans="5:5" x14ac:dyDescent="0.25">
      <c r="E4208">
        <v>2.1844009999999998</v>
      </c>
    </row>
    <row r="4209" spans="5:5" x14ac:dyDescent="0.25">
      <c r="E4209">
        <v>0.45061509999999999</v>
      </c>
    </row>
    <row r="4210" spans="5:5" x14ac:dyDescent="0.25">
      <c r="E4210">
        <v>0.62232920000000003</v>
      </c>
    </row>
    <row r="4211" spans="5:5" x14ac:dyDescent="0.25">
      <c r="E4211">
        <v>0.9835026</v>
      </c>
    </row>
    <row r="4212" spans="5:5" x14ac:dyDescent="0.25">
      <c r="E4212">
        <v>0.46201779999999998</v>
      </c>
    </row>
    <row r="4213" spans="5:5" x14ac:dyDescent="0.25">
      <c r="E4213">
        <v>0.81254499999999996</v>
      </c>
    </row>
    <row r="4214" spans="5:5" x14ac:dyDescent="0.25">
      <c r="E4214">
        <v>1.9359599999999999</v>
      </c>
    </row>
    <row r="4215" spans="5:5" x14ac:dyDescent="0.25">
      <c r="E4215">
        <v>0.1238305</v>
      </c>
    </row>
    <row r="4216" spans="5:5" x14ac:dyDescent="0.25">
      <c r="E4216">
        <v>0.23774719999999999</v>
      </c>
    </row>
    <row r="4217" spans="5:5" x14ac:dyDescent="0.25">
      <c r="E4217">
        <v>1.111585</v>
      </c>
    </row>
    <row r="4218" spans="5:5" x14ac:dyDescent="0.25">
      <c r="E4218">
        <v>2.5111240000000001</v>
      </c>
    </row>
    <row r="4219" spans="5:5" x14ac:dyDescent="0.25">
      <c r="E4219">
        <v>0.532752</v>
      </c>
    </row>
    <row r="4220" spans="5:5" x14ac:dyDescent="0.25">
      <c r="E4220">
        <v>0.27300590000000002</v>
      </c>
    </row>
    <row r="4221" spans="5:5" x14ac:dyDescent="0.25">
      <c r="E4221">
        <v>0.48991370000000001</v>
      </c>
    </row>
    <row r="4222" spans="5:5" x14ac:dyDescent="0.25">
      <c r="E4222">
        <v>0.56238429999999995</v>
      </c>
    </row>
    <row r="4223" spans="5:5" x14ac:dyDescent="0.25">
      <c r="E4223">
        <v>0.40309020000000001</v>
      </c>
    </row>
    <row r="4224" spans="5:5" x14ac:dyDescent="0.25">
      <c r="E4224">
        <v>0.1165153</v>
      </c>
    </row>
    <row r="4225" spans="5:5" x14ac:dyDescent="0.25">
      <c r="E4225">
        <v>0.4495267</v>
      </c>
    </row>
    <row r="4226" spans="5:5" x14ac:dyDescent="0.25">
      <c r="E4226">
        <v>0.50268009999999996</v>
      </c>
    </row>
    <row r="4227" spans="5:5" x14ac:dyDescent="0.25">
      <c r="E4227">
        <v>1.520815</v>
      </c>
    </row>
    <row r="4228" spans="5:5" x14ac:dyDescent="0.25">
      <c r="E4228">
        <v>0.82280690000000001</v>
      </c>
    </row>
    <row r="4229" spans="5:5" x14ac:dyDescent="0.25">
      <c r="E4229">
        <v>6.8747330000000001E-3</v>
      </c>
    </row>
    <row r="4230" spans="5:5" x14ac:dyDescent="0.25">
      <c r="E4230">
        <v>1.981501</v>
      </c>
    </row>
    <row r="4231" spans="5:5" x14ac:dyDescent="0.25">
      <c r="E4231">
        <v>5.2609980000000001E-2</v>
      </c>
    </row>
    <row r="4232" spans="5:5" x14ac:dyDescent="0.25">
      <c r="E4232">
        <v>0.6475495</v>
      </c>
    </row>
    <row r="4233" spans="5:5" x14ac:dyDescent="0.25">
      <c r="E4233">
        <v>0.90216470000000004</v>
      </c>
    </row>
    <row r="4234" spans="5:5" x14ac:dyDescent="0.25">
      <c r="E4234">
        <v>1.021064</v>
      </c>
    </row>
    <row r="4235" spans="5:5" x14ac:dyDescent="0.25">
      <c r="E4235">
        <v>0.64628079999999999</v>
      </c>
    </row>
    <row r="4236" spans="5:5" x14ac:dyDescent="0.25">
      <c r="E4236">
        <v>0.2426189</v>
      </c>
    </row>
    <row r="4237" spans="5:5" x14ac:dyDescent="0.25">
      <c r="E4237">
        <v>0.17338799999999999</v>
      </c>
    </row>
    <row r="4238" spans="5:5" x14ac:dyDescent="0.25">
      <c r="E4238">
        <v>0.66205539999999996</v>
      </c>
    </row>
    <row r="4239" spans="5:5" x14ac:dyDescent="0.25">
      <c r="E4239">
        <v>0.21296689999999999</v>
      </c>
    </row>
    <row r="4240" spans="5:5" x14ac:dyDescent="0.25">
      <c r="E4240">
        <v>0.41128300000000001</v>
      </c>
    </row>
    <row r="4241" spans="5:5" x14ac:dyDescent="0.25">
      <c r="E4241">
        <v>0.10701189999999999</v>
      </c>
    </row>
    <row r="4242" spans="5:5" x14ac:dyDescent="0.25">
      <c r="E4242">
        <v>4.1674929999999999E-2</v>
      </c>
    </row>
    <row r="4243" spans="5:5" x14ac:dyDescent="0.25">
      <c r="E4243">
        <v>0.36556460000000002</v>
      </c>
    </row>
    <row r="4244" spans="5:5" x14ac:dyDescent="0.25">
      <c r="E4244">
        <v>0.23942550000000001</v>
      </c>
    </row>
    <row r="4245" spans="5:5" x14ac:dyDescent="0.25">
      <c r="E4245">
        <v>1.158641</v>
      </c>
    </row>
    <row r="4246" spans="5:5" x14ac:dyDescent="0.25">
      <c r="E4246">
        <v>0.62314069999999999</v>
      </c>
    </row>
    <row r="4247" spans="5:5" x14ac:dyDescent="0.25">
      <c r="E4247">
        <v>0.16064880000000001</v>
      </c>
    </row>
    <row r="4248" spans="5:5" x14ac:dyDescent="0.25">
      <c r="E4248">
        <v>0.4138927</v>
      </c>
    </row>
    <row r="4249" spans="5:5" x14ac:dyDescent="0.25">
      <c r="E4249">
        <v>0.73104309999999995</v>
      </c>
    </row>
    <row r="4250" spans="5:5" x14ac:dyDescent="0.25">
      <c r="E4250">
        <v>2.5422769999999999</v>
      </c>
    </row>
    <row r="4251" spans="5:5" x14ac:dyDescent="0.25">
      <c r="E4251">
        <v>1.176412</v>
      </c>
    </row>
    <row r="4252" spans="5:5" x14ac:dyDescent="0.25">
      <c r="E4252">
        <v>6.2478629999999997</v>
      </c>
    </row>
    <row r="4253" spans="5:5" x14ac:dyDescent="0.25">
      <c r="E4253">
        <v>0.90829059999999995</v>
      </c>
    </row>
    <row r="4254" spans="5:5" x14ac:dyDescent="0.25">
      <c r="E4254">
        <v>1.621524</v>
      </c>
    </row>
    <row r="4255" spans="5:5" x14ac:dyDescent="0.25">
      <c r="E4255">
        <v>0.53867129999999996</v>
      </c>
    </row>
    <row r="4256" spans="5:5" x14ac:dyDescent="0.25">
      <c r="E4256">
        <v>1.9670829999999999</v>
      </c>
    </row>
    <row r="4257" spans="5:5" x14ac:dyDescent="0.25">
      <c r="E4257">
        <v>0.2258714</v>
      </c>
    </row>
    <row r="4258" spans="5:5" x14ac:dyDescent="0.25">
      <c r="E4258">
        <v>3.8272889999999997E-2</v>
      </c>
    </row>
    <row r="4259" spans="5:5" x14ac:dyDescent="0.25">
      <c r="E4259">
        <v>0.98357329999999998</v>
      </c>
    </row>
    <row r="4260" spans="5:5" x14ac:dyDescent="0.25">
      <c r="E4260">
        <v>0.4701574</v>
      </c>
    </row>
    <row r="4261" spans="5:5" x14ac:dyDescent="0.25">
      <c r="E4261">
        <v>0.446718</v>
      </c>
    </row>
    <row r="4262" spans="5:5" x14ac:dyDescent="0.25">
      <c r="E4262">
        <v>0.88047710000000001</v>
      </c>
    </row>
    <row r="4263" spans="5:5" x14ac:dyDescent="0.25">
      <c r="E4263">
        <v>1.594981</v>
      </c>
    </row>
    <row r="4264" spans="5:5" x14ac:dyDescent="0.25">
      <c r="E4264">
        <v>2.6784189999999999</v>
      </c>
    </row>
    <row r="4265" spans="5:5" x14ac:dyDescent="0.25">
      <c r="E4265">
        <v>0.4574145</v>
      </c>
    </row>
    <row r="4266" spans="5:5" x14ac:dyDescent="0.25">
      <c r="E4266">
        <v>0.90174220000000005</v>
      </c>
    </row>
    <row r="4267" spans="5:5" x14ac:dyDescent="0.25">
      <c r="E4267">
        <v>4.7728300000000001E-2</v>
      </c>
    </row>
    <row r="4268" spans="5:5" x14ac:dyDescent="0.25">
      <c r="E4268">
        <v>0.16264400000000001</v>
      </c>
    </row>
    <row r="4269" spans="5:5" x14ac:dyDescent="0.25">
      <c r="E4269">
        <v>1.960785</v>
      </c>
    </row>
    <row r="4270" spans="5:5" x14ac:dyDescent="0.25">
      <c r="E4270">
        <v>0.17495269999999999</v>
      </c>
    </row>
    <row r="4271" spans="5:5" x14ac:dyDescent="0.25">
      <c r="E4271">
        <v>0.13567070000000001</v>
      </c>
    </row>
    <row r="4272" spans="5:5" x14ac:dyDescent="0.25">
      <c r="E4272">
        <v>0.68489909999999998</v>
      </c>
    </row>
    <row r="4273" spans="5:5" x14ac:dyDescent="0.25">
      <c r="E4273">
        <v>0.97123040000000005</v>
      </c>
    </row>
    <row r="4274" spans="5:5" x14ac:dyDescent="0.25">
      <c r="E4274">
        <v>0.2459054</v>
      </c>
    </row>
    <row r="4275" spans="5:5" x14ac:dyDescent="0.25">
      <c r="E4275">
        <v>0.54901750000000005</v>
      </c>
    </row>
    <row r="4276" spans="5:5" x14ac:dyDescent="0.25">
      <c r="E4276">
        <v>3.449199E-2</v>
      </c>
    </row>
    <row r="4277" spans="5:5" x14ac:dyDescent="0.25">
      <c r="E4277">
        <v>2.8456640000000002</v>
      </c>
    </row>
    <row r="4278" spans="5:5" x14ac:dyDescent="0.25">
      <c r="E4278">
        <v>0.8166234</v>
      </c>
    </row>
    <row r="4279" spans="5:5" x14ac:dyDescent="0.25">
      <c r="E4279">
        <v>0.93221109999999996</v>
      </c>
    </row>
    <row r="4280" spans="5:5" x14ac:dyDescent="0.25">
      <c r="E4280">
        <v>2.0182099999999998</v>
      </c>
    </row>
    <row r="4281" spans="5:5" x14ac:dyDescent="0.25">
      <c r="E4281">
        <v>0.68670100000000001</v>
      </c>
    </row>
    <row r="4282" spans="5:5" x14ac:dyDescent="0.25">
      <c r="E4282">
        <v>1.6359250000000001</v>
      </c>
    </row>
    <row r="4283" spans="5:5" x14ac:dyDescent="0.25">
      <c r="E4283">
        <v>0.59386130000000004</v>
      </c>
    </row>
    <row r="4284" spans="5:5" x14ac:dyDescent="0.25">
      <c r="E4284">
        <v>2.3449170000000001</v>
      </c>
    </row>
    <row r="4285" spans="5:5" x14ac:dyDescent="0.25">
      <c r="E4285">
        <v>4.6407809999999996</v>
      </c>
    </row>
    <row r="4286" spans="5:5" x14ac:dyDescent="0.25">
      <c r="E4286">
        <v>2.6681530000000002</v>
      </c>
    </row>
    <row r="4287" spans="5:5" x14ac:dyDescent="0.25">
      <c r="E4287">
        <v>0.39709349999999999</v>
      </c>
    </row>
    <row r="4288" spans="5:5" x14ac:dyDescent="0.25">
      <c r="E4288">
        <v>1.0919479999999999</v>
      </c>
    </row>
    <row r="4289" spans="5:5" x14ac:dyDescent="0.25">
      <c r="E4289">
        <v>2.868538</v>
      </c>
    </row>
    <row r="4290" spans="5:5" x14ac:dyDescent="0.25">
      <c r="E4290">
        <v>1.7417199999999999</v>
      </c>
    </row>
    <row r="4291" spans="5:5" x14ac:dyDescent="0.25">
      <c r="E4291">
        <v>1.019404</v>
      </c>
    </row>
    <row r="4292" spans="5:5" x14ac:dyDescent="0.25">
      <c r="E4292">
        <v>0.59430950000000005</v>
      </c>
    </row>
    <row r="4293" spans="5:5" x14ac:dyDescent="0.25">
      <c r="E4293">
        <v>0.40258100000000002</v>
      </c>
    </row>
    <row r="4294" spans="5:5" x14ac:dyDescent="0.25">
      <c r="E4294">
        <v>0.17538809999999999</v>
      </c>
    </row>
    <row r="4295" spans="5:5" x14ac:dyDescent="0.25">
      <c r="E4295">
        <v>0.71591329999999997</v>
      </c>
    </row>
    <row r="4296" spans="5:5" x14ac:dyDescent="0.25">
      <c r="E4296">
        <v>0.32108550000000002</v>
      </c>
    </row>
    <row r="4297" spans="5:5" x14ac:dyDescent="0.25">
      <c r="E4297">
        <v>1.361718</v>
      </c>
    </row>
    <row r="4298" spans="5:5" x14ac:dyDescent="0.25">
      <c r="E4298">
        <v>0.1446046</v>
      </c>
    </row>
    <row r="4299" spans="5:5" x14ac:dyDescent="0.25">
      <c r="E4299">
        <v>0.84492750000000005</v>
      </c>
    </row>
    <row r="4300" spans="5:5" x14ac:dyDescent="0.25">
      <c r="E4300">
        <v>1.3784799999999999</v>
      </c>
    </row>
    <row r="4301" spans="5:5" x14ac:dyDescent="0.25">
      <c r="E4301">
        <v>1.3248</v>
      </c>
    </row>
    <row r="4302" spans="5:5" x14ac:dyDescent="0.25">
      <c r="E4302">
        <v>0.61933870000000002</v>
      </c>
    </row>
    <row r="4303" spans="5:5" x14ac:dyDescent="0.25">
      <c r="E4303">
        <v>0.36352479999999998</v>
      </c>
    </row>
    <row r="4304" spans="5:5" x14ac:dyDescent="0.25">
      <c r="E4304">
        <v>0.29201290000000002</v>
      </c>
    </row>
    <row r="4305" spans="5:5" x14ac:dyDescent="0.25">
      <c r="E4305">
        <v>0.55940889999999999</v>
      </c>
    </row>
    <row r="4306" spans="5:5" x14ac:dyDescent="0.25">
      <c r="E4306">
        <v>0.67988440000000006</v>
      </c>
    </row>
    <row r="4307" spans="5:5" x14ac:dyDescent="0.25">
      <c r="E4307">
        <v>0.53174670000000002</v>
      </c>
    </row>
    <row r="4308" spans="5:5" x14ac:dyDescent="0.25">
      <c r="E4308">
        <v>3.1679170000000001</v>
      </c>
    </row>
    <row r="4309" spans="5:5" x14ac:dyDescent="0.25">
      <c r="E4309">
        <v>1.3226869999999999</v>
      </c>
    </row>
    <row r="4310" spans="5:5" x14ac:dyDescent="0.25">
      <c r="E4310">
        <v>0.81414450000000005</v>
      </c>
    </row>
    <row r="4311" spans="5:5" x14ac:dyDescent="0.25">
      <c r="E4311">
        <v>0.22333620000000001</v>
      </c>
    </row>
    <row r="4312" spans="5:5" x14ac:dyDescent="0.25">
      <c r="E4312">
        <v>0.2187086</v>
      </c>
    </row>
    <row r="4313" spans="5:5" x14ac:dyDescent="0.25">
      <c r="E4313">
        <v>8.2618180000000006E-3</v>
      </c>
    </row>
    <row r="4314" spans="5:5" x14ac:dyDescent="0.25">
      <c r="E4314">
        <v>3.0296340000000002</v>
      </c>
    </row>
    <row r="4315" spans="5:5" x14ac:dyDescent="0.25">
      <c r="E4315">
        <v>2.5439059999999998</v>
      </c>
    </row>
    <row r="4316" spans="5:5" x14ac:dyDescent="0.25">
      <c r="E4316">
        <v>3.3781660000000002E-3</v>
      </c>
    </row>
    <row r="4317" spans="5:5" x14ac:dyDescent="0.25">
      <c r="E4317">
        <v>1.4441890000000001E-2</v>
      </c>
    </row>
    <row r="4318" spans="5:5" x14ac:dyDescent="0.25">
      <c r="E4318">
        <v>0.26778180000000001</v>
      </c>
    </row>
    <row r="4319" spans="5:5" x14ac:dyDescent="0.25">
      <c r="E4319">
        <v>0.79973079999999996</v>
      </c>
    </row>
    <row r="4320" spans="5:5" x14ac:dyDescent="0.25">
      <c r="E4320">
        <v>0.33118649999999999</v>
      </c>
    </row>
    <row r="4321" spans="5:5" x14ac:dyDescent="0.25">
      <c r="E4321">
        <v>0.80342409999999997</v>
      </c>
    </row>
    <row r="4322" spans="5:5" x14ac:dyDescent="0.25">
      <c r="E4322">
        <v>0.36257729999999999</v>
      </c>
    </row>
    <row r="4323" spans="5:5" x14ac:dyDescent="0.25">
      <c r="E4323">
        <v>1.1201719999999999</v>
      </c>
    </row>
    <row r="4324" spans="5:5" x14ac:dyDescent="0.25">
      <c r="E4324">
        <v>0.13424030000000001</v>
      </c>
    </row>
    <row r="4325" spans="5:5" x14ac:dyDescent="0.25">
      <c r="E4325">
        <v>3.507228</v>
      </c>
    </row>
    <row r="4326" spans="5:5" x14ac:dyDescent="0.25">
      <c r="E4326">
        <v>1.696915</v>
      </c>
    </row>
    <row r="4327" spans="5:5" x14ac:dyDescent="0.25">
      <c r="E4327">
        <v>2.6321940000000001</v>
      </c>
    </row>
    <row r="4328" spans="5:5" x14ac:dyDescent="0.25">
      <c r="E4328">
        <v>1.0143409999999999</v>
      </c>
    </row>
    <row r="4329" spans="5:5" x14ac:dyDescent="0.25">
      <c r="E4329">
        <v>0.40989059999999999</v>
      </c>
    </row>
    <row r="4330" spans="5:5" x14ac:dyDescent="0.25">
      <c r="E4330">
        <v>0.80477169999999998</v>
      </c>
    </row>
    <row r="4331" spans="5:5" x14ac:dyDescent="0.25">
      <c r="E4331">
        <v>1.0389790000000001</v>
      </c>
    </row>
    <row r="4332" spans="5:5" x14ac:dyDescent="0.25">
      <c r="E4332">
        <v>1.548505</v>
      </c>
    </row>
    <row r="4333" spans="5:5" x14ac:dyDescent="0.25">
      <c r="E4333">
        <v>9.4995019999999999E-2</v>
      </c>
    </row>
    <row r="4334" spans="5:5" x14ac:dyDescent="0.25">
      <c r="E4334">
        <v>0.91261999999999999</v>
      </c>
    </row>
    <row r="4335" spans="5:5" x14ac:dyDescent="0.25">
      <c r="E4335">
        <v>1.099294</v>
      </c>
    </row>
    <row r="4336" spans="5:5" x14ac:dyDescent="0.25">
      <c r="E4336">
        <v>0.248473</v>
      </c>
    </row>
    <row r="4337" spans="5:5" x14ac:dyDescent="0.25">
      <c r="E4337">
        <v>4.1798349999999997</v>
      </c>
    </row>
    <row r="4338" spans="5:5" x14ac:dyDescent="0.25">
      <c r="E4338">
        <v>0.29134640000000001</v>
      </c>
    </row>
    <row r="4339" spans="5:5" x14ac:dyDescent="0.25">
      <c r="E4339">
        <v>0.16330739999999999</v>
      </c>
    </row>
    <row r="4340" spans="5:5" x14ac:dyDescent="0.25">
      <c r="E4340">
        <v>0.14975469999999999</v>
      </c>
    </row>
    <row r="4341" spans="5:5" x14ac:dyDescent="0.25">
      <c r="E4341">
        <v>0.40533449999999999</v>
      </c>
    </row>
    <row r="4342" spans="5:5" x14ac:dyDescent="0.25">
      <c r="E4342">
        <v>1.801766</v>
      </c>
    </row>
    <row r="4343" spans="5:5" x14ac:dyDescent="0.25">
      <c r="E4343">
        <v>0.36624240000000002</v>
      </c>
    </row>
    <row r="4344" spans="5:5" x14ac:dyDescent="0.25">
      <c r="E4344">
        <v>0.61743879999999995</v>
      </c>
    </row>
    <row r="4345" spans="5:5" x14ac:dyDescent="0.25">
      <c r="E4345">
        <v>0.28555750000000002</v>
      </c>
    </row>
    <row r="4346" spans="5:5" x14ac:dyDescent="0.25">
      <c r="E4346">
        <v>2.2037429999999998</v>
      </c>
    </row>
    <row r="4347" spans="5:5" x14ac:dyDescent="0.25">
      <c r="E4347">
        <v>1.182957</v>
      </c>
    </row>
    <row r="4348" spans="5:5" x14ac:dyDescent="0.25">
      <c r="E4348">
        <v>1.640085</v>
      </c>
    </row>
    <row r="4349" spans="5:5" x14ac:dyDescent="0.25">
      <c r="E4349">
        <v>1.3909229999999999</v>
      </c>
    </row>
    <row r="4350" spans="5:5" x14ac:dyDescent="0.25">
      <c r="E4350">
        <v>1.1163259999999999</v>
      </c>
    </row>
    <row r="4351" spans="5:5" x14ac:dyDescent="0.25">
      <c r="E4351">
        <v>3.6622000000000002E-2</v>
      </c>
    </row>
    <row r="4352" spans="5:5" x14ac:dyDescent="0.25">
      <c r="E4352">
        <v>5.6289249999999997</v>
      </c>
    </row>
    <row r="4353" spans="5:5" x14ac:dyDescent="0.25">
      <c r="E4353">
        <v>1.072835</v>
      </c>
    </row>
    <row r="4354" spans="5:5" x14ac:dyDescent="0.25">
      <c r="E4354">
        <v>1.1245309999999999</v>
      </c>
    </row>
    <row r="4355" spans="5:5" x14ac:dyDescent="0.25">
      <c r="E4355">
        <v>0.53452569999999999</v>
      </c>
    </row>
    <row r="4356" spans="5:5" x14ac:dyDescent="0.25">
      <c r="E4356">
        <v>0.88324639999999999</v>
      </c>
    </row>
    <row r="4357" spans="5:5" x14ac:dyDescent="0.25">
      <c r="E4357">
        <v>1.5421819999999999</v>
      </c>
    </row>
    <row r="4358" spans="5:5" x14ac:dyDescent="0.25">
      <c r="E4358">
        <v>0.31450410000000001</v>
      </c>
    </row>
    <row r="4359" spans="5:5" x14ac:dyDescent="0.25">
      <c r="E4359">
        <v>0.1079688</v>
      </c>
    </row>
    <row r="4360" spans="5:5" x14ac:dyDescent="0.25">
      <c r="E4360">
        <v>0.39149460000000003</v>
      </c>
    </row>
    <row r="4361" spans="5:5" x14ac:dyDescent="0.25">
      <c r="E4361">
        <v>0.22619619999999999</v>
      </c>
    </row>
    <row r="4362" spans="5:5" x14ac:dyDescent="0.25">
      <c r="E4362">
        <v>4.1899920000000002</v>
      </c>
    </row>
    <row r="4363" spans="5:5" x14ac:dyDescent="0.25">
      <c r="E4363">
        <v>0.41693930000000001</v>
      </c>
    </row>
    <row r="4364" spans="5:5" x14ac:dyDescent="0.25">
      <c r="E4364">
        <v>0.30759199999999998</v>
      </c>
    </row>
    <row r="4365" spans="5:5" x14ac:dyDescent="0.25">
      <c r="E4365">
        <v>1.517204</v>
      </c>
    </row>
    <row r="4366" spans="5:5" x14ac:dyDescent="0.25">
      <c r="E4366">
        <v>1.8988780000000001</v>
      </c>
    </row>
    <row r="4367" spans="5:5" x14ac:dyDescent="0.25">
      <c r="E4367">
        <v>0.64825630000000001</v>
      </c>
    </row>
    <row r="4368" spans="5:5" x14ac:dyDescent="0.25">
      <c r="E4368">
        <v>2.0566149999999999</v>
      </c>
    </row>
    <row r="4369" spans="5:5" x14ac:dyDescent="0.25">
      <c r="E4369">
        <v>1.4261410000000001</v>
      </c>
    </row>
    <row r="4370" spans="5:5" x14ac:dyDescent="0.25">
      <c r="E4370">
        <v>1.065361</v>
      </c>
    </row>
    <row r="4371" spans="5:5" x14ac:dyDescent="0.25">
      <c r="E4371">
        <v>0.4017984</v>
      </c>
    </row>
    <row r="4372" spans="5:5" x14ac:dyDescent="0.25">
      <c r="E4372">
        <v>0.56873370000000001</v>
      </c>
    </row>
    <row r="4373" spans="5:5" x14ac:dyDescent="0.25">
      <c r="E4373">
        <v>1.8679619999999999</v>
      </c>
    </row>
    <row r="4374" spans="5:5" x14ac:dyDescent="0.25">
      <c r="E4374">
        <v>0.69267509999999999</v>
      </c>
    </row>
    <row r="4375" spans="5:5" x14ac:dyDescent="0.25">
      <c r="E4375">
        <v>0.8301634</v>
      </c>
    </row>
    <row r="4376" spans="5:5" x14ac:dyDescent="0.25">
      <c r="E4376">
        <v>2.373135</v>
      </c>
    </row>
    <row r="4377" spans="5:5" x14ac:dyDescent="0.25">
      <c r="E4377">
        <v>1.2914429999999999</v>
      </c>
    </row>
    <row r="4378" spans="5:5" x14ac:dyDescent="0.25">
      <c r="E4378">
        <v>1.0389949999999999</v>
      </c>
    </row>
    <row r="4379" spans="5:5" x14ac:dyDescent="0.25">
      <c r="E4379">
        <v>8.2579239999999998E-2</v>
      </c>
    </row>
    <row r="4380" spans="5:5" x14ac:dyDescent="0.25">
      <c r="E4380">
        <v>0.22733909999999999</v>
      </c>
    </row>
    <row r="4381" spans="5:5" x14ac:dyDescent="0.25">
      <c r="E4381">
        <v>0.19499610000000001</v>
      </c>
    </row>
    <row r="4382" spans="5:5" x14ac:dyDescent="0.25">
      <c r="E4382">
        <v>5.0241610000000003</v>
      </c>
    </row>
    <row r="4383" spans="5:5" x14ac:dyDescent="0.25">
      <c r="E4383">
        <v>3.300878</v>
      </c>
    </row>
    <row r="4384" spans="5:5" x14ac:dyDescent="0.25">
      <c r="E4384">
        <v>0.27836499999999997</v>
      </c>
    </row>
    <row r="4385" spans="5:5" x14ac:dyDescent="0.25">
      <c r="E4385">
        <v>0.85287849999999998</v>
      </c>
    </row>
    <row r="4386" spans="5:5" x14ac:dyDescent="0.25">
      <c r="E4386">
        <v>1.262535</v>
      </c>
    </row>
    <row r="4387" spans="5:5" x14ac:dyDescent="0.25">
      <c r="E4387">
        <v>0.69824649999999999</v>
      </c>
    </row>
    <row r="4388" spans="5:5" x14ac:dyDescent="0.25">
      <c r="E4388">
        <v>1.7426889999999999</v>
      </c>
    </row>
    <row r="4389" spans="5:5" x14ac:dyDescent="0.25">
      <c r="E4389">
        <v>0.99860009999999999</v>
      </c>
    </row>
    <row r="4390" spans="5:5" x14ac:dyDescent="0.25">
      <c r="E4390">
        <v>1.233967</v>
      </c>
    </row>
    <row r="4391" spans="5:5" x14ac:dyDescent="0.25">
      <c r="E4391">
        <v>0.87658619999999998</v>
      </c>
    </row>
    <row r="4392" spans="5:5" x14ac:dyDescent="0.25">
      <c r="E4392">
        <v>0.43434729999999999</v>
      </c>
    </row>
    <row r="4393" spans="5:5" x14ac:dyDescent="0.25">
      <c r="E4393">
        <v>0.51832690000000003</v>
      </c>
    </row>
    <row r="4394" spans="5:5" x14ac:dyDescent="0.25">
      <c r="E4394">
        <v>0.70216540000000005</v>
      </c>
    </row>
    <row r="4395" spans="5:5" x14ac:dyDescent="0.25">
      <c r="E4395">
        <v>1.681541</v>
      </c>
    </row>
    <row r="4396" spans="5:5" x14ac:dyDescent="0.25">
      <c r="E4396">
        <v>0.2297488</v>
      </c>
    </row>
    <row r="4397" spans="5:5" x14ac:dyDescent="0.25">
      <c r="E4397">
        <v>0.4315639</v>
      </c>
    </row>
    <row r="4398" spans="5:5" x14ac:dyDescent="0.25">
      <c r="E4398">
        <v>1.0766039999999999</v>
      </c>
    </row>
    <row r="4399" spans="5:5" x14ac:dyDescent="0.25">
      <c r="E4399">
        <v>1.548562</v>
      </c>
    </row>
    <row r="4400" spans="5:5" x14ac:dyDescent="0.25">
      <c r="E4400">
        <v>1.493824</v>
      </c>
    </row>
    <row r="4401" spans="5:5" x14ac:dyDescent="0.25">
      <c r="E4401">
        <v>1.2707539999999999</v>
      </c>
    </row>
    <row r="4402" spans="5:5" x14ac:dyDescent="0.25">
      <c r="E4402">
        <v>1.015922</v>
      </c>
    </row>
    <row r="4403" spans="5:5" x14ac:dyDescent="0.25">
      <c r="E4403">
        <v>2.011002</v>
      </c>
    </row>
    <row r="4404" spans="5:5" x14ac:dyDescent="0.25">
      <c r="E4404">
        <v>0.355657</v>
      </c>
    </row>
    <row r="4405" spans="5:5" x14ac:dyDescent="0.25">
      <c r="E4405">
        <v>3.8372709999999997E-2</v>
      </c>
    </row>
    <row r="4406" spans="5:5" x14ac:dyDescent="0.25">
      <c r="E4406">
        <v>0.30747439999999998</v>
      </c>
    </row>
    <row r="4407" spans="5:5" x14ac:dyDescent="0.25">
      <c r="E4407">
        <v>0.57703720000000003</v>
      </c>
    </row>
    <row r="4408" spans="5:5" x14ac:dyDescent="0.25">
      <c r="E4408">
        <v>0.80136759999999996</v>
      </c>
    </row>
    <row r="4409" spans="5:5" x14ac:dyDescent="0.25">
      <c r="E4409">
        <v>2.1554479999999998</v>
      </c>
    </row>
    <row r="4410" spans="5:5" x14ac:dyDescent="0.25">
      <c r="E4410">
        <v>0.68970520000000002</v>
      </c>
    </row>
    <row r="4411" spans="5:5" x14ac:dyDescent="0.25">
      <c r="E4411">
        <v>0.89623730000000001</v>
      </c>
    </row>
    <row r="4412" spans="5:5" x14ac:dyDescent="0.25">
      <c r="E4412">
        <v>0.64688540000000005</v>
      </c>
    </row>
    <row r="4413" spans="5:5" x14ac:dyDescent="0.25">
      <c r="E4413">
        <v>0.98909720000000001</v>
      </c>
    </row>
    <row r="4414" spans="5:5" x14ac:dyDescent="0.25">
      <c r="E4414">
        <v>3.768121E-2</v>
      </c>
    </row>
    <row r="4415" spans="5:5" x14ac:dyDescent="0.25">
      <c r="E4415">
        <v>0.44575629999999999</v>
      </c>
    </row>
    <row r="4416" spans="5:5" x14ac:dyDescent="0.25">
      <c r="E4416">
        <v>0.81755409999999995</v>
      </c>
    </row>
    <row r="4417" spans="5:5" x14ac:dyDescent="0.25">
      <c r="E4417">
        <v>3.3431670000000002</v>
      </c>
    </row>
    <row r="4418" spans="5:5" x14ac:dyDescent="0.25">
      <c r="E4418">
        <v>0.60975729999999995</v>
      </c>
    </row>
    <row r="4419" spans="5:5" x14ac:dyDescent="0.25">
      <c r="E4419">
        <v>3.4653510000000001</v>
      </c>
    </row>
    <row r="4420" spans="5:5" x14ac:dyDescent="0.25">
      <c r="E4420">
        <v>1.05342</v>
      </c>
    </row>
    <row r="4421" spans="5:5" x14ac:dyDescent="0.25">
      <c r="E4421">
        <v>1.0030019999999999</v>
      </c>
    </row>
    <row r="4422" spans="5:5" x14ac:dyDescent="0.25">
      <c r="E4422">
        <v>1.0652280000000001</v>
      </c>
    </row>
    <row r="4423" spans="5:5" x14ac:dyDescent="0.25">
      <c r="E4423">
        <v>1.542851</v>
      </c>
    </row>
    <row r="4424" spans="5:5" x14ac:dyDescent="0.25">
      <c r="E4424">
        <v>0.84318230000000005</v>
      </c>
    </row>
    <row r="4425" spans="5:5" x14ac:dyDescent="0.25">
      <c r="E4425">
        <v>1.2170920000000001</v>
      </c>
    </row>
    <row r="4426" spans="5:5" x14ac:dyDescent="0.25">
      <c r="E4426">
        <v>0.41863719999999999</v>
      </c>
    </row>
    <row r="4427" spans="5:5" x14ac:dyDescent="0.25">
      <c r="E4427">
        <v>0.78420529999999999</v>
      </c>
    </row>
    <row r="4428" spans="5:5" x14ac:dyDescent="0.25">
      <c r="E4428">
        <v>1.5935749999999999E-2</v>
      </c>
    </row>
    <row r="4429" spans="5:5" x14ac:dyDescent="0.25">
      <c r="E4429">
        <v>0.21335280000000001</v>
      </c>
    </row>
    <row r="4430" spans="5:5" x14ac:dyDescent="0.25">
      <c r="E4430">
        <v>1.426566</v>
      </c>
    </row>
    <row r="4431" spans="5:5" x14ac:dyDescent="0.25">
      <c r="E4431">
        <v>0.1346231</v>
      </c>
    </row>
    <row r="4432" spans="5:5" x14ac:dyDescent="0.25">
      <c r="E4432">
        <v>0.14746590000000001</v>
      </c>
    </row>
    <row r="4433" spans="5:5" x14ac:dyDescent="0.25">
      <c r="E4433">
        <v>0.6347178</v>
      </c>
    </row>
    <row r="4434" spans="5:5" x14ac:dyDescent="0.25">
      <c r="E4434">
        <v>0.36658370000000001</v>
      </c>
    </row>
    <row r="4435" spans="5:5" x14ac:dyDescent="0.25">
      <c r="E4435">
        <v>0.34976069999999998</v>
      </c>
    </row>
    <row r="4436" spans="5:5" x14ac:dyDescent="0.25">
      <c r="E4436">
        <v>1.299801</v>
      </c>
    </row>
    <row r="4437" spans="5:5" x14ac:dyDescent="0.25">
      <c r="E4437">
        <v>1.482281</v>
      </c>
    </row>
    <row r="4438" spans="5:5" x14ac:dyDescent="0.25">
      <c r="E4438">
        <v>0.81389080000000003</v>
      </c>
    </row>
    <row r="4439" spans="5:5" x14ac:dyDescent="0.25">
      <c r="E4439">
        <v>0.5684574</v>
      </c>
    </row>
    <row r="4440" spans="5:5" x14ac:dyDescent="0.25">
      <c r="E4440">
        <v>0.40960449999999998</v>
      </c>
    </row>
    <row r="4441" spans="5:5" x14ac:dyDescent="0.25">
      <c r="E4441">
        <v>1.3512949999999999</v>
      </c>
    </row>
    <row r="4442" spans="5:5" x14ac:dyDescent="0.25">
      <c r="E4442">
        <v>1.311015</v>
      </c>
    </row>
    <row r="4443" spans="5:5" x14ac:dyDescent="0.25">
      <c r="E4443">
        <v>0.2514865</v>
      </c>
    </row>
    <row r="4444" spans="5:5" x14ac:dyDescent="0.25">
      <c r="E4444">
        <v>1.7817270000000001</v>
      </c>
    </row>
    <row r="4445" spans="5:5" x14ac:dyDescent="0.25">
      <c r="E4445">
        <v>0.26031199999999999</v>
      </c>
    </row>
    <row r="4446" spans="5:5" x14ac:dyDescent="0.25">
      <c r="E4446">
        <v>0.1891245</v>
      </c>
    </row>
    <row r="4447" spans="5:5" x14ac:dyDescent="0.25">
      <c r="E4447">
        <v>0.1357159</v>
      </c>
    </row>
    <row r="4448" spans="5:5" x14ac:dyDescent="0.25">
      <c r="E4448">
        <v>1.168552</v>
      </c>
    </row>
    <row r="4449" spans="5:5" x14ac:dyDescent="0.25">
      <c r="E4449">
        <v>1.6548700000000001</v>
      </c>
    </row>
    <row r="4450" spans="5:5" x14ac:dyDescent="0.25">
      <c r="E4450">
        <v>6.2156969999999996</v>
      </c>
    </row>
    <row r="4451" spans="5:5" x14ac:dyDescent="0.25">
      <c r="E4451">
        <v>1.1464000000000001</v>
      </c>
    </row>
    <row r="4452" spans="5:5" x14ac:dyDescent="0.25">
      <c r="E4452">
        <v>0.77254109999999998</v>
      </c>
    </row>
    <row r="4453" spans="5:5" x14ac:dyDescent="0.25">
      <c r="E4453">
        <v>0.4586556</v>
      </c>
    </row>
    <row r="4454" spans="5:5" x14ac:dyDescent="0.25">
      <c r="E4454">
        <v>1.8969199999999999</v>
      </c>
    </row>
    <row r="4455" spans="5:5" x14ac:dyDescent="0.25">
      <c r="E4455">
        <v>1.349183</v>
      </c>
    </row>
    <row r="4456" spans="5:5" x14ac:dyDescent="0.25">
      <c r="E4456">
        <v>4.33582</v>
      </c>
    </row>
    <row r="4457" spans="5:5" x14ac:dyDescent="0.25">
      <c r="E4457">
        <v>1.519517</v>
      </c>
    </row>
    <row r="4458" spans="5:5" x14ac:dyDescent="0.25">
      <c r="E4458">
        <v>0.2353507</v>
      </c>
    </row>
    <row r="4459" spans="5:5" x14ac:dyDescent="0.25">
      <c r="E4459">
        <v>3.3973719999999998</v>
      </c>
    </row>
    <row r="4460" spans="5:5" x14ac:dyDescent="0.25">
      <c r="E4460">
        <v>0.48449510000000001</v>
      </c>
    </row>
    <row r="4461" spans="5:5" x14ac:dyDescent="0.25">
      <c r="E4461">
        <v>0.31230400000000003</v>
      </c>
    </row>
    <row r="4462" spans="5:5" x14ac:dyDescent="0.25">
      <c r="E4462">
        <v>3.5141990000000001</v>
      </c>
    </row>
    <row r="4463" spans="5:5" x14ac:dyDescent="0.25">
      <c r="E4463">
        <v>1.5065010000000001</v>
      </c>
    </row>
    <row r="4464" spans="5:5" x14ac:dyDescent="0.25">
      <c r="E4464">
        <v>9.3832799999999994E-2</v>
      </c>
    </row>
    <row r="4465" spans="5:5" x14ac:dyDescent="0.25">
      <c r="E4465">
        <v>2.5210810000000001</v>
      </c>
    </row>
    <row r="4466" spans="5:5" x14ac:dyDescent="0.25">
      <c r="E4466">
        <v>2.2979379999999998</v>
      </c>
    </row>
    <row r="4467" spans="5:5" x14ac:dyDescent="0.25">
      <c r="E4467">
        <v>0.39094859999999998</v>
      </c>
    </row>
    <row r="4468" spans="5:5" x14ac:dyDescent="0.25">
      <c r="E4468">
        <v>1.145373</v>
      </c>
    </row>
    <row r="4469" spans="5:5" x14ac:dyDescent="0.25">
      <c r="E4469">
        <v>2.5586980000000001</v>
      </c>
    </row>
    <row r="4470" spans="5:5" x14ac:dyDescent="0.25">
      <c r="E4470">
        <v>0.9473123</v>
      </c>
    </row>
    <row r="4471" spans="5:5" x14ac:dyDescent="0.25">
      <c r="E4471">
        <v>0.81826310000000002</v>
      </c>
    </row>
    <row r="4472" spans="5:5" x14ac:dyDescent="0.25">
      <c r="E4472">
        <v>3.4089599999999998E-2</v>
      </c>
    </row>
    <row r="4473" spans="5:5" x14ac:dyDescent="0.25">
      <c r="E4473">
        <v>0.71457619999999999</v>
      </c>
    </row>
    <row r="4474" spans="5:5" x14ac:dyDescent="0.25">
      <c r="E4474">
        <v>0.83784000000000003</v>
      </c>
    </row>
    <row r="4475" spans="5:5" x14ac:dyDescent="0.25">
      <c r="E4475">
        <v>5.0435260000000003E-2</v>
      </c>
    </row>
    <row r="4476" spans="5:5" x14ac:dyDescent="0.25">
      <c r="E4476">
        <v>1.722097</v>
      </c>
    </row>
    <row r="4477" spans="5:5" x14ac:dyDescent="0.25">
      <c r="E4477">
        <v>3.711182</v>
      </c>
    </row>
    <row r="4478" spans="5:5" x14ac:dyDescent="0.25">
      <c r="E4478">
        <v>2.1407029999999998</v>
      </c>
    </row>
    <row r="4479" spans="5:5" x14ac:dyDescent="0.25">
      <c r="E4479">
        <v>0.1925587</v>
      </c>
    </row>
    <row r="4480" spans="5:5" x14ac:dyDescent="0.25">
      <c r="E4480">
        <v>0.12132270000000001</v>
      </c>
    </row>
    <row r="4481" spans="5:5" x14ac:dyDescent="0.25">
      <c r="E4481">
        <v>0.37798189999999998</v>
      </c>
    </row>
    <row r="4482" spans="5:5" x14ac:dyDescent="0.25">
      <c r="E4482">
        <v>8.2565910000000006E-2</v>
      </c>
    </row>
    <row r="4483" spans="5:5" x14ac:dyDescent="0.25">
      <c r="E4483">
        <v>3.2902109999999998E-2</v>
      </c>
    </row>
    <row r="4484" spans="5:5" x14ac:dyDescent="0.25">
      <c r="E4484">
        <v>0.30076170000000002</v>
      </c>
    </row>
    <row r="4485" spans="5:5" x14ac:dyDescent="0.25">
      <c r="E4485">
        <v>1.2478389999999999</v>
      </c>
    </row>
    <row r="4486" spans="5:5" x14ac:dyDescent="0.25">
      <c r="E4486">
        <v>0.3782005</v>
      </c>
    </row>
    <row r="4487" spans="5:5" x14ac:dyDescent="0.25">
      <c r="E4487">
        <v>0.57727530000000005</v>
      </c>
    </row>
    <row r="4488" spans="5:5" x14ac:dyDescent="0.25">
      <c r="E4488">
        <v>0.87866149999999998</v>
      </c>
    </row>
    <row r="4489" spans="5:5" x14ac:dyDescent="0.25">
      <c r="E4489">
        <v>0.60322480000000001</v>
      </c>
    </row>
    <row r="4490" spans="5:5" x14ac:dyDescent="0.25">
      <c r="E4490">
        <v>1.601522E-2</v>
      </c>
    </row>
    <row r="4491" spans="5:5" x14ac:dyDescent="0.25">
      <c r="E4491">
        <v>1.132924</v>
      </c>
    </row>
    <row r="4492" spans="5:5" x14ac:dyDescent="0.25">
      <c r="E4492">
        <v>1.89157</v>
      </c>
    </row>
    <row r="4493" spans="5:5" x14ac:dyDescent="0.25">
      <c r="E4493">
        <v>0.79365790000000003</v>
      </c>
    </row>
    <row r="4494" spans="5:5" x14ac:dyDescent="0.25">
      <c r="E4494">
        <v>1.901851</v>
      </c>
    </row>
    <row r="4495" spans="5:5" x14ac:dyDescent="0.25">
      <c r="E4495">
        <v>0.43597950000000002</v>
      </c>
    </row>
    <row r="4496" spans="5:5" x14ac:dyDescent="0.25">
      <c r="E4496">
        <v>1.4241200000000001</v>
      </c>
    </row>
    <row r="4497" spans="5:5" x14ac:dyDescent="0.25">
      <c r="E4497">
        <v>4.3924750000000001</v>
      </c>
    </row>
    <row r="4498" spans="5:5" x14ac:dyDescent="0.25">
      <c r="E4498">
        <v>0.32765610000000001</v>
      </c>
    </row>
    <row r="4499" spans="5:5" x14ac:dyDescent="0.25">
      <c r="E4499">
        <v>1.557333E-2</v>
      </c>
    </row>
    <row r="4500" spans="5:5" x14ac:dyDescent="0.25">
      <c r="E4500">
        <v>0.57843979999999995</v>
      </c>
    </row>
    <row r="4501" spans="5:5" x14ac:dyDescent="0.25">
      <c r="E4501">
        <v>1.0462530000000001</v>
      </c>
    </row>
    <row r="4502" spans="5:5" x14ac:dyDescent="0.25">
      <c r="E4502">
        <v>0.13960600000000001</v>
      </c>
    </row>
    <row r="4503" spans="5:5" x14ac:dyDescent="0.25">
      <c r="E4503">
        <v>0.7005091</v>
      </c>
    </row>
    <row r="4504" spans="5:5" x14ac:dyDescent="0.25">
      <c r="E4504">
        <v>0.1462688</v>
      </c>
    </row>
    <row r="4505" spans="5:5" x14ac:dyDescent="0.25">
      <c r="E4505">
        <v>0.77336070000000001</v>
      </c>
    </row>
    <row r="4506" spans="5:5" x14ac:dyDescent="0.25">
      <c r="E4506">
        <v>0.34793439999999998</v>
      </c>
    </row>
    <row r="4507" spans="5:5" x14ac:dyDescent="0.25">
      <c r="E4507">
        <v>0.1385951</v>
      </c>
    </row>
    <row r="4508" spans="5:5" x14ac:dyDescent="0.25">
      <c r="E4508">
        <v>0.50649520000000003</v>
      </c>
    </row>
    <row r="4509" spans="5:5" x14ac:dyDescent="0.25">
      <c r="E4509">
        <v>2.2549550000000002E-2</v>
      </c>
    </row>
    <row r="4510" spans="5:5" x14ac:dyDescent="0.25">
      <c r="E4510">
        <v>0.47881829999999997</v>
      </c>
    </row>
    <row r="4511" spans="5:5" x14ac:dyDescent="0.25">
      <c r="E4511">
        <v>0.29442960000000001</v>
      </c>
    </row>
    <row r="4512" spans="5:5" x14ac:dyDescent="0.25">
      <c r="E4512">
        <v>0.24744769999999999</v>
      </c>
    </row>
    <row r="4513" spans="5:5" x14ac:dyDescent="0.25">
      <c r="E4513">
        <v>0.20385049999999999</v>
      </c>
    </row>
    <row r="4514" spans="5:5" x14ac:dyDescent="0.25">
      <c r="E4514">
        <v>0.84886229999999996</v>
      </c>
    </row>
    <row r="4515" spans="5:5" x14ac:dyDescent="0.25">
      <c r="E4515">
        <v>1.124193</v>
      </c>
    </row>
    <row r="4516" spans="5:5" x14ac:dyDescent="0.25">
      <c r="E4516">
        <v>3.5163980000000001</v>
      </c>
    </row>
    <row r="4517" spans="5:5" x14ac:dyDescent="0.25">
      <c r="E4517">
        <v>1.5269140000000001</v>
      </c>
    </row>
    <row r="4518" spans="5:5" x14ac:dyDescent="0.25">
      <c r="E4518">
        <v>1.0299050000000001</v>
      </c>
    </row>
    <row r="4519" spans="5:5" x14ac:dyDescent="0.25">
      <c r="E4519">
        <v>0.29715629999999998</v>
      </c>
    </row>
    <row r="4520" spans="5:5" x14ac:dyDescent="0.25">
      <c r="E4520">
        <v>0.35310459999999999</v>
      </c>
    </row>
    <row r="4521" spans="5:5" x14ac:dyDescent="0.25">
      <c r="E4521">
        <v>0.10542169999999999</v>
      </c>
    </row>
    <row r="4522" spans="5:5" x14ac:dyDescent="0.25">
      <c r="E4522">
        <v>0.70843449999999997</v>
      </c>
    </row>
    <row r="4523" spans="5:5" x14ac:dyDescent="0.25">
      <c r="E4523">
        <v>1.874282</v>
      </c>
    </row>
    <row r="4524" spans="5:5" x14ac:dyDescent="0.25">
      <c r="E4524">
        <v>0.23773369999999999</v>
      </c>
    </row>
    <row r="4525" spans="5:5" x14ac:dyDescent="0.25">
      <c r="E4525">
        <v>1.602538</v>
      </c>
    </row>
    <row r="4526" spans="5:5" x14ac:dyDescent="0.25">
      <c r="E4526">
        <v>0.9597542</v>
      </c>
    </row>
    <row r="4527" spans="5:5" x14ac:dyDescent="0.25">
      <c r="E4527">
        <v>0.1181104</v>
      </c>
    </row>
    <row r="4528" spans="5:5" x14ac:dyDescent="0.25">
      <c r="E4528">
        <v>2.527037</v>
      </c>
    </row>
    <row r="4529" spans="5:5" x14ac:dyDescent="0.25">
      <c r="E4529">
        <v>1.649006</v>
      </c>
    </row>
    <row r="4530" spans="5:5" x14ac:dyDescent="0.25">
      <c r="E4530">
        <v>0.49751210000000001</v>
      </c>
    </row>
    <row r="4531" spans="5:5" x14ac:dyDescent="0.25">
      <c r="E4531">
        <v>3.2481389999999999E-2</v>
      </c>
    </row>
    <row r="4532" spans="5:5" x14ac:dyDescent="0.25">
      <c r="E4532">
        <v>1.4635959999999999</v>
      </c>
    </row>
    <row r="4533" spans="5:5" x14ac:dyDescent="0.25">
      <c r="E4533">
        <v>0.14262900000000001</v>
      </c>
    </row>
    <row r="4534" spans="5:5" x14ac:dyDescent="0.25">
      <c r="E4534">
        <v>4.3288970000000004</v>
      </c>
    </row>
    <row r="4535" spans="5:5" x14ac:dyDescent="0.25">
      <c r="E4535">
        <v>0.66189240000000005</v>
      </c>
    </row>
    <row r="4536" spans="5:5" x14ac:dyDescent="0.25">
      <c r="E4536">
        <v>0.23241890000000001</v>
      </c>
    </row>
    <row r="4537" spans="5:5" x14ac:dyDescent="0.25">
      <c r="E4537">
        <v>0.27585389999999999</v>
      </c>
    </row>
    <row r="4538" spans="5:5" x14ac:dyDescent="0.25">
      <c r="E4538">
        <v>0.24919479999999999</v>
      </c>
    </row>
    <row r="4539" spans="5:5" x14ac:dyDescent="0.25">
      <c r="E4539">
        <v>0.97742309999999999</v>
      </c>
    </row>
    <row r="4540" spans="5:5" x14ac:dyDescent="0.25">
      <c r="E4540">
        <v>0.33816170000000001</v>
      </c>
    </row>
    <row r="4541" spans="5:5" x14ac:dyDescent="0.25">
      <c r="E4541">
        <v>3.350857</v>
      </c>
    </row>
    <row r="4542" spans="5:5" x14ac:dyDescent="0.25">
      <c r="E4542">
        <v>0.4406968</v>
      </c>
    </row>
    <row r="4543" spans="5:5" x14ac:dyDescent="0.25">
      <c r="E4543">
        <v>0.4155896</v>
      </c>
    </row>
    <row r="4544" spans="5:5" x14ac:dyDescent="0.25">
      <c r="E4544">
        <v>1.513857</v>
      </c>
    </row>
    <row r="4545" spans="5:5" x14ac:dyDescent="0.25">
      <c r="E4545">
        <v>1.0621860000000001</v>
      </c>
    </row>
    <row r="4546" spans="5:5" x14ac:dyDescent="0.25">
      <c r="E4546">
        <v>0.75222979999999995</v>
      </c>
    </row>
    <row r="4547" spans="5:5" x14ac:dyDescent="0.25">
      <c r="E4547">
        <v>9.0279609999999996E-2</v>
      </c>
    </row>
    <row r="4548" spans="5:5" x14ac:dyDescent="0.25">
      <c r="E4548">
        <v>0.73009239999999997</v>
      </c>
    </row>
    <row r="4549" spans="5:5" x14ac:dyDescent="0.25">
      <c r="E4549">
        <v>0.51254010000000005</v>
      </c>
    </row>
    <row r="4550" spans="5:5" x14ac:dyDescent="0.25">
      <c r="E4550">
        <v>0.9902242</v>
      </c>
    </row>
    <row r="4551" spans="5:5" x14ac:dyDescent="0.25">
      <c r="E4551">
        <v>1.3107420000000001</v>
      </c>
    </row>
    <row r="4552" spans="5:5" x14ac:dyDescent="0.25">
      <c r="E4552">
        <v>2.582303</v>
      </c>
    </row>
    <row r="4553" spans="5:5" x14ac:dyDescent="0.25">
      <c r="E4553">
        <v>1.4416979999999999</v>
      </c>
    </row>
    <row r="4554" spans="5:5" x14ac:dyDescent="0.25">
      <c r="E4554">
        <v>0.1523793</v>
      </c>
    </row>
    <row r="4555" spans="5:5" x14ac:dyDescent="0.25">
      <c r="E4555">
        <v>3.5936469999999998</v>
      </c>
    </row>
    <row r="4556" spans="5:5" x14ac:dyDescent="0.25">
      <c r="E4556">
        <v>0.27829199999999998</v>
      </c>
    </row>
    <row r="4557" spans="5:5" x14ac:dyDescent="0.25">
      <c r="E4557">
        <v>0.28705249999999999</v>
      </c>
    </row>
    <row r="4558" spans="5:5" x14ac:dyDescent="0.25">
      <c r="E4558">
        <v>1.1008560000000001</v>
      </c>
    </row>
    <row r="4559" spans="5:5" x14ac:dyDescent="0.25">
      <c r="E4559">
        <v>1.3916550000000001</v>
      </c>
    </row>
    <row r="4560" spans="5:5" x14ac:dyDescent="0.25">
      <c r="E4560">
        <v>0.86477859999999995</v>
      </c>
    </row>
    <row r="4561" spans="5:5" x14ac:dyDescent="0.25">
      <c r="E4561">
        <v>4.4798529999999998E-3</v>
      </c>
    </row>
    <row r="4562" spans="5:5" x14ac:dyDescent="0.25">
      <c r="E4562">
        <v>0.29982730000000002</v>
      </c>
    </row>
    <row r="4563" spans="5:5" x14ac:dyDescent="0.25">
      <c r="E4563">
        <v>0.1242808</v>
      </c>
    </row>
    <row r="4564" spans="5:5" x14ac:dyDescent="0.25">
      <c r="E4564">
        <v>0.74778750000000005</v>
      </c>
    </row>
    <row r="4565" spans="5:5" x14ac:dyDescent="0.25">
      <c r="E4565">
        <v>1.4933419999999999</v>
      </c>
    </row>
    <row r="4566" spans="5:5" x14ac:dyDescent="0.25">
      <c r="E4566">
        <v>6.0928009999999997</v>
      </c>
    </row>
    <row r="4567" spans="5:5" x14ac:dyDescent="0.25">
      <c r="E4567">
        <v>4.1985099999999997E-2</v>
      </c>
    </row>
    <row r="4568" spans="5:5" x14ac:dyDescent="0.25">
      <c r="E4568">
        <v>2.5440209999999999</v>
      </c>
    </row>
    <row r="4569" spans="5:5" x14ac:dyDescent="0.25">
      <c r="E4569">
        <v>0.84874709999999998</v>
      </c>
    </row>
    <row r="4570" spans="5:5" x14ac:dyDescent="0.25">
      <c r="E4570">
        <v>3.5115859999999999E-2</v>
      </c>
    </row>
    <row r="4571" spans="5:5" x14ac:dyDescent="0.25">
      <c r="E4571">
        <v>0.23405480000000001</v>
      </c>
    </row>
    <row r="4572" spans="5:5" x14ac:dyDescent="0.25">
      <c r="E4572">
        <v>0.79704319999999995</v>
      </c>
    </row>
    <row r="4573" spans="5:5" x14ac:dyDescent="0.25">
      <c r="E4573">
        <v>1.438636</v>
      </c>
    </row>
    <row r="4574" spans="5:5" x14ac:dyDescent="0.25">
      <c r="E4574">
        <v>2.0327790000000001</v>
      </c>
    </row>
    <row r="4575" spans="5:5" x14ac:dyDescent="0.25">
      <c r="E4575">
        <v>0.64148620000000001</v>
      </c>
    </row>
    <row r="4576" spans="5:5" x14ac:dyDescent="0.25">
      <c r="E4576">
        <v>0.80656669999999997</v>
      </c>
    </row>
    <row r="4577" spans="5:5" x14ac:dyDescent="0.25">
      <c r="E4577">
        <v>0.14696029999999999</v>
      </c>
    </row>
    <row r="4578" spans="5:5" x14ac:dyDescent="0.25">
      <c r="E4578">
        <v>5.1162230000000003E-2</v>
      </c>
    </row>
    <row r="4579" spans="5:5" x14ac:dyDescent="0.25">
      <c r="E4579">
        <v>1.185163</v>
      </c>
    </row>
    <row r="4580" spans="5:5" x14ac:dyDescent="0.25">
      <c r="E4580">
        <v>0.31226579999999998</v>
      </c>
    </row>
    <row r="4581" spans="5:5" x14ac:dyDescent="0.25">
      <c r="E4581">
        <v>2.215357</v>
      </c>
    </row>
    <row r="4582" spans="5:5" x14ac:dyDescent="0.25">
      <c r="E4582">
        <v>0.82323210000000002</v>
      </c>
    </row>
    <row r="4583" spans="5:5" x14ac:dyDescent="0.25">
      <c r="E4583">
        <v>0.70490459999999999</v>
      </c>
    </row>
    <row r="4584" spans="5:5" x14ac:dyDescent="0.25">
      <c r="E4584">
        <v>0.49802370000000001</v>
      </c>
    </row>
    <row r="4585" spans="5:5" x14ac:dyDescent="0.25">
      <c r="E4585">
        <v>3.5558350000000002E-2</v>
      </c>
    </row>
    <row r="4586" spans="5:5" x14ac:dyDescent="0.25">
      <c r="E4586">
        <v>1.791717</v>
      </c>
    </row>
    <row r="4587" spans="5:5" x14ac:dyDescent="0.25">
      <c r="E4587">
        <v>0.51098940000000004</v>
      </c>
    </row>
    <row r="4588" spans="5:5" x14ac:dyDescent="0.25">
      <c r="E4588">
        <v>1.705565</v>
      </c>
    </row>
    <row r="4589" spans="5:5" x14ac:dyDescent="0.25">
      <c r="E4589">
        <v>0.31653330000000002</v>
      </c>
    </row>
    <row r="4590" spans="5:5" x14ac:dyDescent="0.25">
      <c r="E4590">
        <v>0.20554330000000001</v>
      </c>
    </row>
    <row r="4591" spans="5:5" x14ac:dyDescent="0.25">
      <c r="E4591">
        <v>0.2204671</v>
      </c>
    </row>
    <row r="4592" spans="5:5" x14ac:dyDescent="0.25">
      <c r="E4592">
        <v>3.4044889999999999</v>
      </c>
    </row>
    <row r="4593" spans="5:5" x14ac:dyDescent="0.25">
      <c r="E4593">
        <v>2.9096980000000001</v>
      </c>
    </row>
    <row r="4594" spans="5:5" x14ac:dyDescent="0.25">
      <c r="E4594">
        <v>8.0078839999999998E-2</v>
      </c>
    </row>
    <row r="4595" spans="5:5" x14ac:dyDescent="0.25">
      <c r="E4595">
        <v>0.34520149999999999</v>
      </c>
    </row>
    <row r="4596" spans="5:5" x14ac:dyDescent="0.25">
      <c r="E4596">
        <v>0.3078707</v>
      </c>
    </row>
    <row r="4597" spans="5:5" x14ac:dyDescent="0.25">
      <c r="E4597">
        <v>1.1082000000000001</v>
      </c>
    </row>
    <row r="4598" spans="5:5" x14ac:dyDescent="0.25">
      <c r="E4598">
        <v>2.4071630000000002</v>
      </c>
    </row>
    <row r="4599" spans="5:5" x14ac:dyDescent="0.25">
      <c r="E4599">
        <v>1.008159</v>
      </c>
    </row>
    <row r="4600" spans="5:5" x14ac:dyDescent="0.25">
      <c r="E4600">
        <v>3.8494679999999999</v>
      </c>
    </row>
    <row r="4601" spans="5:5" x14ac:dyDescent="0.25">
      <c r="E4601">
        <v>3.919918</v>
      </c>
    </row>
    <row r="4602" spans="5:5" x14ac:dyDescent="0.25">
      <c r="E4602">
        <v>1.1065579999999999</v>
      </c>
    </row>
    <row r="4603" spans="5:5" x14ac:dyDescent="0.25">
      <c r="E4603">
        <v>0.80162710000000004</v>
      </c>
    </row>
    <row r="4604" spans="5:5" x14ac:dyDescent="0.25">
      <c r="E4604">
        <v>0.60794380000000003</v>
      </c>
    </row>
    <row r="4605" spans="5:5" x14ac:dyDescent="0.25">
      <c r="E4605">
        <v>1.529488</v>
      </c>
    </row>
    <row r="4606" spans="5:5" x14ac:dyDescent="0.25">
      <c r="E4606">
        <v>0.75277649999999996</v>
      </c>
    </row>
    <row r="4607" spans="5:5" x14ac:dyDescent="0.25">
      <c r="E4607">
        <v>0.95434330000000001</v>
      </c>
    </row>
    <row r="4608" spans="5:5" x14ac:dyDescent="0.25">
      <c r="E4608">
        <v>0.87345859999999997</v>
      </c>
    </row>
    <row r="4609" spans="5:5" x14ac:dyDescent="0.25">
      <c r="E4609">
        <v>0.25713279999999999</v>
      </c>
    </row>
    <row r="4610" spans="5:5" x14ac:dyDescent="0.25">
      <c r="E4610">
        <v>0.76378409999999997</v>
      </c>
    </row>
    <row r="4611" spans="5:5" x14ac:dyDescent="0.25">
      <c r="E4611">
        <v>2.1863169999999998</v>
      </c>
    </row>
    <row r="4612" spans="5:5" x14ac:dyDescent="0.25">
      <c r="E4612">
        <v>0.24900900000000001</v>
      </c>
    </row>
    <row r="4613" spans="5:5" x14ac:dyDescent="0.25">
      <c r="E4613">
        <v>2.650261</v>
      </c>
    </row>
    <row r="4614" spans="5:5" x14ac:dyDescent="0.25">
      <c r="E4614">
        <v>0.85744189999999998</v>
      </c>
    </row>
    <row r="4615" spans="5:5" x14ac:dyDescent="0.25">
      <c r="E4615">
        <v>1.8905369999999999</v>
      </c>
    </row>
    <row r="4616" spans="5:5" x14ac:dyDescent="0.25">
      <c r="E4616">
        <v>0.34595569999999998</v>
      </c>
    </row>
    <row r="4617" spans="5:5" x14ac:dyDescent="0.25">
      <c r="E4617">
        <v>1.7088209999999999</v>
      </c>
    </row>
    <row r="4618" spans="5:5" x14ac:dyDescent="0.25">
      <c r="E4618">
        <v>1.529217</v>
      </c>
    </row>
    <row r="4619" spans="5:5" x14ac:dyDescent="0.25">
      <c r="E4619">
        <v>4.4881929999999999</v>
      </c>
    </row>
    <row r="4620" spans="5:5" x14ac:dyDescent="0.25">
      <c r="E4620">
        <v>0.1307075</v>
      </c>
    </row>
    <row r="4621" spans="5:5" x14ac:dyDescent="0.25">
      <c r="E4621">
        <v>0.40118280000000001</v>
      </c>
    </row>
    <row r="4622" spans="5:5" x14ac:dyDescent="0.25">
      <c r="E4622">
        <v>3.8374239999999997E-2</v>
      </c>
    </row>
    <row r="4623" spans="5:5" x14ac:dyDescent="0.25">
      <c r="E4623">
        <v>1.997517E-2</v>
      </c>
    </row>
    <row r="4624" spans="5:5" x14ac:dyDescent="0.25">
      <c r="E4624">
        <v>0.34210020000000002</v>
      </c>
    </row>
    <row r="4625" spans="5:5" x14ac:dyDescent="0.25">
      <c r="E4625">
        <v>1.260057</v>
      </c>
    </row>
    <row r="4626" spans="5:5" x14ac:dyDescent="0.25">
      <c r="E4626">
        <v>0.40407349999999997</v>
      </c>
    </row>
    <row r="4627" spans="5:5" x14ac:dyDescent="0.25">
      <c r="E4627">
        <v>0.83135329999999996</v>
      </c>
    </row>
    <row r="4628" spans="5:5" x14ac:dyDescent="0.25">
      <c r="E4628">
        <v>0.79413529999999999</v>
      </c>
    </row>
    <row r="4629" spans="5:5" x14ac:dyDescent="0.25">
      <c r="E4629">
        <v>2.7404600000000001</v>
      </c>
    </row>
    <row r="4630" spans="5:5" x14ac:dyDescent="0.25">
      <c r="E4630">
        <v>0.20488500000000001</v>
      </c>
    </row>
    <row r="4631" spans="5:5" x14ac:dyDescent="0.25">
      <c r="E4631">
        <v>1.169729</v>
      </c>
    </row>
    <row r="4632" spans="5:5" x14ac:dyDescent="0.25">
      <c r="E4632">
        <v>2.0343480000000001E-2</v>
      </c>
    </row>
    <row r="4633" spans="5:5" x14ac:dyDescent="0.25">
      <c r="E4633">
        <v>4.4453760000000004</v>
      </c>
    </row>
    <row r="4634" spans="5:5" x14ac:dyDescent="0.25">
      <c r="E4634">
        <v>0.1259865</v>
      </c>
    </row>
    <row r="4635" spans="5:5" x14ac:dyDescent="0.25">
      <c r="E4635">
        <v>0.27989449999999999</v>
      </c>
    </row>
    <row r="4636" spans="5:5" x14ac:dyDescent="0.25">
      <c r="E4636">
        <v>1.0773010000000001</v>
      </c>
    </row>
    <row r="4637" spans="5:5" x14ac:dyDescent="0.25">
      <c r="E4637">
        <v>1.602832</v>
      </c>
    </row>
    <row r="4638" spans="5:5" x14ac:dyDescent="0.25">
      <c r="E4638">
        <v>1.226029</v>
      </c>
    </row>
    <row r="4639" spans="5:5" x14ac:dyDescent="0.25">
      <c r="E4639">
        <v>0.31822519999999999</v>
      </c>
    </row>
    <row r="4640" spans="5:5" x14ac:dyDescent="0.25">
      <c r="E4640">
        <v>0.88742969999999999</v>
      </c>
    </row>
    <row r="4641" spans="5:5" x14ac:dyDescent="0.25">
      <c r="E4641">
        <v>1.521188</v>
      </c>
    </row>
    <row r="4642" spans="5:5" x14ac:dyDescent="0.25">
      <c r="E4642">
        <v>0.1916445</v>
      </c>
    </row>
    <row r="4643" spans="5:5" x14ac:dyDescent="0.25">
      <c r="E4643">
        <v>1.7630619999999999</v>
      </c>
    </row>
    <row r="4644" spans="5:5" x14ac:dyDescent="0.25">
      <c r="E4644">
        <v>0.40564250000000002</v>
      </c>
    </row>
    <row r="4645" spans="5:5" x14ac:dyDescent="0.25">
      <c r="E4645">
        <v>0.67015820000000004</v>
      </c>
    </row>
    <row r="4646" spans="5:5" x14ac:dyDescent="0.25">
      <c r="E4646">
        <v>4.4651440000000001E-2</v>
      </c>
    </row>
    <row r="4647" spans="5:5" x14ac:dyDescent="0.25">
      <c r="E4647">
        <v>3.3431780000000001E-2</v>
      </c>
    </row>
    <row r="4648" spans="5:5" x14ac:dyDescent="0.25">
      <c r="E4648">
        <v>0.3096933</v>
      </c>
    </row>
    <row r="4649" spans="5:5" x14ac:dyDescent="0.25">
      <c r="E4649">
        <v>3.7053839999999998E-2</v>
      </c>
    </row>
    <row r="4650" spans="5:5" x14ac:dyDescent="0.25">
      <c r="E4650">
        <v>0.53961879999999995</v>
      </c>
    </row>
    <row r="4651" spans="5:5" x14ac:dyDescent="0.25">
      <c r="E4651">
        <v>0.55555330000000003</v>
      </c>
    </row>
    <row r="4652" spans="5:5" x14ac:dyDescent="0.25">
      <c r="E4652">
        <v>1.4286729999999999E-2</v>
      </c>
    </row>
    <row r="4653" spans="5:5" x14ac:dyDescent="0.25">
      <c r="E4653">
        <v>1.4010590000000001</v>
      </c>
    </row>
    <row r="4654" spans="5:5" x14ac:dyDescent="0.25">
      <c r="E4654">
        <v>0.590418</v>
      </c>
    </row>
    <row r="4655" spans="5:5" x14ac:dyDescent="0.25">
      <c r="E4655">
        <v>2.0601530000000001</v>
      </c>
    </row>
    <row r="4656" spans="5:5" x14ac:dyDescent="0.25">
      <c r="E4656">
        <v>0.55210360000000003</v>
      </c>
    </row>
    <row r="4657" spans="5:5" x14ac:dyDescent="0.25">
      <c r="E4657">
        <v>0.59601689999999996</v>
      </c>
    </row>
    <row r="4658" spans="5:5" x14ac:dyDescent="0.25">
      <c r="E4658">
        <v>0.19914670000000001</v>
      </c>
    </row>
    <row r="4659" spans="5:5" x14ac:dyDescent="0.25">
      <c r="E4659">
        <v>0.55360779999999998</v>
      </c>
    </row>
    <row r="4660" spans="5:5" x14ac:dyDescent="0.25">
      <c r="E4660">
        <v>1.6419520000000001</v>
      </c>
    </row>
    <row r="4661" spans="5:5" x14ac:dyDescent="0.25">
      <c r="E4661">
        <v>1.2070780000000001</v>
      </c>
    </row>
    <row r="4662" spans="5:5" x14ac:dyDescent="0.25">
      <c r="E4662">
        <v>0.42785220000000002</v>
      </c>
    </row>
    <row r="4663" spans="5:5" x14ac:dyDescent="0.25">
      <c r="E4663">
        <v>1.5608740000000001</v>
      </c>
    </row>
    <row r="4664" spans="5:5" x14ac:dyDescent="0.25">
      <c r="E4664">
        <v>0.75851420000000003</v>
      </c>
    </row>
    <row r="4665" spans="5:5" x14ac:dyDescent="0.25">
      <c r="E4665">
        <v>0.20364180000000001</v>
      </c>
    </row>
    <row r="4666" spans="5:5" x14ac:dyDescent="0.25">
      <c r="E4666">
        <v>0.80589540000000004</v>
      </c>
    </row>
    <row r="4667" spans="5:5" x14ac:dyDescent="0.25">
      <c r="E4667">
        <v>2.1599110000000001</v>
      </c>
    </row>
    <row r="4668" spans="5:5" x14ac:dyDescent="0.25">
      <c r="E4668">
        <v>2.4030290000000001</v>
      </c>
    </row>
    <row r="4669" spans="5:5" x14ac:dyDescent="0.25">
      <c r="E4669">
        <v>1.413436E-2</v>
      </c>
    </row>
    <row r="4670" spans="5:5" x14ac:dyDescent="0.25">
      <c r="E4670">
        <v>2.0024000000000002</v>
      </c>
    </row>
    <row r="4671" spans="5:5" x14ac:dyDescent="0.25">
      <c r="E4671">
        <v>0.19756840000000001</v>
      </c>
    </row>
    <row r="4672" spans="5:5" x14ac:dyDescent="0.25">
      <c r="E4672">
        <v>8.5391579999999995E-2</v>
      </c>
    </row>
    <row r="4673" spans="5:5" x14ac:dyDescent="0.25">
      <c r="E4673">
        <v>0.2830529</v>
      </c>
    </row>
    <row r="4674" spans="5:5" x14ac:dyDescent="0.25">
      <c r="E4674">
        <v>0.31467420000000002</v>
      </c>
    </row>
    <row r="4675" spans="5:5" x14ac:dyDescent="0.25">
      <c r="E4675">
        <v>1.894601</v>
      </c>
    </row>
    <row r="4676" spans="5:5" x14ac:dyDescent="0.25">
      <c r="E4676">
        <v>1.6148279999999999</v>
      </c>
    </row>
    <row r="4677" spans="5:5" x14ac:dyDescent="0.25">
      <c r="E4677">
        <v>1.3556459999999999</v>
      </c>
    </row>
    <row r="4678" spans="5:5" x14ac:dyDescent="0.25">
      <c r="E4678">
        <v>1.540889</v>
      </c>
    </row>
    <row r="4679" spans="5:5" x14ac:dyDescent="0.25">
      <c r="E4679">
        <v>0.86630200000000002</v>
      </c>
    </row>
    <row r="4680" spans="5:5" x14ac:dyDescent="0.25">
      <c r="E4680">
        <v>0.2066433</v>
      </c>
    </row>
    <row r="4681" spans="5:5" x14ac:dyDescent="0.25">
      <c r="E4681">
        <v>0.37209510000000001</v>
      </c>
    </row>
    <row r="4682" spans="5:5" x14ac:dyDescent="0.25">
      <c r="E4682">
        <v>0.2389589</v>
      </c>
    </row>
    <row r="4683" spans="5:5" x14ac:dyDescent="0.25">
      <c r="E4683">
        <v>5.8949769999999999E-2</v>
      </c>
    </row>
    <row r="4684" spans="5:5" x14ac:dyDescent="0.25">
      <c r="E4684">
        <v>1.087521</v>
      </c>
    </row>
    <row r="4685" spans="5:5" x14ac:dyDescent="0.25">
      <c r="E4685">
        <v>0.12715670000000001</v>
      </c>
    </row>
    <row r="4686" spans="5:5" x14ac:dyDescent="0.25">
      <c r="E4686">
        <v>3.9028960000000001E-2</v>
      </c>
    </row>
    <row r="4687" spans="5:5" x14ac:dyDescent="0.25">
      <c r="E4687">
        <v>0.89402210000000004</v>
      </c>
    </row>
    <row r="4688" spans="5:5" x14ac:dyDescent="0.25">
      <c r="E4688">
        <v>1.979811</v>
      </c>
    </row>
    <row r="4689" spans="5:5" x14ac:dyDescent="0.25">
      <c r="E4689">
        <v>1.0233319999999999</v>
      </c>
    </row>
    <row r="4690" spans="5:5" x14ac:dyDescent="0.25">
      <c r="E4690">
        <v>0.21550820000000001</v>
      </c>
    </row>
    <row r="4691" spans="5:5" x14ac:dyDescent="0.25">
      <c r="E4691">
        <v>1.2164140000000001</v>
      </c>
    </row>
    <row r="4692" spans="5:5" x14ac:dyDescent="0.25">
      <c r="E4692">
        <v>0.51948119999999998</v>
      </c>
    </row>
    <row r="4693" spans="5:5" x14ac:dyDescent="0.25">
      <c r="E4693">
        <v>0.33885539999999997</v>
      </c>
    </row>
    <row r="4694" spans="5:5" x14ac:dyDescent="0.25">
      <c r="E4694">
        <v>0.80079959999999994</v>
      </c>
    </row>
    <row r="4695" spans="5:5" x14ac:dyDescent="0.25">
      <c r="E4695">
        <v>3.4145349999999999</v>
      </c>
    </row>
    <row r="4696" spans="5:5" x14ac:dyDescent="0.25">
      <c r="E4696">
        <v>3.5012409999999998</v>
      </c>
    </row>
    <row r="4697" spans="5:5" x14ac:dyDescent="0.25">
      <c r="E4697">
        <v>1.075151</v>
      </c>
    </row>
    <row r="4698" spans="5:5" x14ac:dyDescent="0.25">
      <c r="E4698">
        <v>1.8628199999999999</v>
      </c>
    </row>
    <row r="4699" spans="5:5" x14ac:dyDescent="0.25">
      <c r="E4699">
        <v>4.4916379999999999E-2</v>
      </c>
    </row>
    <row r="4700" spans="5:5" x14ac:dyDescent="0.25">
      <c r="E4700">
        <v>0.95880730000000003</v>
      </c>
    </row>
    <row r="4701" spans="5:5" x14ac:dyDescent="0.25">
      <c r="E4701">
        <v>2.1290670000000001E-2</v>
      </c>
    </row>
    <row r="4702" spans="5:5" x14ac:dyDescent="0.25">
      <c r="E4702">
        <v>0.54713219999999996</v>
      </c>
    </row>
    <row r="4703" spans="5:5" x14ac:dyDescent="0.25">
      <c r="E4703">
        <v>0.30968499999999999</v>
      </c>
    </row>
    <row r="4704" spans="5:5" x14ac:dyDescent="0.25">
      <c r="E4704">
        <v>0.55673399999999995</v>
      </c>
    </row>
    <row r="4705" spans="5:5" x14ac:dyDescent="0.25">
      <c r="E4705">
        <v>1.7029350000000001</v>
      </c>
    </row>
    <row r="4706" spans="5:5" x14ac:dyDescent="0.25">
      <c r="E4706">
        <v>4.7023630000000001</v>
      </c>
    </row>
    <row r="4707" spans="5:5" x14ac:dyDescent="0.25">
      <c r="E4707">
        <v>1.235052</v>
      </c>
    </row>
    <row r="4708" spans="5:5" x14ac:dyDescent="0.25">
      <c r="E4708">
        <v>4.5009300000000003</v>
      </c>
    </row>
    <row r="4709" spans="5:5" x14ac:dyDescent="0.25">
      <c r="E4709">
        <v>0.61367799999999995</v>
      </c>
    </row>
    <row r="4710" spans="5:5" x14ac:dyDescent="0.25">
      <c r="E4710">
        <v>0.83240789999999998</v>
      </c>
    </row>
    <row r="4711" spans="5:5" x14ac:dyDescent="0.25">
      <c r="E4711">
        <v>4.2299129999999998</v>
      </c>
    </row>
    <row r="4712" spans="5:5" x14ac:dyDescent="0.25">
      <c r="E4712">
        <v>1.156863</v>
      </c>
    </row>
    <row r="4713" spans="5:5" x14ac:dyDescent="0.25">
      <c r="E4713">
        <v>1.0998520000000001</v>
      </c>
    </row>
    <row r="4714" spans="5:5" x14ac:dyDescent="0.25">
      <c r="E4714">
        <v>1.5651980000000001</v>
      </c>
    </row>
    <row r="4715" spans="5:5" x14ac:dyDescent="0.25">
      <c r="E4715">
        <v>0.12549479999999999</v>
      </c>
    </row>
    <row r="4716" spans="5:5" x14ac:dyDescent="0.25">
      <c r="E4716">
        <v>1.5743510000000001</v>
      </c>
    </row>
    <row r="4717" spans="5:5" x14ac:dyDescent="0.25">
      <c r="E4717">
        <v>0.39006980000000002</v>
      </c>
    </row>
    <row r="4718" spans="5:5" x14ac:dyDescent="0.25">
      <c r="E4718">
        <v>1.9693390000000002E-2</v>
      </c>
    </row>
    <row r="4719" spans="5:5" x14ac:dyDescent="0.25">
      <c r="E4719">
        <v>0.5526626</v>
      </c>
    </row>
    <row r="4720" spans="5:5" x14ac:dyDescent="0.25">
      <c r="E4720">
        <v>1.1390309999999999</v>
      </c>
    </row>
    <row r="4721" spans="5:5" x14ac:dyDescent="0.25">
      <c r="E4721">
        <v>0.34708729999999999</v>
      </c>
    </row>
    <row r="4722" spans="5:5" x14ac:dyDescent="0.25">
      <c r="E4722">
        <v>5.8809209999999998</v>
      </c>
    </row>
    <row r="4723" spans="5:5" x14ac:dyDescent="0.25">
      <c r="E4723">
        <v>0.2371528</v>
      </c>
    </row>
    <row r="4724" spans="5:5" x14ac:dyDescent="0.25">
      <c r="E4724">
        <v>0.113649</v>
      </c>
    </row>
    <row r="4725" spans="5:5" x14ac:dyDescent="0.25">
      <c r="E4725">
        <v>1.8949499999999999</v>
      </c>
    </row>
    <row r="4726" spans="5:5" x14ac:dyDescent="0.25">
      <c r="E4726">
        <v>1.2688330000000001</v>
      </c>
    </row>
    <row r="4727" spans="5:5" x14ac:dyDescent="0.25">
      <c r="E4727">
        <v>0.66950790000000004</v>
      </c>
    </row>
    <row r="4728" spans="5:5" x14ac:dyDescent="0.25">
      <c r="E4728">
        <v>0.19725280000000001</v>
      </c>
    </row>
    <row r="4729" spans="5:5" x14ac:dyDescent="0.25">
      <c r="E4729">
        <v>1.3610629999999999</v>
      </c>
    </row>
    <row r="4730" spans="5:5" x14ac:dyDescent="0.25">
      <c r="E4730">
        <v>0.37224649999999998</v>
      </c>
    </row>
    <row r="4731" spans="5:5" x14ac:dyDescent="0.25">
      <c r="E4731">
        <v>0.94392589999999998</v>
      </c>
    </row>
    <row r="4732" spans="5:5" x14ac:dyDescent="0.25">
      <c r="E4732">
        <v>0.31530019999999997</v>
      </c>
    </row>
    <row r="4733" spans="5:5" x14ac:dyDescent="0.25">
      <c r="E4733">
        <v>0.35443150000000001</v>
      </c>
    </row>
    <row r="4734" spans="5:5" x14ac:dyDescent="0.25">
      <c r="E4734">
        <v>3.113823</v>
      </c>
    </row>
    <row r="4735" spans="5:5" x14ac:dyDescent="0.25">
      <c r="E4735">
        <v>0.56014640000000004</v>
      </c>
    </row>
    <row r="4736" spans="5:5" x14ac:dyDescent="0.25">
      <c r="E4736">
        <v>0.40609289999999998</v>
      </c>
    </row>
    <row r="4737" spans="5:5" x14ac:dyDescent="0.25">
      <c r="E4737">
        <v>0.23828299999999999</v>
      </c>
    </row>
    <row r="4738" spans="5:5" x14ac:dyDescent="0.25">
      <c r="E4738">
        <v>0.98714900000000005</v>
      </c>
    </row>
    <row r="4739" spans="5:5" x14ac:dyDescent="0.25">
      <c r="E4739">
        <v>6.9569850000000003E-2</v>
      </c>
    </row>
    <row r="4740" spans="5:5" x14ac:dyDescent="0.25">
      <c r="E4740">
        <v>1.116635</v>
      </c>
    </row>
    <row r="4741" spans="5:5" x14ac:dyDescent="0.25">
      <c r="E4741">
        <v>2.1235110000000001</v>
      </c>
    </row>
    <row r="4742" spans="5:5" x14ac:dyDescent="0.25">
      <c r="E4742">
        <v>0.63622829999999997</v>
      </c>
    </row>
    <row r="4743" spans="5:5" x14ac:dyDescent="0.25">
      <c r="E4743">
        <v>1.213282</v>
      </c>
    </row>
    <row r="4744" spans="5:5" x14ac:dyDescent="0.25">
      <c r="E4744">
        <v>7.3766440000000003E-2</v>
      </c>
    </row>
    <row r="4745" spans="5:5" x14ac:dyDescent="0.25">
      <c r="E4745">
        <v>0.98787049999999998</v>
      </c>
    </row>
    <row r="4746" spans="5:5" x14ac:dyDescent="0.25">
      <c r="E4746">
        <v>0.20718890000000001</v>
      </c>
    </row>
    <row r="4747" spans="5:5" x14ac:dyDescent="0.25">
      <c r="E4747">
        <v>0.26028420000000002</v>
      </c>
    </row>
    <row r="4748" spans="5:5" x14ac:dyDescent="0.25">
      <c r="E4748">
        <v>0.62303399999999998</v>
      </c>
    </row>
    <row r="4749" spans="5:5" x14ac:dyDescent="0.25">
      <c r="E4749">
        <v>0.2299437</v>
      </c>
    </row>
    <row r="4750" spans="5:5" x14ac:dyDescent="0.25">
      <c r="E4750">
        <v>5.2100119999999999</v>
      </c>
    </row>
    <row r="4751" spans="5:5" x14ac:dyDescent="0.25">
      <c r="E4751">
        <v>0.29423909999999998</v>
      </c>
    </row>
    <row r="4752" spans="5:5" x14ac:dyDescent="0.25">
      <c r="E4752">
        <v>1.2379819999999999</v>
      </c>
    </row>
    <row r="4753" spans="5:5" x14ac:dyDescent="0.25">
      <c r="E4753">
        <v>1.462982</v>
      </c>
    </row>
    <row r="4754" spans="5:5" x14ac:dyDescent="0.25">
      <c r="E4754">
        <v>0.25849810000000001</v>
      </c>
    </row>
    <row r="4755" spans="5:5" x14ac:dyDescent="0.25">
      <c r="E4755">
        <v>0.33321020000000001</v>
      </c>
    </row>
    <row r="4756" spans="5:5" x14ac:dyDescent="0.25">
      <c r="E4756">
        <v>0.22434219999999999</v>
      </c>
    </row>
    <row r="4757" spans="5:5" x14ac:dyDescent="0.25">
      <c r="E4757">
        <v>0.57531739999999998</v>
      </c>
    </row>
    <row r="4758" spans="5:5" x14ac:dyDescent="0.25">
      <c r="E4758">
        <v>0.77335299999999996</v>
      </c>
    </row>
    <row r="4759" spans="5:5" x14ac:dyDescent="0.25">
      <c r="E4759">
        <v>0.61753069999999999</v>
      </c>
    </row>
    <row r="4760" spans="5:5" x14ac:dyDescent="0.25">
      <c r="E4760">
        <v>0.3023845</v>
      </c>
    </row>
    <row r="4761" spans="5:5" x14ac:dyDescent="0.25">
      <c r="E4761">
        <v>0.73174410000000001</v>
      </c>
    </row>
    <row r="4762" spans="5:5" x14ac:dyDescent="0.25">
      <c r="E4762">
        <v>1.2717810000000001</v>
      </c>
    </row>
    <row r="4763" spans="5:5" x14ac:dyDescent="0.25">
      <c r="E4763">
        <v>0.67942139999999995</v>
      </c>
    </row>
    <row r="4764" spans="5:5" x14ac:dyDescent="0.25">
      <c r="E4764">
        <v>0.28909289999999999</v>
      </c>
    </row>
    <row r="4765" spans="5:5" x14ac:dyDescent="0.25">
      <c r="E4765">
        <v>0.21077679999999999</v>
      </c>
    </row>
    <row r="4766" spans="5:5" x14ac:dyDescent="0.25">
      <c r="E4766">
        <v>0.34385929999999998</v>
      </c>
    </row>
    <row r="4767" spans="5:5" x14ac:dyDescent="0.25">
      <c r="E4767">
        <v>0.98642180000000002</v>
      </c>
    </row>
    <row r="4768" spans="5:5" x14ac:dyDescent="0.25">
      <c r="E4768">
        <v>1.29681</v>
      </c>
    </row>
    <row r="4769" spans="5:5" x14ac:dyDescent="0.25">
      <c r="E4769">
        <v>0.32360929999999999</v>
      </c>
    </row>
    <row r="4770" spans="5:5" x14ac:dyDescent="0.25">
      <c r="E4770">
        <v>1.493223</v>
      </c>
    </row>
    <row r="4771" spans="5:5" x14ac:dyDescent="0.25">
      <c r="E4771">
        <v>3.884489E-2</v>
      </c>
    </row>
    <row r="4772" spans="5:5" x14ac:dyDescent="0.25">
      <c r="E4772">
        <v>2.3705750000000001</v>
      </c>
    </row>
    <row r="4773" spans="5:5" x14ac:dyDescent="0.25">
      <c r="E4773">
        <v>0.62711530000000004</v>
      </c>
    </row>
    <row r="4774" spans="5:5" x14ac:dyDescent="0.25">
      <c r="E4774">
        <v>6.1818249999999999</v>
      </c>
    </row>
    <row r="4775" spans="5:5" x14ac:dyDescent="0.25">
      <c r="E4775">
        <v>2.4468399999999999</v>
      </c>
    </row>
    <row r="4776" spans="5:5" x14ac:dyDescent="0.25">
      <c r="E4776">
        <v>1.1155539999999999</v>
      </c>
    </row>
    <row r="4777" spans="5:5" x14ac:dyDescent="0.25">
      <c r="E4777">
        <v>1.765897</v>
      </c>
    </row>
    <row r="4778" spans="5:5" x14ac:dyDescent="0.25">
      <c r="E4778">
        <v>0.57497339999999997</v>
      </c>
    </row>
    <row r="4779" spans="5:5" x14ac:dyDescent="0.25">
      <c r="E4779">
        <v>6.7524730000000002</v>
      </c>
    </row>
    <row r="4780" spans="5:5" x14ac:dyDescent="0.25">
      <c r="E4780">
        <v>0.68974749999999996</v>
      </c>
    </row>
    <row r="4781" spans="5:5" x14ac:dyDescent="0.25">
      <c r="E4781">
        <v>0.37863289999999999</v>
      </c>
    </row>
    <row r="4782" spans="5:5" x14ac:dyDescent="0.25">
      <c r="E4782">
        <v>0.1208978</v>
      </c>
    </row>
    <row r="4783" spans="5:5" x14ac:dyDescent="0.25">
      <c r="E4783">
        <v>6.03688E-2</v>
      </c>
    </row>
    <row r="4784" spans="5:5" x14ac:dyDescent="0.25">
      <c r="E4784">
        <v>0.47644370000000003</v>
      </c>
    </row>
    <row r="4785" spans="5:5" x14ac:dyDescent="0.25">
      <c r="E4785">
        <v>0.59193799999999996</v>
      </c>
    </row>
    <row r="4786" spans="5:5" x14ac:dyDescent="0.25">
      <c r="E4786">
        <v>2.6996730000000002</v>
      </c>
    </row>
    <row r="4787" spans="5:5" x14ac:dyDescent="0.25">
      <c r="E4787">
        <v>0.72241679999999997</v>
      </c>
    </row>
    <row r="4788" spans="5:5" x14ac:dyDescent="0.25">
      <c r="E4788">
        <v>0.1552772</v>
      </c>
    </row>
    <row r="4789" spans="5:5" x14ac:dyDescent="0.25">
      <c r="E4789">
        <v>1.3966350000000001</v>
      </c>
    </row>
    <row r="4790" spans="5:5" x14ac:dyDescent="0.25">
      <c r="E4790">
        <v>0.21609149999999999</v>
      </c>
    </row>
    <row r="4791" spans="5:5" x14ac:dyDescent="0.25">
      <c r="E4791">
        <v>0.4378457</v>
      </c>
    </row>
    <row r="4792" spans="5:5" x14ac:dyDescent="0.25">
      <c r="E4792">
        <v>0.50590670000000004</v>
      </c>
    </row>
    <row r="4793" spans="5:5" x14ac:dyDescent="0.25">
      <c r="E4793">
        <v>0.37370809999999999</v>
      </c>
    </row>
    <row r="4794" spans="5:5" x14ac:dyDescent="0.25">
      <c r="E4794">
        <v>1.054484</v>
      </c>
    </row>
    <row r="4795" spans="5:5" x14ac:dyDescent="0.25">
      <c r="E4795">
        <v>0.1591098</v>
      </c>
    </row>
    <row r="4796" spans="5:5" x14ac:dyDescent="0.25">
      <c r="E4796">
        <v>0.63367770000000001</v>
      </c>
    </row>
    <row r="4797" spans="5:5" x14ac:dyDescent="0.25">
      <c r="E4797">
        <v>0.71021959999999995</v>
      </c>
    </row>
    <row r="4798" spans="5:5" x14ac:dyDescent="0.25">
      <c r="E4798">
        <v>2.0730800000000001E-2</v>
      </c>
    </row>
    <row r="4799" spans="5:5" x14ac:dyDescent="0.25">
      <c r="E4799">
        <v>0.28884080000000001</v>
      </c>
    </row>
    <row r="4800" spans="5:5" x14ac:dyDescent="0.25">
      <c r="E4800">
        <v>1.797404</v>
      </c>
    </row>
    <row r="4801" spans="5:5" x14ac:dyDescent="0.25">
      <c r="E4801">
        <v>3.3610730000000002</v>
      </c>
    </row>
    <row r="4802" spans="5:5" x14ac:dyDescent="0.25">
      <c r="E4802">
        <v>9.6292440000000007E-2</v>
      </c>
    </row>
    <row r="4803" spans="5:5" x14ac:dyDescent="0.25">
      <c r="E4803">
        <v>0.88106340000000005</v>
      </c>
    </row>
    <row r="4804" spans="5:5" x14ac:dyDescent="0.25">
      <c r="E4804">
        <v>0.45331490000000002</v>
      </c>
    </row>
    <row r="4805" spans="5:5" x14ac:dyDescent="0.25">
      <c r="E4805">
        <v>2.013153</v>
      </c>
    </row>
    <row r="4806" spans="5:5" x14ac:dyDescent="0.25">
      <c r="E4806">
        <v>0.2214767</v>
      </c>
    </row>
    <row r="4807" spans="5:5" x14ac:dyDescent="0.25">
      <c r="E4807">
        <v>2.3044699999999998</v>
      </c>
    </row>
    <row r="4808" spans="5:5" x14ac:dyDescent="0.25">
      <c r="E4808">
        <v>1.3557189999999999</v>
      </c>
    </row>
    <row r="4809" spans="5:5" x14ac:dyDescent="0.25">
      <c r="E4809">
        <v>1.302738</v>
      </c>
    </row>
    <row r="4810" spans="5:5" x14ac:dyDescent="0.25">
      <c r="E4810">
        <v>1.7405759999999999</v>
      </c>
    </row>
    <row r="4811" spans="5:5" x14ac:dyDescent="0.25">
      <c r="E4811">
        <v>0.97252090000000002</v>
      </c>
    </row>
    <row r="4812" spans="5:5" x14ac:dyDescent="0.25">
      <c r="E4812">
        <v>1.4141919999999999</v>
      </c>
    </row>
    <row r="4813" spans="5:5" x14ac:dyDescent="0.25">
      <c r="E4813">
        <v>1.247266E-2</v>
      </c>
    </row>
    <row r="4814" spans="5:5" x14ac:dyDescent="0.25">
      <c r="E4814">
        <v>0.84141339999999998</v>
      </c>
    </row>
    <row r="4815" spans="5:5" x14ac:dyDescent="0.25">
      <c r="E4815">
        <v>0.18168200000000001</v>
      </c>
    </row>
    <row r="4816" spans="5:5" x14ac:dyDescent="0.25">
      <c r="E4816">
        <v>6.662382E-2</v>
      </c>
    </row>
    <row r="4817" spans="5:5" x14ac:dyDescent="0.25">
      <c r="E4817">
        <v>0.2033664</v>
      </c>
    </row>
    <row r="4818" spans="5:5" x14ac:dyDescent="0.25">
      <c r="E4818">
        <v>2.4233920000000002</v>
      </c>
    </row>
    <row r="4819" spans="5:5" x14ac:dyDescent="0.25">
      <c r="E4819">
        <v>2.954879</v>
      </c>
    </row>
    <row r="4820" spans="5:5" x14ac:dyDescent="0.25">
      <c r="E4820">
        <v>0.3254148</v>
      </c>
    </row>
    <row r="4821" spans="5:5" x14ac:dyDescent="0.25">
      <c r="E4821">
        <v>0.33650550000000001</v>
      </c>
    </row>
    <row r="4822" spans="5:5" x14ac:dyDescent="0.25">
      <c r="E4822">
        <v>0.1331463</v>
      </c>
    </row>
    <row r="4823" spans="5:5" x14ac:dyDescent="0.25">
      <c r="E4823">
        <v>0.73352019999999996</v>
      </c>
    </row>
    <row r="4824" spans="5:5" x14ac:dyDescent="0.25">
      <c r="E4824">
        <v>0.28415309999999999</v>
      </c>
    </row>
    <row r="4825" spans="5:5" x14ac:dyDescent="0.25">
      <c r="E4825">
        <v>0.66101549999999998</v>
      </c>
    </row>
    <row r="4826" spans="5:5" x14ac:dyDescent="0.25">
      <c r="E4826">
        <v>1.8907639999999999</v>
      </c>
    </row>
    <row r="4827" spans="5:5" x14ac:dyDescent="0.25">
      <c r="E4827">
        <v>0.27073789999999998</v>
      </c>
    </row>
    <row r="4828" spans="5:5" x14ac:dyDescent="0.25">
      <c r="E4828">
        <v>0.59432680000000004</v>
      </c>
    </row>
    <row r="4829" spans="5:5" x14ac:dyDescent="0.25">
      <c r="E4829">
        <v>1.069696</v>
      </c>
    </row>
    <row r="4830" spans="5:5" x14ac:dyDescent="0.25">
      <c r="E4830">
        <v>1.0049440000000001</v>
      </c>
    </row>
    <row r="4831" spans="5:5" x14ac:dyDescent="0.25">
      <c r="E4831">
        <v>0.2323259</v>
      </c>
    </row>
    <row r="4832" spans="5:5" x14ac:dyDescent="0.25">
      <c r="E4832">
        <v>1.2511909999999999</v>
      </c>
    </row>
    <row r="4833" spans="5:5" x14ac:dyDescent="0.25">
      <c r="E4833">
        <v>0.31839230000000002</v>
      </c>
    </row>
    <row r="4834" spans="5:5" x14ac:dyDescent="0.25">
      <c r="E4834">
        <v>0.63446069999999999</v>
      </c>
    </row>
    <row r="4835" spans="5:5" x14ac:dyDescent="0.25">
      <c r="E4835">
        <v>1.060409E-2</v>
      </c>
    </row>
    <row r="4836" spans="5:5" x14ac:dyDescent="0.25">
      <c r="E4836">
        <v>3.8737729999999999</v>
      </c>
    </row>
    <row r="4837" spans="5:5" x14ac:dyDescent="0.25">
      <c r="E4837">
        <v>1.353029</v>
      </c>
    </row>
    <row r="4838" spans="5:5" x14ac:dyDescent="0.25">
      <c r="E4838">
        <v>1.855539</v>
      </c>
    </row>
    <row r="4839" spans="5:5" x14ac:dyDescent="0.25">
      <c r="E4839">
        <v>2.5061270000000002</v>
      </c>
    </row>
    <row r="4840" spans="5:5" x14ac:dyDescent="0.25">
      <c r="E4840">
        <v>0.30439719999999998</v>
      </c>
    </row>
    <row r="4841" spans="5:5" x14ac:dyDescent="0.25">
      <c r="E4841">
        <v>0.58634249999999999</v>
      </c>
    </row>
    <row r="4842" spans="5:5" x14ac:dyDescent="0.25">
      <c r="E4842">
        <v>1.761145</v>
      </c>
    </row>
    <row r="4843" spans="5:5" x14ac:dyDescent="0.25">
      <c r="E4843">
        <v>2.3104010000000001E-2</v>
      </c>
    </row>
    <row r="4844" spans="5:5" x14ac:dyDescent="0.25">
      <c r="E4844">
        <v>1.9380869999999999</v>
      </c>
    </row>
    <row r="4845" spans="5:5" x14ac:dyDescent="0.25">
      <c r="E4845">
        <v>2.9143880000000002</v>
      </c>
    </row>
    <row r="4846" spans="5:5" x14ac:dyDescent="0.25">
      <c r="E4846">
        <v>1.80027</v>
      </c>
    </row>
    <row r="4847" spans="5:5" x14ac:dyDescent="0.25">
      <c r="E4847">
        <v>0.78757460000000001</v>
      </c>
    </row>
    <row r="4848" spans="5:5" x14ac:dyDescent="0.25">
      <c r="E4848">
        <v>0.4765336</v>
      </c>
    </row>
    <row r="4849" spans="5:5" x14ac:dyDescent="0.25">
      <c r="E4849">
        <v>0.82321259999999996</v>
      </c>
    </row>
    <row r="4850" spans="5:5" x14ac:dyDescent="0.25">
      <c r="E4850">
        <v>0.61675559999999996</v>
      </c>
    </row>
    <row r="4851" spans="5:5" x14ac:dyDescent="0.25">
      <c r="E4851">
        <v>1.4805349999999999</v>
      </c>
    </row>
    <row r="4852" spans="5:5" x14ac:dyDescent="0.25">
      <c r="E4852">
        <v>0.1467022</v>
      </c>
    </row>
    <row r="4853" spans="5:5" x14ac:dyDescent="0.25">
      <c r="E4853">
        <v>0.63402979999999998</v>
      </c>
    </row>
    <row r="4854" spans="5:5" x14ac:dyDescent="0.25">
      <c r="E4854">
        <v>1.0345169999999999</v>
      </c>
    </row>
    <row r="4855" spans="5:5" x14ac:dyDescent="0.25">
      <c r="E4855">
        <v>0.1428876</v>
      </c>
    </row>
    <row r="4856" spans="5:5" x14ac:dyDescent="0.25">
      <c r="E4856">
        <v>0.18761920000000001</v>
      </c>
    </row>
    <row r="4857" spans="5:5" x14ac:dyDescent="0.25">
      <c r="E4857">
        <v>0.45387300000000003</v>
      </c>
    </row>
    <row r="4858" spans="5:5" x14ac:dyDescent="0.25">
      <c r="E4858">
        <v>9.3686640000000002E-2</v>
      </c>
    </row>
    <row r="4859" spans="5:5" x14ac:dyDescent="0.25">
      <c r="E4859">
        <v>9.4830919999999999E-2</v>
      </c>
    </row>
    <row r="4860" spans="5:5" x14ac:dyDescent="0.25">
      <c r="E4860">
        <v>1.0090479999999999</v>
      </c>
    </row>
    <row r="4861" spans="5:5" x14ac:dyDescent="0.25">
      <c r="E4861">
        <v>1.707827</v>
      </c>
    </row>
    <row r="4862" spans="5:5" x14ac:dyDescent="0.25">
      <c r="E4862">
        <v>0.51536130000000002</v>
      </c>
    </row>
    <row r="4863" spans="5:5" x14ac:dyDescent="0.25">
      <c r="E4863">
        <v>2.9585530000000002</v>
      </c>
    </row>
    <row r="4864" spans="5:5" x14ac:dyDescent="0.25">
      <c r="E4864">
        <v>0.26967350000000001</v>
      </c>
    </row>
    <row r="4865" spans="5:5" x14ac:dyDescent="0.25">
      <c r="E4865">
        <v>2.9782980000000001</v>
      </c>
    </row>
    <row r="4866" spans="5:5" x14ac:dyDescent="0.25">
      <c r="E4866">
        <v>1.422299E-2</v>
      </c>
    </row>
    <row r="4867" spans="5:5" x14ac:dyDescent="0.25">
      <c r="E4867">
        <v>0.13961190000000001</v>
      </c>
    </row>
    <row r="4868" spans="5:5" x14ac:dyDescent="0.25">
      <c r="E4868">
        <v>2.2689560000000002</v>
      </c>
    </row>
    <row r="4869" spans="5:5" x14ac:dyDescent="0.25">
      <c r="E4869">
        <v>2.0954350000000002</v>
      </c>
    </row>
    <row r="4870" spans="5:5" x14ac:dyDescent="0.25">
      <c r="E4870">
        <v>0.8384971</v>
      </c>
    </row>
    <row r="4871" spans="5:5" x14ac:dyDescent="0.25">
      <c r="E4871">
        <v>1.2138409999999999</v>
      </c>
    </row>
    <row r="4872" spans="5:5" x14ac:dyDescent="0.25">
      <c r="E4872">
        <v>0.63397460000000005</v>
      </c>
    </row>
    <row r="4873" spans="5:5" x14ac:dyDescent="0.25">
      <c r="E4873">
        <v>0.66728209999999999</v>
      </c>
    </row>
    <row r="4874" spans="5:5" x14ac:dyDescent="0.25">
      <c r="E4874">
        <v>0.56790479999999999</v>
      </c>
    </row>
    <row r="4875" spans="5:5" x14ac:dyDescent="0.25">
      <c r="E4875">
        <v>0.4969401</v>
      </c>
    </row>
    <row r="4876" spans="5:5" x14ac:dyDescent="0.25">
      <c r="E4876">
        <v>0.45032480000000003</v>
      </c>
    </row>
    <row r="4877" spans="5:5" x14ac:dyDescent="0.25">
      <c r="E4877">
        <v>1.7669049999999999</v>
      </c>
    </row>
    <row r="4878" spans="5:5" x14ac:dyDescent="0.25">
      <c r="E4878">
        <v>0.88794260000000003</v>
      </c>
    </row>
    <row r="4879" spans="5:5" x14ac:dyDescent="0.25">
      <c r="E4879">
        <v>0.72920629999999997</v>
      </c>
    </row>
    <row r="4880" spans="5:5" x14ac:dyDescent="0.25">
      <c r="E4880">
        <v>0.64313370000000003</v>
      </c>
    </row>
    <row r="4881" spans="5:5" x14ac:dyDescent="0.25">
      <c r="E4881">
        <v>0.8894841</v>
      </c>
    </row>
    <row r="4882" spans="5:5" x14ac:dyDescent="0.25">
      <c r="E4882">
        <v>0.81000119999999998</v>
      </c>
    </row>
    <row r="4883" spans="5:5" x14ac:dyDescent="0.25">
      <c r="E4883">
        <v>0.2306482</v>
      </c>
    </row>
    <row r="4884" spans="5:5" x14ac:dyDescent="0.25">
      <c r="E4884">
        <v>0.62060999999999999</v>
      </c>
    </row>
    <row r="4885" spans="5:5" x14ac:dyDescent="0.25">
      <c r="E4885">
        <v>0.5069477</v>
      </c>
    </row>
    <row r="4886" spans="5:5" x14ac:dyDescent="0.25">
      <c r="E4886">
        <v>1.667354</v>
      </c>
    </row>
    <row r="4887" spans="5:5" x14ac:dyDescent="0.25">
      <c r="E4887">
        <v>2.0153910000000002</v>
      </c>
    </row>
    <row r="4888" spans="5:5" x14ac:dyDescent="0.25">
      <c r="E4888">
        <v>1.770418</v>
      </c>
    </row>
    <row r="4889" spans="5:5" x14ac:dyDescent="0.25">
      <c r="E4889">
        <v>0.32920470000000002</v>
      </c>
    </row>
    <row r="4890" spans="5:5" x14ac:dyDescent="0.25">
      <c r="E4890">
        <v>1.348382</v>
      </c>
    </row>
    <row r="4891" spans="5:5" x14ac:dyDescent="0.25">
      <c r="E4891">
        <v>2.2569129999999999</v>
      </c>
    </row>
    <row r="4892" spans="5:5" x14ac:dyDescent="0.25">
      <c r="E4892">
        <v>1.3787659999999999</v>
      </c>
    </row>
    <row r="4893" spans="5:5" x14ac:dyDescent="0.25">
      <c r="E4893">
        <v>0.51853519999999997</v>
      </c>
    </row>
    <row r="4894" spans="5:5" x14ac:dyDescent="0.25">
      <c r="E4894">
        <v>1.6450360000000001E-2</v>
      </c>
    </row>
    <row r="4895" spans="5:5" x14ac:dyDescent="0.25">
      <c r="E4895">
        <v>0.2375582</v>
      </c>
    </row>
    <row r="4896" spans="5:5" x14ac:dyDescent="0.25">
      <c r="E4896">
        <v>1.569007</v>
      </c>
    </row>
    <row r="4897" spans="5:5" x14ac:dyDescent="0.25">
      <c r="E4897">
        <v>5.8911850000000002E-2</v>
      </c>
    </row>
    <row r="4898" spans="5:5" x14ac:dyDescent="0.25">
      <c r="E4898">
        <v>1.259279</v>
      </c>
    </row>
    <row r="4899" spans="5:5" x14ac:dyDescent="0.25">
      <c r="E4899">
        <v>1.8780669999999999</v>
      </c>
    </row>
    <row r="4900" spans="5:5" x14ac:dyDescent="0.25">
      <c r="E4900">
        <v>0.51326799999999995</v>
      </c>
    </row>
    <row r="4901" spans="5:5" x14ac:dyDescent="0.25">
      <c r="E4901">
        <v>0.84293580000000001</v>
      </c>
    </row>
    <row r="4902" spans="5:5" x14ac:dyDescent="0.25">
      <c r="E4902">
        <v>1.079426</v>
      </c>
    </row>
    <row r="4903" spans="5:5" x14ac:dyDescent="0.25">
      <c r="E4903">
        <v>1.080328</v>
      </c>
    </row>
    <row r="4904" spans="5:5" x14ac:dyDescent="0.25">
      <c r="E4904">
        <v>0.15659480000000001</v>
      </c>
    </row>
    <row r="4905" spans="5:5" x14ac:dyDescent="0.25">
      <c r="E4905">
        <v>0.60185999999999995</v>
      </c>
    </row>
    <row r="4906" spans="5:5" x14ac:dyDescent="0.25">
      <c r="E4906">
        <v>0.1114366</v>
      </c>
    </row>
    <row r="4907" spans="5:5" x14ac:dyDescent="0.25">
      <c r="E4907">
        <v>1.161551</v>
      </c>
    </row>
    <row r="4908" spans="5:5" x14ac:dyDescent="0.25">
      <c r="E4908">
        <v>1.6070720000000001</v>
      </c>
    </row>
    <row r="4909" spans="5:5" x14ac:dyDescent="0.25">
      <c r="E4909">
        <v>0.69153609999999999</v>
      </c>
    </row>
    <row r="4910" spans="5:5" x14ac:dyDescent="0.25">
      <c r="E4910">
        <v>0.38771230000000001</v>
      </c>
    </row>
    <row r="4911" spans="5:5" x14ac:dyDescent="0.25">
      <c r="E4911">
        <v>4.0578410000000002E-2</v>
      </c>
    </row>
    <row r="4912" spans="5:5" x14ac:dyDescent="0.25">
      <c r="E4912">
        <v>1.1636979999999999</v>
      </c>
    </row>
    <row r="4913" spans="5:5" x14ac:dyDescent="0.25">
      <c r="E4913">
        <v>1.155484</v>
      </c>
    </row>
    <row r="4914" spans="5:5" x14ac:dyDescent="0.25">
      <c r="E4914">
        <v>0.45242490000000002</v>
      </c>
    </row>
    <row r="4915" spans="5:5" x14ac:dyDescent="0.25">
      <c r="E4915">
        <v>0.91218759999999999</v>
      </c>
    </row>
    <row r="4916" spans="5:5" x14ac:dyDescent="0.25">
      <c r="E4916">
        <v>2.4409779999999999</v>
      </c>
    </row>
    <row r="4917" spans="5:5" x14ac:dyDescent="0.25">
      <c r="E4917">
        <v>0.32319609999999999</v>
      </c>
    </row>
    <row r="4918" spans="5:5" x14ac:dyDescent="0.25">
      <c r="E4918">
        <v>5.7682150000000001E-2</v>
      </c>
    </row>
    <row r="4919" spans="5:5" x14ac:dyDescent="0.25">
      <c r="E4919">
        <v>0.18178749999999999</v>
      </c>
    </row>
    <row r="4920" spans="5:5" x14ac:dyDescent="0.25">
      <c r="E4920">
        <v>0.17968619999999999</v>
      </c>
    </row>
    <row r="4921" spans="5:5" x14ac:dyDescent="0.25">
      <c r="E4921">
        <v>7.65488E-2</v>
      </c>
    </row>
    <row r="4922" spans="5:5" x14ac:dyDescent="0.25">
      <c r="E4922">
        <v>0.47975380000000001</v>
      </c>
    </row>
    <row r="4923" spans="5:5" x14ac:dyDescent="0.25">
      <c r="E4923">
        <v>0.41076210000000002</v>
      </c>
    </row>
    <row r="4924" spans="5:5" x14ac:dyDescent="0.25">
      <c r="E4924">
        <v>0.66748620000000003</v>
      </c>
    </row>
    <row r="4925" spans="5:5" x14ac:dyDescent="0.25">
      <c r="E4925">
        <v>0.36201430000000001</v>
      </c>
    </row>
    <row r="4926" spans="5:5" x14ac:dyDescent="0.25">
      <c r="E4926">
        <v>0.41891590000000001</v>
      </c>
    </row>
    <row r="4927" spans="5:5" x14ac:dyDescent="0.25">
      <c r="E4927">
        <v>0.42033239999999999</v>
      </c>
    </row>
    <row r="4928" spans="5:5" x14ac:dyDescent="0.25">
      <c r="E4928">
        <v>0.90935980000000005</v>
      </c>
    </row>
    <row r="4929" spans="5:5" x14ac:dyDescent="0.25">
      <c r="E4929">
        <v>0.88604190000000005</v>
      </c>
    </row>
    <row r="4930" spans="5:5" x14ac:dyDescent="0.25">
      <c r="E4930">
        <v>0.78640200000000005</v>
      </c>
    </row>
    <row r="4931" spans="5:5" x14ac:dyDescent="0.25">
      <c r="E4931">
        <v>0.17600070000000001</v>
      </c>
    </row>
    <row r="4932" spans="5:5" x14ac:dyDescent="0.25">
      <c r="E4932">
        <v>9.9279639999999992E-3</v>
      </c>
    </row>
    <row r="4933" spans="5:5" x14ac:dyDescent="0.25">
      <c r="E4933">
        <v>1.5330379999999999</v>
      </c>
    </row>
    <row r="4934" spans="5:5" x14ac:dyDescent="0.25">
      <c r="E4934">
        <v>0.33070080000000002</v>
      </c>
    </row>
    <row r="4935" spans="5:5" x14ac:dyDescent="0.25">
      <c r="E4935">
        <v>8.842817E-2</v>
      </c>
    </row>
    <row r="4936" spans="5:5" x14ac:dyDescent="0.25">
      <c r="E4936">
        <v>0.7521485</v>
      </c>
    </row>
    <row r="4937" spans="5:5" x14ac:dyDescent="0.25">
      <c r="E4937">
        <v>0.8817218</v>
      </c>
    </row>
    <row r="4938" spans="5:5" x14ac:dyDescent="0.25">
      <c r="E4938">
        <v>0.79067359999999998</v>
      </c>
    </row>
    <row r="4939" spans="5:5" x14ac:dyDescent="0.25">
      <c r="E4939">
        <v>0.53270759999999995</v>
      </c>
    </row>
    <row r="4940" spans="5:5" x14ac:dyDescent="0.25">
      <c r="E4940">
        <v>1.2546010000000001</v>
      </c>
    </row>
    <row r="4941" spans="5:5" x14ac:dyDescent="0.25">
      <c r="E4941">
        <v>0.37115769999999998</v>
      </c>
    </row>
    <row r="4942" spans="5:5" x14ac:dyDescent="0.25">
      <c r="E4942">
        <v>0.54665410000000003</v>
      </c>
    </row>
    <row r="4943" spans="5:5" x14ac:dyDescent="0.25">
      <c r="E4943">
        <v>4.1730259999999998E-3</v>
      </c>
    </row>
    <row r="4944" spans="5:5" x14ac:dyDescent="0.25">
      <c r="E4944">
        <v>2.5620630000000002</v>
      </c>
    </row>
    <row r="4945" spans="5:5" x14ac:dyDescent="0.25">
      <c r="E4945">
        <v>1.5633859999999999</v>
      </c>
    </row>
    <row r="4946" spans="5:5" x14ac:dyDescent="0.25">
      <c r="E4946">
        <v>0.49149229999999999</v>
      </c>
    </row>
    <row r="4947" spans="5:5" x14ac:dyDescent="0.25">
      <c r="E4947">
        <v>0.37385410000000002</v>
      </c>
    </row>
    <row r="4948" spans="5:5" x14ac:dyDescent="0.25">
      <c r="E4948">
        <v>5.8593399999999997E-2</v>
      </c>
    </row>
    <row r="4949" spans="5:5" x14ac:dyDescent="0.25">
      <c r="E4949">
        <v>0.1506294</v>
      </c>
    </row>
    <row r="4950" spans="5:5" x14ac:dyDescent="0.25">
      <c r="E4950">
        <v>0.81866989999999995</v>
      </c>
    </row>
    <row r="4951" spans="5:5" x14ac:dyDescent="0.25">
      <c r="E4951">
        <v>2.5910950000000001</v>
      </c>
    </row>
    <row r="4952" spans="5:5" x14ac:dyDescent="0.25">
      <c r="E4952">
        <v>0.19706660000000001</v>
      </c>
    </row>
    <row r="4953" spans="5:5" x14ac:dyDescent="0.25">
      <c r="E4953">
        <v>5.6996600000000001E-2</v>
      </c>
    </row>
    <row r="4954" spans="5:5" x14ac:dyDescent="0.25">
      <c r="E4954">
        <v>2.0953179999999998</v>
      </c>
    </row>
    <row r="4955" spans="5:5" x14ac:dyDescent="0.25">
      <c r="E4955">
        <v>2.4873940000000001E-2</v>
      </c>
    </row>
    <row r="4956" spans="5:5" x14ac:dyDescent="0.25">
      <c r="E4956">
        <v>2.9444729999999999</v>
      </c>
    </row>
    <row r="4957" spans="5:5" x14ac:dyDescent="0.25">
      <c r="E4957">
        <v>2.0110450000000002</v>
      </c>
    </row>
    <row r="4958" spans="5:5" x14ac:dyDescent="0.25">
      <c r="E4958">
        <v>0.80171720000000002</v>
      </c>
    </row>
    <row r="4959" spans="5:5" x14ac:dyDescent="0.25">
      <c r="E4959">
        <v>0.30428919999999998</v>
      </c>
    </row>
    <row r="4960" spans="5:5" x14ac:dyDescent="0.25">
      <c r="E4960">
        <v>0.28620689999999999</v>
      </c>
    </row>
    <row r="4961" spans="5:5" x14ac:dyDescent="0.25">
      <c r="E4961">
        <v>1.702901</v>
      </c>
    </row>
    <row r="4962" spans="5:5" x14ac:dyDescent="0.25">
      <c r="E4962">
        <v>1.0209520000000001</v>
      </c>
    </row>
    <row r="4963" spans="5:5" x14ac:dyDescent="0.25">
      <c r="E4963">
        <v>0.62388169999999998</v>
      </c>
    </row>
    <row r="4964" spans="5:5" x14ac:dyDescent="0.25">
      <c r="E4964">
        <v>0.1400747</v>
      </c>
    </row>
    <row r="4965" spans="5:5" x14ac:dyDescent="0.25">
      <c r="E4965">
        <v>1.079142</v>
      </c>
    </row>
    <row r="4966" spans="5:5" x14ac:dyDescent="0.25">
      <c r="E4966">
        <v>1.4358649999999999</v>
      </c>
    </row>
    <row r="4967" spans="5:5" x14ac:dyDescent="0.25">
      <c r="E4967">
        <v>0.91140049999999995</v>
      </c>
    </row>
    <row r="4968" spans="5:5" x14ac:dyDescent="0.25">
      <c r="E4968">
        <v>0.2293212</v>
      </c>
    </row>
    <row r="4969" spans="5:5" x14ac:dyDescent="0.25">
      <c r="E4969">
        <v>0.59754839999999998</v>
      </c>
    </row>
    <row r="4970" spans="5:5" x14ac:dyDescent="0.25">
      <c r="E4970">
        <v>0.79281100000000004</v>
      </c>
    </row>
    <row r="4971" spans="5:5" x14ac:dyDescent="0.25">
      <c r="E4971">
        <v>0.94492469999999995</v>
      </c>
    </row>
    <row r="4972" spans="5:5" x14ac:dyDescent="0.25">
      <c r="E4972">
        <v>1.356552</v>
      </c>
    </row>
    <row r="4973" spans="5:5" x14ac:dyDescent="0.25">
      <c r="E4973">
        <v>0.68793269999999995</v>
      </c>
    </row>
    <row r="4974" spans="5:5" x14ac:dyDescent="0.25">
      <c r="E4974">
        <v>0.18801580000000001</v>
      </c>
    </row>
    <row r="4975" spans="5:5" x14ac:dyDescent="0.25">
      <c r="E4975">
        <v>2.1974999999999998</v>
      </c>
    </row>
    <row r="4976" spans="5:5" x14ac:dyDescent="0.25">
      <c r="E4976">
        <v>5.5810110000000003E-2</v>
      </c>
    </row>
    <row r="4977" spans="5:5" x14ac:dyDescent="0.25">
      <c r="E4977">
        <v>0.17381949999999999</v>
      </c>
    </row>
    <row r="4978" spans="5:5" x14ac:dyDescent="0.25">
      <c r="E4978">
        <v>0.34766150000000001</v>
      </c>
    </row>
    <row r="4979" spans="5:5" x14ac:dyDescent="0.25">
      <c r="E4979">
        <v>0.1973866</v>
      </c>
    </row>
    <row r="4980" spans="5:5" x14ac:dyDescent="0.25">
      <c r="E4980">
        <v>0.1365895</v>
      </c>
    </row>
    <row r="4981" spans="5:5" x14ac:dyDescent="0.25">
      <c r="E4981">
        <v>1.1094409999999999</v>
      </c>
    </row>
    <row r="4982" spans="5:5" x14ac:dyDescent="0.25">
      <c r="E4982">
        <v>0.44343359999999998</v>
      </c>
    </row>
    <row r="4983" spans="5:5" x14ac:dyDescent="0.25">
      <c r="E4983">
        <v>1.1136760000000001E-2</v>
      </c>
    </row>
    <row r="4984" spans="5:5" x14ac:dyDescent="0.25">
      <c r="E4984">
        <v>1.162296</v>
      </c>
    </row>
    <row r="4985" spans="5:5" x14ac:dyDescent="0.25">
      <c r="E4985">
        <v>0.4277881</v>
      </c>
    </row>
    <row r="4986" spans="5:5" x14ac:dyDescent="0.25">
      <c r="E4986">
        <v>1.3329740000000001</v>
      </c>
    </row>
    <row r="4987" spans="5:5" x14ac:dyDescent="0.25">
      <c r="E4987">
        <v>1.119092</v>
      </c>
    </row>
    <row r="4988" spans="5:5" x14ac:dyDescent="0.25">
      <c r="E4988">
        <v>0.60584119999999997</v>
      </c>
    </row>
    <row r="4989" spans="5:5" x14ac:dyDescent="0.25">
      <c r="E4989">
        <v>1.050664</v>
      </c>
    </row>
    <row r="4990" spans="5:5" x14ac:dyDescent="0.25">
      <c r="E4990">
        <v>0.79977830000000005</v>
      </c>
    </row>
    <row r="4991" spans="5:5" x14ac:dyDescent="0.25">
      <c r="E4991">
        <v>0.29907699999999998</v>
      </c>
    </row>
    <row r="4992" spans="5:5" x14ac:dyDescent="0.25">
      <c r="E4992">
        <v>6.9612789999999994E-2</v>
      </c>
    </row>
    <row r="4993" spans="5:5" x14ac:dyDescent="0.25">
      <c r="E4993">
        <v>0.1103913</v>
      </c>
    </row>
    <row r="4994" spans="5:5" x14ac:dyDescent="0.25">
      <c r="E4994">
        <v>3.4005730000000001</v>
      </c>
    </row>
    <row r="4995" spans="5:5" x14ac:dyDescent="0.25">
      <c r="E4995">
        <v>0.2555965</v>
      </c>
    </row>
    <row r="4996" spans="5:5" x14ac:dyDescent="0.25">
      <c r="E4996">
        <v>1.5878369999999999</v>
      </c>
    </row>
    <row r="4997" spans="5:5" x14ac:dyDescent="0.25">
      <c r="E4997">
        <v>8.6827039999999994E-3</v>
      </c>
    </row>
    <row r="4998" spans="5:5" x14ac:dyDescent="0.25">
      <c r="E4998">
        <v>0.14825250000000001</v>
      </c>
    </row>
    <row r="4999" spans="5:5" x14ac:dyDescent="0.25">
      <c r="E4999">
        <v>0.31056119999999998</v>
      </c>
    </row>
    <row r="5000" spans="5:5" x14ac:dyDescent="0.25">
      <c r="E5000">
        <v>1.364887</v>
      </c>
    </row>
    <row r="5001" spans="5:5" x14ac:dyDescent="0.25">
      <c r="E5001">
        <v>0.53009519999999999</v>
      </c>
    </row>
    <row r="5002" spans="5:5" x14ac:dyDescent="0.25">
      <c r="E5002">
        <v>0.67637809999999998</v>
      </c>
    </row>
    <row r="5003" spans="5:5" x14ac:dyDescent="0.25">
      <c r="E5003">
        <v>1.288951</v>
      </c>
    </row>
    <row r="5004" spans="5:5" x14ac:dyDescent="0.25">
      <c r="E5004">
        <v>5.0095670000000002E-2</v>
      </c>
    </row>
    <row r="5005" spans="5:5" x14ac:dyDescent="0.25">
      <c r="E5005">
        <v>0.78274679999999996</v>
      </c>
    </row>
    <row r="5006" spans="5:5" x14ac:dyDescent="0.25">
      <c r="E5006">
        <v>1.687961</v>
      </c>
    </row>
    <row r="5007" spans="5:5" x14ac:dyDescent="0.25">
      <c r="E5007">
        <v>0.82489690000000004</v>
      </c>
    </row>
    <row r="5008" spans="5:5" x14ac:dyDescent="0.25">
      <c r="E5008">
        <v>1.6947829999999999</v>
      </c>
    </row>
    <row r="5009" spans="5:5" x14ac:dyDescent="0.25">
      <c r="E5009">
        <v>0.1019412</v>
      </c>
    </row>
    <row r="5010" spans="5:5" x14ac:dyDescent="0.25">
      <c r="E5010">
        <v>0.53706920000000002</v>
      </c>
    </row>
    <row r="5011" spans="5:5" x14ac:dyDescent="0.25">
      <c r="E5011">
        <v>0.18745439999999999</v>
      </c>
    </row>
    <row r="5012" spans="5:5" x14ac:dyDescent="0.25">
      <c r="E5012">
        <v>2.2770679999999999</v>
      </c>
    </row>
    <row r="5013" spans="5:5" x14ac:dyDescent="0.25">
      <c r="E5013">
        <v>0.51644120000000004</v>
      </c>
    </row>
    <row r="5014" spans="5:5" x14ac:dyDescent="0.25">
      <c r="E5014">
        <v>2.1947960000000002</v>
      </c>
    </row>
    <row r="5015" spans="5:5" x14ac:dyDescent="0.25">
      <c r="E5015">
        <v>1.3225629999999999</v>
      </c>
    </row>
    <row r="5016" spans="5:5" x14ac:dyDescent="0.25">
      <c r="E5016">
        <v>0.1890191</v>
      </c>
    </row>
    <row r="5017" spans="5:5" x14ac:dyDescent="0.25">
      <c r="E5017">
        <v>0.3738689</v>
      </c>
    </row>
    <row r="5018" spans="5:5" x14ac:dyDescent="0.25">
      <c r="E5018">
        <v>0.40035110000000002</v>
      </c>
    </row>
    <row r="5019" spans="5:5" x14ac:dyDescent="0.25">
      <c r="E5019">
        <v>0.44306230000000002</v>
      </c>
    </row>
    <row r="5020" spans="5:5" x14ac:dyDescent="0.25">
      <c r="E5020">
        <v>2.4235099999999998</v>
      </c>
    </row>
    <row r="5021" spans="5:5" x14ac:dyDescent="0.25">
      <c r="E5021">
        <v>2.4841899999999999</v>
      </c>
    </row>
    <row r="5022" spans="5:5" x14ac:dyDescent="0.25">
      <c r="E5022">
        <v>0.28259610000000002</v>
      </c>
    </row>
    <row r="5023" spans="5:5" x14ac:dyDescent="0.25">
      <c r="E5023">
        <v>1.0864720000000001</v>
      </c>
    </row>
    <row r="5024" spans="5:5" x14ac:dyDescent="0.25">
      <c r="E5024">
        <v>2.2766869999999999</v>
      </c>
    </row>
    <row r="5025" spans="5:5" x14ac:dyDescent="0.25">
      <c r="E5025">
        <v>0.32926569999999999</v>
      </c>
    </row>
    <row r="5026" spans="5:5" x14ac:dyDescent="0.25">
      <c r="E5026">
        <v>6.6036940000000002E-2</v>
      </c>
    </row>
    <row r="5027" spans="5:5" x14ac:dyDescent="0.25">
      <c r="E5027">
        <v>0.44765270000000001</v>
      </c>
    </row>
    <row r="5028" spans="5:5" x14ac:dyDescent="0.25">
      <c r="E5028">
        <v>1.169028</v>
      </c>
    </row>
    <row r="5029" spans="5:5" x14ac:dyDescent="0.25">
      <c r="E5029">
        <v>0.22334879999999999</v>
      </c>
    </row>
    <row r="5030" spans="5:5" x14ac:dyDescent="0.25">
      <c r="E5030">
        <v>1.9835490000000001E-2</v>
      </c>
    </row>
    <row r="5031" spans="5:5" x14ac:dyDescent="0.25">
      <c r="E5031">
        <v>0.92293689999999995</v>
      </c>
    </row>
    <row r="5032" spans="5:5" x14ac:dyDescent="0.25">
      <c r="E5032">
        <v>0.51461970000000001</v>
      </c>
    </row>
    <row r="5033" spans="5:5" x14ac:dyDescent="0.25">
      <c r="E5033">
        <v>0.3831444</v>
      </c>
    </row>
    <row r="5034" spans="5:5" x14ac:dyDescent="0.25">
      <c r="E5034">
        <v>0.68622510000000003</v>
      </c>
    </row>
    <row r="5035" spans="5:5" x14ac:dyDescent="0.25">
      <c r="E5035">
        <v>0.27752300000000002</v>
      </c>
    </row>
    <row r="5036" spans="5:5" x14ac:dyDescent="0.25">
      <c r="E5036">
        <v>1.619019E-2</v>
      </c>
    </row>
    <row r="5037" spans="5:5" x14ac:dyDescent="0.25">
      <c r="E5037">
        <v>0.4408185</v>
      </c>
    </row>
    <row r="5038" spans="5:5" x14ac:dyDescent="0.25">
      <c r="E5038">
        <v>7.4153120000000003E-2</v>
      </c>
    </row>
    <row r="5039" spans="5:5" x14ac:dyDescent="0.25">
      <c r="E5039">
        <v>2.7054429999999998</v>
      </c>
    </row>
    <row r="5040" spans="5:5" x14ac:dyDescent="0.25">
      <c r="E5040">
        <v>0.64814570000000005</v>
      </c>
    </row>
    <row r="5041" spans="5:5" x14ac:dyDescent="0.25">
      <c r="E5041">
        <v>0.52224559999999998</v>
      </c>
    </row>
    <row r="5042" spans="5:5" x14ac:dyDescent="0.25">
      <c r="E5042">
        <v>0.63445739999999995</v>
      </c>
    </row>
    <row r="5043" spans="5:5" x14ac:dyDescent="0.25">
      <c r="E5043">
        <v>1.318505</v>
      </c>
    </row>
    <row r="5044" spans="5:5" x14ac:dyDescent="0.25">
      <c r="E5044">
        <v>0.31307230000000003</v>
      </c>
    </row>
    <row r="5045" spans="5:5" x14ac:dyDescent="0.25">
      <c r="E5045">
        <v>1.8843410000000001E-2</v>
      </c>
    </row>
    <row r="5046" spans="5:5" x14ac:dyDescent="0.25">
      <c r="E5046">
        <v>0.92364650000000004</v>
      </c>
    </row>
    <row r="5047" spans="5:5" x14ac:dyDescent="0.25">
      <c r="E5047">
        <v>0.75632129999999997</v>
      </c>
    </row>
    <row r="5048" spans="5:5" x14ac:dyDescent="0.25">
      <c r="E5048">
        <v>2.589319E-2</v>
      </c>
    </row>
    <row r="5049" spans="5:5" x14ac:dyDescent="0.25">
      <c r="E5049">
        <v>2.539018</v>
      </c>
    </row>
    <row r="5050" spans="5:5" x14ac:dyDescent="0.25">
      <c r="E5050">
        <v>0.71053279999999996</v>
      </c>
    </row>
    <row r="5051" spans="5:5" x14ac:dyDescent="0.25">
      <c r="E5051">
        <v>0.2326396</v>
      </c>
    </row>
    <row r="5052" spans="5:5" x14ac:dyDescent="0.25">
      <c r="E5052">
        <v>1.9865189999999999</v>
      </c>
    </row>
    <row r="5053" spans="5:5" x14ac:dyDescent="0.25">
      <c r="E5053">
        <v>1.256945</v>
      </c>
    </row>
    <row r="5054" spans="5:5" x14ac:dyDescent="0.25">
      <c r="E5054">
        <v>0.72919560000000005</v>
      </c>
    </row>
    <row r="5055" spans="5:5" x14ac:dyDescent="0.25">
      <c r="E5055">
        <v>0.49664950000000002</v>
      </c>
    </row>
    <row r="5056" spans="5:5" x14ac:dyDescent="0.25">
      <c r="E5056">
        <v>2.1545830000000001</v>
      </c>
    </row>
    <row r="5057" spans="5:5" x14ac:dyDescent="0.25">
      <c r="E5057">
        <v>7.3063870000000003E-2</v>
      </c>
    </row>
    <row r="5058" spans="5:5" x14ac:dyDescent="0.25">
      <c r="E5058">
        <v>2.183252</v>
      </c>
    </row>
    <row r="5059" spans="5:5" x14ac:dyDescent="0.25">
      <c r="E5059">
        <v>2.4556589999999998</v>
      </c>
    </row>
    <row r="5060" spans="5:5" x14ac:dyDescent="0.25">
      <c r="E5060">
        <v>0.69485949999999996</v>
      </c>
    </row>
    <row r="5061" spans="5:5" x14ac:dyDescent="0.25">
      <c r="E5061">
        <v>0.52698520000000004</v>
      </c>
    </row>
    <row r="5062" spans="5:5" x14ac:dyDescent="0.25">
      <c r="E5062">
        <v>1.27518</v>
      </c>
    </row>
    <row r="5063" spans="5:5" x14ac:dyDescent="0.25">
      <c r="E5063">
        <v>0.35958000000000001</v>
      </c>
    </row>
    <row r="5064" spans="5:5" x14ac:dyDescent="0.25">
      <c r="E5064">
        <v>1.6069819999999999</v>
      </c>
    </row>
    <row r="5065" spans="5:5" x14ac:dyDescent="0.25">
      <c r="E5065">
        <v>1.9685319999999999</v>
      </c>
    </row>
    <row r="5066" spans="5:5" x14ac:dyDescent="0.25">
      <c r="E5066">
        <v>5.8535969999999997</v>
      </c>
    </row>
    <row r="5067" spans="5:5" x14ac:dyDescent="0.25">
      <c r="E5067">
        <v>0.50944979999999995</v>
      </c>
    </row>
    <row r="5068" spans="5:5" x14ac:dyDescent="0.25">
      <c r="E5068">
        <v>9.1365869999999998E-3</v>
      </c>
    </row>
    <row r="5069" spans="5:5" x14ac:dyDescent="0.25">
      <c r="E5069">
        <v>0.34950419999999999</v>
      </c>
    </row>
    <row r="5070" spans="5:5" x14ac:dyDescent="0.25">
      <c r="E5070">
        <v>1.0067189999999999</v>
      </c>
    </row>
    <row r="5071" spans="5:5" x14ac:dyDescent="0.25">
      <c r="E5071">
        <v>6.9712070000000001E-2</v>
      </c>
    </row>
    <row r="5072" spans="5:5" x14ac:dyDescent="0.25">
      <c r="E5072">
        <v>0.40850560000000002</v>
      </c>
    </row>
    <row r="5073" spans="5:5" x14ac:dyDescent="0.25">
      <c r="E5073">
        <v>2.8675109999999999</v>
      </c>
    </row>
    <row r="5074" spans="5:5" x14ac:dyDescent="0.25">
      <c r="E5074">
        <v>1.185279E-2</v>
      </c>
    </row>
    <row r="5075" spans="5:5" x14ac:dyDescent="0.25">
      <c r="E5075">
        <v>1.8414349999999999</v>
      </c>
    </row>
    <row r="5076" spans="5:5" x14ac:dyDescent="0.25">
      <c r="E5076">
        <v>0.30622379999999999</v>
      </c>
    </row>
    <row r="5077" spans="5:5" x14ac:dyDescent="0.25">
      <c r="E5077">
        <v>0.29255569999999997</v>
      </c>
    </row>
    <row r="5078" spans="5:5" x14ac:dyDescent="0.25">
      <c r="E5078">
        <v>7.6059989999999994E-2</v>
      </c>
    </row>
    <row r="5079" spans="5:5" x14ac:dyDescent="0.25">
      <c r="E5079">
        <v>0.40720820000000002</v>
      </c>
    </row>
    <row r="5080" spans="5:5" x14ac:dyDescent="0.25">
      <c r="E5080">
        <v>8.780027E-2</v>
      </c>
    </row>
    <row r="5081" spans="5:5" x14ac:dyDescent="0.25">
      <c r="E5081">
        <v>0.68559320000000001</v>
      </c>
    </row>
    <row r="5082" spans="5:5" x14ac:dyDescent="0.25">
      <c r="E5082">
        <v>1.5983290000000001E-2</v>
      </c>
    </row>
    <row r="5083" spans="5:5" x14ac:dyDescent="0.25">
      <c r="E5083">
        <v>0.62392579999999997</v>
      </c>
    </row>
    <row r="5084" spans="5:5" x14ac:dyDescent="0.25">
      <c r="E5084">
        <v>1.224359</v>
      </c>
    </row>
    <row r="5085" spans="5:5" x14ac:dyDescent="0.25">
      <c r="E5085">
        <v>0.27778900000000001</v>
      </c>
    </row>
    <row r="5086" spans="5:5" x14ac:dyDescent="0.25">
      <c r="E5086">
        <v>4.1949120000000004</v>
      </c>
    </row>
    <row r="5087" spans="5:5" x14ac:dyDescent="0.25">
      <c r="E5087">
        <v>3.819474</v>
      </c>
    </row>
    <row r="5088" spans="5:5" x14ac:dyDescent="0.25">
      <c r="E5088">
        <v>1.8616330000000001</v>
      </c>
    </row>
    <row r="5089" spans="5:5" x14ac:dyDescent="0.25">
      <c r="E5089">
        <v>0.327013</v>
      </c>
    </row>
    <row r="5090" spans="5:5" x14ac:dyDescent="0.25">
      <c r="E5090">
        <v>0.162221</v>
      </c>
    </row>
    <row r="5091" spans="5:5" x14ac:dyDescent="0.25">
      <c r="E5091">
        <v>0.58317070000000004</v>
      </c>
    </row>
    <row r="5092" spans="5:5" x14ac:dyDescent="0.25">
      <c r="E5092">
        <v>9.6425810000000001E-2</v>
      </c>
    </row>
    <row r="5093" spans="5:5" x14ac:dyDescent="0.25">
      <c r="E5093">
        <v>0.3461091</v>
      </c>
    </row>
    <row r="5094" spans="5:5" x14ac:dyDescent="0.25">
      <c r="E5094">
        <v>1.31132</v>
      </c>
    </row>
    <row r="5095" spans="5:5" x14ac:dyDescent="0.25">
      <c r="E5095">
        <v>1.498278</v>
      </c>
    </row>
    <row r="5096" spans="5:5" x14ac:dyDescent="0.25">
      <c r="E5096">
        <v>1.034327</v>
      </c>
    </row>
    <row r="5097" spans="5:5" x14ac:dyDescent="0.25">
      <c r="E5097">
        <v>0.16019330000000001</v>
      </c>
    </row>
    <row r="5098" spans="5:5" x14ac:dyDescent="0.25">
      <c r="E5098">
        <v>0.94184590000000001</v>
      </c>
    </row>
    <row r="5099" spans="5:5" x14ac:dyDescent="0.25">
      <c r="E5099">
        <v>1.1272709999999999</v>
      </c>
    </row>
    <row r="5100" spans="5:5" x14ac:dyDescent="0.25">
      <c r="E5100">
        <v>0.25329560000000001</v>
      </c>
    </row>
    <row r="5101" spans="5:5" x14ac:dyDescent="0.25">
      <c r="E5101">
        <v>0.70046949999999997</v>
      </c>
    </row>
    <row r="5102" spans="5:5" x14ac:dyDescent="0.25">
      <c r="E5102">
        <v>0.50257859999999999</v>
      </c>
    </row>
    <row r="5103" spans="5:5" x14ac:dyDescent="0.25">
      <c r="E5103">
        <v>7.9338290000000006E-2</v>
      </c>
    </row>
    <row r="5104" spans="5:5" x14ac:dyDescent="0.25">
      <c r="E5104">
        <v>1.1980360000000001</v>
      </c>
    </row>
    <row r="5105" spans="5:5" x14ac:dyDescent="0.25">
      <c r="E5105">
        <v>0.51392119999999997</v>
      </c>
    </row>
    <row r="5106" spans="5:5" x14ac:dyDescent="0.25">
      <c r="E5106">
        <v>0.52870819999999996</v>
      </c>
    </row>
    <row r="5107" spans="5:5" x14ac:dyDescent="0.25">
      <c r="E5107">
        <v>0.13616420000000001</v>
      </c>
    </row>
    <row r="5108" spans="5:5" x14ac:dyDescent="0.25">
      <c r="E5108">
        <v>2.029639</v>
      </c>
    </row>
    <row r="5109" spans="5:5" x14ac:dyDescent="0.25">
      <c r="E5109">
        <v>1.1993480000000001</v>
      </c>
    </row>
    <row r="5110" spans="5:5" x14ac:dyDescent="0.25">
      <c r="E5110">
        <v>0.57780399999999998</v>
      </c>
    </row>
    <row r="5111" spans="5:5" x14ac:dyDescent="0.25">
      <c r="E5111">
        <v>0.42953920000000001</v>
      </c>
    </row>
    <row r="5112" spans="5:5" x14ac:dyDescent="0.25">
      <c r="E5112">
        <v>0.68392850000000005</v>
      </c>
    </row>
    <row r="5113" spans="5:5" x14ac:dyDescent="0.25">
      <c r="E5113">
        <v>1.591256</v>
      </c>
    </row>
    <row r="5114" spans="5:5" x14ac:dyDescent="0.25">
      <c r="E5114">
        <v>0.73857810000000002</v>
      </c>
    </row>
    <row r="5115" spans="5:5" x14ac:dyDescent="0.25">
      <c r="E5115">
        <v>0.90117040000000004</v>
      </c>
    </row>
    <row r="5116" spans="5:5" x14ac:dyDescent="0.25">
      <c r="E5116">
        <v>0.38208009999999998</v>
      </c>
    </row>
    <row r="5117" spans="5:5" x14ac:dyDescent="0.25">
      <c r="E5117">
        <v>0.238791</v>
      </c>
    </row>
    <row r="5118" spans="5:5" x14ac:dyDescent="0.25">
      <c r="E5118">
        <v>0.12117700000000001</v>
      </c>
    </row>
    <row r="5119" spans="5:5" x14ac:dyDescent="0.25">
      <c r="E5119">
        <v>1.4804759999999999</v>
      </c>
    </row>
    <row r="5120" spans="5:5" x14ac:dyDescent="0.25">
      <c r="E5120">
        <v>2.0899380000000001</v>
      </c>
    </row>
    <row r="5121" spans="5:5" x14ac:dyDescent="0.25">
      <c r="E5121">
        <v>0.74658869999999999</v>
      </c>
    </row>
    <row r="5122" spans="5:5" x14ac:dyDescent="0.25">
      <c r="E5122">
        <v>0.17273160000000001</v>
      </c>
    </row>
    <row r="5123" spans="5:5" x14ac:dyDescent="0.25">
      <c r="E5123">
        <v>0.22133269999999999</v>
      </c>
    </row>
    <row r="5124" spans="5:5" x14ac:dyDescent="0.25">
      <c r="E5124">
        <v>0.15354490000000001</v>
      </c>
    </row>
    <row r="5125" spans="5:5" x14ac:dyDescent="0.25">
      <c r="E5125">
        <v>5.6423769999999998E-2</v>
      </c>
    </row>
    <row r="5126" spans="5:5" x14ac:dyDescent="0.25">
      <c r="E5126">
        <v>1.9832920000000001</v>
      </c>
    </row>
    <row r="5127" spans="5:5" x14ac:dyDescent="0.25">
      <c r="E5127">
        <v>3.3608579999999999</v>
      </c>
    </row>
    <row r="5128" spans="5:5" x14ac:dyDescent="0.25">
      <c r="E5128">
        <v>1.929157</v>
      </c>
    </row>
    <row r="5129" spans="5:5" x14ac:dyDescent="0.25">
      <c r="E5129">
        <v>0.90100829999999998</v>
      </c>
    </row>
    <row r="5130" spans="5:5" x14ac:dyDescent="0.25">
      <c r="E5130">
        <v>6.9257050000000001E-2</v>
      </c>
    </row>
    <row r="5131" spans="5:5" x14ac:dyDescent="0.25">
      <c r="E5131">
        <v>1.5086580000000001</v>
      </c>
    </row>
    <row r="5132" spans="5:5" x14ac:dyDescent="0.25">
      <c r="E5132">
        <v>0.53353720000000004</v>
      </c>
    </row>
    <row r="5133" spans="5:5" x14ac:dyDescent="0.25">
      <c r="E5133">
        <v>0.1050724</v>
      </c>
    </row>
    <row r="5134" spans="5:5" x14ac:dyDescent="0.25">
      <c r="E5134">
        <v>1.3442259999999999</v>
      </c>
    </row>
    <row r="5135" spans="5:5" x14ac:dyDescent="0.25">
      <c r="E5135">
        <v>0.14332839999999999</v>
      </c>
    </row>
    <row r="5136" spans="5:5" x14ac:dyDescent="0.25">
      <c r="E5136">
        <v>7.1775399999999996E-3</v>
      </c>
    </row>
    <row r="5137" spans="5:5" x14ac:dyDescent="0.25">
      <c r="E5137">
        <v>1.1775979999999999</v>
      </c>
    </row>
    <row r="5138" spans="5:5" x14ac:dyDescent="0.25">
      <c r="E5138">
        <v>0.80150809999999995</v>
      </c>
    </row>
    <row r="5139" spans="5:5" x14ac:dyDescent="0.25">
      <c r="E5139">
        <v>1.889972</v>
      </c>
    </row>
    <row r="5140" spans="5:5" x14ac:dyDescent="0.25">
      <c r="E5140">
        <v>0.69920070000000001</v>
      </c>
    </row>
    <row r="5141" spans="5:5" x14ac:dyDescent="0.25">
      <c r="E5141">
        <v>0.21532480000000001</v>
      </c>
    </row>
    <row r="5142" spans="5:5" x14ac:dyDescent="0.25">
      <c r="E5142">
        <v>2.274578</v>
      </c>
    </row>
    <row r="5143" spans="5:5" x14ac:dyDescent="0.25">
      <c r="E5143">
        <v>0.177866</v>
      </c>
    </row>
    <row r="5144" spans="5:5" x14ac:dyDescent="0.25">
      <c r="E5144">
        <v>0.15000659999999999</v>
      </c>
    </row>
    <row r="5145" spans="5:5" x14ac:dyDescent="0.25">
      <c r="E5145">
        <v>2.0526900000000001</v>
      </c>
    </row>
    <row r="5146" spans="5:5" x14ac:dyDescent="0.25">
      <c r="E5146">
        <v>1.4006940000000001</v>
      </c>
    </row>
    <row r="5147" spans="5:5" x14ac:dyDescent="0.25">
      <c r="E5147">
        <v>1.8265709999999999</v>
      </c>
    </row>
    <row r="5148" spans="5:5" x14ac:dyDescent="0.25">
      <c r="E5148">
        <v>0.23919219999999999</v>
      </c>
    </row>
    <row r="5149" spans="5:5" x14ac:dyDescent="0.25">
      <c r="E5149">
        <v>0.95886640000000001</v>
      </c>
    </row>
    <row r="5150" spans="5:5" x14ac:dyDescent="0.25">
      <c r="E5150">
        <v>1.144415</v>
      </c>
    </row>
    <row r="5151" spans="5:5" x14ac:dyDescent="0.25">
      <c r="E5151">
        <v>2.907762</v>
      </c>
    </row>
    <row r="5152" spans="5:5" x14ac:dyDescent="0.25">
      <c r="E5152">
        <v>0.91704419999999998</v>
      </c>
    </row>
    <row r="5153" spans="5:5" x14ac:dyDescent="0.25">
      <c r="E5153">
        <v>2.2620560000000001E-2</v>
      </c>
    </row>
    <row r="5154" spans="5:5" x14ac:dyDescent="0.25">
      <c r="E5154">
        <v>1.6576470000000001</v>
      </c>
    </row>
    <row r="5155" spans="5:5" x14ac:dyDescent="0.25">
      <c r="E5155">
        <v>0.38074520000000001</v>
      </c>
    </row>
    <row r="5156" spans="5:5" x14ac:dyDescent="0.25">
      <c r="E5156">
        <v>7.9678409999999998E-3</v>
      </c>
    </row>
    <row r="5157" spans="5:5" x14ac:dyDescent="0.25">
      <c r="E5157">
        <v>3.4549210000000001</v>
      </c>
    </row>
    <row r="5158" spans="5:5" x14ac:dyDescent="0.25">
      <c r="E5158">
        <v>0.86565530000000002</v>
      </c>
    </row>
    <row r="5159" spans="5:5" x14ac:dyDescent="0.25">
      <c r="E5159">
        <v>0.50736899999999996</v>
      </c>
    </row>
    <row r="5160" spans="5:5" x14ac:dyDescent="0.25">
      <c r="E5160">
        <v>0.16862050000000001</v>
      </c>
    </row>
    <row r="5161" spans="5:5" x14ac:dyDescent="0.25">
      <c r="E5161">
        <v>1.869626</v>
      </c>
    </row>
    <row r="5162" spans="5:5" x14ac:dyDescent="0.25">
      <c r="E5162">
        <v>0.1125985</v>
      </c>
    </row>
    <row r="5163" spans="5:5" x14ac:dyDescent="0.25">
      <c r="E5163">
        <v>2.1196760000000001</v>
      </c>
    </row>
    <row r="5164" spans="5:5" x14ac:dyDescent="0.25">
      <c r="E5164">
        <v>0.25569779999999998</v>
      </c>
    </row>
    <row r="5165" spans="5:5" x14ac:dyDescent="0.25">
      <c r="E5165">
        <v>1.868174</v>
      </c>
    </row>
    <row r="5166" spans="5:5" x14ac:dyDescent="0.25">
      <c r="E5166">
        <v>0.32584190000000002</v>
      </c>
    </row>
    <row r="5167" spans="5:5" x14ac:dyDescent="0.25">
      <c r="E5167">
        <v>0.78877830000000004</v>
      </c>
    </row>
    <row r="5168" spans="5:5" x14ac:dyDescent="0.25">
      <c r="E5168">
        <v>1.324838</v>
      </c>
    </row>
    <row r="5169" spans="5:5" x14ac:dyDescent="0.25">
      <c r="E5169">
        <v>2.0639789999999998</v>
      </c>
    </row>
    <row r="5170" spans="5:5" x14ac:dyDescent="0.25">
      <c r="E5170">
        <v>2.615761</v>
      </c>
    </row>
    <row r="5171" spans="5:5" x14ac:dyDescent="0.25">
      <c r="E5171">
        <v>6.2885400000000002</v>
      </c>
    </row>
    <row r="5172" spans="5:5" x14ac:dyDescent="0.25">
      <c r="E5172">
        <v>1.833046</v>
      </c>
    </row>
    <row r="5173" spans="5:5" x14ac:dyDescent="0.25">
      <c r="E5173">
        <v>0.93880989999999997</v>
      </c>
    </row>
    <row r="5174" spans="5:5" x14ac:dyDescent="0.25">
      <c r="E5174">
        <v>0.39534819999999998</v>
      </c>
    </row>
    <row r="5175" spans="5:5" x14ac:dyDescent="0.25">
      <c r="E5175">
        <v>1.161977</v>
      </c>
    </row>
    <row r="5176" spans="5:5" x14ac:dyDescent="0.25">
      <c r="E5176">
        <v>3.5427899999999998E-2</v>
      </c>
    </row>
    <row r="5177" spans="5:5" x14ac:dyDescent="0.25">
      <c r="E5177">
        <v>1.0441020000000001</v>
      </c>
    </row>
    <row r="5178" spans="5:5" x14ac:dyDescent="0.25">
      <c r="E5178">
        <v>0.86337569999999997</v>
      </c>
    </row>
    <row r="5179" spans="5:5" x14ac:dyDescent="0.25">
      <c r="E5179">
        <v>0.241207</v>
      </c>
    </row>
    <row r="5180" spans="5:5" x14ac:dyDescent="0.25">
      <c r="E5180">
        <v>0.78388720000000001</v>
      </c>
    </row>
    <row r="5181" spans="5:5" x14ac:dyDescent="0.25">
      <c r="E5181">
        <v>1.254712</v>
      </c>
    </row>
    <row r="5182" spans="5:5" x14ac:dyDescent="0.25">
      <c r="E5182">
        <v>1.2284189999999999</v>
      </c>
    </row>
    <row r="5183" spans="5:5" x14ac:dyDescent="0.25">
      <c r="E5183">
        <v>0.1235943</v>
      </c>
    </row>
    <row r="5184" spans="5:5" x14ac:dyDescent="0.25">
      <c r="E5184">
        <v>0.97396950000000004</v>
      </c>
    </row>
    <row r="5185" spans="5:5" x14ac:dyDescent="0.25">
      <c r="E5185">
        <v>4.2911150000000002E-2</v>
      </c>
    </row>
    <row r="5186" spans="5:5" x14ac:dyDescent="0.25">
      <c r="E5186">
        <v>1.7658419999999999</v>
      </c>
    </row>
    <row r="5187" spans="5:5" x14ac:dyDescent="0.25">
      <c r="E5187">
        <v>0.96604659999999998</v>
      </c>
    </row>
    <row r="5188" spans="5:5" x14ac:dyDescent="0.25">
      <c r="E5188">
        <v>0.48480499999999999</v>
      </c>
    </row>
    <row r="5189" spans="5:5" x14ac:dyDescent="0.25">
      <c r="E5189">
        <v>1.510753</v>
      </c>
    </row>
    <row r="5190" spans="5:5" x14ac:dyDescent="0.25">
      <c r="E5190">
        <v>0.68487240000000005</v>
      </c>
    </row>
    <row r="5191" spans="5:5" x14ac:dyDescent="0.25">
      <c r="E5191">
        <v>0.76061809999999996</v>
      </c>
    </row>
    <row r="5192" spans="5:5" x14ac:dyDescent="0.25">
      <c r="E5192">
        <v>0.20103770000000001</v>
      </c>
    </row>
    <row r="5193" spans="5:5" x14ac:dyDescent="0.25">
      <c r="E5193">
        <v>1.1656550000000001</v>
      </c>
    </row>
    <row r="5194" spans="5:5" x14ac:dyDescent="0.25">
      <c r="E5194">
        <v>1.9474530000000001</v>
      </c>
    </row>
    <row r="5195" spans="5:5" x14ac:dyDescent="0.25">
      <c r="E5195">
        <v>0.94862199999999997</v>
      </c>
    </row>
    <row r="5196" spans="5:5" x14ac:dyDescent="0.25">
      <c r="E5196">
        <v>3.1245439999999999E-2</v>
      </c>
    </row>
    <row r="5197" spans="5:5" x14ac:dyDescent="0.25">
      <c r="E5197">
        <v>1.986974</v>
      </c>
    </row>
    <row r="5198" spans="5:5" x14ac:dyDescent="0.25">
      <c r="E5198">
        <v>0.72855879999999995</v>
      </c>
    </row>
    <row r="5199" spans="5:5" x14ac:dyDescent="0.25">
      <c r="E5199">
        <v>0.45035550000000002</v>
      </c>
    </row>
    <row r="5200" spans="5:5" x14ac:dyDescent="0.25">
      <c r="E5200">
        <v>2.3928370000000001</v>
      </c>
    </row>
    <row r="5201" spans="5:5" x14ac:dyDescent="0.25">
      <c r="E5201">
        <v>1.0911360000000001</v>
      </c>
    </row>
    <row r="5202" spans="5:5" x14ac:dyDescent="0.25">
      <c r="E5202">
        <v>0.58559799999999995</v>
      </c>
    </row>
    <row r="5203" spans="5:5" x14ac:dyDescent="0.25">
      <c r="E5203">
        <v>1.577159</v>
      </c>
    </row>
    <row r="5204" spans="5:5" x14ac:dyDescent="0.25">
      <c r="E5204">
        <v>0.260411</v>
      </c>
    </row>
    <row r="5205" spans="5:5" x14ac:dyDescent="0.25">
      <c r="E5205">
        <v>2.4932449999999999</v>
      </c>
    </row>
    <row r="5206" spans="5:5" x14ac:dyDescent="0.25">
      <c r="E5206">
        <v>1.6111329999999999</v>
      </c>
    </row>
    <row r="5207" spans="5:5" x14ac:dyDescent="0.25">
      <c r="E5207">
        <v>1.541992</v>
      </c>
    </row>
    <row r="5208" spans="5:5" x14ac:dyDescent="0.25">
      <c r="E5208">
        <v>0.89765790000000001</v>
      </c>
    </row>
    <row r="5209" spans="5:5" x14ac:dyDescent="0.25">
      <c r="E5209">
        <v>1.6298189999999999</v>
      </c>
    </row>
    <row r="5210" spans="5:5" x14ac:dyDescent="0.25">
      <c r="E5210">
        <v>1.0429010000000001</v>
      </c>
    </row>
    <row r="5211" spans="5:5" x14ac:dyDescent="0.25">
      <c r="E5211">
        <v>0.54631850000000004</v>
      </c>
    </row>
    <row r="5212" spans="5:5" x14ac:dyDescent="0.25">
      <c r="E5212">
        <v>1.754702</v>
      </c>
    </row>
    <row r="5213" spans="5:5" x14ac:dyDescent="0.25">
      <c r="E5213">
        <v>0.16091059999999999</v>
      </c>
    </row>
    <row r="5214" spans="5:5" x14ac:dyDescent="0.25">
      <c r="E5214">
        <v>1.7597579999999999</v>
      </c>
    </row>
    <row r="5215" spans="5:5" x14ac:dyDescent="0.25">
      <c r="E5215">
        <v>7.612628</v>
      </c>
    </row>
    <row r="5216" spans="5:5" x14ac:dyDescent="0.25">
      <c r="E5216">
        <v>0.23243720000000001</v>
      </c>
    </row>
    <row r="5217" spans="5:5" x14ac:dyDescent="0.25">
      <c r="E5217">
        <v>9.5089430000000003E-2</v>
      </c>
    </row>
    <row r="5218" spans="5:5" x14ac:dyDescent="0.25">
      <c r="E5218">
        <v>0.63365229999999995</v>
      </c>
    </row>
    <row r="5219" spans="5:5" x14ac:dyDescent="0.25">
      <c r="E5219">
        <v>5.2172420000000004E-3</v>
      </c>
    </row>
    <row r="5220" spans="5:5" x14ac:dyDescent="0.25">
      <c r="E5220">
        <v>0.64419400000000004</v>
      </c>
    </row>
    <row r="5221" spans="5:5" x14ac:dyDescent="0.25">
      <c r="E5221">
        <v>5.0919569999999997E-2</v>
      </c>
    </row>
    <row r="5222" spans="5:5" x14ac:dyDescent="0.25">
      <c r="E5222">
        <v>1.680007</v>
      </c>
    </row>
    <row r="5223" spans="5:5" x14ac:dyDescent="0.25">
      <c r="E5223">
        <v>3.7633479999999997E-2</v>
      </c>
    </row>
    <row r="5224" spans="5:5" x14ac:dyDescent="0.25">
      <c r="E5224">
        <v>0.26372879999999999</v>
      </c>
    </row>
    <row r="5225" spans="5:5" x14ac:dyDescent="0.25">
      <c r="E5225">
        <v>0.68458209999999997</v>
      </c>
    </row>
    <row r="5226" spans="5:5" x14ac:dyDescent="0.25">
      <c r="E5226">
        <v>1.6704129999999999</v>
      </c>
    </row>
    <row r="5227" spans="5:5" x14ac:dyDescent="0.25">
      <c r="E5227">
        <v>1.132449</v>
      </c>
    </row>
    <row r="5228" spans="5:5" x14ac:dyDescent="0.25">
      <c r="E5228">
        <v>1.3537710000000001</v>
      </c>
    </row>
    <row r="5229" spans="5:5" x14ac:dyDescent="0.25">
      <c r="E5229">
        <v>0.74379669999999998</v>
      </c>
    </row>
    <row r="5230" spans="5:5" x14ac:dyDescent="0.25">
      <c r="E5230">
        <v>0.59623219999999999</v>
      </c>
    </row>
    <row r="5231" spans="5:5" x14ac:dyDescent="0.25">
      <c r="E5231">
        <v>3.6425100000000002E-2</v>
      </c>
    </row>
    <row r="5232" spans="5:5" x14ac:dyDescent="0.25">
      <c r="E5232">
        <v>1.386312</v>
      </c>
    </row>
    <row r="5233" spans="5:5" x14ac:dyDescent="0.25">
      <c r="E5233">
        <v>1.227411</v>
      </c>
    </row>
    <row r="5234" spans="5:5" x14ac:dyDescent="0.25">
      <c r="E5234">
        <v>0.95494319999999999</v>
      </c>
    </row>
    <row r="5235" spans="5:5" x14ac:dyDescent="0.25">
      <c r="E5235">
        <v>0.25038480000000002</v>
      </c>
    </row>
    <row r="5236" spans="5:5" x14ac:dyDescent="0.25">
      <c r="E5236">
        <v>1.1106309999999999</v>
      </c>
    </row>
    <row r="5237" spans="5:5" x14ac:dyDescent="0.25">
      <c r="E5237">
        <v>0.1049683</v>
      </c>
    </row>
    <row r="5238" spans="5:5" x14ac:dyDescent="0.25">
      <c r="E5238">
        <v>0.27002520000000002</v>
      </c>
    </row>
    <row r="5239" spans="5:5" x14ac:dyDescent="0.25">
      <c r="E5239">
        <v>0.1357447</v>
      </c>
    </row>
    <row r="5240" spans="5:5" x14ac:dyDescent="0.25">
      <c r="E5240">
        <v>0.97235400000000005</v>
      </c>
    </row>
    <row r="5241" spans="5:5" x14ac:dyDescent="0.25">
      <c r="E5241">
        <v>0.23529430000000001</v>
      </c>
    </row>
    <row r="5242" spans="5:5" x14ac:dyDescent="0.25">
      <c r="E5242">
        <v>0.70777259999999997</v>
      </c>
    </row>
    <row r="5243" spans="5:5" x14ac:dyDescent="0.25">
      <c r="E5243">
        <v>0.46871360000000001</v>
      </c>
    </row>
    <row r="5244" spans="5:5" x14ac:dyDescent="0.25">
      <c r="E5244">
        <v>0.30190040000000001</v>
      </c>
    </row>
    <row r="5245" spans="5:5" x14ac:dyDescent="0.25">
      <c r="E5245">
        <v>0.14380670000000001</v>
      </c>
    </row>
    <row r="5246" spans="5:5" x14ac:dyDescent="0.25">
      <c r="E5246">
        <v>1.7899849999999999</v>
      </c>
    </row>
    <row r="5247" spans="5:5" x14ac:dyDescent="0.25">
      <c r="E5247">
        <v>0.13726430000000001</v>
      </c>
    </row>
    <row r="5248" spans="5:5" x14ac:dyDescent="0.25">
      <c r="E5248">
        <v>2.628152</v>
      </c>
    </row>
    <row r="5249" spans="5:5" x14ac:dyDescent="0.25">
      <c r="E5249">
        <v>0.1349639</v>
      </c>
    </row>
    <row r="5250" spans="5:5" x14ac:dyDescent="0.25">
      <c r="E5250">
        <v>1.552864</v>
      </c>
    </row>
    <row r="5251" spans="5:5" x14ac:dyDescent="0.25">
      <c r="E5251">
        <v>0.18970039999999999</v>
      </c>
    </row>
    <row r="5252" spans="5:5" x14ac:dyDescent="0.25">
      <c r="E5252">
        <v>0.13471859999999999</v>
      </c>
    </row>
    <row r="5253" spans="5:5" x14ac:dyDescent="0.25">
      <c r="E5253">
        <v>0.77214070000000001</v>
      </c>
    </row>
    <row r="5254" spans="5:5" x14ac:dyDescent="0.25">
      <c r="E5254">
        <v>1.235217</v>
      </c>
    </row>
    <row r="5255" spans="5:5" x14ac:dyDescent="0.25">
      <c r="E5255">
        <v>0.12745770000000001</v>
      </c>
    </row>
    <row r="5256" spans="5:5" x14ac:dyDescent="0.25">
      <c r="E5256">
        <v>0.21760689999999999</v>
      </c>
    </row>
    <row r="5257" spans="5:5" x14ac:dyDescent="0.25">
      <c r="E5257">
        <v>2.4566479999999999</v>
      </c>
    </row>
    <row r="5258" spans="5:5" x14ac:dyDescent="0.25">
      <c r="E5258">
        <v>1.385446</v>
      </c>
    </row>
    <row r="5259" spans="5:5" x14ac:dyDescent="0.25">
      <c r="E5259">
        <v>1.234189</v>
      </c>
    </row>
    <row r="5260" spans="5:5" x14ac:dyDescent="0.25">
      <c r="E5260">
        <v>3.082821</v>
      </c>
    </row>
    <row r="5261" spans="5:5" x14ac:dyDescent="0.25">
      <c r="E5261">
        <v>0.705619</v>
      </c>
    </row>
    <row r="5262" spans="5:5" x14ac:dyDescent="0.25">
      <c r="E5262">
        <v>5.1383430000000001E-2</v>
      </c>
    </row>
    <row r="5263" spans="5:5" x14ac:dyDescent="0.25">
      <c r="E5263">
        <v>0.16645199999999999</v>
      </c>
    </row>
    <row r="5264" spans="5:5" x14ac:dyDescent="0.25">
      <c r="E5264">
        <v>1.876895</v>
      </c>
    </row>
    <row r="5265" spans="5:5" x14ac:dyDescent="0.25">
      <c r="E5265">
        <v>2.781552</v>
      </c>
    </row>
    <row r="5266" spans="5:5" x14ac:dyDescent="0.25">
      <c r="E5266">
        <v>0.3056567</v>
      </c>
    </row>
    <row r="5267" spans="5:5" x14ac:dyDescent="0.25">
      <c r="E5267">
        <v>0.963924</v>
      </c>
    </row>
    <row r="5268" spans="5:5" x14ac:dyDescent="0.25">
      <c r="E5268">
        <v>1.549966</v>
      </c>
    </row>
    <row r="5269" spans="5:5" x14ac:dyDescent="0.25">
      <c r="E5269">
        <v>0.78088219999999997</v>
      </c>
    </row>
    <row r="5270" spans="5:5" x14ac:dyDescent="0.25">
      <c r="E5270">
        <v>8.0505079999999996E-3</v>
      </c>
    </row>
    <row r="5271" spans="5:5" x14ac:dyDescent="0.25">
      <c r="E5271">
        <v>0.2020112</v>
      </c>
    </row>
    <row r="5272" spans="5:5" x14ac:dyDescent="0.25">
      <c r="E5272">
        <v>2.2220429999999999E-2</v>
      </c>
    </row>
    <row r="5273" spans="5:5" x14ac:dyDescent="0.25">
      <c r="E5273">
        <v>0.1627383</v>
      </c>
    </row>
    <row r="5274" spans="5:5" x14ac:dyDescent="0.25">
      <c r="E5274">
        <v>0.88735470000000005</v>
      </c>
    </row>
    <row r="5275" spans="5:5" x14ac:dyDescent="0.25">
      <c r="E5275">
        <v>0.5205651</v>
      </c>
    </row>
    <row r="5276" spans="5:5" x14ac:dyDescent="0.25">
      <c r="E5276">
        <v>0.89312639999999999</v>
      </c>
    </row>
    <row r="5277" spans="5:5" x14ac:dyDescent="0.25">
      <c r="E5277">
        <v>1.513253</v>
      </c>
    </row>
    <row r="5278" spans="5:5" x14ac:dyDescent="0.25">
      <c r="E5278">
        <v>8.8325189999999998E-2</v>
      </c>
    </row>
    <row r="5279" spans="5:5" x14ac:dyDescent="0.25">
      <c r="E5279">
        <v>3.8552820000000002E-2</v>
      </c>
    </row>
    <row r="5280" spans="5:5" x14ac:dyDescent="0.25">
      <c r="E5280">
        <v>2.4470700000000001</v>
      </c>
    </row>
    <row r="5281" spans="5:5" x14ac:dyDescent="0.25">
      <c r="E5281">
        <v>1.0301210000000001</v>
      </c>
    </row>
    <row r="5282" spans="5:5" x14ac:dyDescent="0.25">
      <c r="E5282">
        <v>0.69984190000000002</v>
      </c>
    </row>
    <row r="5283" spans="5:5" x14ac:dyDescent="0.25">
      <c r="E5283">
        <v>0.18018729999999999</v>
      </c>
    </row>
    <row r="5284" spans="5:5" x14ac:dyDescent="0.25">
      <c r="E5284">
        <v>7.1106370000000002E-2</v>
      </c>
    </row>
    <row r="5285" spans="5:5" x14ac:dyDescent="0.25">
      <c r="E5285">
        <v>0.441996</v>
      </c>
    </row>
    <row r="5286" spans="5:5" x14ac:dyDescent="0.25">
      <c r="E5286">
        <v>0.87678719999999999</v>
      </c>
    </row>
    <row r="5287" spans="5:5" x14ac:dyDescent="0.25">
      <c r="E5287">
        <v>0.33468229999999999</v>
      </c>
    </row>
    <row r="5288" spans="5:5" x14ac:dyDescent="0.25">
      <c r="E5288">
        <v>3.9968099999999999E-2</v>
      </c>
    </row>
    <row r="5289" spans="5:5" x14ac:dyDescent="0.25">
      <c r="E5289">
        <v>0.32539360000000001</v>
      </c>
    </row>
    <row r="5290" spans="5:5" x14ac:dyDescent="0.25">
      <c r="E5290">
        <v>4.9877279999999997</v>
      </c>
    </row>
    <row r="5291" spans="5:5" x14ac:dyDescent="0.25">
      <c r="E5291">
        <v>1.6950769999999999</v>
      </c>
    </row>
    <row r="5292" spans="5:5" x14ac:dyDescent="0.25">
      <c r="E5292">
        <v>0.80355880000000002</v>
      </c>
    </row>
    <row r="5293" spans="5:5" x14ac:dyDescent="0.25">
      <c r="E5293">
        <v>1.8622339999999999</v>
      </c>
    </row>
    <row r="5294" spans="5:5" x14ac:dyDescent="0.25">
      <c r="E5294">
        <v>1.220515</v>
      </c>
    </row>
    <row r="5295" spans="5:5" x14ac:dyDescent="0.25">
      <c r="E5295">
        <v>0.4552273</v>
      </c>
    </row>
    <row r="5296" spans="5:5" x14ac:dyDescent="0.25">
      <c r="E5296">
        <v>3.5219359999999998E-2</v>
      </c>
    </row>
    <row r="5297" spans="5:5" x14ac:dyDescent="0.25">
      <c r="E5297">
        <v>0.90017650000000005</v>
      </c>
    </row>
    <row r="5298" spans="5:5" x14ac:dyDescent="0.25">
      <c r="E5298">
        <v>1.3869720000000001</v>
      </c>
    </row>
    <row r="5299" spans="5:5" x14ac:dyDescent="0.25">
      <c r="E5299">
        <v>4.7921320000000003E-2</v>
      </c>
    </row>
    <row r="5300" spans="5:5" x14ac:dyDescent="0.25">
      <c r="E5300">
        <v>8.5362389999999996E-2</v>
      </c>
    </row>
    <row r="5301" spans="5:5" x14ac:dyDescent="0.25">
      <c r="E5301">
        <v>0.10238990000000001</v>
      </c>
    </row>
    <row r="5302" spans="5:5" x14ac:dyDescent="0.25">
      <c r="E5302">
        <v>0.73642439999999998</v>
      </c>
    </row>
    <row r="5303" spans="5:5" x14ac:dyDescent="0.25">
      <c r="E5303">
        <v>0.73460429999999999</v>
      </c>
    </row>
    <row r="5304" spans="5:5" x14ac:dyDescent="0.25">
      <c r="E5304">
        <v>2.5386120000000001</v>
      </c>
    </row>
    <row r="5305" spans="5:5" x14ac:dyDescent="0.25">
      <c r="E5305">
        <v>0.27709289999999998</v>
      </c>
    </row>
    <row r="5306" spans="5:5" x14ac:dyDescent="0.25">
      <c r="E5306">
        <v>0.16057270000000001</v>
      </c>
    </row>
    <row r="5307" spans="5:5" x14ac:dyDescent="0.25">
      <c r="E5307">
        <v>2.96828</v>
      </c>
    </row>
    <row r="5308" spans="5:5" x14ac:dyDescent="0.25">
      <c r="E5308">
        <v>0.71552930000000003</v>
      </c>
    </row>
    <row r="5309" spans="5:5" x14ac:dyDescent="0.25">
      <c r="E5309">
        <v>1.980828</v>
      </c>
    </row>
    <row r="5310" spans="5:5" x14ac:dyDescent="0.25">
      <c r="E5310">
        <v>1.113775</v>
      </c>
    </row>
    <row r="5311" spans="5:5" x14ac:dyDescent="0.25">
      <c r="E5311">
        <v>1.3330070000000001</v>
      </c>
    </row>
    <row r="5312" spans="5:5" x14ac:dyDescent="0.25">
      <c r="E5312">
        <v>0.3732394</v>
      </c>
    </row>
    <row r="5313" spans="5:5" x14ac:dyDescent="0.25">
      <c r="E5313">
        <v>0.42464809999999997</v>
      </c>
    </row>
    <row r="5314" spans="5:5" x14ac:dyDescent="0.25">
      <c r="E5314">
        <v>1.2855939999999999</v>
      </c>
    </row>
    <row r="5315" spans="5:5" x14ac:dyDescent="0.25">
      <c r="E5315">
        <v>0.3137778</v>
      </c>
    </row>
    <row r="5316" spans="5:5" x14ac:dyDescent="0.25">
      <c r="E5316">
        <v>0.73058749999999995</v>
      </c>
    </row>
    <row r="5317" spans="5:5" x14ac:dyDescent="0.25">
      <c r="E5317">
        <v>1.1212340000000001</v>
      </c>
    </row>
    <row r="5318" spans="5:5" x14ac:dyDescent="0.25">
      <c r="E5318">
        <v>1.295922</v>
      </c>
    </row>
    <row r="5319" spans="5:5" x14ac:dyDescent="0.25">
      <c r="E5319">
        <v>0.26079740000000001</v>
      </c>
    </row>
    <row r="5320" spans="5:5" x14ac:dyDescent="0.25">
      <c r="E5320">
        <v>1.3321130000000001</v>
      </c>
    </row>
    <row r="5321" spans="5:5" x14ac:dyDescent="0.25">
      <c r="E5321">
        <v>0.95164219999999999</v>
      </c>
    </row>
    <row r="5322" spans="5:5" x14ac:dyDescent="0.25">
      <c r="E5322">
        <v>0.5329313</v>
      </c>
    </row>
    <row r="5323" spans="5:5" x14ac:dyDescent="0.25">
      <c r="E5323">
        <v>0.84948829999999997</v>
      </c>
    </row>
    <row r="5324" spans="5:5" x14ac:dyDescent="0.25">
      <c r="E5324">
        <v>2.927359</v>
      </c>
    </row>
    <row r="5325" spans="5:5" x14ac:dyDescent="0.25">
      <c r="E5325">
        <v>0.12207610000000001</v>
      </c>
    </row>
    <row r="5326" spans="5:5" x14ac:dyDescent="0.25">
      <c r="E5326">
        <v>0.4007348</v>
      </c>
    </row>
    <row r="5327" spans="5:5" x14ac:dyDescent="0.25">
      <c r="E5327">
        <v>1.8907309999999999</v>
      </c>
    </row>
    <row r="5328" spans="5:5" x14ac:dyDescent="0.25">
      <c r="E5328">
        <v>2.6737280000000001</v>
      </c>
    </row>
    <row r="5329" spans="5:5" x14ac:dyDescent="0.25">
      <c r="E5329">
        <v>1.459392</v>
      </c>
    </row>
    <row r="5330" spans="5:5" x14ac:dyDescent="0.25">
      <c r="E5330">
        <v>2.5571160000000002</v>
      </c>
    </row>
    <row r="5331" spans="5:5" x14ac:dyDescent="0.25">
      <c r="E5331">
        <v>0.58254419999999996</v>
      </c>
    </row>
    <row r="5332" spans="5:5" x14ac:dyDescent="0.25">
      <c r="E5332">
        <v>0.72903359999999995</v>
      </c>
    </row>
    <row r="5333" spans="5:5" x14ac:dyDescent="0.25">
      <c r="E5333">
        <v>0.95875250000000001</v>
      </c>
    </row>
    <row r="5334" spans="5:5" x14ac:dyDescent="0.25">
      <c r="E5334">
        <v>0.10028289999999999</v>
      </c>
    </row>
    <row r="5335" spans="5:5" x14ac:dyDescent="0.25">
      <c r="E5335">
        <v>3.0836670000000002</v>
      </c>
    </row>
    <row r="5336" spans="5:5" x14ac:dyDescent="0.25">
      <c r="E5336">
        <v>2.319515</v>
      </c>
    </row>
    <row r="5337" spans="5:5" x14ac:dyDescent="0.25">
      <c r="E5337">
        <v>3.8983299999999999E-2</v>
      </c>
    </row>
    <row r="5338" spans="5:5" x14ac:dyDescent="0.25">
      <c r="E5338">
        <v>0.45476939999999999</v>
      </c>
    </row>
    <row r="5339" spans="5:5" x14ac:dyDescent="0.25">
      <c r="E5339">
        <v>0.33611809999999998</v>
      </c>
    </row>
    <row r="5340" spans="5:5" x14ac:dyDescent="0.25">
      <c r="E5340">
        <v>2.9954640000000001</v>
      </c>
    </row>
    <row r="5341" spans="5:5" x14ac:dyDescent="0.25">
      <c r="E5341">
        <v>0.79236169999999995</v>
      </c>
    </row>
    <row r="5342" spans="5:5" x14ac:dyDescent="0.25">
      <c r="E5342">
        <v>0.49491889999999999</v>
      </c>
    </row>
    <row r="5343" spans="5:5" x14ac:dyDescent="0.25">
      <c r="E5343">
        <v>0.50679929999999995</v>
      </c>
    </row>
    <row r="5344" spans="5:5" x14ac:dyDescent="0.25">
      <c r="E5344">
        <v>0.72883370000000003</v>
      </c>
    </row>
    <row r="5345" spans="5:5" x14ac:dyDescent="0.25">
      <c r="E5345">
        <v>1.1840269999999999</v>
      </c>
    </row>
    <row r="5346" spans="5:5" x14ac:dyDescent="0.25">
      <c r="E5346">
        <v>0.14995710000000001</v>
      </c>
    </row>
    <row r="5347" spans="5:5" x14ac:dyDescent="0.25">
      <c r="E5347">
        <v>0.4753657</v>
      </c>
    </row>
    <row r="5348" spans="5:5" x14ac:dyDescent="0.25">
      <c r="E5348">
        <v>3.1266080000000002E-2</v>
      </c>
    </row>
    <row r="5349" spans="5:5" x14ac:dyDescent="0.25">
      <c r="E5349">
        <v>1.4549300000000001</v>
      </c>
    </row>
    <row r="5350" spans="5:5" x14ac:dyDescent="0.25">
      <c r="E5350">
        <v>0.3827199</v>
      </c>
    </row>
    <row r="5351" spans="5:5" x14ac:dyDescent="0.25">
      <c r="E5351">
        <v>0.48958360000000001</v>
      </c>
    </row>
    <row r="5352" spans="5:5" x14ac:dyDescent="0.25">
      <c r="E5352">
        <v>0.8023962</v>
      </c>
    </row>
    <row r="5353" spans="5:5" x14ac:dyDescent="0.25">
      <c r="E5353">
        <v>0.60811789999999999</v>
      </c>
    </row>
    <row r="5354" spans="5:5" x14ac:dyDescent="0.25">
      <c r="E5354">
        <v>0.1228771</v>
      </c>
    </row>
    <row r="5355" spans="5:5" x14ac:dyDescent="0.25">
      <c r="E5355">
        <v>1.1284529999999999</v>
      </c>
    </row>
    <row r="5356" spans="5:5" x14ac:dyDescent="0.25">
      <c r="E5356">
        <v>0.51891549999999997</v>
      </c>
    </row>
    <row r="5357" spans="5:5" x14ac:dyDescent="0.25">
      <c r="E5357">
        <v>2.2830590000000002</v>
      </c>
    </row>
    <row r="5358" spans="5:5" x14ac:dyDescent="0.25">
      <c r="E5358">
        <v>0.43769799999999998</v>
      </c>
    </row>
    <row r="5359" spans="5:5" x14ac:dyDescent="0.25">
      <c r="E5359">
        <v>8.822791E-3</v>
      </c>
    </row>
    <row r="5360" spans="5:5" x14ac:dyDescent="0.25">
      <c r="E5360">
        <v>2.735919</v>
      </c>
    </row>
    <row r="5361" spans="5:5" x14ac:dyDescent="0.25">
      <c r="E5361">
        <v>0.2063065</v>
      </c>
    </row>
    <row r="5362" spans="5:5" x14ac:dyDescent="0.25">
      <c r="E5362">
        <v>0.20108039999999999</v>
      </c>
    </row>
    <row r="5363" spans="5:5" x14ac:dyDescent="0.25">
      <c r="E5363">
        <v>6.6379599999999996</v>
      </c>
    </row>
    <row r="5364" spans="5:5" x14ac:dyDescent="0.25">
      <c r="E5364">
        <v>0.4579684</v>
      </c>
    </row>
    <row r="5365" spans="5:5" x14ac:dyDescent="0.25">
      <c r="E5365">
        <v>0.1073469</v>
      </c>
    </row>
    <row r="5366" spans="5:5" x14ac:dyDescent="0.25">
      <c r="E5366">
        <v>1.031679</v>
      </c>
    </row>
    <row r="5367" spans="5:5" x14ac:dyDescent="0.25">
      <c r="E5367">
        <v>2.7005499999999998</v>
      </c>
    </row>
    <row r="5368" spans="5:5" x14ac:dyDescent="0.25">
      <c r="E5368">
        <v>1.540748</v>
      </c>
    </row>
    <row r="5369" spans="5:5" x14ac:dyDescent="0.25">
      <c r="E5369">
        <v>0.99700840000000002</v>
      </c>
    </row>
    <row r="5370" spans="5:5" x14ac:dyDescent="0.25">
      <c r="E5370">
        <v>0.59811049999999999</v>
      </c>
    </row>
    <row r="5371" spans="5:5" x14ac:dyDescent="0.25">
      <c r="E5371">
        <v>5.133006</v>
      </c>
    </row>
    <row r="5372" spans="5:5" x14ac:dyDescent="0.25">
      <c r="E5372">
        <v>0.80261610000000005</v>
      </c>
    </row>
    <row r="5373" spans="5:5" x14ac:dyDescent="0.25">
      <c r="E5373">
        <v>0.1864576</v>
      </c>
    </row>
    <row r="5374" spans="5:5" x14ac:dyDescent="0.25">
      <c r="E5374">
        <v>0.33216240000000002</v>
      </c>
    </row>
    <row r="5375" spans="5:5" x14ac:dyDescent="0.25">
      <c r="E5375">
        <v>0.70156870000000005</v>
      </c>
    </row>
    <row r="5376" spans="5:5" x14ac:dyDescent="0.25">
      <c r="E5376">
        <v>1.6205499999999999</v>
      </c>
    </row>
    <row r="5377" spans="5:5" x14ac:dyDescent="0.25">
      <c r="E5377">
        <v>0.197487</v>
      </c>
    </row>
    <row r="5378" spans="5:5" x14ac:dyDescent="0.25">
      <c r="E5378">
        <v>0.69532139999999998</v>
      </c>
    </row>
    <row r="5379" spans="5:5" x14ac:dyDescent="0.25">
      <c r="E5379">
        <v>3.2703920000000002</v>
      </c>
    </row>
    <row r="5380" spans="5:5" x14ac:dyDescent="0.25">
      <c r="E5380">
        <v>0.54634050000000001</v>
      </c>
    </row>
    <row r="5381" spans="5:5" x14ac:dyDescent="0.25">
      <c r="E5381">
        <v>0.35379319999999997</v>
      </c>
    </row>
    <row r="5382" spans="5:5" x14ac:dyDescent="0.25">
      <c r="E5382">
        <v>0.79684469999999996</v>
      </c>
    </row>
    <row r="5383" spans="5:5" x14ac:dyDescent="0.25">
      <c r="E5383">
        <v>1.4385600000000001</v>
      </c>
    </row>
    <row r="5384" spans="5:5" x14ac:dyDescent="0.25">
      <c r="E5384">
        <v>0.3183011</v>
      </c>
    </row>
    <row r="5385" spans="5:5" x14ac:dyDescent="0.25">
      <c r="E5385">
        <v>7.3984969999999997E-2</v>
      </c>
    </row>
    <row r="5386" spans="5:5" x14ac:dyDescent="0.25">
      <c r="E5386">
        <v>0.1545002</v>
      </c>
    </row>
    <row r="5387" spans="5:5" x14ac:dyDescent="0.25">
      <c r="E5387">
        <v>0.2598182</v>
      </c>
    </row>
    <row r="5388" spans="5:5" x14ac:dyDescent="0.25">
      <c r="E5388">
        <v>4.0723849999999999E-2</v>
      </c>
    </row>
    <row r="5389" spans="5:5" x14ac:dyDescent="0.25">
      <c r="E5389">
        <v>0.35929220000000001</v>
      </c>
    </row>
    <row r="5390" spans="5:5" x14ac:dyDescent="0.25">
      <c r="E5390">
        <v>0.83105720000000005</v>
      </c>
    </row>
    <row r="5391" spans="5:5" x14ac:dyDescent="0.25">
      <c r="E5391">
        <v>0.36500870000000002</v>
      </c>
    </row>
    <row r="5392" spans="5:5" x14ac:dyDescent="0.25">
      <c r="E5392">
        <v>2.6434199999999999</v>
      </c>
    </row>
    <row r="5393" spans="5:5" x14ac:dyDescent="0.25">
      <c r="E5393">
        <v>0.75365490000000002</v>
      </c>
    </row>
    <row r="5394" spans="5:5" x14ac:dyDescent="0.25">
      <c r="E5394">
        <v>0.70334909999999995</v>
      </c>
    </row>
    <row r="5395" spans="5:5" x14ac:dyDescent="0.25">
      <c r="E5395">
        <v>2.590265</v>
      </c>
    </row>
    <row r="5396" spans="5:5" x14ac:dyDescent="0.25">
      <c r="E5396">
        <v>2.2469410000000001</v>
      </c>
    </row>
    <row r="5397" spans="5:5" x14ac:dyDescent="0.25">
      <c r="E5397">
        <v>0.96247709999999997</v>
      </c>
    </row>
    <row r="5398" spans="5:5" x14ac:dyDescent="0.25">
      <c r="E5398">
        <v>4.4936870000000004</v>
      </c>
    </row>
    <row r="5399" spans="5:5" x14ac:dyDescent="0.25">
      <c r="E5399">
        <v>1.12988</v>
      </c>
    </row>
    <row r="5400" spans="5:5" x14ac:dyDescent="0.25">
      <c r="E5400">
        <v>4.243843</v>
      </c>
    </row>
    <row r="5401" spans="5:5" x14ac:dyDescent="0.25">
      <c r="E5401">
        <v>0.62413960000000002</v>
      </c>
    </row>
    <row r="5402" spans="5:5" x14ac:dyDescent="0.25">
      <c r="E5402">
        <v>0.34002959999999999</v>
      </c>
    </row>
    <row r="5403" spans="5:5" x14ac:dyDescent="0.25">
      <c r="E5403">
        <v>3.187732</v>
      </c>
    </row>
    <row r="5404" spans="5:5" x14ac:dyDescent="0.25">
      <c r="E5404">
        <v>0.38551469999999999</v>
      </c>
    </row>
    <row r="5405" spans="5:5" x14ac:dyDescent="0.25">
      <c r="E5405">
        <v>0.81555569999999999</v>
      </c>
    </row>
    <row r="5406" spans="5:5" x14ac:dyDescent="0.25">
      <c r="E5406">
        <v>2.206744</v>
      </c>
    </row>
    <row r="5407" spans="5:5" x14ac:dyDescent="0.25">
      <c r="E5407">
        <v>1.685797</v>
      </c>
    </row>
    <row r="5408" spans="5:5" x14ac:dyDescent="0.25">
      <c r="E5408">
        <v>0.74811399999999995</v>
      </c>
    </row>
    <row r="5409" spans="5:5" x14ac:dyDescent="0.25">
      <c r="E5409">
        <v>2.120905</v>
      </c>
    </row>
    <row r="5410" spans="5:5" x14ac:dyDescent="0.25">
      <c r="E5410">
        <v>1.706718</v>
      </c>
    </row>
    <row r="5411" spans="5:5" x14ac:dyDescent="0.25">
      <c r="E5411">
        <v>2.2234509999999999E-2</v>
      </c>
    </row>
    <row r="5412" spans="5:5" x14ac:dyDescent="0.25">
      <c r="E5412">
        <v>0.57168059999999998</v>
      </c>
    </row>
    <row r="5413" spans="5:5" x14ac:dyDescent="0.25">
      <c r="E5413">
        <v>1.0392589999999999</v>
      </c>
    </row>
    <row r="5414" spans="5:5" x14ac:dyDescent="0.25">
      <c r="E5414">
        <v>0.66828750000000003</v>
      </c>
    </row>
    <row r="5415" spans="5:5" x14ac:dyDescent="0.25">
      <c r="E5415">
        <v>0.39628029999999997</v>
      </c>
    </row>
    <row r="5416" spans="5:5" x14ac:dyDescent="0.25">
      <c r="E5416">
        <v>0.1582317</v>
      </c>
    </row>
    <row r="5417" spans="5:5" x14ac:dyDescent="0.25">
      <c r="E5417">
        <v>0.48810439999999999</v>
      </c>
    </row>
    <row r="5418" spans="5:5" x14ac:dyDescent="0.25">
      <c r="E5418">
        <v>2.419343</v>
      </c>
    </row>
    <row r="5419" spans="5:5" x14ac:dyDescent="0.25">
      <c r="E5419">
        <v>0.77062059999999999</v>
      </c>
    </row>
    <row r="5420" spans="5:5" x14ac:dyDescent="0.25">
      <c r="E5420">
        <v>0.50430900000000001</v>
      </c>
    </row>
    <row r="5421" spans="5:5" x14ac:dyDescent="0.25">
      <c r="E5421">
        <v>5.8807909999999998E-2</v>
      </c>
    </row>
    <row r="5422" spans="5:5" x14ac:dyDescent="0.25">
      <c r="E5422">
        <v>2.4819270000000002</v>
      </c>
    </row>
    <row r="5423" spans="5:5" x14ac:dyDescent="0.25">
      <c r="E5423">
        <v>1.1236969999999999</v>
      </c>
    </row>
    <row r="5424" spans="5:5" x14ac:dyDescent="0.25">
      <c r="E5424">
        <v>1.1128720000000001</v>
      </c>
    </row>
    <row r="5425" spans="5:5" x14ac:dyDescent="0.25">
      <c r="E5425">
        <v>0.58621789999999996</v>
      </c>
    </row>
    <row r="5426" spans="5:5" x14ac:dyDescent="0.25">
      <c r="E5426">
        <v>0.93718179999999995</v>
      </c>
    </row>
    <row r="5427" spans="5:5" x14ac:dyDescent="0.25">
      <c r="E5427">
        <v>0.47525220000000001</v>
      </c>
    </row>
    <row r="5428" spans="5:5" x14ac:dyDescent="0.25">
      <c r="E5428">
        <v>0.76395109999999999</v>
      </c>
    </row>
    <row r="5429" spans="5:5" x14ac:dyDescent="0.25">
      <c r="E5429">
        <v>0.60519869999999998</v>
      </c>
    </row>
    <row r="5430" spans="5:5" x14ac:dyDescent="0.25">
      <c r="E5430">
        <v>0.3571877</v>
      </c>
    </row>
    <row r="5431" spans="5:5" x14ac:dyDescent="0.25">
      <c r="E5431">
        <v>2.0096669999999999</v>
      </c>
    </row>
    <row r="5432" spans="5:5" x14ac:dyDescent="0.25">
      <c r="E5432">
        <v>0.58033310000000005</v>
      </c>
    </row>
    <row r="5433" spans="5:5" x14ac:dyDescent="0.25">
      <c r="E5433">
        <v>0.46650649999999999</v>
      </c>
    </row>
    <row r="5434" spans="5:5" x14ac:dyDescent="0.25">
      <c r="E5434">
        <v>0.13652500000000001</v>
      </c>
    </row>
    <row r="5435" spans="5:5" x14ac:dyDescent="0.25">
      <c r="E5435">
        <v>0.15017359999999999</v>
      </c>
    </row>
    <row r="5436" spans="5:5" x14ac:dyDescent="0.25">
      <c r="E5436">
        <v>0.1471904</v>
      </c>
    </row>
    <row r="5437" spans="5:5" x14ac:dyDescent="0.25">
      <c r="E5437">
        <v>2.5231560000000002</v>
      </c>
    </row>
    <row r="5438" spans="5:5" x14ac:dyDescent="0.25">
      <c r="E5438">
        <v>1.7601</v>
      </c>
    </row>
    <row r="5439" spans="5:5" x14ac:dyDescent="0.25">
      <c r="E5439">
        <v>0.27239750000000001</v>
      </c>
    </row>
    <row r="5440" spans="5:5" x14ac:dyDescent="0.25">
      <c r="E5440">
        <v>0.40208060000000001</v>
      </c>
    </row>
    <row r="5441" spans="5:5" x14ac:dyDescent="0.25">
      <c r="E5441">
        <v>1.871988</v>
      </c>
    </row>
    <row r="5442" spans="5:5" x14ac:dyDescent="0.25">
      <c r="E5442">
        <v>0.35815160000000001</v>
      </c>
    </row>
    <row r="5443" spans="5:5" x14ac:dyDescent="0.25">
      <c r="E5443">
        <v>1.6874610000000001</v>
      </c>
    </row>
    <row r="5444" spans="5:5" x14ac:dyDescent="0.25">
      <c r="E5444">
        <v>0.46843859999999998</v>
      </c>
    </row>
    <row r="5445" spans="5:5" x14ac:dyDescent="0.25">
      <c r="E5445">
        <v>0.82428590000000002</v>
      </c>
    </row>
    <row r="5446" spans="5:5" x14ac:dyDescent="0.25">
      <c r="E5446">
        <v>1.899591</v>
      </c>
    </row>
    <row r="5447" spans="5:5" x14ac:dyDescent="0.25">
      <c r="E5447">
        <v>1.0246980000000001</v>
      </c>
    </row>
    <row r="5448" spans="5:5" x14ac:dyDescent="0.25">
      <c r="E5448">
        <v>0.4222129</v>
      </c>
    </row>
    <row r="5449" spans="5:5" x14ac:dyDescent="0.25">
      <c r="E5449">
        <v>0.74334809999999996</v>
      </c>
    </row>
    <row r="5450" spans="5:5" x14ac:dyDescent="0.25">
      <c r="E5450">
        <v>0.75252580000000002</v>
      </c>
    </row>
    <row r="5451" spans="5:5" x14ac:dyDescent="0.25">
      <c r="E5451">
        <v>0.7440696</v>
      </c>
    </row>
    <row r="5452" spans="5:5" x14ac:dyDescent="0.25">
      <c r="E5452">
        <v>1.025299</v>
      </c>
    </row>
    <row r="5453" spans="5:5" x14ac:dyDescent="0.25">
      <c r="E5453">
        <v>3.2621820000000001</v>
      </c>
    </row>
    <row r="5454" spans="5:5" x14ac:dyDescent="0.25">
      <c r="E5454">
        <v>0.2357292</v>
      </c>
    </row>
    <row r="5455" spans="5:5" x14ac:dyDescent="0.25">
      <c r="E5455">
        <v>5.8461569999999997E-2</v>
      </c>
    </row>
    <row r="5456" spans="5:5" x14ac:dyDescent="0.25">
      <c r="E5456">
        <v>0.17955879999999999</v>
      </c>
    </row>
    <row r="5457" spans="5:5" x14ac:dyDescent="0.25">
      <c r="E5457">
        <v>1.6803790000000001</v>
      </c>
    </row>
    <row r="5458" spans="5:5" x14ac:dyDescent="0.25">
      <c r="E5458">
        <v>0.54854519999999996</v>
      </c>
    </row>
    <row r="5459" spans="5:5" x14ac:dyDescent="0.25">
      <c r="E5459">
        <v>1.9876670000000001</v>
      </c>
    </row>
    <row r="5460" spans="5:5" x14ac:dyDescent="0.25">
      <c r="E5460">
        <v>0.27612170000000003</v>
      </c>
    </row>
    <row r="5461" spans="5:5" x14ac:dyDescent="0.25">
      <c r="E5461">
        <v>0.34862189999999998</v>
      </c>
    </row>
    <row r="5462" spans="5:5" x14ac:dyDescent="0.25">
      <c r="E5462">
        <v>0.96711840000000004</v>
      </c>
    </row>
    <row r="5463" spans="5:5" x14ac:dyDescent="0.25">
      <c r="E5463">
        <v>0.86070780000000002</v>
      </c>
    </row>
    <row r="5464" spans="5:5" x14ac:dyDescent="0.25">
      <c r="E5464">
        <v>0.76927999999999996</v>
      </c>
    </row>
    <row r="5465" spans="5:5" x14ac:dyDescent="0.25">
      <c r="E5465">
        <v>0.88264399999999998</v>
      </c>
    </row>
    <row r="5466" spans="5:5" x14ac:dyDescent="0.25">
      <c r="E5466">
        <v>0.13460639999999999</v>
      </c>
    </row>
    <row r="5467" spans="5:5" x14ac:dyDescent="0.25">
      <c r="E5467">
        <v>0.1135679</v>
      </c>
    </row>
    <row r="5468" spans="5:5" x14ac:dyDescent="0.25">
      <c r="E5468">
        <v>7.1092810000000002</v>
      </c>
    </row>
    <row r="5469" spans="5:5" x14ac:dyDescent="0.25">
      <c r="E5469">
        <v>0.16142670000000001</v>
      </c>
    </row>
    <row r="5470" spans="5:5" x14ac:dyDescent="0.25">
      <c r="E5470">
        <v>0.33324989999999999</v>
      </c>
    </row>
    <row r="5471" spans="5:5" x14ac:dyDescent="0.25">
      <c r="E5471">
        <v>0.42300080000000001</v>
      </c>
    </row>
    <row r="5472" spans="5:5" x14ac:dyDescent="0.25">
      <c r="E5472">
        <v>1.9809319999999999</v>
      </c>
    </row>
    <row r="5473" spans="5:5" x14ac:dyDescent="0.25">
      <c r="E5473">
        <v>0.76889660000000004</v>
      </c>
    </row>
    <row r="5474" spans="5:5" x14ac:dyDescent="0.25">
      <c r="E5474">
        <v>1.2527980000000001</v>
      </c>
    </row>
    <row r="5475" spans="5:5" x14ac:dyDescent="0.25">
      <c r="E5475">
        <v>4.843521</v>
      </c>
    </row>
    <row r="5476" spans="5:5" x14ac:dyDescent="0.25">
      <c r="E5476">
        <v>0.22654730000000001</v>
      </c>
    </row>
    <row r="5477" spans="5:5" x14ac:dyDescent="0.25">
      <c r="E5477">
        <v>2.8587880000000001</v>
      </c>
    </row>
    <row r="5478" spans="5:5" x14ac:dyDescent="0.25">
      <c r="E5478">
        <v>0.86508320000000005</v>
      </c>
    </row>
    <row r="5479" spans="5:5" x14ac:dyDescent="0.25">
      <c r="E5479">
        <v>0.48210049999999999</v>
      </c>
    </row>
    <row r="5480" spans="5:5" x14ac:dyDescent="0.25">
      <c r="E5480">
        <v>0.52993129999999999</v>
      </c>
    </row>
    <row r="5481" spans="5:5" x14ac:dyDescent="0.25">
      <c r="E5481">
        <v>0.31715840000000001</v>
      </c>
    </row>
    <row r="5482" spans="5:5" x14ac:dyDescent="0.25">
      <c r="E5482">
        <v>0.29999520000000002</v>
      </c>
    </row>
    <row r="5483" spans="5:5" x14ac:dyDescent="0.25">
      <c r="E5483">
        <v>0.34605809999999998</v>
      </c>
    </row>
    <row r="5484" spans="5:5" x14ac:dyDescent="0.25">
      <c r="E5484">
        <v>0.63870289999999996</v>
      </c>
    </row>
    <row r="5485" spans="5:5" x14ac:dyDescent="0.25">
      <c r="E5485">
        <v>0.31001440000000002</v>
      </c>
    </row>
    <row r="5486" spans="5:5" x14ac:dyDescent="0.25">
      <c r="E5486">
        <v>0.15782850000000001</v>
      </c>
    </row>
    <row r="5487" spans="5:5" x14ac:dyDescent="0.25">
      <c r="E5487">
        <v>1.1517930000000001</v>
      </c>
    </row>
    <row r="5488" spans="5:5" x14ac:dyDescent="0.25">
      <c r="E5488">
        <v>0.2152232</v>
      </c>
    </row>
    <row r="5489" spans="5:5" x14ac:dyDescent="0.25">
      <c r="E5489">
        <v>0.2345486</v>
      </c>
    </row>
    <row r="5490" spans="5:5" x14ac:dyDescent="0.25">
      <c r="E5490">
        <v>0.1588724</v>
      </c>
    </row>
    <row r="5491" spans="5:5" x14ac:dyDescent="0.25">
      <c r="E5491">
        <v>0.97085600000000005</v>
      </c>
    </row>
    <row r="5492" spans="5:5" x14ac:dyDescent="0.25">
      <c r="E5492">
        <v>1.1949510000000001</v>
      </c>
    </row>
    <row r="5493" spans="5:5" x14ac:dyDescent="0.25">
      <c r="E5493">
        <v>6.1042399999999997E-2</v>
      </c>
    </row>
    <row r="5494" spans="5:5" x14ac:dyDescent="0.25">
      <c r="E5494">
        <v>0.81893119999999997</v>
      </c>
    </row>
    <row r="5495" spans="5:5" x14ac:dyDescent="0.25">
      <c r="E5495">
        <v>9.9404179999999995E-2</v>
      </c>
    </row>
    <row r="5496" spans="5:5" x14ac:dyDescent="0.25">
      <c r="E5496">
        <v>0.68842669999999995</v>
      </c>
    </row>
    <row r="5497" spans="5:5" x14ac:dyDescent="0.25">
      <c r="E5497">
        <v>0.92894849999999995</v>
      </c>
    </row>
    <row r="5498" spans="5:5" x14ac:dyDescent="0.25">
      <c r="E5498">
        <v>0.76548079999999996</v>
      </c>
    </row>
    <row r="5499" spans="5:5" x14ac:dyDescent="0.25">
      <c r="E5499">
        <v>0.17524770000000001</v>
      </c>
    </row>
    <row r="5500" spans="5:5" x14ac:dyDescent="0.25">
      <c r="E5500">
        <v>0.1002546</v>
      </c>
    </row>
    <row r="5501" spans="5:5" x14ac:dyDescent="0.25">
      <c r="E5501">
        <v>0.6682034</v>
      </c>
    </row>
    <row r="5502" spans="5:5" x14ac:dyDescent="0.25">
      <c r="E5502">
        <v>0.19655400000000001</v>
      </c>
    </row>
    <row r="5503" spans="5:5" x14ac:dyDescent="0.25">
      <c r="E5503">
        <v>7.5873709999999997E-2</v>
      </c>
    </row>
    <row r="5504" spans="5:5" x14ac:dyDescent="0.25">
      <c r="E5504">
        <v>2.5660989999999999</v>
      </c>
    </row>
    <row r="5505" spans="5:5" x14ac:dyDescent="0.25">
      <c r="E5505">
        <v>2.2368619999999999</v>
      </c>
    </row>
    <row r="5506" spans="5:5" x14ac:dyDescent="0.25">
      <c r="E5506">
        <v>2.621718</v>
      </c>
    </row>
    <row r="5507" spans="5:5" x14ac:dyDescent="0.25">
      <c r="E5507">
        <v>0.49581059999999999</v>
      </c>
    </row>
    <row r="5508" spans="5:5" x14ac:dyDescent="0.25">
      <c r="E5508">
        <v>0.71844220000000003</v>
      </c>
    </row>
    <row r="5509" spans="5:5" x14ac:dyDescent="0.25">
      <c r="E5509">
        <v>1.9823230000000001</v>
      </c>
    </row>
    <row r="5510" spans="5:5" x14ac:dyDescent="0.25">
      <c r="E5510">
        <v>0.20115739999999999</v>
      </c>
    </row>
    <row r="5511" spans="5:5" x14ac:dyDescent="0.25">
      <c r="E5511">
        <v>0.48879250000000002</v>
      </c>
    </row>
    <row r="5512" spans="5:5" x14ac:dyDescent="0.25">
      <c r="E5512">
        <v>3.316859</v>
      </c>
    </row>
    <row r="5513" spans="5:5" x14ac:dyDescent="0.25">
      <c r="E5513">
        <v>0.94191239999999998</v>
      </c>
    </row>
    <row r="5514" spans="5:5" x14ac:dyDescent="0.25">
      <c r="E5514">
        <v>0.36907869999999998</v>
      </c>
    </row>
    <row r="5515" spans="5:5" x14ac:dyDescent="0.25">
      <c r="E5515">
        <v>1.889208</v>
      </c>
    </row>
    <row r="5516" spans="5:5" x14ac:dyDescent="0.25">
      <c r="E5516">
        <v>0.22796230000000001</v>
      </c>
    </row>
    <row r="5517" spans="5:5" x14ac:dyDescent="0.25">
      <c r="E5517">
        <v>0.43974540000000001</v>
      </c>
    </row>
    <row r="5518" spans="5:5" x14ac:dyDescent="0.25">
      <c r="E5518">
        <v>0.38377879999999998</v>
      </c>
    </row>
    <row r="5519" spans="5:5" x14ac:dyDescent="0.25">
      <c r="E5519">
        <v>0.33190989999999998</v>
      </c>
    </row>
    <row r="5520" spans="5:5" x14ac:dyDescent="0.25">
      <c r="E5520">
        <v>1.0898479999999999</v>
      </c>
    </row>
    <row r="5521" spans="5:5" x14ac:dyDescent="0.25">
      <c r="E5521">
        <v>0.49434109999999998</v>
      </c>
    </row>
    <row r="5522" spans="5:5" x14ac:dyDescent="0.25">
      <c r="E5522">
        <v>0.27966020000000003</v>
      </c>
    </row>
    <row r="5523" spans="5:5" x14ac:dyDescent="0.25">
      <c r="E5523">
        <v>0.31322650000000002</v>
      </c>
    </row>
    <row r="5524" spans="5:5" x14ac:dyDescent="0.25">
      <c r="E5524">
        <v>9.2669119999999994E-2</v>
      </c>
    </row>
    <row r="5525" spans="5:5" x14ac:dyDescent="0.25">
      <c r="E5525">
        <v>1.2588729999999999</v>
      </c>
    </row>
    <row r="5526" spans="5:5" x14ac:dyDescent="0.25">
      <c r="E5526">
        <v>0.76463919999999996</v>
      </c>
    </row>
    <row r="5527" spans="5:5" x14ac:dyDescent="0.25">
      <c r="E5527">
        <v>0.40478799999999998</v>
      </c>
    </row>
    <row r="5528" spans="5:5" x14ac:dyDescent="0.25">
      <c r="E5528">
        <v>0.32273499999999999</v>
      </c>
    </row>
    <row r="5529" spans="5:5" x14ac:dyDescent="0.25">
      <c r="E5529">
        <v>1.3925179999999999</v>
      </c>
    </row>
    <row r="5530" spans="5:5" x14ac:dyDescent="0.25">
      <c r="E5530">
        <v>1.837887</v>
      </c>
    </row>
    <row r="5531" spans="5:5" x14ac:dyDescent="0.25">
      <c r="E5531">
        <v>5.9157439999999999E-2</v>
      </c>
    </row>
    <row r="5532" spans="5:5" x14ac:dyDescent="0.25">
      <c r="E5532">
        <v>0.14644460000000001</v>
      </c>
    </row>
    <row r="5533" spans="5:5" x14ac:dyDescent="0.25">
      <c r="E5533">
        <v>1.902121</v>
      </c>
    </row>
    <row r="5534" spans="5:5" x14ac:dyDescent="0.25">
      <c r="E5534">
        <v>0.69327179999999999</v>
      </c>
    </row>
    <row r="5535" spans="5:5" x14ac:dyDescent="0.25">
      <c r="E5535">
        <v>3.3744320000000001</v>
      </c>
    </row>
    <row r="5536" spans="5:5" x14ac:dyDescent="0.25">
      <c r="E5536">
        <v>0.3179092</v>
      </c>
    </row>
    <row r="5537" spans="5:5" x14ac:dyDescent="0.25">
      <c r="E5537">
        <v>0.53721470000000004</v>
      </c>
    </row>
    <row r="5538" spans="5:5" x14ac:dyDescent="0.25">
      <c r="E5538">
        <v>1.1249800000000001</v>
      </c>
    </row>
    <row r="5539" spans="5:5" x14ac:dyDescent="0.25">
      <c r="E5539">
        <v>0.64390060000000005</v>
      </c>
    </row>
    <row r="5540" spans="5:5" x14ac:dyDescent="0.25">
      <c r="E5540">
        <v>1.945398</v>
      </c>
    </row>
    <row r="5541" spans="5:5" x14ac:dyDescent="0.25">
      <c r="E5541">
        <v>4.7862080000000001E-2</v>
      </c>
    </row>
    <row r="5542" spans="5:5" x14ac:dyDescent="0.25">
      <c r="E5542">
        <v>0.167548</v>
      </c>
    </row>
    <row r="5543" spans="5:5" x14ac:dyDescent="0.25">
      <c r="E5543">
        <v>7.8946370000000002E-2</v>
      </c>
    </row>
    <row r="5544" spans="5:5" x14ac:dyDescent="0.25">
      <c r="E5544">
        <v>1.840749</v>
      </c>
    </row>
    <row r="5545" spans="5:5" x14ac:dyDescent="0.25">
      <c r="E5545">
        <v>6.7163459999999997</v>
      </c>
    </row>
    <row r="5546" spans="5:5" x14ac:dyDescent="0.25">
      <c r="E5546">
        <v>0.14883399999999999</v>
      </c>
    </row>
    <row r="5547" spans="5:5" x14ac:dyDescent="0.25">
      <c r="E5547">
        <v>0.68447579999999997</v>
      </c>
    </row>
    <row r="5548" spans="5:5" x14ac:dyDescent="0.25">
      <c r="E5548">
        <v>1.270939</v>
      </c>
    </row>
    <row r="5549" spans="5:5" x14ac:dyDescent="0.25">
      <c r="E5549">
        <v>2.1262210000000001</v>
      </c>
    </row>
    <row r="5550" spans="5:5" x14ac:dyDescent="0.25">
      <c r="E5550">
        <v>0.79505429999999999</v>
      </c>
    </row>
    <row r="5551" spans="5:5" x14ac:dyDescent="0.25">
      <c r="E5551">
        <v>0.8644444</v>
      </c>
    </row>
    <row r="5552" spans="5:5" x14ac:dyDescent="0.25">
      <c r="E5552">
        <v>0.66090930000000003</v>
      </c>
    </row>
    <row r="5553" spans="5:5" x14ac:dyDescent="0.25">
      <c r="E5553">
        <v>0.51589419999999997</v>
      </c>
    </row>
    <row r="5554" spans="5:5" x14ac:dyDescent="0.25">
      <c r="E5554">
        <v>1.958199</v>
      </c>
    </row>
    <row r="5555" spans="5:5" x14ac:dyDescent="0.25">
      <c r="E5555">
        <v>9.4402440000000004E-2</v>
      </c>
    </row>
    <row r="5556" spans="5:5" x14ac:dyDescent="0.25">
      <c r="E5556">
        <v>0.57939940000000001</v>
      </c>
    </row>
    <row r="5557" spans="5:5" x14ac:dyDescent="0.25">
      <c r="E5557">
        <v>0.39141160000000003</v>
      </c>
    </row>
    <row r="5558" spans="5:5" x14ac:dyDescent="0.25">
      <c r="E5558">
        <v>0.3859417</v>
      </c>
    </row>
    <row r="5559" spans="5:5" x14ac:dyDescent="0.25">
      <c r="E5559">
        <v>7.3514309999999999E-2</v>
      </c>
    </row>
    <row r="5560" spans="5:5" x14ac:dyDescent="0.25">
      <c r="E5560">
        <v>3.787093</v>
      </c>
    </row>
    <row r="5561" spans="5:5" x14ac:dyDescent="0.25">
      <c r="E5561">
        <v>6.546863E-2</v>
      </c>
    </row>
    <row r="5562" spans="5:5" x14ac:dyDescent="0.25">
      <c r="E5562">
        <v>9.7928649999999996E-3</v>
      </c>
    </row>
    <row r="5563" spans="5:5" x14ac:dyDescent="0.25">
      <c r="E5563">
        <v>0.63166549999999999</v>
      </c>
    </row>
    <row r="5564" spans="5:5" x14ac:dyDescent="0.25">
      <c r="E5564">
        <v>2.2868659999999998</v>
      </c>
    </row>
    <row r="5565" spans="5:5" x14ac:dyDescent="0.25">
      <c r="E5565">
        <v>0.1041359</v>
      </c>
    </row>
    <row r="5566" spans="5:5" x14ac:dyDescent="0.25">
      <c r="E5566">
        <v>0.46713070000000001</v>
      </c>
    </row>
    <row r="5567" spans="5:5" x14ac:dyDescent="0.25">
      <c r="E5567">
        <v>0.19176570000000001</v>
      </c>
    </row>
    <row r="5568" spans="5:5" x14ac:dyDescent="0.25">
      <c r="E5568">
        <v>1.8757820000000001</v>
      </c>
    </row>
    <row r="5569" spans="5:5" x14ac:dyDescent="0.25">
      <c r="E5569">
        <v>0.27293630000000002</v>
      </c>
    </row>
    <row r="5570" spans="5:5" x14ac:dyDescent="0.25">
      <c r="E5570">
        <v>0.44281930000000003</v>
      </c>
    </row>
    <row r="5571" spans="5:5" x14ac:dyDescent="0.25">
      <c r="E5571">
        <v>0.50014740000000002</v>
      </c>
    </row>
    <row r="5572" spans="5:5" x14ac:dyDescent="0.25">
      <c r="E5572">
        <v>1.8189059999999999</v>
      </c>
    </row>
    <row r="5573" spans="5:5" x14ac:dyDescent="0.25">
      <c r="E5573">
        <v>2.8382260000000001</v>
      </c>
    </row>
    <row r="5574" spans="5:5" x14ac:dyDescent="0.25">
      <c r="E5574">
        <v>0.78629329999999997</v>
      </c>
    </row>
    <row r="5575" spans="5:5" x14ac:dyDescent="0.25">
      <c r="E5575">
        <v>0.96836920000000004</v>
      </c>
    </row>
    <row r="5576" spans="5:5" x14ac:dyDescent="0.25">
      <c r="E5576">
        <v>3.2415500000000002</v>
      </c>
    </row>
    <row r="5577" spans="5:5" x14ac:dyDescent="0.25">
      <c r="E5577">
        <v>0.74709559999999997</v>
      </c>
    </row>
    <row r="5578" spans="5:5" x14ac:dyDescent="0.25">
      <c r="E5578">
        <v>0.2943016</v>
      </c>
    </row>
    <row r="5579" spans="5:5" x14ac:dyDescent="0.25">
      <c r="E5579">
        <v>2.015031</v>
      </c>
    </row>
    <row r="5580" spans="5:5" x14ac:dyDescent="0.25">
      <c r="E5580">
        <v>1.3947419999999999</v>
      </c>
    </row>
    <row r="5581" spans="5:5" x14ac:dyDescent="0.25">
      <c r="E5581">
        <v>2.9953859999999999</v>
      </c>
    </row>
    <row r="5582" spans="5:5" x14ac:dyDescent="0.25">
      <c r="E5582">
        <v>2.2471549999999998</v>
      </c>
    </row>
    <row r="5583" spans="5:5" x14ac:dyDescent="0.25">
      <c r="E5583">
        <v>1.1116250000000001</v>
      </c>
    </row>
    <row r="5584" spans="5:5" x14ac:dyDescent="0.25">
      <c r="E5584">
        <v>0.4848442</v>
      </c>
    </row>
    <row r="5585" spans="5:5" x14ac:dyDescent="0.25">
      <c r="E5585">
        <v>9.6687899999999993E-2</v>
      </c>
    </row>
    <row r="5586" spans="5:5" x14ac:dyDescent="0.25">
      <c r="E5586">
        <v>1.4206650000000001</v>
      </c>
    </row>
    <row r="5587" spans="5:5" x14ac:dyDescent="0.25">
      <c r="E5587">
        <v>3.0125670000000002</v>
      </c>
    </row>
    <row r="5588" spans="5:5" x14ac:dyDescent="0.25">
      <c r="E5588">
        <v>0.48055150000000002</v>
      </c>
    </row>
    <row r="5589" spans="5:5" x14ac:dyDescent="0.25">
      <c r="E5589">
        <v>1.7502730000000001E-2</v>
      </c>
    </row>
    <row r="5590" spans="5:5" x14ac:dyDescent="0.25">
      <c r="E5590">
        <v>0.75429800000000002</v>
      </c>
    </row>
    <row r="5591" spans="5:5" x14ac:dyDescent="0.25">
      <c r="E5591">
        <v>2.6198929999999998</v>
      </c>
    </row>
    <row r="5592" spans="5:5" x14ac:dyDescent="0.25">
      <c r="E5592">
        <v>1.0532300000000001</v>
      </c>
    </row>
    <row r="5593" spans="5:5" x14ac:dyDescent="0.25">
      <c r="E5593">
        <v>0.77965660000000003</v>
      </c>
    </row>
    <row r="5594" spans="5:5" x14ac:dyDescent="0.25">
      <c r="E5594">
        <v>2.2440720000000001</v>
      </c>
    </row>
    <row r="5595" spans="5:5" x14ac:dyDescent="0.25">
      <c r="E5595">
        <v>1.3145610000000001</v>
      </c>
    </row>
    <row r="5596" spans="5:5" x14ac:dyDescent="0.25">
      <c r="E5596">
        <v>0.30229689999999998</v>
      </c>
    </row>
    <row r="5597" spans="5:5" x14ac:dyDescent="0.25">
      <c r="E5597">
        <v>2.0489220000000001</v>
      </c>
    </row>
    <row r="5598" spans="5:5" x14ac:dyDescent="0.25">
      <c r="E5598">
        <v>8.8435849999999996E-2</v>
      </c>
    </row>
    <row r="5599" spans="5:5" x14ac:dyDescent="0.25">
      <c r="E5599">
        <v>0.36998189999999997</v>
      </c>
    </row>
    <row r="5600" spans="5:5" x14ac:dyDescent="0.25">
      <c r="E5600">
        <v>0.12725159999999999</v>
      </c>
    </row>
    <row r="5601" spans="5:5" x14ac:dyDescent="0.25">
      <c r="E5601">
        <v>0.3023151</v>
      </c>
    </row>
    <row r="5602" spans="5:5" x14ac:dyDescent="0.25">
      <c r="E5602">
        <v>2.7621609999999999</v>
      </c>
    </row>
    <row r="5603" spans="5:5" x14ac:dyDescent="0.25">
      <c r="E5603">
        <v>2.0769549999999999</v>
      </c>
    </row>
    <row r="5604" spans="5:5" x14ac:dyDescent="0.25">
      <c r="E5604">
        <v>1.2239679999999999</v>
      </c>
    </row>
    <row r="5605" spans="5:5" x14ac:dyDescent="0.25">
      <c r="E5605">
        <v>0.8340398</v>
      </c>
    </row>
    <row r="5606" spans="5:5" x14ac:dyDescent="0.25">
      <c r="E5606">
        <v>3.3642720000000002</v>
      </c>
    </row>
    <row r="5607" spans="5:5" x14ac:dyDescent="0.25">
      <c r="E5607">
        <v>0.2852422</v>
      </c>
    </row>
    <row r="5608" spans="5:5" x14ac:dyDescent="0.25">
      <c r="E5608">
        <v>1.422644</v>
      </c>
    </row>
    <row r="5609" spans="5:5" x14ac:dyDescent="0.25">
      <c r="E5609">
        <v>2.8545060000000001E-2</v>
      </c>
    </row>
    <row r="5610" spans="5:5" x14ac:dyDescent="0.25">
      <c r="E5610">
        <v>0.77078009999999997</v>
      </c>
    </row>
    <row r="5611" spans="5:5" x14ac:dyDescent="0.25">
      <c r="E5611">
        <v>0.1153376</v>
      </c>
    </row>
    <row r="5612" spans="5:5" x14ac:dyDescent="0.25">
      <c r="E5612">
        <v>0.96171609999999996</v>
      </c>
    </row>
    <row r="5613" spans="5:5" x14ac:dyDescent="0.25">
      <c r="E5613">
        <v>1.2791399999999999</v>
      </c>
    </row>
    <row r="5614" spans="5:5" x14ac:dyDescent="0.25">
      <c r="E5614">
        <v>1.6927019999999999</v>
      </c>
    </row>
    <row r="5615" spans="5:5" x14ac:dyDescent="0.25">
      <c r="E5615">
        <v>0.33223009999999997</v>
      </c>
    </row>
    <row r="5616" spans="5:5" x14ac:dyDescent="0.25">
      <c r="E5616">
        <v>0.36494919999999997</v>
      </c>
    </row>
    <row r="5617" spans="5:5" x14ac:dyDescent="0.25">
      <c r="E5617">
        <v>0.36276120000000001</v>
      </c>
    </row>
    <row r="5618" spans="5:5" x14ac:dyDescent="0.25">
      <c r="E5618">
        <v>0.84984289999999996</v>
      </c>
    </row>
    <row r="5619" spans="5:5" x14ac:dyDescent="0.25">
      <c r="E5619">
        <v>0.118643</v>
      </c>
    </row>
    <row r="5620" spans="5:5" x14ac:dyDescent="0.25">
      <c r="E5620">
        <v>4.925918E-2</v>
      </c>
    </row>
    <row r="5621" spans="5:5" x14ac:dyDescent="0.25">
      <c r="E5621">
        <v>3.474637</v>
      </c>
    </row>
    <row r="5622" spans="5:5" x14ac:dyDescent="0.25">
      <c r="E5622">
        <v>1.5110079999999999</v>
      </c>
    </row>
    <row r="5623" spans="5:5" x14ac:dyDescent="0.25">
      <c r="E5623">
        <v>1.8722529999999999</v>
      </c>
    </row>
    <row r="5624" spans="5:5" x14ac:dyDescent="0.25">
      <c r="E5624">
        <v>1.369651</v>
      </c>
    </row>
    <row r="5625" spans="5:5" x14ac:dyDescent="0.25">
      <c r="E5625">
        <v>0.84147910000000004</v>
      </c>
    </row>
    <row r="5626" spans="5:5" x14ac:dyDescent="0.25">
      <c r="E5626">
        <v>0.69452519999999995</v>
      </c>
    </row>
    <row r="5627" spans="5:5" x14ac:dyDescent="0.25">
      <c r="E5627">
        <v>5.833265E-2</v>
      </c>
    </row>
    <row r="5628" spans="5:5" x14ac:dyDescent="0.25">
      <c r="E5628">
        <v>3.4446740000000003E-2</v>
      </c>
    </row>
    <row r="5629" spans="5:5" x14ac:dyDescent="0.25">
      <c r="E5629">
        <v>1.9734929999999999</v>
      </c>
    </row>
    <row r="5630" spans="5:5" x14ac:dyDescent="0.25">
      <c r="E5630">
        <v>0.94533679999999998</v>
      </c>
    </row>
    <row r="5631" spans="5:5" x14ac:dyDescent="0.25">
      <c r="E5631">
        <v>2.810629</v>
      </c>
    </row>
    <row r="5632" spans="5:5" x14ac:dyDescent="0.25">
      <c r="E5632">
        <v>0.6620492</v>
      </c>
    </row>
    <row r="5633" spans="5:5" x14ac:dyDescent="0.25">
      <c r="E5633">
        <v>0.34932629999999998</v>
      </c>
    </row>
    <row r="5634" spans="5:5" x14ac:dyDescent="0.25">
      <c r="E5634">
        <v>1.015234</v>
      </c>
    </row>
    <row r="5635" spans="5:5" x14ac:dyDescent="0.25">
      <c r="E5635">
        <v>0.44778820000000003</v>
      </c>
    </row>
    <row r="5636" spans="5:5" x14ac:dyDescent="0.25">
      <c r="E5636">
        <v>1.4049160000000001</v>
      </c>
    </row>
    <row r="5637" spans="5:5" x14ac:dyDescent="0.25">
      <c r="E5637">
        <v>0.30690489999999998</v>
      </c>
    </row>
    <row r="5638" spans="5:5" x14ac:dyDescent="0.25">
      <c r="E5638">
        <v>6.7045250000000003</v>
      </c>
    </row>
    <row r="5639" spans="5:5" x14ac:dyDescent="0.25">
      <c r="E5639">
        <v>0.36929339999999999</v>
      </c>
    </row>
    <row r="5640" spans="5:5" x14ac:dyDescent="0.25">
      <c r="E5640">
        <v>1.396339</v>
      </c>
    </row>
    <row r="5641" spans="5:5" x14ac:dyDescent="0.25">
      <c r="E5641">
        <v>1.29369</v>
      </c>
    </row>
    <row r="5642" spans="5:5" x14ac:dyDescent="0.25">
      <c r="E5642">
        <v>2.7375729999999998</v>
      </c>
    </row>
    <row r="5643" spans="5:5" x14ac:dyDescent="0.25">
      <c r="E5643">
        <v>0.375637</v>
      </c>
    </row>
    <row r="5644" spans="5:5" x14ac:dyDescent="0.25">
      <c r="E5644">
        <v>0.58562009999999998</v>
      </c>
    </row>
    <row r="5645" spans="5:5" x14ac:dyDescent="0.25">
      <c r="E5645">
        <v>0.28586620000000001</v>
      </c>
    </row>
    <row r="5646" spans="5:5" x14ac:dyDescent="0.25">
      <c r="E5646">
        <v>2.5583230000000001</v>
      </c>
    </row>
    <row r="5647" spans="5:5" x14ac:dyDescent="0.25">
      <c r="E5647">
        <v>1.3825179999999999</v>
      </c>
    </row>
    <row r="5648" spans="5:5" x14ac:dyDescent="0.25">
      <c r="E5648">
        <v>0.44833289999999998</v>
      </c>
    </row>
    <row r="5649" spans="5:5" x14ac:dyDescent="0.25">
      <c r="E5649">
        <v>2.309806</v>
      </c>
    </row>
    <row r="5650" spans="5:5" x14ac:dyDescent="0.25">
      <c r="E5650">
        <v>2.2726999999999999</v>
      </c>
    </row>
    <row r="5651" spans="5:5" x14ac:dyDescent="0.25">
      <c r="E5651">
        <v>0.91370059999999997</v>
      </c>
    </row>
    <row r="5652" spans="5:5" x14ac:dyDescent="0.25">
      <c r="E5652">
        <v>0.75380009999999997</v>
      </c>
    </row>
    <row r="5653" spans="5:5" x14ac:dyDescent="0.25">
      <c r="E5653">
        <v>7.779498E-2</v>
      </c>
    </row>
    <row r="5654" spans="5:5" x14ac:dyDescent="0.25">
      <c r="E5654">
        <v>0.68731819999999999</v>
      </c>
    </row>
    <row r="5655" spans="5:5" x14ac:dyDescent="0.25">
      <c r="E5655">
        <v>1.235349</v>
      </c>
    </row>
    <row r="5656" spans="5:5" x14ac:dyDescent="0.25">
      <c r="E5656">
        <v>0.16912940000000001</v>
      </c>
    </row>
    <row r="5657" spans="5:5" x14ac:dyDescent="0.25">
      <c r="E5657">
        <v>0.40708699999999998</v>
      </c>
    </row>
    <row r="5658" spans="5:5" x14ac:dyDescent="0.25">
      <c r="E5658">
        <v>3.3077219999999997E-2</v>
      </c>
    </row>
    <row r="5659" spans="5:5" x14ac:dyDescent="0.25">
      <c r="E5659">
        <v>2.1167060000000002</v>
      </c>
    </row>
    <row r="5660" spans="5:5" x14ac:dyDescent="0.25">
      <c r="E5660">
        <v>0.61546409999999996</v>
      </c>
    </row>
    <row r="5661" spans="5:5" x14ac:dyDescent="0.25">
      <c r="E5661">
        <v>0.59067840000000005</v>
      </c>
    </row>
    <row r="5662" spans="5:5" x14ac:dyDescent="0.25">
      <c r="E5662">
        <v>2.1342500000000002</v>
      </c>
    </row>
    <row r="5663" spans="5:5" x14ac:dyDescent="0.25">
      <c r="E5663">
        <v>0.89841119999999997</v>
      </c>
    </row>
    <row r="5664" spans="5:5" x14ac:dyDescent="0.25">
      <c r="E5664">
        <v>2.7036500000000001</v>
      </c>
    </row>
    <row r="5665" spans="5:5" x14ac:dyDescent="0.25">
      <c r="E5665">
        <v>0.96297650000000001</v>
      </c>
    </row>
    <row r="5666" spans="5:5" x14ac:dyDescent="0.25">
      <c r="E5666">
        <v>0.14506369999999999</v>
      </c>
    </row>
    <row r="5667" spans="5:5" x14ac:dyDescent="0.25">
      <c r="E5667">
        <v>1.951171</v>
      </c>
    </row>
    <row r="5668" spans="5:5" x14ac:dyDescent="0.25">
      <c r="E5668">
        <v>0.3153319</v>
      </c>
    </row>
    <row r="5669" spans="5:5" x14ac:dyDescent="0.25">
      <c r="E5669">
        <v>1.5872489999999999</v>
      </c>
    </row>
    <row r="5670" spans="5:5" x14ac:dyDescent="0.25">
      <c r="E5670">
        <v>0.25306669999999998</v>
      </c>
    </row>
    <row r="5671" spans="5:5" x14ac:dyDescent="0.25">
      <c r="E5671">
        <v>1.1046290000000001</v>
      </c>
    </row>
    <row r="5672" spans="5:5" x14ac:dyDescent="0.25">
      <c r="E5672">
        <v>0.45366440000000002</v>
      </c>
    </row>
    <row r="5673" spans="5:5" x14ac:dyDescent="0.25">
      <c r="E5673">
        <v>2.9648690000000002</v>
      </c>
    </row>
    <row r="5674" spans="5:5" x14ac:dyDescent="0.25">
      <c r="E5674">
        <v>0.78672889999999995</v>
      </c>
    </row>
    <row r="5675" spans="5:5" x14ac:dyDescent="0.25">
      <c r="E5675">
        <v>0.95074950000000003</v>
      </c>
    </row>
    <row r="5676" spans="5:5" x14ac:dyDescent="0.25">
      <c r="E5676">
        <v>8.4795960000000004E-2</v>
      </c>
    </row>
    <row r="5677" spans="5:5" x14ac:dyDescent="0.25">
      <c r="E5677">
        <v>0.19201199999999999</v>
      </c>
    </row>
    <row r="5678" spans="5:5" x14ac:dyDescent="0.25">
      <c r="E5678">
        <v>1.8209040000000001</v>
      </c>
    </row>
    <row r="5679" spans="5:5" x14ac:dyDescent="0.25">
      <c r="E5679">
        <v>1.015128</v>
      </c>
    </row>
    <row r="5680" spans="5:5" x14ac:dyDescent="0.25">
      <c r="E5680">
        <v>2.4852150000000002</v>
      </c>
    </row>
    <row r="5681" spans="5:5" x14ac:dyDescent="0.25">
      <c r="E5681">
        <v>8.7423559999999997E-2</v>
      </c>
    </row>
    <row r="5682" spans="5:5" x14ac:dyDescent="0.25">
      <c r="E5682">
        <v>0.12643160000000001</v>
      </c>
    </row>
    <row r="5683" spans="5:5" x14ac:dyDescent="0.25">
      <c r="E5683">
        <v>0.2334195</v>
      </c>
    </row>
    <row r="5684" spans="5:5" x14ac:dyDescent="0.25">
      <c r="E5684">
        <v>0.4301295</v>
      </c>
    </row>
    <row r="5685" spans="5:5" x14ac:dyDescent="0.25">
      <c r="E5685">
        <v>0.2115766</v>
      </c>
    </row>
    <row r="5686" spans="5:5" x14ac:dyDescent="0.25">
      <c r="E5686">
        <v>0.21296660000000001</v>
      </c>
    </row>
    <row r="5687" spans="5:5" x14ac:dyDescent="0.25">
      <c r="E5687">
        <v>2.0336979999999998</v>
      </c>
    </row>
    <row r="5688" spans="5:5" x14ac:dyDescent="0.25">
      <c r="E5688">
        <v>0.66100990000000004</v>
      </c>
    </row>
    <row r="5689" spans="5:5" x14ac:dyDescent="0.25">
      <c r="E5689">
        <v>0.71209940000000005</v>
      </c>
    </row>
    <row r="5690" spans="5:5" x14ac:dyDescent="0.25">
      <c r="E5690">
        <v>0.1152606</v>
      </c>
    </row>
    <row r="5691" spans="5:5" x14ac:dyDescent="0.25">
      <c r="E5691">
        <v>0.33011550000000001</v>
      </c>
    </row>
    <row r="5692" spans="5:5" x14ac:dyDescent="0.25">
      <c r="E5692">
        <v>0.25038149999999998</v>
      </c>
    </row>
    <row r="5693" spans="5:5" x14ac:dyDescent="0.25">
      <c r="E5693">
        <v>1.2685169999999999</v>
      </c>
    </row>
    <row r="5694" spans="5:5" x14ac:dyDescent="0.25">
      <c r="E5694">
        <v>0.63625730000000003</v>
      </c>
    </row>
    <row r="5695" spans="5:5" x14ac:dyDescent="0.25">
      <c r="E5695">
        <v>2.6036820000000001</v>
      </c>
    </row>
    <row r="5696" spans="5:5" x14ac:dyDescent="0.25">
      <c r="E5696">
        <v>0.1028167</v>
      </c>
    </row>
    <row r="5697" spans="5:5" x14ac:dyDescent="0.25">
      <c r="E5697">
        <v>0.31731969999999998</v>
      </c>
    </row>
    <row r="5698" spans="5:5" x14ac:dyDescent="0.25">
      <c r="E5698">
        <v>0.50522959999999995</v>
      </c>
    </row>
    <row r="5699" spans="5:5" x14ac:dyDescent="0.25">
      <c r="E5699">
        <v>1.9759059999999999</v>
      </c>
    </row>
    <row r="5700" spans="5:5" x14ac:dyDescent="0.25">
      <c r="E5700">
        <v>0.50821329999999998</v>
      </c>
    </row>
    <row r="5701" spans="5:5" x14ac:dyDescent="0.25">
      <c r="E5701">
        <v>0.1193099</v>
      </c>
    </row>
    <row r="5702" spans="5:5" x14ac:dyDescent="0.25">
      <c r="E5702">
        <v>3.4163860000000001</v>
      </c>
    </row>
    <row r="5703" spans="5:5" x14ac:dyDescent="0.25">
      <c r="E5703">
        <v>1.2753509999999999</v>
      </c>
    </row>
    <row r="5704" spans="5:5" x14ac:dyDescent="0.25">
      <c r="E5704">
        <v>0.40447729999999998</v>
      </c>
    </row>
    <row r="5705" spans="5:5" x14ac:dyDescent="0.25">
      <c r="E5705">
        <v>1.683044</v>
      </c>
    </row>
    <row r="5706" spans="5:5" x14ac:dyDescent="0.25">
      <c r="E5706">
        <v>0.5976631</v>
      </c>
    </row>
    <row r="5707" spans="5:5" x14ac:dyDescent="0.25">
      <c r="E5707">
        <v>1.088516</v>
      </c>
    </row>
    <row r="5708" spans="5:5" x14ac:dyDescent="0.25">
      <c r="E5708">
        <v>0.58875270000000002</v>
      </c>
    </row>
    <row r="5709" spans="5:5" x14ac:dyDescent="0.25">
      <c r="E5709">
        <v>0.35211130000000002</v>
      </c>
    </row>
    <row r="5710" spans="5:5" x14ac:dyDescent="0.25">
      <c r="E5710">
        <v>0.56289750000000005</v>
      </c>
    </row>
    <row r="5711" spans="5:5" x14ac:dyDescent="0.25">
      <c r="E5711">
        <v>6.4816120000000005E-2</v>
      </c>
    </row>
    <row r="5712" spans="5:5" x14ac:dyDescent="0.25">
      <c r="E5712">
        <v>0.9200545</v>
      </c>
    </row>
    <row r="5713" spans="5:5" x14ac:dyDescent="0.25">
      <c r="E5713">
        <v>1.6657169999999999</v>
      </c>
    </row>
    <row r="5714" spans="5:5" x14ac:dyDescent="0.25">
      <c r="E5714">
        <v>1.3949050000000001</v>
      </c>
    </row>
    <row r="5715" spans="5:5" x14ac:dyDescent="0.25">
      <c r="E5715">
        <v>0.71772499999999995</v>
      </c>
    </row>
    <row r="5716" spans="5:5" x14ac:dyDescent="0.25">
      <c r="E5716">
        <v>2.2168030000000001</v>
      </c>
    </row>
    <row r="5717" spans="5:5" x14ac:dyDescent="0.25">
      <c r="E5717">
        <v>0.79599839999999999</v>
      </c>
    </row>
    <row r="5718" spans="5:5" x14ac:dyDescent="0.25">
      <c r="E5718">
        <v>0.1467987</v>
      </c>
    </row>
    <row r="5719" spans="5:5" x14ac:dyDescent="0.25">
      <c r="E5719">
        <v>0.96689910000000001</v>
      </c>
    </row>
    <row r="5720" spans="5:5" x14ac:dyDescent="0.25">
      <c r="E5720">
        <v>0.338036</v>
      </c>
    </row>
    <row r="5721" spans="5:5" x14ac:dyDescent="0.25">
      <c r="E5721">
        <v>0.28402250000000001</v>
      </c>
    </row>
    <row r="5722" spans="5:5" x14ac:dyDescent="0.25">
      <c r="E5722">
        <v>4.0600019999999999</v>
      </c>
    </row>
    <row r="5723" spans="5:5" x14ac:dyDescent="0.25">
      <c r="E5723">
        <v>1.3331329999999999</v>
      </c>
    </row>
    <row r="5724" spans="5:5" x14ac:dyDescent="0.25">
      <c r="E5724">
        <v>7.7322539999999995E-2</v>
      </c>
    </row>
    <row r="5725" spans="5:5" x14ac:dyDescent="0.25">
      <c r="E5725">
        <v>0.89159060000000001</v>
      </c>
    </row>
    <row r="5726" spans="5:5" x14ac:dyDescent="0.25">
      <c r="E5726">
        <v>1.2815399999999999</v>
      </c>
    </row>
    <row r="5727" spans="5:5" x14ac:dyDescent="0.25">
      <c r="E5727">
        <v>0.37239060000000002</v>
      </c>
    </row>
    <row r="5728" spans="5:5" x14ac:dyDescent="0.25">
      <c r="E5728">
        <v>0.55127749999999998</v>
      </c>
    </row>
    <row r="5729" spans="5:5" x14ac:dyDescent="0.25">
      <c r="E5729">
        <v>0.73988779999999998</v>
      </c>
    </row>
    <row r="5730" spans="5:5" x14ac:dyDescent="0.25">
      <c r="E5730">
        <v>2.5818270000000001E-3</v>
      </c>
    </row>
    <row r="5731" spans="5:5" x14ac:dyDescent="0.25">
      <c r="E5731">
        <v>0.40217459999999999</v>
      </c>
    </row>
    <row r="5732" spans="5:5" x14ac:dyDescent="0.25">
      <c r="E5732">
        <v>0.44262069999999998</v>
      </c>
    </row>
    <row r="5733" spans="5:5" x14ac:dyDescent="0.25">
      <c r="E5733">
        <v>1.54566</v>
      </c>
    </row>
    <row r="5734" spans="5:5" x14ac:dyDescent="0.25">
      <c r="E5734">
        <v>0.2048741</v>
      </c>
    </row>
    <row r="5735" spans="5:5" x14ac:dyDescent="0.25">
      <c r="E5735">
        <v>0.34060200000000002</v>
      </c>
    </row>
    <row r="5736" spans="5:5" x14ac:dyDescent="0.25">
      <c r="E5736">
        <v>1.6558759999999999</v>
      </c>
    </row>
    <row r="5737" spans="5:5" x14ac:dyDescent="0.25">
      <c r="E5737">
        <v>0.24583949999999999</v>
      </c>
    </row>
    <row r="5738" spans="5:5" x14ac:dyDescent="0.25">
      <c r="E5738">
        <v>0.49057339999999999</v>
      </c>
    </row>
    <row r="5739" spans="5:5" x14ac:dyDescent="0.25">
      <c r="E5739">
        <v>0.2109713</v>
      </c>
    </row>
    <row r="5740" spans="5:5" x14ac:dyDescent="0.25">
      <c r="E5740">
        <v>1.151983</v>
      </c>
    </row>
    <row r="5741" spans="5:5" x14ac:dyDescent="0.25">
      <c r="E5741">
        <v>0.1904189</v>
      </c>
    </row>
    <row r="5742" spans="5:5" x14ac:dyDescent="0.25">
      <c r="E5742">
        <v>0.74039449999999996</v>
      </c>
    </row>
    <row r="5743" spans="5:5" x14ac:dyDescent="0.25">
      <c r="E5743">
        <v>0.1816275</v>
      </c>
    </row>
    <row r="5744" spans="5:5" x14ac:dyDescent="0.25">
      <c r="E5744">
        <v>0.2797365</v>
      </c>
    </row>
    <row r="5745" spans="5:5" x14ac:dyDescent="0.25">
      <c r="E5745">
        <v>0.41150520000000002</v>
      </c>
    </row>
    <row r="5746" spans="5:5" x14ac:dyDescent="0.25">
      <c r="E5746">
        <v>0.921512</v>
      </c>
    </row>
    <row r="5747" spans="5:5" x14ac:dyDescent="0.25">
      <c r="E5747">
        <v>2.3963510000000001</v>
      </c>
    </row>
    <row r="5748" spans="5:5" x14ac:dyDescent="0.25">
      <c r="E5748">
        <v>0.83410850000000003</v>
      </c>
    </row>
    <row r="5749" spans="5:5" x14ac:dyDescent="0.25">
      <c r="E5749">
        <v>0.82255809999999996</v>
      </c>
    </row>
    <row r="5750" spans="5:5" x14ac:dyDescent="0.25">
      <c r="E5750">
        <v>0.13532820000000001</v>
      </c>
    </row>
    <row r="5751" spans="5:5" x14ac:dyDescent="0.25">
      <c r="E5751">
        <v>3.1115710000000001</v>
      </c>
    </row>
    <row r="5752" spans="5:5" x14ac:dyDescent="0.25">
      <c r="E5752">
        <v>0.36708459999999998</v>
      </c>
    </row>
    <row r="5753" spans="5:5" x14ac:dyDescent="0.25">
      <c r="E5753">
        <v>0.84728930000000002</v>
      </c>
    </row>
    <row r="5754" spans="5:5" x14ac:dyDescent="0.25">
      <c r="E5754">
        <v>0.52040209999999998</v>
      </c>
    </row>
    <row r="5755" spans="5:5" x14ac:dyDescent="0.25">
      <c r="E5755">
        <v>0.28427350000000001</v>
      </c>
    </row>
    <row r="5756" spans="5:5" x14ac:dyDescent="0.25">
      <c r="E5756">
        <v>2.0882309999999999</v>
      </c>
    </row>
    <row r="5757" spans="5:5" x14ac:dyDescent="0.25">
      <c r="E5757">
        <v>0.89515630000000002</v>
      </c>
    </row>
    <row r="5758" spans="5:5" x14ac:dyDescent="0.25">
      <c r="E5758">
        <v>0.23747509999999999</v>
      </c>
    </row>
    <row r="5759" spans="5:5" x14ac:dyDescent="0.25">
      <c r="E5759">
        <v>0.3361825</v>
      </c>
    </row>
    <row r="5760" spans="5:5" x14ac:dyDescent="0.25">
      <c r="E5760">
        <v>2.1202709999999998</v>
      </c>
    </row>
    <row r="5761" spans="5:5" x14ac:dyDescent="0.25">
      <c r="E5761">
        <v>1.383146</v>
      </c>
    </row>
    <row r="5762" spans="5:5" x14ac:dyDescent="0.25">
      <c r="E5762">
        <v>1.008426</v>
      </c>
    </row>
    <row r="5763" spans="5:5" x14ac:dyDescent="0.25">
      <c r="E5763">
        <v>0.89775320000000003</v>
      </c>
    </row>
    <row r="5764" spans="5:5" x14ac:dyDescent="0.25">
      <c r="E5764">
        <v>0.28023399999999998</v>
      </c>
    </row>
    <row r="5765" spans="5:5" x14ac:dyDescent="0.25">
      <c r="E5765">
        <v>3.5941069999999999E-2</v>
      </c>
    </row>
    <row r="5766" spans="5:5" x14ac:dyDescent="0.25">
      <c r="E5766">
        <v>2.8516919999999999</v>
      </c>
    </row>
    <row r="5767" spans="5:5" x14ac:dyDescent="0.25">
      <c r="E5767">
        <v>0.59894320000000001</v>
      </c>
    </row>
    <row r="5768" spans="5:5" x14ac:dyDescent="0.25">
      <c r="E5768">
        <v>5.2194560000000001E-2</v>
      </c>
    </row>
    <row r="5769" spans="5:5" x14ac:dyDescent="0.25">
      <c r="E5769">
        <v>0.2670054</v>
      </c>
    </row>
    <row r="5770" spans="5:5" x14ac:dyDescent="0.25">
      <c r="E5770">
        <v>2.0242589999999998</v>
      </c>
    </row>
    <row r="5771" spans="5:5" x14ac:dyDescent="0.25">
      <c r="E5771">
        <v>2.5197560000000001</v>
      </c>
    </row>
    <row r="5772" spans="5:5" x14ac:dyDescent="0.25">
      <c r="E5772">
        <v>0.77878879999999995</v>
      </c>
    </row>
    <row r="5773" spans="5:5" x14ac:dyDescent="0.25">
      <c r="E5773">
        <v>0.93216120000000002</v>
      </c>
    </row>
    <row r="5774" spans="5:5" x14ac:dyDescent="0.25">
      <c r="E5774">
        <v>2.1846399999999999</v>
      </c>
    </row>
    <row r="5775" spans="5:5" x14ac:dyDescent="0.25">
      <c r="E5775">
        <v>2.1581519999999998</v>
      </c>
    </row>
    <row r="5776" spans="5:5" x14ac:dyDescent="0.25">
      <c r="E5776">
        <v>0.44332149999999998</v>
      </c>
    </row>
    <row r="5777" spans="5:5" x14ac:dyDescent="0.25">
      <c r="E5777">
        <v>0.26796249999999999</v>
      </c>
    </row>
    <row r="5778" spans="5:5" x14ac:dyDescent="0.25">
      <c r="E5778">
        <v>0.59441089999999996</v>
      </c>
    </row>
    <row r="5779" spans="5:5" x14ac:dyDescent="0.25">
      <c r="E5779">
        <v>3.2255779999999998E-2</v>
      </c>
    </row>
    <row r="5780" spans="5:5" x14ac:dyDescent="0.25">
      <c r="E5780">
        <v>0.20220930000000001</v>
      </c>
    </row>
    <row r="5781" spans="5:5" x14ac:dyDescent="0.25">
      <c r="E5781">
        <v>4.3754870000000001E-2</v>
      </c>
    </row>
    <row r="5782" spans="5:5" x14ac:dyDescent="0.25">
      <c r="E5782">
        <v>0.84160369999999995</v>
      </c>
    </row>
    <row r="5783" spans="5:5" x14ac:dyDescent="0.25">
      <c r="E5783">
        <v>3.301171E-2</v>
      </c>
    </row>
    <row r="5784" spans="5:5" x14ac:dyDescent="0.25">
      <c r="E5784">
        <v>0.29258420000000002</v>
      </c>
    </row>
    <row r="5785" spans="5:5" x14ac:dyDescent="0.25">
      <c r="E5785">
        <v>0.23479040000000001</v>
      </c>
    </row>
    <row r="5786" spans="5:5" x14ac:dyDescent="0.25">
      <c r="E5786">
        <v>1.0795399999999999</v>
      </c>
    </row>
    <row r="5787" spans="5:5" x14ac:dyDescent="0.25">
      <c r="E5787">
        <v>1.7993269999999999</v>
      </c>
    </row>
    <row r="5788" spans="5:5" x14ac:dyDescent="0.25">
      <c r="E5788">
        <v>0.4597927</v>
      </c>
    </row>
    <row r="5789" spans="5:5" x14ac:dyDescent="0.25">
      <c r="E5789">
        <v>4.5579369999999999E-4</v>
      </c>
    </row>
    <row r="5790" spans="5:5" x14ac:dyDescent="0.25">
      <c r="E5790">
        <v>0.70895039999999998</v>
      </c>
    </row>
    <row r="5791" spans="5:5" x14ac:dyDescent="0.25">
      <c r="E5791">
        <v>0.4743425</v>
      </c>
    </row>
    <row r="5792" spans="5:5" x14ac:dyDescent="0.25">
      <c r="E5792">
        <v>2.9908999999999999</v>
      </c>
    </row>
    <row r="5793" spans="5:5" x14ac:dyDescent="0.25">
      <c r="E5793">
        <v>0.1606167</v>
      </c>
    </row>
    <row r="5794" spans="5:5" x14ac:dyDescent="0.25">
      <c r="E5794">
        <v>2.521963</v>
      </c>
    </row>
    <row r="5795" spans="5:5" x14ac:dyDescent="0.25">
      <c r="E5795">
        <v>0.50689430000000002</v>
      </c>
    </row>
    <row r="5796" spans="5:5" x14ac:dyDescent="0.25">
      <c r="E5796">
        <v>0.14442730000000001</v>
      </c>
    </row>
    <row r="5797" spans="5:5" x14ac:dyDescent="0.25">
      <c r="E5797">
        <v>1.2519290000000001</v>
      </c>
    </row>
    <row r="5798" spans="5:5" x14ac:dyDescent="0.25">
      <c r="E5798">
        <v>1.0296510000000001</v>
      </c>
    </row>
    <row r="5799" spans="5:5" x14ac:dyDescent="0.25">
      <c r="E5799">
        <v>0.34338079999999999</v>
      </c>
    </row>
    <row r="5800" spans="5:5" x14ac:dyDescent="0.25">
      <c r="E5800">
        <v>1.578549</v>
      </c>
    </row>
    <row r="5801" spans="5:5" x14ac:dyDescent="0.25">
      <c r="E5801">
        <v>5.084352</v>
      </c>
    </row>
    <row r="5802" spans="5:5" x14ac:dyDescent="0.25">
      <c r="E5802">
        <v>1.7910060000000001</v>
      </c>
    </row>
    <row r="5803" spans="5:5" x14ac:dyDescent="0.25">
      <c r="E5803">
        <v>2.3106330000000002</v>
      </c>
    </row>
    <row r="5804" spans="5:5" x14ac:dyDescent="0.25">
      <c r="E5804">
        <v>3.3543850000000002</v>
      </c>
    </row>
    <row r="5805" spans="5:5" x14ac:dyDescent="0.25">
      <c r="E5805">
        <v>0.71312430000000004</v>
      </c>
    </row>
    <row r="5806" spans="5:5" x14ac:dyDescent="0.25">
      <c r="E5806">
        <v>0.34133049999999998</v>
      </c>
    </row>
    <row r="5807" spans="5:5" x14ac:dyDescent="0.25">
      <c r="E5807">
        <v>4.661604E-4</v>
      </c>
    </row>
    <row r="5808" spans="5:5" x14ac:dyDescent="0.25">
      <c r="E5808">
        <v>0.27287689999999998</v>
      </c>
    </row>
    <row r="5809" spans="5:5" x14ac:dyDescent="0.25">
      <c r="E5809">
        <v>0.50019080000000005</v>
      </c>
    </row>
    <row r="5810" spans="5:5" x14ac:dyDescent="0.25">
      <c r="E5810">
        <v>1.4608099999999999</v>
      </c>
    </row>
    <row r="5811" spans="5:5" x14ac:dyDescent="0.25">
      <c r="E5811">
        <v>0.1176871</v>
      </c>
    </row>
    <row r="5812" spans="5:5" x14ac:dyDescent="0.25">
      <c r="E5812">
        <v>1.3104659999999999</v>
      </c>
    </row>
    <row r="5813" spans="5:5" x14ac:dyDescent="0.25">
      <c r="E5813">
        <v>0.20515349999999999</v>
      </c>
    </row>
    <row r="5814" spans="5:5" x14ac:dyDescent="0.25">
      <c r="E5814">
        <v>2.1600899999999998</v>
      </c>
    </row>
    <row r="5815" spans="5:5" x14ac:dyDescent="0.25">
      <c r="E5815">
        <v>0.45384239999999998</v>
      </c>
    </row>
    <row r="5816" spans="5:5" x14ac:dyDescent="0.25">
      <c r="E5816">
        <v>1.4964569999999999</v>
      </c>
    </row>
    <row r="5817" spans="5:5" x14ac:dyDescent="0.25">
      <c r="E5817">
        <v>0.18287709999999999</v>
      </c>
    </row>
    <row r="5818" spans="5:5" x14ac:dyDescent="0.25">
      <c r="E5818">
        <v>0.74614480000000005</v>
      </c>
    </row>
    <row r="5819" spans="5:5" x14ac:dyDescent="0.25">
      <c r="E5819">
        <v>0.90674220000000005</v>
      </c>
    </row>
    <row r="5820" spans="5:5" x14ac:dyDescent="0.25">
      <c r="E5820">
        <v>9.2409759999999994E-2</v>
      </c>
    </row>
    <row r="5821" spans="5:5" x14ac:dyDescent="0.25">
      <c r="E5821">
        <v>0.13392290000000001</v>
      </c>
    </row>
    <row r="5822" spans="5:5" x14ac:dyDescent="0.25">
      <c r="E5822">
        <v>1.7097279999999999</v>
      </c>
    </row>
    <row r="5823" spans="5:5" x14ac:dyDescent="0.25">
      <c r="E5823">
        <v>0.19386200000000001</v>
      </c>
    </row>
    <row r="5824" spans="5:5" x14ac:dyDescent="0.25">
      <c r="E5824">
        <v>0.6623637</v>
      </c>
    </row>
    <row r="5825" spans="5:5" x14ac:dyDescent="0.25">
      <c r="E5825">
        <v>0.19850329999999999</v>
      </c>
    </row>
    <row r="5826" spans="5:5" x14ac:dyDescent="0.25">
      <c r="E5826">
        <v>3.7273160000000001</v>
      </c>
    </row>
    <row r="5827" spans="5:5" x14ac:dyDescent="0.25">
      <c r="E5827">
        <v>0.19183339999999999</v>
      </c>
    </row>
    <row r="5828" spans="5:5" x14ac:dyDescent="0.25">
      <c r="E5828">
        <v>6.2418270000000001E-3</v>
      </c>
    </row>
    <row r="5829" spans="5:5" x14ac:dyDescent="0.25">
      <c r="E5829">
        <v>0.49630780000000002</v>
      </c>
    </row>
    <row r="5830" spans="5:5" x14ac:dyDescent="0.25">
      <c r="E5830">
        <v>1.077709</v>
      </c>
    </row>
    <row r="5831" spans="5:5" x14ac:dyDescent="0.25">
      <c r="E5831">
        <v>0.26428889999999999</v>
      </c>
    </row>
    <row r="5832" spans="5:5" x14ac:dyDescent="0.25">
      <c r="E5832">
        <v>0.63836510000000002</v>
      </c>
    </row>
    <row r="5833" spans="5:5" x14ac:dyDescent="0.25">
      <c r="E5833">
        <v>0.237708</v>
      </c>
    </row>
    <row r="5834" spans="5:5" x14ac:dyDescent="0.25">
      <c r="E5834">
        <v>1.034573</v>
      </c>
    </row>
    <row r="5835" spans="5:5" x14ac:dyDescent="0.25">
      <c r="E5835">
        <v>0.50600049999999996</v>
      </c>
    </row>
    <row r="5836" spans="5:5" x14ac:dyDescent="0.25">
      <c r="E5836">
        <v>0.62895009999999996</v>
      </c>
    </row>
    <row r="5837" spans="5:5" x14ac:dyDescent="0.25">
      <c r="E5837">
        <v>1.1261490000000001</v>
      </c>
    </row>
    <row r="5838" spans="5:5" x14ac:dyDescent="0.25">
      <c r="E5838">
        <v>1.045752</v>
      </c>
    </row>
    <row r="5839" spans="5:5" x14ac:dyDescent="0.25">
      <c r="E5839">
        <v>3.1715580000000001</v>
      </c>
    </row>
    <row r="5840" spans="5:5" x14ac:dyDescent="0.25">
      <c r="E5840">
        <v>0.71343020000000001</v>
      </c>
    </row>
    <row r="5841" spans="5:5" x14ac:dyDescent="0.25">
      <c r="E5841">
        <v>0.38462099999999999</v>
      </c>
    </row>
    <row r="5842" spans="5:5" x14ac:dyDescent="0.25">
      <c r="E5842">
        <v>0.21158959999999999</v>
      </c>
    </row>
    <row r="5843" spans="5:5" x14ac:dyDescent="0.25">
      <c r="E5843">
        <v>0.78215009999999996</v>
      </c>
    </row>
    <row r="5844" spans="5:5" x14ac:dyDescent="0.25">
      <c r="E5844">
        <v>1.599432</v>
      </c>
    </row>
    <row r="5845" spans="5:5" x14ac:dyDescent="0.25">
      <c r="E5845">
        <v>0.56966349999999999</v>
      </c>
    </row>
    <row r="5846" spans="5:5" x14ac:dyDescent="0.25">
      <c r="E5846">
        <v>2.7752110000000001E-3</v>
      </c>
    </row>
    <row r="5847" spans="5:5" x14ac:dyDescent="0.25">
      <c r="E5847">
        <v>1.632978</v>
      </c>
    </row>
    <row r="5848" spans="5:5" x14ac:dyDescent="0.25">
      <c r="E5848">
        <v>0.19380900000000001</v>
      </c>
    </row>
    <row r="5849" spans="5:5" x14ac:dyDescent="0.25">
      <c r="E5849">
        <v>0.62252689999999999</v>
      </c>
    </row>
    <row r="5850" spans="5:5" x14ac:dyDescent="0.25">
      <c r="E5850">
        <v>1.4366890000000001</v>
      </c>
    </row>
    <row r="5851" spans="5:5" x14ac:dyDescent="0.25">
      <c r="E5851">
        <v>0.79925290000000004</v>
      </c>
    </row>
    <row r="5852" spans="5:5" x14ac:dyDescent="0.25">
      <c r="E5852">
        <v>0.3771098</v>
      </c>
    </row>
    <row r="5853" spans="5:5" x14ac:dyDescent="0.25">
      <c r="E5853">
        <v>0.20843239999999999</v>
      </c>
    </row>
    <row r="5854" spans="5:5" x14ac:dyDescent="0.25">
      <c r="E5854">
        <v>1.28128</v>
      </c>
    </row>
    <row r="5855" spans="5:5" x14ac:dyDescent="0.25">
      <c r="E5855">
        <v>0.21545610000000001</v>
      </c>
    </row>
    <row r="5856" spans="5:5" x14ac:dyDescent="0.25">
      <c r="E5856">
        <v>0.29120020000000002</v>
      </c>
    </row>
    <row r="5857" spans="5:5" x14ac:dyDescent="0.25">
      <c r="E5857">
        <v>1.3436140000000001</v>
      </c>
    </row>
    <row r="5858" spans="5:5" x14ac:dyDescent="0.25">
      <c r="E5858">
        <v>1.734273</v>
      </c>
    </row>
    <row r="5859" spans="5:5" x14ac:dyDescent="0.25">
      <c r="E5859">
        <v>0.59317039999999999</v>
      </c>
    </row>
    <row r="5860" spans="5:5" x14ac:dyDescent="0.25">
      <c r="E5860">
        <v>0.25347449999999999</v>
      </c>
    </row>
    <row r="5861" spans="5:5" x14ac:dyDescent="0.25">
      <c r="E5861">
        <v>3.543453</v>
      </c>
    </row>
    <row r="5862" spans="5:5" x14ac:dyDescent="0.25">
      <c r="E5862">
        <v>1.2133860000000001</v>
      </c>
    </row>
    <row r="5863" spans="5:5" x14ac:dyDescent="0.25">
      <c r="E5863">
        <v>0.49769829999999998</v>
      </c>
    </row>
    <row r="5864" spans="5:5" x14ac:dyDescent="0.25">
      <c r="E5864">
        <v>1.8922289999999999</v>
      </c>
    </row>
    <row r="5865" spans="5:5" x14ac:dyDescent="0.25">
      <c r="E5865">
        <v>1.2859320000000001</v>
      </c>
    </row>
    <row r="5866" spans="5:5" x14ac:dyDescent="0.25">
      <c r="E5866">
        <v>0.24832989999999999</v>
      </c>
    </row>
    <row r="5867" spans="5:5" x14ac:dyDescent="0.25">
      <c r="E5867">
        <v>0.51092740000000003</v>
      </c>
    </row>
    <row r="5868" spans="5:5" x14ac:dyDescent="0.25">
      <c r="E5868">
        <v>2.631084</v>
      </c>
    </row>
    <row r="5869" spans="5:5" x14ac:dyDescent="0.25">
      <c r="E5869">
        <v>1.007161</v>
      </c>
    </row>
    <row r="5870" spans="5:5" x14ac:dyDescent="0.25">
      <c r="E5870">
        <v>1.4467110000000001</v>
      </c>
    </row>
    <row r="5871" spans="5:5" x14ac:dyDescent="0.25">
      <c r="E5871">
        <v>0.29084009999999999</v>
      </c>
    </row>
    <row r="5872" spans="5:5" x14ac:dyDescent="0.25">
      <c r="E5872">
        <v>0.47599360000000002</v>
      </c>
    </row>
    <row r="5873" spans="5:5" x14ac:dyDescent="0.25">
      <c r="E5873">
        <v>0.1832694</v>
      </c>
    </row>
    <row r="5874" spans="5:5" x14ac:dyDescent="0.25">
      <c r="E5874">
        <v>2.024044</v>
      </c>
    </row>
    <row r="5875" spans="5:5" x14ac:dyDescent="0.25">
      <c r="E5875">
        <v>0.42866019999999999</v>
      </c>
    </row>
    <row r="5876" spans="5:5" x14ac:dyDescent="0.25">
      <c r="E5876">
        <v>2.5917119999999998</v>
      </c>
    </row>
    <row r="5877" spans="5:5" x14ac:dyDescent="0.25">
      <c r="E5877">
        <v>9.84149E-2</v>
      </c>
    </row>
    <row r="5878" spans="5:5" x14ac:dyDescent="0.25">
      <c r="E5878">
        <v>0.88638819999999996</v>
      </c>
    </row>
    <row r="5879" spans="5:5" x14ac:dyDescent="0.25">
      <c r="E5879">
        <v>0.20081850000000001</v>
      </c>
    </row>
    <row r="5880" spans="5:5" x14ac:dyDescent="0.25">
      <c r="E5880">
        <v>0.57210459999999996</v>
      </c>
    </row>
    <row r="5881" spans="5:5" x14ac:dyDescent="0.25">
      <c r="E5881">
        <v>3.0551620000000002</v>
      </c>
    </row>
    <row r="5882" spans="5:5" x14ac:dyDescent="0.25">
      <c r="E5882">
        <v>2.1323780000000001</v>
      </c>
    </row>
    <row r="5883" spans="5:5" x14ac:dyDescent="0.25">
      <c r="E5883">
        <v>1.7645</v>
      </c>
    </row>
    <row r="5884" spans="5:5" x14ac:dyDescent="0.25">
      <c r="E5884">
        <v>6.2549859999999999E-2</v>
      </c>
    </row>
    <row r="5885" spans="5:5" x14ac:dyDescent="0.25">
      <c r="E5885">
        <v>1.5607169999999999</v>
      </c>
    </row>
    <row r="5886" spans="5:5" x14ac:dyDescent="0.25">
      <c r="E5886">
        <v>1.3493710000000001</v>
      </c>
    </row>
    <row r="5887" spans="5:5" x14ac:dyDescent="0.25">
      <c r="E5887">
        <v>1.210512E-2</v>
      </c>
    </row>
    <row r="5888" spans="5:5" x14ac:dyDescent="0.25">
      <c r="E5888">
        <v>0.11911579999999999</v>
      </c>
    </row>
    <row r="5889" spans="5:5" x14ac:dyDescent="0.25">
      <c r="E5889">
        <v>0.54106759999999998</v>
      </c>
    </row>
    <row r="5890" spans="5:5" x14ac:dyDescent="0.25">
      <c r="E5890">
        <v>0.4576307</v>
      </c>
    </row>
    <row r="5891" spans="5:5" x14ac:dyDescent="0.25">
      <c r="E5891">
        <v>1.550953</v>
      </c>
    </row>
    <row r="5892" spans="5:5" x14ac:dyDescent="0.25">
      <c r="E5892">
        <v>0.90164509999999998</v>
      </c>
    </row>
    <row r="5893" spans="5:5" x14ac:dyDescent="0.25">
      <c r="E5893">
        <v>2.9838490000000002</v>
      </c>
    </row>
    <row r="5894" spans="5:5" x14ac:dyDescent="0.25">
      <c r="E5894">
        <v>1.1690100000000001</v>
      </c>
    </row>
    <row r="5895" spans="5:5" x14ac:dyDescent="0.25">
      <c r="E5895">
        <v>2.7004670000000002</v>
      </c>
    </row>
    <row r="5896" spans="5:5" x14ac:dyDescent="0.25">
      <c r="E5896">
        <v>1.3801909999999999</v>
      </c>
    </row>
    <row r="5897" spans="5:5" x14ac:dyDescent="0.25">
      <c r="E5897">
        <v>0.14658289999999999</v>
      </c>
    </row>
    <row r="5898" spans="5:5" x14ac:dyDescent="0.25">
      <c r="E5898">
        <v>5.7418040000000001</v>
      </c>
    </row>
    <row r="5899" spans="5:5" x14ac:dyDescent="0.25">
      <c r="E5899">
        <v>1.5774109999999999</v>
      </c>
    </row>
    <row r="5900" spans="5:5" x14ac:dyDescent="0.25">
      <c r="E5900">
        <v>0.54960830000000005</v>
      </c>
    </row>
    <row r="5901" spans="5:5" x14ac:dyDescent="0.25">
      <c r="E5901">
        <v>1.250165</v>
      </c>
    </row>
    <row r="5902" spans="5:5" x14ac:dyDescent="0.25">
      <c r="E5902">
        <v>2.1380979999999998</v>
      </c>
    </row>
    <row r="5903" spans="5:5" x14ac:dyDescent="0.25">
      <c r="E5903">
        <v>0.71506130000000001</v>
      </c>
    </row>
    <row r="5904" spans="5:5" x14ac:dyDescent="0.25">
      <c r="E5904">
        <v>0.90193299999999998</v>
      </c>
    </row>
    <row r="5905" spans="5:5" x14ac:dyDescent="0.25">
      <c r="E5905">
        <v>3.3290069999999998E-2</v>
      </c>
    </row>
    <row r="5906" spans="5:5" x14ac:dyDescent="0.25">
      <c r="E5906">
        <v>0.33229639999999999</v>
      </c>
    </row>
    <row r="5907" spans="5:5" x14ac:dyDescent="0.25">
      <c r="E5907">
        <v>1.431459</v>
      </c>
    </row>
    <row r="5908" spans="5:5" x14ac:dyDescent="0.25">
      <c r="E5908">
        <v>0.85138199999999997</v>
      </c>
    </row>
    <row r="5909" spans="5:5" x14ac:dyDescent="0.25">
      <c r="E5909">
        <v>3.2708220000000003E-2</v>
      </c>
    </row>
    <row r="5910" spans="5:5" x14ac:dyDescent="0.25">
      <c r="E5910">
        <v>2.4445999999999999</v>
      </c>
    </row>
    <row r="5911" spans="5:5" x14ac:dyDescent="0.25">
      <c r="E5911">
        <v>0.32215539999999998</v>
      </c>
    </row>
    <row r="5912" spans="5:5" x14ac:dyDescent="0.25">
      <c r="E5912">
        <v>0.35113929999999999</v>
      </c>
    </row>
    <row r="5913" spans="5:5" x14ac:dyDescent="0.25">
      <c r="E5913">
        <v>1.295285</v>
      </c>
    </row>
    <row r="5914" spans="5:5" x14ac:dyDescent="0.25">
      <c r="E5914">
        <v>4.8830729999999999E-3</v>
      </c>
    </row>
    <row r="5915" spans="5:5" x14ac:dyDescent="0.25">
      <c r="E5915">
        <v>1.933033E-3</v>
      </c>
    </row>
    <row r="5916" spans="5:5" x14ac:dyDescent="0.25">
      <c r="E5916">
        <v>0.4575341</v>
      </c>
    </row>
    <row r="5917" spans="5:5" x14ac:dyDescent="0.25">
      <c r="E5917">
        <v>4.758337</v>
      </c>
    </row>
    <row r="5918" spans="5:5" x14ac:dyDescent="0.25">
      <c r="E5918">
        <v>0.27016980000000002</v>
      </c>
    </row>
    <row r="5919" spans="5:5" x14ac:dyDescent="0.25">
      <c r="E5919">
        <v>0.94254119999999997</v>
      </c>
    </row>
    <row r="5920" spans="5:5" x14ac:dyDescent="0.25">
      <c r="E5920">
        <v>8.4637630000000005E-2</v>
      </c>
    </row>
    <row r="5921" spans="5:5" x14ac:dyDescent="0.25">
      <c r="E5921">
        <v>0.18985740000000001</v>
      </c>
    </row>
    <row r="5922" spans="5:5" x14ac:dyDescent="0.25">
      <c r="E5922">
        <v>1.1232359999999999</v>
      </c>
    </row>
    <row r="5923" spans="5:5" x14ac:dyDescent="0.25">
      <c r="E5923">
        <v>0.91977710000000001</v>
      </c>
    </row>
    <row r="5924" spans="5:5" x14ac:dyDescent="0.25">
      <c r="E5924">
        <v>0.53851179999999998</v>
      </c>
    </row>
    <row r="5925" spans="5:5" x14ac:dyDescent="0.25">
      <c r="E5925">
        <v>1.353213</v>
      </c>
    </row>
    <row r="5926" spans="5:5" x14ac:dyDescent="0.25">
      <c r="E5926">
        <v>0.91178559999999997</v>
      </c>
    </row>
    <row r="5927" spans="5:5" x14ac:dyDescent="0.25">
      <c r="E5927">
        <v>1.0325549999999999</v>
      </c>
    </row>
    <row r="5928" spans="5:5" x14ac:dyDescent="0.25">
      <c r="E5928">
        <v>1.8312059999999999</v>
      </c>
    </row>
    <row r="5929" spans="5:5" x14ac:dyDescent="0.25">
      <c r="E5929">
        <v>1.0696680000000001</v>
      </c>
    </row>
    <row r="5930" spans="5:5" x14ac:dyDescent="0.25">
      <c r="E5930">
        <v>0.47730899999999998</v>
      </c>
    </row>
    <row r="5931" spans="5:5" x14ac:dyDescent="0.25">
      <c r="E5931">
        <v>0.28050249999999999</v>
      </c>
    </row>
    <row r="5932" spans="5:5" x14ac:dyDescent="0.25">
      <c r="E5932">
        <v>0.24404619999999999</v>
      </c>
    </row>
    <row r="5933" spans="5:5" x14ac:dyDescent="0.25">
      <c r="E5933">
        <v>0.86254050000000004</v>
      </c>
    </row>
    <row r="5934" spans="5:5" x14ac:dyDescent="0.25">
      <c r="E5934">
        <v>0.76281580000000004</v>
      </c>
    </row>
    <row r="5935" spans="5:5" x14ac:dyDescent="0.25">
      <c r="E5935">
        <v>6.8695909999999999E-2</v>
      </c>
    </row>
    <row r="5936" spans="5:5" x14ac:dyDescent="0.25">
      <c r="E5936">
        <v>2.3500670000000001</v>
      </c>
    </row>
    <row r="5937" spans="5:5" x14ac:dyDescent="0.25">
      <c r="E5937">
        <v>0.17467730000000001</v>
      </c>
    </row>
    <row r="5938" spans="5:5" x14ac:dyDescent="0.25">
      <c r="E5938">
        <v>0.15067469999999999</v>
      </c>
    </row>
    <row r="5939" spans="5:5" x14ac:dyDescent="0.25">
      <c r="E5939">
        <v>2.1741079999999999</v>
      </c>
    </row>
    <row r="5940" spans="5:5" x14ac:dyDescent="0.25">
      <c r="E5940">
        <v>0.48159370000000001</v>
      </c>
    </row>
    <row r="5941" spans="5:5" x14ac:dyDescent="0.25">
      <c r="E5941">
        <v>1.3438840000000001</v>
      </c>
    </row>
    <row r="5942" spans="5:5" x14ac:dyDescent="0.25">
      <c r="E5942">
        <v>0.108415</v>
      </c>
    </row>
    <row r="5943" spans="5:5" x14ac:dyDescent="0.25">
      <c r="E5943">
        <v>0.34940290000000002</v>
      </c>
    </row>
    <row r="5944" spans="5:5" x14ac:dyDescent="0.25">
      <c r="E5944">
        <v>3.3387989999999999</v>
      </c>
    </row>
    <row r="5945" spans="5:5" x14ac:dyDescent="0.25">
      <c r="E5945">
        <v>1.5438259999999999</v>
      </c>
    </row>
    <row r="5946" spans="5:5" x14ac:dyDescent="0.25">
      <c r="E5946">
        <v>0.20605219999999999</v>
      </c>
    </row>
    <row r="5947" spans="5:5" x14ac:dyDescent="0.25">
      <c r="E5947">
        <v>1.0430159999999999</v>
      </c>
    </row>
    <row r="5948" spans="5:5" x14ac:dyDescent="0.25">
      <c r="E5948">
        <v>0.64736289999999996</v>
      </c>
    </row>
    <row r="5949" spans="5:5" x14ac:dyDescent="0.25">
      <c r="E5949">
        <v>1.0419369999999999</v>
      </c>
    </row>
    <row r="5950" spans="5:5" x14ac:dyDescent="0.25">
      <c r="E5950">
        <v>0.30521290000000001</v>
      </c>
    </row>
    <row r="5951" spans="5:5" x14ac:dyDescent="0.25">
      <c r="E5951">
        <v>9.4276209999999999E-2</v>
      </c>
    </row>
    <row r="5952" spans="5:5" x14ac:dyDescent="0.25">
      <c r="E5952">
        <v>0.86598699999999995</v>
      </c>
    </row>
    <row r="5953" spans="5:5" x14ac:dyDescent="0.25">
      <c r="E5953">
        <v>0.18527779999999999</v>
      </c>
    </row>
    <row r="5954" spans="5:5" x14ac:dyDescent="0.25">
      <c r="E5954">
        <v>0.94167109999999998</v>
      </c>
    </row>
    <row r="5955" spans="5:5" x14ac:dyDescent="0.25">
      <c r="E5955">
        <v>0.33992869999999997</v>
      </c>
    </row>
    <row r="5956" spans="5:5" x14ac:dyDescent="0.25">
      <c r="E5956">
        <v>1.096047</v>
      </c>
    </row>
    <row r="5957" spans="5:5" x14ac:dyDescent="0.25">
      <c r="E5957">
        <v>2.1143519999999998</v>
      </c>
    </row>
    <row r="5958" spans="5:5" x14ac:dyDescent="0.25">
      <c r="E5958">
        <v>7.4042609999999995E-2</v>
      </c>
    </row>
    <row r="5959" spans="5:5" x14ac:dyDescent="0.25">
      <c r="E5959">
        <v>0.1216834</v>
      </c>
    </row>
    <row r="5960" spans="5:5" x14ac:dyDescent="0.25">
      <c r="E5960">
        <v>1.3965989999999999</v>
      </c>
    </row>
    <row r="5961" spans="5:5" x14ac:dyDescent="0.25">
      <c r="E5961">
        <v>1.41839</v>
      </c>
    </row>
    <row r="5962" spans="5:5" x14ac:dyDescent="0.25">
      <c r="E5962">
        <v>0.77644579999999996</v>
      </c>
    </row>
    <row r="5963" spans="5:5" x14ac:dyDescent="0.25">
      <c r="E5963">
        <v>1.2186710000000001</v>
      </c>
    </row>
    <row r="5964" spans="5:5" x14ac:dyDescent="0.25">
      <c r="E5964">
        <v>1.147214</v>
      </c>
    </row>
    <row r="5965" spans="5:5" x14ac:dyDescent="0.25">
      <c r="E5965">
        <v>5.7494509999999999E-2</v>
      </c>
    </row>
    <row r="5966" spans="5:5" x14ac:dyDescent="0.25">
      <c r="E5966">
        <v>2.3442029999999998</v>
      </c>
    </row>
    <row r="5967" spans="5:5" x14ac:dyDescent="0.25">
      <c r="E5967">
        <v>0.87529080000000004</v>
      </c>
    </row>
    <row r="5968" spans="5:5" x14ac:dyDescent="0.25">
      <c r="E5968">
        <v>6.2619140000000004E-2</v>
      </c>
    </row>
    <row r="5969" spans="5:5" x14ac:dyDescent="0.25">
      <c r="E5969">
        <v>1.138571</v>
      </c>
    </row>
    <row r="5970" spans="5:5" x14ac:dyDescent="0.25">
      <c r="E5970">
        <v>4.493163</v>
      </c>
    </row>
    <row r="5971" spans="5:5" x14ac:dyDescent="0.25">
      <c r="E5971">
        <v>3.7019839999999999</v>
      </c>
    </row>
    <row r="5972" spans="5:5" x14ac:dyDescent="0.25">
      <c r="E5972">
        <v>0.38591880000000001</v>
      </c>
    </row>
    <row r="5973" spans="5:5" x14ac:dyDescent="0.25">
      <c r="E5973">
        <v>1.4859690000000001</v>
      </c>
    </row>
    <row r="5974" spans="5:5" x14ac:dyDescent="0.25">
      <c r="E5974">
        <v>1.2478199999999999</v>
      </c>
    </row>
    <row r="5975" spans="5:5" x14ac:dyDescent="0.25">
      <c r="E5975">
        <v>0.66642040000000002</v>
      </c>
    </row>
    <row r="5976" spans="5:5" x14ac:dyDescent="0.25">
      <c r="E5976">
        <v>1.45702</v>
      </c>
    </row>
    <row r="5977" spans="5:5" x14ac:dyDescent="0.25">
      <c r="E5977">
        <v>2.5873050000000002E-2</v>
      </c>
    </row>
    <row r="5978" spans="5:5" x14ac:dyDescent="0.25">
      <c r="E5978">
        <v>0.6796991</v>
      </c>
    </row>
    <row r="5979" spans="5:5" x14ac:dyDescent="0.25">
      <c r="E5979">
        <v>0.1137373</v>
      </c>
    </row>
    <row r="5980" spans="5:5" x14ac:dyDescent="0.25">
      <c r="E5980">
        <v>4.0275169999999999E-2</v>
      </c>
    </row>
    <row r="5981" spans="5:5" x14ac:dyDescent="0.25">
      <c r="E5981">
        <v>0.40390599999999999</v>
      </c>
    </row>
    <row r="5982" spans="5:5" x14ac:dyDescent="0.25">
      <c r="E5982">
        <v>0.6981387</v>
      </c>
    </row>
    <row r="5983" spans="5:5" x14ac:dyDescent="0.25">
      <c r="E5983">
        <v>0.38847280000000001</v>
      </c>
    </row>
    <row r="5984" spans="5:5" x14ac:dyDescent="0.25">
      <c r="E5984">
        <v>0.66310449999999999</v>
      </c>
    </row>
    <row r="5985" spans="5:5" x14ac:dyDescent="0.25">
      <c r="E5985">
        <v>1.751158</v>
      </c>
    </row>
    <row r="5986" spans="5:5" x14ac:dyDescent="0.25">
      <c r="E5986">
        <v>1.774875</v>
      </c>
    </row>
    <row r="5987" spans="5:5" x14ac:dyDescent="0.25">
      <c r="E5987">
        <v>0.94044170000000005</v>
      </c>
    </row>
    <row r="5988" spans="5:5" x14ac:dyDescent="0.25">
      <c r="E5988">
        <v>1.1409670000000001</v>
      </c>
    </row>
    <row r="5989" spans="5:5" x14ac:dyDescent="0.25">
      <c r="E5989">
        <v>0.29021180000000002</v>
      </c>
    </row>
    <row r="5990" spans="5:5" x14ac:dyDescent="0.25">
      <c r="E5990">
        <v>0.89270369999999999</v>
      </c>
    </row>
    <row r="5991" spans="5:5" x14ac:dyDescent="0.25">
      <c r="E5991">
        <v>1.3669929999999999</v>
      </c>
    </row>
    <row r="5992" spans="5:5" x14ac:dyDescent="0.25">
      <c r="E5992">
        <v>0.37146299999999999</v>
      </c>
    </row>
    <row r="5993" spans="5:5" x14ac:dyDescent="0.25">
      <c r="E5993">
        <v>0.15423429999999999</v>
      </c>
    </row>
    <row r="5994" spans="5:5" x14ac:dyDescent="0.25">
      <c r="E5994">
        <v>0.5866285</v>
      </c>
    </row>
    <row r="5995" spans="5:5" x14ac:dyDescent="0.25">
      <c r="E5995">
        <v>0.40728039999999999</v>
      </c>
    </row>
    <row r="5996" spans="5:5" x14ac:dyDescent="0.25">
      <c r="E5996">
        <v>3.2677160000000001</v>
      </c>
    </row>
    <row r="5997" spans="5:5" x14ac:dyDescent="0.25">
      <c r="E5997">
        <v>9.4665529999999998E-2</v>
      </c>
    </row>
    <row r="5998" spans="5:5" x14ac:dyDescent="0.25">
      <c r="E5998">
        <v>0.31791429999999998</v>
      </c>
    </row>
    <row r="5999" spans="5:5" x14ac:dyDescent="0.25">
      <c r="E5999">
        <v>0.67118009999999995</v>
      </c>
    </row>
    <row r="6000" spans="5:5" x14ac:dyDescent="0.25">
      <c r="E6000">
        <v>1.9231940000000001</v>
      </c>
    </row>
    <row r="6001" spans="5:5" x14ac:dyDescent="0.25">
      <c r="E6001">
        <v>8.5638619999999999E-2</v>
      </c>
    </row>
    <row r="6002" spans="5:5" x14ac:dyDescent="0.25">
      <c r="E6002">
        <v>1.4015200000000001</v>
      </c>
    </row>
    <row r="6003" spans="5:5" x14ac:dyDescent="0.25">
      <c r="E6003">
        <v>0.12989609999999999</v>
      </c>
    </row>
    <row r="6004" spans="5:5" x14ac:dyDescent="0.25">
      <c r="E6004">
        <v>7.9768559999999992E-3</v>
      </c>
    </row>
    <row r="6005" spans="5:5" x14ac:dyDescent="0.25">
      <c r="E6005">
        <v>0.72528499999999996</v>
      </c>
    </row>
    <row r="6006" spans="5:5" x14ac:dyDescent="0.25">
      <c r="E6006">
        <v>4.2347320000000001E-2</v>
      </c>
    </row>
    <row r="6007" spans="5:5" x14ac:dyDescent="0.25">
      <c r="E6007">
        <v>1.6537649999999999</v>
      </c>
    </row>
    <row r="6008" spans="5:5" x14ac:dyDescent="0.25">
      <c r="E6008">
        <v>0.35366069999999999</v>
      </c>
    </row>
    <row r="6009" spans="5:5" x14ac:dyDescent="0.25">
      <c r="E6009">
        <v>0.27588689999999999</v>
      </c>
    </row>
    <row r="6010" spans="5:5" x14ac:dyDescent="0.25">
      <c r="E6010">
        <v>2.3025060000000002</v>
      </c>
    </row>
    <row r="6011" spans="5:5" x14ac:dyDescent="0.25">
      <c r="E6011">
        <v>1.643824E-2</v>
      </c>
    </row>
    <row r="6012" spans="5:5" x14ac:dyDescent="0.25">
      <c r="E6012">
        <v>4.6281990000000002E-2</v>
      </c>
    </row>
    <row r="6013" spans="5:5" x14ac:dyDescent="0.25">
      <c r="E6013">
        <v>1.193846</v>
      </c>
    </row>
    <row r="6014" spans="5:5" x14ac:dyDescent="0.25">
      <c r="E6014">
        <v>0.1523892</v>
      </c>
    </row>
    <row r="6015" spans="5:5" x14ac:dyDescent="0.25">
      <c r="E6015">
        <v>0.1145196</v>
      </c>
    </row>
    <row r="6016" spans="5:5" x14ac:dyDescent="0.25">
      <c r="E6016">
        <v>2.1045790000000002</v>
      </c>
    </row>
    <row r="6017" spans="5:5" x14ac:dyDescent="0.25">
      <c r="E6017">
        <v>0.21706400000000001</v>
      </c>
    </row>
    <row r="6018" spans="5:5" x14ac:dyDescent="0.25">
      <c r="E6018">
        <v>5.3408420000000003</v>
      </c>
    </row>
    <row r="6019" spans="5:5" x14ac:dyDescent="0.25">
      <c r="E6019">
        <v>0.35846830000000002</v>
      </c>
    </row>
    <row r="6020" spans="5:5" x14ac:dyDescent="0.25">
      <c r="E6020">
        <v>0.27570230000000001</v>
      </c>
    </row>
    <row r="6021" spans="5:5" x14ac:dyDescent="0.25">
      <c r="E6021">
        <v>2.7293919999999998</v>
      </c>
    </row>
    <row r="6022" spans="5:5" x14ac:dyDescent="0.25">
      <c r="E6022">
        <v>0.51599740000000005</v>
      </c>
    </row>
    <row r="6023" spans="5:5" x14ac:dyDescent="0.25">
      <c r="E6023">
        <v>0.74448409999999998</v>
      </c>
    </row>
    <row r="6024" spans="5:5" x14ac:dyDescent="0.25">
      <c r="E6024">
        <v>0.12893109999999999</v>
      </c>
    </row>
    <row r="6025" spans="5:5" x14ac:dyDescent="0.25">
      <c r="E6025">
        <v>1.358903</v>
      </c>
    </row>
    <row r="6026" spans="5:5" x14ac:dyDescent="0.25">
      <c r="E6026">
        <v>0.65015789999999996</v>
      </c>
    </row>
    <row r="6027" spans="5:5" x14ac:dyDescent="0.25">
      <c r="E6027">
        <v>0.76096269999999999</v>
      </c>
    </row>
    <row r="6028" spans="5:5" x14ac:dyDescent="0.25">
      <c r="E6028">
        <v>1.744416</v>
      </c>
    </row>
    <row r="6029" spans="5:5" x14ac:dyDescent="0.25">
      <c r="E6029">
        <v>0.69081910000000002</v>
      </c>
    </row>
    <row r="6030" spans="5:5" x14ac:dyDescent="0.25">
      <c r="E6030">
        <v>0.21722920000000001</v>
      </c>
    </row>
    <row r="6031" spans="5:5" x14ac:dyDescent="0.25">
      <c r="E6031">
        <v>0.59457879999999996</v>
      </c>
    </row>
    <row r="6032" spans="5:5" x14ac:dyDescent="0.25">
      <c r="E6032">
        <v>0.58886870000000002</v>
      </c>
    </row>
    <row r="6033" spans="5:5" x14ac:dyDescent="0.25">
      <c r="E6033">
        <v>0.47918100000000002</v>
      </c>
    </row>
    <row r="6034" spans="5:5" x14ac:dyDescent="0.25">
      <c r="E6034">
        <v>3.792818</v>
      </c>
    </row>
    <row r="6035" spans="5:5" x14ac:dyDescent="0.25">
      <c r="E6035">
        <v>0.77218229999999999</v>
      </c>
    </row>
    <row r="6036" spans="5:5" x14ac:dyDescent="0.25">
      <c r="E6036">
        <v>1.4479979999999999</v>
      </c>
    </row>
    <row r="6037" spans="5:5" x14ac:dyDescent="0.25">
      <c r="E6037">
        <v>3.2818209999999999</v>
      </c>
    </row>
    <row r="6038" spans="5:5" x14ac:dyDescent="0.25">
      <c r="E6038">
        <v>1.547858</v>
      </c>
    </row>
    <row r="6039" spans="5:5" x14ac:dyDescent="0.25">
      <c r="E6039">
        <v>4.08238E-2</v>
      </c>
    </row>
    <row r="6040" spans="5:5" x14ac:dyDescent="0.25">
      <c r="E6040">
        <v>0.3722684</v>
      </c>
    </row>
    <row r="6041" spans="5:5" x14ac:dyDescent="0.25">
      <c r="E6041">
        <v>1.99339</v>
      </c>
    </row>
    <row r="6042" spans="5:5" x14ac:dyDescent="0.25">
      <c r="E6042">
        <v>1.9360900000000001</v>
      </c>
    </row>
    <row r="6043" spans="5:5" x14ac:dyDescent="0.25">
      <c r="E6043">
        <v>3.2053890000000002E-2</v>
      </c>
    </row>
    <row r="6044" spans="5:5" x14ac:dyDescent="0.25">
      <c r="E6044">
        <v>0.3898993</v>
      </c>
    </row>
    <row r="6045" spans="5:5" x14ac:dyDescent="0.25">
      <c r="E6045">
        <v>0.1628705</v>
      </c>
    </row>
    <row r="6046" spans="5:5" x14ac:dyDescent="0.25">
      <c r="E6046">
        <v>1.1442479999999999</v>
      </c>
    </row>
    <row r="6047" spans="5:5" x14ac:dyDescent="0.25">
      <c r="E6047">
        <v>1.974351</v>
      </c>
    </row>
    <row r="6048" spans="5:5" x14ac:dyDescent="0.25">
      <c r="E6048">
        <v>1.752591</v>
      </c>
    </row>
    <row r="6049" spans="5:5" x14ac:dyDescent="0.25">
      <c r="E6049">
        <v>1.0973250000000001</v>
      </c>
    </row>
    <row r="6050" spans="5:5" x14ac:dyDescent="0.25">
      <c r="E6050">
        <v>0.43038769999999998</v>
      </c>
    </row>
    <row r="6051" spans="5:5" x14ac:dyDescent="0.25">
      <c r="E6051">
        <v>1.2876270000000001</v>
      </c>
    </row>
    <row r="6052" spans="5:5" x14ac:dyDescent="0.25">
      <c r="E6052">
        <v>1.5071190000000001</v>
      </c>
    </row>
    <row r="6053" spans="5:5" x14ac:dyDescent="0.25">
      <c r="E6053">
        <v>0.86711720000000003</v>
      </c>
    </row>
    <row r="6054" spans="5:5" x14ac:dyDescent="0.25">
      <c r="E6054">
        <v>6.8402829999999998E-2</v>
      </c>
    </row>
    <row r="6055" spans="5:5" x14ac:dyDescent="0.25">
      <c r="E6055">
        <v>0.65253079999999997</v>
      </c>
    </row>
    <row r="6056" spans="5:5" x14ac:dyDescent="0.25">
      <c r="E6056">
        <v>1.0424979999999999</v>
      </c>
    </row>
    <row r="6057" spans="5:5" x14ac:dyDescent="0.25">
      <c r="E6057">
        <v>0.29896339999999999</v>
      </c>
    </row>
    <row r="6058" spans="5:5" x14ac:dyDescent="0.25">
      <c r="E6058">
        <v>1.2640020000000001</v>
      </c>
    </row>
    <row r="6059" spans="5:5" x14ac:dyDescent="0.25">
      <c r="E6059">
        <v>0.73116610000000004</v>
      </c>
    </row>
    <row r="6060" spans="5:5" x14ac:dyDescent="0.25">
      <c r="E6060">
        <v>0.1405807</v>
      </c>
    </row>
    <row r="6061" spans="5:5" x14ac:dyDescent="0.25">
      <c r="E6061">
        <v>1.163934</v>
      </c>
    </row>
    <row r="6062" spans="5:5" x14ac:dyDescent="0.25">
      <c r="E6062">
        <v>0.14119760000000001</v>
      </c>
    </row>
    <row r="6063" spans="5:5" x14ac:dyDescent="0.25">
      <c r="E6063">
        <v>3.4908290000000002E-2</v>
      </c>
    </row>
    <row r="6064" spans="5:5" x14ac:dyDescent="0.25">
      <c r="E6064">
        <v>0.90357140000000002</v>
      </c>
    </row>
    <row r="6065" spans="5:5" x14ac:dyDescent="0.25">
      <c r="E6065">
        <v>3.2395079999999998</v>
      </c>
    </row>
    <row r="6066" spans="5:5" x14ac:dyDescent="0.25">
      <c r="E6066">
        <v>0.99710430000000005</v>
      </c>
    </row>
    <row r="6067" spans="5:5" x14ac:dyDescent="0.25">
      <c r="E6067">
        <v>1.5763860000000001</v>
      </c>
    </row>
    <row r="6068" spans="5:5" x14ac:dyDescent="0.25">
      <c r="E6068">
        <v>1.1075429999999999</v>
      </c>
    </row>
    <row r="6069" spans="5:5" x14ac:dyDescent="0.25">
      <c r="E6069">
        <v>1.033776</v>
      </c>
    </row>
    <row r="6070" spans="5:5" x14ac:dyDescent="0.25">
      <c r="E6070">
        <v>0.22084239999999999</v>
      </c>
    </row>
    <row r="6071" spans="5:5" x14ac:dyDescent="0.25">
      <c r="E6071">
        <v>0.28802339999999998</v>
      </c>
    </row>
    <row r="6072" spans="5:5" x14ac:dyDescent="0.25">
      <c r="E6072">
        <v>0.37617400000000001</v>
      </c>
    </row>
    <row r="6073" spans="5:5" x14ac:dyDescent="0.25">
      <c r="E6073">
        <v>0.93143480000000001</v>
      </c>
    </row>
    <row r="6074" spans="5:5" x14ac:dyDescent="0.25">
      <c r="E6074">
        <v>0.70968019999999998</v>
      </c>
    </row>
    <row r="6075" spans="5:5" x14ac:dyDescent="0.25">
      <c r="E6075">
        <v>1.957165</v>
      </c>
    </row>
    <row r="6076" spans="5:5" x14ac:dyDescent="0.25">
      <c r="E6076">
        <v>1.0413840000000001</v>
      </c>
    </row>
    <row r="6077" spans="5:5" x14ac:dyDescent="0.25">
      <c r="E6077">
        <v>1.7458320000000001</v>
      </c>
    </row>
    <row r="6078" spans="5:5" x14ac:dyDescent="0.25">
      <c r="E6078">
        <v>0.31396309999999999</v>
      </c>
    </row>
    <row r="6079" spans="5:5" x14ac:dyDescent="0.25">
      <c r="E6079">
        <v>0.3628865</v>
      </c>
    </row>
    <row r="6080" spans="5:5" x14ac:dyDescent="0.25">
      <c r="E6080">
        <v>1.8474170000000001</v>
      </c>
    </row>
    <row r="6081" spans="5:5" x14ac:dyDescent="0.25">
      <c r="E6081">
        <v>0.58253429999999995</v>
      </c>
    </row>
    <row r="6082" spans="5:5" x14ac:dyDescent="0.25">
      <c r="E6082">
        <v>1.3275489999999999E-3</v>
      </c>
    </row>
    <row r="6083" spans="5:5" x14ac:dyDescent="0.25">
      <c r="E6083">
        <v>0.47208899999999998</v>
      </c>
    </row>
    <row r="6084" spans="5:5" x14ac:dyDescent="0.25">
      <c r="E6084">
        <v>0.7975624</v>
      </c>
    </row>
    <row r="6085" spans="5:5" x14ac:dyDescent="0.25">
      <c r="E6085">
        <v>2.1813899999999999</v>
      </c>
    </row>
    <row r="6086" spans="5:5" x14ac:dyDescent="0.25">
      <c r="E6086">
        <v>0.2215328</v>
      </c>
    </row>
    <row r="6087" spans="5:5" x14ac:dyDescent="0.25">
      <c r="E6087">
        <v>1.6198360000000001</v>
      </c>
    </row>
    <row r="6088" spans="5:5" x14ac:dyDescent="0.25">
      <c r="E6088">
        <v>1.0444519999999999</v>
      </c>
    </row>
    <row r="6089" spans="5:5" x14ac:dyDescent="0.25">
      <c r="E6089">
        <v>1.4960720000000001</v>
      </c>
    </row>
    <row r="6090" spans="5:5" x14ac:dyDescent="0.25">
      <c r="E6090">
        <v>0.17406749999999999</v>
      </c>
    </row>
    <row r="6091" spans="5:5" x14ac:dyDescent="0.25">
      <c r="E6091">
        <v>1.2873479999999999</v>
      </c>
    </row>
    <row r="6092" spans="5:5" x14ac:dyDescent="0.25">
      <c r="E6092">
        <v>0.2174922</v>
      </c>
    </row>
    <row r="6093" spans="5:5" x14ac:dyDescent="0.25">
      <c r="E6093">
        <v>4.6274269999999999E-2</v>
      </c>
    </row>
    <row r="6094" spans="5:5" x14ac:dyDescent="0.25">
      <c r="E6094">
        <v>0.89482150000000005</v>
      </c>
    </row>
    <row r="6095" spans="5:5" x14ac:dyDescent="0.25">
      <c r="E6095">
        <v>0.56315859999999995</v>
      </c>
    </row>
    <row r="6096" spans="5:5" x14ac:dyDescent="0.25">
      <c r="E6096">
        <v>0.41575050000000002</v>
      </c>
    </row>
    <row r="6097" spans="5:5" x14ac:dyDescent="0.25">
      <c r="E6097">
        <v>3.4595419999999999</v>
      </c>
    </row>
    <row r="6098" spans="5:5" x14ac:dyDescent="0.25">
      <c r="E6098">
        <v>1.6458029999999999</v>
      </c>
    </row>
    <row r="6099" spans="5:5" x14ac:dyDescent="0.25">
      <c r="E6099">
        <v>1.6786220000000001</v>
      </c>
    </row>
    <row r="6100" spans="5:5" x14ac:dyDescent="0.25">
      <c r="E6100">
        <v>0.56105430000000001</v>
      </c>
    </row>
    <row r="6101" spans="5:5" x14ac:dyDescent="0.25">
      <c r="E6101">
        <v>1.170658</v>
      </c>
    </row>
    <row r="6102" spans="5:5" x14ac:dyDescent="0.25">
      <c r="E6102">
        <v>0.1151571</v>
      </c>
    </row>
    <row r="6103" spans="5:5" x14ac:dyDescent="0.25">
      <c r="E6103">
        <v>0.43684899999999999</v>
      </c>
    </row>
    <row r="6104" spans="5:5" x14ac:dyDescent="0.25">
      <c r="E6104">
        <v>0.2637254</v>
      </c>
    </row>
    <row r="6105" spans="5:5" x14ac:dyDescent="0.25">
      <c r="E6105">
        <v>1.70719</v>
      </c>
    </row>
    <row r="6106" spans="5:5" x14ac:dyDescent="0.25">
      <c r="E6106">
        <v>4.9143600000000003</v>
      </c>
    </row>
    <row r="6107" spans="5:5" x14ac:dyDescent="0.25">
      <c r="E6107">
        <v>0.51197499999999996</v>
      </c>
    </row>
    <row r="6108" spans="5:5" x14ac:dyDescent="0.25">
      <c r="E6108">
        <v>0.69509240000000005</v>
      </c>
    </row>
    <row r="6109" spans="5:5" x14ac:dyDescent="0.25">
      <c r="E6109">
        <v>0.92779069999999997</v>
      </c>
    </row>
    <row r="6110" spans="5:5" x14ac:dyDescent="0.25">
      <c r="E6110">
        <v>1.138531</v>
      </c>
    </row>
    <row r="6111" spans="5:5" x14ac:dyDescent="0.25">
      <c r="E6111">
        <v>1.8914340000000001</v>
      </c>
    </row>
    <row r="6112" spans="5:5" x14ac:dyDescent="0.25">
      <c r="E6112">
        <v>0.2495463</v>
      </c>
    </row>
    <row r="6113" spans="5:5" x14ac:dyDescent="0.25">
      <c r="E6113">
        <v>1.500974</v>
      </c>
    </row>
    <row r="6114" spans="5:5" x14ac:dyDescent="0.25">
      <c r="E6114">
        <v>0.42343069999999999</v>
      </c>
    </row>
    <row r="6115" spans="5:5" x14ac:dyDescent="0.25">
      <c r="E6115">
        <v>0.23542440000000001</v>
      </c>
    </row>
    <row r="6116" spans="5:5" x14ac:dyDescent="0.25">
      <c r="E6116">
        <v>8.8819110000000007E-2</v>
      </c>
    </row>
    <row r="6117" spans="5:5" x14ac:dyDescent="0.25">
      <c r="E6117">
        <v>0.60573869999999996</v>
      </c>
    </row>
    <row r="6118" spans="5:5" x14ac:dyDescent="0.25">
      <c r="E6118">
        <v>0.3115289</v>
      </c>
    </row>
    <row r="6119" spans="5:5" x14ac:dyDescent="0.25">
      <c r="E6119">
        <v>1.075156</v>
      </c>
    </row>
    <row r="6120" spans="5:5" x14ac:dyDescent="0.25">
      <c r="E6120">
        <v>1.619032</v>
      </c>
    </row>
    <row r="6121" spans="5:5" x14ac:dyDescent="0.25">
      <c r="E6121">
        <v>1.541728</v>
      </c>
    </row>
    <row r="6122" spans="5:5" x14ac:dyDescent="0.25">
      <c r="E6122">
        <v>1.552735</v>
      </c>
    </row>
    <row r="6123" spans="5:5" x14ac:dyDescent="0.25">
      <c r="E6123">
        <v>2.6875110000000002</v>
      </c>
    </row>
    <row r="6124" spans="5:5" x14ac:dyDescent="0.25">
      <c r="E6124">
        <v>0.83308819999999995</v>
      </c>
    </row>
    <row r="6125" spans="5:5" x14ac:dyDescent="0.25">
      <c r="E6125">
        <v>0.74251460000000002</v>
      </c>
    </row>
    <row r="6126" spans="5:5" x14ac:dyDescent="0.25">
      <c r="E6126">
        <v>0.14783830000000001</v>
      </c>
    </row>
    <row r="6127" spans="5:5" x14ac:dyDescent="0.25">
      <c r="E6127">
        <v>0.85244310000000001</v>
      </c>
    </row>
    <row r="6128" spans="5:5" x14ac:dyDescent="0.25">
      <c r="E6128">
        <v>0.63520520000000003</v>
      </c>
    </row>
    <row r="6129" spans="5:5" x14ac:dyDescent="0.25">
      <c r="E6129">
        <v>2.6179939999999999</v>
      </c>
    </row>
    <row r="6130" spans="5:5" x14ac:dyDescent="0.25">
      <c r="E6130">
        <v>0.90373590000000004</v>
      </c>
    </row>
    <row r="6131" spans="5:5" x14ac:dyDescent="0.25">
      <c r="E6131">
        <v>1.6649560000000001</v>
      </c>
    </row>
    <row r="6132" spans="5:5" x14ac:dyDescent="0.25">
      <c r="E6132">
        <v>1.6166689999999999</v>
      </c>
    </row>
    <row r="6133" spans="5:5" x14ac:dyDescent="0.25">
      <c r="E6133">
        <v>1.3587079999999999E-4</v>
      </c>
    </row>
    <row r="6134" spans="5:5" x14ac:dyDescent="0.25">
      <c r="E6134">
        <v>0.37972080000000002</v>
      </c>
    </row>
    <row r="6135" spans="5:5" x14ac:dyDescent="0.25">
      <c r="E6135">
        <v>0.50222330000000004</v>
      </c>
    </row>
    <row r="6136" spans="5:5" x14ac:dyDescent="0.25">
      <c r="E6136">
        <v>0.91666970000000003</v>
      </c>
    </row>
    <row r="6137" spans="5:5" x14ac:dyDescent="0.25">
      <c r="E6137">
        <v>0.92362569999999999</v>
      </c>
    </row>
    <row r="6138" spans="5:5" x14ac:dyDescent="0.25">
      <c r="E6138">
        <v>0.60286260000000003</v>
      </c>
    </row>
    <row r="6139" spans="5:5" x14ac:dyDescent="0.25">
      <c r="E6139">
        <v>1.279037</v>
      </c>
    </row>
    <row r="6140" spans="5:5" x14ac:dyDescent="0.25">
      <c r="E6140">
        <v>0.98762459999999996</v>
      </c>
    </row>
    <row r="6141" spans="5:5" x14ac:dyDescent="0.25">
      <c r="E6141">
        <v>0.96042090000000002</v>
      </c>
    </row>
    <row r="6142" spans="5:5" x14ac:dyDescent="0.25">
      <c r="E6142">
        <v>2.3254100000000002</v>
      </c>
    </row>
    <row r="6143" spans="5:5" x14ac:dyDescent="0.25">
      <c r="E6143">
        <v>0.86504060000000005</v>
      </c>
    </row>
    <row r="6144" spans="5:5" x14ac:dyDescent="0.25">
      <c r="E6144">
        <v>1.5119739999999999</v>
      </c>
    </row>
    <row r="6145" spans="5:5" x14ac:dyDescent="0.25">
      <c r="E6145">
        <v>0.30151610000000001</v>
      </c>
    </row>
    <row r="6146" spans="5:5" x14ac:dyDescent="0.25">
      <c r="E6146">
        <v>0.81191199999999997</v>
      </c>
    </row>
    <row r="6147" spans="5:5" x14ac:dyDescent="0.25">
      <c r="E6147">
        <v>1.0717080000000001</v>
      </c>
    </row>
    <row r="6148" spans="5:5" x14ac:dyDescent="0.25">
      <c r="E6148">
        <v>1.5149379999999999</v>
      </c>
    </row>
    <row r="6149" spans="5:5" x14ac:dyDescent="0.25">
      <c r="E6149">
        <v>3.0662530000000001</v>
      </c>
    </row>
    <row r="6150" spans="5:5" x14ac:dyDescent="0.25">
      <c r="E6150">
        <v>1.3298760000000001</v>
      </c>
    </row>
    <row r="6151" spans="5:5" x14ac:dyDescent="0.25">
      <c r="E6151">
        <v>2.5643950000000002</v>
      </c>
    </row>
    <row r="6152" spans="5:5" x14ac:dyDescent="0.25">
      <c r="E6152">
        <v>2.9108209999999999E-2</v>
      </c>
    </row>
    <row r="6153" spans="5:5" x14ac:dyDescent="0.25">
      <c r="E6153">
        <v>0.22200130000000001</v>
      </c>
    </row>
    <row r="6154" spans="5:5" x14ac:dyDescent="0.25">
      <c r="E6154">
        <v>0.17272899999999999</v>
      </c>
    </row>
    <row r="6155" spans="5:5" x14ac:dyDescent="0.25">
      <c r="E6155">
        <v>1.2154160000000001</v>
      </c>
    </row>
    <row r="6156" spans="5:5" x14ac:dyDescent="0.25">
      <c r="E6156">
        <v>0.75054659999999995</v>
      </c>
    </row>
    <row r="6157" spans="5:5" x14ac:dyDescent="0.25">
      <c r="E6157">
        <v>0.61404519999999996</v>
      </c>
    </row>
    <row r="6158" spans="5:5" x14ac:dyDescent="0.25">
      <c r="E6158">
        <v>1.0290379999999999</v>
      </c>
    </row>
    <row r="6159" spans="5:5" x14ac:dyDescent="0.25">
      <c r="E6159">
        <v>2.1128079999999998</v>
      </c>
    </row>
    <row r="6160" spans="5:5" x14ac:dyDescent="0.25">
      <c r="E6160">
        <v>3.2806250000000001</v>
      </c>
    </row>
    <row r="6161" spans="5:5" x14ac:dyDescent="0.25">
      <c r="E6161">
        <v>0.33757399999999999</v>
      </c>
    </row>
    <row r="6162" spans="5:5" x14ac:dyDescent="0.25">
      <c r="E6162">
        <v>0.72523499999999996</v>
      </c>
    </row>
    <row r="6163" spans="5:5" x14ac:dyDescent="0.25">
      <c r="E6163">
        <v>1.6085469999999999</v>
      </c>
    </row>
    <row r="6164" spans="5:5" x14ac:dyDescent="0.25">
      <c r="E6164">
        <v>0.87560749999999998</v>
      </c>
    </row>
    <row r="6165" spans="5:5" x14ac:dyDescent="0.25">
      <c r="E6165">
        <v>2.80897</v>
      </c>
    </row>
    <row r="6166" spans="5:5" x14ac:dyDescent="0.25">
      <c r="E6166">
        <v>2.3923580000000002</v>
      </c>
    </row>
    <row r="6167" spans="5:5" x14ac:dyDescent="0.25">
      <c r="E6167">
        <v>0.64193880000000003</v>
      </c>
    </row>
    <row r="6168" spans="5:5" x14ac:dyDescent="0.25">
      <c r="E6168">
        <v>3.0243329999999999</v>
      </c>
    </row>
    <row r="6169" spans="5:5" x14ac:dyDescent="0.25">
      <c r="E6169">
        <v>1.8904430000000001</v>
      </c>
    </row>
    <row r="6170" spans="5:5" x14ac:dyDescent="0.25">
      <c r="E6170">
        <v>0.34741329999999998</v>
      </c>
    </row>
    <row r="6171" spans="5:5" x14ac:dyDescent="0.25">
      <c r="E6171">
        <v>0.67931580000000003</v>
      </c>
    </row>
    <row r="6172" spans="5:5" x14ac:dyDescent="0.25">
      <c r="E6172">
        <v>1.3273800000000001E-2</v>
      </c>
    </row>
    <row r="6173" spans="5:5" x14ac:dyDescent="0.25">
      <c r="E6173">
        <v>1.2214659999999999</v>
      </c>
    </row>
    <row r="6174" spans="5:5" x14ac:dyDescent="0.25">
      <c r="E6174">
        <v>1.7251609999999999</v>
      </c>
    </row>
    <row r="6175" spans="5:5" x14ac:dyDescent="0.25">
      <c r="E6175">
        <v>0.80297949999999996</v>
      </c>
    </row>
    <row r="6176" spans="5:5" x14ac:dyDescent="0.25">
      <c r="E6176">
        <v>4.8138189999999996</v>
      </c>
    </row>
    <row r="6177" spans="5:5" x14ac:dyDescent="0.25">
      <c r="E6177">
        <v>2.316281</v>
      </c>
    </row>
    <row r="6178" spans="5:5" x14ac:dyDescent="0.25">
      <c r="E6178">
        <v>0.49268630000000002</v>
      </c>
    </row>
    <row r="6179" spans="5:5" x14ac:dyDescent="0.25">
      <c r="E6179">
        <v>1.0822670000000001</v>
      </c>
    </row>
    <row r="6180" spans="5:5" x14ac:dyDescent="0.25">
      <c r="E6180">
        <v>0.1133956</v>
      </c>
    </row>
    <row r="6181" spans="5:5" x14ac:dyDescent="0.25">
      <c r="E6181">
        <v>1.5406610000000001</v>
      </c>
    </row>
    <row r="6182" spans="5:5" x14ac:dyDescent="0.25">
      <c r="E6182">
        <v>3.5182869999999999</v>
      </c>
    </row>
    <row r="6183" spans="5:5" x14ac:dyDescent="0.25">
      <c r="E6183">
        <v>0.30367660000000002</v>
      </c>
    </row>
    <row r="6184" spans="5:5" x14ac:dyDescent="0.25">
      <c r="E6184">
        <v>0.69045619999999996</v>
      </c>
    </row>
    <row r="6185" spans="5:5" x14ac:dyDescent="0.25">
      <c r="E6185">
        <v>0.28374640000000001</v>
      </c>
    </row>
    <row r="6186" spans="5:5" x14ac:dyDescent="0.25">
      <c r="E6186">
        <v>1.1753130000000001</v>
      </c>
    </row>
    <row r="6187" spans="5:5" x14ac:dyDescent="0.25">
      <c r="E6187">
        <v>0.7212634</v>
      </c>
    </row>
    <row r="6188" spans="5:5" x14ac:dyDescent="0.25">
      <c r="E6188">
        <v>1.4652289999999999</v>
      </c>
    </row>
    <row r="6189" spans="5:5" x14ac:dyDescent="0.25">
      <c r="E6189">
        <v>1.0803179999999999</v>
      </c>
    </row>
    <row r="6190" spans="5:5" x14ac:dyDescent="0.25">
      <c r="E6190">
        <v>0.38183810000000001</v>
      </c>
    </row>
    <row r="6191" spans="5:5" x14ac:dyDescent="0.25">
      <c r="E6191">
        <v>0.83977820000000003</v>
      </c>
    </row>
    <row r="6192" spans="5:5" x14ac:dyDescent="0.25">
      <c r="E6192">
        <v>0.25358579999999997</v>
      </c>
    </row>
    <row r="6193" spans="5:5" x14ac:dyDescent="0.25">
      <c r="E6193">
        <v>0.77623710000000001</v>
      </c>
    </row>
    <row r="6194" spans="5:5" x14ac:dyDescent="0.25">
      <c r="E6194">
        <v>2.8948800000000001</v>
      </c>
    </row>
    <row r="6195" spans="5:5" x14ac:dyDescent="0.25">
      <c r="E6195">
        <v>0.28936149999999999</v>
      </c>
    </row>
    <row r="6196" spans="5:5" x14ac:dyDescent="0.25">
      <c r="E6196">
        <v>0.17632600000000001</v>
      </c>
    </row>
    <row r="6197" spans="5:5" x14ac:dyDescent="0.25">
      <c r="E6197">
        <v>2.1821169999999999</v>
      </c>
    </row>
    <row r="6198" spans="5:5" x14ac:dyDescent="0.25">
      <c r="E6198">
        <v>1.199959</v>
      </c>
    </row>
    <row r="6199" spans="5:5" x14ac:dyDescent="0.25">
      <c r="E6199">
        <v>1.498712</v>
      </c>
    </row>
    <row r="6200" spans="5:5" x14ac:dyDescent="0.25">
      <c r="E6200">
        <v>2.5701559999999999</v>
      </c>
    </row>
    <row r="6201" spans="5:5" x14ac:dyDescent="0.25">
      <c r="E6201">
        <v>0.42084510000000003</v>
      </c>
    </row>
    <row r="6202" spans="5:5" x14ac:dyDescent="0.25">
      <c r="E6202">
        <v>0.2513011</v>
      </c>
    </row>
    <row r="6203" spans="5:5" x14ac:dyDescent="0.25">
      <c r="E6203">
        <v>0.36116019999999999</v>
      </c>
    </row>
    <row r="6204" spans="5:5" x14ac:dyDescent="0.25">
      <c r="E6204">
        <v>2.7794189999999999</v>
      </c>
    </row>
    <row r="6205" spans="5:5" x14ac:dyDescent="0.25">
      <c r="E6205">
        <v>1.7306550000000001</v>
      </c>
    </row>
    <row r="6206" spans="5:5" x14ac:dyDescent="0.25">
      <c r="E6206">
        <v>0.1541188</v>
      </c>
    </row>
    <row r="6207" spans="5:5" x14ac:dyDescent="0.25">
      <c r="E6207">
        <v>2.9677159999999998</v>
      </c>
    </row>
    <row r="6208" spans="5:5" x14ac:dyDescent="0.25">
      <c r="E6208">
        <v>4.5170210000000002E-2</v>
      </c>
    </row>
    <row r="6209" spans="5:5" x14ac:dyDescent="0.25">
      <c r="E6209">
        <v>2.1783939999999999</v>
      </c>
    </row>
    <row r="6210" spans="5:5" x14ac:dyDescent="0.25">
      <c r="E6210">
        <v>0.1216407</v>
      </c>
    </row>
    <row r="6211" spans="5:5" x14ac:dyDescent="0.25">
      <c r="E6211">
        <v>6.1750619999999999E-2</v>
      </c>
    </row>
    <row r="6212" spans="5:5" x14ac:dyDescent="0.25">
      <c r="E6212">
        <v>0.15677179999999999</v>
      </c>
    </row>
    <row r="6213" spans="5:5" x14ac:dyDescent="0.25">
      <c r="E6213">
        <v>1.0397350000000001</v>
      </c>
    </row>
    <row r="6214" spans="5:5" x14ac:dyDescent="0.25">
      <c r="E6214">
        <v>2.8399990000000002</v>
      </c>
    </row>
    <row r="6215" spans="5:5" x14ac:dyDescent="0.25">
      <c r="E6215">
        <v>2.938447</v>
      </c>
    </row>
    <row r="6216" spans="5:5" x14ac:dyDescent="0.25">
      <c r="E6216">
        <v>0.38350990000000001</v>
      </c>
    </row>
    <row r="6217" spans="5:5" x14ac:dyDescent="0.25">
      <c r="E6217">
        <v>0.86533079999999996</v>
      </c>
    </row>
    <row r="6218" spans="5:5" x14ac:dyDescent="0.25">
      <c r="E6218">
        <v>0.51255890000000004</v>
      </c>
    </row>
    <row r="6219" spans="5:5" x14ac:dyDescent="0.25">
      <c r="E6219">
        <v>0.71651750000000003</v>
      </c>
    </row>
    <row r="6220" spans="5:5" x14ac:dyDescent="0.25">
      <c r="E6220">
        <v>3.893008</v>
      </c>
    </row>
    <row r="6221" spans="5:5" x14ac:dyDescent="0.25">
      <c r="E6221">
        <v>1.052036</v>
      </c>
    </row>
    <row r="6222" spans="5:5" x14ac:dyDescent="0.25">
      <c r="E6222">
        <v>1.063709</v>
      </c>
    </row>
    <row r="6223" spans="5:5" x14ac:dyDescent="0.25">
      <c r="E6223">
        <v>0.79254780000000002</v>
      </c>
    </row>
    <row r="6224" spans="5:5" x14ac:dyDescent="0.25">
      <c r="E6224">
        <v>0.4521753</v>
      </c>
    </row>
    <row r="6225" spans="5:5" x14ac:dyDescent="0.25">
      <c r="E6225">
        <v>2.3737539999999999</v>
      </c>
    </row>
    <row r="6226" spans="5:5" x14ac:dyDescent="0.25">
      <c r="E6226">
        <v>3.8235899999999998</v>
      </c>
    </row>
    <row r="6227" spans="5:5" x14ac:dyDescent="0.25">
      <c r="E6227">
        <v>0.58276779999999995</v>
      </c>
    </row>
    <row r="6228" spans="5:5" x14ac:dyDescent="0.25">
      <c r="E6228">
        <v>0.62088840000000001</v>
      </c>
    </row>
    <row r="6229" spans="5:5" x14ac:dyDescent="0.25">
      <c r="E6229">
        <v>3.8899300000000001</v>
      </c>
    </row>
    <row r="6230" spans="5:5" x14ac:dyDescent="0.25">
      <c r="E6230">
        <v>0.4357183</v>
      </c>
    </row>
    <row r="6231" spans="5:5" x14ac:dyDescent="0.25">
      <c r="E6231">
        <v>1.22797</v>
      </c>
    </row>
    <row r="6232" spans="5:5" x14ac:dyDescent="0.25">
      <c r="E6232">
        <v>6.9145470000000001E-2</v>
      </c>
    </row>
    <row r="6233" spans="5:5" x14ac:dyDescent="0.25">
      <c r="E6233">
        <v>0.53555719999999996</v>
      </c>
    </row>
    <row r="6234" spans="5:5" x14ac:dyDescent="0.25">
      <c r="E6234">
        <v>6.011965</v>
      </c>
    </row>
    <row r="6235" spans="5:5" x14ac:dyDescent="0.25">
      <c r="E6235">
        <v>1.153546</v>
      </c>
    </row>
    <row r="6236" spans="5:5" x14ac:dyDescent="0.25">
      <c r="E6236">
        <v>0.72288160000000001</v>
      </c>
    </row>
    <row r="6237" spans="5:5" x14ac:dyDescent="0.25">
      <c r="E6237">
        <v>2.6098949999999999</v>
      </c>
    </row>
    <row r="6238" spans="5:5" x14ac:dyDescent="0.25">
      <c r="E6238">
        <v>0.61976850000000006</v>
      </c>
    </row>
    <row r="6239" spans="5:5" x14ac:dyDescent="0.25">
      <c r="E6239">
        <v>0.29504540000000001</v>
      </c>
    </row>
    <row r="6240" spans="5:5" x14ac:dyDescent="0.25">
      <c r="E6240">
        <v>0.33845979999999998</v>
      </c>
    </row>
    <row r="6241" spans="5:5" x14ac:dyDescent="0.25">
      <c r="E6241">
        <v>0.88468380000000002</v>
      </c>
    </row>
    <row r="6242" spans="5:5" x14ac:dyDescent="0.25">
      <c r="E6242">
        <v>7.868435E-2</v>
      </c>
    </row>
    <row r="6243" spans="5:5" x14ac:dyDescent="0.25">
      <c r="E6243">
        <v>0.70245979999999997</v>
      </c>
    </row>
    <row r="6244" spans="5:5" x14ac:dyDescent="0.25">
      <c r="E6244">
        <v>0.36191289999999998</v>
      </c>
    </row>
    <row r="6245" spans="5:5" x14ac:dyDescent="0.25">
      <c r="E6245">
        <v>1.912836</v>
      </c>
    </row>
    <row r="6246" spans="5:5" x14ac:dyDescent="0.25">
      <c r="E6246">
        <v>0.45892319999999998</v>
      </c>
    </row>
    <row r="6247" spans="5:5" x14ac:dyDescent="0.25">
      <c r="E6247">
        <v>2.0981260000000002</v>
      </c>
    </row>
    <row r="6248" spans="5:5" x14ac:dyDescent="0.25">
      <c r="E6248">
        <v>2.074611</v>
      </c>
    </row>
    <row r="6249" spans="5:5" x14ac:dyDescent="0.25">
      <c r="E6249">
        <v>0.1438932</v>
      </c>
    </row>
    <row r="6250" spans="5:5" x14ac:dyDescent="0.25">
      <c r="E6250">
        <v>2.2725230000000001</v>
      </c>
    </row>
    <row r="6251" spans="5:5" x14ac:dyDescent="0.25">
      <c r="E6251">
        <v>0.14019490000000001</v>
      </c>
    </row>
    <row r="6252" spans="5:5" x14ac:dyDescent="0.25">
      <c r="E6252">
        <v>0.1556324</v>
      </c>
    </row>
    <row r="6253" spans="5:5" x14ac:dyDescent="0.25">
      <c r="E6253">
        <v>1.284214</v>
      </c>
    </row>
    <row r="6254" spans="5:5" x14ac:dyDescent="0.25">
      <c r="E6254">
        <v>0.31849670000000002</v>
      </c>
    </row>
    <row r="6255" spans="5:5" x14ac:dyDescent="0.25">
      <c r="E6255">
        <v>0.23392859999999999</v>
      </c>
    </row>
    <row r="6256" spans="5:5" x14ac:dyDescent="0.25">
      <c r="E6256">
        <v>1.5833630000000001</v>
      </c>
    </row>
    <row r="6257" spans="5:5" x14ac:dyDescent="0.25">
      <c r="E6257">
        <v>0.18589910000000001</v>
      </c>
    </row>
    <row r="6258" spans="5:5" x14ac:dyDescent="0.25">
      <c r="E6258">
        <v>1.39842</v>
      </c>
    </row>
    <row r="6259" spans="5:5" x14ac:dyDescent="0.25">
      <c r="E6259">
        <v>6.1165770000000001E-2</v>
      </c>
    </row>
    <row r="6260" spans="5:5" x14ac:dyDescent="0.25">
      <c r="E6260">
        <v>0.96555880000000005</v>
      </c>
    </row>
    <row r="6261" spans="5:5" x14ac:dyDescent="0.25">
      <c r="E6261">
        <v>1.3263819999999999</v>
      </c>
    </row>
    <row r="6262" spans="5:5" x14ac:dyDescent="0.25">
      <c r="E6262">
        <v>0.31988870000000003</v>
      </c>
    </row>
    <row r="6263" spans="5:5" x14ac:dyDescent="0.25">
      <c r="E6263">
        <v>0.3522517</v>
      </c>
    </row>
    <row r="6264" spans="5:5" x14ac:dyDescent="0.25">
      <c r="E6264">
        <v>0.27072580000000002</v>
      </c>
    </row>
    <row r="6265" spans="5:5" x14ac:dyDescent="0.25">
      <c r="E6265">
        <v>0.3626393</v>
      </c>
    </row>
    <row r="6266" spans="5:5" x14ac:dyDescent="0.25">
      <c r="E6266">
        <v>0.34726299999999999</v>
      </c>
    </row>
    <row r="6267" spans="5:5" x14ac:dyDescent="0.25">
      <c r="E6267">
        <v>0.28033720000000001</v>
      </c>
    </row>
    <row r="6268" spans="5:5" x14ac:dyDescent="0.25">
      <c r="E6268">
        <v>0.21949270000000001</v>
      </c>
    </row>
    <row r="6269" spans="5:5" x14ac:dyDescent="0.25">
      <c r="E6269">
        <v>0.23311499999999999</v>
      </c>
    </row>
    <row r="6270" spans="5:5" x14ac:dyDescent="0.25">
      <c r="E6270">
        <v>0.31557020000000002</v>
      </c>
    </row>
    <row r="6271" spans="5:5" x14ac:dyDescent="0.25">
      <c r="E6271">
        <v>1.416779</v>
      </c>
    </row>
    <row r="6272" spans="5:5" x14ac:dyDescent="0.25">
      <c r="E6272">
        <v>0.59327350000000001</v>
      </c>
    </row>
    <row r="6273" spans="5:5" x14ac:dyDescent="0.25">
      <c r="E6273">
        <v>8.9134820000000003E-2</v>
      </c>
    </row>
    <row r="6274" spans="5:5" x14ac:dyDescent="0.25">
      <c r="E6274">
        <v>0.45308110000000001</v>
      </c>
    </row>
    <row r="6275" spans="5:5" x14ac:dyDescent="0.25">
      <c r="E6275">
        <v>2.595869</v>
      </c>
    </row>
    <row r="6276" spans="5:5" x14ac:dyDescent="0.25">
      <c r="E6276">
        <v>0.73502690000000004</v>
      </c>
    </row>
    <row r="6277" spans="5:5" x14ac:dyDescent="0.25">
      <c r="E6277">
        <v>2.4677730000000002</v>
      </c>
    </row>
    <row r="6278" spans="5:5" x14ac:dyDescent="0.25">
      <c r="E6278">
        <v>0.79466000000000003</v>
      </c>
    </row>
    <row r="6279" spans="5:5" x14ac:dyDescent="0.25">
      <c r="E6279">
        <v>0.39900550000000001</v>
      </c>
    </row>
    <row r="6280" spans="5:5" x14ac:dyDescent="0.25">
      <c r="E6280">
        <v>1.85012</v>
      </c>
    </row>
    <row r="6281" spans="5:5" x14ac:dyDescent="0.25">
      <c r="E6281">
        <v>1.0973109999999999</v>
      </c>
    </row>
    <row r="6282" spans="5:5" x14ac:dyDescent="0.25">
      <c r="E6282">
        <v>2.9179110000000001</v>
      </c>
    </row>
    <row r="6283" spans="5:5" x14ac:dyDescent="0.25">
      <c r="E6283">
        <v>1.355669</v>
      </c>
    </row>
    <row r="6284" spans="5:5" x14ac:dyDescent="0.25">
      <c r="E6284">
        <v>2.7605650000000002</v>
      </c>
    </row>
    <row r="6285" spans="5:5" x14ac:dyDescent="0.25">
      <c r="E6285">
        <v>0.77197859999999996</v>
      </c>
    </row>
    <row r="6286" spans="5:5" x14ac:dyDescent="0.25">
      <c r="E6286">
        <v>2.922398E-2</v>
      </c>
    </row>
    <row r="6287" spans="5:5" x14ac:dyDescent="0.25">
      <c r="E6287">
        <v>0.27720529999999999</v>
      </c>
    </row>
    <row r="6288" spans="5:5" x14ac:dyDescent="0.25">
      <c r="E6288">
        <v>4.7077679999999997</v>
      </c>
    </row>
    <row r="6289" spans="5:5" x14ac:dyDescent="0.25">
      <c r="E6289">
        <v>0.55791780000000002</v>
      </c>
    </row>
    <row r="6290" spans="5:5" x14ac:dyDescent="0.25">
      <c r="E6290">
        <v>0.11210920000000001</v>
      </c>
    </row>
    <row r="6291" spans="5:5" x14ac:dyDescent="0.25">
      <c r="E6291">
        <v>0.20417270000000001</v>
      </c>
    </row>
    <row r="6292" spans="5:5" x14ac:dyDescent="0.25">
      <c r="E6292">
        <v>1.0545059999999999</v>
      </c>
    </row>
    <row r="6293" spans="5:5" x14ac:dyDescent="0.25">
      <c r="E6293">
        <v>1.0122420000000001</v>
      </c>
    </row>
    <row r="6294" spans="5:5" x14ac:dyDescent="0.25">
      <c r="E6294">
        <v>1.4891620000000001</v>
      </c>
    </row>
    <row r="6295" spans="5:5" x14ac:dyDescent="0.25">
      <c r="E6295">
        <v>0.39225599999999999</v>
      </c>
    </row>
    <row r="6296" spans="5:5" x14ac:dyDescent="0.25">
      <c r="E6296">
        <v>0.24327560000000001</v>
      </c>
    </row>
    <row r="6297" spans="5:5" x14ac:dyDescent="0.25">
      <c r="E6297">
        <v>0.5160882</v>
      </c>
    </row>
    <row r="6298" spans="5:5" x14ac:dyDescent="0.25">
      <c r="E6298">
        <v>1.3413899999999999E-2</v>
      </c>
    </row>
    <row r="6299" spans="5:5" x14ac:dyDescent="0.25">
      <c r="E6299">
        <v>0.4744274</v>
      </c>
    </row>
    <row r="6300" spans="5:5" x14ac:dyDescent="0.25">
      <c r="E6300">
        <v>8.2583130000000005E-2</v>
      </c>
    </row>
    <row r="6301" spans="5:5" x14ac:dyDescent="0.25">
      <c r="E6301">
        <v>0.63084359999999995</v>
      </c>
    </row>
    <row r="6302" spans="5:5" x14ac:dyDescent="0.25">
      <c r="E6302">
        <v>0.3083842</v>
      </c>
    </row>
    <row r="6303" spans="5:5" x14ac:dyDescent="0.25">
      <c r="E6303">
        <v>2.0870700000000002</v>
      </c>
    </row>
    <row r="6304" spans="5:5" x14ac:dyDescent="0.25">
      <c r="E6304">
        <v>0.29114299999999999</v>
      </c>
    </row>
    <row r="6305" spans="5:5" x14ac:dyDescent="0.25">
      <c r="E6305">
        <v>0.94636849999999995</v>
      </c>
    </row>
    <row r="6306" spans="5:5" x14ac:dyDescent="0.25">
      <c r="E6306">
        <v>9.657019E-2</v>
      </c>
    </row>
    <row r="6307" spans="5:5" x14ac:dyDescent="0.25">
      <c r="E6307">
        <v>2.9784990000000001E-2</v>
      </c>
    </row>
    <row r="6308" spans="5:5" x14ac:dyDescent="0.25">
      <c r="E6308">
        <v>0.19115380000000001</v>
      </c>
    </row>
    <row r="6309" spans="5:5" x14ac:dyDescent="0.25">
      <c r="E6309">
        <v>2.7159840000000002</v>
      </c>
    </row>
    <row r="6310" spans="5:5" x14ac:dyDescent="0.25">
      <c r="E6310">
        <v>0.44185160000000001</v>
      </c>
    </row>
    <row r="6311" spans="5:5" x14ac:dyDescent="0.25">
      <c r="E6311">
        <v>1.7598720000000001</v>
      </c>
    </row>
    <row r="6312" spans="5:5" x14ac:dyDescent="0.25">
      <c r="E6312">
        <v>2.754448</v>
      </c>
    </row>
    <row r="6313" spans="5:5" x14ac:dyDescent="0.25">
      <c r="E6313">
        <v>1.1515899999999999</v>
      </c>
    </row>
    <row r="6314" spans="5:5" x14ac:dyDescent="0.25">
      <c r="E6314">
        <v>1.7106980000000001</v>
      </c>
    </row>
    <row r="6315" spans="5:5" x14ac:dyDescent="0.25">
      <c r="E6315">
        <v>3.4130599999999999E-3</v>
      </c>
    </row>
    <row r="6316" spans="5:5" x14ac:dyDescent="0.25">
      <c r="E6316">
        <v>0.34302899999999997</v>
      </c>
    </row>
    <row r="6317" spans="5:5" x14ac:dyDescent="0.25">
      <c r="E6317">
        <v>1.001098</v>
      </c>
    </row>
    <row r="6318" spans="5:5" x14ac:dyDescent="0.25">
      <c r="E6318">
        <v>3.5627880000000001E-2</v>
      </c>
    </row>
    <row r="6319" spans="5:5" x14ac:dyDescent="0.25">
      <c r="E6319">
        <v>0.5588379</v>
      </c>
    </row>
    <row r="6320" spans="5:5" x14ac:dyDescent="0.25">
      <c r="E6320">
        <v>1.853467</v>
      </c>
    </row>
    <row r="6321" spans="5:5" x14ac:dyDescent="0.25">
      <c r="E6321">
        <v>0.15193039999999999</v>
      </c>
    </row>
    <row r="6322" spans="5:5" x14ac:dyDescent="0.25">
      <c r="E6322">
        <v>2.4055580000000001</v>
      </c>
    </row>
    <row r="6323" spans="5:5" x14ac:dyDescent="0.25">
      <c r="E6323">
        <v>0.39435799999999999</v>
      </c>
    </row>
    <row r="6324" spans="5:5" x14ac:dyDescent="0.25">
      <c r="E6324">
        <v>1.262783</v>
      </c>
    </row>
    <row r="6325" spans="5:5" x14ac:dyDescent="0.25">
      <c r="E6325">
        <v>1.543555</v>
      </c>
    </row>
    <row r="6326" spans="5:5" x14ac:dyDescent="0.25">
      <c r="E6326">
        <v>3.7603110000000002E-2</v>
      </c>
    </row>
    <row r="6327" spans="5:5" x14ac:dyDescent="0.25">
      <c r="E6327">
        <v>0.70710229999999996</v>
      </c>
    </row>
    <row r="6328" spans="5:5" x14ac:dyDescent="0.25">
      <c r="E6328">
        <v>1.1808129999999999</v>
      </c>
    </row>
    <row r="6329" spans="5:5" x14ac:dyDescent="0.25">
      <c r="E6329">
        <v>1.0064329999999999</v>
      </c>
    </row>
    <row r="6330" spans="5:5" x14ac:dyDescent="0.25">
      <c r="E6330">
        <v>0.21066760000000001</v>
      </c>
    </row>
    <row r="6331" spans="5:5" x14ac:dyDescent="0.25">
      <c r="E6331">
        <v>3.2771990000000001E-2</v>
      </c>
    </row>
    <row r="6332" spans="5:5" x14ac:dyDescent="0.25">
      <c r="E6332">
        <v>0.99608260000000004</v>
      </c>
    </row>
    <row r="6333" spans="5:5" x14ac:dyDescent="0.25">
      <c r="E6333">
        <v>6.0351780000000001E-2</v>
      </c>
    </row>
    <row r="6334" spans="5:5" x14ac:dyDescent="0.25">
      <c r="E6334">
        <v>0.12554779999999999</v>
      </c>
    </row>
    <row r="6335" spans="5:5" x14ac:dyDescent="0.25">
      <c r="E6335">
        <v>0.49861810000000001</v>
      </c>
    </row>
    <row r="6336" spans="5:5" x14ac:dyDescent="0.25">
      <c r="E6336">
        <v>0.25859480000000001</v>
      </c>
    </row>
    <row r="6337" spans="5:5" x14ac:dyDescent="0.25">
      <c r="E6337">
        <v>0.43059409999999998</v>
      </c>
    </row>
    <row r="6338" spans="5:5" x14ac:dyDescent="0.25">
      <c r="E6338">
        <v>1.703454</v>
      </c>
    </row>
    <row r="6339" spans="5:5" x14ac:dyDescent="0.25">
      <c r="E6339">
        <v>3.1923629999999998</v>
      </c>
    </row>
    <row r="6340" spans="5:5" x14ac:dyDescent="0.25">
      <c r="E6340">
        <v>0.1960297</v>
      </c>
    </row>
    <row r="6341" spans="5:5" x14ac:dyDescent="0.25">
      <c r="E6341">
        <v>2.9338139999999999</v>
      </c>
    </row>
    <row r="6342" spans="5:5" x14ac:dyDescent="0.25">
      <c r="E6342">
        <v>0.51230989999999998</v>
      </c>
    </row>
    <row r="6343" spans="5:5" x14ac:dyDescent="0.25">
      <c r="E6343">
        <v>0.68315700000000001</v>
      </c>
    </row>
    <row r="6344" spans="5:5" x14ac:dyDescent="0.25">
      <c r="E6344">
        <v>2.4759609999999999</v>
      </c>
    </row>
    <row r="6345" spans="5:5" x14ac:dyDescent="0.25">
      <c r="E6345">
        <v>0.87250810000000001</v>
      </c>
    </row>
    <row r="6346" spans="5:5" x14ac:dyDescent="0.25">
      <c r="E6346">
        <v>2.2267030000000001</v>
      </c>
    </row>
    <row r="6347" spans="5:5" x14ac:dyDescent="0.25">
      <c r="E6347">
        <v>1.1044890000000001</v>
      </c>
    </row>
    <row r="6348" spans="5:5" x14ac:dyDescent="0.25">
      <c r="E6348">
        <v>0.59260900000000005</v>
      </c>
    </row>
    <row r="6349" spans="5:5" x14ac:dyDescent="0.25">
      <c r="E6349">
        <v>0.1737407</v>
      </c>
    </row>
    <row r="6350" spans="5:5" x14ac:dyDescent="0.25">
      <c r="E6350">
        <v>3.4057879999999999E-2</v>
      </c>
    </row>
    <row r="6351" spans="5:5" x14ac:dyDescent="0.25">
      <c r="E6351">
        <v>0.52787329999999999</v>
      </c>
    </row>
    <row r="6352" spans="5:5" x14ac:dyDescent="0.25">
      <c r="E6352">
        <v>0.35029100000000002</v>
      </c>
    </row>
    <row r="6353" spans="5:5" x14ac:dyDescent="0.25">
      <c r="E6353">
        <v>4.2686210000000004</v>
      </c>
    </row>
    <row r="6354" spans="5:5" x14ac:dyDescent="0.25">
      <c r="E6354">
        <v>0.81489310000000004</v>
      </c>
    </row>
    <row r="6355" spans="5:5" x14ac:dyDescent="0.25">
      <c r="E6355">
        <v>2.4585499999999998</v>
      </c>
    </row>
    <row r="6356" spans="5:5" x14ac:dyDescent="0.25">
      <c r="E6356">
        <v>1.010947</v>
      </c>
    </row>
    <row r="6357" spans="5:5" x14ac:dyDescent="0.25">
      <c r="E6357">
        <v>1.4114880000000001</v>
      </c>
    </row>
    <row r="6358" spans="5:5" x14ac:dyDescent="0.25">
      <c r="E6358">
        <v>1.7205170000000001</v>
      </c>
    </row>
    <row r="6359" spans="5:5" x14ac:dyDescent="0.25">
      <c r="E6359">
        <v>0.87249469999999996</v>
      </c>
    </row>
    <row r="6360" spans="5:5" x14ac:dyDescent="0.25">
      <c r="E6360">
        <v>0.82511800000000002</v>
      </c>
    </row>
    <row r="6361" spans="5:5" x14ac:dyDescent="0.25">
      <c r="E6361">
        <v>1.0907020000000001</v>
      </c>
    </row>
    <row r="6362" spans="5:5" x14ac:dyDescent="0.25">
      <c r="E6362">
        <v>3.1031710000000001</v>
      </c>
    </row>
    <row r="6363" spans="5:5" x14ac:dyDescent="0.25">
      <c r="E6363">
        <v>1.0131079999999999</v>
      </c>
    </row>
    <row r="6364" spans="5:5" x14ac:dyDescent="0.25">
      <c r="E6364">
        <v>1.216755</v>
      </c>
    </row>
    <row r="6365" spans="5:5" x14ac:dyDescent="0.25">
      <c r="E6365">
        <v>1.370482E-2</v>
      </c>
    </row>
    <row r="6366" spans="5:5" x14ac:dyDescent="0.25">
      <c r="E6366">
        <v>5.7375439999999998E-3</v>
      </c>
    </row>
    <row r="6367" spans="5:5" x14ac:dyDescent="0.25">
      <c r="E6367">
        <v>1.1536299999999999</v>
      </c>
    </row>
    <row r="6368" spans="5:5" x14ac:dyDescent="0.25">
      <c r="E6368">
        <v>0.52219260000000001</v>
      </c>
    </row>
    <row r="6369" spans="5:5" x14ac:dyDescent="0.25">
      <c r="E6369">
        <v>5.4838430000000001E-2</v>
      </c>
    </row>
    <row r="6370" spans="5:5" x14ac:dyDescent="0.25">
      <c r="E6370">
        <v>3.2998029999999998</v>
      </c>
    </row>
    <row r="6371" spans="5:5" x14ac:dyDescent="0.25">
      <c r="E6371">
        <v>2.0247869999999999</v>
      </c>
    </row>
    <row r="6372" spans="5:5" x14ac:dyDescent="0.25">
      <c r="E6372">
        <v>1.980685</v>
      </c>
    </row>
    <row r="6373" spans="5:5" x14ac:dyDescent="0.25">
      <c r="E6373">
        <v>0.52469460000000001</v>
      </c>
    </row>
    <row r="6374" spans="5:5" x14ac:dyDescent="0.25">
      <c r="E6374">
        <v>5.3863399999999999E-2</v>
      </c>
    </row>
    <row r="6375" spans="5:5" x14ac:dyDescent="0.25">
      <c r="E6375">
        <v>0.6489608</v>
      </c>
    </row>
    <row r="6376" spans="5:5" x14ac:dyDescent="0.25">
      <c r="E6376">
        <v>0.36136099999999999</v>
      </c>
    </row>
    <row r="6377" spans="5:5" x14ac:dyDescent="0.25">
      <c r="E6377">
        <v>0.56104529999999997</v>
      </c>
    </row>
    <row r="6378" spans="5:5" x14ac:dyDescent="0.25">
      <c r="E6378">
        <v>0.3217547</v>
      </c>
    </row>
    <row r="6379" spans="5:5" x14ac:dyDescent="0.25">
      <c r="E6379">
        <v>2.1098520000000001</v>
      </c>
    </row>
    <row r="6380" spans="5:5" x14ac:dyDescent="0.25">
      <c r="E6380">
        <v>1.2219</v>
      </c>
    </row>
    <row r="6381" spans="5:5" x14ac:dyDescent="0.25">
      <c r="E6381">
        <v>0.34900819999999999</v>
      </c>
    </row>
    <row r="6382" spans="5:5" x14ac:dyDescent="0.25">
      <c r="E6382">
        <v>0.22102939999999999</v>
      </c>
    </row>
    <row r="6383" spans="5:5" x14ac:dyDescent="0.25">
      <c r="E6383">
        <v>0.3372925</v>
      </c>
    </row>
    <row r="6384" spans="5:5" x14ac:dyDescent="0.25">
      <c r="E6384">
        <v>0.41288619999999998</v>
      </c>
    </row>
    <row r="6385" spans="5:5" x14ac:dyDescent="0.25">
      <c r="E6385">
        <v>4.3349580000000003</v>
      </c>
    </row>
    <row r="6386" spans="5:5" x14ac:dyDescent="0.25">
      <c r="E6386">
        <v>0.15891669999999999</v>
      </c>
    </row>
    <row r="6387" spans="5:5" x14ac:dyDescent="0.25">
      <c r="E6387">
        <v>0.79401529999999998</v>
      </c>
    </row>
    <row r="6388" spans="5:5" x14ac:dyDescent="0.25">
      <c r="E6388">
        <v>0.35546889999999998</v>
      </c>
    </row>
    <row r="6389" spans="5:5" x14ac:dyDescent="0.25">
      <c r="E6389">
        <v>3.059968</v>
      </c>
    </row>
    <row r="6390" spans="5:5" x14ac:dyDescent="0.25">
      <c r="E6390">
        <v>0.17363149999999999</v>
      </c>
    </row>
    <row r="6391" spans="5:5" x14ac:dyDescent="0.25">
      <c r="E6391">
        <v>0.68335389999999996</v>
      </c>
    </row>
    <row r="6392" spans="5:5" x14ac:dyDescent="0.25">
      <c r="E6392">
        <v>1.5230520000000001</v>
      </c>
    </row>
    <row r="6393" spans="5:5" x14ac:dyDescent="0.25">
      <c r="E6393">
        <v>0.63923660000000004</v>
      </c>
    </row>
    <row r="6394" spans="5:5" x14ac:dyDescent="0.25">
      <c r="E6394">
        <v>4.0539779999999997E-2</v>
      </c>
    </row>
    <row r="6395" spans="5:5" x14ac:dyDescent="0.25">
      <c r="E6395">
        <v>1.712701</v>
      </c>
    </row>
    <row r="6396" spans="5:5" x14ac:dyDescent="0.25">
      <c r="E6396">
        <v>2.098516</v>
      </c>
    </row>
    <row r="6397" spans="5:5" x14ac:dyDescent="0.25">
      <c r="E6397">
        <v>0.54522199999999998</v>
      </c>
    </row>
    <row r="6398" spans="5:5" x14ac:dyDescent="0.25">
      <c r="E6398">
        <v>0.88021930000000004</v>
      </c>
    </row>
    <row r="6399" spans="5:5" x14ac:dyDescent="0.25">
      <c r="E6399">
        <v>1.212628</v>
      </c>
    </row>
    <row r="6400" spans="5:5" x14ac:dyDescent="0.25">
      <c r="E6400">
        <v>0.59240060000000005</v>
      </c>
    </row>
    <row r="6401" spans="5:5" x14ac:dyDescent="0.25">
      <c r="E6401">
        <v>0.32007760000000002</v>
      </c>
    </row>
    <row r="6402" spans="5:5" x14ac:dyDescent="0.25">
      <c r="E6402">
        <v>0.84714299999999998</v>
      </c>
    </row>
    <row r="6403" spans="5:5" x14ac:dyDescent="0.25">
      <c r="E6403">
        <v>1.843758</v>
      </c>
    </row>
    <row r="6404" spans="5:5" x14ac:dyDescent="0.25">
      <c r="E6404">
        <v>2.7387439999999999E-2</v>
      </c>
    </row>
    <row r="6405" spans="5:5" x14ac:dyDescent="0.25">
      <c r="E6405">
        <v>0.4028429</v>
      </c>
    </row>
    <row r="6406" spans="5:5" x14ac:dyDescent="0.25">
      <c r="E6406">
        <v>2.057858</v>
      </c>
    </row>
    <row r="6407" spans="5:5" x14ac:dyDescent="0.25">
      <c r="E6407">
        <v>0.23458499999999999</v>
      </c>
    </row>
    <row r="6408" spans="5:5" x14ac:dyDescent="0.25">
      <c r="E6408">
        <v>1.4167529999999999</v>
      </c>
    </row>
    <row r="6409" spans="5:5" x14ac:dyDescent="0.25">
      <c r="E6409">
        <v>2.3308970000000002</v>
      </c>
    </row>
    <row r="6410" spans="5:5" x14ac:dyDescent="0.25">
      <c r="E6410">
        <v>0.18440909999999999</v>
      </c>
    </row>
    <row r="6411" spans="5:5" x14ac:dyDescent="0.25">
      <c r="E6411">
        <v>0.34297450000000002</v>
      </c>
    </row>
    <row r="6412" spans="5:5" x14ac:dyDescent="0.25">
      <c r="E6412">
        <v>0.36073110000000003</v>
      </c>
    </row>
    <row r="6413" spans="5:5" x14ac:dyDescent="0.25">
      <c r="E6413">
        <v>9.0911679999999995E-2</v>
      </c>
    </row>
    <row r="6414" spans="5:5" x14ac:dyDescent="0.25">
      <c r="E6414">
        <v>0.23569770000000001</v>
      </c>
    </row>
    <row r="6415" spans="5:5" x14ac:dyDescent="0.25">
      <c r="E6415">
        <v>0.32527089999999997</v>
      </c>
    </row>
    <row r="6416" spans="5:5" x14ac:dyDescent="0.25">
      <c r="E6416">
        <v>0.61466810000000005</v>
      </c>
    </row>
    <row r="6417" spans="5:5" x14ac:dyDescent="0.25">
      <c r="E6417">
        <v>0.47135579999999999</v>
      </c>
    </row>
    <row r="6418" spans="5:5" x14ac:dyDescent="0.25">
      <c r="E6418">
        <v>0.46785090000000001</v>
      </c>
    </row>
    <row r="6419" spans="5:5" x14ac:dyDescent="0.25">
      <c r="E6419">
        <v>3.5754010000000003E-2</v>
      </c>
    </row>
    <row r="6420" spans="5:5" x14ac:dyDescent="0.25">
      <c r="E6420">
        <v>7.1985670000000002E-2</v>
      </c>
    </row>
    <row r="6421" spans="5:5" x14ac:dyDescent="0.25">
      <c r="E6421">
        <v>1.2511369999999999</v>
      </c>
    </row>
    <row r="6422" spans="5:5" x14ac:dyDescent="0.25">
      <c r="E6422">
        <v>1.0197309999999999</v>
      </c>
    </row>
    <row r="6423" spans="5:5" x14ac:dyDescent="0.25">
      <c r="E6423">
        <v>0.62125960000000002</v>
      </c>
    </row>
    <row r="6424" spans="5:5" x14ac:dyDescent="0.25">
      <c r="E6424">
        <v>0.34037479999999998</v>
      </c>
    </row>
    <row r="6425" spans="5:5" x14ac:dyDescent="0.25">
      <c r="E6425">
        <v>6.5955979999999997E-2</v>
      </c>
    </row>
    <row r="6426" spans="5:5" x14ac:dyDescent="0.25">
      <c r="E6426">
        <v>0.16529579999999999</v>
      </c>
    </row>
    <row r="6427" spans="5:5" x14ac:dyDescent="0.25">
      <c r="E6427">
        <v>0.72340329999999997</v>
      </c>
    </row>
    <row r="6428" spans="5:5" x14ac:dyDescent="0.25">
      <c r="E6428">
        <v>0.75731749999999998</v>
      </c>
    </row>
    <row r="6429" spans="5:5" x14ac:dyDescent="0.25">
      <c r="E6429">
        <v>0.481792</v>
      </c>
    </row>
    <row r="6430" spans="5:5" x14ac:dyDescent="0.25">
      <c r="E6430">
        <v>0.55301920000000004</v>
      </c>
    </row>
    <row r="6431" spans="5:5" x14ac:dyDescent="0.25">
      <c r="E6431">
        <v>9.1365279999999993E-2</v>
      </c>
    </row>
    <row r="6432" spans="5:5" x14ac:dyDescent="0.25">
      <c r="E6432">
        <v>0.25346020000000002</v>
      </c>
    </row>
    <row r="6433" spans="5:5" x14ac:dyDescent="0.25">
      <c r="E6433">
        <v>0.40728959999999997</v>
      </c>
    </row>
    <row r="6434" spans="5:5" x14ac:dyDescent="0.25">
      <c r="E6434">
        <v>0.1359679</v>
      </c>
    </row>
    <row r="6435" spans="5:5" x14ac:dyDescent="0.25">
      <c r="E6435">
        <v>0.4641943</v>
      </c>
    </row>
    <row r="6436" spans="5:5" x14ac:dyDescent="0.25">
      <c r="E6436">
        <v>1.4309289999999999</v>
      </c>
    </row>
    <row r="6437" spans="5:5" x14ac:dyDescent="0.25">
      <c r="E6437">
        <v>0.34897250000000002</v>
      </c>
    </row>
    <row r="6438" spans="5:5" x14ac:dyDescent="0.25">
      <c r="E6438">
        <v>2.6873520000000002</v>
      </c>
    </row>
    <row r="6439" spans="5:5" x14ac:dyDescent="0.25">
      <c r="E6439">
        <v>1.048934</v>
      </c>
    </row>
    <row r="6440" spans="5:5" x14ac:dyDescent="0.25">
      <c r="E6440">
        <v>8.5222610000000004E-2</v>
      </c>
    </row>
    <row r="6441" spans="5:5" x14ac:dyDescent="0.25">
      <c r="E6441">
        <v>0.65936689999999998</v>
      </c>
    </row>
    <row r="6442" spans="5:5" x14ac:dyDescent="0.25">
      <c r="E6442">
        <v>0.3577996</v>
      </c>
    </row>
    <row r="6443" spans="5:5" x14ac:dyDescent="0.25">
      <c r="E6443">
        <v>1.5154190000000001</v>
      </c>
    </row>
    <row r="6444" spans="5:5" x14ac:dyDescent="0.25">
      <c r="E6444">
        <v>6.3091980000000003</v>
      </c>
    </row>
    <row r="6445" spans="5:5" x14ac:dyDescent="0.25">
      <c r="E6445">
        <v>0.65635350000000003</v>
      </c>
    </row>
    <row r="6446" spans="5:5" x14ac:dyDescent="0.25">
      <c r="E6446">
        <v>2.006602E-2</v>
      </c>
    </row>
    <row r="6447" spans="5:5" x14ac:dyDescent="0.25">
      <c r="E6447">
        <v>1.2291289999999999</v>
      </c>
    </row>
    <row r="6448" spans="5:5" x14ac:dyDescent="0.25">
      <c r="E6448">
        <v>1.1931430000000001</v>
      </c>
    </row>
    <row r="6449" spans="5:5" x14ac:dyDescent="0.25">
      <c r="E6449">
        <v>5.5707870000000002</v>
      </c>
    </row>
    <row r="6450" spans="5:5" x14ac:dyDescent="0.25">
      <c r="E6450">
        <v>0.41055900000000001</v>
      </c>
    </row>
    <row r="6451" spans="5:5" x14ac:dyDescent="0.25">
      <c r="E6451">
        <v>0.37262699999999999</v>
      </c>
    </row>
    <row r="6452" spans="5:5" x14ac:dyDescent="0.25">
      <c r="E6452">
        <v>0.68505629999999995</v>
      </c>
    </row>
    <row r="6453" spans="5:5" x14ac:dyDescent="0.25">
      <c r="E6453">
        <v>0.3142432</v>
      </c>
    </row>
    <row r="6454" spans="5:5" x14ac:dyDescent="0.25">
      <c r="E6454">
        <v>0.41578520000000002</v>
      </c>
    </row>
    <row r="6455" spans="5:5" x14ac:dyDescent="0.25">
      <c r="E6455">
        <v>5.2527350000000004</v>
      </c>
    </row>
    <row r="6456" spans="5:5" x14ac:dyDescent="0.25">
      <c r="E6456">
        <v>1.329566</v>
      </c>
    </row>
    <row r="6457" spans="5:5" x14ac:dyDescent="0.25">
      <c r="E6457">
        <v>0.25508649999999999</v>
      </c>
    </row>
    <row r="6458" spans="5:5" x14ac:dyDescent="0.25">
      <c r="E6458">
        <v>1.1833549999999999</v>
      </c>
    </row>
    <row r="6459" spans="5:5" x14ac:dyDescent="0.25">
      <c r="E6459">
        <v>1.1821430000000001E-2</v>
      </c>
    </row>
    <row r="6460" spans="5:5" x14ac:dyDescent="0.25">
      <c r="E6460">
        <v>3.7968549999999999</v>
      </c>
    </row>
    <row r="6461" spans="5:5" x14ac:dyDescent="0.25">
      <c r="E6461">
        <v>0.72067749999999997</v>
      </c>
    </row>
    <row r="6462" spans="5:5" x14ac:dyDescent="0.25">
      <c r="E6462">
        <v>1.712688</v>
      </c>
    </row>
    <row r="6463" spans="5:5" x14ac:dyDescent="0.25">
      <c r="E6463">
        <v>0.75324029999999997</v>
      </c>
    </row>
    <row r="6464" spans="5:5" x14ac:dyDescent="0.25">
      <c r="E6464">
        <v>1.5115769999999999</v>
      </c>
    </row>
    <row r="6465" spans="5:5" x14ac:dyDescent="0.25">
      <c r="E6465">
        <v>3.3599359999999998</v>
      </c>
    </row>
    <row r="6466" spans="5:5" x14ac:dyDescent="0.25">
      <c r="E6466">
        <v>0.52867030000000004</v>
      </c>
    </row>
    <row r="6467" spans="5:5" x14ac:dyDescent="0.25">
      <c r="E6467">
        <v>0.45606829999999998</v>
      </c>
    </row>
    <row r="6468" spans="5:5" x14ac:dyDescent="0.25">
      <c r="E6468">
        <v>1.6365350000000001</v>
      </c>
    </row>
    <row r="6469" spans="5:5" x14ac:dyDescent="0.25">
      <c r="E6469">
        <v>1.1210180000000001</v>
      </c>
    </row>
    <row r="6470" spans="5:5" x14ac:dyDescent="0.25">
      <c r="E6470">
        <v>0.29644029999999999</v>
      </c>
    </row>
    <row r="6471" spans="5:5" x14ac:dyDescent="0.25">
      <c r="E6471">
        <v>0.1246999</v>
      </c>
    </row>
    <row r="6472" spans="5:5" x14ac:dyDescent="0.25">
      <c r="E6472">
        <v>1.2837559999999999</v>
      </c>
    </row>
    <row r="6473" spans="5:5" x14ac:dyDescent="0.25">
      <c r="E6473">
        <v>0.17919389999999999</v>
      </c>
    </row>
    <row r="6474" spans="5:5" x14ac:dyDescent="0.25">
      <c r="E6474">
        <v>0.39396730000000002</v>
      </c>
    </row>
    <row r="6475" spans="5:5" x14ac:dyDescent="0.25">
      <c r="E6475">
        <v>5.1905380000000001E-2</v>
      </c>
    </row>
    <row r="6476" spans="5:5" x14ac:dyDescent="0.25">
      <c r="E6476">
        <v>0.59686209999999995</v>
      </c>
    </row>
    <row r="6477" spans="5:5" x14ac:dyDescent="0.25">
      <c r="E6477">
        <v>1.7596039999999999</v>
      </c>
    </row>
    <row r="6478" spans="5:5" x14ac:dyDescent="0.25">
      <c r="E6478">
        <v>0.67592370000000002</v>
      </c>
    </row>
    <row r="6479" spans="5:5" x14ac:dyDescent="0.25">
      <c r="E6479">
        <v>0.94470980000000004</v>
      </c>
    </row>
    <row r="6480" spans="5:5" x14ac:dyDescent="0.25">
      <c r="E6480">
        <v>1.695581</v>
      </c>
    </row>
    <row r="6481" spans="5:5" x14ac:dyDescent="0.25">
      <c r="E6481">
        <v>7.2488969999999998E-3</v>
      </c>
    </row>
    <row r="6482" spans="5:5" x14ac:dyDescent="0.25">
      <c r="E6482">
        <v>0.45423459999999999</v>
      </c>
    </row>
    <row r="6483" spans="5:5" x14ac:dyDescent="0.25">
      <c r="E6483">
        <v>1.1801900000000001</v>
      </c>
    </row>
    <row r="6484" spans="5:5" x14ac:dyDescent="0.25">
      <c r="E6484">
        <v>1.5772949999999999</v>
      </c>
    </row>
    <row r="6485" spans="5:5" x14ac:dyDescent="0.25">
      <c r="E6485">
        <v>2.7051249999999998</v>
      </c>
    </row>
    <row r="6486" spans="5:5" x14ac:dyDescent="0.25">
      <c r="E6486">
        <v>3.9543950000000001E-2</v>
      </c>
    </row>
    <row r="6487" spans="5:5" x14ac:dyDescent="0.25">
      <c r="E6487">
        <v>0.45068540000000001</v>
      </c>
    </row>
    <row r="6488" spans="5:5" x14ac:dyDescent="0.25">
      <c r="E6488">
        <v>7.0014329999999996</v>
      </c>
    </row>
    <row r="6489" spans="5:5" x14ac:dyDescent="0.25">
      <c r="E6489">
        <v>0.18296019999999999</v>
      </c>
    </row>
    <row r="6490" spans="5:5" x14ac:dyDescent="0.25">
      <c r="E6490">
        <v>1.090373</v>
      </c>
    </row>
    <row r="6491" spans="5:5" x14ac:dyDescent="0.25">
      <c r="E6491">
        <v>0.2332466</v>
      </c>
    </row>
    <row r="6492" spans="5:5" x14ac:dyDescent="0.25">
      <c r="E6492">
        <v>0.72632269999999999</v>
      </c>
    </row>
    <row r="6493" spans="5:5" x14ac:dyDescent="0.25">
      <c r="E6493">
        <v>3.0842179999999999</v>
      </c>
    </row>
    <row r="6494" spans="5:5" x14ac:dyDescent="0.25">
      <c r="E6494">
        <v>0.69828509999999999</v>
      </c>
    </row>
    <row r="6495" spans="5:5" x14ac:dyDescent="0.25">
      <c r="E6495">
        <v>0.75283540000000004</v>
      </c>
    </row>
    <row r="6496" spans="5:5" x14ac:dyDescent="0.25">
      <c r="E6496">
        <v>0.73563529999999999</v>
      </c>
    </row>
    <row r="6497" spans="5:5" x14ac:dyDescent="0.25">
      <c r="E6497">
        <v>0.52838660000000004</v>
      </c>
    </row>
    <row r="6498" spans="5:5" x14ac:dyDescent="0.25">
      <c r="E6498">
        <v>0.15394669999999999</v>
      </c>
    </row>
    <row r="6499" spans="5:5" x14ac:dyDescent="0.25">
      <c r="E6499">
        <v>0.2899253</v>
      </c>
    </row>
    <row r="6500" spans="5:5" x14ac:dyDescent="0.25">
      <c r="E6500">
        <v>0.84621250000000003</v>
      </c>
    </row>
    <row r="6501" spans="5:5" x14ac:dyDescent="0.25">
      <c r="E6501">
        <v>2.5321069999999999</v>
      </c>
    </row>
    <row r="6502" spans="5:5" x14ac:dyDescent="0.25">
      <c r="E6502">
        <v>0.22279879999999999</v>
      </c>
    </row>
    <row r="6503" spans="5:5" x14ac:dyDescent="0.25">
      <c r="E6503">
        <v>0.4886105</v>
      </c>
    </row>
    <row r="6504" spans="5:5" x14ac:dyDescent="0.25">
      <c r="E6504">
        <v>0.70971050000000002</v>
      </c>
    </row>
    <row r="6505" spans="5:5" x14ac:dyDescent="0.25">
      <c r="E6505">
        <v>1.64201</v>
      </c>
    </row>
    <row r="6506" spans="5:5" x14ac:dyDescent="0.25">
      <c r="E6506">
        <v>1.9818549999999999</v>
      </c>
    </row>
    <row r="6507" spans="5:5" x14ac:dyDescent="0.25">
      <c r="E6507">
        <v>1.8738729999999999</v>
      </c>
    </row>
    <row r="6508" spans="5:5" x14ac:dyDescent="0.25">
      <c r="E6508">
        <v>0.51927670000000004</v>
      </c>
    </row>
    <row r="6509" spans="5:5" x14ac:dyDescent="0.25">
      <c r="E6509">
        <v>1.3068850000000001</v>
      </c>
    </row>
    <row r="6510" spans="5:5" x14ac:dyDescent="0.25">
      <c r="E6510">
        <v>0.13747570000000001</v>
      </c>
    </row>
    <row r="6511" spans="5:5" x14ac:dyDescent="0.25">
      <c r="E6511">
        <v>3.023142</v>
      </c>
    </row>
    <row r="6512" spans="5:5" x14ac:dyDescent="0.25">
      <c r="E6512">
        <v>0.82019240000000004</v>
      </c>
    </row>
    <row r="6513" spans="5:5" x14ac:dyDescent="0.25">
      <c r="E6513">
        <v>1.1708970000000001</v>
      </c>
    </row>
    <row r="6514" spans="5:5" x14ac:dyDescent="0.25">
      <c r="E6514">
        <v>0.27587159999999999</v>
      </c>
    </row>
    <row r="6515" spans="5:5" x14ac:dyDescent="0.25">
      <c r="E6515">
        <v>0.71289210000000003</v>
      </c>
    </row>
    <row r="6516" spans="5:5" x14ac:dyDescent="0.25">
      <c r="E6516">
        <v>0.82419339999999996</v>
      </c>
    </row>
    <row r="6517" spans="5:5" x14ac:dyDescent="0.25">
      <c r="E6517">
        <v>5.3397439999999997E-2</v>
      </c>
    </row>
    <row r="6518" spans="5:5" x14ac:dyDescent="0.25">
      <c r="E6518">
        <v>0.38425510000000002</v>
      </c>
    </row>
    <row r="6519" spans="5:5" x14ac:dyDescent="0.25">
      <c r="E6519">
        <v>3.1916859999999998</v>
      </c>
    </row>
    <row r="6520" spans="5:5" x14ac:dyDescent="0.25">
      <c r="E6520">
        <v>0.37604409999999999</v>
      </c>
    </row>
    <row r="6521" spans="5:5" x14ac:dyDescent="0.25">
      <c r="E6521">
        <v>1.634409</v>
      </c>
    </row>
    <row r="6522" spans="5:5" x14ac:dyDescent="0.25">
      <c r="E6522">
        <v>0.5060578</v>
      </c>
    </row>
    <row r="6523" spans="5:5" x14ac:dyDescent="0.25">
      <c r="E6523">
        <v>1.2889699999999999</v>
      </c>
    </row>
    <row r="6524" spans="5:5" x14ac:dyDescent="0.25">
      <c r="E6524">
        <v>0.62003560000000002</v>
      </c>
    </row>
    <row r="6525" spans="5:5" x14ac:dyDescent="0.25">
      <c r="E6525">
        <v>6.4377809999999994E-2</v>
      </c>
    </row>
    <row r="6526" spans="5:5" x14ac:dyDescent="0.25">
      <c r="E6526">
        <v>0.48499120000000001</v>
      </c>
    </row>
    <row r="6527" spans="5:5" x14ac:dyDescent="0.25">
      <c r="E6527">
        <v>2.1462819999999998</v>
      </c>
    </row>
    <row r="6528" spans="5:5" x14ac:dyDescent="0.25">
      <c r="E6528">
        <v>3.8121269999999998</v>
      </c>
    </row>
    <row r="6529" spans="5:5" x14ac:dyDescent="0.25">
      <c r="E6529">
        <v>3.7875040000000002</v>
      </c>
    </row>
    <row r="6530" spans="5:5" x14ac:dyDescent="0.25">
      <c r="E6530">
        <v>1.2256290000000001</v>
      </c>
    </row>
    <row r="6531" spans="5:5" x14ac:dyDescent="0.25">
      <c r="E6531">
        <v>0.77947849999999996</v>
      </c>
    </row>
    <row r="6532" spans="5:5" x14ac:dyDescent="0.25">
      <c r="E6532">
        <v>1.608439</v>
      </c>
    </row>
    <row r="6533" spans="5:5" x14ac:dyDescent="0.25">
      <c r="E6533">
        <v>0.20452329999999999</v>
      </c>
    </row>
    <row r="6534" spans="5:5" x14ac:dyDescent="0.25">
      <c r="E6534">
        <v>0.46314369999999999</v>
      </c>
    </row>
    <row r="6535" spans="5:5" x14ac:dyDescent="0.25">
      <c r="E6535">
        <v>0.42604510000000001</v>
      </c>
    </row>
    <row r="6536" spans="5:5" x14ac:dyDescent="0.25">
      <c r="E6536">
        <v>0.77501580000000003</v>
      </c>
    </row>
    <row r="6537" spans="5:5" x14ac:dyDescent="0.25">
      <c r="E6537">
        <v>6.2750109999999998E-2</v>
      </c>
    </row>
    <row r="6538" spans="5:5" x14ac:dyDescent="0.25">
      <c r="E6538">
        <v>0.5952674</v>
      </c>
    </row>
    <row r="6539" spans="5:5" x14ac:dyDescent="0.25">
      <c r="E6539">
        <v>0.20104949999999999</v>
      </c>
    </row>
    <row r="6540" spans="5:5" x14ac:dyDescent="0.25">
      <c r="E6540">
        <v>2.766448</v>
      </c>
    </row>
    <row r="6541" spans="5:5" x14ac:dyDescent="0.25">
      <c r="E6541">
        <v>1.935246</v>
      </c>
    </row>
    <row r="6542" spans="5:5" x14ac:dyDescent="0.25">
      <c r="E6542">
        <v>0.40025470000000002</v>
      </c>
    </row>
    <row r="6543" spans="5:5" x14ac:dyDescent="0.25">
      <c r="E6543">
        <v>1.5774090000000001</v>
      </c>
    </row>
    <row r="6544" spans="5:5" x14ac:dyDescent="0.25">
      <c r="E6544">
        <v>0.59118119999999996</v>
      </c>
    </row>
    <row r="6545" spans="5:5" x14ac:dyDescent="0.25">
      <c r="E6545">
        <v>0.79814039999999997</v>
      </c>
    </row>
    <row r="6546" spans="5:5" x14ac:dyDescent="0.25">
      <c r="E6546">
        <v>0.61850170000000004</v>
      </c>
    </row>
    <row r="6547" spans="5:5" x14ac:dyDescent="0.25">
      <c r="E6547">
        <v>3.5504530000000001</v>
      </c>
    </row>
    <row r="6548" spans="5:5" x14ac:dyDescent="0.25">
      <c r="E6548">
        <v>0.78452379999999999</v>
      </c>
    </row>
    <row r="6549" spans="5:5" x14ac:dyDescent="0.25">
      <c r="E6549">
        <v>1.840166</v>
      </c>
    </row>
    <row r="6550" spans="5:5" x14ac:dyDescent="0.25">
      <c r="E6550">
        <v>0.77771349999999995</v>
      </c>
    </row>
    <row r="6551" spans="5:5" x14ac:dyDescent="0.25">
      <c r="E6551">
        <v>0.53907640000000001</v>
      </c>
    </row>
    <row r="6552" spans="5:5" x14ac:dyDescent="0.25">
      <c r="E6552">
        <v>2.0910289999999998</v>
      </c>
    </row>
    <row r="6553" spans="5:5" x14ac:dyDescent="0.25">
      <c r="E6553">
        <v>0.45540999999999998</v>
      </c>
    </row>
    <row r="6554" spans="5:5" x14ac:dyDescent="0.25">
      <c r="E6554">
        <v>0.19094359999999999</v>
      </c>
    </row>
    <row r="6555" spans="5:5" x14ac:dyDescent="0.25">
      <c r="E6555">
        <v>0.2777791</v>
      </c>
    </row>
    <row r="6556" spans="5:5" x14ac:dyDescent="0.25">
      <c r="E6556">
        <v>0.94816860000000003</v>
      </c>
    </row>
    <row r="6557" spans="5:5" x14ac:dyDescent="0.25">
      <c r="E6557">
        <v>1.1228199999999999</v>
      </c>
    </row>
    <row r="6558" spans="5:5" x14ac:dyDescent="0.25">
      <c r="E6558">
        <v>0.68359499999999995</v>
      </c>
    </row>
    <row r="6559" spans="5:5" x14ac:dyDescent="0.25">
      <c r="E6559">
        <v>1.613283</v>
      </c>
    </row>
    <row r="6560" spans="5:5" x14ac:dyDescent="0.25">
      <c r="E6560">
        <v>0.77634009999999998</v>
      </c>
    </row>
    <row r="6561" spans="5:5" x14ac:dyDescent="0.25">
      <c r="E6561">
        <v>1.4600569999999999</v>
      </c>
    </row>
    <row r="6562" spans="5:5" x14ac:dyDescent="0.25">
      <c r="E6562">
        <v>2.2884760000000002</v>
      </c>
    </row>
    <row r="6563" spans="5:5" x14ac:dyDescent="0.25">
      <c r="E6563">
        <v>0.94298839999999995</v>
      </c>
    </row>
    <row r="6564" spans="5:5" x14ac:dyDescent="0.25">
      <c r="E6564">
        <v>3.9698380000000002</v>
      </c>
    </row>
    <row r="6565" spans="5:5" x14ac:dyDescent="0.25">
      <c r="E6565">
        <v>1.298613</v>
      </c>
    </row>
    <row r="6566" spans="5:5" x14ac:dyDescent="0.25">
      <c r="E6566">
        <v>0.64307780000000003</v>
      </c>
    </row>
    <row r="6567" spans="5:5" x14ac:dyDescent="0.25">
      <c r="E6567">
        <v>0.1740535</v>
      </c>
    </row>
    <row r="6568" spans="5:5" x14ac:dyDescent="0.25">
      <c r="E6568">
        <v>0.60560060000000004</v>
      </c>
    </row>
    <row r="6569" spans="5:5" x14ac:dyDescent="0.25">
      <c r="E6569">
        <v>4.2413860000000003</v>
      </c>
    </row>
    <row r="6570" spans="5:5" x14ac:dyDescent="0.25">
      <c r="E6570">
        <v>0.93083229999999995</v>
      </c>
    </row>
    <row r="6571" spans="5:5" x14ac:dyDescent="0.25">
      <c r="E6571">
        <v>9.0363100000000002E-2</v>
      </c>
    </row>
    <row r="6572" spans="5:5" x14ac:dyDescent="0.25">
      <c r="E6572">
        <v>3.4409509999999997E-2</v>
      </c>
    </row>
    <row r="6573" spans="5:5" x14ac:dyDescent="0.25">
      <c r="E6573">
        <v>0.56388289999999996</v>
      </c>
    </row>
    <row r="6574" spans="5:5" x14ac:dyDescent="0.25">
      <c r="E6574">
        <v>0.34978160000000003</v>
      </c>
    </row>
    <row r="6575" spans="5:5" x14ac:dyDescent="0.25">
      <c r="E6575">
        <v>2.776815</v>
      </c>
    </row>
    <row r="6576" spans="5:5" x14ac:dyDescent="0.25">
      <c r="E6576">
        <v>0.57175739999999997</v>
      </c>
    </row>
    <row r="6577" spans="5:5" x14ac:dyDescent="0.25">
      <c r="E6577">
        <v>0.30172009999999999</v>
      </c>
    </row>
    <row r="6578" spans="5:5" x14ac:dyDescent="0.25">
      <c r="E6578">
        <v>0.12339310000000001</v>
      </c>
    </row>
    <row r="6579" spans="5:5" x14ac:dyDescent="0.25">
      <c r="E6579">
        <v>1.3975029999999999</v>
      </c>
    </row>
    <row r="6580" spans="5:5" x14ac:dyDescent="0.25">
      <c r="E6580">
        <v>1.7181310000000001</v>
      </c>
    </row>
    <row r="6581" spans="5:5" x14ac:dyDescent="0.25">
      <c r="E6581">
        <v>0.73495299999999997</v>
      </c>
    </row>
    <row r="6582" spans="5:5" x14ac:dyDescent="0.25">
      <c r="E6582">
        <v>1.8471919999999999</v>
      </c>
    </row>
    <row r="6583" spans="5:5" x14ac:dyDescent="0.25">
      <c r="E6583">
        <v>0.66922380000000004</v>
      </c>
    </row>
    <row r="6584" spans="5:5" x14ac:dyDescent="0.25">
      <c r="E6584">
        <v>0.41312290000000002</v>
      </c>
    </row>
    <row r="6585" spans="5:5" x14ac:dyDescent="0.25">
      <c r="E6585">
        <v>0.16515869999999999</v>
      </c>
    </row>
    <row r="6586" spans="5:5" x14ac:dyDescent="0.25">
      <c r="E6586">
        <v>1.070924</v>
      </c>
    </row>
    <row r="6587" spans="5:5" x14ac:dyDescent="0.25">
      <c r="E6587">
        <v>1.29861</v>
      </c>
    </row>
    <row r="6588" spans="5:5" x14ac:dyDescent="0.25">
      <c r="E6588">
        <v>3.908957</v>
      </c>
    </row>
    <row r="6589" spans="5:5" x14ac:dyDescent="0.25">
      <c r="E6589">
        <v>0.57954260000000002</v>
      </c>
    </row>
    <row r="6590" spans="5:5" x14ac:dyDescent="0.25">
      <c r="E6590">
        <v>0.89749650000000003</v>
      </c>
    </row>
    <row r="6591" spans="5:5" x14ac:dyDescent="0.25">
      <c r="E6591">
        <v>1.6910320000000001</v>
      </c>
    </row>
    <row r="6592" spans="5:5" x14ac:dyDescent="0.25">
      <c r="E6592">
        <v>1.890493</v>
      </c>
    </row>
    <row r="6593" spans="5:5" x14ac:dyDescent="0.25">
      <c r="E6593">
        <v>8.1733920000000002E-2</v>
      </c>
    </row>
    <row r="6594" spans="5:5" x14ac:dyDescent="0.25">
      <c r="E6594">
        <v>4.7088480000000002E-2</v>
      </c>
    </row>
    <row r="6595" spans="5:5" x14ac:dyDescent="0.25">
      <c r="E6595">
        <v>0.39054630000000001</v>
      </c>
    </row>
    <row r="6596" spans="5:5" x14ac:dyDescent="0.25">
      <c r="E6596">
        <v>2.1403180000000001E-2</v>
      </c>
    </row>
    <row r="6597" spans="5:5" x14ac:dyDescent="0.25">
      <c r="E6597">
        <v>2.484083</v>
      </c>
    </row>
    <row r="6598" spans="5:5" x14ac:dyDescent="0.25">
      <c r="E6598">
        <v>0.85123519999999997</v>
      </c>
    </row>
    <row r="6599" spans="5:5" x14ac:dyDescent="0.25">
      <c r="E6599">
        <v>0.44660040000000001</v>
      </c>
    </row>
    <row r="6600" spans="5:5" x14ac:dyDescent="0.25">
      <c r="E6600">
        <v>0.70189579999999996</v>
      </c>
    </row>
    <row r="6601" spans="5:5" x14ac:dyDescent="0.25">
      <c r="E6601">
        <v>0.46496999999999999</v>
      </c>
    </row>
    <row r="6602" spans="5:5" x14ac:dyDescent="0.25">
      <c r="E6602">
        <v>3.3175849999999998</v>
      </c>
    </row>
    <row r="6603" spans="5:5" x14ac:dyDescent="0.25">
      <c r="E6603">
        <v>1.5077199999999999</v>
      </c>
    </row>
    <row r="6604" spans="5:5" x14ac:dyDescent="0.25">
      <c r="E6604">
        <v>1.03505E-2</v>
      </c>
    </row>
    <row r="6605" spans="5:5" x14ac:dyDescent="0.25">
      <c r="E6605">
        <v>1.7146459999999999</v>
      </c>
    </row>
    <row r="6606" spans="5:5" x14ac:dyDescent="0.25">
      <c r="E6606">
        <v>0.78344320000000001</v>
      </c>
    </row>
    <row r="6607" spans="5:5" x14ac:dyDescent="0.25">
      <c r="E6607">
        <v>1.908199</v>
      </c>
    </row>
    <row r="6608" spans="5:5" x14ac:dyDescent="0.25">
      <c r="E6608">
        <v>3.1053570000000001</v>
      </c>
    </row>
    <row r="6609" spans="5:5" x14ac:dyDescent="0.25">
      <c r="E6609">
        <v>0.7348074</v>
      </c>
    </row>
    <row r="6610" spans="5:5" x14ac:dyDescent="0.25">
      <c r="E6610">
        <v>0.1945268</v>
      </c>
    </row>
    <row r="6611" spans="5:5" x14ac:dyDescent="0.25">
      <c r="E6611">
        <v>0.26758939999999998</v>
      </c>
    </row>
    <row r="6612" spans="5:5" x14ac:dyDescent="0.25">
      <c r="E6612">
        <v>1.001199</v>
      </c>
    </row>
    <row r="6613" spans="5:5" x14ac:dyDescent="0.25">
      <c r="E6613">
        <v>4.0313239999999997</v>
      </c>
    </row>
    <row r="6614" spans="5:5" x14ac:dyDescent="0.25">
      <c r="E6614">
        <v>1.999905</v>
      </c>
    </row>
    <row r="6615" spans="5:5" x14ac:dyDescent="0.25">
      <c r="E6615">
        <v>2.7885009999999998E-2</v>
      </c>
    </row>
    <row r="6616" spans="5:5" x14ac:dyDescent="0.25">
      <c r="E6616">
        <v>1.2895049999999999</v>
      </c>
    </row>
    <row r="6617" spans="5:5" x14ac:dyDescent="0.25">
      <c r="E6617">
        <v>2.5434559999999999</v>
      </c>
    </row>
    <row r="6618" spans="5:5" x14ac:dyDescent="0.25">
      <c r="E6618">
        <v>0.25116070000000001</v>
      </c>
    </row>
    <row r="6619" spans="5:5" x14ac:dyDescent="0.25">
      <c r="E6619">
        <v>0.21303939999999999</v>
      </c>
    </row>
    <row r="6620" spans="5:5" x14ac:dyDescent="0.25">
      <c r="E6620">
        <v>1.160318</v>
      </c>
    </row>
    <row r="6621" spans="5:5" x14ac:dyDescent="0.25">
      <c r="E6621">
        <v>0.64227190000000001</v>
      </c>
    </row>
    <row r="6622" spans="5:5" x14ac:dyDescent="0.25">
      <c r="E6622">
        <v>0.59889700000000001</v>
      </c>
    </row>
    <row r="6623" spans="5:5" x14ac:dyDescent="0.25">
      <c r="E6623">
        <v>0.19007209999999999</v>
      </c>
    </row>
    <row r="6624" spans="5:5" x14ac:dyDescent="0.25">
      <c r="E6624">
        <v>1.507209</v>
      </c>
    </row>
    <row r="6625" spans="5:5" x14ac:dyDescent="0.25">
      <c r="E6625">
        <v>1.4428730000000001</v>
      </c>
    </row>
    <row r="6626" spans="5:5" x14ac:dyDescent="0.25">
      <c r="E6626">
        <v>9.4345219999999994E-2</v>
      </c>
    </row>
    <row r="6627" spans="5:5" x14ac:dyDescent="0.25">
      <c r="E6627">
        <v>0.61229020000000001</v>
      </c>
    </row>
    <row r="6628" spans="5:5" x14ac:dyDescent="0.25">
      <c r="E6628">
        <v>0.63565939999999999</v>
      </c>
    </row>
    <row r="6629" spans="5:5" x14ac:dyDescent="0.25">
      <c r="E6629">
        <v>4.2109630000000002E-2</v>
      </c>
    </row>
    <row r="6630" spans="5:5" x14ac:dyDescent="0.25">
      <c r="E6630">
        <v>2.4424709999999998</v>
      </c>
    </row>
    <row r="6631" spans="5:5" x14ac:dyDescent="0.25">
      <c r="E6631">
        <v>0.32571679999999997</v>
      </c>
    </row>
    <row r="6632" spans="5:5" x14ac:dyDescent="0.25">
      <c r="E6632">
        <v>9.3599070000000006E-2</v>
      </c>
    </row>
    <row r="6633" spans="5:5" x14ac:dyDescent="0.25">
      <c r="E6633">
        <v>0.14632020000000001</v>
      </c>
    </row>
    <row r="6634" spans="5:5" x14ac:dyDescent="0.25">
      <c r="E6634">
        <v>0.64872620000000003</v>
      </c>
    </row>
    <row r="6635" spans="5:5" x14ac:dyDescent="0.25">
      <c r="E6635">
        <v>1.1275770000000001</v>
      </c>
    </row>
    <row r="6636" spans="5:5" x14ac:dyDescent="0.25">
      <c r="E6636">
        <v>4.9925820000000003E-2</v>
      </c>
    </row>
    <row r="6637" spans="5:5" x14ac:dyDescent="0.25">
      <c r="E6637">
        <v>0.71950009999999998</v>
      </c>
    </row>
    <row r="6638" spans="5:5" x14ac:dyDescent="0.25">
      <c r="E6638">
        <v>0.3071837</v>
      </c>
    </row>
    <row r="6639" spans="5:5" x14ac:dyDescent="0.25">
      <c r="E6639">
        <v>0.41961999999999999</v>
      </c>
    </row>
    <row r="6640" spans="5:5" x14ac:dyDescent="0.25">
      <c r="E6640">
        <v>0.18602389999999999</v>
      </c>
    </row>
    <row r="6641" spans="5:5" x14ac:dyDescent="0.25">
      <c r="E6641">
        <v>3.2828409999999999</v>
      </c>
    </row>
    <row r="6642" spans="5:5" x14ac:dyDescent="0.25">
      <c r="E6642">
        <v>1.662236</v>
      </c>
    </row>
    <row r="6643" spans="5:5" x14ac:dyDescent="0.25">
      <c r="E6643">
        <v>0.84227980000000002</v>
      </c>
    </row>
    <row r="6644" spans="5:5" x14ac:dyDescent="0.25">
      <c r="E6644">
        <v>0.62444489999999997</v>
      </c>
    </row>
    <row r="6645" spans="5:5" x14ac:dyDescent="0.25">
      <c r="E6645">
        <v>0.64293469999999997</v>
      </c>
    </row>
    <row r="6646" spans="5:5" x14ac:dyDescent="0.25">
      <c r="E6646">
        <v>0.77504640000000002</v>
      </c>
    </row>
    <row r="6647" spans="5:5" x14ac:dyDescent="0.25">
      <c r="E6647">
        <v>1.408115</v>
      </c>
    </row>
    <row r="6648" spans="5:5" x14ac:dyDescent="0.25">
      <c r="E6648">
        <v>0.7121016</v>
      </c>
    </row>
    <row r="6649" spans="5:5" x14ac:dyDescent="0.25">
      <c r="E6649">
        <v>1.0437669999999999</v>
      </c>
    </row>
    <row r="6650" spans="5:5" x14ac:dyDescent="0.25">
      <c r="E6650">
        <v>3.1041449999999999</v>
      </c>
    </row>
    <row r="6651" spans="5:5" x14ac:dyDescent="0.25">
      <c r="E6651">
        <v>0.46736460000000002</v>
      </c>
    </row>
    <row r="6652" spans="5:5" x14ac:dyDescent="0.25">
      <c r="E6652">
        <v>1.383543</v>
      </c>
    </row>
    <row r="6653" spans="5:5" x14ac:dyDescent="0.25">
      <c r="E6653">
        <v>0.1057071</v>
      </c>
    </row>
    <row r="6654" spans="5:5" x14ac:dyDescent="0.25">
      <c r="E6654">
        <v>2.1081590000000001</v>
      </c>
    </row>
    <row r="6655" spans="5:5" x14ac:dyDescent="0.25">
      <c r="E6655">
        <v>0.58459559999999999</v>
      </c>
    </row>
    <row r="6656" spans="5:5" x14ac:dyDescent="0.25">
      <c r="E6656">
        <v>0.1749452</v>
      </c>
    </row>
    <row r="6657" spans="5:5" x14ac:dyDescent="0.25">
      <c r="E6657">
        <v>1.186707</v>
      </c>
    </row>
    <row r="6658" spans="5:5" x14ac:dyDescent="0.25">
      <c r="E6658">
        <v>4.0420999999999996</v>
      </c>
    </row>
    <row r="6659" spans="5:5" x14ac:dyDescent="0.25">
      <c r="E6659">
        <v>3.0959140000000001</v>
      </c>
    </row>
    <row r="6660" spans="5:5" x14ac:dyDescent="0.25">
      <c r="E6660">
        <v>4.8154009999999996</v>
      </c>
    </row>
    <row r="6661" spans="5:5" x14ac:dyDescent="0.25">
      <c r="E6661">
        <v>0.46048040000000001</v>
      </c>
    </row>
    <row r="6662" spans="5:5" x14ac:dyDescent="0.25">
      <c r="E6662">
        <v>1.3689880000000001</v>
      </c>
    </row>
    <row r="6663" spans="5:5" x14ac:dyDescent="0.25">
      <c r="E6663">
        <v>9.9172889999999993E-3</v>
      </c>
    </row>
    <row r="6664" spans="5:5" x14ac:dyDescent="0.25">
      <c r="E6664">
        <v>0.262932</v>
      </c>
    </row>
    <row r="6665" spans="5:5" x14ac:dyDescent="0.25">
      <c r="E6665">
        <v>3.4154390000000001</v>
      </c>
    </row>
    <row r="6666" spans="5:5" x14ac:dyDescent="0.25">
      <c r="E6666">
        <v>0.99666399999999999</v>
      </c>
    </row>
    <row r="6667" spans="5:5" x14ac:dyDescent="0.25">
      <c r="E6667">
        <v>2.2407149999999998</v>
      </c>
    </row>
    <row r="6668" spans="5:5" x14ac:dyDescent="0.25">
      <c r="E6668">
        <v>0.34311649999999999</v>
      </c>
    </row>
    <row r="6669" spans="5:5" x14ac:dyDescent="0.25">
      <c r="E6669">
        <v>3.291461</v>
      </c>
    </row>
    <row r="6670" spans="5:5" x14ac:dyDescent="0.25">
      <c r="E6670">
        <v>0.85504060000000004</v>
      </c>
    </row>
    <row r="6671" spans="5:5" x14ac:dyDescent="0.25">
      <c r="E6671">
        <v>4.9226249999999999E-2</v>
      </c>
    </row>
    <row r="6672" spans="5:5" x14ac:dyDescent="0.25">
      <c r="E6672">
        <v>0.84924809999999995</v>
      </c>
    </row>
    <row r="6673" spans="5:5" x14ac:dyDescent="0.25">
      <c r="E6673">
        <v>0.89587209999999995</v>
      </c>
    </row>
    <row r="6674" spans="5:5" x14ac:dyDescent="0.25">
      <c r="E6674">
        <v>1.483257</v>
      </c>
    </row>
    <row r="6675" spans="5:5" x14ac:dyDescent="0.25">
      <c r="E6675">
        <v>1.103216</v>
      </c>
    </row>
    <row r="6676" spans="5:5" x14ac:dyDescent="0.25">
      <c r="E6676">
        <v>0.27569769999999999</v>
      </c>
    </row>
    <row r="6677" spans="5:5" x14ac:dyDescent="0.25">
      <c r="E6677">
        <v>1.2008300000000001</v>
      </c>
    </row>
    <row r="6678" spans="5:5" x14ac:dyDescent="0.25">
      <c r="E6678">
        <v>0.5913948</v>
      </c>
    </row>
    <row r="6679" spans="5:5" x14ac:dyDescent="0.25">
      <c r="E6679">
        <v>0.87358409999999997</v>
      </c>
    </row>
    <row r="6680" spans="5:5" x14ac:dyDescent="0.25">
      <c r="E6680">
        <v>0.1571562</v>
      </c>
    </row>
    <row r="6681" spans="5:5" x14ac:dyDescent="0.25">
      <c r="E6681">
        <v>1.0403230000000001</v>
      </c>
    </row>
    <row r="6682" spans="5:5" x14ac:dyDescent="0.25">
      <c r="E6682">
        <v>9.07204E-3</v>
      </c>
    </row>
    <row r="6683" spans="5:5" x14ac:dyDescent="0.25">
      <c r="E6683">
        <v>3.3174990000000002</v>
      </c>
    </row>
    <row r="6684" spans="5:5" x14ac:dyDescent="0.25">
      <c r="E6684">
        <v>2.4352719999999999</v>
      </c>
    </row>
    <row r="6685" spans="5:5" x14ac:dyDescent="0.25">
      <c r="E6685">
        <v>0.48517830000000001</v>
      </c>
    </row>
    <row r="6686" spans="5:5" x14ac:dyDescent="0.25">
      <c r="E6686">
        <v>1.0991949999999999</v>
      </c>
    </row>
    <row r="6687" spans="5:5" x14ac:dyDescent="0.25">
      <c r="E6687">
        <v>0.26894420000000002</v>
      </c>
    </row>
    <row r="6688" spans="5:5" x14ac:dyDescent="0.25">
      <c r="E6688">
        <v>0.41419869999999998</v>
      </c>
    </row>
    <row r="6689" spans="5:5" x14ac:dyDescent="0.25">
      <c r="E6689">
        <v>0.1887971</v>
      </c>
    </row>
    <row r="6690" spans="5:5" x14ac:dyDescent="0.25">
      <c r="E6690">
        <v>0.29234710000000003</v>
      </c>
    </row>
    <row r="6691" spans="5:5" x14ac:dyDescent="0.25">
      <c r="E6691">
        <v>1.893675</v>
      </c>
    </row>
    <row r="6692" spans="5:5" x14ac:dyDescent="0.25">
      <c r="E6692">
        <v>1.8634230000000001</v>
      </c>
    </row>
    <row r="6693" spans="5:5" x14ac:dyDescent="0.25">
      <c r="E6693">
        <v>0.23777780000000001</v>
      </c>
    </row>
    <row r="6694" spans="5:5" x14ac:dyDescent="0.25">
      <c r="E6694">
        <v>0.14609259999999999</v>
      </c>
    </row>
    <row r="6695" spans="5:5" x14ac:dyDescent="0.25">
      <c r="E6695">
        <v>1.78068</v>
      </c>
    </row>
    <row r="6696" spans="5:5" x14ac:dyDescent="0.25">
      <c r="E6696">
        <v>1.630628</v>
      </c>
    </row>
    <row r="6697" spans="5:5" x14ac:dyDescent="0.25">
      <c r="E6697">
        <v>0.85213609999999995</v>
      </c>
    </row>
    <row r="6698" spans="5:5" x14ac:dyDescent="0.25">
      <c r="E6698">
        <v>0.1625817</v>
      </c>
    </row>
    <row r="6699" spans="5:5" x14ac:dyDescent="0.25">
      <c r="E6699">
        <v>0.79474560000000005</v>
      </c>
    </row>
    <row r="6700" spans="5:5" x14ac:dyDescent="0.25">
      <c r="E6700">
        <v>4.8991710000000001E-2</v>
      </c>
    </row>
    <row r="6701" spans="5:5" x14ac:dyDescent="0.25">
      <c r="E6701">
        <v>0.79563720000000004</v>
      </c>
    </row>
    <row r="6702" spans="5:5" x14ac:dyDescent="0.25">
      <c r="E6702">
        <v>0.22952439999999999</v>
      </c>
    </row>
    <row r="6703" spans="5:5" x14ac:dyDescent="0.25">
      <c r="E6703">
        <v>0.84652179999999999</v>
      </c>
    </row>
    <row r="6704" spans="5:5" x14ac:dyDescent="0.25">
      <c r="E6704">
        <v>0.362848</v>
      </c>
    </row>
    <row r="6705" spans="5:5" x14ac:dyDescent="0.25">
      <c r="E6705">
        <v>0.35051979999999999</v>
      </c>
    </row>
    <row r="6706" spans="5:5" x14ac:dyDescent="0.25">
      <c r="E6706">
        <v>3.6100530000000002</v>
      </c>
    </row>
    <row r="6707" spans="5:5" x14ac:dyDescent="0.25">
      <c r="E6707">
        <v>0.78525800000000001</v>
      </c>
    </row>
    <row r="6708" spans="5:5" x14ac:dyDescent="0.25">
      <c r="E6708">
        <v>0.2002177</v>
      </c>
    </row>
    <row r="6709" spans="5:5" x14ac:dyDescent="0.25">
      <c r="E6709">
        <v>1.508696</v>
      </c>
    </row>
    <row r="6710" spans="5:5" x14ac:dyDescent="0.25">
      <c r="E6710">
        <v>0.90218200000000004</v>
      </c>
    </row>
    <row r="6711" spans="5:5" x14ac:dyDescent="0.25">
      <c r="E6711">
        <v>1.998834</v>
      </c>
    </row>
    <row r="6712" spans="5:5" x14ac:dyDescent="0.25">
      <c r="E6712">
        <v>1.2781560000000001</v>
      </c>
    </row>
    <row r="6713" spans="5:5" x14ac:dyDescent="0.25">
      <c r="E6713">
        <v>1.092603</v>
      </c>
    </row>
    <row r="6714" spans="5:5" x14ac:dyDescent="0.25">
      <c r="E6714">
        <v>0.42722490000000002</v>
      </c>
    </row>
    <row r="6715" spans="5:5" x14ac:dyDescent="0.25">
      <c r="E6715">
        <v>0.46553610000000001</v>
      </c>
    </row>
    <row r="6716" spans="5:5" x14ac:dyDescent="0.25">
      <c r="E6716">
        <v>1.8053349999999999</v>
      </c>
    </row>
    <row r="6717" spans="5:5" x14ac:dyDescent="0.25">
      <c r="E6717">
        <v>1.0169170000000001</v>
      </c>
    </row>
    <row r="6718" spans="5:5" x14ac:dyDescent="0.25">
      <c r="E6718">
        <v>2.0940530000000002</v>
      </c>
    </row>
    <row r="6719" spans="5:5" x14ac:dyDescent="0.25">
      <c r="E6719">
        <v>0.58813910000000003</v>
      </c>
    </row>
    <row r="6720" spans="5:5" x14ac:dyDescent="0.25">
      <c r="E6720">
        <v>1.134962</v>
      </c>
    </row>
    <row r="6721" spans="5:5" x14ac:dyDescent="0.25">
      <c r="E6721">
        <v>1.6049119999999999</v>
      </c>
    </row>
    <row r="6722" spans="5:5" x14ac:dyDescent="0.25">
      <c r="E6722">
        <v>1.484111</v>
      </c>
    </row>
    <row r="6723" spans="5:5" x14ac:dyDescent="0.25">
      <c r="E6723">
        <v>7.8024460000000004E-2</v>
      </c>
    </row>
    <row r="6724" spans="5:5" x14ac:dyDescent="0.25">
      <c r="E6724">
        <v>0.53469610000000001</v>
      </c>
    </row>
    <row r="6725" spans="5:5" x14ac:dyDescent="0.25">
      <c r="E6725">
        <v>2.4127800000000001</v>
      </c>
    </row>
    <row r="6726" spans="5:5" x14ac:dyDescent="0.25">
      <c r="E6726">
        <v>0.4073427</v>
      </c>
    </row>
    <row r="6727" spans="5:5" x14ac:dyDescent="0.25">
      <c r="E6727">
        <v>0.89526709999999998</v>
      </c>
    </row>
    <row r="6728" spans="5:5" x14ac:dyDescent="0.25">
      <c r="E6728">
        <v>0.1321533</v>
      </c>
    </row>
    <row r="6729" spans="5:5" x14ac:dyDescent="0.25">
      <c r="E6729">
        <v>0.44499719999999998</v>
      </c>
    </row>
    <row r="6730" spans="5:5" x14ac:dyDescent="0.25">
      <c r="E6730">
        <v>0.87063250000000003</v>
      </c>
    </row>
    <row r="6731" spans="5:5" x14ac:dyDescent="0.25">
      <c r="E6731">
        <v>0.58429830000000005</v>
      </c>
    </row>
    <row r="6732" spans="5:5" x14ac:dyDescent="0.25">
      <c r="E6732">
        <v>1.22793</v>
      </c>
    </row>
    <row r="6733" spans="5:5" x14ac:dyDescent="0.25">
      <c r="E6733">
        <v>0.136821</v>
      </c>
    </row>
    <row r="6734" spans="5:5" x14ac:dyDescent="0.25">
      <c r="E6734">
        <v>0.77752480000000002</v>
      </c>
    </row>
    <row r="6735" spans="5:5" x14ac:dyDescent="0.25">
      <c r="E6735">
        <v>9.1419749999999994E-2</v>
      </c>
    </row>
    <row r="6736" spans="5:5" x14ac:dyDescent="0.25">
      <c r="E6736">
        <v>1.529941</v>
      </c>
    </row>
    <row r="6737" spans="5:5" x14ac:dyDescent="0.25">
      <c r="E6737">
        <v>0.1832849</v>
      </c>
    </row>
    <row r="6738" spans="5:5" x14ac:dyDescent="0.25">
      <c r="E6738">
        <v>0.74195979999999995</v>
      </c>
    </row>
    <row r="6739" spans="5:5" x14ac:dyDescent="0.25">
      <c r="E6739">
        <v>2.1339269999999999</v>
      </c>
    </row>
    <row r="6740" spans="5:5" x14ac:dyDescent="0.25">
      <c r="E6740">
        <v>1.385751</v>
      </c>
    </row>
    <row r="6741" spans="5:5" x14ac:dyDescent="0.25">
      <c r="E6741">
        <v>1.2202580000000001</v>
      </c>
    </row>
    <row r="6742" spans="5:5" x14ac:dyDescent="0.25">
      <c r="E6742">
        <v>5.0432280000000003E-2</v>
      </c>
    </row>
    <row r="6743" spans="5:5" x14ac:dyDescent="0.25">
      <c r="E6743">
        <v>0.1088426</v>
      </c>
    </row>
    <row r="6744" spans="5:5" x14ac:dyDescent="0.25">
      <c r="E6744">
        <v>0.22969909999999999</v>
      </c>
    </row>
    <row r="6745" spans="5:5" x14ac:dyDescent="0.25">
      <c r="E6745">
        <v>0.41002430000000001</v>
      </c>
    </row>
    <row r="6746" spans="5:5" x14ac:dyDescent="0.25">
      <c r="E6746">
        <v>1.244577</v>
      </c>
    </row>
    <row r="6747" spans="5:5" x14ac:dyDescent="0.25">
      <c r="E6747">
        <v>0.85581260000000003</v>
      </c>
    </row>
    <row r="6748" spans="5:5" x14ac:dyDescent="0.25">
      <c r="E6748">
        <v>0.39565280000000003</v>
      </c>
    </row>
    <row r="6749" spans="5:5" x14ac:dyDescent="0.25">
      <c r="E6749">
        <v>0.33275959999999999</v>
      </c>
    </row>
    <row r="6750" spans="5:5" x14ac:dyDescent="0.25">
      <c r="E6750">
        <v>1.6732130000000001</v>
      </c>
    </row>
    <row r="6751" spans="5:5" x14ac:dyDescent="0.25">
      <c r="E6751">
        <v>0.24767829999999999</v>
      </c>
    </row>
    <row r="6752" spans="5:5" x14ac:dyDescent="0.25">
      <c r="E6752">
        <v>6.5075709999999995E-2</v>
      </c>
    </row>
    <row r="6753" spans="5:5" x14ac:dyDescent="0.25">
      <c r="E6753">
        <v>1.0827089999999999</v>
      </c>
    </row>
    <row r="6754" spans="5:5" x14ac:dyDescent="0.25">
      <c r="E6754">
        <v>0.14925359999999999</v>
      </c>
    </row>
    <row r="6755" spans="5:5" x14ac:dyDescent="0.25">
      <c r="E6755">
        <v>0.67137639999999998</v>
      </c>
    </row>
    <row r="6756" spans="5:5" x14ac:dyDescent="0.25">
      <c r="E6756">
        <v>1.5310079999999999</v>
      </c>
    </row>
    <row r="6757" spans="5:5" x14ac:dyDescent="0.25">
      <c r="E6757">
        <v>0.30796950000000001</v>
      </c>
    </row>
    <row r="6758" spans="5:5" x14ac:dyDescent="0.25">
      <c r="E6758">
        <v>1.502264</v>
      </c>
    </row>
    <row r="6759" spans="5:5" x14ac:dyDescent="0.25">
      <c r="E6759">
        <v>3.1053829999999998</v>
      </c>
    </row>
    <row r="6760" spans="5:5" x14ac:dyDescent="0.25">
      <c r="E6760">
        <v>0.87125549999999996</v>
      </c>
    </row>
    <row r="6761" spans="5:5" x14ac:dyDescent="0.25">
      <c r="E6761">
        <v>1.4775609999999999</v>
      </c>
    </row>
    <row r="6762" spans="5:5" x14ac:dyDescent="0.25">
      <c r="E6762">
        <v>0.70869919999999997</v>
      </c>
    </row>
    <row r="6763" spans="5:5" x14ac:dyDescent="0.25">
      <c r="E6763">
        <v>0.75519599999999998</v>
      </c>
    </row>
    <row r="6764" spans="5:5" x14ac:dyDescent="0.25">
      <c r="E6764">
        <v>0.99570309999999995</v>
      </c>
    </row>
    <row r="6765" spans="5:5" x14ac:dyDescent="0.25">
      <c r="E6765">
        <v>0.67458479999999998</v>
      </c>
    </row>
    <row r="6766" spans="5:5" x14ac:dyDescent="0.25">
      <c r="E6766">
        <v>3.9274740000000001</v>
      </c>
    </row>
    <row r="6767" spans="5:5" x14ac:dyDescent="0.25">
      <c r="E6767">
        <v>0.19243859999999999</v>
      </c>
    </row>
    <row r="6768" spans="5:5" x14ac:dyDescent="0.25">
      <c r="E6768">
        <v>0.65022139999999995</v>
      </c>
    </row>
    <row r="6769" spans="5:5" x14ac:dyDescent="0.25">
      <c r="E6769">
        <v>0.65347319999999998</v>
      </c>
    </row>
    <row r="6770" spans="5:5" x14ac:dyDescent="0.25">
      <c r="E6770">
        <v>0.96210300000000004</v>
      </c>
    </row>
    <row r="6771" spans="5:5" x14ac:dyDescent="0.25">
      <c r="E6771">
        <v>2.4817629999999999</v>
      </c>
    </row>
    <row r="6772" spans="5:5" x14ac:dyDescent="0.25">
      <c r="E6772">
        <v>0.51617900000000005</v>
      </c>
    </row>
    <row r="6773" spans="5:5" x14ac:dyDescent="0.25">
      <c r="E6773">
        <v>0.46533259999999999</v>
      </c>
    </row>
    <row r="6774" spans="5:5" x14ac:dyDescent="0.25">
      <c r="E6774">
        <v>3.189848</v>
      </c>
    </row>
    <row r="6775" spans="5:5" x14ac:dyDescent="0.25">
      <c r="E6775">
        <v>0.14614379999999999</v>
      </c>
    </row>
    <row r="6776" spans="5:5" x14ac:dyDescent="0.25">
      <c r="E6776">
        <v>0.15333649999999999</v>
      </c>
    </row>
    <row r="6777" spans="5:5" x14ac:dyDescent="0.25">
      <c r="E6777">
        <v>0.48727779999999998</v>
      </c>
    </row>
    <row r="6778" spans="5:5" x14ac:dyDescent="0.25">
      <c r="E6778">
        <v>0.84558889999999998</v>
      </c>
    </row>
    <row r="6779" spans="5:5" x14ac:dyDescent="0.25">
      <c r="E6779">
        <v>1.1240669999999999</v>
      </c>
    </row>
    <row r="6780" spans="5:5" x14ac:dyDescent="0.25">
      <c r="E6780">
        <v>1.068265</v>
      </c>
    </row>
    <row r="6781" spans="5:5" x14ac:dyDescent="0.25">
      <c r="E6781">
        <v>1.034422</v>
      </c>
    </row>
    <row r="6782" spans="5:5" x14ac:dyDescent="0.25">
      <c r="E6782">
        <v>1.14656</v>
      </c>
    </row>
    <row r="6783" spans="5:5" x14ac:dyDescent="0.25">
      <c r="E6783">
        <v>1.1552469999999999</v>
      </c>
    </row>
    <row r="6784" spans="5:5" x14ac:dyDescent="0.25">
      <c r="E6784">
        <v>6.6659629999999997E-2</v>
      </c>
    </row>
    <row r="6785" spans="5:5" x14ac:dyDescent="0.25">
      <c r="E6785">
        <v>0.63828859999999998</v>
      </c>
    </row>
    <row r="6786" spans="5:5" x14ac:dyDescent="0.25">
      <c r="E6786">
        <v>0.73717069999999996</v>
      </c>
    </row>
    <row r="6787" spans="5:5" x14ac:dyDescent="0.25">
      <c r="E6787">
        <v>0.1781732</v>
      </c>
    </row>
    <row r="6788" spans="5:5" x14ac:dyDescent="0.25">
      <c r="E6788">
        <v>1.2925709999999999</v>
      </c>
    </row>
    <row r="6789" spans="5:5" x14ac:dyDescent="0.25">
      <c r="E6789">
        <v>6.9685440000000001E-2</v>
      </c>
    </row>
    <row r="6790" spans="5:5" x14ac:dyDescent="0.25">
      <c r="E6790">
        <v>0.3989741</v>
      </c>
    </row>
    <row r="6791" spans="5:5" x14ac:dyDescent="0.25">
      <c r="E6791">
        <v>0.6174518</v>
      </c>
    </row>
    <row r="6792" spans="5:5" x14ac:dyDescent="0.25">
      <c r="E6792">
        <v>0.11504929999999999</v>
      </c>
    </row>
    <row r="6793" spans="5:5" x14ac:dyDescent="0.25">
      <c r="E6793">
        <v>0.51548159999999998</v>
      </c>
    </row>
    <row r="6794" spans="5:5" x14ac:dyDescent="0.25">
      <c r="E6794">
        <v>0.18727869999999999</v>
      </c>
    </row>
    <row r="6795" spans="5:5" x14ac:dyDescent="0.25">
      <c r="E6795">
        <v>2.8155540000000001</v>
      </c>
    </row>
    <row r="6796" spans="5:5" x14ac:dyDescent="0.25">
      <c r="E6796">
        <v>0.73781059999999998</v>
      </c>
    </row>
    <row r="6797" spans="5:5" x14ac:dyDescent="0.25">
      <c r="E6797">
        <v>0.92424949999999995</v>
      </c>
    </row>
    <row r="6798" spans="5:5" x14ac:dyDescent="0.25">
      <c r="E6798">
        <v>1.4829140000000001</v>
      </c>
    </row>
    <row r="6799" spans="5:5" x14ac:dyDescent="0.25">
      <c r="E6799">
        <v>0.1895694</v>
      </c>
    </row>
    <row r="6800" spans="5:5" x14ac:dyDescent="0.25">
      <c r="E6800">
        <v>0.82868770000000003</v>
      </c>
    </row>
    <row r="6801" spans="5:5" x14ac:dyDescent="0.25">
      <c r="E6801">
        <v>0.33058700000000002</v>
      </c>
    </row>
    <row r="6802" spans="5:5" x14ac:dyDescent="0.25">
      <c r="E6802">
        <v>0.63530350000000002</v>
      </c>
    </row>
    <row r="6803" spans="5:5" x14ac:dyDescent="0.25">
      <c r="E6803">
        <v>5.2234549999999998E-2</v>
      </c>
    </row>
    <row r="6804" spans="5:5" x14ac:dyDescent="0.25">
      <c r="E6804">
        <v>0.1486586</v>
      </c>
    </row>
    <row r="6805" spans="5:5" x14ac:dyDescent="0.25">
      <c r="E6805">
        <v>0.29604160000000002</v>
      </c>
    </row>
    <row r="6806" spans="5:5" x14ac:dyDescent="0.25">
      <c r="E6806">
        <v>5.4363580000000002E-2</v>
      </c>
    </row>
    <row r="6807" spans="5:5" x14ac:dyDescent="0.25">
      <c r="E6807">
        <v>0.145429</v>
      </c>
    </row>
    <row r="6808" spans="5:5" x14ac:dyDescent="0.25">
      <c r="E6808">
        <v>0.91739669999999995</v>
      </c>
    </row>
    <row r="6809" spans="5:5" x14ac:dyDescent="0.25">
      <c r="E6809">
        <v>0.1596042</v>
      </c>
    </row>
    <row r="6810" spans="5:5" x14ac:dyDescent="0.25">
      <c r="E6810">
        <v>0.38729730000000001</v>
      </c>
    </row>
    <row r="6811" spans="5:5" x14ac:dyDescent="0.25">
      <c r="E6811">
        <v>0.12736149999999999</v>
      </c>
    </row>
    <row r="6812" spans="5:5" x14ac:dyDescent="0.25">
      <c r="E6812">
        <v>0.49179210000000001</v>
      </c>
    </row>
    <row r="6813" spans="5:5" x14ac:dyDescent="0.25">
      <c r="E6813">
        <v>0.1134372</v>
      </c>
    </row>
    <row r="6814" spans="5:5" x14ac:dyDescent="0.25">
      <c r="E6814">
        <v>0.29804619999999998</v>
      </c>
    </row>
    <row r="6815" spans="5:5" x14ac:dyDescent="0.25">
      <c r="E6815">
        <v>0.69527589999999995</v>
      </c>
    </row>
    <row r="6816" spans="5:5" x14ac:dyDescent="0.25">
      <c r="E6816">
        <v>0.38304120000000003</v>
      </c>
    </row>
    <row r="6817" spans="5:5" x14ac:dyDescent="0.25">
      <c r="E6817">
        <v>0.68986910000000001</v>
      </c>
    </row>
    <row r="6818" spans="5:5" x14ac:dyDescent="0.25">
      <c r="E6818">
        <v>1.3559049999999999</v>
      </c>
    </row>
    <row r="6819" spans="5:5" x14ac:dyDescent="0.25">
      <c r="E6819">
        <v>1.084079</v>
      </c>
    </row>
    <row r="6820" spans="5:5" x14ac:dyDescent="0.25">
      <c r="E6820">
        <v>0.19855980000000001</v>
      </c>
    </row>
    <row r="6821" spans="5:5" x14ac:dyDescent="0.25">
      <c r="E6821">
        <v>0.3734054</v>
      </c>
    </row>
    <row r="6822" spans="5:5" x14ac:dyDescent="0.25">
      <c r="E6822">
        <v>0.60527249999999999</v>
      </c>
    </row>
    <row r="6823" spans="5:5" x14ac:dyDescent="0.25">
      <c r="E6823">
        <v>5.9610560000000001</v>
      </c>
    </row>
    <row r="6824" spans="5:5" x14ac:dyDescent="0.25">
      <c r="E6824">
        <v>0.95146699999999995</v>
      </c>
    </row>
    <row r="6825" spans="5:5" x14ac:dyDescent="0.25">
      <c r="E6825">
        <v>3.8818560000000003E-4</v>
      </c>
    </row>
    <row r="6826" spans="5:5" x14ac:dyDescent="0.25">
      <c r="E6826">
        <v>0.26167760000000001</v>
      </c>
    </row>
    <row r="6827" spans="5:5" x14ac:dyDescent="0.25">
      <c r="E6827">
        <v>4.3441520000000002</v>
      </c>
    </row>
    <row r="6828" spans="5:5" x14ac:dyDescent="0.25">
      <c r="E6828">
        <v>1.006731</v>
      </c>
    </row>
    <row r="6829" spans="5:5" x14ac:dyDescent="0.25">
      <c r="E6829">
        <v>1.317482</v>
      </c>
    </row>
    <row r="6830" spans="5:5" x14ac:dyDescent="0.25">
      <c r="E6830">
        <v>0.39590589999999998</v>
      </c>
    </row>
    <row r="6831" spans="5:5" x14ac:dyDescent="0.25">
      <c r="E6831">
        <v>0.16539799999999999</v>
      </c>
    </row>
    <row r="6832" spans="5:5" x14ac:dyDescent="0.25">
      <c r="E6832">
        <v>0.1752898</v>
      </c>
    </row>
    <row r="6833" spans="5:5" x14ac:dyDescent="0.25">
      <c r="E6833">
        <v>0.80723780000000001</v>
      </c>
    </row>
    <row r="6834" spans="5:5" x14ac:dyDescent="0.25">
      <c r="E6834">
        <v>4.2554990000000001E-2</v>
      </c>
    </row>
    <row r="6835" spans="5:5" x14ac:dyDescent="0.25">
      <c r="E6835">
        <v>2.1199840000000001</v>
      </c>
    </row>
    <row r="6836" spans="5:5" x14ac:dyDescent="0.25">
      <c r="E6836">
        <v>0.40242840000000002</v>
      </c>
    </row>
    <row r="6837" spans="5:5" x14ac:dyDescent="0.25">
      <c r="E6837">
        <v>4.0208950000000003</v>
      </c>
    </row>
    <row r="6838" spans="5:5" x14ac:dyDescent="0.25">
      <c r="E6838">
        <v>0.59530039999999995</v>
      </c>
    </row>
    <row r="6839" spans="5:5" x14ac:dyDescent="0.25">
      <c r="E6839">
        <v>1.334606</v>
      </c>
    </row>
    <row r="6840" spans="5:5" x14ac:dyDescent="0.25">
      <c r="E6840">
        <v>1.803234</v>
      </c>
    </row>
    <row r="6841" spans="5:5" x14ac:dyDescent="0.25">
      <c r="E6841">
        <v>0.93271309999999996</v>
      </c>
    </row>
    <row r="6842" spans="5:5" x14ac:dyDescent="0.25">
      <c r="E6842">
        <v>0.39371289999999998</v>
      </c>
    </row>
    <row r="6843" spans="5:5" x14ac:dyDescent="0.25">
      <c r="E6843">
        <v>1.593558</v>
      </c>
    </row>
    <row r="6844" spans="5:5" x14ac:dyDescent="0.25">
      <c r="E6844">
        <v>0.13184760000000001</v>
      </c>
    </row>
    <row r="6845" spans="5:5" x14ac:dyDescent="0.25">
      <c r="E6845">
        <v>1.2107680000000001</v>
      </c>
    </row>
    <row r="6846" spans="5:5" x14ac:dyDescent="0.25">
      <c r="E6846">
        <v>3.3506369999999999</v>
      </c>
    </row>
    <row r="6847" spans="5:5" x14ac:dyDescent="0.25">
      <c r="E6847">
        <v>0.1054317</v>
      </c>
    </row>
    <row r="6848" spans="5:5" x14ac:dyDescent="0.25">
      <c r="E6848">
        <v>0.162303</v>
      </c>
    </row>
    <row r="6849" spans="5:5" x14ac:dyDescent="0.25">
      <c r="E6849">
        <v>0.46586109999999997</v>
      </c>
    </row>
    <row r="6850" spans="5:5" x14ac:dyDescent="0.25">
      <c r="E6850">
        <v>0.50011030000000001</v>
      </c>
    </row>
    <row r="6851" spans="5:5" x14ac:dyDescent="0.25">
      <c r="E6851">
        <v>2.735484</v>
      </c>
    </row>
    <row r="6852" spans="5:5" x14ac:dyDescent="0.25">
      <c r="E6852">
        <v>0.22761529999999999</v>
      </c>
    </row>
    <row r="6853" spans="5:5" x14ac:dyDescent="0.25">
      <c r="E6853">
        <v>1.1622950000000001</v>
      </c>
    </row>
    <row r="6854" spans="5:5" x14ac:dyDescent="0.25">
      <c r="E6854">
        <v>0.1104861</v>
      </c>
    </row>
    <row r="6855" spans="5:5" x14ac:dyDescent="0.25">
      <c r="E6855">
        <v>0.37564720000000001</v>
      </c>
    </row>
    <row r="6856" spans="5:5" x14ac:dyDescent="0.25">
      <c r="E6856">
        <v>0.56848849999999995</v>
      </c>
    </row>
    <row r="6857" spans="5:5" x14ac:dyDescent="0.25">
      <c r="E6857">
        <v>8.9401800000000003E-2</v>
      </c>
    </row>
    <row r="6858" spans="5:5" x14ac:dyDescent="0.25">
      <c r="E6858">
        <v>0.99235499999999999</v>
      </c>
    </row>
    <row r="6859" spans="5:5" x14ac:dyDescent="0.25">
      <c r="E6859">
        <v>2.4474089999999999</v>
      </c>
    </row>
    <row r="6860" spans="5:5" x14ac:dyDescent="0.25">
      <c r="E6860">
        <v>0.95350069999999998</v>
      </c>
    </row>
    <row r="6861" spans="5:5" x14ac:dyDescent="0.25">
      <c r="E6861">
        <v>0.34671790000000002</v>
      </c>
    </row>
    <row r="6862" spans="5:5" x14ac:dyDescent="0.25">
      <c r="E6862">
        <v>1.080811</v>
      </c>
    </row>
    <row r="6863" spans="5:5" x14ac:dyDescent="0.25">
      <c r="E6863">
        <v>1.0516910000000001E-2</v>
      </c>
    </row>
    <row r="6864" spans="5:5" x14ac:dyDescent="0.25">
      <c r="E6864">
        <v>0.1698132</v>
      </c>
    </row>
    <row r="6865" spans="5:5" x14ac:dyDescent="0.25">
      <c r="E6865">
        <v>1.250505</v>
      </c>
    </row>
    <row r="6866" spans="5:5" x14ac:dyDescent="0.25">
      <c r="E6866">
        <v>2.9272290000000001</v>
      </c>
    </row>
    <row r="6867" spans="5:5" x14ac:dyDescent="0.25">
      <c r="E6867">
        <v>2.0646520000000002</v>
      </c>
    </row>
    <row r="6868" spans="5:5" x14ac:dyDescent="0.25">
      <c r="E6868">
        <v>2.3552040000000001</v>
      </c>
    </row>
    <row r="6869" spans="5:5" x14ac:dyDescent="0.25">
      <c r="E6869">
        <v>0.77187550000000005</v>
      </c>
    </row>
    <row r="6870" spans="5:5" x14ac:dyDescent="0.25">
      <c r="E6870">
        <v>0.64705040000000003</v>
      </c>
    </row>
    <row r="6871" spans="5:5" x14ac:dyDescent="0.25">
      <c r="E6871">
        <v>0.46036300000000002</v>
      </c>
    </row>
    <row r="6872" spans="5:5" x14ac:dyDescent="0.25">
      <c r="E6872">
        <v>0.63176310000000002</v>
      </c>
    </row>
    <row r="6873" spans="5:5" x14ac:dyDescent="0.25">
      <c r="E6873">
        <v>0.57122459999999997</v>
      </c>
    </row>
    <row r="6874" spans="5:5" x14ac:dyDescent="0.25">
      <c r="E6874">
        <v>0.85265869999999999</v>
      </c>
    </row>
    <row r="6875" spans="5:5" x14ac:dyDescent="0.25">
      <c r="E6875">
        <v>1.947119</v>
      </c>
    </row>
    <row r="6876" spans="5:5" x14ac:dyDescent="0.25">
      <c r="E6876">
        <v>0.90723949999999998</v>
      </c>
    </row>
    <row r="6877" spans="5:5" x14ac:dyDescent="0.25">
      <c r="E6877">
        <v>1.1178220000000001</v>
      </c>
    </row>
    <row r="6878" spans="5:5" x14ac:dyDescent="0.25">
      <c r="E6878">
        <v>0.13478660000000001</v>
      </c>
    </row>
    <row r="6879" spans="5:5" x14ac:dyDescent="0.25">
      <c r="E6879">
        <v>0.54626379999999997</v>
      </c>
    </row>
    <row r="6880" spans="5:5" x14ac:dyDescent="0.25">
      <c r="E6880">
        <v>0.30241770000000001</v>
      </c>
    </row>
    <row r="6881" spans="5:5" x14ac:dyDescent="0.25">
      <c r="E6881">
        <v>1.0921510000000001</v>
      </c>
    </row>
    <row r="6882" spans="5:5" x14ac:dyDescent="0.25">
      <c r="E6882">
        <v>0.12407940000000001</v>
      </c>
    </row>
    <row r="6883" spans="5:5" x14ac:dyDescent="0.25">
      <c r="E6883">
        <v>0.48002990000000001</v>
      </c>
    </row>
    <row r="6884" spans="5:5" x14ac:dyDescent="0.25">
      <c r="E6884">
        <v>1.440839</v>
      </c>
    </row>
    <row r="6885" spans="5:5" x14ac:dyDescent="0.25">
      <c r="E6885">
        <v>0.42760379999999998</v>
      </c>
    </row>
    <row r="6886" spans="5:5" x14ac:dyDescent="0.25">
      <c r="E6886">
        <v>0.60947640000000003</v>
      </c>
    </row>
    <row r="6887" spans="5:5" x14ac:dyDescent="0.25">
      <c r="E6887">
        <v>2.2656689999999999</v>
      </c>
    </row>
    <row r="6888" spans="5:5" x14ac:dyDescent="0.25">
      <c r="E6888">
        <v>1.679249</v>
      </c>
    </row>
    <row r="6889" spans="5:5" x14ac:dyDescent="0.25">
      <c r="E6889">
        <v>0.71744549999999996</v>
      </c>
    </row>
    <row r="6890" spans="5:5" x14ac:dyDescent="0.25">
      <c r="E6890">
        <v>0.88304099999999996</v>
      </c>
    </row>
    <row r="6891" spans="5:5" x14ac:dyDescent="0.25">
      <c r="E6891">
        <v>2.7274660000000002</v>
      </c>
    </row>
    <row r="6892" spans="5:5" x14ac:dyDescent="0.25">
      <c r="E6892">
        <v>0.44732690000000003</v>
      </c>
    </row>
    <row r="6893" spans="5:5" x14ac:dyDescent="0.25">
      <c r="E6893">
        <v>0.32129790000000003</v>
      </c>
    </row>
    <row r="6894" spans="5:5" x14ac:dyDescent="0.25">
      <c r="E6894">
        <v>2.3563049999999999</v>
      </c>
    </row>
    <row r="6895" spans="5:5" x14ac:dyDescent="0.25">
      <c r="E6895">
        <v>1.4684200000000001</v>
      </c>
    </row>
    <row r="6896" spans="5:5" x14ac:dyDescent="0.25">
      <c r="E6896">
        <v>1.331226</v>
      </c>
    </row>
    <row r="6897" spans="5:5" x14ac:dyDescent="0.25">
      <c r="E6897">
        <v>2.9039530000000001E-2</v>
      </c>
    </row>
    <row r="6898" spans="5:5" x14ac:dyDescent="0.25">
      <c r="E6898">
        <v>0.37172559999999999</v>
      </c>
    </row>
    <row r="6899" spans="5:5" x14ac:dyDescent="0.25">
      <c r="E6899">
        <v>1.4998149999999999</v>
      </c>
    </row>
    <row r="6900" spans="5:5" x14ac:dyDescent="0.25">
      <c r="E6900">
        <v>0.93683810000000001</v>
      </c>
    </row>
    <row r="6901" spans="5:5" x14ac:dyDescent="0.25">
      <c r="E6901">
        <v>7.6664699999999999E-3</v>
      </c>
    </row>
    <row r="6902" spans="5:5" x14ac:dyDescent="0.25">
      <c r="E6902">
        <v>0.57463030000000004</v>
      </c>
    </row>
    <row r="6903" spans="5:5" x14ac:dyDescent="0.25">
      <c r="E6903">
        <v>3.9770629999999998</v>
      </c>
    </row>
    <row r="6904" spans="5:5" x14ac:dyDescent="0.25">
      <c r="E6904">
        <v>0.86701790000000001</v>
      </c>
    </row>
    <row r="6905" spans="5:5" x14ac:dyDescent="0.25">
      <c r="E6905">
        <v>0.60946350000000005</v>
      </c>
    </row>
    <row r="6906" spans="5:5" x14ac:dyDescent="0.25">
      <c r="E6906">
        <v>0.41850369999999998</v>
      </c>
    </row>
    <row r="6907" spans="5:5" x14ac:dyDescent="0.25">
      <c r="E6907">
        <v>0.45290010000000003</v>
      </c>
    </row>
    <row r="6908" spans="5:5" x14ac:dyDescent="0.25">
      <c r="E6908">
        <v>1.780473</v>
      </c>
    </row>
    <row r="6909" spans="5:5" x14ac:dyDescent="0.25">
      <c r="E6909">
        <v>1.7478089999999999</v>
      </c>
    </row>
    <row r="6910" spans="5:5" x14ac:dyDescent="0.25">
      <c r="E6910">
        <v>2.0351720000000002</v>
      </c>
    </row>
    <row r="6911" spans="5:5" x14ac:dyDescent="0.25">
      <c r="E6911">
        <v>0.94961309999999999</v>
      </c>
    </row>
    <row r="6912" spans="5:5" x14ac:dyDescent="0.25">
      <c r="E6912">
        <v>1.354163</v>
      </c>
    </row>
    <row r="6913" spans="5:5" x14ac:dyDescent="0.25">
      <c r="E6913">
        <v>0.39301950000000002</v>
      </c>
    </row>
    <row r="6914" spans="5:5" x14ac:dyDescent="0.25">
      <c r="E6914">
        <v>1.248428E-2</v>
      </c>
    </row>
    <row r="6915" spans="5:5" x14ac:dyDescent="0.25">
      <c r="E6915">
        <v>5.9454699999999996E-3</v>
      </c>
    </row>
    <row r="6916" spans="5:5" x14ac:dyDescent="0.25">
      <c r="E6916">
        <v>1.2776320000000001</v>
      </c>
    </row>
    <row r="6917" spans="5:5" x14ac:dyDescent="0.25">
      <c r="E6917">
        <v>0.73891560000000001</v>
      </c>
    </row>
    <row r="6918" spans="5:5" x14ac:dyDescent="0.25">
      <c r="E6918">
        <v>0.5761944</v>
      </c>
    </row>
    <row r="6919" spans="5:5" x14ac:dyDescent="0.25">
      <c r="E6919">
        <v>0.59111000000000002</v>
      </c>
    </row>
    <row r="6920" spans="5:5" x14ac:dyDescent="0.25">
      <c r="E6920">
        <v>0.31717030000000002</v>
      </c>
    </row>
    <row r="6921" spans="5:5" x14ac:dyDescent="0.25">
      <c r="E6921">
        <v>9.8940320000000005E-3</v>
      </c>
    </row>
    <row r="6922" spans="5:5" x14ac:dyDescent="0.25">
      <c r="E6922">
        <v>0.21146609999999999</v>
      </c>
    </row>
    <row r="6923" spans="5:5" x14ac:dyDescent="0.25">
      <c r="E6923">
        <v>0.30194130000000002</v>
      </c>
    </row>
    <row r="6924" spans="5:5" x14ac:dyDescent="0.25">
      <c r="E6924">
        <v>1.307569</v>
      </c>
    </row>
    <row r="6925" spans="5:5" x14ac:dyDescent="0.25">
      <c r="E6925">
        <v>0.38291229999999998</v>
      </c>
    </row>
    <row r="6926" spans="5:5" x14ac:dyDescent="0.25">
      <c r="E6926">
        <v>0.17445069999999999</v>
      </c>
    </row>
    <row r="6927" spans="5:5" x14ac:dyDescent="0.25">
      <c r="E6927">
        <v>1.1057969999999999</v>
      </c>
    </row>
    <row r="6928" spans="5:5" x14ac:dyDescent="0.25">
      <c r="E6928">
        <v>0.98088430000000004</v>
      </c>
    </row>
    <row r="6929" spans="5:5" x14ac:dyDescent="0.25">
      <c r="E6929">
        <v>0.21916620000000001</v>
      </c>
    </row>
    <row r="6930" spans="5:5" x14ac:dyDescent="0.25">
      <c r="E6930">
        <v>1.2131419999999999</v>
      </c>
    </row>
    <row r="6931" spans="5:5" x14ac:dyDescent="0.25">
      <c r="E6931">
        <v>0.74797590000000003</v>
      </c>
    </row>
    <row r="6932" spans="5:5" x14ac:dyDescent="0.25">
      <c r="E6932">
        <v>0.68931520000000002</v>
      </c>
    </row>
    <row r="6933" spans="5:5" x14ac:dyDescent="0.25">
      <c r="E6933">
        <v>0.54384960000000004</v>
      </c>
    </row>
    <row r="6934" spans="5:5" x14ac:dyDescent="0.25">
      <c r="E6934">
        <v>7.450126</v>
      </c>
    </row>
    <row r="6935" spans="5:5" x14ac:dyDescent="0.25">
      <c r="E6935">
        <v>0.41381010000000001</v>
      </c>
    </row>
    <row r="6936" spans="5:5" x14ac:dyDescent="0.25">
      <c r="E6936">
        <v>0.9936895</v>
      </c>
    </row>
    <row r="6937" spans="5:5" x14ac:dyDescent="0.25">
      <c r="E6937">
        <v>0.2605382</v>
      </c>
    </row>
    <row r="6938" spans="5:5" x14ac:dyDescent="0.25">
      <c r="E6938">
        <v>0.48731790000000003</v>
      </c>
    </row>
    <row r="6939" spans="5:5" x14ac:dyDescent="0.25">
      <c r="E6939">
        <v>0.71160509999999999</v>
      </c>
    </row>
    <row r="6940" spans="5:5" x14ac:dyDescent="0.25">
      <c r="E6940">
        <v>0.38320779999999999</v>
      </c>
    </row>
    <row r="6941" spans="5:5" x14ac:dyDescent="0.25">
      <c r="E6941">
        <v>0.13513639999999999</v>
      </c>
    </row>
    <row r="6942" spans="5:5" x14ac:dyDescent="0.25">
      <c r="E6942">
        <v>9.4239630000000005E-2</v>
      </c>
    </row>
    <row r="6943" spans="5:5" x14ac:dyDescent="0.25">
      <c r="E6943">
        <v>2.6608580000000002</v>
      </c>
    </row>
    <row r="6944" spans="5:5" x14ac:dyDescent="0.25">
      <c r="E6944">
        <v>0.47034819999999999</v>
      </c>
    </row>
    <row r="6945" spans="5:5" x14ac:dyDescent="0.25">
      <c r="E6945">
        <v>0.1055122</v>
      </c>
    </row>
    <row r="6946" spans="5:5" x14ac:dyDescent="0.25">
      <c r="E6946">
        <v>1.226599</v>
      </c>
    </row>
    <row r="6947" spans="5:5" x14ac:dyDescent="0.25">
      <c r="E6947">
        <v>2.0119099999999999</v>
      </c>
    </row>
    <row r="6948" spans="5:5" x14ac:dyDescent="0.25">
      <c r="E6948">
        <v>0.61806439999999996</v>
      </c>
    </row>
    <row r="6949" spans="5:5" x14ac:dyDescent="0.25">
      <c r="E6949">
        <v>1.5332710000000001</v>
      </c>
    </row>
    <row r="6950" spans="5:5" x14ac:dyDescent="0.25">
      <c r="E6950">
        <v>2.342352</v>
      </c>
    </row>
    <row r="6951" spans="5:5" x14ac:dyDescent="0.25">
      <c r="E6951">
        <v>2.3502719999999999</v>
      </c>
    </row>
    <row r="6952" spans="5:5" x14ac:dyDescent="0.25">
      <c r="E6952">
        <v>0.89028320000000005</v>
      </c>
    </row>
    <row r="6953" spans="5:5" x14ac:dyDescent="0.25">
      <c r="E6953">
        <v>2.7624070000000001</v>
      </c>
    </row>
    <row r="6954" spans="5:5" x14ac:dyDescent="0.25">
      <c r="E6954">
        <v>4.4877010000000002E-3</v>
      </c>
    </row>
    <row r="6955" spans="5:5" x14ac:dyDescent="0.25">
      <c r="E6955">
        <v>1.1138809999999999</v>
      </c>
    </row>
    <row r="6956" spans="5:5" x14ac:dyDescent="0.25">
      <c r="E6956">
        <v>0.34384229999999999</v>
      </c>
    </row>
    <row r="6957" spans="5:5" x14ac:dyDescent="0.25">
      <c r="E6957">
        <v>1.61964</v>
      </c>
    </row>
    <row r="6958" spans="5:5" x14ac:dyDescent="0.25">
      <c r="E6958">
        <v>2.462898</v>
      </c>
    </row>
    <row r="6959" spans="5:5" x14ac:dyDescent="0.25">
      <c r="E6959">
        <v>0.70094389999999995</v>
      </c>
    </row>
    <row r="6960" spans="5:5" x14ac:dyDescent="0.25">
      <c r="E6960">
        <v>1.7608710000000001</v>
      </c>
    </row>
    <row r="6961" spans="5:5" x14ac:dyDescent="0.25">
      <c r="E6961">
        <v>0.1001818</v>
      </c>
    </row>
    <row r="6962" spans="5:5" x14ac:dyDescent="0.25">
      <c r="E6962">
        <v>3.9600950000000002E-4</v>
      </c>
    </row>
    <row r="6963" spans="5:5" x14ac:dyDescent="0.25">
      <c r="E6963">
        <v>0.14520630000000001</v>
      </c>
    </row>
    <row r="6964" spans="5:5" x14ac:dyDescent="0.25">
      <c r="E6964">
        <v>0.23535349999999999</v>
      </c>
    </row>
    <row r="6965" spans="5:5" x14ac:dyDescent="0.25">
      <c r="E6965">
        <v>1.6888320000000001</v>
      </c>
    </row>
    <row r="6966" spans="5:5" x14ac:dyDescent="0.25">
      <c r="E6966">
        <v>1.065699</v>
      </c>
    </row>
    <row r="6967" spans="5:5" x14ac:dyDescent="0.25">
      <c r="E6967">
        <v>0.385301</v>
      </c>
    </row>
    <row r="6968" spans="5:5" x14ac:dyDescent="0.25">
      <c r="E6968">
        <v>0.32551059999999998</v>
      </c>
    </row>
    <row r="6969" spans="5:5" x14ac:dyDescent="0.25">
      <c r="E6969">
        <v>9.0585840000000001E-2</v>
      </c>
    </row>
    <row r="6970" spans="5:5" x14ac:dyDescent="0.25">
      <c r="E6970">
        <v>0.6392873</v>
      </c>
    </row>
    <row r="6971" spans="5:5" x14ac:dyDescent="0.25">
      <c r="E6971">
        <v>2.0143339999999998</v>
      </c>
    </row>
    <row r="6972" spans="5:5" x14ac:dyDescent="0.25">
      <c r="E6972">
        <v>3.3814630000000001</v>
      </c>
    </row>
    <row r="6973" spans="5:5" x14ac:dyDescent="0.25">
      <c r="E6973">
        <v>0.43617909999999999</v>
      </c>
    </row>
    <row r="6974" spans="5:5" x14ac:dyDescent="0.25">
      <c r="E6974">
        <v>0.76099559999999999</v>
      </c>
    </row>
    <row r="6975" spans="5:5" x14ac:dyDescent="0.25">
      <c r="E6975">
        <v>4.6484940000000003</v>
      </c>
    </row>
    <row r="6976" spans="5:5" x14ac:dyDescent="0.25">
      <c r="E6976">
        <v>0.22701830000000001</v>
      </c>
    </row>
    <row r="6977" spans="5:5" x14ac:dyDescent="0.25">
      <c r="E6977">
        <v>0.4792459</v>
      </c>
    </row>
    <row r="6978" spans="5:5" x14ac:dyDescent="0.25">
      <c r="E6978">
        <v>9.9013939999999995E-2</v>
      </c>
    </row>
    <row r="6979" spans="5:5" x14ac:dyDescent="0.25">
      <c r="E6979">
        <v>8.4831939999999995E-2</v>
      </c>
    </row>
    <row r="6980" spans="5:5" x14ac:dyDescent="0.25">
      <c r="E6980">
        <v>1.221301</v>
      </c>
    </row>
    <row r="6981" spans="5:5" x14ac:dyDescent="0.25">
      <c r="E6981">
        <v>0.4277434</v>
      </c>
    </row>
    <row r="6982" spans="5:5" x14ac:dyDescent="0.25">
      <c r="E6982">
        <v>0.40490169999999998</v>
      </c>
    </row>
    <row r="6983" spans="5:5" x14ac:dyDescent="0.25">
      <c r="E6983">
        <v>0.37919259999999999</v>
      </c>
    </row>
    <row r="6984" spans="5:5" x14ac:dyDescent="0.25">
      <c r="E6984">
        <v>0.2866609</v>
      </c>
    </row>
    <row r="6985" spans="5:5" x14ac:dyDescent="0.25">
      <c r="E6985">
        <v>2.5969169999999998E-3</v>
      </c>
    </row>
    <row r="6986" spans="5:5" x14ac:dyDescent="0.25">
      <c r="E6986">
        <v>1.472764</v>
      </c>
    </row>
    <row r="6987" spans="5:5" x14ac:dyDescent="0.25">
      <c r="E6987">
        <v>0.24640480000000001</v>
      </c>
    </row>
    <row r="6988" spans="5:5" x14ac:dyDescent="0.25">
      <c r="E6988">
        <v>4.9161890000000001</v>
      </c>
    </row>
    <row r="6989" spans="5:5" x14ac:dyDescent="0.25">
      <c r="E6989">
        <v>0.60133349999999997</v>
      </c>
    </row>
    <row r="6990" spans="5:5" x14ac:dyDescent="0.25">
      <c r="E6990">
        <v>1.941554</v>
      </c>
    </row>
    <row r="6991" spans="5:5" x14ac:dyDescent="0.25">
      <c r="E6991">
        <v>0.20126440000000001</v>
      </c>
    </row>
    <row r="6992" spans="5:5" x14ac:dyDescent="0.25">
      <c r="E6992">
        <v>0.53675819999999996</v>
      </c>
    </row>
    <row r="6993" spans="5:5" x14ac:dyDescent="0.25">
      <c r="E6993">
        <v>3.4758170000000002</v>
      </c>
    </row>
    <row r="6994" spans="5:5" x14ac:dyDescent="0.25">
      <c r="E6994">
        <v>0.28222000000000003</v>
      </c>
    </row>
    <row r="6995" spans="5:5" x14ac:dyDescent="0.25">
      <c r="E6995">
        <v>0.64914479999999997</v>
      </c>
    </row>
    <row r="6996" spans="5:5" x14ac:dyDescent="0.25">
      <c r="E6996">
        <v>0.84214909999999998</v>
      </c>
    </row>
    <row r="6997" spans="5:5" x14ac:dyDescent="0.25">
      <c r="E6997">
        <v>0.1875926</v>
      </c>
    </row>
    <row r="6998" spans="5:5" x14ac:dyDescent="0.25">
      <c r="E6998">
        <v>0.548902</v>
      </c>
    </row>
    <row r="6999" spans="5:5" x14ac:dyDescent="0.25">
      <c r="E6999">
        <v>1.489385E-2</v>
      </c>
    </row>
    <row r="7000" spans="5:5" x14ac:dyDescent="0.25">
      <c r="E7000">
        <v>1.374776</v>
      </c>
    </row>
    <row r="7001" spans="5:5" x14ac:dyDescent="0.25">
      <c r="E7001">
        <v>0.1243228</v>
      </c>
    </row>
    <row r="7002" spans="5:5" x14ac:dyDescent="0.25">
      <c r="E7002">
        <v>0.14577380000000001</v>
      </c>
    </row>
    <row r="7003" spans="5:5" x14ac:dyDescent="0.25">
      <c r="E7003">
        <v>0.88685999999999998</v>
      </c>
    </row>
    <row r="7004" spans="5:5" x14ac:dyDescent="0.25">
      <c r="E7004">
        <v>0.63115719999999997</v>
      </c>
    </row>
    <row r="7005" spans="5:5" x14ac:dyDescent="0.25">
      <c r="E7005">
        <v>0.93120480000000005</v>
      </c>
    </row>
    <row r="7006" spans="5:5" x14ac:dyDescent="0.25">
      <c r="E7006">
        <v>0.74721000000000004</v>
      </c>
    </row>
    <row r="7007" spans="5:5" x14ac:dyDescent="0.25">
      <c r="E7007">
        <v>1.0244660000000001</v>
      </c>
    </row>
    <row r="7008" spans="5:5" x14ac:dyDescent="0.25">
      <c r="E7008">
        <v>0.49135020000000001</v>
      </c>
    </row>
    <row r="7009" spans="5:5" x14ac:dyDescent="0.25">
      <c r="E7009">
        <v>0.73262899999999997</v>
      </c>
    </row>
    <row r="7010" spans="5:5" x14ac:dyDescent="0.25">
      <c r="E7010">
        <v>0.1719793</v>
      </c>
    </row>
    <row r="7011" spans="5:5" x14ac:dyDescent="0.25">
      <c r="E7011">
        <v>2.94238</v>
      </c>
    </row>
    <row r="7012" spans="5:5" x14ac:dyDescent="0.25">
      <c r="E7012">
        <v>0.68935270000000004</v>
      </c>
    </row>
    <row r="7013" spans="5:5" x14ac:dyDescent="0.25">
      <c r="E7013">
        <v>1.123054</v>
      </c>
    </row>
    <row r="7014" spans="5:5" x14ac:dyDescent="0.25">
      <c r="E7014">
        <v>3.2655129999999999</v>
      </c>
    </row>
    <row r="7015" spans="5:5" x14ac:dyDescent="0.25">
      <c r="E7015">
        <v>0.4989171</v>
      </c>
    </row>
    <row r="7016" spans="5:5" x14ac:dyDescent="0.25">
      <c r="E7016">
        <v>0.30209439999999999</v>
      </c>
    </row>
    <row r="7017" spans="5:5" x14ac:dyDescent="0.25">
      <c r="E7017">
        <v>0.42725639999999998</v>
      </c>
    </row>
    <row r="7018" spans="5:5" x14ac:dyDescent="0.25">
      <c r="E7018">
        <v>3.496632</v>
      </c>
    </row>
    <row r="7019" spans="5:5" x14ac:dyDescent="0.25">
      <c r="E7019">
        <v>0.70419089999999995</v>
      </c>
    </row>
    <row r="7020" spans="5:5" x14ac:dyDescent="0.25">
      <c r="E7020">
        <v>2.0898850000000002</v>
      </c>
    </row>
    <row r="7021" spans="5:5" x14ac:dyDescent="0.25">
      <c r="E7021">
        <v>0.19476180000000001</v>
      </c>
    </row>
    <row r="7022" spans="5:5" x14ac:dyDescent="0.25">
      <c r="E7022">
        <v>0.4751939</v>
      </c>
    </row>
    <row r="7023" spans="5:5" x14ac:dyDescent="0.25">
      <c r="E7023">
        <v>2.7473329999999998</v>
      </c>
    </row>
    <row r="7024" spans="5:5" x14ac:dyDescent="0.25">
      <c r="E7024">
        <v>0.91653379999999995</v>
      </c>
    </row>
    <row r="7025" spans="5:5" x14ac:dyDescent="0.25">
      <c r="E7025">
        <v>0.58853869999999997</v>
      </c>
    </row>
    <row r="7026" spans="5:5" x14ac:dyDescent="0.25">
      <c r="E7026">
        <v>3.8908</v>
      </c>
    </row>
    <row r="7027" spans="5:5" x14ac:dyDescent="0.25">
      <c r="E7027">
        <v>1.5521100000000001</v>
      </c>
    </row>
    <row r="7028" spans="5:5" x14ac:dyDescent="0.25">
      <c r="E7028">
        <v>2.725384</v>
      </c>
    </row>
    <row r="7029" spans="5:5" x14ac:dyDescent="0.25">
      <c r="E7029">
        <v>0.26243680000000003</v>
      </c>
    </row>
    <row r="7030" spans="5:5" x14ac:dyDescent="0.25">
      <c r="E7030">
        <v>1.1404289999999999</v>
      </c>
    </row>
    <row r="7031" spans="5:5" x14ac:dyDescent="0.25">
      <c r="E7031">
        <v>2.9181689999999998</v>
      </c>
    </row>
    <row r="7032" spans="5:5" x14ac:dyDescent="0.25">
      <c r="E7032">
        <v>0.50025699999999995</v>
      </c>
    </row>
    <row r="7033" spans="5:5" x14ac:dyDescent="0.25">
      <c r="E7033">
        <v>1.273247</v>
      </c>
    </row>
    <row r="7034" spans="5:5" x14ac:dyDescent="0.25">
      <c r="E7034">
        <v>1.130493</v>
      </c>
    </row>
    <row r="7035" spans="5:5" x14ac:dyDescent="0.25">
      <c r="E7035">
        <v>0.84717679999999995</v>
      </c>
    </row>
    <row r="7036" spans="5:5" x14ac:dyDescent="0.25">
      <c r="E7036">
        <v>1.7913250000000001</v>
      </c>
    </row>
    <row r="7037" spans="5:5" x14ac:dyDescent="0.25">
      <c r="E7037">
        <v>3.6943610000000002E-2</v>
      </c>
    </row>
    <row r="7038" spans="5:5" x14ac:dyDescent="0.25">
      <c r="E7038">
        <v>0.54508230000000002</v>
      </c>
    </row>
    <row r="7039" spans="5:5" x14ac:dyDescent="0.25">
      <c r="E7039">
        <v>2.1681309999999998</v>
      </c>
    </row>
    <row r="7040" spans="5:5" x14ac:dyDescent="0.25">
      <c r="E7040">
        <v>0.52809419999999996</v>
      </c>
    </row>
    <row r="7041" spans="5:5" x14ac:dyDescent="0.25">
      <c r="E7041">
        <v>2.4830649999999999</v>
      </c>
    </row>
    <row r="7042" spans="5:5" x14ac:dyDescent="0.25">
      <c r="E7042">
        <v>0.29357499999999997</v>
      </c>
    </row>
    <row r="7043" spans="5:5" x14ac:dyDescent="0.25">
      <c r="E7043">
        <v>1.0478719999999999</v>
      </c>
    </row>
    <row r="7044" spans="5:5" x14ac:dyDescent="0.25">
      <c r="E7044">
        <v>4.0168549999999997E-2</v>
      </c>
    </row>
    <row r="7045" spans="5:5" x14ac:dyDescent="0.25">
      <c r="E7045">
        <v>1.7373270000000001</v>
      </c>
    </row>
    <row r="7046" spans="5:5" x14ac:dyDescent="0.25">
      <c r="E7046">
        <v>0.56616390000000005</v>
      </c>
    </row>
    <row r="7047" spans="5:5" x14ac:dyDescent="0.25">
      <c r="E7047">
        <v>0.78439510000000001</v>
      </c>
    </row>
    <row r="7048" spans="5:5" x14ac:dyDescent="0.25">
      <c r="E7048">
        <v>3.3521679999999998</v>
      </c>
    </row>
    <row r="7049" spans="5:5" x14ac:dyDescent="0.25">
      <c r="E7049">
        <v>1.3127869999999999</v>
      </c>
    </row>
    <row r="7050" spans="5:5" x14ac:dyDescent="0.25">
      <c r="E7050">
        <v>0.25607970000000002</v>
      </c>
    </row>
    <row r="7051" spans="5:5" x14ac:dyDescent="0.25">
      <c r="E7051">
        <v>0.28979830000000001</v>
      </c>
    </row>
    <row r="7052" spans="5:5" x14ac:dyDescent="0.25">
      <c r="E7052">
        <v>5.0560530000000004</v>
      </c>
    </row>
    <row r="7053" spans="5:5" x14ac:dyDescent="0.25">
      <c r="E7053">
        <v>1.646185</v>
      </c>
    </row>
    <row r="7054" spans="5:5" x14ac:dyDescent="0.25">
      <c r="E7054">
        <v>1.0053240000000001</v>
      </c>
    </row>
    <row r="7055" spans="5:5" x14ac:dyDescent="0.25">
      <c r="E7055">
        <v>0.24456839999999999</v>
      </c>
    </row>
    <row r="7056" spans="5:5" x14ac:dyDescent="0.25">
      <c r="E7056">
        <v>1.3477859999999999</v>
      </c>
    </row>
    <row r="7057" spans="5:5" x14ac:dyDescent="0.25">
      <c r="E7057">
        <v>1.5104879999999999E-3</v>
      </c>
    </row>
    <row r="7058" spans="5:5" x14ac:dyDescent="0.25">
      <c r="E7058">
        <v>2.0505710000000001</v>
      </c>
    </row>
    <row r="7059" spans="5:5" x14ac:dyDescent="0.25">
      <c r="E7059">
        <v>3.096819E-2</v>
      </c>
    </row>
    <row r="7060" spans="5:5" x14ac:dyDescent="0.25">
      <c r="E7060">
        <v>1.391216</v>
      </c>
    </row>
    <row r="7061" spans="5:5" x14ac:dyDescent="0.25">
      <c r="E7061">
        <v>1.1504749999999999</v>
      </c>
    </row>
    <row r="7062" spans="5:5" x14ac:dyDescent="0.25">
      <c r="E7062">
        <v>0.39240930000000002</v>
      </c>
    </row>
    <row r="7063" spans="5:5" x14ac:dyDescent="0.25">
      <c r="E7063">
        <v>0.1691655</v>
      </c>
    </row>
    <row r="7064" spans="5:5" x14ac:dyDescent="0.25">
      <c r="E7064">
        <v>0.13115830000000001</v>
      </c>
    </row>
    <row r="7065" spans="5:5" x14ac:dyDescent="0.25">
      <c r="E7065">
        <v>2.0756199999999998</v>
      </c>
    </row>
    <row r="7066" spans="5:5" x14ac:dyDescent="0.25">
      <c r="E7066">
        <v>1.7160690000000001</v>
      </c>
    </row>
    <row r="7067" spans="5:5" x14ac:dyDescent="0.25">
      <c r="E7067">
        <v>0.62461840000000002</v>
      </c>
    </row>
    <row r="7068" spans="5:5" x14ac:dyDescent="0.25">
      <c r="E7068">
        <v>0.45781329999999998</v>
      </c>
    </row>
    <row r="7069" spans="5:5" x14ac:dyDescent="0.25">
      <c r="E7069">
        <v>0.64254849999999997</v>
      </c>
    </row>
    <row r="7070" spans="5:5" x14ac:dyDescent="0.25">
      <c r="E7070">
        <v>1.250124</v>
      </c>
    </row>
    <row r="7071" spans="5:5" x14ac:dyDescent="0.25">
      <c r="E7071">
        <v>0.452264</v>
      </c>
    </row>
    <row r="7072" spans="5:5" x14ac:dyDescent="0.25">
      <c r="E7072">
        <v>1.294322</v>
      </c>
    </row>
    <row r="7073" spans="5:5" x14ac:dyDescent="0.25">
      <c r="E7073">
        <v>2.786327</v>
      </c>
    </row>
    <row r="7074" spans="5:5" x14ac:dyDescent="0.25">
      <c r="E7074">
        <v>1.3361339999999999</v>
      </c>
    </row>
    <row r="7075" spans="5:5" x14ac:dyDescent="0.25">
      <c r="E7075">
        <v>0.82645190000000002</v>
      </c>
    </row>
    <row r="7076" spans="5:5" x14ac:dyDescent="0.25">
      <c r="E7076">
        <v>3.1789919999999999E-2</v>
      </c>
    </row>
    <row r="7077" spans="5:5" x14ac:dyDescent="0.25">
      <c r="E7077">
        <v>0.94821180000000005</v>
      </c>
    </row>
    <row r="7078" spans="5:5" x14ac:dyDescent="0.25">
      <c r="E7078">
        <v>2.0930149999999998</v>
      </c>
    </row>
    <row r="7079" spans="5:5" x14ac:dyDescent="0.25">
      <c r="E7079">
        <v>0.49856889999999998</v>
      </c>
    </row>
    <row r="7080" spans="5:5" x14ac:dyDescent="0.25">
      <c r="E7080">
        <v>0.62287090000000001</v>
      </c>
    </row>
    <row r="7081" spans="5:5" x14ac:dyDescent="0.25">
      <c r="E7081">
        <v>0.22031300000000001</v>
      </c>
    </row>
    <row r="7082" spans="5:5" x14ac:dyDescent="0.25">
      <c r="E7082">
        <v>0.115368</v>
      </c>
    </row>
    <row r="7083" spans="5:5" x14ac:dyDescent="0.25">
      <c r="E7083">
        <v>2.215582E-2</v>
      </c>
    </row>
    <row r="7084" spans="5:5" x14ac:dyDescent="0.25">
      <c r="E7084">
        <v>0.96990969999999999</v>
      </c>
    </row>
    <row r="7085" spans="5:5" x14ac:dyDescent="0.25">
      <c r="E7085">
        <v>0.73006800000000005</v>
      </c>
    </row>
    <row r="7086" spans="5:5" x14ac:dyDescent="0.25">
      <c r="E7086">
        <v>0.84637229999999997</v>
      </c>
    </row>
    <row r="7087" spans="5:5" x14ac:dyDescent="0.25">
      <c r="E7087">
        <v>1.122819</v>
      </c>
    </row>
    <row r="7088" spans="5:5" x14ac:dyDescent="0.25">
      <c r="E7088">
        <v>0.14620320000000001</v>
      </c>
    </row>
    <row r="7089" spans="5:5" x14ac:dyDescent="0.25">
      <c r="E7089">
        <v>5.0799789999999997E-2</v>
      </c>
    </row>
    <row r="7090" spans="5:5" x14ac:dyDescent="0.25">
      <c r="E7090">
        <v>0.76295429999999997</v>
      </c>
    </row>
    <row r="7091" spans="5:5" x14ac:dyDescent="0.25">
      <c r="E7091">
        <v>0.22930149999999999</v>
      </c>
    </row>
    <row r="7092" spans="5:5" x14ac:dyDescent="0.25">
      <c r="E7092">
        <v>0.89775550000000004</v>
      </c>
    </row>
    <row r="7093" spans="5:5" x14ac:dyDescent="0.25">
      <c r="E7093">
        <v>0.68885189999999996</v>
      </c>
    </row>
    <row r="7094" spans="5:5" x14ac:dyDescent="0.25">
      <c r="E7094">
        <v>1.029191</v>
      </c>
    </row>
    <row r="7095" spans="5:5" x14ac:dyDescent="0.25">
      <c r="E7095">
        <v>1.8619060000000001</v>
      </c>
    </row>
    <row r="7096" spans="5:5" x14ac:dyDescent="0.25">
      <c r="E7096">
        <v>0.28743659999999999</v>
      </c>
    </row>
    <row r="7097" spans="5:5" x14ac:dyDescent="0.25">
      <c r="E7097">
        <v>1.5673239999999999</v>
      </c>
    </row>
    <row r="7098" spans="5:5" x14ac:dyDescent="0.25">
      <c r="E7098">
        <v>0.49336380000000002</v>
      </c>
    </row>
    <row r="7099" spans="5:5" x14ac:dyDescent="0.25">
      <c r="E7099">
        <v>0.73589450000000001</v>
      </c>
    </row>
    <row r="7100" spans="5:5" x14ac:dyDescent="0.25">
      <c r="E7100">
        <v>0.58096179999999997</v>
      </c>
    </row>
    <row r="7101" spans="5:5" x14ac:dyDescent="0.25">
      <c r="E7101">
        <v>1.9342509999999999</v>
      </c>
    </row>
    <row r="7102" spans="5:5" x14ac:dyDescent="0.25">
      <c r="E7102">
        <v>0.4034702</v>
      </c>
    </row>
    <row r="7103" spans="5:5" x14ac:dyDescent="0.25">
      <c r="E7103">
        <v>0.86957300000000004</v>
      </c>
    </row>
    <row r="7104" spans="5:5" x14ac:dyDescent="0.25">
      <c r="E7104">
        <v>1.5893710000000001</v>
      </c>
    </row>
    <row r="7105" spans="5:5" x14ac:dyDescent="0.25">
      <c r="E7105">
        <v>3.8550119999999999</v>
      </c>
    </row>
    <row r="7106" spans="5:5" x14ac:dyDescent="0.25">
      <c r="E7106">
        <v>1.449176</v>
      </c>
    </row>
    <row r="7107" spans="5:5" x14ac:dyDescent="0.25">
      <c r="E7107">
        <v>1.2359309999999999</v>
      </c>
    </row>
    <row r="7108" spans="5:5" x14ac:dyDescent="0.25">
      <c r="E7108">
        <v>0.68309549999999997</v>
      </c>
    </row>
    <row r="7109" spans="5:5" x14ac:dyDescent="0.25">
      <c r="E7109">
        <v>0.24964710000000001</v>
      </c>
    </row>
    <row r="7110" spans="5:5" x14ac:dyDescent="0.25">
      <c r="E7110">
        <v>0.22320509999999999</v>
      </c>
    </row>
    <row r="7111" spans="5:5" x14ac:dyDescent="0.25">
      <c r="E7111">
        <v>0.52390999999999999</v>
      </c>
    </row>
    <row r="7112" spans="5:5" x14ac:dyDescent="0.25">
      <c r="E7112">
        <v>0.70068359999999996</v>
      </c>
    </row>
    <row r="7113" spans="5:5" x14ac:dyDescent="0.25">
      <c r="E7113">
        <v>0.93119660000000004</v>
      </c>
    </row>
    <row r="7114" spans="5:5" x14ac:dyDescent="0.25">
      <c r="E7114">
        <v>3.6362459999999999E-2</v>
      </c>
    </row>
    <row r="7115" spans="5:5" x14ac:dyDescent="0.25">
      <c r="E7115">
        <v>0.1295028</v>
      </c>
    </row>
    <row r="7116" spans="5:5" x14ac:dyDescent="0.25">
      <c r="E7116">
        <v>9.3830189999999994E-2</v>
      </c>
    </row>
    <row r="7117" spans="5:5" x14ac:dyDescent="0.25">
      <c r="E7117">
        <v>0.93755339999999998</v>
      </c>
    </row>
    <row r="7118" spans="5:5" x14ac:dyDescent="0.25">
      <c r="E7118">
        <v>1.087688</v>
      </c>
    </row>
    <row r="7119" spans="5:5" x14ac:dyDescent="0.25">
      <c r="E7119">
        <v>2.3258999999999999</v>
      </c>
    </row>
    <row r="7120" spans="5:5" x14ac:dyDescent="0.25">
      <c r="E7120">
        <v>2.3692769999999999</v>
      </c>
    </row>
    <row r="7121" spans="5:5" x14ac:dyDescent="0.25">
      <c r="E7121">
        <v>0.26711970000000002</v>
      </c>
    </row>
    <row r="7122" spans="5:5" x14ac:dyDescent="0.25">
      <c r="E7122">
        <v>0.77205230000000002</v>
      </c>
    </row>
    <row r="7123" spans="5:5" x14ac:dyDescent="0.25">
      <c r="E7123">
        <v>2.2651020000000002</v>
      </c>
    </row>
    <row r="7124" spans="5:5" x14ac:dyDescent="0.25">
      <c r="E7124">
        <v>1.482483</v>
      </c>
    </row>
    <row r="7125" spans="5:5" x14ac:dyDescent="0.25">
      <c r="E7125">
        <v>1.749298</v>
      </c>
    </row>
    <row r="7126" spans="5:5" x14ac:dyDescent="0.25">
      <c r="E7126">
        <v>0.83416520000000005</v>
      </c>
    </row>
    <row r="7127" spans="5:5" x14ac:dyDescent="0.25">
      <c r="E7127">
        <v>1.6111869999999999</v>
      </c>
    </row>
    <row r="7128" spans="5:5" x14ac:dyDescent="0.25">
      <c r="E7128">
        <v>1.784311</v>
      </c>
    </row>
    <row r="7129" spans="5:5" x14ac:dyDescent="0.25">
      <c r="E7129">
        <v>0.18384880000000001</v>
      </c>
    </row>
    <row r="7130" spans="5:5" x14ac:dyDescent="0.25">
      <c r="E7130">
        <v>1.6742049999999999</v>
      </c>
    </row>
    <row r="7131" spans="5:5" x14ac:dyDescent="0.25">
      <c r="E7131">
        <v>0.18387780000000001</v>
      </c>
    </row>
    <row r="7132" spans="5:5" x14ac:dyDescent="0.25">
      <c r="E7132">
        <v>0.32311260000000003</v>
      </c>
    </row>
    <row r="7133" spans="5:5" x14ac:dyDescent="0.25">
      <c r="E7133">
        <v>3.1011130000000001E-2</v>
      </c>
    </row>
    <row r="7134" spans="5:5" x14ac:dyDescent="0.25">
      <c r="E7134">
        <v>0.92626830000000004</v>
      </c>
    </row>
    <row r="7135" spans="5:5" x14ac:dyDescent="0.25">
      <c r="E7135">
        <v>1.9990779999999999</v>
      </c>
    </row>
    <row r="7136" spans="5:5" x14ac:dyDescent="0.25">
      <c r="E7136">
        <v>1.582843</v>
      </c>
    </row>
    <row r="7137" spans="5:5" x14ac:dyDescent="0.25">
      <c r="E7137">
        <v>0.32042920000000003</v>
      </c>
    </row>
    <row r="7138" spans="5:5" x14ac:dyDescent="0.25">
      <c r="E7138">
        <v>4.5472539999999997</v>
      </c>
    </row>
    <row r="7139" spans="5:5" x14ac:dyDescent="0.25">
      <c r="E7139">
        <v>1.59293E-2</v>
      </c>
    </row>
    <row r="7140" spans="5:5" x14ac:dyDescent="0.25">
      <c r="E7140">
        <v>0.47400609999999999</v>
      </c>
    </row>
    <row r="7141" spans="5:5" x14ac:dyDescent="0.25">
      <c r="E7141">
        <v>1.5286679999999999</v>
      </c>
    </row>
    <row r="7142" spans="5:5" x14ac:dyDescent="0.25">
      <c r="E7142">
        <v>0.53892660000000003</v>
      </c>
    </row>
    <row r="7143" spans="5:5" x14ac:dyDescent="0.25">
      <c r="E7143">
        <v>0.29856899999999997</v>
      </c>
    </row>
    <row r="7144" spans="5:5" x14ac:dyDescent="0.25">
      <c r="E7144">
        <v>4.1775580000000003</v>
      </c>
    </row>
    <row r="7145" spans="5:5" x14ac:dyDescent="0.25">
      <c r="E7145">
        <v>0.55680629999999998</v>
      </c>
    </row>
    <row r="7146" spans="5:5" x14ac:dyDescent="0.25">
      <c r="E7146">
        <v>0.35932510000000001</v>
      </c>
    </row>
    <row r="7147" spans="5:5" x14ac:dyDescent="0.25">
      <c r="E7147">
        <v>1.2398149999999999</v>
      </c>
    </row>
    <row r="7148" spans="5:5" x14ac:dyDescent="0.25">
      <c r="E7148">
        <v>0.83723780000000003</v>
      </c>
    </row>
    <row r="7149" spans="5:5" x14ac:dyDescent="0.25">
      <c r="E7149">
        <v>0.97404880000000005</v>
      </c>
    </row>
    <row r="7150" spans="5:5" x14ac:dyDescent="0.25">
      <c r="E7150">
        <v>1.6486479999999999</v>
      </c>
    </row>
    <row r="7151" spans="5:5" x14ac:dyDescent="0.25">
      <c r="E7151">
        <v>0.42493760000000003</v>
      </c>
    </row>
    <row r="7152" spans="5:5" x14ac:dyDescent="0.25">
      <c r="E7152">
        <v>3.677486</v>
      </c>
    </row>
    <row r="7153" spans="5:5" x14ac:dyDescent="0.25">
      <c r="E7153">
        <v>0.23251060000000001</v>
      </c>
    </row>
    <row r="7154" spans="5:5" x14ac:dyDescent="0.25">
      <c r="E7154">
        <v>0.65132639999999997</v>
      </c>
    </row>
    <row r="7155" spans="5:5" x14ac:dyDescent="0.25">
      <c r="E7155">
        <v>0.36762</v>
      </c>
    </row>
    <row r="7156" spans="5:5" x14ac:dyDescent="0.25">
      <c r="E7156">
        <v>1.1793819999999999</v>
      </c>
    </row>
    <row r="7157" spans="5:5" x14ac:dyDescent="0.25">
      <c r="E7157">
        <v>0.85048449999999998</v>
      </c>
    </row>
    <row r="7158" spans="5:5" x14ac:dyDescent="0.25">
      <c r="E7158">
        <v>1.1597310000000001</v>
      </c>
    </row>
    <row r="7159" spans="5:5" x14ac:dyDescent="0.25">
      <c r="E7159">
        <v>1.870825</v>
      </c>
    </row>
    <row r="7160" spans="5:5" x14ac:dyDescent="0.25">
      <c r="E7160">
        <v>1.435413</v>
      </c>
    </row>
    <row r="7161" spans="5:5" x14ac:dyDescent="0.25">
      <c r="E7161">
        <v>0.1064338</v>
      </c>
    </row>
    <row r="7162" spans="5:5" x14ac:dyDescent="0.25">
      <c r="E7162">
        <v>2.9319359999999999</v>
      </c>
    </row>
    <row r="7163" spans="5:5" x14ac:dyDescent="0.25">
      <c r="E7163">
        <v>5.0099579999999998E-2</v>
      </c>
    </row>
    <row r="7164" spans="5:5" x14ac:dyDescent="0.25">
      <c r="E7164">
        <v>1.225735</v>
      </c>
    </row>
    <row r="7165" spans="5:5" x14ac:dyDescent="0.25">
      <c r="E7165">
        <v>0.65978689999999995</v>
      </c>
    </row>
    <row r="7166" spans="5:5" x14ac:dyDescent="0.25">
      <c r="E7166">
        <v>0.2219071</v>
      </c>
    </row>
    <row r="7167" spans="5:5" x14ac:dyDescent="0.25">
      <c r="E7167">
        <v>0.43637530000000002</v>
      </c>
    </row>
    <row r="7168" spans="5:5" x14ac:dyDescent="0.25">
      <c r="E7168">
        <v>0.1171682</v>
      </c>
    </row>
    <row r="7169" spans="5:5" x14ac:dyDescent="0.25">
      <c r="E7169">
        <v>3.295633</v>
      </c>
    </row>
    <row r="7170" spans="5:5" x14ac:dyDescent="0.25">
      <c r="E7170">
        <v>0.14995420000000001</v>
      </c>
    </row>
    <row r="7171" spans="5:5" x14ac:dyDescent="0.25">
      <c r="E7171">
        <v>0.40524890000000002</v>
      </c>
    </row>
    <row r="7172" spans="5:5" x14ac:dyDescent="0.25">
      <c r="E7172">
        <v>1.7121630000000001</v>
      </c>
    </row>
    <row r="7173" spans="5:5" x14ac:dyDescent="0.25">
      <c r="E7173">
        <v>0.14734620000000001</v>
      </c>
    </row>
    <row r="7174" spans="5:5" x14ac:dyDescent="0.25">
      <c r="E7174">
        <v>0.13211120000000001</v>
      </c>
    </row>
    <row r="7175" spans="5:5" x14ac:dyDescent="0.25">
      <c r="E7175">
        <v>0.2217692</v>
      </c>
    </row>
    <row r="7176" spans="5:5" x14ac:dyDescent="0.25">
      <c r="E7176">
        <v>0.30723899999999998</v>
      </c>
    </row>
    <row r="7177" spans="5:5" x14ac:dyDescent="0.25">
      <c r="E7177">
        <v>0.97725459999999997</v>
      </c>
    </row>
    <row r="7178" spans="5:5" x14ac:dyDescent="0.25">
      <c r="E7178">
        <v>2.5512549999999998</v>
      </c>
    </row>
    <row r="7179" spans="5:5" x14ac:dyDescent="0.25">
      <c r="E7179">
        <v>0.33510259999999997</v>
      </c>
    </row>
    <row r="7180" spans="5:5" x14ac:dyDescent="0.25">
      <c r="E7180">
        <v>3.9932219999999998</v>
      </c>
    </row>
    <row r="7181" spans="5:5" x14ac:dyDescent="0.25">
      <c r="E7181">
        <v>0.89953780000000005</v>
      </c>
    </row>
    <row r="7182" spans="5:5" x14ac:dyDescent="0.25">
      <c r="E7182">
        <v>0.2594339</v>
      </c>
    </row>
    <row r="7183" spans="5:5" x14ac:dyDescent="0.25">
      <c r="E7183">
        <v>0.75054140000000003</v>
      </c>
    </row>
    <row r="7184" spans="5:5" x14ac:dyDescent="0.25">
      <c r="E7184">
        <v>3.3579750000000002</v>
      </c>
    </row>
    <row r="7185" spans="5:5" x14ac:dyDescent="0.25">
      <c r="E7185">
        <v>7.106606E-2</v>
      </c>
    </row>
    <row r="7186" spans="5:5" x14ac:dyDescent="0.25">
      <c r="E7186">
        <v>1.2965990000000001</v>
      </c>
    </row>
    <row r="7187" spans="5:5" x14ac:dyDescent="0.25">
      <c r="E7187">
        <v>1.3696680000000001</v>
      </c>
    </row>
    <row r="7188" spans="5:5" x14ac:dyDescent="0.25">
      <c r="E7188">
        <v>3.4865879999999998</v>
      </c>
    </row>
    <row r="7189" spans="5:5" x14ac:dyDescent="0.25">
      <c r="E7189">
        <v>0.70635559999999997</v>
      </c>
    </row>
    <row r="7190" spans="5:5" x14ac:dyDescent="0.25">
      <c r="E7190">
        <v>2.8831169999999999</v>
      </c>
    </row>
    <row r="7191" spans="5:5" x14ac:dyDescent="0.25">
      <c r="E7191">
        <v>0.43871399999999999</v>
      </c>
    </row>
    <row r="7192" spans="5:5" x14ac:dyDescent="0.25">
      <c r="E7192">
        <v>0.111069</v>
      </c>
    </row>
    <row r="7193" spans="5:5" x14ac:dyDescent="0.25">
      <c r="E7193">
        <v>3.7370869999999998</v>
      </c>
    </row>
    <row r="7194" spans="5:5" x14ac:dyDescent="0.25">
      <c r="E7194">
        <v>3.0858370000000002</v>
      </c>
    </row>
    <row r="7195" spans="5:5" x14ac:dyDescent="0.25">
      <c r="E7195">
        <v>0.1286072</v>
      </c>
    </row>
    <row r="7196" spans="5:5" x14ac:dyDescent="0.25">
      <c r="E7196">
        <v>1.2935719999999999</v>
      </c>
    </row>
    <row r="7197" spans="5:5" x14ac:dyDescent="0.25">
      <c r="E7197">
        <v>1.2929980000000001</v>
      </c>
    </row>
    <row r="7198" spans="5:5" x14ac:dyDescent="0.25">
      <c r="E7198">
        <v>0.67783470000000001</v>
      </c>
    </row>
    <row r="7199" spans="5:5" x14ac:dyDescent="0.25">
      <c r="E7199">
        <v>1.962107</v>
      </c>
    </row>
    <row r="7200" spans="5:5" x14ac:dyDescent="0.25">
      <c r="E7200">
        <v>1.5826210000000001</v>
      </c>
    </row>
    <row r="7201" spans="5:5" x14ac:dyDescent="0.25">
      <c r="E7201">
        <v>0.81955080000000002</v>
      </c>
    </row>
    <row r="7202" spans="5:5" x14ac:dyDescent="0.25">
      <c r="E7202">
        <v>1.136242</v>
      </c>
    </row>
    <row r="7203" spans="5:5" x14ac:dyDescent="0.25">
      <c r="E7203">
        <v>1.1564559999999999</v>
      </c>
    </row>
    <row r="7204" spans="5:5" x14ac:dyDescent="0.25">
      <c r="E7204">
        <v>0.70846089999999995</v>
      </c>
    </row>
    <row r="7205" spans="5:5" x14ac:dyDescent="0.25">
      <c r="E7205">
        <v>0.45291209999999998</v>
      </c>
    </row>
    <row r="7206" spans="5:5" x14ac:dyDescent="0.25">
      <c r="E7206">
        <v>0.112137</v>
      </c>
    </row>
    <row r="7207" spans="5:5" x14ac:dyDescent="0.25">
      <c r="E7207">
        <v>0.30033589999999999</v>
      </c>
    </row>
    <row r="7208" spans="5:5" x14ac:dyDescent="0.25">
      <c r="E7208">
        <v>0.21456639999999999</v>
      </c>
    </row>
    <row r="7209" spans="5:5" x14ac:dyDescent="0.25">
      <c r="E7209">
        <v>1.5963830000000001</v>
      </c>
    </row>
    <row r="7210" spans="5:5" x14ac:dyDescent="0.25">
      <c r="E7210">
        <v>6.3319139999999996E-2</v>
      </c>
    </row>
    <row r="7211" spans="5:5" x14ac:dyDescent="0.25">
      <c r="E7211">
        <v>0.58233440000000003</v>
      </c>
    </row>
    <row r="7212" spans="5:5" x14ac:dyDescent="0.25">
      <c r="E7212">
        <v>2.2178749999999998</v>
      </c>
    </row>
    <row r="7213" spans="5:5" x14ac:dyDescent="0.25">
      <c r="E7213">
        <v>0.60401850000000001</v>
      </c>
    </row>
    <row r="7214" spans="5:5" x14ac:dyDescent="0.25">
      <c r="E7214">
        <v>0.25017060000000002</v>
      </c>
    </row>
    <row r="7215" spans="5:5" x14ac:dyDescent="0.25">
      <c r="E7215">
        <v>3.7526839999999999E-2</v>
      </c>
    </row>
    <row r="7216" spans="5:5" x14ac:dyDescent="0.25">
      <c r="E7216">
        <v>0.29140830000000001</v>
      </c>
    </row>
    <row r="7217" spans="5:5" x14ac:dyDescent="0.25">
      <c r="E7217">
        <v>0.59427600000000003</v>
      </c>
    </row>
    <row r="7218" spans="5:5" x14ac:dyDescent="0.25">
      <c r="E7218">
        <v>0.94380839999999999</v>
      </c>
    </row>
    <row r="7219" spans="5:5" x14ac:dyDescent="0.25">
      <c r="E7219">
        <v>0.31335109999999999</v>
      </c>
    </row>
    <row r="7220" spans="5:5" x14ac:dyDescent="0.25">
      <c r="E7220">
        <v>5.6619360000000001E-2</v>
      </c>
    </row>
    <row r="7221" spans="5:5" x14ac:dyDescent="0.25">
      <c r="E7221">
        <v>0.25296269999999998</v>
      </c>
    </row>
    <row r="7222" spans="5:5" x14ac:dyDescent="0.25">
      <c r="E7222">
        <v>0.4756611</v>
      </c>
    </row>
    <row r="7223" spans="5:5" x14ac:dyDescent="0.25">
      <c r="E7223">
        <v>1.0797369999999999</v>
      </c>
    </row>
    <row r="7224" spans="5:5" x14ac:dyDescent="0.25">
      <c r="E7224">
        <v>1.6468670000000001</v>
      </c>
    </row>
    <row r="7225" spans="5:5" x14ac:dyDescent="0.25">
      <c r="E7225">
        <v>2.0760550000000002</v>
      </c>
    </row>
    <row r="7226" spans="5:5" x14ac:dyDescent="0.25">
      <c r="E7226">
        <v>2.4977330000000002</v>
      </c>
    </row>
    <row r="7227" spans="5:5" x14ac:dyDescent="0.25">
      <c r="E7227">
        <v>1.8907970000000001</v>
      </c>
    </row>
    <row r="7228" spans="5:5" x14ac:dyDescent="0.25">
      <c r="E7228">
        <v>0.49717119999999998</v>
      </c>
    </row>
    <row r="7229" spans="5:5" x14ac:dyDescent="0.25">
      <c r="E7229">
        <v>0.85593059999999999</v>
      </c>
    </row>
    <row r="7230" spans="5:5" x14ac:dyDescent="0.25">
      <c r="E7230">
        <v>2.761396</v>
      </c>
    </row>
    <row r="7231" spans="5:5" x14ac:dyDescent="0.25">
      <c r="E7231">
        <v>0.35074499999999997</v>
      </c>
    </row>
    <row r="7232" spans="5:5" x14ac:dyDescent="0.25">
      <c r="E7232">
        <v>0.67547539999999995</v>
      </c>
    </row>
    <row r="7233" spans="5:5" x14ac:dyDescent="0.25">
      <c r="E7233">
        <v>0.5376495</v>
      </c>
    </row>
    <row r="7234" spans="5:5" x14ac:dyDescent="0.25">
      <c r="E7234">
        <v>1.01617</v>
      </c>
    </row>
    <row r="7235" spans="5:5" x14ac:dyDescent="0.25">
      <c r="E7235">
        <v>0.30004999999999998</v>
      </c>
    </row>
    <row r="7236" spans="5:5" x14ac:dyDescent="0.25">
      <c r="E7236">
        <v>7.0497099999999993E-2</v>
      </c>
    </row>
    <row r="7237" spans="5:5" x14ac:dyDescent="0.25">
      <c r="E7237">
        <v>3.2741020000000001</v>
      </c>
    </row>
    <row r="7238" spans="5:5" x14ac:dyDescent="0.25">
      <c r="E7238">
        <v>0.30783919999999998</v>
      </c>
    </row>
    <row r="7239" spans="5:5" x14ac:dyDescent="0.25">
      <c r="E7239">
        <v>2.0730900000000001</v>
      </c>
    </row>
    <row r="7240" spans="5:5" x14ac:dyDescent="0.25">
      <c r="E7240">
        <v>1.0388489999999999</v>
      </c>
    </row>
    <row r="7241" spans="5:5" x14ac:dyDescent="0.25">
      <c r="E7241">
        <v>0.15116789999999999</v>
      </c>
    </row>
    <row r="7242" spans="5:5" x14ac:dyDescent="0.25">
      <c r="E7242">
        <v>0.96012839999999999</v>
      </c>
    </row>
    <row r="7243" spans="5:5" x14ac:dyDescent="0.25">
      <c r="E7243">
        <v>0.3109613</v>
      </c>
    </row>
    <row r="7244" spans="5:5" x14ac:dyDescent="0.25">
      <c r="E7244">
        <v>0.1054191</v>
      </c>
    </row>
    <row r="7245" spans="5:5" x14ac:dyDescent="0.25">
      <c r="E7245">
        <v>4.4381009999999999E-2</v>
      </c>
    </row>
    <row r="7246" spans="5:5" x14ac:dyDescent="0.25">
      <c r="E7246">
        <v>0.2429636</v>
      </c>
    </row>
    <row r="7247" spans="5:5" x14ac:dyDescent="0.25">
      <c r="E7247">
        <v>2.0665209999999998</v>
      </c>
    </row>
    <row r="7248" spans="5:5" x14ac:dyDescent="0.25">
      <c r="E7248">
        <v>1.5873330000000001</v>
      </c>
    </row>
    <row r="7249" spans="5:5" x14ac:dyDescent="0.25">
      <c r="E7249">
        <v>0.54803299999999999</v>
      </c>
    </row>
    <row r="7250" spans="5:5" x14ac:dyDescent="0.25">
      <c r="E7250">
        <v>0.7525425</v>
      </c>
    </row>
    <row r="7251" spans="5:5" x14ac:dyDescent="0.25">
      <c r="E7251">
        <v>0.30282480000000001</v>
      </c>
    </row>
    <row r="7252" spans="5:5" x14ac:dyDescent="0.25">
      <c r="E7252">
        <v>1.3638600000000001</v>
      </c>
    </row>
    <row r="7253" spans="5:5" x14ac:dyDescent="0.25">
      <c r="E7253">
        <v>0.50468460000000004</v>
      </c>
    </row>
    <row r="7254" spans="5:5" x14ac:dyDescent="0.25">
      <c r="E7254">
        <v>0.33812880000000001</v>
      </c>
    </row>
    <row r="7255" spans="5:5" x14ac:dyDescent="0.25">
      <c r="E7255">
        <v>1.6701729999999999</v>
      </c>
    </row>
    <row r="7256" spans="5:5" x14ac:dyDescent="0.25">
      <c r="E7256">
        <v>1.5361670000000001</v>
      </c>
    </row>
    <row r="7257" spans="5:5" x14ac:dyDescent="0.25">
      <c r="E7257">
        <v>1.71451</v>
      </c>
    </row>
    <row r="7258" spans="5:5" x14ac:dyDescent="0.25">
      <c r="E7258">
        <v>1.105218</v>
      </c>
    </row>
    <row r="7259" spans="5:5" x14ac:dyDescent="0.25">
      <c r="E7259">
        <v>1.302889</v>
      </c>
    </row>
    <row r="7260" spans="5:5" x14ac:dyDescent="0.25">
      <c r="E7260">
        <v>0.26388</v>
      </c>
    </row>
    <row r="7261" spans="5:5" x14ac:dyDescent="0.25">
      <c r="E7261">
        <v>1.664274</v>
      </c>
    </row>
    <row r="7262" spans="5:5" x14ac:dyDescent="0.25">
      <c r="E7262">
        <v>0.48976649999999999</v>
      </c>
    </row>
    <row r="7263" spans="5:5" x14ac:dyDescent="0.25">
      <c r="E7263">
        <v>0.82323299999999999</v>
      </c>
    </row>
    <row r="7264" spans="5:5" x14ac:dyDescent="0.25">
      <c r="E7264">
        <v>0.1730612</v>
      </c>
    </row>
    <row r="7265" spans="5:5" x14ac:dyDescent="0.25">
      <c r="E7265">
        <v>1.781026</v>
      </c>
    </row>
    <row r="7266" spans="5:5" x14ac:dyDescent="0.25">
      <c r="E7266">
        <v>0.4837824</v>
      </c>
    </row>
    <row r="7267" spans="5:5" x14ac:dyDescent="0.25">
      <c r="E7267">
        <v>1.0430740000000001</v>
      </c>
    </row>
    <row r="7268" spans="5:5" x14ac:dyDescent="0.25">
      <c r="E7268">
        <v>2.0529809999999999</v>
      </c>
    </row>
    <row r="7269" spans="5:5" x14ac:dyDescent="0.25">
      <c r="E7269">
        <v>0.37653880000000001</v>
      </c>
    </row>
    <row r="7270" spans="5:5" x14ac:dyDescent="0.25">
      <c r="E7270">
        <v>1.7063120000000001</v>
      </c>
    </row>
    <row r="7271" spans="5:5" x14ac:dyDescent="0.25">
      <c r="E7271">
        <v>1.627424</v>
      </c>
    </row>
    <row r="7272" spans="5:5" x14ac:dyDescent="0.25">
      <c r="E7272">
        <v>0.1259197</v>
      </c>
    </row>
    <row r="7273" spans="5:5" x14ac:dyDescent="0.25">
      <c r="E7273">
        <v>1.761795</v>
      </c>
    </row>
    <row r="7274" spans="5:5" x14ac:dyDescent="0.25">
      <c r="E7274">
        <v>0.52741559999999998</v>
      </c>
    </row>
    <row r="7275" spans="5:5" x14ac:dyDescent="0.25">
      <c r="E7275">
        <v>0.3843435</v>
      </c>
    </row>
    <row r="7276" spans="5:5" x14ac:dyDescent="0.25">
      <c r="E7276">
        <v>1.5201530000000001</v>
      </c>
    </row>
    <row r="7277" spans="5:5" x14ac:dyDescent="0.25">
      <c r="E7277">
        <v>0.73612889999999997</v>
      </c>
    </row>
    <row r="7278" spans="5:5" x14ac:dyDescent="0.25">
      <c r="E7278">
        <v>1.086821</v>
      </c>
    </row>
    <row r="7279" spans="5:5" x14ac:dyDescent="0.25">
      <c r="E7279">
        <v>1.079312</v>
      </c>
    </row>
    <row r="7280" spans="5:5" x14ac:dyDescent="0.25">
      <c r="E7280">
        <v>1.112852</v>
      </c>
    </row>
    <row r="7281" spans="5:5" x14ac:dyDescent="0.25">
      <c r="E7281">
        <v>2.4461430000000002</v>
      </c>
    </row>
    <row r="7282" spans="5:5" x14ac:dyDescent="0.25">
      <c r="E7282">
        <v>1.8199860000000001</v>
      </c>
    </row>
    <row r="7283" spans="5:5" x14ac:dyDescent="0.25">
      <c r="E7283">
        <v>1.808765</v>
      </c>
    </row>
    <row r="7284" spans="5:5" x14ac:dyDescent="0.25">
      <c r="E7284">
        <v>4.2795740000000002</v>
      </c>
    </row>
    <row r="7285" spans="5:5" x14ac:dyDescent="0.25">
      <c r="E7285">
        <v>0.85328930000000003</v>
      </c>
    </row>
    <row r="7286" spans="5:5" x14ac:dyDescent="0.25">
      <c r="E7286">
        <v>0.99434679999999998</v>
      </c>
    </row>
    <row r="7287" spans="5:5" x14ac:dyDescent="0.25">
      <c r="E7287">
        <v>0.70297390000000004</v>
      </c>
    </row>
    <row r="7288" spans="5:5" x14ac:dyDescent="0.25">
      <c r="E7288">
        <v>0.46572859999999999</v>
      </c>
    </row>
    <row r="7289" spans="5:5" x14ac:dyDescent="0.25">
      <c r="E7289">
        <v>0.1405564</v>
      </c>
    </row>
    <row r="7290" spans="5:5" x14ac:dyDescent="0.25">
      <c r="E7290">
        <v>1.6626730000000001</v>
      </c>
    </row>
    <row r="7291" spans="5:5" x14ac:dyDescent="0.25">
      <c r="E7291">
        <v>0.39233400000000002</v>
      </c>
    </row>
    <row r="7292" spans="5:5" x14ac:dyDescent="0.25">
      <c r="E7292">
        <v>1.0750890000000001E-2</v>
      </c>
    </row>
    <row r="7293" spans="5:5" x14ac:dyDescent="0.25">
      <c r="E7293">
        <v>0.1116907</v>
      </c>
    </row>
    <row r="7294" spans="5:5" x14ac:dyDescent="0.25">
      <c r="E7294">
        <v>0.61556029999999995</v>
      </c>
    </row>
    <row r="7295" spans="5:5" x14ac:dyDescent="0.25">
      <c r="E7295">
        <v>0.5163044</v>
      </c>
    </row>
    <row r="7296" spans="5:5" x14ac:dyDescent="0.25">
      <c r="E7296">
        <v>0.26053759999999998</v>
      </c>
    </row>
    <row r="7297" spans="5:5" x14ac:dyDescent="0.25">
      <c r="E7297">
        <v>0.5125227</v>
      </c>
    </row>
    <row r="7298" spans="5:5" x14ac:dyDescent="0.25">
      <c r="E7298">
        <v>0.5548672</v>
      </c>
    </row>
    <row r="7299" spans="5:5" x14ac:dyDescent="0.25">
      <c r="E7299">
        <v>1.074551</v>
      </c>
    </row>
    <row r="7300" spans="5:5" x14ac:dyDescent="0.25">
      <c r="E7300">
        <v>2.12744</v>
      </c>
    </row>
    <row r="7301" spans="5:5" x14ac:dyDescent="0.25">
      <c r="E7301">
        <v>6.4344940000000003E-2</v>
      </c>
    </row>
    <row r="7302" spans="5:5" x14ac:dyDescent="0.25">
      <c r="E7302">
        <v>0.82027870000000003</v>
      </c>
    </row>
    <row r="7303" spans="5:5" x14ac:dyDescent="0.25">
      <c r="E7303">
        <v>0.41877039999999999</v>
      </c>
    </row>
    <row r="7304" spans="5:5" x14ac:dyDescent="0.25">
      <c r="E7304">
        <v>0.8363739</v>
      </c>
    </row>
    <row r="7305" spans="5:5" x14ac:dyDescent="0.25">
      <c r="E7305">
        <v>2.1963750000000002</v>
      </c>
    </row>
    <row r="7306" spans="5:5" x14ac:dyDescent="0.25">
      <c r="E7306">
        <v>2.4898859999999998</v>
      </c>
    </row>
    <row r="7307" spans="5:5" x14ac:dyDescent="0.25">
      <c r="E7307">
        <v>2.9689510000000001</v>
      </c>
    </row>
    <row r="7308" spans="5:5" x14ac:dyDescent="0.25">
      <c r="E7308">
        <v>0.57687639999999996</v>
      </c>
    </row>
    <row r="7309" spans="5:5" x14ac:dyDescent="0.25">
      <c r="E7309">
        <v>5.8329779999999998E-2</v>
      </c>
    </row>
    <row r="7310" spans="5:5" x14ac:dyDescent="0.25">
      <c r="E7310">
        <v>4.7092609999999997</v>
      </c>
    </row>
    <row r="7311" spans="5:5" x14ac:dyDescent="0.25">
      <c r="E7311">
        <v>2.3376980000000001</v>
      </c>
    </row>
    <row r="7312" spans="5:5" x14ac:dyDescent="0.25">
      <c r="E7312">
        <v>1.7831969999999999</v>
      </c>
    </row>
    <row r="7313" spans="5:5" x14ac:dyDescent="0.25">
      <c r="E7313">
        <v>1.085045</v>
      </c>
    </row>
    <row r="7314" spans="5:5" x14ac:dyDescent="0.25">
      <c r="E7314">
        <v>2.0025040000000001</v>
      </c>
    </row>
    <row r="7315" spans="5:5" x14ac:dyDescent="0.25">
      <c r="E7315">
        <v>0.22748090000000001</v>
      </c>
    </row>
    <row r="7316" spans="5:5" x14ac:dyDescent="0.25">
      <c r="E7316">
        <v>3.0804079999999998</v>
      </c>
    </row>
    <row r="7317" spans="5:5" x14ac:dyDescent="0.25">
      <c r="E7317">
        <v>1.245895</v>
      </c>
    </row>
    <row r="7318" spans="5:5" x14ac:dyDescent="0.25">
      <c r="E7318">
        <v>1.6171850000000001</v>
      </c>
    </row>
    <row r="7319" spans="5:5" x14ac:dyDescent="0.25">
      <c r="E7319">
        <v>0.63490820000000003</v>
      </c>
    </row>
    <row r="7320" spans="5:5" x14ac:dyDescent="0.25">
      <c r="E7320">
        <v>2.4034750000000001E-2</v>
      </c>
    </row>
    <row r="7321" spans="5:5" x14ac:dyDescent="0.25">
      <c r="E7321">
        <v>3.8199030000000002E-2</v>
      </c>
    </row>
    <row r="7322" spans="5:5" x14ac:dyDescent="0.25">
      <c r="E7322">
        <v>0.28939330000000002</v>
      </c>
    </row>
    <row r="7323" spans="5:5" x14ac:dyDescent="0.25">
      <c r="E7323">
        <v>0.1751472</v>
      </c>
    </row>
    <row r="7324" spans="5:5" x14ac:dyDescent="0.25">
      <c r="E7324">
        <v>0.80942599999999998</v>
      </c>
    </row>
    <row r="7325" spans="5:5" x14ac:dyDescent="0.25">
      <c r="E7325">
        <v>1.33928</v>
      </c>
    </row>
    <row r="7326" spans="5:5" x14ac:dyDescent="0.25">
      <c r="E7326">
        <v>4.8754440000000003E-2</v>
      </c>
    </row>
    <row r="7327" spans="5:5" x14ac:dyDescent="0.25">
      <c r="E7327">
        <v>0.2468841</v>
      </c>
    </row>
    <row r="7328" spans="5:5" x14ac:dyDescent="0.25">
      <c r="E7328">
        <v>0.47803509999999999</v>
      </c>
    </row>
    <row r="7329" spans="5:5" x14ac:dyDescent="0.25">
      <c r="E7329">
        <v>0.2464703</v>
      </c>
    </row>
    <row r="7330" spans="5:5" x14ac:dyDescent="0.25">
      <c r="E7330">
        <v>0.40152710000000003</v>
      </c>
    </row>
    <row r="7331" spans="5:5" x14ac:dyDescent="0.25">
      <c r="E7331">
        <v>0.38588650000000002</v>
      </c>
    </row>
    <row r="7332" spans="5:5" x14ac:dyDescent="0.25">
      <c r="E7332">
        <v>1.472253</v>
      </c>
    </row>
    <row r="7333" spans="5:5" x14ac:dyDescent="0.25">
      <c r="E7333">
        <v>0.12155390000000001</v>
      </c>
    </row>
    <row r="7334" spans="5:5" x14ac:dyDescent="0.25">
      <c r="E7334">
        <v>0.39927790000000002</v>
      </c>
    </row>
    <row r="7335" spans="5:5" x14ac:dyDescent="0.25">
      <c r="E7335">
        <v>0.20670179999999999</v>
      </c>
    </row>
    <row r="7336" spans="5:5" x14ac:dyDescent="0.25">
      <c r="E7336">
        <v>0.53091129999999997</v>
      </c>
    </row>
    <row r="7337" spans="5:5" x14ac:dyDescent="0.25">
      <c r="E7337">
        <v>9.6624050000000003E-2</v>
      </c>
    </row>
    <row r="7338" spans="5:5" x14ac:dyDescent="0.25">
      <c r="E7338">
        <v>0.97271790000000002</v>
      </c>
    </row>
    <row r="7339" spans="5:5" x14ac:dyDescent="0.25">
      <c r="E7339">
        <v>0.38818279999999999</v>
      </c>
    </row>
    <row r="7340" spans="5:5" x14ac:dyDescent="0.25">
      <c r="E7340">
        <v>0.55788859999999996</v>
      </c>
    </row>
    <row r="7341" spans="5:5" x14ac:dyDescent="0.25">
      <c r="E7341">
        <v>0.80980209999999997</v>
      </c>
    </row>
    <row r="7342" spans="5:5" x14ac:dyDescent="0.25">
      <c r="E7342">
        <v>0.61031860000000004</v>
      </c>
    </row>
    <row r="7343" spans="5:5" x14ac:dyDescent="0.25">
      <c r="E7343">
        <v>2.007538E-2</v>
      </c>
    </row>
    <row r="7344" spans="5:5" x14ac:dyDescent="0.25">
      <c r="E7344">
        <v>4.1067659999999999E-2</v>
      </c>
    </row>
    <row r="7345" spans="5:5" x14ac:dyDescent="0.25">
      <c r="E7345">
        <v>0.26493339999999999</v>
      </c>
    </row>
    <row r="7346" spans="5:5" x14ac:dyDescent="0.25">
      <c r="E7346">
        <v>0.67744210000000005</v>
      </c>
    </row>
    <row r="7347" spans="5:5" x14ac:dyDescent="0.25">
      <c r="E7347">
        <v>0.42373709999999998</v>
      </c>
    </row>
    <row r="7348" spans="5:5" x14ac:dyDescent="0.25">
      <c r="E7348">
        <v>0.84150499999999995</v>
      </c>
    </row>
    <row r="7349" spans="5:5" x14ac:dyDescent="0.25">
      <c r="E7349">
        <v>0.83172789999999996</v>
      </c>
    </row>
    <row r="7350" spans="5:5" x14ac:dyDescent="0.25">
      <c r="E7350">
        <v>1.0272300000000001</v>
      </c>
    </row>
    <row r="7351" spans="5:5" x14ac:dyDescent="0.25">
      <c r="E7351">
        <v>5.8088380000000002E-2</v>
      </c>
    </row>
    <row r="7352" spans="5:5" x14ac:dyDescent="0.25">
      <c r="E7352">
        <v>2.5422440000000002</v>
      </c>
    </row>
    <row r="7353" spans="5:5" x14ac:dyDescent="0.25">
      <c r="E7353">
        <v>0.76926459999999997</v>
      </c>
    </row>
    <row r="7354" spans="5:5" x14ac:dyDescent="0.25">
      <c r="E7354">
        <v>0.7012119</v>
      </c>
    </row>
    <row r="7355" spans="5:5" x14ac:dyDescent="0.25">
      <c r="E7355">
        <v>0.34233019999999997</v>
      </c>
    </row>
    <row r="7356" spans="5:5" x14ac:dyDescent="0.25">
      <c r="E7356">
        <v>7.7634649999999999E-2</v>
      </c>
    </row>
    <row r="7357" spans="5:5" x14ac:dyDescent="0.25">
      <c r="E7357">
        <v>0.39672839999999998</v>
      </c>
    </row>
    <row r="7358" spans="5:5" x14ac:dyDescent="0.25">
      <c r="E7358">
        <v>0.42235489999999998</v>
      </c>
    </row>
    <row r="7359" spans="5:5" x14ac:dyDescent="0.25">
      <c r="E7359">
        <v>0.85769309999999999</v>
      </c>
    </row>
    <row r="7360" spans="5:5" x14ac:dyDescent="0.25">
      <c r="E7360">
        <v>1.806813</v>
      </c>
    </row>
    <row r="7361" spans="5:5" x14ac:dyDescent="0.25">
      <c r="E7361">
        <v>0.74232560000000003</v>
      </c>
    </row>
    <row r="7362" spans="5:5" x14ac:dyDescent="0.25">
      <c r="E7362">
        <v>0.1272943</v>
      </c>
    </row>
    <row r="7363" spans="5:5" x14ac:dyDescent="0.25">
      <c r="E7363">
        <v>0.28746840000000001</v>
      </c>
    </row>
    <row r="7364" spans="5:5" x14ac:dyDescent="0.25">
      <c r="E7364">
        <v>2.9001510000000001</v>
      </c>
    </row>
    <row r="7365" spans="5:5" x14ac:dyDescent="0.25">
      <c r="E7365">
        <v>0.49145280000000002</v>
      </c>
    </row>
    <row r="7366" spans="5:5" x14ac:dyDescent="0.25">
      <c r="E7366">
        <v>1.082232E-2</v>
      </c>
    </row>
    <row r="7367" spans="5:5" x14ac:dyDescent="0.25">
      <c r="E7367">
        <v>2.4572039999999999</v>
      </c>
    </row>
    <row r="7368" spans="5:5" x14ac:dyDescent="0.25">
      <c r="E7368">
        <v>2.065544</v>
      </c>
    </row>
    <row r="7369" spans="5:5" x14ac:dyDescent="0.25">
      <c r="E7369">
        <v>1.141329</v>
      </c>
    </row>
    <row r="7370" spans="5:5" x14ac:dyDescent="0.25">
      <c r="E7370">
        <v>0.72493320000000006</v>
      </c>
    </row>
    <row r="7371" spans="5:5" x14ac:dyDescent="0.25">
      <c r="E7371">
        <v>1.6100350000000001</v>
      </c>
    </row>
    <row r="7372" spans="5:5" x14ac:dyDescent="0.25">
      <c r="E7372">
        <v>1.2973079999999999</v>
      </c>
    </row>
    <row r="7373" spans="5:5" x14ac:dyDescent="0.25">
      <c r="E7373">
        <v>1.412903</v>
      </c>
    </row>
    <row r="7374" spans="5:5" x14ac:dyDescent="0.25">
      <c r="E7374">
        <v>0.12752189999999999</v>
      </c>
    </row>
    <row r="7375" spans="5:5" x14ac:dyDescent="0.25">
      <c r="E7375">
        <v>0.47101900000000002</v>
      </c>
    </row>
    <row r="7376" spans="5:5" x14ac:dyDescent="0.25">
      <c r="E7376">
        <v>5.796577E-2</v>
      </c>
    </row>
    <row r="7377" spans="5:5" x14ac:dyDescent="0.25">
      <c r="E7377">
        <v>1.733239</v>
      </c>
    </row>
    <row r="7378" spans="5:5" x14ac:dyDescent="0.25">
      <c r="E7378">
        <v>1.1651419999999999</v>
      </c>
    </row>
    <row r="7379" spans="5:5" x14ac:dyDescent="0.25">
      <c r="E7379">
        <v>1.3823479999999999</v>
      </c>
    </row>
    <row r="7380" spans="5:5" x14ac:dyDescent="0.25">
      <c r="E7380">
        <v>2.669772</v>
      </c>
    </row>
    <row r="7381" spans="5:5" x14ac:dyDescent="0.25">
      <c r="E7381">
        <v>1.8401700000000001</v>
      </c>
    </row>
    <row r="7382" spans="5:5" x14ac:dyDescent="0.25">
      <c r="E7382">
        <v>1.120978</v>
      </c>
    </row>
    <row r="7383" spans="5:5" x14ac:dyDescent="0.25">
      <c r="E7383">
        <v>0.44110250000000001</v>
      </c>
    </row>
    <row r="7384" spans="5:5" x14ac:dyDescent="0.25">
      <c r="E7384">
        <v>0.50287539999999997</v>
      </c>
    </row>
    <row r="7385" spans="5:5" x14ac:dyDescent="0.25">
      <c r="E7385">
        <v>0.3925612</v>
      </c>
    </row>
    <row r="7386" spans="5:5" x14ac:dyDescent="0.25">
      <c r="E7386">
        <v>1.225398</v>
      </c>
    </row>
    <row r="7387" spans="5:5" x14ac:dyDescent="0.25">
      <c r="E7387">
        <v>0.30891249999999998</v>
      </c>
    </row>
    <row r="7388" spans="5:5" x14ac:dyDescent="0.25">
      <c r="E7388">
        <v>0.56640860000000004</v>
      </c>
    </row>
    <row r="7389" spans="5:5" x14ac:dyDescent="0.25">
      <c r="E7389">
        <v>1.1267229999999999</v>
      </c>
    </row>
    <row r="7390" spans="5:5" x14ac:dyDescent="0.25">
      <c r="E7390">
        <v>1.3868659999999999</v>
      </c>
    </row>
    <row r="7391" spans="5:5" x14ac:dyDescent="0.25">
      <c r="E7391">
        <v>0.90103270000000002</v>
      </c>
    </row>
    <row r="7392" spans="5:5" x14ac:dyDescent="0.25">
      <c r="E7392">
        <v>1.7908660000000001</v>
      </c>
    </row>
    <row r="7393" spans="5:5" x14ac:dyDescent="0.25">
      <c r="E7393">
        <v>0.67295119999999997</v>
      </c>
    </row>
    <row r="7394" spans="5:5" x14ac:dyDescent="0.25">
      <c r="E7394">
        <v>0.70206190000000002</v>
      </c>
    </row>
    <row r="7395" spans="5:5" x14ac:dyDescent="0.25">
      <c r="E7395">
        <v>0.1764086</v>
      </c>
    </row>
    <row r="7396" spans="5:5" x14ac:dyDescent="0.25">
      <c r="E7396">
        <v>3.576112E-2</v>
      </c>
    </row>
    <row r="7397" spans="5:5" x14ac:dyDescent="0.25">
      <c r="E7397">
        <v>0.3228955</v>
      </c>
    </row>
    <row r="7398" spans="5:5" x14ac:dyDescent="0.25">
      <c r="E7398">
        <v>0.50055439999999995</v>
      </c>
    </row>
    <row r="7399" spans="5:5" x14ac:dyDescent="0.25">
      <c r="E7399">
        <v>0.86963259999999998</v>
      </c>
    </row>
    <row r="7400" spans="5:5" x14ac:dyDescent="0.25">
      <c r="E7400">
        <v>7.3079820000000004E-2</v>
      </c>
    </row>
    <row r="7401" spans="5:5" x14ac:dyDescent="0.25">
      <c r="E7401">
        <v>0.35781610000000003</v>
      </c>
    </row>
    <row r="7402" spans="5:5" x14ac:dyDescent="0.25">
      <c r="E7402">
        <v>2.280322</v>
      </c>
    </row>
    <row r="7403" spans="5:5" x14ac:dyDescent="0.25">
      <c r="E7403">
        <v>1.18879</v>
      </c>
    </row>
    <row r="7404" spans="5:5" x14ac:dyDescent="0.25">
      <c r="E7404">
        <v>7.0331149999999995E-2</v>
      </c>
    </row>
    <row r="7405" spans="5:5" x14ac:dyDescent="0.25">
      <c r="E7405">
        <v>0.28395389999999998</v>
      </c>
    </row>
    <row r="7406" spans="5:5" x14ac:dyDescent="0.25">
      <c r="E7406">
        <v>0.82650199999999996</v>
      </c>
    </row>
    <row r="7407" spans="5:5" x14ac:dyDescent="0.25">
      <c r="E7407">
        <v>0.4555401</v>
      </c>
    </row>
    <row r="7408" spans="5:5" x14ac:dyDescent="0.25">
      <c r="E7408">
        <v>2.9483030000000001</v>
      </c>
    </row>
    <row r="7409" spans="5:5" x14ac:dyDescent="0.25">
      <c r="E7409">
        <v>0.40474149999999998</v>
      </c>
    </row>
    <row r="7410" spans="5:5" x14ac:dyDescent="0.25">
      <c r="E7410">
        <v>0.40256560000000002</v>
      </c>
    </row>
    <row r="7411" spans="5:5" x14ac:dyDescent="0.25">
      <c r="E7411">
        <v>0.26376690000000003</v>
      </c>
    </row>
    <row r="7412" spans="5:5" x14ac:dyDescent="0.25">
      <c r="E7412">
        <v>2.890282</v>
      </c>
    </row>
    <row r="7413" spans="5:5" x14ac:dyDescent="0.25">
      <c r="E7413">
        <v>4.5899289999999997</v>
      </c>
    </row>
    <row r="7414" spans="5:5" x14ac:dyDescent="0.25">
      <c r="E7414">
        <v>0.75519789999999998</v>
      </c>
    </row>
    <row r="7415" spans="5:5" x14ac:dyDescent="0.25">
      <c r="E7415">
        <v>0.21927150000000001</v>
      </c>
    </row>
    <row r="7416" spans="5:5" x14ac:dyDescent="0.25">
      <c r="E7416">
        <v>0.25045010000000001</v>
      </c>
    </row>
    <row r="7417" spans="5:5" x14ac:dyDescent="0.25">
      <c r="E7417">
        <v>1.9796940000000001</v>
      </c>
    </row>
    <row r="7418" spans="5:5" x14ac:dyDescent="0.25">
      <c r="E7418">
        <v>1.2792939999999999</v>
      </c>
    </row>
    <row r="7419" spans="5:5" x14ac:dyDescent="0.25">
      <c r="E7419">
        <v>0.53309039999999996</v>
      </c>
    </row>
    <row r="7420" spans="5:5" x14ac:dyDescent="0.25">
      <c r="E7420">
        <v>1.78287</v>
      </c>
    </row>
    <row r="7421" spans="5:5" x14ac:dyDescent="0.25">
      <c r="E7421">
        <v>1.006157</v>
      </c>
    </row>
    <row r="7422" spans="5:5" x14ac:dyDescent="0.25">
      <c r="E7422">
        <v>3.3600350000000001E-2</v>
      </c>
    </row>
    <row r="7423" spans="5:5" x14ac:dyDescent="0.25">
      <c r="E7423">
        <v>4.6676390000000003</v>
      </c>
    </row>
    <row r="7424" spans="5:5" x14ac:dyDescent="0.25">
      <c r="E7424">
        <v>8.6090479999999997E-2</v>
      </c>
    </row>
    <row r="7425" spans="5:5" x14ac:dyDescent="0.25">
      <c r="E7425">
        <v>0.91260059999999998</v>
      </c>
    </row>
    <row r="7426" spans="5:5" x14ac:dyDescent="0.25">
      <c r="E7426">
        <v>1.0043150000000001</v>
      </c>
    </row>
    <row r="7427" spans="5:5" x14ac:dyDescent="0.25">
      <c r="E7427">
        <v>0.218337</v>
      </c>
    </row>
    <row r="7428" spans="5:5" x14ac:dyDescent="0.25">
      <c r="E7428">
        <v>2.9596589999999998</v>
      </c>
    </row>
    <row r="7429" spans="5:5" x14ac:dyDescent="0.25">
      <c r="E7429">
        <v>0.1955355</v>
      </c>
    </row>
    <row r="7430" spans="5:5" x14ac:dyDescent="0.25">
      <c r="E7430">
        <v>0.1236877</v>
      </c>
    </row>
    <row r="7431" spans="5:5" x14ac:dyDescent="0.25">
      <c r="E7431">
        <v>0.16562160000000001</v>
      </c>
    </row>
    <row r="7432" spans="5:5" x14ac:dyDescent="0.25">
      <c r="E7432">
        <v>0.55244550000000003</v>
      </c>
    </row>
    <row r="7433" spans="5:5" x14ac:dyDescent="0.25">
      <c r="E7433">
        <v>1.113704</v>
      </c>
    </row>
    <row r="7434" spans="5:5" x14ac:dyDescent="0.25">
      <c r="E7434">
        <v>0.2546988</v>
      </c>
    </row>
    <row r="7435" spans="5:5" x14ac:dyDescent="0.25">
      <c r="E7435">
        <v>0.31541429999999998</v>
      </c>
    </row>
    <row r="7436" spans="5:5" x14ac:dyDescent="0.25">
      <c r="E7436">
        <v>0.13072230000000001</v>
      </c>
    </row>
    <row r="7437" spans="5:5" x14ac:dyDescent="0.25">
      <c r="E7437">
        <v>3.5825550000000002</v>
      </c>
    </row>
    <row r="7438" spans="5:5" x14ac:dyDescent="0.25">
      <c r="E7438">
        <v>0.86266779999999998</v>
      </c>
    </row>
    <row r="7439" spans="5:5" x14ac:dyDescent="0.25">
      <c r="E7439">
        <v>1.655978</v>
      </c>
    </row>
    <row r="7440" spans="5:5" x14ac:dyDescent="0.25">
      <c r="E7440">
        <v>1.989579</v>
      </c>
    </row>
    <row r="7441" spans="5:5" x14ac:dyDescent="0.25">
      <c r="E7441">
        <v>0.50713660000000005</v>
      </c>
    </row>
    <row r="7442" spans="5:5" x14ac:dyDescent="0.25">
      <c r="E7442">
        <v>0.21751519999999999</v>
      </c>
    </row>
    <row r="7443" spans="5:5" x14ac:dyDescent="0.25">
      <c r="E7443">
        <v>0.17879529999999999</v>
      </c>
    </row>
    <row r="7444" spans="5:5" x14ac:dyDescent="0.25">
      <c r="E7444">
        <v>1.021447</v>
      </c>
    </row>
    <row r="7445" spans="5:5" x14ac:dyDescent="0.25">
      <c r="E7445">
        <v>1.8807050000000001</v>
      </c>
    </row>
    <row r="7446" spans="5:5" x14ac:dyDescent="0.25">
      <c r="E7446">
        <v>0.93711719999999998</v>
      </c>
    </row>
    <row r="7447" spans="5:5" x14ac:dyDescent="0.25">
      <c r="E7447">
        <v>2.0898279999999998</v>
      </c>
    </row>
    <row r="7448" spans="5:5" x14ac:dyDescent="0.25">
      <c r="E7448">
        <v>0.23273289999999999</v>
      </c>
    </row>
    <row r="7449" spans="5:5" x14ac:dyDescent="0.25">
      <c r="E7449">
        <v>0.8258238</v>
      </c>
    </row>
    <row r="7450" spans="5:5" x14ac:dyDescent="0.25">
      <c r="E7450">
        <v>0.68083559999999999</v>
      </c>
    </row>
    <row r="7451" spans="5:5" x14ac:dyDescent="0.25">
      <c r="E7451">
        <v>2.681651</v>
      </c>
    </row>
    <row r="7452" spans="5:5" x14ac:dyDescent="0.25">
      <c r="E7452">
        <v>0.33012019999999997</v>
      </c>
    </row>
    <row r="7453" spans="5:5" x14ac:dyDescent="0.25">
      <c r="E7453">
        <v>1.709646</v>
      </c>
    </row>
    <row r="7454" spans="5:5" x14ac:dyDescent="0.25">
      <c r="E7454">
        <v>0.87968760000000001</v>
      </c>
    </row>
    <row r="7455" spans="5:5" x14ac:dyDescent="0.25">
      <c r="E7455">
        <v>1.261236</v>
      </c>
    </row>
    <row r="7456" spans="5:5" x14ac:dyDescent="0.25">
      <c r="E7456">
        <v>1.080543</v>
      </c>
    </row>
    <row r="7457" spans="5:5" x14ac:dyDescent="0.25">
      <c r="E7457">
        <v>0.1089711</v>
      </c>
    </row>
    <row r="7458" spans="5:5" x14ac:dyDescent="0.25">
      <c r="E7458">
        <v>0.4378127</v>
      </c>
    </row>
    <row r="7459" spans="5:5" x14ac:dyDescent="0.25">
      <c r="E7459">
        <v>2.137391</v>
      </c>
    </row>
    <row r="7460" spans="5:5" x14ac:dyDescent="0.25">
      <c r="E7460">
        <v>0.49426969999999998</v>
      </c>
    </row>
    <row r="7461" spans="5:5" x14ac:dyDescent="0.25">
      <c r="E7461">
        <v>1.5758989999999999</v>
      </c>
    </row>
    <row r="7462" spans="5:5" x14ac:dyDescent="0.25">
      <c r="E7462">
        <v>2.1187849999999999</v>
      </c>
    </row>
    <row r="7463" spans="5:5" x14ac:dyDescent="0.25">
      <c r="E7463">
        <v>0.44423980000000002</v>
      </c>
    </row>
    <row r="7464" spans="5:5" x14ac:dyDescent="0.25">
      <c r="E7464">
        <v>1.4063540000000001</v>
      </c>
    </row>
    <row r="7465" spans="5:5" x14ac:dyDescent="0.25">
      <c r="E7465">
        <v>0.50908940000000003</v>
      </c>
    </row>
    <row r="7466" spans="5:5" x14ac:dyDescent="0.25">
      <c r="E7466">
        <v>2.139583</v>
      </c>
    </row>
    <row r="7467" spans="5:5" x14ac:dyDescent="0.25">
      <c r="E7467">
        <v>0.54455100000000001</v>
      </c>
    </row>
    <row r="7468" spans="5:5" x14ac:dyDescent="0.25">
      <c r="E7468">
        <v>2.2868210000000002</v>
      </c>
    </row>
    <row r="7469" spans="5:5" x14ac:dyDescent="0.25">
      <c r="E7469">
        <v>0.66915409999999997</v>
      </c>
    </row>
    <row r="7470" spans="5:5" x14ac:dyDescent="0.25">
      <c r="E7470">
        <v>0.75937350000000003</v>
      </c>
    </row>
    <row r="7471" spans="5:5" x14ac:dyDescent="0.25">
      <c r="E7471">
        <v>1.0911930000000001</v>
      </c>
    </row>
    <row r="7472" spans="5:5" x14ac:dyDescent="0.25">
      <c r="E7472">
        <v>0.25123640000000003</v>
      </c>
    </row>
    <row r="7473" spans="5:5" x14ac:dyDescent="0.25">
      <c r="E7473">
        <v>3.0027870000000001</v>
      </c>
    </row>
    <row r="7474" spans="5:5" x14ac:dyDescent="0.25">
      <c r="E7474">
        <v>0.80177719999999997</v>
      </c>
    </row>
    <row r="7475" spans="5:5" x14ac:dyDescent="0.25">
      <c r="E7475">
        <v>0.55480419999999997</v>
      </c>
    </row>
    <row r="7476" spans="5:5" x14ac:dyDescent="0.25">
      <c r="E7476">
        <v>2.129197</v>
      </c>
    </row>
    <row r="7477" spans="5:5" x14ac:dyDescent="0.25">
      <c r="E7477">
        <v>0.47898950000000001</v>
      </c>
    </row>
    <row r="7478" spans="5:5" x14ac:dyDescent="0.25">
      <c r="E7478">
        <v>0.21646589999999999</v>
      </c>
    </row>
    <row r="7479" spans="5:5" x14ac:dyDescent="0.25">
      <c r="E7479">
        <v>2.565642</v>
      </c>
    </row>
    <row r="7480" spans="5:5" x14ac:dyDescent="0.25">
      <c r="E7480">
        <v>0.71366819999999997</v>
      </c>
    </row>
    <row r="7481" spans="5:5" x14ac:dyDescent="0.25">
      <c r="E7481">
        <v>1.512203</v>
      </c>
    </row>
    <row r="7482" spans="5:5" x14ac:dyDescent="0.25">
      <c r="E7482">
        <v>6.3183160000000002E-2</v>
      </c>
    </row>
    <row r="7483" spans="5:5" x14ac:dyDescent="0.25">
      <c r="E7483">
        <v>0.12891089999999999</v>
      </c>
    </row>
    <row r="7484" spans="5:5" x14ac:dyDescent="0.25">
      <c r="E7484">
        <v>0.12630420000000001</v>
      </c>
    </row>
    <row r="7485" spans="5:5" x14ac:dyDescent="0.25">
      <c r="E7485">
        <v>3.8561440000000002E-2</v>
      </c>
    </row>
    <row r="7486" spans="5:5" x14ac:dyDescent="0.25">
      <c r="E7486">
        <v>0.37937219999999999</v>
      </c>
    </row>
    <row r="7487" spans="5:5" x14ac:dyDescent="0.25">
      <c r="E7487">
        <v>1.364831E-2</v>
      </c>
    </row>
    <row r="7488" spans="5:5" x14ac:dyDescent="0.25">
      <c r="E7488">
        <v>0.97965519999999995</v>
      </c>
    </row>
    <row r="7489" spans="5:5" x14ac:dyDescent="0.25">
      <c r="E7489">
        <v>2.3551799999999998</v>
      </c>
    </row>
    <row r="7490" spans="5:5" x14ac:dyDescent="0.25">
      <c r="E7490">
        <v>0.64063619999999999</v>
      </c>
    </row>
    <row r="7491" spans="5:5" x14ac:dyDescent="0.25">
      <c r="E7491">
        <v>0.21268490000000001</v>
      </c>
    </row>
    <row r="7492" spans="5:5" x14ac:dyDescent="0.25">
      <c r="E7492">
        <v>1.137097</v>
      </c>
    </row>
    <row r="7493" spans="5:5" x14ac:dyDescent="0.25">
      <c r="E7493">
        <v>0.15892770000000001</v>
      </c>
    </row>
    <row r="7494" spans="5:5" x14ac:dyDescent="0.25">
      <c r="E7494">
        <v>1.0744210000000001</v>
      </c>
    </row>
    <row r="7495" spans="5:5" x14ac:dyDescent="0.25">
      <c r="E7495">
        <v>1.053571</v>
      </c>
    </row>
    <row r="7496" spans="5:5" x14ac:dyDescent="0.25">
      <c r="E7496">
        <v>3.5990340000000001</v>
      </c>
    </row>
    <row r="7497" spans="5:5" x14ac:dyDescent="0.25">
      <c r="E7497">
        <v>9.8675120000000005E-2</v>
      </c>
    </row>
    <row r="7498" spans="5:5" x14ac:dyDescent="0.25">
      <c r="E7498">
        <v>0.84811550000000002</v>
      </c>
    </row>
    <row r="7499" spans="5:5" x14ac:dyDescent="0.25">
      <c r="E7499">
        <v>1.4402429999999999</v>
      </c>
    </row>
    <row r="7500" spans="5:5" x14ac:dyDescent="0.25">
      <c r="E7500">
        <v>0.3715928</v>
      </c>
    </row>
    <row r="7501" spans="5:5" x14ac:dyDescent="0.25">
      <c r="E7501">
        <v>0.83622390000000002</v>
      </c>
    </row>
    <row r="7502" spans="5:5" x14ac:dyDescent="0.25">
      <c r="E7502">
        <v>1.8765149999999999</v>
      </c>
    </row>
    <row r="7503" spans="5:5" x14ac:dyDescent="0.25">
      <c r="E7503">
        <v>1.1699269999999999</v>
      </c>
    </row>
    <row r="7504" spans="5:5" x14ac:dyDescent="0.25">
      <c r="E7504">
        <v>0.82243659999999996</v>
      </c>
    </row>
    <row r="7505" spans="5:5" x14ac:dyDescent="0.25">
      <c r="E7505">
        <v>0.18228279999999999</v>
      </c>
    </row>
    <row r="7506" spans="5:5" x14ac:dyDescent="0.25">
      <c r="E7506">
        <v>0.2913309</v>
      </c>
    </row>
    <row r="7507" spans="5:5" x14ac:dyDescent="0.25">
      <c r="E7507">
        <v>0.2378509</v>
      </c>
    </row>
    <row r="7508" spans="5:5" x14ac:dyDescent="0.25">
      <c r="E7508">
        <v>1.8833880000000001</v>
      </c>
    </row>
    <row r="7509" spans="5:5" x14ac:dyDescent="0.25">
      <c r="E7509">
        <v>0.41958099999999998</v>
      </c>
    </row>
    <row r="7510" spans="5:5" x14ac:dyDescent="0.25">
      <c r="E7510">
        <v>3.811677</v>
      </c>
    </row>
    <row r="7511" spans="5:5" x14ac:dyDescent="0.25">
      <c r="E7511">
        <v>1.573636</v>
      </c>
    </row>
    <row r="7512" spans="5:5" x14ac:dyDescent="0.25">
      <c r="E7512">
        <v>1.226925</v>
      </c>
    </row>
    <row r="7513" spans="5:5" x14ac:dyDescent="0.25">
      <c r="E7513">
        <v>0.13345570000000001</v>
      </c>
    </row>
    <row r="7514" spans="5:5" x14ac:dyDescent="0.25">
      <c r="E7514">
        <v>1.594897</v>
      </c>
    </row>
    <row r="7515" spans="5:5" x14ac:dyDescent="0.25">
      <c r="E7515">
        <v>0.50029170000000001</v>
      </c>
    </row>
    <row r="7516" spans="5:5" x14ac:dyDescent="0.25">
      <c r="E7516">
        <v>0.40067700000000001</v>
      </c>
    </row>
    <row r="7517" spans="5:5" x14ac:dyDescent="0.25">
      <c r="E7517">
        <v>1.8712530000000001</v>
      </c>
    </row>
    <row r="7518" spans="5:5" x14ac:dyDescent="0.25">
      <c r="E7518">
        <v>0.76058029999999999</v>
      </c>
    </row>
    <row r="7519" spans="5:5" x14ac:dyDescent="0.25">
      <c r="E7519">
        <v>0.98485160000000005</v>
      </c>
    </row>
    <row r="7520" spans="5:5" x14ac:dyDescent="0.25">
      <c r="E7520">
        <v>2.6001810000000001</v>
      </c>
    </row>
    <row r="7521" spans="5:5" x14ac:dyDescent="0.25">
      <c r="E7521">
        <v>0.96881530000000005</v>
      </c>
    </row>
    <row r="7522" spans="5:5" x14ac:dyDescent="0.25">
      <c r="E7522">
        <v>0.51338459999999997</v>
      </c>
    </row>
    <row r="7523" spans="5:5" x14ac:dyDescent="0.25">
      <c r="E7523">
        <v>1.051302</v>
      </c>
    </row>
    <row r="7524" spans="5:5" x14ac:dyDescent="0.25">
      <c r="E7524">
        <v>1.442375</v>
      </c>
    </row>
    <row r="7525" spans="5:5" x14ac:dyDescent="0.25">
      <c r="E7525">
        <v>0.17556820000000001</v>
      </c>
    </row>
    <row r="7526" spans="5:5" x14ac:dyDescent="0.25">
      <c r="E7526">
        <v>1.2410969999999999</v>
      </c>
    </row>
    <row r="7527" spans="5:5" x14ac:dyDescent="0.25">
      <c r="E7527">
        <v>0.46571560000000001</v>
      </c>
    </row>
    <row r="7528" spans="5:5" x14ac:dyDescent="0.25">
      <c r="E7528">
        <v>2.8812790000000001</v>
      </c>
    </row>
    <row r="7529" spans="5:5" x14ac:dyDescent="0.25">
      <c r="E7529">
        <v>1.1154740000000001</v>
      </c>
    </row>
    <row r="7530" spans="5:5" x14ac:dyDescent="0.25">
      <c r="E7530">
        <v>0.5204339</v>
      </c>
    </row>
    <row r="7531" spans="5:5" x14ac:dyDescent="0.25">
      <c r="E7531">
        <v>3.2293949999999999E-3</v>
      </c>
    </row>
    <row r="7532" spans="5:5" x14ac:dyDescent="0.25">
      <c r="E7532">
        <v>0.89793590000000001</v>
      </c>
    </row>
    <row r="7533" spans="5:5" x14ac:dyDescent="0.25">
      <c r="E7533">
        <v>0.658331</v>
      </c>
    </row>
    <row r="7534" spans="5:5" x14ac:dyDescent="0.25">
      <c r="E7534">
        <v>0.65656479999999995</v>
      </c>
    </row>
    <row r="7535" spans="5:5" x14ac:dyDescent="0.25">
      <c r="E7535">
        <v>1.71576</v>
      </c>
    </row>
    <row r="7536" spans="5:5" x14ac:dyDescent="0.25">
      <c r="E7536">
        <v>0.94243949999999999</v>
      </c>
    </row>
    <row r="7537" spans="5:5" x14ac:dyDescent="0.25">
      <c r="E7537">
        <v>9.4134280000000001E-2</v>
      </c>
    </row>
    <row r="7538" spans="5:5" x14ac:dyDescent="0.25">
      <c r="E7538">
        <v>0.66514779999999996</v>
      </c>
    </row>
    <row r="7539" spans="5:5" x14ac:dyDescent="0.25">
      <c r="E7539">
        <v>0.61267769999999999</v>
      </c>
    </row>
    <row r="7540" spans="5:5" x14ac:dyDescent="0.25">
      <c r="E7540">
        <v>2.4783339999999998</v>
      </c>
    </row>
    <row r="7541" spans="5:5" x14ac:dyDescent="0.25">
      <c r="E7541">
        <v>0.94801999999999997</v>
      </c>
    </row>
    <row r="7542" spans="5:5" x14ac:dyDescent="0.25">
      <c r="E7542">
        <v>2.0049380000000001</v>
      </c>
    </row>
    <row r="7543" spans="5:5" x14ac:dyDescent="0.25">
      <c r="E7543">
        <v>2.3290280000000001</v>
      </c>
    </row>
    <row r="7544" spans="5:5" x14ac:dyDescent="0.25">
      <c r="E7544">
        <v>1.820006</v>
      </c>
    </row>
    <row r="7545" spans="5:5" x14ac:dyDescent="0.25">
      <c r="E7545">
        <v>0.32073990000000002</v>
      </c>
    </row>
    <row r="7546" spans="5:5" x14ac:dyDescent="0.25">
      <c r="E7546">
        <v>0.36215570000000002</v>
      </c>
    </row>
    <row r="7547" spans="5:5" x14ac:dyDescent="0.25">
      <c r="E7547">
        <v>1.8645830000000001</v>
      </c>
    </row>
    <row r="7548" spans="5:5" x14ac:dyDescent="0.25">
      <c r="E7548">
        <v>0.6615008</v>
      </c>
    </row>
    <row r="7549" spans="5:5" x14ac:dyDescent="0.25">
      <c r="E7549">
        <v>1.2182489999999999</v>
      </c>
    </row>
    <row r="7550" spans="5:5" x14ac:dyDescent="0.25">
      <c r="E7550">
        <v>0.77898889999999998</v>
      </c>
    </row>
    <row r="7551" spans="5:5" x14ac:dyDescent="0.25">
      <c r="E7551">
        <v>2.5093299999999998</v>
      </c>
    </row>
    <row r="7552" spans="5:5" x14ac:dyDescent="0.25">
      <c r="E7552">
        <v>1.926269</v>
      </c>
    </row>
    <row r="7553" spans="5:5" x14ac:dyDescent="0.25">
      <c r="E7553">
        <v>3.1951109999999998</v>
      </c>
    </row>
    <row r="7554" spans="5:5" x14ac:dyDescent="0.25">
      <c r="E7554">
        <v>2.7033149999999999</v>
      </c>
    </row>
    <row r="7555" spans="5:5" x14ac:dyDescent="0.25">
      <c r="E7555">
        <v>0.73839270000000001</v>
      </c>
    </row>
    <row r="7556" spans="5:5" x14ac:dyDescent="0.25">
      <c r="E7556">
        <v>0.67349329999999996</v>
      </c>
    </row>
    <row r="7557" spans="5:5" x14ac:dyDescent="0.25">
      <c r="E7557">
        <v>0.16076399999999999</v>
      </c>
    </row>
    <row r="7558" spans="5:5" x14ac:dyDescent="0.25">
      <c r="E7558">
        <v>0.21110499999999999</v>
      </c>
    </row>
    <row r="7559" spans="5:5" x14ac:dyDescent="0.25">
      <c r="E7559">
        <v>0.4482699</v>
      </c>
    </row>
    <row r="7560" spans="5:5" x14ac:dyDescent="0.25">
      <c r="E7560">
        <v>0.36791049999999997</v>
      </c>
    </row>
    <row r="7561" spans="5:5" x14ac:dyDescent="0.25">
      <c r="E7561">
        <v>0.13181300000000001</v>
      </c>
    </row>
    <row r="7562" spans="5:5" x14ac:dyDescent="0.25">
      <c r="E7562">
        <v>3.682833</v>
      </c>
    </row>
    <row r="7563" spans="5:5" x14ac:dyDescent="0.25">
      <c r="E7563">
        <v>2.0497019999999999</v>
      </c>
    </row>
    <row r="7564" spans="5:5" x14ac:dyDescent="0.25">
      <c r="E7564">
        <v>0.54449340000000002</v>
      </c>
    </row>
    <row r="7565" spans="5:5" x14ac:dyDescent="0.25">
      <c r="E7565">
        <v>0.64680020000000005</v>
      </c>
    </row>
    <row r="7566" spans="5:5" x14ac:dyDescent="0.25">
      <c r="E7566">
        <v>1.9409449999999999</v>
      </c>
    </row>
    <row r="7567" spans="5:5" x14ac:dyDescent="0.25">
      <c r="E7567">
        <v>0.29832259999999999</v>
      </c>
    </row>
    <row r="7568" spans="5:5" x14ac:dyDescent="0.25">
      <c r="E7568">
        <v>0.12800880000000001</v>
      </c>
    </row>
    <row r="7569" spans="5:5" x14ac:dyDescent="0.25">
      <c r="E7569">
        <v>0.63382870000000002</v>
      </c>
    </row>
    <row r="7570" spans="5:5" x14ac:dyDescent="0.25">
      <c r="E7570">
        <v>0.22976869999999999</v>
      </c>
    </row>
    <row r="7571" spans="5:5" x14ac:dyDescent="0.25">
      <c r="E7571">
        <v>0.56652119999999995</v>
      </c>
    </row>
    <row r="7572" spans="5:5" x14ac:dyDescent="0.25">
      <c r="E7572">
        <v>4.7170110000000001E-2</v>
      </c>
    </row>
    <row r="7573" spans="5:5" x14ac:dyDescent="0.25">
      <c r="E7573">
        <v>0.51001320000000006</v>
      </c>
    </row>
    <row r="7574" spans="5:5" x14ac:dyDescent="0.25">
      <c r="E7574">
        <v>2.5577220000000001</v>
      </c>
    </row>
    <row r="7575" spans="5:5" x14ac:dyDescent="0.25">
      <c r="E7575">
        <v>3.5897480000000002</v>
      </c>
    </row>
    <row r="7576" spans="5:5" x14ac:dyDescent="0.25">
      <c r="E7576">
        <v>0.59753800000000001</v>
      </c>
    </row>
    <row r="7577" spans="5:5" x14ac:dyDescent="0.25">
      <c r="E7577">
        <v>1.3747510000000001</v>
      </c>
    </row>
    <row r="7578" spans="5:5" x14ac:dyDescent="0.25">
      <c r="E7578">
        <v>2.7794349999999999</v>
      </c>
    </row>
    <row r="7579" spans="5:5" x14ac:dyDescent="0.25">
      <c r="E7579">
        <v>2.4322610000000001E-2</v>
      </c>
    </row>
    <row r="7580" spans="5:5" x14ac:dyDescent="0.25">
      <c r="E7580">
        <v>0.13336700000000001</v>
      </c>
    </row>
    <row r="7581" spans="5:5" x14ac:dyDescent="0.25">
      <c r="E7581">
        <v>3.2643599999999999</v>
      </c>
    </row>
    <row r="7582" spans="5:5" x14ac:dyDescent="0.25">
      <c r="E7582">
        <v>7.0314979999999999E-2</v>
      </c>
    </row>
    <row r="7583" spans="5:5" x14ac:dyDescent="0.25">
      <c r="E7583">
        <v>0.51379830000000004</v>
      </c>
    </row>
    <row r="7584" spans="5:5" x14ac:dyDescent="0.25">
      <c r="E7584">
        <v>0.34964980000000001</v>
      </c>
    </row>
    <row r="7585" spans="5:5" x14ac:dyDescent="0.25">
      <c r="E7585">
        <v>0.186055</v>
      </c>
    </row>
    <row r="7586" spans="5:5" x14ac:dyDescent="0.25">
      <c r="E7586">
        <v>0.87523280000000003</v>
      </c>
    </row>
    <row r="7587" spans="5:5" x14ac:dyDescent="0.25">
      <c r="E7587">
        <v>1.4132359999999999</v>
      </c>
    </row>
    <row r="7588" spans="5:5" x14ac:dyDescent="0.25">
      <c r="E7588">
        <v>0.71619560000000004</v>
      </c>
    </row>
    <row r="7589" spans="5:5" x14ac:dyDescent="0.25">
      <c r="E7589">
        <v>0.75607040000000003</v>
      </c>
    </row>
    <row r="7590" spans="5:5" x14ac:dyDescent="0.25">
      <c r="E7590">
        <v>2.8538890000000001E-2</v>
      </c>
    </row>
    <row r="7591" spans="5:5" x14ac:dyDescent="0.25">
      <c r="E7591">
        <v>0.49343819999999999</v>
      </c>
    </row>
    <row r="7592" spans="5:5" x14ac:dyDescent="0.25">
      <c r="E7592">
        <v>0.23304810000000001</v>
      </c>
    </row>
    <row r="7593" spans="5:5" x14ac:dyDescent="0.25">
      <c r="E7593">
        <v>0.17260130000000001</v>
      </c>
    </row>
    <row r="7594" spans="5:5" x14ac:dyDescent="0.25">
      <c r="E7594">
        <v>0.83166229999999997</v>
      </c>
    </row>
    <row r="7595" spans="5:5" x14ac:dyDescent="0.25">
      <c r="E7595">
        <v>0.97933610000000004</v>
      </c>
    </row>
    <row r="7596" spans="5:5" x14ac:dyDescent="0.25">
      <c r="E7596">
        <v>1.20184</v>
      </c>
    </row>
    <row r="7597" spans="5:5" x14ac:dyDescent="0.25">
      <c r="E7597">
        <v>3.2296450000000001</v>
      </c>
    </row>
    <row r="7598" spans="5:5" x14ac:dyDescent="0.25">
      <c r="E7598">
        <v>1.763245</v>
      </c>
    </row>
    <row r="7599" spans="5:5" x14ac:dyDescent="0.25">
      <c r="E7599">
        <v>0.8958277</v>
      </c>
    </row>
    <row r="7600" spans="5:5" x14ac:dyDescent="0.25">
      <c r="E7600">
        <v>5.2897059999999998</v>
      </c>
    </row>
    <row r="7601" spans="5:5" x14ac:dyDescent="0.25">
      <c r="E7601">
        <v>1.166363</v>
      </c>
    </row>
    <row r="7602" spans="5:5" x14ac:dyDescent="0.25">
      <c r="E7602">
        <v>0.52350059999999998</v>
      </c>
    </row>
    <row r="7603" spans="5:5" x14ac:dyDescent="0.25">
      <c r="E7603">
        <v>0.29740810000000001</v>
      </c>
    </row>
    <row r="7604" spans="5:5" x14ac:dyDescent="0.25">
      <c r="E7604">
        <v>0.46993580000000001</v>
      </c>
    </row>
    <row r="7605" spans="5:5" x14ac:dyDescent="0.25">
      <c r="E7605">
        <v>1.283352</v>
      </c>
    </row>
    <row r="7606" spans="5:5" x14ac:dyDescent="0.25">
      <c r="E7606">
        <v>0.89485729999999997</v>
      </c>
    </row>
    <row r="7607" spans="5:5" x14ac:dyDescent="0.25">
      <c r="E7607">
        <v>0.77073519999999995</v>
      </c>
    </row>
    <row r="7608" spans="5:5" x14ac:dyDescent="0.25">
      <c r="E7608">
        <v>1.035372</v>
      </c>
    </row>
    <row r="7609" spans="5:5" x14ac:dyDescent="0.25">
      <c r="E7609">
        <v>0.20649690000000001</v>
      </c>
    </row>
    <row r="7610" spans="5:5" x14ac:dyDescent="0.25">
      <c r="E7610">
        <v>0.37247829999999998</v>
      </c>
    </row>
    <row r="7611" spans="5:5" x14ac:dyDescent="0.25">
      <c r="E7611">
        <v>0.15938630000000001</v>
      </c>
    </row>
    <row r="7612" spans="5:5" x14ac:dyDescent="0.25">
      <c r="E7612">
        <v>3.9734240000000001</v>
      </c>
    </row>
    <row r="7613" spans="5:5" x14ac:dyDescent="0.25">
      <c r="E7613">
        <v>0.52060130000000004</v>
      </c>
    </row>
    <row r="7614" spans="5:5" x14ac:dyDescent="0.25">
      <c r="E7614">
        <v>1.575329</v>
      </c>
    </row>
    <row r="7615" spans="5:5" x14ac:dyDescent="0.25">
      <c r="E7615">
        <v>0.5390895</v>
      </c>
    </row>
    <row r="7616" spans="5:5" x14ac:dyDescent="0.25">
      <c r="E7616">
        <v>2.5558279999999999E-2</v>
      </c>
    </row>
    <row r="7617" spans="5:5" x14ac:dyDescent="0.25">
      <c r="E7617">
        <v>3.4535130000000001</v>
      </c>
    </row>
    <row r="7618" spans="5:5" x14ac:dyDescent="0.25">
      <c r="E7618">
        <v>0.26371559999999999</v>
      </c>
    </row>
    <row r="7619" spans="5:5" x14ac:dyDescent="0.25">
      <c r="E7619">
        <v>0.83640440000000005</v>
      </c>
    </row>
    <row r="7620" spans="5:5" x14ac:dyDescent="0.25">
      <c r="E7620">
        <v>0.38563609999999998</v>
      </c>
    </row>
    <row r="7621" spans="5:5" x14ac:dyDescent="0.25">
      <c r="E7621">
        <v>1.4927859999999999</v>
      </c>
    </row>
    <row r="7622" spans="5:5" x14ac:dyDescent="0.25">
      <c r="E7622">
        <v>0.72017909999999996</v>
      </c>
    </row>
    <row r="7623" spans="5:5" x14ac:dyDescent="0.25">
      <c r="E7623">
        <v>0.59320759999999995</v>
      </c>
    </row>
    <row r="7624" spans="5:5" x14ac:dyDescent="0.25">
      <c r="E7624">
        <v>0.87563559999999996</v>
      </c>
    </row>
    <row r="7625" spans="5:5" x14ac:dyDescent="0.25">
      <c r="E7625">
        <v>4.2527290000000004</v>
      </c>
    </row>
    <row r="7626" spans="5:5" x14ac:dyDescent="0.25">
      <c r="E7626">
        <v>0.14091000000000001</v>
      </c>
    </row>
    <row r="7627" spans="5:5" x14ac:dyDescent="0.25">
      <c r="E7627">
        <v>0.34933649999999999</v>
      </c>
    </row>
    <row r="7628" spans="5:5" x14ac:dyDescent="0.25">
      <c r="E7628">
        <v>0.45081559999999998</v>
      </c>
    </row>
    <row r="7629" spans="5:5" x14ac:dyDescent="0.25">
      <c r="E7629">
        <v>0.38080510000000001</v>
      </c>
    </row>
    <row r="7630" spans="5:5" x14ac:dyDescent="0.25">
      <c r="E7630">
        <v>2.8927849999999999</v>
      </c>
    </row>
    <row r="7631" spans="5:5" x14ac:dyDescent="0.25">
      <c r="E7631">
        <v>1.5220610000000001</v>
      </c>
    </row>
    <row r="7632" spans="5:5" x14ac:dyDescent="0.25">
      <c r="E7632">
        <v>1.5516049999999999</v>
      </c>
    </row>
    <row r="7633" spans="5:5" x14ac:dyDescent="0.25">
      <c r="E7633">
        <v>0.91368479999999996</v>
      </c>
    </row>
    <row r="7634" spans="5:5" x14ac:dyDescent="0.25">
      <c r="E7634">
        <v>0.7202887</v>
      </c>
    </row>
    <row r="7635" spans="5:5" x14ac:dyDescent="0.25">
      <c r="E7635">
        <v>2.91194</v>
      </c>
    </row>
    <row r="7636" spans="5:5" x14ac:dyDescent="0.25">
      <c r="E7636">
        <v>0.85625430000000002</v>
      </c>
    </row>
    <row r="7637" spans="5:5" x14ac:dyDescent="0.25">
      <c r="E7637">
        <v>2.2195490000000002</v>
      </c>
    </row>
    <row r="7638" spans="5:5" x14ac:dyDescent="0.25">
      <c r="E7638">
        <v>0.2175801</v>
      </c>
    </row>
    <row r="7639" spans="5:5" x14ac:dyDescent="0.25">
      <c r="E7639">
        <v>0.12446069999999999</v>
      </c>
    </row>
    <row r="7640" spans="5:5" x14ac:dyDescent="0.25">
      <c r="E7640">
        <v>0.12859390000000001</v>
      </c>
    </row>
    <row r="7641" spans="5:5" x14ac:dyDescent="0.25">
      <c r="E7641">
        <v>0.72535570000000005</v>
      </c>
    </row>
    <row r="7642" spans="5:5" x14ac:dyDescent="0.25">
      <c r="E7642">
        <v>3.3962600000000003E-2</v>
      </c>
    </row>
    <row r="7643" spans="5:5" x14ac:dyDescent="0.25">
      <c r="E7643">
        <v>2.070144</v>
      </c>
    </row>
    <row r="7644" spans="5:5" x14ac:dyDescent="0.25">
      <c r="E7644">
        <v>1.0227949999999999</v>
      </c>
    </row>
    <row r="7645" spans="5:5" x14ac:dyDescent="0.25">
      <c r="E7645">
        <v>4.0263780000000002</v>
      </c>
    </row>
    <row r="7646" spans="5:5" x14ac:dyDescent="0.25">
      <c r="E7646">
        <v>0.23242940000000001</v>
      </c>
    </row>
    <row r="7647" spans="5:5" x14ac:dyDescent="0.25">
      <c r="E7647">
        <v>0.39854780000000001</v>
      </c>
    </row>
    <row r="7648" spans="5:5" x14ac:dyDescent="0.25">
      <c r="E7648">
        <v>0.64384229999999998</v>
      </c>
    </row>
    <row r="7649" spans="5:5" x14ac:dyDescent="0.25">
      <c r="E7649">
        <v>1.2820480000000001</v>
      </c>
    </row>
    <row r="7650" spans="5:5" x14ac:dyDescent="0.25">
      <c r="E7650">
        <v>2.382227E-2</v>
      </c>
    </row>
    <row r="7651" spans="5:5" x14ac:dyDescent="0.25">
      <c r="E7651">
        <v>1.2815529999999999</v>
      </c>
    </row>
    <row r="7652" spans="5:5" x14ac:dyDescent="0.25">
      <c r="E7652">
        <v>1.3251790000000001</v>
      </c>
    </row>
    <row r="7653" spans="5:5" x14ac:dyDescent="0.25">
      <c r="E7653">
        <v>0.72546860000000002</v>
      </c>
    </row>
    <row r="7654" spans="5:5" x14ac:dyDescent="0.25">
      <c r="E7654">
        <v>1.239905</v>
      </c>
    </row>
    <row r="7655" spans="5:5" x14ac:dyDescent="0.25">
      <c r="E7655">
        <v>0.1092345</v>
      </c>
    </row>
    <row r="7656" spans="5:5" x14ac:dyDescent="0.25">
      <c r="E7656">
        <v>0.22586239999999999</v>
      </c>
    </row>
    <row r="7657" spans="5:5" x14ac:dyDescent="0.25">
      <c r="E7657">
        <v>1.3564339999999999</v>
      </c>
    </row>
    <row r="7658" spans="5:5" x14ac:dyDescent="0.25">
      <c r="E7658">
        <v>0.41256100000000001</v>
      </c>
    </row>
    <row r="7659" spans="5:5" x14ac:dyDescent="0.25">
      <c r="E7659">
        <v>2.7431190000000001</v>
      </c>
    </row>
    <row r="7660" spans="5:5" x14ac:dyDescent="0.25">
      <c r="E7660">
        <v>0.1137915</v>
      </c>
    </row>
    <row r="7661" spans="5:5" x14ac:dyDescent="0.25">
      <c r="E7661">
        <v>0.47154279999999998</v>
      </c>
    </row>
    <row r="7662" spans="5:5" x14ac:dyDescent="0.25">
      <c r="E7662">
        <v>0.86824049999999997</v>
      </c>
    </row>
    <row r="7663" spans="5:5" x14ac:dyDescent="0.25">
      <c r="E7663">
        <v>0.77981120000000004</v>
      </c>
    </row>
    <row r="7664" spans="5:5" x14ac:dyDescent="0.25">
      <c r="E7664">
        <v>1.0912809999999999</v>
      </c>
    </row>
    <row r="7665" spans="5:5" x14ac:dyDescent="0.25">
      <c r="E7665">
        <v>0.87889410000000001</v>
      </c>
    </row>
    <row r="7666" spans="5:5" x14ac:dyDescent="0.25">
      <c r="E7666">
        <v>0.95447009999999999</v>
      </c>
    </row>
    <row r="7667" spans="5:5" x14ac:dyDescent="0.25">
      <c r="E7667">
        <v>3.3432659999999998</v>
      </c>
    </row>
    <row r="7668" spans="5:5" x14ac:dyDescent="0.25">
      <c r="E7668">
        <v>0.9615089</v>
      </c>
    </row>
    <row r="7669" spans="5:5" x14ac:dyDescent="0.25">
      <c r="E7669">
        <v>1.649497</v>
      </c>
    </row>
    <row r="7670" spans="5:5" x14ac:dyDescent="0.25">
      <c r="E7670">
        <v>0.4087364</v>
      </c>
    </row>
    <row r="7671" spans="5:5" x14ac:dyDescent="0.25">
      <c r="E7671">
        <v>0.28431380000000001</v>
      </c>
    </row>
    <row r="7672" spans="5:5" x14ac:dyDescent="0.25">
      <c r="E7672">
        <v>1.18662</v>
      </c>
    </row>
    <row r="7673" spans="5:5" x14ac:dyDescent="0.25">
      <c r="E7673">
        <v>3.1297799999999998</v>
      </c>
    </row>
    <row r="7674" spans="5:5" x14ac:dyDescent="0.25">
      <c r="E7674">
        <v>0.36348839999999999</v>
      </c>
    </row>
    <row r="7675" spans="5:5" x14ac:dyDescent="0.25">
      <c r="E7675">
        <v>5.1211159999999998</v>
      </c>
    </row>
    <row r="7676" spans="5:5" x14ac:dyDescent="0.25">
      <c r="E7676">
        <v>1.5027269999999999</v>
      </c>
    </row>
    <row r="7677" spans="5:5" x14ac:dyDescent="0.25">
      <c r="E7677">
        <v>0.74656670000000003</v>
      </c>
    </row>
    <row r="7678" spans="5:5" x14ac:dyDescent="0.25">
      <c r="E7678">
        <v>3.4126609999999999</v>
      </c>
    </row>
    <row r="7679" spans="5:5" x14ac:dyDescent="0.25">
      <c r="E7679">
        <v>2.204418</v>
      </c>
    </row>
    <row r="7680" spans="5:5" x14ac:dyDescent="0.25">
      <c r="E7680">
        <v>0.35120099999999999</v>
      </c>
    </row>
    <row r="7681" spans="5:5" x14ac:dyDescent="0.25">
      <c r="E7681">
        <v>1.901648</v>
      </c>
    </row>
    <row r="7682" spans="5:5" x14ac:dyDescent="0.25">
      <c r="E7682">
        <v>0.84906000000000004</v>
      </c>
    </row>
    <row r="7683" spans="5:5" x14ac:dyDescent="0.25">
      <c r="E7683">
        <v>0.50771829999999996</v>
      </c>
    </row>
    <row r="7684" spans="5:5" x14ac:dyDescent="0.25">
      <c r="E7684">
        <v>1.099072</v>
      </c>
    </row>
    <row r="7685" spans="5:5" x14ac:dyDescent="0.25">
      <c r="E7685">
        <v>1.7435880000000001E-2</v>
      </c>
    </row>
    <row r="7686" spans="5:5" x14ac:dyDescent="0.25">
      <c r="E7686">
        <v>0.47462979999999999</v>
      </c>
    </row>
    <row r="7687" spans="5:5" x14ac:dyDescent="0.25">
      <c r="E7687">
        <v>0.63419139999999996</v>
      </c>
    </row>
    <row r="7688" spans="5:5" x14ac:dyDescent="0.25">
      <c r="E7688">
        <v>1.617707</v>
      </c>
    </row>
    <row r="7689" spans="5:5" x14ac:dyDescent="0.25">
      <c r="E7689">
        <v>0.72326900000000005</v>
      </c>
    </row>
    <row r="7690" spans="5:5" x14ac:dyDescent="0.25">
      <c r="E7690">
        <v>0.44214870000000001</v>
      </c>
    </row>
    <row r="7691" spans="5:5" x14ac:dyDescent="0.25">
      <c r="E7691">
        <v>0.2528743</v>
      </c>
    </row>
    <row r="7692" spans="5:5" x14ac:dyDescent="0.25">
      <c r="E7692">
        <v>2.3135629999999998</v>
      </c>
    </row>
    <row r="7693" spans="5:5" x14ac:dyDescent="0.25">
      <c r="E7693">
        <v>1.26637E-2</v>
      </c>
    </row>
    <row r="7694" spans="5:5" x14ac:dyDescent="0.25">
      <c r="E7694">
        <v>1.8408640000000001</v>
      </c>
    </row>
    <row r="7695" spans="5:5" x14ac:dyDescent="0.25">
      <c r="E7695">
        <v>0.44063730000000001</v>
      </c>
    </row>
    <row r="7696" spans="5:5" x14ac:dyDescent="0.25">
      <c r="E7696">
        <v>0.25087100000000001</v>
      </c>
    </row>
    <row r="7697" spans="5:5" x14ac:dyDescent="0.25">
      <c r="E7697">
        <v>0.33786719999999998</v>
      </c>
    </row>
    <row r="7698" spans="5:5" x14ac:dyDescent="0.25">
      <c r="E7698">
        <v>5.7245119999999997E-2</v>
      </c>
    </row>
    <row r="7699" spans="5:5" x14ac:dyDescent="0.25">
      <c r="E7699">
        <v>1.465039</v>
      </c>
    </row>
    <row r="7700" spans="5:5" x14ac:dyDescent="0.25">
      <c r="E7700">
        <v>0.44213089999999999</v>
      </c>
    </row>
    <row r="7701" spans="5:5" x14ac:dyDescent="0.25">
      <c r="E7701">
        <v>0.11195670000000001</v>
      </c>
    </row>
    <row r="7702" spans="5:5" x14ac:dyDescent="0.25">
      <c r="E7702">
        <v>3.7397119999999999</v>
      </c>
    </row>
    <row r="7703" spans="5:5" x14ac:dyDescent="0.25">
      <c r="E7703">
        <v>1.1161920000000001</v>
      </c>
    </row>
    <row r="7704" spans="5:5" x14ac:dyDescent="0.25">
      <c r="E7704">
        <v>2.0851980000000001</v>
      </c>
    </row>
    <row r="7705" spans="5:5" x14ac:dyDescent="0.25">
      <c r="E7705">
        <v>2.4215010000000001</v>
      </c>
    </row>
    <row r="7706" spans="5:5" x14ac:dyDescent="0.25">
      <c r="E7706">
        <v>0.87797619999999998</v>
      </c>
    </row>
    <row r="7707" spans="5:5" x14ac:dyDescent="0.25">
      <c r="E7707">
        <v>1.1080700000000001</v>
      </c>
    </row>
    <row r="7708" spans="5:5" x14ac:dyDescent="0.25">
      <c r="E7708">
        <v>0.78625520000000004</v>
      </c>
    </row>
    <row r="7709" spans="5:5" x14ac:dyDescent="0.25">
      <c r="E7709">
        <v>4.0246279999999999</v>
      </c>
    </row>
    <row r="7710" spans="5:5" x14ac:dyDescent="0.25">
      <c r="E7710">
        <v>0.15519720000000001</v>
      </c>
    </row>
    <row r="7711" spans="5:5" x14ac:dyDescent="0.25">
      <c r="E7711">
        <v>0.1144722</v>
      </c>
    </row>
    <row r="7712" spans="5:5" x14ac:dyDescent="0.25">
      <c r="E7712">
        <v>1.2299800000000001</v>
      </c>
    </row>
    <row r="7713" spans="5:5" x14ac:dyDescent="0.25">
      <c r="E7713">
        <v>0.1177682</v>
      </c>
    </row>
    <row r="7714" spans="5:5" x14ac:dyDescent="0.25">
      <c r="E7714">
        <v>1.8593550000000001</v>
      </c>
    </row>
    <row r="7715" spans="5:5" x14ac:dyDescent="0.25">
      <c r="E7715">
        <v>9.1838169999999997E-2</v>
      </c>
    </row>
    <row r="7716" spans="5:5" x14ac:dyDescent="0.25">
      <c r="E7716">
        <v>1.594948</v>
      </c>
    </row>
    <row r="7717" spans="5:5" x14ac:dyDescent="0.25">
      <c r="E7717">
        <v>3.6541940000000002E-2</v>
      </c>
    </row>
    <row r="7718" spans="5:5" x14ac:dyDescent="0.25">
      <c r="E7718">
        <v>1.5107250000000001</v>
      </c>
    </row>
    <row r="7719" spans="5:5" x14ac:dyDescent="0.25">
      <c r="E7719">
        <v>0.9352298</v>
      </c>
    </row>
    <row r="7720" spans="5:5" x14ac:dyDescent="0.25">
      <c r="E7720">
        <v>3.3271649999999999</v>
      </c>
    </row>
    <row r="7721" spans="5:5" x14ac:dyDescent="0.25">
      <c r="E7721">
        <v>1.0476620000000001</v>
      </c>
    </row>
    <row r="7722" spans="5:5" x14ac:dyDescent="0.25">
      <c r="E7722">
        <v>0.55156269999999996</v>
      </c>
    </row>
    <row r="7723" spans="5:5" x14ac:dyDescent="0.25">
      <c r="E7723">
        <v>1.564497</v>
      </c>
    </row>
    <row r="7724" spans="5:5" x14ac:dyDescent="0.25">
      <c r="E7724">
        <v>5.3209869999999997</v>
      </c>
    </row>
    <row r="7725" spans="5:5" x14ac:dyDescent="0.25">
      <c r="E7725">
        <v>0.31990089999999999</v>
      </c>
    </row>
    <row r="7726" spans="5:5" x14ac:dyDescent="0.25">
      <c r="E7726">
        <v>1.3382400000000001</v>
      </c>
    </row>
    <row r="7727" spans="5:5" x14ac:dyDescent="0.25">
      <c r="E7727">
        <v>1.2120649999999999</v>
      </c>
    </row>
    <row r="7728" spans="5:5" x14ac:dyDescent="0.25">
      <c r="E7728">
        <v>8.629937E-2</v>
      </c>
    </row>
    <row r="7729" spans="5:5" x14ac:dyDescent="0.25">
      <c r="E7729">
        <v>6.0045849999999998E-2</v>
      </c>
    </row>
    <row r="7730" spans="5:5" x14ac:dyDescent="0.25">
      <c r="E7730">
        <v>9.1465030000000003E-2</v>
      </c>
    </row>
    <row r="7731" spans="5:5" x14ac:dyDescent="0.25">
      <c r="E7731">
        <v>1.2450490000000001</v>
      </c>
    </row>
    <row r="7732" spans="5:5" x14ac:dyDescent="0.25">
      <c r="E7732">
        <v>2.152879</v>
      </c>
    </row>
    <row r="7733" spans="5:5" x14ac:dyDescent="0.25">
      <c r="E7733">
        <v>1.5161009999999999</v>
      </c>
    </row>
    <row r="7734" spans="5:5" x14ac:dyDescent="0.25">
      <c r="E7734">
        <v>0.37633240000000001</v>
      </c>
    </row>
    <row r="7735" spans="5:5" x14ac:dyDescent="0.25">
      <c r="E7735">
        <v>0.60265329999999995</v>
      </c>
    </row>
    <row r="7736" spans="5:5" x14ac:dyDescent="0.25">
      <c r="E7736">
        <v>0.25121470000000001</v>
      </c>
    </row>
    <row r="7737" spans="5:5" x14ac:dyDescent="0.25">
      <c r="E7737">
        <v>0.61260959999999998</v>
      </c>
    </row>
    <row r="7738" spans="5:5" x14ac:dyDescent="0.25">
      <c r="E7738">
        <v>1.0039419999999999</v>
      </c>
    </row>
    <row r="7739" spans="5:5" x14ac:dyDescent="0.25">
      <c r="E7739">
        <v>0.44477080000000002</v>
      </c>
    </row>
    <row r="7740" spans="5:5" x14ac:dyDescent="0.25">
      <c r="E7740">
        <v>0.1318589</v>
      </c>
    </row>
    <row r="7741" spans="5:5" x14ac:dyDescent="0.25">
      <c r="E7741">
        <v>0.66157109999999997</v>
      </c>
    </row>
    <row r="7742" spans="5:5" x14ac:dyDescent="0.25">
      <c r="E7742">
        <v>1.146183</v>
      </c>
    </row>
    <row r="7743" spans="5:5" x14ac:dyDescent="0.25">
      <c r="E7743">
        <v>0.43562620000000002</v>
      </c>
    </row>
    <row r="7744" spans="5:5" x14ac:dyDescent="0.25">
      <c r="E7744">
        <v>0.67743810000000004</v>
      </c>
    </row>
    <row r="7745" spans="5:5" x14ac:dyDescent="0.25">
      <c r="E7745">
        <v>0.2622949</v>
      </c>
    </row>
    <row r="7746" spans="5:5" x14ac:dyDescent="0.25">
      <c r="E7746">
        <v>0.40234969999999998</v>
      </c>
    </row>
    <row r="7747" spans="5:5" x14ac:dyDescent="0.25">
      <c r="E7747">
        <v>0.567689</v>
      </c>
    </row>
    <row r="7748" spans="5:5" x14ac:dyDescent="0.25">
      <c r="E7748">
        <v>0.34099429999999997</v>
      </c>
    </row>
    <row r="7749" spans="5:5" x14ac:dyDescent="0.25">
      <c r="E7749">
        <v>0.36130830000000003</v>
      </c>
    </row>
    <row r="7750" spans="5:5" x14ac:dyDescent="0.25">
      <c r="E7750">
        <v>2.9473669999999998</v>
      </c>
    </row>
    <row r="7751" spans="5:5" x14ac:dyDescent="0.25">
      <c r="E7751">
        <v>0.299234</v>
      </c>
    </row>
    <row r="7752" spans="5:5" x14ac:dyDescent="0.25">
      <c r="E7752">
        <v>0.27467770000000002</v>
      </c>
    </row>
    <row r="7753" spans="5:5" x14ac:dyDescent="0.25">
      <c r="E7753">
        <v>1.1447909999999999</v>
      </c>
    </row>
    <row r="7754" spans="5:5" x14ac:dyDescent="0.25">
      <c r="E7754">
        <v>1.099858</v>
      </c>
    </row>
    <row r="7755" spans="5:5" x14ac:dyDescent="0.25">
      <c r="E7755">
        <v>3.3362569999999998</v>
      </c>
    </row>
    <row r="7756" spans="5:5" x14ac:dyDescent="0.25">
      <c r="E7756">
        <v>0.58384659999999999</v>
      </c>
    </row>
    <row r="7757" spans="5:5" x14ac:dyDescent="0.25">
      <c r="E7757">
        <v>1.556989</v>
      </c>
    </row>
    <row r="7758" spans="5:5" x14ac:dyDescent="0.25">
      <c r="E7758">
        <v>1.6101780000000001</v>
      </c>
    </row>
    <row r="7759" spans="5:5" x14ac:dyDescent="0.25">
      <c r="E7759">
        <v>0.19136990000000001</v>
      </c>
    </row>
    <row r="7760" spans="5:5" x14ac:dyDescent="0.25">
      <c r="E7760">
        <v>1.3997759999999999</v>
      </c>
    </row>
    <row r="7761" spans="5:5" x14ac:dyDescent="0.25">
      <c r="E7761">
        <v>1.260116</v>
      </c>
    </row>
    <row r="7762" spans="5:5" x14ac:dyDescent="0.25">
      <c r="E7762">
        <v>0.68226450000000005</v>
      </c>
    </row>
    <row r="7763" spans="5:5" x14ac:dyDescent="0.25">
      <c r="E7763">
        <v>4.3808550000000002E-2</v>
      </c>
    </row>
    <row r="7764" spans="5:5" x14ac:dyDescent="0.25">
      <c r="E7764">
        <v>0.27883219999999997</v>
      </c>
    </row>
    <row r="7765" spans="5:5" x14ac:dyDescent="0.25">
      <c r="E7765">
        <v>0.40429700000000002</v>
      </c>
    </row>
    <row r="7766" spans="5:5" x14ac:dyDescent="0.25">
      <c r="E7766">
        <v>1.902685</v>
      </c>
    </row>
    <row r="7767" spans="5:5" x14ac:dyDescent="0.25">
      <c r="E7767">
        <v>0.43449140000000003</v>
      </c>
    </row>
    <row r="7768" spans="5:5" x14ac:dyDescent="0.25">
      <c r="E7768">
        <v>0.13185140000000001</v>
      </c>
    </row>
    <row r="7769" spans="5:5" x14ac:dyDescent="0.25">
      <c r="E7769">
        <v>1.1432500000000001</v>
      </c>
    </row>
    <row r="7770" spans="5:5" x14ac:dyDescent="0.25">
      <c r="E7770">
        <v>1.5294099999999999</v>
      </c>
    </row>
    <row r="7771" spans="5:5" x14ac:dyDescent="0.25">
      <c r="E7771">
        <v>0.6918204</v>
      </c>
    </row>
    <row r="7772" spans="5:5" x14ac:dyDescent="0.25">
      <c r="E7772">
        <v>1.3219289999999999</v>
      </c>
    </row>
    <row r="7773" spans="5:5" x14ac:dyDescent="0.25">
      <c r="E7773">
        <v>2.173616</v>
      </c>
    </row>
    <row r="7774" spans="5:5" x14ac:dyDescent="0.25">
      <c r="E7774">
        <v>5.434137E-2</v>
      </c>
    </row>
    <row r="7775" spans="5:5" x14ac:dyDescent="0.25">
      <c r="E7775">
        <v>0.66481420000000002</v>
      </c>
    </row>
    <row r="7776" spans="5:5" x14ac:dyDescent="0.25">
      <c r="E7776">
        <v>0.67615400000000003</v>
      </c>
    </row>
    <row r="7777" spans="5:5" x14ac:dyDescent="0.25">
      <c r="E7777">
        <v>0.24785209999999999</v>
      </c>
    </row>
    <row r="7778" spans="5:5" x14ac:dyDescent="0.25">
      <c r="E7778">
        <v>5.104645E-2</v>
      </c>
    </row>
    <row r="7779" spans="5:5" x14ac:dyDescent="0.25">
      <c r="E7779">
        <v>1.6888829999999999</v>
      </c>
    </row>
    <row r="7780" spans="5:5" x14ac:dyDescent="0.25">
      <c r="E7780">
        <v>1.725608E-2</v>
      </c>
    </row>
    <row r="7781" spans="5:5" x14ac:dyDescent="0.25">
      <c r="E7781">
        <v>1.052462</v>
      </c>
    </row>
    <row r="7782" spans="5:5" x14ac:dyDescent="0.25">
      <c r="E7782">
        <v>0.46317229999999998</v>
      </c>
    </row>
    <row r="7783" spans="5:5" x14ac:dyDescent="0.25">
      <c r="E7783">
        <v>0.13737389999999999</v>
      </c>
    </row>
    <row r="7784" spans="5:5" x14ac:dyDescent="0.25">
      <c r="E7784">
        <v>1.7644299999999999</v>
      </c>
    </row>
    <row r="7785" spans="5:5" x14ac:dyDescent="0.25">
      <c r="E7785">
        <v>1.475427</v>
      </c>
    </row>
    <row r="7786" spans="5:5" x14ac:dyDescent="0.25">
      <c r="E7786">
        <v>6.5616880000000002E-2</v>
      </c>
    </row>
    <row r="7787" spans="5:5" x14ac:dyDescent="0.25">
      <c r="E7787">
        <v>0.75083630000000001</v>
      </c>
    </row>
    <row r="7788" spans="5:5" x14ac:dyDescent="0.25">
      <c r="E7788">
        <v>0.79960770000000003</v>
      </c>
    </row>
    <row r="7789" spans="5:5" x14ac:dyDescent="0.25">
      <c r="E7789">
        <v>0.27849200000000002</v>
      </c>
    </row>
    <row r="7790" spans="5:5" x14ac:dyDescent="0.25">
      <c r="E7790">
        <v>0.62995990000000002</v>
      </c>
    </row>
    <row r="7791" spans="5:5" x14ac:dyDescent="0.25">
      <c r="E7791">
        <v>0.41997129999999999</v>
      </c>
    </row>
    <row r="7792" spans="5:5" x14ac:dyDescent="0.25">
      <c r="E7792">
        <v>2.7038180000000001</v>
      </c>
    </row>
    <row r="7793" spans="5:5" x14ac:dyDescent="0.25">
      <c r="E7793">
        <v>0.29792950000000001</v>
      </c>
    </row>
    <row r="7794" spans="5:5" x14ac:dyDescent="0.25">
      <c r="E7794">
        <v>1.7860780000000001</v>
      </c>
    </row>
    <row r="7795" spans="5:5" x14ac:dyDescent="0.25">
      <c r="E7795">
        <v>0.3845306</v>
      </c>
    </row>
    <row r="7796" spans="5:5" x14ac:dyDescent="0.25">
      <c r="E7796">
        <v>0.56496460000000004</v>
      </c>
    </row>
    <row r="7797" spans="5:5" x14ac:dyDescent="0.25">
      <c r="E7797">
        <v>4.4147699999999998E-2</v>
      </c>
    </row>
    <row r="7798" spans="5:5" x14ac:dyDescent="0.25">
      <c r="E7798">
        <v>0.218831</v>
      </c>
    </row>
    <row r="7799" spans="5:5" x14ac:dyDescent="0.25">
      <c r="E7799">
        <v>2.033836</v>
      </c>
    </row>
    <row r="7800" spans="5:5" x14ac:dyDescent="0.25">
      <c r="E7800">
        <v>1.443049</v>
      </c>
    </row>
    <row r="7801" spans="5:5" x14ac:dyDescent="0.25">
      <c r="E7801">
        <v>9.2273930000000004E-2</v>
      </c>
    </row>
    <row r="7802" spans="5:5" x14ac:dyDescent="0.25">
      <c r="E7802">
        <v>0.15380099999999999</v>
      </c>
    </row>
    <row r="7803" spans="5:5" x14ac:dyDescent="0.25">
      <c r="E7803">
        <v>0.14799570000000001</v>
      </c>
    </row>
    <row r="7804" spans="5:5" x14ac:dyDescent="0.25">
      <c r="E7804">
        <v>0.16920489999999999</v>
      </c>
    </row>
    <row r="7805" spans="5:5" x14ac:dyDescent="0.25">
      <c r="E7805">
        <v>3.783935</v>
      </c>
    </row>
    <row r="7806" spans="5:5" x14ac:dyDescent="0.25">
      <c r="E7806">
        <v>0.71574570000000004</v>
      </c>
    </row>
    <row r="7807" spans="5:5" x14ac:dyDescent="0.25">
      <c r="E7807">
        <v>0.79882339999999996</v>
      </c>
    </row>
    <row r="7808" spans="5:5" x14ac:dyDescent="0.25">
      <c r="E7808">
        <v>2.0442429999999998</v>
      </c>
    </row>
    <row r="7809" spans="5:5" x14ac:dyDescent="0.25">
      <c r="E7809">
        <v>0.27157379999999998</v>
      </c>
    </row>
    <row r="7810" spans="5:5" x14ac:dyDescent="0.25">
      <c r="E7810">
        <v>2.8034840000000001</v>
      </c>
    </row>
    <row r="7811" spans="5:5" x14ac:dyDescent="0.25">
      <c r="E7811">
        <v>0.64937809999999996</v>
      </c>
    </row>
    <row r="7812" spans="5:5" x14ac:dyDescent="0.25">
      <c r="E7812">
        <v>1.0516110000000001</v>
      </c>
    </row>
    <row r="7813" spans="5:5" x14ac:dyDescent="0.25">
      <c r="E7813">
        <v>0.47497440000000002</v>
      </c>
    </row>
    <row r="7814" spans="5:5" x14ac:dyDescent="0.25">
      <c r="E7814">
        <v>0.20978659999999999</v>
      </c>
    </row>
    <row r="7815" spans="5:5" x14ac:dyDescent="0.25">
      <c r="E7815">
        <v>3.1292629999999999</v>
      </c>
    </row>
    <row r="7816" spans="5:5" x14ac:dyDescent="0.25">
      <c r="E7816">
        <v>0.94389860000000003</v>
      </c>
    </row>
    <row r="7817" spans="5:5" x14ac:dyDescent="0.25">
      <c r="E7817">
        <v>9.0720949999999995E-2</v>
      </c>
    </row>
    <row r="7818" spans="5:5" x14ac:dyDescent="0.25">
      <c r="E7818">
        <v>1.5782449999999999</v>
      </c>
    </row>
    <row r="7819" spans="5:5" x14ac:dyDescent="0.25">
      <c r="E7819">
        <v>0.798794</v>
      </c>
    </row>
    <row r="7820" spans="5:5" x14ac:dyDescent="0.25">
      <c r="E7820">
        <v>5.6450809999999997E-2</v>
      </c>
    </row>
    <row r="7821" spans="5:5" x14ac:dyDescent="0.25">
      <c r="E7821">
        <v>0.93860149999999998</v>
      </c>
    </row>
    <row r="7822" spans="5:5" x14ac:dyDescent="0.25">
      <c r="E7822">
        <v>0.46316030000000002</v>
      </c>
    </row>
    <row r="7823" spans="5:5" x14ac:dyDescent="0.25">
      <c r="E7823">
        <v>0.12650210000000001</v>
      </c>
    </row>
    <row r="7824" spans="5:5" x14ac:dyDescent="0.25">
      <c r="E7824">
        <v>1.5268010000000001</v>
      </c>
    </row>
    <row r="7825" spans="5:5" x14ac:dyDescent="0.25">
      <c r="E7825">
        <v>1.5450999999999999</v>
      </c>
    </row>
    <row r="7826" spans="5:5" x14ac:dyDescent="0.25">
      <c r="E7826">
        <v>4.9051169999999997</v>
      </c>
    </row>
    <row r="7827" spans="5:5" x14ac:dyDescent="0.25">
      <c r="E7827">
        <v>6.3689819999999994E-2</v>
      </c>
    </row>
    <row r="7828" spans="5:5" x14ac:dyDescent="0.25">
      <c r="E7828">
        <v>8.2412079999999999E-2</v>
      </c>
    </row>
    <row r="7829" spans="5:5" x14ac:dyDescent="0.25">
      <c r="E7829">
        <v>0.60389280000000001</v>
      </c>
    </row>
    <row r="7830" spans="5:5" x14ac:dyDescent="0.25">
      <c r="E7830">
        <v>1.30704</v>
      </c>
    </row>
    <row r="7831" spans="5:5" x14ac:dyDescent="0.25">
      <c r="E7831">
        <v>1.0915870000000001</v>
      </c>
    </row>
    <row r="7832" spans="5:5" x14ac:dyDescent="0.25">
      <c r="E7832">
        <v>0.50430640000000004</v>
      </c>
    </row>
    <row r="7833" spans="5:5" x14ac:dyDescent="0.25">
      <c r="E7833">
        <v>5.6627980000000001E-2</v>
      </c>
    </row>
    <row r="7834" spans="5:5" x14ac:dyDescent="0.25">
      <c r="E7834">
        <v>2.299442</v>
      </c>
    </row>
    <row r="7835" spans="5:5" x14ac:dyDescent="0.25">
      <c r="E7835">
        <v>0.23066339999999999</v>
      </c>
    </row>
    <row r="7836" spans="5:5" x14ac:dyDescent="0.25">
      <c r="E7836">
        <v>0.67158640000000003</v>
      </c>
    </row>
    <row r="7837" spans="5:5" x14ac:dyDescent="0.25">
      <c r="E7837">
        <v>0.1174202</v>
      </c>
    </row>
    <row r="7838" spans="5:5" x14ac:dyDescent="0.25">
      <c r="E7838">
        <v>0.75812840000000004</v>
      </c>
    </row>
    <row r="7839" spans="5:5" x14ac:dyDescent="0.25">
      <c r="E7839">
        <v>0.58349039999999996</v>
      </c>
    </row>
    <row r="7840" spans="5:5" x14ac:dyDescent="0.25">
      <c r="E7840">
        <v>0.23386789999999999</v>
      </c>
    </row>
    <row r="7841" spans="5:5" x14ac:dyDescent="0.25">
      <c r="E7841">
        <v>0.79840239999999996</v>
      </c>
    </row>
    <row r="7842" spans="5:5" x14ac:dyDescent="0.25">
      <c r="E7842">
        <v>0.52154560000000005</v>
      </c>
    </row>
    <row r="7843" spans="5:5" x14ac:dyDescent="0.25">
      <c r="E7843">
        <v>1.5379910000000001</v>
      </c>
    </row>
    <row r="7844" spans="5:5" x14ac:dyDescent="0.25">
      <c r="E7844">
        <v>0.23295679999999999</v>
      </c>
    </row>
    <row r="7845" spans="5:5" x14ac:dyDescent="0.25">
      <c r="E7845">
        <v>1.2943249999999999</v>
      </c>
    </row>
    <row r="7846" spans="5:5" x14ac:dyDescent="0.25">
      <c r="E7846">
        <v>8.3252290000000007E-2</v>
      </c>
    </row>
    <row r="7847" spans="5:5" x14ac:dyDescent="0.25">
      <c r="E7847">
        <v>0.35057490000000002</v>
      </c>
    </row>
    <row r="7848" spans="5:5" x14ac:dyDescent="0.25">
      <c r="E7848">
        <v>2.43482E-2</v>
      </c>
    </row>
    <row r="7849" spans="5:5" x14ac:dyDescent="0.25">
      <c r="E7849">
        <v>0.1177729</v>
      </c>
    </row>
    <row r="7850" spans="5:5" x14ac:dyDescent="0.25">
      <c r="E7850">
        <v>0.69975390000000004</v>
      </c>
    </row>
    <row r="7851" spans="5:5" x14ac:dyDescent="0.25">
      <c r="E7851">
        <v>2.5765920000000002</v>
      </c>
    </row>
    <row r="7852" spans="5:5" x14ac:dyDescent="0.25">
      <c r="E7852">
        <v>1.617669</v>
      </c>
    </row>
    <row r="7853" spans="5:5" x14ac:dyDescent="0.25">
      <c r="E7853">
        <v>0.98268699999999998</v>
      </c>
    </row>
    <row r="7854" spans="5:5" x14ac:dyDescent="0.25">
      <c r="E7854">
        <v>2.1999490000000002</v>
      </c>
    </row>
    <row r="7855" spans="5:5" x14ac:dyDescent="0.25">
      <c r="E7855">
        <v>1.6177919999999999</v>
      </c>
    </row>
    <row r="7856" spans="5:5" x14ac:dyDescent="0.25">
      <c r="E7856">
        <v>0.4745201</v>
      </c>
    </row>
    <row r="7857" spans="5:5" x14ac:dyDescent="0.25">
      <c r="E7857">
        <v>0.20751720000000001</v>
      </c>
    </row>
    <row r="7858" spans="5:5" x14ac:dyDescent="0.25">
      <c r="E7858">
        <v>1.135232</v>
      </c>
    </row>
    <row r="7859" spans="5:5" x14ac:dyDescent="0.25">
      <c r="E7859">
        <v>0.8365011</v>
      </c>
    </row>
    <row r="7860" spans="5:5" x14ac:dyDescent="0.25">
      <c r="E7860">
        <v>2.477878</v>
      </c>
    </row>
    <row r="7861" spans="5:5" x14ac:dyDescent="0.25">
      <c r="E7861">
        <v>1.714818</v>
      </c>
    </row>
    <row r="7862" spans="5:5" x14ac:dyDescent="0.25">
      <c r="E7862">
        <v>9.6811439999999999E-2</v>
      </c>
    </row>
    <row r="7863" spans="5:5" x14ac:dyDescent="0.25">
      <c r="E7863">
        <v>4.5484049999999998E-2</v>
      </c>
    </row>
    <row r="7864" spans="5:5" x14ac:dyDescent="0.25">
      <c r="E7864">
        <v>6.3166810000000004E-2</v>
      </c>
    </row>
    <row r="7865" spans="5:5" x14ac:dyDescent="0.25">
      <c r="E7865">
        <v>0.82906009999999997</v>
      </c>
    </row>
    <row r="7866" spans="5:5" x14ac:dyDescent="0.25">
      <c r="E7866">
        <v>0.63197429999999999</v>
      </c>
    </row>
    <row r="7867" spans="5:5" x14ac:dyDescent="0.25">
      <c r="E7867">
        <v>0.35669519999999999</v>
      </c>
    </row>
    <row r="7868" spans="5:5" x14ac:dyDescent="0.25">
      <c r="E7868">
        <v>0.4585687</v>
      </c>
    </row>
    <row r="7869" spans="5:5" x14ac:dyDescent="0.25">
      <c r="E7869">
        <v>1.7702420000000001</v>
      </c>
    </row>
    <row r="7870" spans="5:5" x14ac:dyDescent="0.25">
      <c r="E7870">
        <v>0.3449487</v>
      </c>
    </row>
    <row r="7871" spans="5:5" x14ac:dyDescent="0.25">
      <c r="E7871">
        <v>0.57559830000000001</v>
      </c>
    </row>
    <row r="7872" spans="5:5" x14ac:dyDescent="0.25">
      <c r="E7872">
        <v>0.52084540000000001</v>
      </c>
    </row>
    <row r="7873" spans="5:5" x14ac:dyDescent="0.25">
      <c r="E7873">
        <v>0.99124900000000005</v>
      </c>
    </row>
    <row r="7874" spans="5:5" x14ac:dyDescent="0.25">
      <c r="E7874">
        <v>1.245736</v>
      </c>
    </row>
    <row r="7875" spans="5:5" x14ac:dyDescent="0.25">
      <c r="E7875">
        <v>0.62318669999999998</v>
      </c>
    </row>
    <row r="7876" spans="5:5" x14ac:dyDescent="0.25">
      <c r="E7876">
        <v>0.99829920000000005</v>
      </c>
    </row>
    <row r="7877" spans="5:5" x14ac:dyDescent="0.25">
      <c r="E7877">
        <v>0.64962319999999996</v>
      </c>
    </row>
    <row r="7878" spans="5:5" x14ac:dyDescent="0.25">
      <c r="E7878">
        <v>0.45216980000000001</v>
      </c>
    </row>
    <row r="7879" spans="5:5" x14ac:dyDescent="0.25">
      <c r="E7879">
        <v>0.59653</v>
      </c>
    </row>
    <row r="7880" spans="5:5" x14ac:dyDescent="0.25">
      <c r="E7880">
        <v>0.7387222</v>
      </c>
    </row>
    <row r="7881" spans="5:5" x14ac:dyDescent="0.25">
      <c r="E7881">
        <v>0.49605329999999997</v>
      </c>
    </row>
    <row r="7882" spans="5:5" x14ac:dyDescent="0.25">
      <c r="E7882">
        <v>1.5096799999999999</v>
      </c>
    </row>
    <row r="7883" spans="5:5" x14ac:dyDescent="0.25">
      <c r="E7883">
        <v>3.253225</v>
      </c>
    </row>
    <row r="7884" spans="5:5" x14ac:dyDescent="0.25">
      <c r="E7884">
        <v>0.46972999999999998</v>
      </c>
    </row>
    <row r="7885" spans="5:5" x14ac:dyDescent="0.25">
      <c r="E7885">
        <v>0.41021400000000002</v>
      </c>
    </row>
    <row r="7886" spans="5:5" x14ac:dyDescent="0.25">
      <c r="E7886">
        <v>0.44098929999999997</v>
      </c>
    </row>
    <row r="7887" spans="5:5" x14ac:dyDescent="0.25">
      <c r="E7887">
        <v>0.55523359999999999</v>
      </c>
    </row>
    <row r="7888" spans="5:5" x14ac:dyDescent="0.25">
      <c r="E7888">
        <v>1.1934959999999999</v>
      </c>
    </row>
    <row r="7889" spans="5:5" x14ac:dyDescent="0.25">
      <c r="E7889">
        <v>1.4709049999999999</v>
      </c>
    </row>
    <row r="7890" spans="5:5" x14ac:dyDescent="0.25">
      <c r="E7890">
        <v>0.3694634</v>
      </c>
    </row>
    <row r="7891" spans="5:5" x14ac:dyDescent="0.25">
      <c r="E7891">
        <v>0.31324239999999998</v>
      </c>
    </row>
    <row r="7892" spans="5:5" x14ac:dyDescent="0.25">
      <c r="E7892">
        <v>0.25363360000000001</v>
      </c>
    </row>
    <row r="7893" spans="5:5" x14ac:dyDescent="0.25">
      <c r="E7893">
        <v>0.18132980000000001</v>
      </c>
    </row>
    <row r="7894" spans="5:5" x14ac:dyDescent="0.25">
      <c r="E7894">
        <v>0.1989514</v>
      </c>
    </row>
    <row r="7895" spans="5:5" x14ac:dyDescent="0.25">
      <c r="E7895">
        <v>0.43117830000000001</v>
      </c>
    </row>
    <row r="7896" spans="5:5" x14ac:dyDescent="0.25">
      <c r="E7896">
        <v>1.5936509999999999</v>
      </c>
    </row>
    <row r="7897" spans="5:5" x14ac:dyDescent="0.25">
      <c r="E7897">
        <v>0.70320070000000001</v>
      </c>
    </row>
    <row r="7898" spans="5:5" x14ac:dyDescent="0.25">
      <c r="E7898">
        <v>1.7654719999999999</v>
      </c>
    </row>
    <row r="7899" spans="5:5" x14ac:dyDescent="0.25">
      <c r="E7899">
        <v>1.383038</v>
      </c>
    </row>
    <row r="7900" spans="5:5" x14ac:dyDescent="0.25">
      <c r="E7900">
        <v>0.2497857</v>
      </c>
    </row>
    <row r="7901" spans="5:5" x14ac:dyDescent="0.25">
      <c r="E7901">
        <v>3.3451889999999998E-2</v>
      </c>
    </row>
    <row r="7902" spans="5:5" x14ac:dyDescent="0.25">
      <c r="E7902">
        <v>0.71300640000000004</v>
      </c>
    </row>
    <row r="7903" spans="5:5" x14ac:dyDescent="0.25">
      <c r="E7903">
        <v>0.1373798</v>
      </c>
    </row>
    <row r="7904" spans="5:5" x14ac:dyDescent="0.25">
      <c r="E7904">
        <v>0.13799620000000001</v>
      </c>
    </row>
    <row r="7905" spans="5:5" x14ac:dyDescent="0.25">
      <c r="E7905">
        <v>0.2644301</v>
      </c>
    </row>
    <row r="7906" spans="5:5" x14ac:dyDescent="0.25">
      <c r="E7906">
        <v>0.245422</v>
      </c>
    </row>
    <row r="7907" spans="5:5" x14ac:dyDescent="0.25">
      <c r="E7907">
        <v>0.15302199999999999</v>
      </c>
    </row>
    <row r="7908" spans="5:5" x14ac:dyDescent="0.25">
      <c r="E7908">
        <v>0.1991909</v>
      </c>
    </row>
    <row r="7909" spans="5:5" x14ac:dyDescent="0.25">
      <c r="E7909">
        <v>0.39946409999999999</v>
      </c>
    </row>
    <row r="7910" spans="5:5" x14ac:dyDescent="0.25">
      <c r="E7910">
        <v>0.21567220000000001</v>
      </c>
    </row>
    <row r="7911" spans="5:5" x14ac:dyDescent="0.25">
      <c r="E7911">
        <v>0.24681130000000001</v>
      </c>
    </row>
    <row r="7912" spans="5:5" x14ac:dyDescent="0.25">
      <c r="E7912">
        <v>3.7350989999999999</v>
      </c>
    </row>
    <row r="7913" spans="5:5" x14ac:dyDescent="0.25">
      <c r="E7913">
        <v>0.78173870000000001</v>
      </c>
    </row>
    <row r="7914" spans="5:5" x14ac:dyDescent="0.25">
      <c r="E7914">
        <v>1.99176</v>
      </c>
    </row>
    <row r="7915" spans="5:5" x14ac:dyDescent="0.25">
      <c r="E7915">
        <v>0.2116595</v>
      </c>
    </row>
    <row r="7916" spans="5:5" x14ac:dyDescent="0.25">
      <c r="E7916">
        <v>1.144156</v>
      </c>
    </row>
    <row r="7917" spans="5:5" x14ac:dyDescent="0.25">
      <c r="E7917">
        <v>6.8138340000000006E-2</v>
      </c>
    </row>
    <row r="7918" spans="5:5" x14ac:dyDescent="0.25">
      <c r="E7918">
        <v>0.86055839999999995</v>
      </c>
    </row>
    <row r="7919" spans="5:5" x14ac:dyDescent="0.25">
      <c r="E7919">
        <v>0.87796390000000002</v>
      </c>
    </row>
    <row r="7920" spans="5:5" x14ac:dyDescent="0.25">
      <c r="E7920">
        <v>2.900299</v>
      </c>
    </row>
    <row r="7921" spans="5:5" x14ac:dyDescent="0.25">
      <c r="E7921">
        <v>0.64606509999999995</v>
      </c>
    </row>
    <row r="7922" spans="5:5" x14ac:dyDescent="0.25">
      <c r="E7922">
        <v>0.1138903</v>
      </c>
    </row>
    <row r="7923" spans="5:5" x14ac:dyDescent="0.25">
      <c r="E7923">
        <v>0.94504180000000004</v>
      </c>
    </row>
    <row r="7924" spans="5:5" x14ac:dyDescent="0.25">
      <c r="E7924">
        <v>0.3169843</v>
      </c>
    </row>
    <row r="7925" spans="5:5" x14ac:dyDescent="0.25">
      <c r="E7925">
        <v>0.65185899999999997</v>
      </c>
    </row>
    <row r="7926" spans="5:5" x14ac:dyDescent="0.25">
      <c r="E7926">
        <v>0.48216979999999998</v>
      </c>
    </row>
    <row r="7927" spans="5:5" x14ac:dyDescent="0.25">
      <c r="E7927">
        <v>0.15233830000000001</v>
      </c>
    </row>
    <row r="7928" spans="5:5" x14ac:dyDescent="0.25">
      <c r="E7928">
        <v>1.543273E-2</v>
      </c>
    </row>
    <row r="7929" spans="5:5" x14ac:dyDescent="0.25">
      <c r="E7929">
        <v>0.23173949999999999</v>
      </c>
    </row>
    <row r="7930" spans="5:5" x14ac:dyDescent="0.25">
      <c r="E7930">
        <v>0.74231829999999999</v>
      </c>
    </row>
    <row r="7931" spans="5:5" x14ac:dyDescent="0.25">
      <c r="E7931">
        <v>0.33270699999999997</v>
      </c>
    </row>
    <row r="7932" spans="5:5" x14ac:dyDescent="0.25">
      <c r="E7932">
        <v>0.83092500000000002</v>
      </c>
    </row>
    <row r="7933" spans="5:5" x14ac:dyDescent="0.25">
      <c r="E7933">
        <v>0.2456325</v>
      </c>
    </row>
    <row r="7934" spans="5:5" x14ac:dyDescent="0.25">
      <c r="E7934">
        <v>2.938895E-2</v>
      </c>
    </row>
    <row r="7935" spans="5:5" x14ac:dyDescent="0.25">
      <c r="E7935">
        <v>2.2994330000000001</v>
      </c>
    </row>
    <row r="7936" spans="5:5" x14ac:dyDescent="0.25">
      <c r="E7936">
        <v>0.2013771</v>
      </c>
    </row>
    <row r="7937" spans="5:5" x14ac:dyDescent="0.25">
      <c r="E7937">
        <v>1.2682260000000001E-2</v>
      </c>
    </row>
    <row r="7938" spans="5:5" x14ac:dyDescent="0.25">
      <c r="E7938">
        <v>0.57635130000000001</v>
      </c>
    </row>
    <row r="7939" spans="5:5" x14ac:dyDescent="0.25">
      <c r="E7939">
        <v>0.95143829999999996</v>
      </c>
    </row>
    <row r="7940" spans="5:5" x14ac:dyDescent="0.25">
      <c r="E7940">
        <v>0.24594469999999999</v>
      </c>
    </row>
    <row r="7941" spans="5:5" x14ac:dyDescent="0.25">
      <c r="E7941">
        <v>1.808141</v>
      </c>
    </row>
    <row r="7942" spans="5:5" x14ac:dyDescent="0.25">
      <c r="E7942">
        <v>0.92099489999999995</v>
      </c>
    </row>
    <row r="7943" spans="5:5" x14ac:dyDescent="0.25">
      <c r="E7943">
        <v>1.639966</v>
      </c>
    </row>
    <row r="7944" spans="5:5" x14ac:dyDescent="0.25">
      <c r="E7944">
        <v>0.43300339999999998</v>
      </c>
    </row>
    <row r="7945" spans="5:5" x14ac:dyDescent="0.25">
      <c r="E7945">
        <v>1.304179</v>
      </c>
    </row>
    <row r="7946" spans="5:5" x14ac:dyDescent="0.25">
      <c r="E7946">
        <v>2.3526729999999998</v>
      </c>
    </row>
    <row r="7947" spans="5:5" x14ac:dyDescent="0.25">
      <c r="E7947">
        <v>1.6925300000000001</v>
      </c>
    </row>
    <row r="7948" spans="5:5" x14ac:dyDescent="0.25">
      <c r="E7948">
        <v>9.5315540000000004E-2</v>
      </c>
    </row>
    <row r="7949" spans="5:5" x14ac:dyDescent="0.25">
      <c r="E7949">
        <v>3.6326710000000002</v>
      </c>
    </row>
    <row r="7950" spans="5:5" x14ac:dyDescent="0.25">
      <c r="E7950">
        <v>0.1110424</v>
      </c>
    </row>
    <row r="7951" spans="5:5" x14ac:dyDescent="0.25">
      <c r="E7951">
        <v>0.88304159999999998</v>
      </c>
    </row>
    <row r="7952" spans="5:5" x14ac:dyDescent="0.25">
      <c r="E7952">
        <v>0.61024069999999997</v>
      </c>
    </row>
    <row r="7953" spans="5:5" x14ac:dyDescent="0.25">
      <c r="E7953">
        <v>2.1760310000000001E-2</v>
      </c>
    </row>
    <row r="7954" spans="5:5" x14ac:dyDescent="0.25">
      <c r="E7954">
        <v>0.1567596</v>
      </c>
    </row>
    <row r="7955" spans="5:5" x14ac:dyDescent="0.25">
      <c r="E7955">
        <v>0.38193319999999997</v>
      </c>
    </row>
    <row r="7956" spans="5:5" x14ac:dyDescent="0.25">
      <c r="E7956">
        <v>0.25108209999999997</v>
      </c>
    </row>
    <row r="7957" spans="5:5" x14ac:dyDescent="0.25">
      <c r="E7957">
        <v>7.8206119999999994E-3</v>
      </c>
    </row>
    <row r="7958" spans="5:5" x14ac:dyDescent="0.25">
      <c r="E7958">
        <v>1.888412</v>
      </c>
    </row>
    <row r="7959" spans="5:5" x14ac:dyDescent="0.25">
      <c r="E7959">
        <v>0.41223799999999999</v>
      </c>
    </row>
    <row r="7960" spans="5:5" x14ac:dyDescent="0.25">
      <c r="E7960">
        <v>0.48357899999999998</v>
      </c>
    </row>
    <row r="7961" spans="5:5" x14ac:dyDescent="0.25">
      <c r="E7961">
        <v>2.9451809999999998</v>
      </c>
    </row>
    <row r="7962" spans="5:5" x14ac:dyDescent="0.25">
      <c r="E7962">
        <v>1.867119</v>
      </c>
    </row>
    <row r="7963" spans="5:5" x14ac:dyDescent="0.25">
      <c r="E7963">
        <v>0.43203350000000001</v>
      </c>
    </row>
    <row r="7964" spans="5:5" x14ac:dyDescent="0.25">
      <c r="E7964">
        <v>1.151524</v>
      </c>
    </row>
    <row r="7965" spans="5:5" x14ac:dyDescent="0.25">
      <c r="E7965">
        <v>0.98975159999999995</v>
      </c>
    </row>
    <row r="7966" spans="5:5" x14ac:dyDescent="0.25">
      <c r="E7966">
        <v>2.508391</v>
      </c>
    </row>
    <row r="7967" spans="5:5" x14ac:dyDescent="0.25">
      <c r="E7967">
        <v>0.50816340000000004</v>
      </c>
    </row>
    <row r="7968" spans="5:5" x14ac:dyDescent="0.25">
      <c r="E7968">
        <v>0.56810459999999996</v>
      </c>
    </row>
    <row r="7969" spans="5:5" x14ac:dyDescent="0.25">
      <c r="E7969">
        <v>0.32652350000000002</v>
      </c>
    </row>
    <row r="7970" spans="5:5" x14ac:dyDescent="0.25">
      <c r="E7970">
        <v>0.28798200000000002</v>
      </c>
    </row>
    <row r="7971" spans="5:5" x14ac:dyDescent="0.25">
      <c r="E7971">
        <v>0.4914306</v>
      </c>
    </row>
    <row r="7972" spans="5:5" x14ac:dyDescent="0.25">
      <c r="E7972">
        <v>1.0999190000000001</v>
      </c>
    </row>
    <row r="7973" spans="5:5" x14ac:dyDescent="0.25">
      <c r="E7973">
        <v>0.13952729999999999</v>
      </c>
    </row>
    <row r="7974" spans="5:5" x14ac:dyDescent="0.25">
      <c r="E7974">
        <v>1.7376119999999999</v>
      </c>
    </row>
    <row r="7975" spans="5:5" x14ac:dyDescent="0.25">
      <c r="E7975">
        <v>5.1428529999999997</v>
      </c>
    </row>
    <row r="7976" spans="5:5" x14ac:dyDescent="0.25">
      <c r="E7976">
        <v>1.164509</v>
      </c>
    </row>
    <row r="7977" spans="5:5" x14ac:dyDescent="0.25">
      <c r="E7977">
        <v>0.21565200000000001</v>
      </c>
    </row>
    <row r="7978" spans="5:5" x14ac:dyDescent="0.25">
      <c r="E7978">
        <v>0.40858070000000002</v>
      </c>
    </row>
    <row r="7979" spans="5:5" x14ac:dyDescent="0.25">
      <c r="E7979">
        <v>0.10960449999999999</v>
      </c>
    </row>
    <row r="7980" spans="5:5" x14ac:dyDescent="0.25">
      <c r="E7980">
        <v>2.5235270000000001</v>
      </c>
    </row>
    <row r="7981" spans="5:5" x14ac:dyDescent="0.25">
      <c r="E7981">
        <v>0.25792189999999998</v>
      </c>
    </row>
    <row r="7982" spans="5:5" x14ac:dyDescent="0.25">
      <c r="E7982">
        <v>1.096921</v>
      </c>
    </row>
    <row r="7983" spans="5:5" x14ac:dyDescent="0.25">
      <c r="E7983">
        <v>3.031345</v>
      </c>
    </row>
    <row r="7984" spans="5:5" x14ac:dyDescent="0.25">
      <c r="E7984">
        <v>2.8859579999999999E-2</v>
      </c>
    </row>
    <row r="7985" spans="5:5" x14ac:dyDescent="0.25">
      <c r="E7985">
        <v>1.766424</v>
      </c>
    </row>
    <row r="7986" spans="5:5" x14ac:dyDescent="0.25">
      <c r="E7986">
        <v>1.1849209999999999</v>
      </c>
    </row>
    <row r="7987" spans="5:5" x14ac:dyDescent="0.25">
      <c r="E7987">
        <v>1.260472</v>
      </c>
    </row>
    <row r="7988" spans="5:5" x14ac:dyDescent="0.25">
      <c r="E7988">
        <v>1.5523340000000001</v>
      </c>
    </row>
    <row r="7989" spans="5:5" x14ac:dyDescent="0.25">
      <c r="E7989">
        <v>6.0878639999999998E-2</v>
      </c>
    </row>
    <row r="7990" spans="5:5" x14ac:dyDescent="0.25">
      <c r="E7990">
        <v>0.73097619999999996</v>
      </c>
    </row>
    <row r="7991" spans="5:5" x14ac:dyDescent="0.25">
      <c r="E7991">
        <v>1.0789770000000001</v>
      </c>
    </row>
    <row r="7992" spans="5:5" x14ac:dyDescent="0.25">
      <c r="E7992">
        <v>0.148422</v>
      </c>
    </row>
    <row r="7993" spans="5:5" x14ac:dyDescent="0.25">
      <c r="E7993">
        <v>1.809992</v>
      </c>
    </row>
    <row r="7994" spans="5:5" x14ac:dyDescent="0.25">
      <c r="E7994">
        <v>0.48896990000000001</v>
      </c>
    </row>
    <row r="7995" spans="5:5" x14ac:dyDescent="0.25">
      <c r="E7995">
        <v>2.4346860000000001</v>
      </c>
    </row>
    <row r="7996" spans="5:5" x14ac:dyDescent="0.25">
      <c r="E7996">
        <v>3.260135</v>
      </c>
    </row>
    <row r="7997" spans="5:5" x14ac:dyDescent="0.25">
      <c r="E7997">
        <v>0.25782369999999999</v>
      </c>
    </row>
    <row r="7998" spans="5:5" x14ac:dyDescent="0.25">
      <c r="E7998">
        <v>0.65682560000000001</v>
      </c>
    </row>
    <row r="7999" spans="5:5" x14ac:dyDescent="0.25">
      <c r="E7999">
        <v>1.696804</v>
      </c>
    </row>
    <row r="8000" spans="5:5" x14ac:dyDescent="0.25">
      <c r="E8000">
        <v>0.70675840000000001</v>
      </c>
    </row>
    <row r="8001" spans="5:5" x14ac:dyDescent="0.25">
      <c r="E8001">
        <v>1.4332350000000001E-2</v>
      </c>
    </row>
    <row r="8002" spans="5:5" x14ac:dyDescent="0.25">
      <c r="E8002">
        <v>0.59560939999999996</v>
      </c>
    </row>
    <row r="8003" spans="5:5" x14ac:dyDescent="0.25">
      <c r="E8003">
        <v>0.91330840000000002</v>
      </c>
    </row>
    <row r="8004" spans="5:5" x14ac:dyDescent="0.25">
      <c r="E8004">
        <v>0.34934019999999999</v>
      </c>
    </row>
    <row r="8005" spans="5:5" x14ac:dyDescent="0.25">
      <c r="E8005">
        <v>2.5030589999999999</v>
      </c>
    </row>
    <row r="8006" spans="5:5" x14ac:dyDescent="0.25">
      <c r="E8006">
        <v>2.456744</v>
      </c>
    </row>
    <row r="8007" spans="5:5" x14ac:dyDescent="0.25">
      <c r="E8007">
        <v>0.55565659999999995</v>
      </c>
    </row>
    <row r="8008" spans="5:5" x14ac:dyDescent="0.25">
      <c r="E8008">
        <v>0.42589929999999998</v>
      </c>
    </row>
    <row r="8009" spans="5:5" x14ac:dyDescent="0.25">
      <c r="E8009">
        <v>0.66374089999999997</v>
      </c>
    </row>
    <row r="8010" spans="5:5" x14ac:dyDescent="0.25">
      <c r="E8010">
        <v>2.9069289999999999</v>
      </c>
    </row>
    <row r="8011" spans="5:5" x14ac:dyDescent="0.25">
      <c r="E8011">
        <v>1.062643</v>
      </c>
    </row>
    <row r="8012" spans="5:5" x14ac:dyDescent="0.25">
      <c r="E8012">
        <v>0.88388469999999997</v>
      </c>
    </row>
    <row r="8013" spans="5:5" x14ac:dyDescent="0.25">
      <c r="E8013">
        <v>1.583717</v>
      </c>
    </row>
    <row r="8014" spans="5:5" x14ac:dyDescent="0.25">
      <c r="E8014">
        <v>0.77155689999999999</v>
      </c>
    </row>
    <row r="8015" spans="5:5" x14ac:dyDescent="0.25">
      <c r="E8015">
        <v>0.62624820000000003</v>
      </c>
    </row>
    <row r="8016" spans="5:5" x14ac:dyDescent="0.25">
      <c r="E8016">
        <v>5.6277900000000001</v>
      </c>
    </row>
    <row r="8017" spans="5:5" x14ac:dyDescent="0.25">
      <c r="E8017">
        <v>0.50225549999999997</v>
      </c>
    </row>
    <row r="8018" spans="5:5" x14ac:dyDescent="0.25">
      <c r="E8018">
        <v>0.24449979999999999</v>
      </c>
    </row>
    <row r="8019" spans="5:5" x14ac:dyDescent="0.25">
      <c r="E8019">
        <v>2.5928279999999999</v>
      </c>
    </row>
    <row r="8020" spans="5:5" x14ac:dyDescent="0.25">
      <c r="E8020">
        <v>0.56634030000000002</v>
      </c>
    </row>
    <row r="8021" spans="5:5" x14ac:dyDescent="0.25">
      <c r="E8021">
        <v>0.7721209</v>
      </c>
    </row>
    <row r="8022" spans="5:5" x14ac:dyDescent="0.25">
      <c r="E8022">
        <v>2.1939730000000002</v>
      </c>
    </row>
    <row r="8023" spans="5:5" x14ac:dyDescent="0.25">
      <c r="E8023">
        <v>1.7579910000000001</v>
      </c>
    </row>
    <row r="8024" spans="5:5" x14ac:dyDescent="0.25">
      <c r="E8024">
        <v>0.53456369999999997</v>
      </c>
    </row>
    <row r="8025" spans="5:5" x14ac:dyDescent="0.25">
      <c r="E8025">
        <v>1.7623599999999999</v>
      </c>
    </row>
    <row r="8026" spans="5:5" x14ac:dyDescent="0.25">
      <c r="E8026">
        <v>0.54070339999999995</v>
      </c>
    </row>
    <row r="8027" spans="5:5" x14ac:dyDescent="0.25">
      <c r="E8027">
        <v>2.0248840000000001</v>
      </c>
    </row>
    <row r="8028" spans="5:5" x14ac:dyDescent="0.25">
      <c r="E8028">
        <v>1.067944</v>
      </c>
    </row>
    <row r="8029" spans="5:5" x14ac:dyDescent="0.25">
      <c r="E8029">
        <v>0.1131462</v>
      </c>
    </row>
    <row r="8030" spans="5:5" x14ac:dyDescent="0.25">
      <c r="E8030">
        <v>0.92302010000000001</v>
      </c>
    </row>
    <row r="8031" spans="5:5" x14ac:dyDescent="0.25">
      <c r="E8031">
        <v>0.36638549999999998</v>
      </c>
    </row>
    <row r="8032" spans="5:5" x14ac:dyDescent="0.25">
      <c r="E8032">
        <v>1.695181</v>
      </c>
    </row>
    <row r="8033" spans="5:5" x14ac:dyDescent="0.25">
      <c r="E8033">
        <v>1.297471E-2</v>
      </c>
    </row>
    <row r="8034" spans="5:5" x14ac:dyDescent="0.25">
      <c r="E8034">
        <v>2.174906</v>
      </c>
    </row>
    <row r="8035" spans="5:5" x14ac:dyDescent="0.25">
      <c r="E8035">
        <v>0.70310430000000002</v>
      </c>
    </row>
    <row r="8036" spans="5:5" x14ac:dyDescent="0.25">
      <c r="E8036">
        <v>0.1120992</v>
      </c>
    </row>
    <row r="8037" spans="5:5" x14ac:dyDescent="0.25">
      <c r="E8037">
        <v>3.1895509999999998</v>
      </c>
    </row>
    <row r="8038" spans="5:5" x14ac:dyDescent="0.25">
      <c r="E8038">
        <v>2.2228210000000002</v>
      </c>
    </row>
    <row r="8039" spans="5:5" x14ac:dyDescent="0.25">
      <c r="E8039">
        <v>4.1529350000000003</v>
      </c>
    </row>
    <row r="8040" spans="5:5" x14ac:dyDescent="0.25">
      <c r="E8040">
        <v>0.20028799999999999</v>
      </c>
    </row>
    <row r="8041" spans="5:5" x14ac:dyDescent="0.25">
      <c r="E8041">
        <v>2.1190829999999998</v>
      </c>
    </row>
    <row r="8042" spans="5:5" x14ac:dyDescent="0.25">
      <c r="E8042">
        <v>9.7224469999999993E-2</v>
      </c>
    </row>
    <row r="8043" spans="5:5" x14ac:dyDescent="0.25">
      <c r="E8043">
        <v>0.6142377</v>
      </c>
    </row>
    <row r="8044" spans="5:5" x14ac:dyDescent="0.25">
      <c r="E8044">
        <v>0.79450639999999995</v>
      </c>
    </row>
    <row r="8045" spans="5:5" x14ac:dyDescent="0.25">
      <c r="E8045">
        <v>1.925664</v>
      </c>
    </row>
    <row r="8046" spans="5:5" x14ac:dyDescent="0.25">
      <c r="E8046">
        <v>1.17489</v>
      </c>
    </row>
    <row r="8047" spans="5:5" x14ac:dyDescent="0.25">
      <c r="E8047">
        <v>0.73297480000000004</v>
      </c>
    </row>
    <row r="8048" spans="5:5" x14ac:dyDescent="0.25">
      <c r="E8048">
        <v>0.44499309999999997</v>
      </c>
    </row>
    <row r="8049" spans="5:5" x14ac:dyDescent="0.25">
      <c r="E8049">
        <v>0.13997490000000001</v>
      </c>
    </row>
    <row r="8050" spans="5:5" x14ac:dyDescent="0.25">
      <c r="E8050">
        <v>2.065941</v>
      </c>
    </row>
    <row r="8051" spans="5:5" x14ac:dyDescent="0.25">
      <c r="E8051">
        <v>0.21929290000000001</v>
      </c>
    </row>
    <row r="8052" spans="5:5" x14ac:dyDescent="0.25">
      <c r="E8052">
        <v>2.352487</v>
      </c>
    </row>
    <row r="8053" spans="5:5" x14ac:dyDescent="0.25">
      <c r="E8053">
        <v>4.8015780000000001E-2</v>
      </c>
    </row>
    <row r="8054" spans="5:5" x14ac:dyDescent="0.25">
      <c r="E8054">
        <v>0.50070159999999997</v>
      </c>
    </row>
    <row r="8055" spans="5:5" x14ac:dyDescent="0.25">
      <c r="E8055">
        <v>0.81183269999999996</v>
      </c>
    </row>
    <row r="8056" spans="5:5" x14ac:dyDescent="0.25">
      <c r="E8056">
        <v>0.82385419999999998</v>
      </c>
    </row>
    <row r="8057" spans="5:5" x14ac:dyDescent="0.25">
      <c r="E8057">
        <v>1.0963530000000001E-2</v>
      </c>
    </row>
    <row r="8058" spans="5:5" x14ac:dyDescent="0.25">
      <c r="E8058">
        <v>1.097407</v>
      </c>
    </row>
    <row r="8059" spans="5:5" x14ac:dyDescent="0.25">
      <c r="E8059">
        <v>5.3109219999999997</v>
      </c>
    </row>
    <row r="8060" spans="5:5" x14ac:dyDescent="0.25">
      <c r="E8060">
        <v>0.8583636</v>
      </c>
    </row>
    <row r="8061" spans="5:5" x14ac:dyDescent="0.25">
      <c r="E8061">
        <v>4.3505089999999997</v>
      </c>
    </row>
    <row r="8062" spans="5:5" x14ac:dyDescent="0.25">
      <c r="E8062">
        <v>3.2316630000000002</v>
      </c>
    </row>
    <row r="8063" spans="5:5" x14ac:dyDescent="0.25">
      <c r="E8063">
        <v>1.792063</v>
      </c>
    </row>
    <row r="8064" spans="5:5" x14ac:dyDescent="0.25">
      <c r="E8064">
        <v>1.537528E-2</v>
      </c>
    </row>
    <row r="8065" spans="5:5" x14ac:dyDescent="0.25">
      <c r="E8065">
        <v>0.54584960000000005</v>
      </c>
    </row>
    <row r="8066" spans="5:5" x14ac:dyDescent="0.25">
      <c r="E8066">
        <v>0.88365439999999995</v>
      </c>
    </row>
    <row r="8067" spans="5:5" x14ac:dyDescent="0.25">
      <c r="E8067">
        <v>1.651367</v>
      </c>
    </row>
    <row r="8068" spans="5:5" x14ac:dyDescent="0.25">
      <c r="E8068">
        <v>0.96069789999999999</v>
      </c>
    </row>
    <row r="8069" spans="5:5" x14ac:dyDescent="0.25">
      <c r="E8069">
        <v>2.713203</v>
      </c>
    </row>
    <row r="8070" spans="5:5" x14ac:dyDescent="0.25">
      <c r="E8070">
        <v>2.6321539999999999</v>
      </c>
    </row>
    <row r="8071" spans="5:5" x14ac:dyDescent="0.25">
      <c r="E8071">
        <v>3.1227209999999999</v>
      </c>
    </row>
    <row r="8072" spans="5:5" x14ac:dyDescent="0.25">
      <c r="E8072">
        <v>7.9278479999999998E-2</v>
      </c>
    </row>
    <row r="8073" spans="5:5" x14ac:dyDescent="0.25">
      <c r="E8073">
        <v>0.15083279999999999</v>
      </c>
    </row>
    <row r="8074" spans="5:5" x14ac:dyDescent="0.25">
      <c r="E8074">
        <v>0.98272479999999995</v>
      </c>
    </row>
    <row r="8075" spans="5:5" x14ac:dyDescent="0.25">
      <c r="E8075">
        <v>0.67236689999999999</v>
      </c>
    </row>
    <row r="8076" spans="5:5" x14ac:dyDescent="0.25">
      <c r="E8076">
        <v>0.24098539999999999</v>
      </c>
    </row>
    <row r="8077" spans="5:5" x14ac:dyDescent="0.25">
      <c r="E8077">
        <v>0.80890450000000003</v>
      </c>
    </row>
    <row r="8078" spans="5:5" x14ac:dyDescent="0.25">
      <c r="E8078">
        <v>9.9643410000000002E-2</v>
      </c>
    </row>
    <row r="8079" spans="5:5" x14ac:dyDescent="0.25">
      <c r="E8079">
        <v>1.0661449999999999</v>
      </c>
    </row>
    <row r="8080" spans="5:5" x14ac:dyDescent="0.25">
      <c r="E8080">
        <v>6.2626790000000002E-2</v>
      </c>
    </row>
    <row r="8081" spans="5:5" x14ac:dyDescent="0.25">
      <c r="E8081">
        <v>0.29034120000000002</v>
      </c>
    </row>
    <row r="8082" spans="5:5" x14ac:dyDescent="0.25">
      <c r="E8082">
        <v>1.896617</v>
      </c>
    </row>
    <row r="8083" spans="5:5" x14ac:dyDescent="0.25">
      <c r="E8083">
        <v>0.19099269999999999</v>
      </c>
    </row>
    <row r="8084" spans="5:5" x14ac:dyDescent="0.25">
      <c r="E8084">
        <v>0.76786679999999996</v>
      </c>
    </row>
    <row r="8085" spans="5:5" x14ac:dyDescent="0.25">
      <c r="E8085">
        <v>0.69960789999999995</v>
      </c>
    </row>
    <row r="8086" spans="5:5" x14ac:dyDescent="0.25">
      <c r="E8086">
        <v>0.82081000000000004</v>
      </c>
    </row>
    <row r="8087" spans="5:5" x14ac:dyDescent="0.25">
      <c r="E8087">
        <v>0.75240019999999996</v>
      </c>
    </row>
    <row r="8088" spans="5:5" x14ac:dyDescent="0.25">
      <c r="E8088">
        <v>0.31069249999999998</v>
      </c>
    </row>
    <row r="8089" spans="5:5" x14ac:dyDescent="0.25">
      <c r="E8089">
        <v>0.1995634</v>
      </c>
    </row>
    <row r="8090" spans="5:5" x14ac:dyDescent="0.25">
      <c r="E8090">
        <v>0.94168459999999998</v>
      </c>
    </row>
    <row r="8091" spans="5:5" x14ac:dyDescent="0.25">
      <c r="E8091">
        <v>0.53620129999999999</v>
      </c>
    </row>
    <row r="8092" spans="5:5" x14ac:dyDescent="0.25">
      <c r="E8092">
        <v>1.7037869999999999</v>
      </c>
    </row>
    <row r="8093" spans="5:5" x14ac:dyDescent="0.25">
      <c r="E8093">
        <v>0.43490649999999997</v>
      </c>
    </row>
    <row r="8094" spans="5:5" x14ac:dyDescent="0.25">
      <c r="E8094">
        <v>0.92162200000000005</v>
      </c>
    </row>
    <row r="8095" spans="5:5" x14ac:dyDescent="0.25">
      <c r="E8095">
        <v>9.7744709999999999E-2</v>
      </c>
    </row>
    <row r="8096" spans="5:5" x14ac:dyDescent="0.25">
      <c r="E8096">
        <v>2.4069419999999999</v>
      </c>
    </row>
    <row r="8097" spans="5:5" x14ac:dyDescent="0.25">
      <c r="E8097">
        <v>0.29837439999999998</v>
      </c>
    </row>
    <row r="8098" spans="5:5" x14ac:dyDescent="0.25">
      <c r="E8098">
        <v>0.50076549999999997</v>
      </c>
    </row>
    <row r="8099" spans="5:5" x14ac:dyDescent="0.25">
      <c r="E8099">
        <v>0.57673410000000003</v>
      </c>
    </row>
    <row r="8100" spans="5:5" x14ac:dyDescent="0.25">
      <c r="E8100">
        <v>3.4744660000000001</v>
      </c>
    </row>
    <row r="8101" spans="5:5" x14ac:dyDescent="0.25">
      <c r="E8101">
        <v>1.3115349999999999</v>
      </c>
    </row>
    <row r="8102" spans="5:5" x14ac:dyDescent="0.25">
      <c r="E8102">
        <v>0.58721129999999999</v>
      </c>
    </row>
    <row r="8103" spans="5:5" x14ac:dyDescent="0.25">
      <c r="E8103">
        <v>0.88730200000000004</v>
      </c>
    </row>
    <row r="8104" spans="5:5" x14ac:dyDescent="0.25">
      <c r="E8104">
        <v>1.2842439999999999</v>
      </c>
    </row>
    <row r="8105" spans="5:5" x14ac:dyDescent="0.25">
      <c r="E8105">
        <v>0.92172160000000003</v>
      </c>
    </row>
    <row r="8106" spans="5:5" x14ac:dyDescent="0.25">
      <c r="E8106">
        <v>0.74076710000000001</v>
      </c>
    </row>
    <row r="8107" spans="5:5" x14ac:dyDescent="0.25">
      <c r="E8107">
        <v>1.366905</v>
      </c>
    </row>
    <row r="8108" spans="5:5" x14ac:dyDescent="0.25">
      <c r="E8108">
        <v>0.69444340000000004</v>
      </c>
    </row>
    <row r="8109" spans="5:5" x14ac:dyDescent="0.25">
      <c r="E8109">
        <v>0.73068049999999996</v>
      </c>
    </row>
    <row r="8110" spans="5:5" x14ac:dyDescent="0.25">
      <c r="E8110">
        <v>3.7312789999999998</v>
      </c>
    </row>
    <row r="8111" spans="5:5" x14ac:dyDescent="0.25">
      <c r="E8111">
        <v>0.53245220000000004</v>
      </c>
    </row>
    <row r="8112" spans="5:5" x14ac:dyDescent="0.25">
      <c r="E8112">
        <v>1.001922</v>
      </c>
    </row>
    <row r="8113" spans="5:5" x14ac:dyDescent="0.25">
      <c r="E8113">
        <v>0.78490680000000002</v>
      </c>
    </row>
    <row r="8114" spans="5:5" x14ac:dyDescent="0.25">
      <c r="E8114">
        <v>3.1684249999999997E-2</v>
      </c>
    </row>
    <row r="8115" spans="5:5" x14ac:dyDescent="0.25">
      <c r="E8115">
        <v>0.73725229999999997</v>
      </c>
    </row>
    <row r="8116" spans="5:5" x14ac:dyDescent="0.25">
      <c r="E8116">
        <v>1.5931340000000001</v>
      </c>
    </row>
    <row r="8117" spans="5:5" x14ac:dyDescent="0.25">
      <c r="E8117">
        <v>1.043093</v>
      </c>
    </row>
    <row r="8118" spans="5:5" x14ac:dyDescent="0.25">
      <c r="E8118">
        <v>4.7608870000000001E-3</v>
      </c>
    </row>
    <row r="8119" spans="5:5" x14ac:dyDescent="0.25">
      <c r="E8119">
        <v>1.2105239999999999</v>
      </c>
    </row>
    <row r="8120" spans="5:5" x14ac:dyDescent="0.25">
      <c r="E8120">
        <v>1.14286</v>
      </c>
    </row>
    <row r="8121" spans="5:5" x14ac:dyDescent="0.25">
      <c r="E8121">
        <v>0.5947692</v>
      </c>
    </row>
    <row r="8122" spans="5:5" x14ac:dyDescent="0.25">
      <c r="E8122">
        <v>2.3787929999999999E-2</v>
      </c>
    </row>
    <row r="8123" spans="5:5" x14ac:dyDescent="0.25">
      <c r="E8123">
        <v>0.42964069999999999</v>
      </c>
    </row>
    <row r="8124" spans="5:5" x14ac:dyDescent="0.25">
      <c r="E8124">
        <v>0.74749790000000005</v>
      </c>
    </row>
    <row r="8125" spans="5:5" x14ac:dyDescent="0.25">
      <c r="E8125">
        <v>2.8567580000000001</v>
      </c>
    </row>
    <row r="8126" spans="5:5" x14ac:dyDescent="0.25">
      <c r="E8126">
        <v>0.62892859999999995</v>
      </c>
    </row>
    <row r="8127" spans="5:5" x14ac:dyDescent="0.25">
      <c r="E8127">
        <v>0.25723639999999998</v>
      </c>
    </row>
    <row r="8128" spans="5:5" x14ac:dyDescent="0.25">
      <c r="E8128">
        <v>7.4339879999999999E-3</v>
      </c>
    </row>
    <row r="8129" spans="5:5" x14ac:dyDescent="0.25">
      <c r="E8129">
        <v>0.9928768</v>
      </c>
    </row>
    <row r="8130" spans="5:5" x14ac:dyDescent="0.25">
      <c r="E8130">
        <v>0.35728769999999999</v>
      </c>
    </row>
    <row r="8131" spans="5:5" x14ac:dyDescent="0.25">
      <c r="E8131">
        <v>8.5338440000000002E-2</v>
      </c>
    </row>
    <row r="8132" spans="5:5" x14ac:dyDescent="0.25">
      <c r="E8132">
        <v>0.11548650000000001</v>
      </c>
    </row>
    <row r="8133" spans="5:5" x14ac:dyDescent="0.25">
      <c r="E8133">
        <v>1.056891</v>
      </c>
    </row>
    <row r="8134" spans="5:5" x14ac:dyDescent="0.25">
      <c r="E8134">
        <v>0.34073969999999998</v>
      </c>
    </row>
    <row r="8135" spans="5:5" x14ac:dyDescent="0.25">
      <c r="E8135">
        <v>0.62892999999999999</v>
      </c>
    </row>
    <row r="8136" spans="5:5" x14ac:dyDescent="0.25">
      <c r="E8136">
        <v>0.38072879999999998</v>
      </c>
    </row>
    <row r="8137" spans="5:5" x14ac:dyDescent="0.25">
      <c r="E8137">
        <v>0.59921959999999996</v>
      </c>
    </row>
    <row r="8138" spans="5:5" x14ac:dyDescent="0.25">
      <c r="E8138">
        <v>1.1209229999999999</v>
      </c>
    </row>
    <row r="8139" spans="5:5" x14ac:dyDescent="0.25">
      <c r="E8139">
        <v>6.7053710000000002E-2</v>
      </c>
    </row>
    <row r="8140" spans="5:5" x14ac:dyDescent="0.25">
      <c r="E8140">
        <v>3.8480550000000002E-2</v>
      </c>
    </row>
    <row r="8141" spans="5:5" x14ac:dyDescent="0.25">
      <c r="E8141">
        <v>0.69573680000000004</v>
      </c>
    </row>
    <row r="8142" spans="5:5" x14ac:dyDescent="0.25">
      <c r="E8142">
        <v>0.2543376</v>
      </c>
    </row>
    <row r="8143" spans="5:5" x14ac:dyDescent="0.25">
      <c r="E8143">
        <v>2.8028499999999998</v>
      </c>
    </row>
    <row r="8144" spans="5:5" x14ac:dyDescent="0.25">
      <c r="E8144">
        <v>4.7478509999999998</v>
      </c>
    </row>
    <row r="8145" spans="5:5" x14ac:dyDescent="0.25">
      <c r="E8145">
        <v>1.4867950000000001</v>
      </c>
    </row>
    <row r="8146" spans="5:5" x14ac:dyDescent="0.25">
      <c r="E8146">
        <v>0.43868430000000003</v>
      </c>
    </row>
    <row r="8147" spans="5:5" x14ac:dyDescent="0.25">
      <c r="E8147">
        <v>2.1456819999999999</v>
      </c>
    </row>
    <row r="8148" spans="5:5" x14ac:dyDescent="0.25">
      <c r="E8148">
        <v>8.0391030000000002E-2</v>
      </c>
    </row>
    <row r="8149" spans="5:5" x14ac:dyDescent="0.25">
      <c r="E8149">
        <v>1.446739</v>
      </c>
    </row>
    <row r="8150" spans="5:5" x14ac:dyDescent="0.25">
      <c r="E8150">
        <v>1.4205680000000001</v>
      </c>
    </row>
    <row r="8151" spans="5:5" x14ac:dyDescent="0.25">
      <c r="E8151">
        <v>3.1348240000000001</v>
      </c>
    </row>
    <row r="8152" spans="5:5" x14ac:dyDescent="0.25">
      <c r="E8152">
        <v>0.22756960000000001</v>
      </c>
    </row>
    <row r="8153" spans="5:5" x14ac:dyDescent="0.25">
      <c r="E8153">
        <v>0.29177950000000002</v>
      </c>
    </row>
    <row r="8154" spans="5:5" x14ac:dyDescent="0.25">
      <c r="E8154">
        <v>3.5219109999999998</v>
      </c>
    </row>
    <row r="8155" spans="5:5" x14ac:dyDescent="0.25">
      <c r="E8155">
        <v>0.2614919</v>
      </c>
    </row>
    <row r="8156" spans="5:5" x14ac:dyDescent="0.25">
      <c r="E8156">
        <v>1.7527600000000001</v>
      </c>
    </row>
    <row r="8157" spans="5:5" x14ac:dyDescent="0.25">
      <c r="E8157">
        <v>0.25554890000000002</v>
      </c>
    </row>
    <row r="8158" spans="5:5" x14ac:dyDescent="0.25">
      <c r="E8158">
        <v>1.219403</v>
      </c>
    </row>
    <row r="8159" spans="5:5" x14ac:dyDescent="0.25">
      <c r="E8159">
        <v>2.3708939999999998</v>
      </c>
    </row>
    <row r="8160" spans="5:5" x14ac:dyDescent="0.25">
      <c r="E8160">
        <v>1.7991280000000001</v>
      </c>
    </row>
    <row r="8161" spans="5:5" x14ac:dyDescent="0.25">
      <c r="E8161">
        <v>0.20123440000000001</v>
      </c>
    </row>
    <row r="8162" spans="5:5" x14ac:dyDescent="0.25">
      <c r="E8162">
        <v>1.843496</v>
      </c>
    </row>
    <row r="8163" spans="5:5" x14ac:dyDescent="0.25">
      <c r="E8163">
        <v>0.26118839999999999</v>
      </c>
    </row>
    <row r="8164" spans="5:5" x14ac:dyDescent="0.25">
      <c r="E8164">
        <v>1.910412</v>
      </c>
    </row>
    <row r="8165" spans="5:5" x14ac:dyDescent="0.25">
      <c r="E8165">
        <v>1.332338</v>
      </c>
    </row>
    <row r="8166" spans="5:5" x14ac:dyDescent="0.25">
      <c r="E8166">
        <v>0.28518120000000002</v>
      </c>
    </row>
    <row r="8167" spans="5:5" x14ac:dyDescent="0.25">
      <c r="E8167">
        <v>0.62852410000000003</v>
      </c>
    </row>
    <row r="8168" spans="5:5" x14ac:dyDescent="0.25">
      <c r="E8168">
        <v>2.784125</v>
      </c>
    </row>
    <row r="8169" spans="5:5" x14ac:dyDescent="0.25">
      <c r="E8169">
        <v>0.41709659999999998</v>
      </c>
    </row>
    <row r="8170" spans="5:5" x14ac:dyDescent="0.25">
      <c r="E8170">
        <v>0.48467280000000001</v>
      </c>
    </row>
    <row r="8171" spans="5:5" x14ac:dyDescent="0.25">
      <c r="E8171">
        <v>6.4431149999999997</v>
      </c>
    </row>
    <row r="8172" spans="5:5" x14ac:dyDescent="0.25">
      <c r="E8172">
        <v>0.68846410000000002</v>
      </c>
    </row>
    <row r="8173" spans="5:5" x14ac:dyDescent="0.25">
      <c r="E8173">
        <v>1.004165</v>
      </c>
    </row>
    <row r="8174" spans="5:5" x14ac:dyDescent="0.25">
      <c r="E8174">
        <v>0.94481289999999996</v>
      </c>
    </row>
    <row r="8175" spans="5:5" x14ac:dyDescent="0.25">
      <c r="E8175">
        <v>0.57289909999999999</v>
      </c>
    </row>
    <row r="8176" spans="5:5" x14ac:dyDescent="0.25">
      <c r="E8176">
        <v>2.1262859999999999</v>
      </c>
    </row>
    <row r="8177" spans="5:5" x14ac:dyDescent="0.25">
      <c r="E8177">
        <v>1.2073970000000001</v>
      </c>
    </row>
    <row r="8178" spans="5:5" x14ac:dyDescent="0.25">
      <c r="E8178">
        <v>0.3899282</v>
      </c>
    </row>
    <row r="8179" spans="5:5" x14ac:dyDescent="0.25">
      <c r="E8179">
        <v>1.393877</v>
      </c>
    </row>
    <row r="8180" spans="5:5" x14ac:dyDescent="0.25">
      <c r="E8180">
        <v>0.97550979999999998</v>
      </c>
    </row>
    <row r="8181" spans="5:5" x14ac:dyDescent="0.25">
      <c r="E8181">
        <v>3.9274379999999998E-2</v>
      </c>
    </row>
    <row r="8182" spans="5:5" x14ac:dyDescent="0.25">
      <c r="E8182">
        <v>1.826308</v>
      </c>
    </row>
    <row r="8183" spans="5:5" x14ac:dyDescent="0.25">
      <c r="E8183">
        <v>0.57965259999999996</v>
      </c>
    </row>
    <row r="8184" spans="5:5" x14ac:dyDescent="0.25">
      <c r="E8184">
        <v>9.7938029999999995E-2</v>
      </c>
    </row>
    <row r="8185" spans="5:5" x14ac:dyDescent="0.25">
      <c r="E8185">
        <v>2.2247319999999999</v>
      </c>
    </row>
    <row r="8186" spans="5:5" x14ac:dyDescent="0.25">
      <c r="E8186">
        <v>1.6491819999999999</v>
      </c>
    </row>
    <row r="8187" spans="5:5" x14ac:dyDescent="0.25">
      <c r="E8187">
        <v>0.76388529999999999</v>
      </c>
    </row>
    <row r="8188" spans="5:5" x14ac:dyDescent="0.25">
      <c r="E8188">
        <v>2.893586</v>
      </c>
    </row>
    <row r="8189" spans="5:5" x14ac:dyDescent="0.25">
      <c r="E8189">
        <v>1.3564719999999999</v>
      </c>
    </row>
    <row r="8190" spans="5:5" x14ac:dyDescent="0.25">
      <c r="E8190">
        <v>2.435004E-2</v>
      </c>
    </row>
    <row r="8191" spans="5:5" x14ac:dyDescent="0.25">
      <c r="E8191">
        <v>3.1814149999999999</v>
      </c>
    </row>
    <row r="8192" spans="5:5" x14ac:dyDescent="0.25">
      <c r="E8192">
        <v>0.31473420000000002</v>
      </c>
    </row>
    <row r="8193" spans="5:5" x14ac:dyDescent="0.25">
      <c r="E8193">
        <v>0.56219359999999996</v>
      </c>
    </row>
    <row r="8194" spans="5:5" x14ac:dyDescent="0.25">
      <c r="E8194">
        <v>0.91298880000000004</v>
      </c>
    </row>
    <row r="8195" spans="5:5" x14ac:dyDescent="0.25">
      <c r="E8195">
        <v>1.103745</v>
      </c>
    </row>
    <row r="8196" spans="5:5" x14ac:dyDescent="0.25">
      <c r="E8196">
        <v>9.3508629999999995E-2</v>
      </c>
    </row>
    <row r="8197" spans="5:5" x14ac:dyDescent="0.25">
      <c r="E8197">
        <v>9.1409480000000001E-2</v>
      </c>
    </row>
    <row r="8198" spans="5:5" x14ac:dyDescent="0.25">
      <c r="E8198">
        <v>0.5364814</v>
      </c>
    </row>
    <row r="8199" spans="5:5" x14ac:dyDescent="0.25">
      <c r="E8199">
        <v>2.6870919999999998</v>
      </c>
    </row>
    <row r="8200" spans="5:5" x14ac:dyDescent="0.25">
      <c r="E8200">
        <v>0.1247019</v>
      </c>
    </row>
    <row r="8201" spans="5:5" x14ac:dyDescent="0.25">
      <c r="E8201">
        <v>0.9025012</v>
      </c>
    </row>
    <row r="8202" spans="5:5" x14ac:dyDescent="0.25">
      <c r="E8202">
        <v>4.3683189999999998E-3</v>
      </c>
    </row>
    <row r="8203" spans="5:5" x14ac:dyDescent="0.25">
      <c r="E8203">
        <v>0.3818954</v>
      </c>
    </row>
    <row r="8204" spans="5:5" x14ac:dyDescent="0.25">
      <c r="E8204">
        <v>0.1017168</v>
      </c>
    </row>
    <row r="8205" spans="5:5" x14ac:dyDescent="0.25">
      <c r="E8205">
        <v>0.9245932</v>
      </c>
    </row>
    <row r="8206" spans="5:5" x14ac:dyDescent="0.25">
      <c r="E8206">
        <v>0.60317209999999999</v>
      </c>
    </row>
    <row r="8207" spans="5:5" x14ac:dyDescent="0.25">
      <c r="E8207">
        <v>0.64636979999999999</v>
      </c>
    </row>
    <row r="8208" spans="5:5" x14ac:dyDescent="0.25">
      <c r="E8208">
        <v>1.0331630000000001</v>
      </c>
    </row>
    <row r="8209" spans="5:5" x14ac:dyDescent="0.25">
      <c r="E8209">
        <v>0.1021519</v>
      </c>
    </row>
    <row r="8210" spans="5:5" x14ac:dyDescent="0.25">
      <c r="E8210">
        <v>0.1970083</v>
      </c>
    </row>
    <row r="8211" spans="5:5" x14ac:dyDescent="0.25">
      <c r="E8211">
        <v>9.5400570000000004E-2</v>
      </c>
    </row>
    <row r="8212" spans="5:5" x14ac:dyDescent="0.25">
      <c r="E8212">
        <v>0.85499820000000004</v>
      </c>
    </row>
    <row r="8213" spans="5:5" x14ac:dyDescent="0.25">
      <c r="E8213">
        <v>0.2577178</v>
      </c>
    </row>
    <row r="8214" spans="5:5" x14ac:dyDescent="0.25">
      <c r="E8214">
        <v>3.3221219999999998</v>
      </c>
    </row>
    <row r="8215" spans="5:5" x14ac:dyDescent="0.25">
      <c r="E8215">
        <v>0.70284530000000001</v>
      </c>
    </row>
    <row r="8216" spans="5:5" x14ac:dyDescent="0.25">
      <c r="E8216">
        <v>1.4222440000000001</v>
      </c>
    </row>
    <row r="8217" spans="5:5" x14ac:dyDescent="0.25">
      <c r="E8217">
        <v>0.53239009999999998</v>
      </c>
    </row>
    <row r="8218" spans="5:5" x14ac:dyDescent="0.25">
      <c r="E8218">
        <v>0.82567610000000002</v>
      </c>
    </row>
    <row r="8219" spans="5:5" x14ac:dyDescent="0.25">
      <c r="E8219">
        <v>8.8535150000000007E-2</v>
      </c>
    </row>
    <row r="8220" spans="5:5" x14ac:dyDescent="0.25">
      <c r="E8220">
        <v>0.90470550000000005</v>
      </c>
    </row>
    <row r="8221" spans="5:5" x14ac:dyDescent="0.25">
      <c r="E8221">
        <v>0.50343919999999998</v>
      </c>
    </row>
    <row r="8222" spans="5:5" x14ac:dyDescent="0.25">
      <c r="E8222">
        <v>1.163818</v>
      </c>
    </row>
    <row r="8223" spans="5:5" x14ac:dyDescent="0.25">
      <c r="E8223">
        <v>2.1994310000000001</v>
      </c>
    </row>
    <row r="8224" spans="5:5" x14ac:dyDescent="0.25">
      <c r="E8224">
        <v>3.3483969999999998</v>
      </c>
    </row>
    <row r="8225" spans="5:5" x14ac:dyDescent="0.25">
      <c r="E8225">
        <v>1.103073</v>
      </c>
    </row>
    <row r="8226" spans="5:5" x14ac:dyDescent="0.25">
      <c r="E8226">
        <v>0.74260839999999995</v>
      </c>
    </row>
    <row r="8227" spans="5:5" x14ac:dyDescent="0.25">
      <c r="E8227">
        <v>8.0588140000000003E-2</v>
      </c>
    </row>
    <row r="8228" spans="5:5" x14ac:dyDescent="0.25">
      <c r="E8228">
        <v>0.86567090000000002</v>
      </c>
    </row>
    <row r="8229" spans="5:5" x14ac:dyDescent="0.25">
      <c r="E8229">
        <v>0.2493871</v>
      </c>
    </row>
    <row r="8230" spans="5:5" x14ac:dyDescent="0.25">
      <c r="E8230">
        <v>2.7583009999999999</v>
      </c>
    </row>
    <row r="8231" spans="5:5" x14ac:dyDescent="0.25">
      <c r="E8231">
        <v>0.28574290000000002</v>
      </c>
    </row>
    <row r="8232" spans="5:5" x14ac:dyDescent="0.25">
      <c r="E8232">
        <v>0.32527600000000001</v>
      </c>
    </row>
    <row r="8233" spans="5:5" x14ac:dyDescent="0.25">
      <c r="E8233">
        <v>0.82882929999999999</v>
      </c>
    </row>
    <row r="8234" spans="5:5" x14ac:dyDescent="0.25">
      <c r="E8234">
        <v>2.8240690000000002</v>
      </c>
    </row>
    <row r="8235" spans="5:5" x14ac:dyDescent="0.25">
      <c r="E8235">
        <v>0.22708919999999999</v>
      </c>
    </row>
    <row r="8236" spans="5:5" x14ac:dyDescent="0.25">
      <c r="E8236">
        <v>1.235026E-2</v>
      </c>
    </row>
    <row r="8237" spans="5:5" x14ac:dyDescent="0.25">
      <c r="E8237">
        <v>0.21347930000000001</v>
      </c>
    </row>
    <row r="8238" spans="5:5" x14ac:dyDescent="0.25">
      <c r="E8238">
        <v>0.48435109999999998</v>
      </c>
    </row>
    <row r="8239" spans="5:5" x14ac:dyDescent="0.25">
      <c r="E8239">
        <v>3.2800760000000002</v>
      </c>
    </row>
    <row r="8240" spans="5:5" x14ac:dyDescent="0.25">
      <c r="E8240">
        <v>0.89011119999999999</v>
      </c>
    </row>
    <row r="8241" spans="5:5" x14ac:dyDescent="0.25">
      <c r="E8241">
        <v>1.4287639999999999</v>
      </c>
    </row>
    <row r="8242" spans="5:5" x14ac:dyDescent="0.25">
      <c r="E8242">
        <v>0.81321350000000003</v>
      </c>
    </row>
    <row r="8243" spans="5:5" x14ac:dyDescent="0.25">
      <c r="E8243">
        <v>0.39730769999999999</v>
      </c>
    </row>
    <row r="8244" spans="5:5" x14ac:dyDescent="0.25">
      <c r="E8244">
        <v>1.749943</v>
      </c>
    </row>
    <row r="8245" spans="5:5" x14ac:dyDescent="0.25">
      <c r="E8245">
        <v>0.99893639999999995</v>
      </c>
    </row>
    <row r="8246" spans="5:5" x14ac:dyDescent="0.25">
      <c r="E8246">
        <v>0.1609237</v>
      </c>
    </row>
    <row r="8247" spans="5:5" x14ac:dyDescent="0.25">
      <c r="E8247">
        <v>7.9027330000000003E-3</v>
      </c>
    </row>
    <row r="8248" spans="5:5" x14ac:dyDescent="0.25">
      <c r="E8248">
        <v>0.71451779999999998</v>
      </c>
    </row>
    <row r="8249" spans="5:5" x14ac:dyDescent="0.25">
      <c r="E8249">
        <v>0.1217616</v>
      </c>
    </row>
    <row r="8250" spans="5:5" x14ac:dyDescent="0.25">
      <c r="E8250">
        <v>0.5985606</v>
      </c>
    </row>
    <row r="8251" spans="5:5" x14ac:dyDescent="0.25">
      <c r="E8251">
        <v>1.376436</v>
      </c>
    </row>
    <row r="8252" spans="5:5" x14ac:dyDescent="0.25">
      <c r="E8252">
        <v>1.9260889999999999</v>
      </c>
    </row>
    <row r="8253" spans="5:5" x14ac:dyDescent="0.25">
      <c r="E8253">
        <v>0.27993839999999998</v>
      </c>
    </row>
    <row r="8254" spans="5:5" x14ac:dyDescent="0.25">
      <c r="E8254">
        <v>1.3216319999999999</v>
      </c>
    </row>
    <row r="8255" spans="5:5" x14ac:dyDescent="0.25">
      <c r="E8255">
        <v>0.1672486</v>
      </c>
    </row>
    <row r="8256" spans="5:5" x14ac:dyDescent="0.25">
      <c r="E8256">
        <v>0.25579479999999999</v>
      </c>
    </row>
    <row r="8257" spans="5:5" x14ac:dyDescent="0.25">
      <c r="E8257">
        <v>0.84325130000000004</v>
      </c>
    </row>
    <row r="8258" spans="5:5" x14ac:dyDescent="0.25">
      <c r="E8258">
        <v>3.4850859999999997E-2</v>
      </c>
    </row>
    <row r="8259" spans="5:5" x14ac:dyDescent="0.25">
      <c r="E8259">
        <v>0.11535620000000001</v>
      </c>
    </row>
    <row r="8260" spans="5:5" x14ac:dyDescent="0.25">
      <c r="E8260">
        <v>0.58026480000000003</v>
      </c>
    </row>
    <row r="8261" spans="5:5" x14ac:dyDescent="0.25">
      <c r="E8261">
        <v>0.13819899999999999</v>
      </c>
    </row>
    <row r="8262" spans="5:5" x14ac:dyDescent="0.25">
      <c r="E8262">
        <v>0.31651810000000002</v>
      </c>
    </row>
    <row r="8263" spans="5:5" x14ac:dyDescent="0.25">
      <c r="E8263">
        <v>0.72814659999999998</v>
      </c>
    </row>
    <row r="8264" spans="5:5" x14ac:dyDescent="0.25">
      <c r="E8264">
        <v>0.20000290000000001</v>
      </c>
    </row>
    <row r="8265" spans="5:5" x14ac:dyDescent="0.25">
      <c r="E8265">
        <v>1.677138</v>
      </c>
    </row>
    <row r="8266" spans="5:5" x14ac:dyDescent="0.25">
      <c r="E8266">
        <v>0.42932340000000002</v>
      </c>
    </row>
    <row r="8267" spans="5:5" x14ac:dyDescent="0.25">
      <c r="E8267">
        <v>0.1766402</v>
      </c>
    </row>
    <row r="8268" spans="5:5" x14ac:dyDescent="0.25">
      <c r="E8268">
        <v>1.1926829999999999</v>
      </c>
    </row>
    <row r="8269" spans="5:5" x14ac:dyDescent="0.25">
      <c r="E8269">
        <v>0.44600339999999999</v>
      </c>
    </row>
    <row r="8270" spans="5:5" x14ac:dyDescent="0.25">
      <c r="E8270">
        <v>0.69332150000000003</v>
      </c>
    </row>
    <row r="8271" spans="5:5" x14ac:dyDescent="0.25">
      <c r="E8271">
        <v>0.33189279999999999</v>
      </c>
    </row>
    <row r="8272" spans="5:5" x14ac:dyDescent="0.25">
      <c r="E8272">
        <v>1.2393559999999999</v>
      </c>
    </row>
    <row r="8273" spans="5:5" x14ac:dyDescent="0.25">
      <c r="E8273">
        <v>2.076038</v>
      </c>
    </row>
    <row r="8274" spans="5:5" x14ac:dyDescent="0.25">
      <c r="E8274">
        <v>1.0952850000000001</v>
      </c>
    </row>
    <row r="8275" spans="5:5" x14ac:dyDescent="0.25">
      <c r="E8275">
        <v>0.88343539999999998</v>
      </c>
    </row>
    <row r="8276" spans="5:5" x14ac:dyDescent="0.25">
      <c r="E8276">
        <v>1.8104089999999999</v>
      </c>
    </row>
    <row r="8277" spans="5:5" x14ac:dyDescent="0.25">
      <c r="E8277">
        <v>2.6791369999999999</v>
      </c>
    </row>
    <row r="8278" spans="5:5" x14ac:dyDescent="0.25">
      <c r="E8278">
        <v>0.59267289999999995</v>
      </c>
    </row>
    <row r="8279" spans="5:5" x14ac:dyDescent="0.25">
      <c r="E8279">
        <v>3.4347540000000003E-2</v>
      </c>
    </row>
    <row r="8280" spans="5:5" x14ac:dyDescent="0.25">
      <c r="E8280">
        <v>0.43214249999999998</v>
      </c>
    </row>
    <row r="8281" spans="5:5" x14ac:dyDescent="0.25">
      <c r="E8281">
        <v>2.4404170000000001</v>
      </c>
    </row>
    <row r="8282" spans="5:5" x14ac:dyDescent="0.25">
      <c r="E8282">
        <v>0.62403489999999995</v>
      </c>
    </row>
    <row r="8283" spans="5:5" x14ac:dyDescent="0.25">
      <c r="E8283">
        <v>0.30529299999999998</v>
      </c>
    </row>
    <row r="8284" spans="5:5" x14ac:dyDescent="0.25">
      <c r="E8284">
        <v>4.3981630000000003</v>
      </c>
    </row>
    <row r="8285" spans="5:5" x14ac:dyDescent="0.25">
      <c r="E8285">
        <v>0.54535359999999999</v>
      </c>
    </row>
    <row r="8286" spans="5:5" x14ac:dyDescent="0.25">
      <c r="E8286">
        <v>0.23100970000000001</v>
      </c>
    </row>
    <row r="8287" spans="5:5" x14ac:dyDescent="0.25">
      <c r="E8287">
        <v>6.0167470000000001E-2</v>
      </c>
    </row>
    <row r="8288" spans="5:5" x14ac:dyDescent="0.25">
      <c r="E8288">
        <v>1.6656340000000001</v>
      </c>
    </row>
    <row r="8289" spans="5:5" x14ac:dyDescent="0.25">
      <c r="E8289">
        <v>0.1478835</v>
      </c>
    </row>
    <row r="8290" spans="5:5" x14ac:dyDescent="0.25">
      <c r="E8290">
        <v>0.53073919999999997</v>
      </c>
    </row>
    <row r="8291" spans="5:5" x14ac:dyDescent="0.25">
      <c r="E8291">
        <v>0.19470570000000001</v>
      </c>
    </row>
    <row r="8292" spans="5:5" x14ac:dyDescent="0.25">
      <c r="E8292">
        <v>0.43268060000000003</v>
      </c>
    </row>
    <row r="8293" spans="5:5" x14ac:dyDescent="0.25">
      <c r="E8293">
        <v>6.1638459999999999E-2</v>
      </c>
    </row>
    <row r="8294" spans="5:5" x14ac:dyDescent="0.25">
      <c r="E8294">
        <v>1.406398</v>
      </c>
    </row>
    <row r="8295" spans="5:5" x14ac:dyDescent="0.25">
      <c r="E8295">
        <v>1.8568899999999999</v>
      </c>
    </row>
    <row r="8296" spans="5:5" x14ac:dyDescent="0.25">
      <c r="E8296">
        <v>0.68365969999999998</v>
      </c>
    </row>
    <row r="8297" spans="5:5" x14ac:dyDescent="0.25">
      <c r="E8297">
        <v>8.689674E-2</v>
      </c>
    </row>
    <row r="8298" spans="5:5" x14ac:dyDescent="0.25">
      <c r="E8298">
        <v>1.824222</v>
      </c>
    </row>
    <row r="8299" spans="5:5" x14ac:dyDescent="0.25">
      <c r="E8299">
        <v>0.1852819</v>
      </c>
    </row>
    <row r="8300" spans="5:5" x14ac:dyDescent="0.25">
      <c r="E8300">
        <v>3.3161290000000001</v>
      </c>
    </row>
    <row r="8301" spans="5:5" x14ac:dyDescent="0.25">
      <c r="E8301">
        <v>3.0321859999999998</v>
      </c>
    </row>
    <row r="8302" spans="5:5" x14ac:dyDescent="0.25">
      <c r="E8302">
        <v>4.9591849999999997</v>
      </c>
    </row>
    <row r="8303" spans="5:5" x14ac:dyDescent="0.25">
      <c r="E8303">
        <v>0.75037390000000004</v>
      </c>
    </row>
    <row r="8304" spans="5:5" x14ac:dyDescent="0.25">
      <c r="E8304">
        <v>5.9685210000000002E-2</v>
      </c>
    </row>
    <row r="8305" spans="5:5" x14ac:dyDescent="0.25">
      <c r="E8305">
        <v>1.5373289999999999</v>
      </c>
    </row>
    <row r="8306" spans="5:5" x14ac:dyDescent="0.25">
      <c r="E8306">
        <v>0.39456229999999998</v>
      </c>
    </row>
    <row r="8307" spans="5:5" x14ac:dyDescent="0.25">
      <c r="E8307">
        <v>5.7567720000000003E-2</v>
      </c>
    </row>
    <row r="8308" spans="5:5" x14ac:dyDescent="0.25">
      <c r="E8308">
        <v>2.0055079999999998</v>
      </c>
    </row>
    <row r="8309" spans="5:5" x14ac:dyDescent="0.25">
      <c r="E8309">
        <v>0.92607779999999995</v>
      </c>
    </row>
    <row r="8310" spans="5:5" x14ac:dyDescent="0.25">
      <c r="E8310">
        <v>0.99058049999999997</v>
      </c>
    </row>
    <row r="8311" spans="5:5" x14ac:dyDescent="0.25">
      <c r="E8311">
        <v>0.25452550000000002</v>
      </c>
    </row>
    <row r="8312" spans="5:5" x14ac:dyDescent="0.25">
      <c r="E8312">
        <v>0.3669133</v>
      </c>
    </row>
    <row r="8313" spans="5:5" x14ac:dyDescent="0.25">
      <c r="E8313">
        <v>0.6418758</v>
      </c>
    </row>
    <row r="8314" spans="5:5" x14ac:dyDescent="0.25">
      <c r="E8314">
        <v>1.2117739999999999</v>
      </c>
    </row>
    <row r="8315" spans="5:5" x14ac:dyDescent="0.25">
      <c r="E8315">
        <v>0.76674949999999997</v>
      </c>
    </row>
    <row r="8316" spans="5:5" x14ac:dyDescent="0.25">
      <c r="E8316">
        <v>0.73171140000000001</v>
      </c>
    </row>
    <row r="8317" spans="5:5" x14ac:dyDescent="0.25">
      <c r="E8317">
        <v>1.4149879999999999</v>
      </c>
    </row>
    <row r="8318" spans="5:5" x14ac:dyDescent="0.25">
      <c r="E8318">
        <v>0.68459020000000004</v>
      </c>
    </row>
    <row r="8319" spans="5:5" x14ac:dyDescent="0.25">
      <c r="E8319">
        <v>0.49948110000000001</v>
      </c>
    </row>
    <row r="8320" spans="5:5" x14ac:dyDescent="0.25">
      <c r="E8320">
        <v>0.40358840000000001</v>
      </c>
    </row>
    <row r="8321" spans="5:5" x14ac:dyDescent="0.25">
      <c r="E8321">
        <v>1.1214550000000001</v>
      </c>
    </row>
    <row r="8322" spans="5:5" x14ac:dyDescent="0.25">
      <c r="E8322">
        <v>2.2748819999999998</v>
      </c>
    </row>
    <row r="8323" spans="5:5" x14ac:dyDescent="0.25">
      <c r="E8323">
        <v>0.10341549999999999</v>
      </c>
    </row>
    <row r="8324" spans="5:5" x14ac:dyDescent="0.25">
      <c r="E8324">
        <v>0.46960229999999997</v>
      </c>
    </row>
    <row r="8325" spans="5:5" x14ac:dyDescent="0.25">
      <c r="E8325">
        <v>0.35141869999999997</v>
      </c>
    </row>
    <row r="8326" spans="5:5" x14ac:dyDescent="0.25">
      <c r="E8326">
        <v>0.2246736</v>
      </c>
    </row>
    <row r="8327" spans="5:5" x14ac:dyDescent="0.25">
      <c r="E8327">
        <v>0.80801769999999995</v>
      </c>
    </row>
    <row r="8328" spans="5:5" x14ac:dyDescent="0.25">
      <c r="E8328">
        <v>0.71920050000000002</v>
      </c>
    </row>
    <row r="8329" spans="5:5" x14ac:dyDescent="0.25">
      <c r="E8329">
        <v>0.56377560000000004</v>
      </c>
    </row>
    <row r="8330" spans="5:5" x14ac:dyDescent="0.25">
      <c r="E8330">
        <v>1.2495940000000001</v>
      </c>
    </row>
    <row r="8331" spans="5:5" x14ac:dyDescent="0.25">
      <c r="E8331">
        <v>0.11582770000000001</v>
      </c>
    </row>
    <row r="8332" spans="5:5" x14ac:dyDescent="0.25">
      <c r="E8332">
        <v>0.35449209999999998</v>
      </c>
    </row>
    <row r="8333" spans="5:5" x14ac:dyDescent="0.25">
      <c r="E8333">
        <v>2.369739</v>
      </c>
    </row>
    <row r="8334" spans="5:5" x14ac:dyDescent="0.25">
      <c r="E8334">
        <v>2.2869830000000002</v>
      </c>
    </row>
    <row r="8335" spans="5:5" x14ac:dyDescent="0.25">
      <c r="E8335">
        <v>1.355281</v>
      </c>
    </row>
    <row r="8336" spans="5:5" x14ac:dyDescent="0.25">
      <c r="E8336">
        <v>2.4337019999999998</v>
      </c>
    </row>
    <row r="8337" spans="5:5" x14ac:dyDescent="0.25">
      <c r="E8337">
        <v>1.6757420000000001</v>
      </c>
    </row>
    <row r="8338" spans="5:5" x14ac:dyDescent="0.25">
      <c r="E8338">
        <v>0.27732889999999999</v>
      </c>
    </row>
    <row r="8339" spans="5:5" x14ac:dyDescent="0.25">
      <c r="E8339">
        <v>2.7339579999999999</v>
      </c>
    </row>
    <row r="8340" spans="5:5" x14ac:dyDescent="0.25">
      <c r="E8340">
        <v>1.4547920000000001</v>
      </c>
    </row>
    <row r="8341" spans="5:5" x14ac:dyDescent="0.25">
      <c r="E8341">
        <v>0.56855420000000001</v>
      </c>
    </row>
    <row r="8342" spans="5:5" x14ac:dyDescent="0.25">
      <c r="E8342">
        <v>1.6819759999999999</v>
      </c>
    </row>
    <row r="8343" spans="5:5" x14ac:dyDescent="0.25">
      <c r="E8343">
        <v>4.3853910000000003E-2</v>
      </c>
    </row>
    <row r="8344" spans="5:5" x14ac:dyDescent="0.25">
      <c r="E8344">
        <v>0.4350907</v>
      </c>
    </row>
    <row r="8345" spans="5:5" x14ac:dyDescent="0.25">
      <c r="E8345">
        <v>1.231079</v>
      </c>
    </row>
    <row r="8346" spans="5:5" x14ac:dyDescent="0.25">
      <c r="E8346">
        <v>1.8934059999999999</v>
      </c>
    </row>
    <row r="8347" spans="5:5" x14ac:dyDescent="0.25">
      <c r="E8347">
        <v>0.99259850000000005</v>
      </c>
    </row>
    <row r="8348" spans="5:5" x14ac:dyDescent="0.25">
      <c r="E8348">
        <v>1.0430740000000001</v>
      </c>
    </row>
    <row r="8349" spans="5:5" x14ac:dyDescent="0.25">
      <c r="E8349">
        <v>0.30418830000000002</v>
      </c>
    </row>
    <row r="8350" spans="5:5" x14ac:dyDescent="0.25">
      <c r="E8350">
        <v>1.556484</v>
      </c>
    </row>
    <row r="8351" spans="5:5" x14ac:dyDescent="0.25">
      <c r="E8351">
        <v>4.4782259999999997E-2</v>
      </c>
    </row>
    <row r="8352" spans="5:5" x14ac:dyDescent="0.25">
      <c r="E8352">
        <v>0.54346229999999995</v>
      </c>
    </row>
    <row r="8353" spans="5:5" x14ac:dyDescent="0.25">
      <c r="E8353">
        <v>5.2319469999999998E-3</v>
      </c>
    </row>
    <row r="8354" spans="5:5" x14ac:dyDescent="0.25">
      <c r="E8354">
        <v>0.48739060000000001</v>
      </c>
    </row>
    <row r="8355" spans="5:5" x14ac:dyDescent="0.25">
      <c r="E8355">
        <v>0.64872260000000004</v>
      </c>
    </row>
    <row r="8356" spans="5:5" x14ac:dyDescent="0.25">
      <c r="E8356">
        <v>0.4977722</v>
      </c>
    </row>
    <row r="8357" spans="5:5" x14ac:dyDescent="0.25">
      <c r="E8357">
        <v>1.649373</v>
      </c>
    </row>
    <row r="8358" spans="5:5" x14ac:dyDescent="0.25">
      <c r="E8358">
        <v>8.2560149999999999E-2</v>
      </c>
    </row>
    <row r="8359" spans="5:5" x14ac:dyDescent="0.25">
      <c r="E8359">
        <v>0.39232329999999999</v>
      </c>
    </row>
    <row r="8360" spans="5:5" x14ac:dyDescent="0.25">
      <c r="E8360">
        <v>0.98408269999999998</v>
      </c>
    </row>
    <row r="8361" spans="5:5" x14ac:dyDescent="0.25">
      <c r="E8361">
        <v>1.552921</v>
      </c>
    </row>
    <row r="8362" spans="5:5" x14ac:dyDescent="0.25">
      <c r="E8362">
        <v>2.3849900000000002</v>
      </c>
    </row>
    <row r="8363" spans="5:5" x14ac:dyDescent="0.25">
      <c r="E8363">
        <v>0.54897910000000005</v>
      </c>
    </row>
    <row r="8364" spans="5:5" x14ac:dyDescent="0.25">
      <c r="E8364">
        <v>1.051145</v>
      </c>
    </row>
    <row r="8365" spans="5:5" x14ac:dyDescent="0.25">
      <c r="E8365">
        <v>0.92158810000000002</v>
      </c>
    </row>
    <row r="8366" spans="5:5" x14ac:dyDescent="0.25">
      <c r="E8366">
        <v>0.37220229999999999</v>
      </c>
    </row>
    <row r="8367" spans="5:5" x14ac:dyDescent="0.25">
      <c r="E8367">
        <v>0.35135670000000002</v>
      </c>
    </row>
    <row r="8368" spans="5:5" x14ac:dyDescent="0.25">
      <c r="E8368">
        <v>0.30472399999999999</v>
      </c>
    </row>
    <row r="8369" spans="5:5" x14ac:dyDescent="0.25">
      <c r="E8369">
        <v>2.117788</v>
      </c>
    </row>
    <row r="8370" spans="5:5" x14ac:dyDescent="0.25">
      <c r="E8370">
        <v>1.043811</v>
      </c>
    </row>
    <row r="8371" spans="5:5" x14ac:dyDescent="0.25">
      <c r="E8371">
        <v>2.3327900000000001</v>
      </c>
    </row>
    <row r="8372" spans="5:5" x14ac:dyDescent="0.25">
      <c r="E8372">
        <v>4.0314959999999997</v>
      </c>
    </row>
    <row r="8373" spans="5:5" x14ac:dyDescent="0.25">
      <c r="E8373">
        <v>0.18324399999999999</v>
      </c>
    </row>
    <row r="8374" spans="5:5" x14ac:dyDescent="0.25">
      <c r="E8374">
        <v>7.5477340000000004E-2</v>
      </c>
    </row>
    <row r="8375" spans="5:5" x14ac:dyDescent="0.25">
      <c r="E8375">
        <v>3.1965430000000001</v>
      </c>
    </row>
    <row r="8376" spans="5:5" x14ac:dyDescent="0.25">
      <c r="E8376">
        <v>2.2506339999999998</v>
      </c>
    </row>
    <row r="8377" spans="5:5" x14ac:dyDescent="0.25">
      <c r="E8377">
        <v>7.8575889999999995E-2</v>
      </c>
    </row>
    <row r="8378" spans="5:5" x14ac:dyDescent="0.25">
      <c r="E8378">
        <v>0.1210166</v>
      </c>
    </row>
    <row r="8379" spans="5:5" x14ac:dyDescent="0.25">
      <c r="E8379">
        <v>0.54578870000000002</v>
      </c>
    </row>
    <row r="8380" spans="5:5" x14ac:dyDescent="0.25">
      <c r="E8380">
        <v>3.4343349999999999</v>
      </c>
    </row>
    <row r="8381" spans="5:5" x14ac:dyDescent="0.25">
      <c r="E8381">
        <v>2.0465610000000001</v>
      </c>
    </row>
    <row r="8382" spans="5:5" x14ac:dyDescent="0.25">
      <c r="E8382">
        <v>0.29409469999999999</v>
      </c>
    </row>
    <row r="8383" spans="5:5" x14ac:dyDescent="0.25">
      <c r="E8383">
        <v>0.37307869999999999</v>
      </c>
    </row>
    <row r="8384" spans="5:5" x14ac:dyDescent="0.25">
      <c r="E8384">
        <v>1.414825</v>
      </c>
    </row>
    <row r="8385" spans="5:5" x14ac:dyDescent="0.25">
      <c r="E8385">
        <v>0.72349870000000005</v>
      </c>
    </row>
    <row r="8386" spans="5:5" x14ac:dyDescent="0.25">
      <c r="E8386">
        <v>1.1879010000000001</v>
      </c>
    </row>
    <row r="8387" spans="5:5" x14ac:dyDescent="0.25">
      <c r="E8387">
        <v>3.1665700000000001</v>
      </c>
    </row>
    <row r="8388" spans="5:5" x14ac:dyDescent="0.25">
      <c r="E8388">
        <v>0.55041079999999998</v>
      </c>
    </row>
    <row r="8389" spans="5:5" x14ac:dyDescent="0.25">
      <c r="E8389">
        <v>2.0550000000000002</v>
      </c>
    </row>
    <row r="8390" spans="5:5" x14ac:dyDescent="0.25">
      <c r="E8390">
        <v>0.67067350000000003</v>
      </c>
    </row>
    <row r="8391" spans="5:5" x14ac:dyDescent="0.25">
      <c r="E8391">
        <v>0.4288226</v>
      </c>
    </row>
    <row r="8392" spans="5:5" x14ac:dyDescent="0.25">
      <c r="E8392">
        <v>0.47993259999999999</v>
      </c>
    </row>
    <row r="8393" spans="5:5" x14ac:dyDescent="0.25">
      <c r="E8393">
        <v>0.68098049999999999</v>
      </c>
    </row>
    <row r="8394" spans="5:5" x14ac:dyDescent="0.25">
      <c r="E8394">
        <v>0.21819230000000001</v>
      </c>
    </row>
    <row r="8395" spans="5:5" x14ac:dyDescent="0.25">
      <c r="E8395">
        <v>0.96563920000000003</v>
      </c>
    </row>
    <row r="8396" spans="5:5" x14ac:dyDescent="0.25">
      <c r="E8396">
        <v>1.2494179999999999</v>
      </c>
    </row>
    <row r="8397" spans="5:5" x14ac:dyDescent="0.25">
      <c r="E8397">
        <v>0.100851</v>
      </c>
    </row>
    <row r="8398" spans="5:5" x14ac:dyDescent="0.25">
      <c r="E8398">
        <v>0.32619520000000002</v>
      </c>
    </row>
    <row r="8399" spans="5:5" x14ac:dyDescent="0.25">
      <c r="E8399">
        <v>1.240343</v>
      </c>
    </row>
    <row r="8400" spans="5:5" x14ac:dyDescent="0.25">
      <c r="E8400">
        <v>0.19686480000000001</v>
      </c>
    </row>
    <row r="8401" spans="5:5" x14ac:dyDescent="0.25">
      <c r="E8401">
        <v>0.52097360000000004</v>
      </c>
    </row>
    <row r="8402" spans="5:5" x14ac:dyDescent="0.25">
      <c r="E8402">
        <v>0.55190930000000005</v>
      </c>
    </row>
    <row r="8403" spans="5:5" x14ac:dyDescent="0.25">
      <c r="E8403">
        <v>0.76834119999999995</v>
      </c>
    </row>
    <row r="8404" spans="5:5" x14ac:dyDescent="0.25">
      <c r="E8404">
        <v>1.0108459999999999</v>
      </c>
    </row>
    <row r="8405" spans="5:5" x14ac:dyDescent="0.25">
      <c r="E8405">
        <v>0.34889350000000002</v>
      </c>
    </row>
    <row r="8406" spans="5:5" x14ac:dyDescent="0.25">
      <c r="E8406">
        <v>0.93784489999999998</v>
      </c>
    </row>
    <row r="8407" spans="5:5" x14ac:dyDescent="0.25">
      <c r="E8407">
        <v>1.672454E-2</v>
      </c>
    </row>
    <row r="8408" spans="5:5" x14ac:dyDescent="0.25">
      <c r="E8408">
        <v>0.97770650000000003</v>
      </c>
    </row>
    <row r="8409" spans="5:5" x14ac:dyDescent="0.25">
      <c r="E8409">
        <v>4.0525440000000001</v>
      </c>
    </row>
    <row r="8410" spans="5:5" x14ac:dyDescent="0.25">
      <c r="E8410">
        <v>0.8118438</v>
      </c>
    </row>
    <row r="8411" spans="5:5" x14ac:dyDescent="0.25">
      <c r="E8411">
        <v>0.63844140000000005</v>
      </c>
    </row>
    <row r="8412" spans="5:5" x14ac:dyDescent="0.25">
      <c r="E8412">
        <v>0.36783919999999998</v>
      </c>
    </row>
    <row r="8413" spans="5:5" x14ac:dyDescent="0.25">
      <c r="E8413">
        <v>2.7748149999999999E-2</v>
      </c>
    </row>
    <row r="8414" spans="5:5" x14ac:dyDescent="0.25">
      <c r="E8414">
        <v>0.18519939999999999</v>
      </c>
    </row>
    <row r="8415" spans="5:5" x14ac:dyDescent="0.25">
      <c r="E8415">
        <v>1.2927420000000001</v>
      </c>
    </row>
    <row r="8416" spans="5:5" x14ac:dyDescent="0.25">
      <c r="E8416">
        <v>0.61057600000000001</v>
      </c>
    </row>
    <row r="8417" spans="5:5" x14ac:dyDescent="0.25">
      <c r="E8417">
        <v>0.29119519999999999</v>
      </c>
    </row>
    <row r="8418" spans="5:5" x14ac:dyDescent="0.25">
      <c r="E8418">
        <v>0.2515231</v>
      </c>
    </row>
    <row r="8419" spans="5:5" x14ac:dyDescent="0.25">
      <c r="E8419">
        <v>1.2444219999999999</v>
      </c>
    </row>
    <row r="8420" spans="5:5" x14ac:dyDescent="0.25">
      <c r="E8420">
        <v>2.0746000000000002</v>
      </c>
    </row>
    <row r="8421" spans="5:5" x14ac:dyDescent="0.25">
      <c r="E8421">
        <v>0.3634867</v>
      </c>
    </row>
    <row r="8422" spans="5:5" x14ac:dyDescent="0.25">
      <c r="E8422">
        <v>1.466866</v>
      </c>
    </row>
    <row r="8423" spans="5:5" x14ac:dyDescent="0.25">
      <c r="E8423">
        <v>1.716869</v>
      </c>
    </row>
    <row r="8424" spans="5:5" x14ac:dyDescent="0.25">
      <c r="E8424">
        <v>0.1642874</v>
      </c>
    </row>
    <row r="8425" spans="5:5" x14ac:dyDescent="0.25">
      <c r="E8425">
        <v>4.049461</v>
      </c>
    </row>
    <row r="8426" spans="5:5" x14ac:dyDescent="0.25">
      <c r="E8426">
        <v>0.10339429999999999</v>
      </c>
    </row>
    <row r="8427" spans="5:5" x14ac:dyDescent="0.25">
      <c r="E8427">
        <v>2.278762</v>
      </c>
    </row>
    <row r="8428" spans="5:5" x14ac:dyDescent="0.25">
      <c r="E8428">
        <v>2.0458639999999999</v>
      </c>
    </row>
    <row r="8429" spans="5:5" x14ac:dyDescent="0.25">
      <c r="E8429">
        <v>0.28297899999999998</v>
      </c>
    </row>
    <row r="8430" spans="5:5" x14ac:dyDescent="0.25">
      <c r="E8430">
        <v>0.83660939999999995</v>
      </c>
    </row>
    <row r="8431" spans="5:5" x14ac:dyDescent="0.25">
      <c r="E8431">
        <v>0.78640790000000005</v>
      </c>
    </row>
    <row r="8432" spans="5:5" x14ac:dyDescent="0.25">
      <c r="E8432">
        <v>1.5729390000000001</v>
      </c>
    </row>
    <row r="8433" spans="5:5" x14ac:dyDescent="0.25">
      <c r="E8433">
        <v>0.51922670000000004</v>
      </c>
    </row>
    <row r="8434" spans="5:5" x14ac:dyDescent="0.25">
      <c r="E8434">
        <v>1.182274</v>
      </c>
    </row>
    <row r="8435" spans="5:5" x14ac:dyDescent="0.25">
      <c r="E8435">
        <v>0.99467939999999999</v>
      </c>
    </row>
    <row r="8436" spans="5:5" x14ac:dyDescent="0.25">
      <c r="E8436">
        <v>0.98935470000000003</v>
      </c>
    </row>
    <row r="8437" spans="5:5" x14ac:dyDescent="0.25">
      <c r="E8437">
        <v>0.56601769999999996</v>
      </c>
    </row>
    <row r="8438" spans="5:5" x14ac:dyDescent="0.25">
      <c r="E8438">
        <v>2.989814</v>
      </c>
    </row>
    <row r="8439" spans="5:5" x14ac:dyDescent="0.25">
      <c r="E8439">
        <v>2.8611840000000002</v>
      </c>
    </row>
    <row r="8440" spans="5:5" x14ac:dyDescent="0.25">
      <c r="E8440">
        <v>2.122986</v>
      </c>
    </row>
    <row r="8441" spans="5:5" x14ac:dyDescent="0.25">
      <c r="E8441">
        <v>0.63478270000000003</v>
      </c>
    </row>
    <row r="8442" spans="5:5" x14ac:dyDescent="0.25">
      <c r="E8442">
        <v>0.81713000000000002</v>
      </c>
    </row>
    <row r="8443" spans="5:5" x14ac:dyDescent="0.25">
      <c r="E8443">
        <v>0.25754139999999998</v>
      </c>
    </row>
    <row r="8444" spans="5:5" x14ac:dyDescent="0.25">
      <c r="E8444">
        <v>0.15512790000000001</v>
      </c>
    </row>
    <row r="8445" spans="5:5" x14ac:dyDescent="0.25">
      <c r="E8445">
        <v>0.42667240000000001</v>
      </c>
    </row>
    <row r="8446" spans="5:5" x14ac:dyDescent="0.25">
      <c r="E8446">
        <v>0.56785280000000005</v>
      </c>
    </row>
    <row r="8447" spans="5:5" x14ac:dyDescent="0.25">
      <c r="E8447">
        <v>9.988184E-2</v>
      </c>
    </row>
    <row r="8448" spans="5:5" x14ac:dyDescent="0.25">
      <c r="E8448">
        <v>0.45275029999999999</v>
      </c>
    </row>
    <row r="8449" spans="5:5" x14ac:dyDescent="0.25">
      <c r="E8449">
        <v>2.6959049999999998E-2</v>
      </c>
    </row>
    <row r="8450" spans="5:5" x14ac:dyDescent="0.25">
      <c r="E8450">
        <v>6.3114480000000001E-2</v>
      </c>
    </row>
    <row r="8451" spans="5:5" x14ac:dyDescent="0.25">
      <c r="E8451">
        <v>0.66965470000000005</v>
      </c>
    </row>
    <row r="8452" spans="5:5" x14ac:dyDescent="0.25">
      <c r="E8452">
        <v>0.13176599999999999</v>
      </c>
    </row>
    <row r="8453" spans="5:5" x14ac:dyDescent="0.25">
      <c r="E8453">
        <v>1.3285400000000001</v>
      </c>
    </row>
    <row r="8454" spans="5:5" x14ac:dyDescent="0.25">
      <c r="E8454">
        <v>1.448164</v>
      </c>
    </row>
    <row r="8455" spans="5:5" x14ac:dyDescent="0.25">
      <c r="E8455">
        <v>0.7824101</v>
      </c>
    </row>
    <row r="8456" spans="5:5" x14ac:dyDescent="0.25">
      <c r="E8456">
        <v>0.12918789999999999</v>
      </c>
    </row>
    <row r="8457" spans="5:5" x14ac:dyDescent="0.25">
      <c r="E8457">
        <v>3.869402</v>
      </c>
    </row>
    <row r="8458" spans="5:5" x14ac:dyDescent="0.25">
      <c r="E8458">
        <v>1.0951919999999999</v>
      </c>
    </row>
    <row r="8459" spans="5:5" x14ac:dyDescent="0.25">
      <c r="E8459">
        <v>0.16732449999999999</v>
      </c>
    </row>
    <row r="8460" spans="5:5" x14ac:dyDescent="0.25">
      <c r="E8460">
        <v>0.70851810000000004</v>
      </c>
    </row>
    <row r="8461" spans="5:5" x14ac:dyDescent="0.25">
      <c r="E8461">
        <v>0.37788509999999997</v>
      </c>
    </row>
    <row r="8462" spans="5:5" x14ac:dyDescent="0.25">
      <c r="E8462">
        <v>3.672428</v>
      </c>
    </row>
    <row r="8463" spans="5:5" x14ac:dyDescent="0.25">
      <c r="E8463">
        <v>0.31586310000000001</v>
      </c>
    </row>
    <row r="8464" spans="5:5" x14ac:dyDescent="0.25">
      <c r="E8464">
        <v>1.6015720000000001E-2</v>
      </c>
    </row>
    <row r="8465" spans="5:5" x14ac:dyDescent="0.25">
      <c r="E8465">
        <v>1.1645369999999999</v>
      </c>
    </row>
    <row r="8466" spans="5:5" x14ac:dyDescent="0.25">
      <c r="E8466">
        <v>9.0533119999999995E-2</v>
      </c>
    </row>
    <row r="8467" spans="5:5" x14ac:dyDescent="0.25">
      <c r="E8467">
        <v>6.7348210000000006E-2</v>
      </c>
    </row>
    <row r="8468" spans="5:5" x14ac:dyDescent="0.25">
      <c r="E8468">
        <v>2.8705579999999999</v>
      </c>
    </row>
    <row r="8469" spans="5:5" x14ac:dyDescent="0.25">
      <c r="E8469">
        <v>1.696264</v>
      </c>
    </row>
    <row r="8470" spans="5:5" x14ac:dyDescent="0.25">
      <c r="E8470">
        <v>0.71252020000000005</v>
      </c>
    </row>
    <row r="8471" spans="5:5" x14ac:dyDescent="0.25">
      <c r="E8471">
        <v>1.4494320000000001</v>
      </c>
    </row>
    <row r="8472" spans="5:5" x14ac:dyDescent="0.25">
      <c r="E8472">
        <v>0.54455229999999999</v>
      </c>
    </row>
    <row r="8473" spans="5:5" x14ac:dyDescent="0.25">
      <c r="E8473">
        <v>0.14404159999999999</v>
      </c>
    </row>
    <row r="8474" spans="5:5" x14ac:dyDescent="0.25">
      <c r="E8474">
        <v>3.8382540000000001</v>
      </c>
    </row>
    <row r="8475" spans="5:5" x14ac:dyDescent="0.25">
      <c r="E8475">
        <v>0.18337120000000001</v>
      </c>
    </row>
    <row r="8476" spans="5:5" x14ac:dyDescent="0.25">
      <c r="E8476">
        <v>0.51473069999999999</v>
      </c>
    </row>
    <row r="8477" spans="5:5" x14ac:dyDescent="0.25">
      <c r="E8477">
        <v>0.72826849999999999</v>
      </c>
    </row>
    <row r="8478" spans="5:5" x14ac:dyDescent="0.25">
      <c r="E8478">
        <v>5.0154050000000003</v>
      </c>
    </row>
    <row r="8479" spans="5:5" x14ac:dyDescent="0.25">
      <c r="E8479">
        <v>9.8422630000000004E-4</v>
      </c>
    </row>
    <row r="8480" spans="5:5" x14ac:dyDescent="0.25">
      <c r="E8480">
        <v>0.64276909999999998</v>
      </c>
    </row>
    <row r="8481" spans="5:5" x14ac:dyDescent="0.25">
      <c r="E8481">
        <v>0.3211427</v>
      </c>
    </row>
    <row r="8482" spans="5:5" x14ac:dyDescent="0.25">
      <c r="E8482">
        <v>0.85896640000000002</v>
      </c>
    </row>
    <row r="8483" spans="5:5" x14ac:dyDescent="0.25">
      <c r="E8483">
        <v>1.346981</v>
      </c>
    </row>
    <row r="8484" spans="5:5" x14ac:dyDescent="0.25">
      <c r="E8484">
        <v>0.54423739999999998</v>
      </c>
    </row>
    <row r="8485" spans="5:5" x14ac:dyDescent="0.25">
      <c r="E8485">
        <v>0.46045730000000001</v>
      </c>
    </row>
    <row r="8486" spans="5:5" x14ac:dyDescent="0.25">
      <c r="E8486">
        <v>0.1152584</v>
      </c>
    </row>
    <row r="8487" spans="5:5" x14ac:dyDescent="0.25">
      <c r="E8487">
        <v>1.404247</v>
      </c>
    </row>
    <row r="8488" spans="5:5" x14ac:dyDescent="0.25">
      <c r="E8488">
        <v>0.2000006</v>
      </c>
    </row>
    <row r="8489" spans="5:5" x14ac:dyDescent="0.25">
      <c r="E8489">
        <v>5.2957330000000004E-3</v>
      </c>
    </row>
    <row r="8490" spans="5:5" x14ac:dyDescent="0.25">
      <c r="E8490">
        <v>1.534915</v>
      </c>
    </row>
    <row r="8491" spans="5:5" x14ac:dyDescent="0.25">
      <c r="E8491">
        <v>7.1949319999999997E-2</v>
      </c>
    </row>
    <row r="8492" spans="5:5" x14ac:dyDescent="0.25">
      <c r="E8492">
        <v>1.4291149999999999</v>
      </c>
    </row>
    <row r="8493" spans="5:5" x14ac:dyDescent="0.25">
      <c r="E8493">
        <v>0.74084649999999996</v>
      </c>
    </row>
    <row r="8494" spans="5:5" x14ac:dyDescent="0.25">
      <c r="E8494">
        <v>1.056397</v>
      </c>
    </row>
    <row r="8495" spans="5:5" x14ac:dyDescent="0.25">
      <c r="E8495">
        <v>7.4998400000000007E-2</v>
      </c>
    </row>
    <row r="8496" spans="5:5" x14ac:dyDescent="0.25">
      <c r="E8496">
        <v>1.4916560000000001</v>
      </c>
    </row>
    <row r="8497" spans="5:5" x14ac:dyDescent="0.25">
      <c r="E8497">
        <v>1.233355</v>
      </c>
    </row>
    <row r="8498" spans="5:5" x14ac:dyDescent="0.25">
      <c r="E8498">
        <v>5.9735639999999998E-3</v>
      </c>
    </row>
    <row r="8499" spans="5:5" x14ac:dyDescent="0.25">
      <c r="E8499">
        <v>0.29149839999999999</v>
      </c>
    </row>
    <row r="8500" spans="5:5" x14ac:dyDescent="0.25">
      <c r="E8500">
        <v>0.96308150000000003</v>
      </c>
    </row>
    <row r="8501" spans="5:5" x14ac:dyDescent="0.25">
      <c r="E8501">
        <v>0.17603849999999999</v>
      </c>
    </row>
    <row r="8502" spans="5:5" x14ac:dyDescent="0.25">
      <c r="E8502">
        <v>0.82962650000000004</v>
      </c>
    </row>
    <row r="8503" spans="5:5" x14ac:dyDescent="0.25">
      <c r="E8503">
        <v>0.50845810000000002</v>
      </c>
    </row>
    <row r="8504" spans="5:5" x14ac:dyDescent="0.25">
      <c r="E8504">
        <v>0.3478678</v>
      </c>
    </row>
    <row r="8505" spans="5:5" x14ac:dyDescent="0.25">
      <c r="E8505">
        <v>3.196234</v>
      </c>
    </row>
    <row r="8506" spans="5:5" x14ac:dyDescent="0.25">
      <c r="E8506">
        <v>0.41550150000000002</v>
      </c>
    </row>
    <row r="8507" spans="5:5" x14ac:dyDescent="0.25">
      <c r="E8507">
        <v>2.1541399999999999</v>
      </c>
    </row>
    <row r="8508" spans="5:5" x14ac:dyDescent="0.25">
      <c r="E8508">
        <v>0.64281080000000002</v>
      </c>
    </row>
    <row r="8509" spans="5:5" x14ac:dyDescent="0.25">
      <c r="E8509">
        <v>2.7446100000000002</v>
      </c>
    </row>
    <row r="8510" spans="5:5" x14ac:dyDescent="0.25">
      <c r="E8510">
        <v>9.9785490000000004E-2</v>
      </c>
    </row>
    <row r="8511" spans="5:5" x14ac:dyDescent="0.25">
      <c r="E8511">
        <v>0.69365239999999995</v>
      </c>
    </row>
    <row r="8512" spans="5:5" x14ac:dyDescent="0.25">
      <c r="E8512">
        <v>0.48125230000000002</v>
      </c>
    </row>
    <row r="8513" spans="5:5" x14ac:dyDescent="0.25">
      <c r="E8513">
        <v>1.6960139999999999E-2</v>
      </c>
    </row>
    <row r="8514" spans="5:5" x14ac:dyDescent="0.25">
      <c r="E8514">
        <v>0.46123399999999998</v>
      </c>
    </row>
    <row r="8515" spans="5:5" x14ac:dyDescent="0.25">
      <c r="E8515">
        <v>0.63754980000000006</v>
      </c>
    </row>
    <row r="8516" spans="5:5" x14ac:dyDescent="0.25">
      <c r="E8516">
        <v>1.7434540000000001</v>
      </c>
    </row>
    <row r="8517" spans="5:5" x14ac:dyDescent="0.25">
      <c r="E8517">
        <v>0.81321529999999997</v>
      </c>
    </row>
    <row r="8518" spans="5:5" x14ac:dyDescent="0.25">
      <c r="E8518">
        <v>0.55904989999999999</v>
      </c>
    </row>
    <row r="8519" spans="5:5" x14ac:dyDescent="0.25">
      <c r="E8519">
        <v>0.4925078</v>
      </c>
    </row>
    <row r="8520" spans="5:5" x14ac:dyDescent="0.25">
      <c r="E8520">
        <v>0.2034919</v>
      </c>
    </row>
    <row r="8521" spans="5:5" x14ac:dyDescent="0.25">
      <c r="E8521">
        <v>4.9971399999999999E-2</v>
      </c>
    </row>
    <row r="8522" spans="5:5" x14ac:dyDescent="0.25">
      <c r="E8522">
        <v>0.1517898</v>
      </c>
    </row>
    <row r="8523" spans="5:5" x14ac:dyDescent="0.25">
      <c r="E8523">
        <v>0.89019959999999998</v>
      </c>
    </row>
    <row r="8524" spans="5:5" x14ac:dyDescent="0.25">
      <c r="E8524">
        <v>0.32827709999999999</v>
      </c>
    </row>
    <row r="8525" spans="5:5" x14ac:dyDescent="0.25">
      <c r="E8525">
        <v>0.157058</v>
      </c>
    </row>
    <row r="8526" spans="5:5" x14ac:dyDescent="0.25">
      <c r="E8526">
        <v>1.2021120000000001</v>
      </c>
    </row>
    <row r="8527" spans="5:5" x14ac:dyDescent="0.25">
      <c r="E8527">
        <v>2.3885010000000002</v>
      </c>
    </row>
    <row r="8528" spans="5:5" x14ac:dyDescent="0.25">
      <c r="E8528">
        <v>0.22316900000000001</v>
      </c>
    </row>
    <row r="8529" spans="5:5" x14ac:dyDescent="0.25">
      <c r="E8529">
        <v>1.1173230000000001</v>
      </c>
    </row>
    <row r="8530" spans="5:5" x14ac:dyDescent="0.25">
      <c r="E8530">
        <v>1.3805149999999999</v>
      </c>
    </row>
    <row r="8531" spans="5:5" x14ac:dyDescent="0.25">
      <c r="E8531">
        <v>0.87315549999999997</v>
      </c>
    </row>
    <row r="8532" spans="5:5" x14ac:dyDescent="0.25">
      <c r="E8532">
        <v>0.37663459999999999</v>
      </c>
    </row>
    <row r="8533" spans="5:5" x14ac:dyDescent="0.25">
      <c r="E8533">
        <v>0.62097219999999997</v>
      </c>
    </row>
    <row r="8534" spans="5:5" x14ac:dyDescent="0.25">
      <c r="E8534">
        <v>0.450598</v>
      </c>
    </row>
    <row r="8535" spans="5:5" x14ac:dyDescent="0.25">
      <c r="E8535">
        <v>0.37372670000000002</v>
      </c>
    </row>
    <row r="8536" spans="5:5" x14ac:dyDescent="0.25">
      <c r="E8536">
        <v>0.83985330000000002</v>
      </c>
    </row>
    <row r="8537" spans="5:5" x14ac:dyDescent="0.25">
      <c r="E8537">
        <v>0.18303620000000001</v>
      </c>
    </row>
    <row r="8538" spans="5:5" x14ac:dyDescent="0.25">
      <c r="E8538">
        <v>0.21287500000000001</v>
      </c>
    </row>
    <row r="8539" spans="5:5" x14ac:dyDescent="0.25">
      <c r="E8539">
        <v>0.64150779999999996</v>
      </c>
    </row>
    <row r="8540" spans="5:5" x14ac:dyDescent="0.25">
      <c r="E8540">
        <v>0.43435859999999998</v>
      </c>
    </row>
    <row r="8541" spans="5:5" x14ac:dyDescent="0.25">
      <c r="E8541">
        <v>0.1215909</v>
      </c>
    </row>
    <row r="8542" spans="5:5" x14ac:dyDescent="0.25">
      <c r="E8542">
        <v>1.2028939999999999</v>
      </c>
    </row>
    <row r="8543" spans="5:5" x14ac:dyDescent="0.25">
      <c r="E8543">
        <v>0.33280019999999999</v>
      </c>
    </row>
    <row r="8544" spans="5:5" x14ac:dyDescent="0.25">
      <c r="E8544">
        <v>3.3988230000000001E-2</v>
      </c>
    </row>
    <row r="8545" spans="5:5" x14ac:dyDescent="0.25">
      <c r="E8545">
        <v>0.64511479999999999</v>
      </c>
    </row>
    <row r="8546" spans="5:5" x14ac:dyDescent="0.25">
      <c r="E8546">
        <v>3.395804</v>
      </c>
    </row>
    <row r="8547" spans="5:5" x14ac:dyDescent="0.25">
      <c r="E8547">
        <v>9.9974960000000002E-2</v>
      </c>
    </row>
    <row r="8548" spans="5:5" x14ac:dyDescent="0.25">
      <c r="E8548">
        <v>0.38932139999999998</v>
      </c>
    </row>
    <row r="8549" spans="5:5" x14ac:dyDescent="0.25">
      <c r="E8549">
        <v>0.14037569999999999</v>
      </c>
    </row>
    <row r="8550" spans="5:5" x14ac:dyDescent="0.25">
      <c r="E8550">
        <v>1.7584</v>
      </c>
    </row>
    <row r="8551" spans="5:5" x14ac:dyDescent="0.25">
      <c r="E8551">
        <v>0.33150230000000003</v>
      </c>
    </row>
    <row r="8552" spans="5:5" x14ac:dyDescent="0.25">
      <c r="E8552">
        <v>3.564543</v>
      </c>
    </row>
    <row r="8553" spans="5:5" x14ac:dyDescent="0.25">
      <c r="E8553">
        <v>0.38164480000000001</v>
      </c>
    </row>
    <row r="8554" spans="5:5" x14ac:dyDescent="0.25">
      <c r="E8554">
        <v>0.18564249999999999</v>
      </c>
    </row>
    <row r="8555" spans="5:5" x14ac:dyDescent="0.25">
      <c r="E8555">
        <v>0.20454359999999999</v>
      </c>
    </row>
    <row r="8556" spans="5:5" x14ac:dyDescent="0.25">
      <c r="E8556">
        <v>0.88246559999999996</v>
      </c>
    </row>
    <row r="8557" spans="5:5" x14ac:dyDescent="0.25">
      <c r="E8557">
        <v>0.1186497</v>
      </c>
    </row>
    <row r="8558" spans="5:5" x14ac:dyDescent="0.25">
      <c r="E8558">
        <v>1.2740100000000001</v>
      </c>
    </row>
    <row r="8559" spans="5:5" x14ac:dyDescent="0.25">
      <c r="E8559">
        <v>2.34837E-2</v>
      </c>
    </row>
    <row r="8560" spans="5:5" x14ac:dyDescent="0.25">
      <c r="E8560">
        <v>0.70301049999999998</v>
      </c>
    </row>
    <row r="8561" spans="5:5" x14ac:dyDescent="0.25">
      <c r="E8561">
        <v>0.15327660000000001</v>
      </c>
    </row>
    <row r="8562" spans="5:5" x14ac:dyDescent="0.25">
      <c r="E8562">
        <v>0.73021309999999995</v>
      </c>
    </row>
    <row r="8563" spans="5:5" x14ac:dyDescent="0.25">
      <c r="E8563">
        <v>0.7634126</v>
      </c>
    </row>
    <row r="8564" spans="5:5" x14ac:dyDescent="0.25">
      <c r="E8564">
        <v>0.34204560000000001</v>
      </c>
    </row>
    <row r="8565" spans="5:5" x14ac:dyDescent="0.25">
      <c r="E8565">
        <v>5.7827579999999998E-3</v>
      </c>
    </row>
    <row r="8566" spans="5:5" x14ac:dyDescent="0.25">
      <c r="E8566">
        <v>2.0526849999999999</v>
      </c>
    </row>
    <row r="8567" spans="5:5" x14ac:dyDescent="0.25">
      <c r="E8567">
        <v>4.1348279999999997</v>
      </c>
    </row>
    <row r="8568" spans="5:5" x14ac:dyDescent="0.25">
      <c r="E8568">
        <v>0.24568619999999999</v>
      </c>
    </row>
    <row r="8569" spans="5:5" x14ac:dyDescent="0.25">
      <c r="E8569">
        <v>0.6774192</v>
      </c>
    </row>
    <row r="8570" spans="5:5" x14ac:dyDescent="0.25">
      <c r="E8570">
        <v>0.2274236</v>
      </c>
    </row>
    <row r="8571" spans="5:5" x14ac:dyDescent="0.25">
      <c r="E8571">
        <v>0.55541839999999998</v>
      </c>
    </row>
    <row r="8572" spans="5:5" x14ac:dyDescent="0.25">
      <c r="E8572">
        <v>5.5602409999999998E-2</v>
      </c>
    </row>
    <row r="8573" spans="5:5" x14ac:dyDescent="0.25">
      <c r="E8573">
        <v>0.21841169999999999</v>
      </c>
    </row>
    <row r="8574" spans="5:5" x14ac:dyDescent="0.25">
      <c r="E8574">
        <v>0.73942640000000004</v>
      </c>
    </row>
    <row r="8575" spans="5:5" x14ac:dyDescent="0.25">
      <c r="E8575">
        <v>3.31325</v>
      </c>
    </row>
    <row r="8576" spans="5:5" x14ac:dyDescent="0.25">
      <c r="E8576">
        <v>0.4331969</v>
      </c>
    </row>
    <row r="8577" spans="5:5" x14ac:dyDescent="0.25">
      <c r="E8577">
        <v>0.108074</v>
      </c>
    </row>
    <row r="8578" spans="5:5" x14ac:dyDescent="0.25">
      <c r="E8578">
        <v>1.4886470000000001</v>
      </c>
    </row>
    <row r="8579" spans="5:5" x14ac:dyDescent="0.25">
      <c r="E8579">
        <v>0.2795164</v>
      </c>
    </row>
    <row r="8580" spans="5:5" x14ac:dyDescent="0.25">
      <c r="E8580">
        <v>9.7640669999999999E-2</v>
      </c>
    </row>
    <row r="8581" spans="5:5" x14ac:dyDescent="0.25">
      <c r="E8581">
        <v>1.0965020000000001</v>
      </c>
    </row>
    <row r="8582" spans="5:5" x14ac:dyDescent="0.25">
      <c r="E8582">
        <v>0.1596629</v>
      </c>
    </row>
    <row r="8583" spans="5:5" x14ac:dyDescent="0.25">
      <c r="E8583">
        <v>0.83174490000000001</v>
      </c>
    </row>
    <row r="8584" spans="5:5" x14ac:dyDescent="0.25">
      <c r="E8584">
        <v>0.58792049999999996</v>
      </c>
    </row>
    <row r="8585" spans="5:5" x14ac:dyDescent="0.25">
      <c r="E8585">
        <v>2.039431</v>
      </c>
    </row>
    <row r="8586" spans="5:5" x14ac:dyDescent="0.25">
      <c r="E8586">
        <v>0.42597699999999999</v>
      </c>
    </row>
    <row r="8587" spans="5:5" x14ac:dyDescent="0.25">
      <c r="E8587">
        <v>1.285077</v>
      </c>
    </row>
    <row r="8588" spans="5:5" x14ac:dyDescent="0.25">
      <c r="E8588">
        <v>1.3009580000000001</v>
      </c>
    </row>
    <row r="8589" spans="5:5" x14ac:dyDescent="0.25">
      <c r="E8589">
        <v>1.242651</v>
      </c>
    </row>
    <row r="8590" spans="5:5" x14ac:dyDescent="0.25">
      <c r="E8590">
        <v>0.46415109999999998</v>
      </c>
    </row>
    <row r="8591" spans="5:5" x14ac:dyDescent="0.25">
      <c r="E8591">
        <v>1.4597309999999999</v>
      </c>
    </row>
    <row r="8592" spans="5:5" x14ac:dyDescent="0.25">
      <c r="E8592">
        <v>0.1717167</v>
      </c>
    </row>
    <row r="8593" spans="5:5" x14ac:dyDescent="0.25">
      <c r="E8593">
        <v>0.99180480000000004</v>
      </c>
    </row>
    <row r="8594" spans="5:5" x14ac:dyDescent="0.25">
      <c r="E8594">
        <v>0.4750007</v>
      </c>
    </row>
    <row r="8595" spans="5:5" x14ac:dyDescent="0.25">
      <c r="E8595">
        <v>1.4393800000000001</v>
      </c>
    </row>
    <row r="8596" spans="5:5" x14ac:dyDescent="0.25">
      <c r="E8596">
        <v>2.93818E-2</v>
      </c>
    </row>
    <row r="8597" spans="5:5" x14ac:dyDescent="0.25">
      <c r="E8597">
        <v>0.19912189999999999</v>
      </c>
    </row>
    <row r="8598" spans="5:5" x14ac:dyDescent="0.25">
      <c r="E8598">
        <v>1.9416070000000001</v>
      </c>
    </row>
    <row r="8599" spans="5:5" x14ac:dyDescent="0.25">
      <c r="E8599">
        <v>2.0481739999999999</v>
      </c>
    </row>
    <row r="8600" spans="5:5" x14ac:dyDescent="0.25">
      <c r="E8600">
        <v>1.0788770000000001</v>
      </c>
    </row>
    <row r="8601" spans="5:5" x14ac:dyDescent="0.25">
      <c r="E8601">
        <v>4.2051499999999997</v>
      </c>
    </row>
    <row r="8602" spans="5:5" x14ac:dyDescent="0.25">
      <c r="E8602">
        <v>0.25515520000000003</v>
      </c>
    </row>
    <row r="8603" spans="5:5" x14ac:dyDescent="0.25">
      <c r="E8603">
        <v>1.363186</v>
      </c>
    </row>
    <row r="8604" spans="5:5" x14ac:dyDescent="0.25">
      <c r="E8604">
        <v>0.73585319999999999</v>
      </c>
    </row>
    <row r="8605" spans="5:5" x14ac:dyDescent="0.25">
      <c r="E8605">
        <v>0.93073930000000005</v>
      </c>
    </row>
    <row r="8606" spans="5:5" x14ac:dyDescent="0.25">
      <c r="E8606">
        <v>1.4538340000000001</v>
      </c>
    </row>
    <row r="8607" spans="5:5" x14ac:dyDescent="0.25">
      <c r="E8607">
        <v>2.2771669999999999</v>
      </c>
    </row>
    <row r="8608" spans="5:5" x14ac:dyDescent="0.25">
      <c r="E8608">
        <v>0.87024760000000001</v>
      </c>
    </row>
    <row r="8609" spans="5:5" x14ac:dyDescent="0.25">
      <c r="E8609">
        <v>0.2596617</v>
      </c>
    </row>
    <row r="8610" spans="5:5" x14ac:dyDescent="0.25">
      <c r="E8610">
        <v>0.49954530000000003</v>
      </c>
    </row>
    <row r="8611" spans="5:5" x14ac:dyDescent="0.25">
      <c r="E8611">
        <v>0.35332449999999999</v>
      </c>
    </row>
    <row r="8612" spans="5:5" x14ac:dyDescent="0.25">
      <c r="E8612">
        <v>0.31664019999999998</v>
      </c>
    </row>
    <row r="8613" spans="5:5" x14ac:dyDescent="0.25">
      <c r="E8613">
        <v>0.54943299999999995</v>
      </c>
    </row>
    <row r="8614" spans="5:5" x14ac:dyDescent="0.25">
      <c r="E8614">
        <v>8.8722460000000003E-2</v>
      </c>
    </row>
    <row r="8615" spans="5:5" x14ac:dyDescent="0.25">
      <c r="E8615">
        <v>1.036762</v>
      </c>
    </row>
    <row r="8616" spans="5:5" x14ac:dyDescent="0.25">
      <c r="E8616">
        <v>0.27058840000000001</v>
      </c>
    </row>
    <row r="8617" spans="5:5" x14ac:dyDescent="0.25">
      <c r="E8617">
        <v>1.644174</v>
      </c>
    </row>
    <row r="8618" spans="5:5" x14ac:dyDescent="0.25">
      <c r="E8618">
        <v>5.8080229999999997E-2</v>
      </c>
    </row>
    <row r="8619" spans="5:5" x14ac:dyDescent="0.25">
      <c r="E8619">
        <v>0.55667900000000003</v>
      </c>
    </row>
    <row r="8620" spans="5:5" x14ac:dyDescent="0.25">
      <c r="E8620">
        <v>8.7230630000000003E-2</v>
      </c>
    </row>
    <row r="8621" spans="5:5" x14ac:dyDescent="0.25">
      <c r="E8621">
        <v>0.2262604</v>
      </c>
    </row>
    <row r="8622" spans="5:5" x14ac:dyDescent="0.25">
      <c r="E8622">
        <v>0.7929252</v>
      </c>
    </row>
    <row r="8623" spans="5:5" x14ac:dyDescent="0.25">
      <c r="E8623">
        <v>1.437805</v>
      </c>
    </row>
    <row r="8624" spans="5:5" x14ac:dyDescent="0.25">
      <c r="E8624">
        <v>1.3655809999999999</v>
      </c>
    </row>
    <row r="8625" spans="5:5" x14ac:dyDescent="0.25">
      <c r="E8625">
        <v>0.69086049999999999</v>
      </c>
    </row>
    <row r="8626" spans="5:5" x14ac:dyDescent="0.25">
      <c r="E8626">
        <v>0.4054258</v>
      </c>
    </row>
    <row r="8627" spans="5:5" x14ac:dyDescent="0.25">
      <c r="E8627">
        <v>2.3028089999999999</v>
      </c>
    </row>
    <row r="8628" spans="5:5" x14ac:dyDescent="0.25">
      <c r="E8628">
        <v>2.5745420000000001</v>
      </c>
    </row>
    <row r="8629" spans="5:5" x14ac:dyDescent="0.25">
      <c r="E8629">
        <v>0.71509920000000005</v>
      </c>
    </row>
    <row r="8630" spans="5:5" x14ac:dyDescent="0.25">
      <c r="E8630">
        <v>0.38100060000000002</v>
      </c>
    </row>
    <row r="8631" spans="5:5" x14ac:dyDescent="0.25">
      <c r="E8631">
        <v>0.98768750000000005</v>
      </c>
    </row>
    <row r="8632" spans="5:5" x14ac:dyDescent="0.25">
      <c r="E8632">
        <v>0.31772519999999999</v>
      </c>
    </row>
    <row r="8633" spans="5:5" x14ac:dyDescent="0.25">
      <c r="E8633">
        <v>0.19075780000000001</v>
      </c>
    </row>
    <row r="8634" spans="5:5" x14ac:dyDescent="0.25">
      <c r="E8634">
        <v>8.6143369999999997E-2</v>
      </c>
    </row>
    <row r="8635" spans="5:5" x14ac:dyDescent="0.25">
      <c r="E8635">
        <v>0.220499</v>
      </c>
    </row>
    <row r="8636" spans="5:5" x14ac:dyDescent="0.25">
      <c r="E8636">
        <v>1.034119</v>
      </c>
    </row>
    <row r="8637" spans="5:5" x14ac:dyDescent="0.25">
      <c r="E8637">
        <v>1.6877340000000001</v>
      </c>
    </row>
    <row r="8638" spans="5:5" x14ac:dyDescent="0.25">
      <c r="E8638">
        <v>0.87931280000000001</v>
      </c>
    </row>
    <row r="8639" spans="5:5" x14ac:dyDescent="0.25">
      <c r="E8639">
        <v>0.42672399999999999</v>
      </c>
    </row>
    <row r="8640" spans="5:5" x14ac:dyDescent="0.25">
      <c r="E8640">
        <v>6.3418139999999998E-2</v>
      </c>
    </row>
    <row r="8641" spans="5:5" x14ac:dyDescent="0.25">
      <c r="E8641">
        <v>1.793275</v>
      </c>
    </row>
    <row r="8642" spans="5:5" x14ac:dyDescent="0.25">
      <c r="E8642">
        <v>7.1891209999999997E-2</v>
      </c>
    </row>
    <row r="8643" spans="5:5" x14ac:dyDescent="0.25">
      <c r="E8643">
        <v>1.431937</v>
      </c>
    </row>
    <row r="8644" spans="5:5" x14ac:dyDescent="0.25">
      <c r="E8644">
        <v>0.1075044</v>
      </c>
    </row>
    <row r="8645" spans="5:5" x14ac:dyDescent="0.25">
      <c r="E8645">
        <v>0.70319100000000001</v>
      </c>
    </row>
    <row r="8646" spans="5:5" x14ac:dyDescent="0.25">
      <c r="E8646">
        <v>2.0298159999999998</v>
      </c>
    </row>
    <row r="8647" spans="5:5" x14ac:dyDescent="0.25">
      <c r="E8647">
        <v>0.52166789999999996</v>
      </c>
    </row>
    <row r="8648" spans="5:5" x14ac:dyDescent="0.25">
      <c r="E8648">
        <v>0.82241209999999998</v>
      </c>
    </row>
    <row r="8649" spans="5:5" x14ac:dyDescent="0.25">
      <c r="E8649">
        <v>0.79003780000000001</v>
      </c>
    </row>
    <row r="8650" spans="5:5" x14ac:dyDescent="0.25">
      <c r="E8650">
        <v>0.85046180000000005</v>
      </c>
    </row>
    <row r="8651" spans="5:5" x14ac:dyDescent="0.25">
      <c r="E8651">
        <v>0.2190713</v>
      </c>
    </row>
    <row r="8652" spans="5:5" x14ac:dyDescent="0.25">
      <c r="E8652">
        <v>9.7060080000000007E-2</v>
      </c>
    </row>
    <row r="8653" spans="5:5" x14ac:dyDescent="0.25">
      <c r="E8653">
        <v>1.3129839999999999</v>
      </c>
    </row>
    <row r="8654" spans="5:5" x14ac:dyDescent="0.25">
      <c r="E8654">
        <v>0.80951019999999996</v>
      </c>
    </row>
    <row r="8655" spans="5:5" x14ac:dyDescent="0.25">
      <c r="E8655">
        <v>0.2121122</v>
      </c>
    </row>
    <row r="8656" spans="5:5" x14ac:dyDescent="0.25">
      <c r="E8656">
        <v>2.9747569999999999</v>
      </c>
    </row>
    <row r="8657" spans="5:5" x14ac:dyDescent="0.25">
      <c r="E8657">
        <v>5.6438170000000003</v>
      </c>
    </row>
    <row r="8658" spans="5:5" x14ac:dyDescent="0.25">
      <c r="E8658">
        <v>1.74905</v>
      </c>
    </row>
    <row r="8659" spans="5:5" x14ac:dyDescent="0.25">
      <c r="E8659">
        <v>0.33486729999999998</v>
      </c>
    </row>
    <row r="8660" spans="5:5" x14ac:dyDescent="0.25">
      <c r="E8660">
        <v>0.68428480000000003</v>
      </c>
    </row>
    <row r="8661" spans="5:5" x14ac:dyDescent="0.25">
      <c r="E8661">
        <v>0.51987170000000005</v>
      </c>
    </row>
    <row r="8662" spans="5:5" x14ac:dyDescent="0.25">
      <c r="E8662">
        <v>0.31696340000000001</v>
      </c>
    </row>
    <row r="8663" spans="5:5" x14ac:dyDescent="0.25">
      <c r="E8663">
        <v>0.36696269999999998</v>
      </c>
    </row>
    <row r="8664" spans="5:5" x14ac:dyDescent="0.25">
      <c r="E8664">
        <v>0.53539289999999995</v>
      </c>
    </row>
    <row r="8665" spans="5:5" x14ac:dyDescent="0.25">
      <c r="E8665">
        <v>2.2139039999999999</v>
      </c>
    </row>
    <row r="8666" spans="5:5" x14ac:dyDescent="0.25">
      <c r="E8666">
        <v>3.6436839999999999</v>
      </c>
    </row>
    <row r="8667" spans="5:5" x14ac:dyDescent="0.25">
      <c r="E8667">
        <v>0.3606472</v>
      </c>
    </row>
    <row r="8668" spans="5:5" x14ac:dyDescent="0.25">
      <c r="E8668">
        <v>2.1725449999999999</v>
      </c>
    </row>
    <row r="8669" spans="5:5" x14ac:dyDescent="0.25">
      <c r="E8669">
        <v>0.81944660000000002</v>
      </c>
    </row>
    <row r="8670" spans="5:5" x14ac:dyDescent="0.25">
      <c r="E8670">
        <v>1.638644</v>
      </c>
    </row>
    <row r="8671" spans="5:5" x14ac:dyDescent="0.25">
      <c r="E8671">
        <v>0.17387820000000001</v>
      </c>
    </row>
    <row r="8672" spans="5:5" x14ac:dyDescent="0.25">
      <c r="E8672">
        <v>0.78452529999999998</v>
      </c>
    </row>
    <row r="8673" spans="5:5" x14ac:dyDescent="0.25">
      <c r="E8673">
        <v>6.8988530000000006E-2</v>
      </c>
    </row>
    <row r="8674" spans="5:5" x14ac:dyDescent="0.25">
      <c r="E8674">
        <v>0.70476179999999999</v>
      </c>
    </row>
    <row r="8675" spans="5:5" x14ac:dyDescent="0.25">
      <c r="E8675">
        <v>0.86684459999999997</v>
      </c>
    </row>
    <row r="8676" spans="5:5" x14ac:dyDescent="0.25">
      <c r="E8676">
        <v>0.15262239999999999</v>
      </c>
    </row>
    <row r="8677" spans="5:5" x14ac:dyDescent="0.25">
      <c r="E8677">
        <v>0.31602669999999999</v>
      </c>
    </row>
    <row r="8678" spans="5:5" x14ac:dyDescent="0.25">
      <c r="E8678">
        <v>0.41530990000000001</v>
      </c>
    </row>
    <row r="8679" spans="5:5" x14ac:dyDescent="0.25">
      <c r="E8679">
        <v>0.2227499</v>
      </c>
    </row>
    <row r="8680" spans="5:5" x14ac:dyDescent="0.25">
      <c r="E8680">
        <v>0.9571191</v>
      </c>
    </row>
    <row r="8681" spans="5:5" x14ac:dyDescent="0.25">
      <c r="E8681">
        <v>1.2518990000000001</v>
      </c>
    </row>
    <row r="8682" spans="5:5" x14ac:dyDescent="0.25">
      <c r="E8682">
        <v>2.454953E-2</v>
      </c>
    </row>
    <row r="8683" spans="5:5" x14ac:dyDescent="0.25">
      <c r="E8683">
        <v>0.80272120000000002</v>
      </c>
    </row>
    <row r="8684" spans="5:5" x14ac:dyDescent="0.25">
      <c r="E8684">
        <v>0.1755147</v>
      </c>
    </row>
    <row r="8685" spans="5:5" x14ac:dyDescent="0.25">
      <c r="E8685">
        <v>0.3450203</v>
      </c>
    </row>
    <row r="8686" spans="5:5" x14ac:dyDescent="0.25">
      <c r="E8686">
        <v>1.076395</v>
      </c>
    </row>
    <row r="8687" spans="5:5" x14ac:dyDescent="0.25">
      <c r="E8687">
        <v>0.91900839999999995</v>
      </c>
    </row>
    <row r="8688" spans="5:5" x14ac:dyDescent="0.25">
      <c r="E8688">
        <v>1.4123049999999999</v>
      </c>
    </row>
    <row r="8689" spans="5:5" x14ac:dyDescent="0.25">
      <c r="E8689">
        <v>0.41973709999999997</v>
      </c>
    </row>
    <row r="8690" spans="5:5" x14ac:dyDescent="0.25">
      <c r="E8690">
        <v>0.50993290000000002</v>
      </c>
    </row>
    <row r="8691" spans="5:5" x14ac:dyDescent="0.25">
      <c r="E8691">
        <v>0.11637169999999999</v>
      </c>
    </row>
    <row r="8692" spans="5:5" x14ac:dyDescent="0.25">
      <c r="E8692">
        <v>0.66164020000000001</v>
      </c>
    </row>
    <row r="8693" spans="5:5" x14ac:dyDescent="0.25">
      <c r="E8693">
        <v>1.9530149999999999</v>
      </c>
    </row>
    <row r="8694" spans="5:5" x14ac:dyDescent="0.25">
      <c r="E8694">
        <v>5.4062689999999997E-2</v>
      </c>
    </row>
    <row r="8695" spans="5:5" x14ac:dyDescent="0.25">
      <c r="E8695">
        <v>0.12852630000000001</v>
      </c>
    </row>
    <row r="8696" spans="5:5" x14ac:dyDescent="0.25">
      <c r="E8696">
        <v>0.3037514</v>
      </c>
    </row>
    <row r="8697" spans="5:5" x14ac:dyDescent="0.25">
      <c r="E8697">
        <v>0.54522519999999997</v>
      </c>
    </row>
    <row r="8698" spans="5:5" x14ac:dyDescent="0.25">
      <c r="E8698">
        <v>0.2710014</v>
      </c>
    </row>
    <row r="8699" spans="5:5" x14ac:dyDescent="0.25">
      <c r="E8699">
        <v>0.93004330000000002</v>
      </c>
    </row>
    <row r="8700" spans="5:5" x14ac:dyDescent="0.25">
      <c r="E8700">
        <v>0.83226529999999999</v>
      </c>
    </row>
    <row r="8701" spans="5:5" x14ac:dyDescent="0.25">
      <c r="E8701">
        <v>2.010983</v>
      </c>
    </row>
    <row r="8702" spans="5:5" x14ac:dyDescent="0.25">
      <c r="E8702">
        <v>0.1953674</v>
      </c>
    </row>
    <row r="8703" spans="5:5" x14ac:dyDescent="0.25">
      <c r="E8703">
        <v>1.352395</v>
      </c>
    </row>
    <row r="8704" spans="5:5" x14ac:dyDescent="0.25">
      <c r="E8704">
        <v>2.810087E-2</v>
      </c>
    </row>
    <row r="8705" spans="5:5" x14ac:dyDescent="0.25">
      <c r="E8705">
        <v>1.5762320000000001</v>
      </c>
    </row>
    <row r="8706" spans="5:5" x14ac:dyDescent="0.25">
      <c r="E8706">
        <v>0.28116659999999999</v>
      </c>
    </row>
    <row r="8707" spans="5:5" x14ac:dyDescent="0.25">
      <c r="E8707">
        <v>0.18195059999999999</v>
      </c>
    </row>
    <row r="8708" spans="5:5" x14ac:dyDescent="0.25">
      <c r="E8708">
        <v>1.9037379999999999</v>
      </c>
    </row>
    <row r="8709" spans="5:5" x14ac:dyDescent="0.25">
      <c r="E8709">
        <v>1.197811</v>
      </c>
    </row>
    <row r="8710" spans="5:5" x14ac:dyDescent="0.25">
      <c r="E8710">
        <v>0.22487889999999999</v>
      </c>
    </row>
    <row r="8711" spans="5:5" x14ac:dyDescent="0.25">
      <c r="E8711">
        <v>4.7065200000000001E-2</v>
      </c>
    </row>
    <row r="8712" spans="5:5" x14ac:dyDescent="0.25">
      <c r="E8712">
        <v>0.622444</v>
      </c>
    </row>
    <row r="8713" spans="5:5" x14ac:dyDescent="0.25">
      <c r="E8713">
        <v>0.76536150000000003</v>
      </c>
    </row>
    <row r="8714" spans="5:5" x14ac:dyDescent="0.25">
      <c r="E8714">
        <v>1.5776289999999999</v>
      </c>
    </row>
    <row r="8715" spans="5:5" x14ac:dyDescent="0.25">
      <c r="E8715">
        <v>1.084338</v>
      </c>
    </row>
    <row r="8716" spans="5:5" x14ac:dyDescent="0.25">
      <c r="E8716">
        <v>1.459673</v>
      </c>
    </row>
    <row r="8717" spans="5:5" x14ac:dyDescent="0.25">
      <c r="E8717">
        <v>3.8401610000000002</v>
      </c>
    </row>
    <row r="8718" spans="5:5" x14ac:dyDescent="0.25">
      <c r="E8718">
        <v>2.4182390000000002E-2</v>
      </c>
    </row>
    <row r="8719" spans="5:5" x14ac:dyDescent="0.25">
      <c r="E8719">
        <v>0.42788009999999999</v>
      </c>
    </row>
    <row r="8720" spans="5:5" x14ac:dyDescent="0.25">
      <c r="E8720">
        <v>0.6184499</v>
      </c>
    </row>
    <row r="8721" spans="5:5" x14ac:dyDescent="0.25">
      <c r="E8721">
        <v>0.55464270000000004</v>
      </c>
    </row>
    <row r="8722" spans="5:5" x14ac:dyDescent="0.25">
      <c r="E8722">
        <v>3.3290130000000002</v>
      </c>
    </row>
    <row r="8723" spans="5:5" x14ac:dyDescent="0.25">
      <c r="E8723">
        <v>0.59133709999999995</v>
      </c>
    </row>
    <row r="8724" spans="5:5" x14ac:dyDescent="0.25">
      <c r="E8724">
        <v>1.0167649999999999</v>
      </c>
    </row>
    <row r="8725" spans="5:5" x14ac:dyDescent="0.25">
      <c r="E8725">
        <v>1.669244</v>
      </c>
    </row>
    <row r="8726" spans="5:5" x14ac:dyDescent="0.25">
      <c r="E8726">
        <v>2.0002499999999999</v>
      </c>
    </row>
    <row r="8727" spans="5:5" x14ac:dyDescent="0.25">
      <c r="E8727">
        <v>1.1158440000000001</v>
      </c>
    </row>
    <row r="8728" spans="5:5" x14ac:dyDescent="0.25">
      <c r="E8728">
        <v>1.8739589999999999</v>
      </c>
    </row>
    <row r="8729" spans="5:5" x14ac:dyDescent="0.25">
      <c r="E8729">
        <v>0.28806939999999998</v>
      </c>
    </row>
    <row r="8730" spans="5:5" x14ac:dyDescent="0.25">
      <c r="E8730">
        <v>0.50034780000000001</v>
      </c>
    </row>
    <row r="8731" spans="5:5" x14ac:dyDescent="0.25">
      <c r="E8731">
        <v>0.13655329999999999</v>
      </c>
    </row>
    <row r="8732" spans="5:5" x14ac:dyDescent="0.25">
      <c r="E8732">
        <v>1.3642650000000001</v>
      </c>
    </row>
    <row r="8733" spans="5:5" x14ac:dyDescent="0.25">
      <c r="E8733">
        <v>0.3978235</v>
      </c>
    </row>
    <row r="8734" spans="5:5" x14ac:dyDescent="0.25">
      <c r="E8734">
        <v>0.1071295</v>
      </c>
    </row>
    <row r="8735" spans="5:5" x14ac:dyDescent="0.25">
      <c r="E8735">
        <v>2.7537259999999999</v>
      </c>
    </row>
    <row r="8736" spans="5:5" x14ac:dyDescent="0.25">
      <c r="E8736">
        <v>2.3454109999999999</v>
      </c>
    </row>
    <row r="8737" spans="5:5" x14ac:dyDescent="0.25">
      <c r="E8737">
        <v>0.154917</v>
      </c>
    </row>
    <row r="8738" spans="5:5" x14ac:dyDescent="0.25">
      <c r="E8738">
        <v>0.36952430000000003</v>
      </c>
    </row>
    <row r="8739" spans="5:5" x14ac:dyDescent="0.25">
      <c r="E8739">
        <v>0.79792490000000005</v>
      </c>
    </row>
    <row r="8740" spans="5:5" x14ac:dyDescent="0.25">
      <c r="E8740">
        <v>3.7685520000000001</v>
      </c>
    </row>
    <row r="8741" spans="5:5" x14ac:dyDescent="0.25">
      <c r="E8741">
        <v>9.5777479999999998E-2</v>
      </c>
    </row>
    <row r="8742" spans="5:5" x14ac:dyDescent="0.25">
      <c r="E8742">
        <v>1.8771789999999999</v>
      </c>
    </row>
    <row r="8743" spans="5:5" x14ac:dyDescent="0.25">
      <c r="E8743">
        <v>1.220116</v>
      </c>
    </row>
    <row r="8744" spans="5:5" x14ac:dyDescent="0.25">
      <c r="E8744">
        <v>0.54369199999999995</v>
      </c>
    </row>
    <row r="8745" spans="5:5" x14ac:dyDescent="0.25">
      <c r="E8745">
        <v>0.91882889999999995</v>
      </c>
    </row>
    <row r="8746" spans="5:5" x14ac:dyDescent="0.25">
      <c r="E8746">
        <v>2.0179040000000001</v>
      </c>
    </row>
    <row r="8747" spans="5:5" x14ac:dyDescent="0.25">
      <c r="E8747">
        <v>1.758356</v>
      </c>
    </row>
    <row r="8748" spans="5:5" x14ac:dyDescent="0.25">
      <c r="E8748">
        <v>0.18880710000000001</v>
      </c>
    </row>
    <row r="8749" spans="5:5" x14ac:dyDescent="0.25">
      <c r="E8749">
        <v>0.18762599999999999</v>
      </c>
    </row>
    <row r="8750" spans="5:5" x14ac:dyDescent="0.25">
      <c r="E8750">
        <v>2.3838600000000001E-2</v>
      </c>
    </row>
    <row r="8751" spans="5:5" x14ac:dyDescent="0.25">
      <c r="E8751">
        <v>0.16421350000000001</v>
      </c>
    </row>
    <row r="8752" spans="5:5" x14ac:dyDescent="0.25">
      <c r="E8752">
        <v>0.48441260000000003</v>
      </c>
    </row>
    <row r="8753" spans="5:5" x14ac:dyDescent="0.25">
      <c r="E8753">
        <v>0.44264189999999998</v>
      </c>
    </row>
    <row r="8754" spans="5:5" x14ac:dyDescent="0.25">
      <c r="E8754">
        <v>1.7145360000000001</v>
      </c>
    </row>
    <row r="8755" spans="5:5" x14ac:dyDescent="0.25">
      <c r="E8755">
        <v>3.3584000000000001</v>
      </c>
    </row>
    <row r="8756" spans="5:5" x14ac:dyDescent="0.25">
      <c r="E8756">
        <v>3.5605880000000001</v>
      </c>
    </row>
    <row r="8757" spans="5:5" x14ac:dyDescent="0.25">
      <c r="E8757">
        <v>0.35624899999999998</v>
      </c>
    </row>
    <row r="8758" spans="5:5" x14ac:dyDescent="0.25">
      <c r="E8758">
        <v>3.4526759999999997E-2</v>
      </c>
    </row>
    <row r="8759" spans="5:5" x14ac:dyDescent="0.25">
      <c r="E8759">
        <v>1.3873409999999999</v>
      </c>
    </row>
    <row r="8760" spans="5:5" x14ac:dyDescent="0.25">
      <c r="E8760">
        <v>1.4922390000000001</v>
      </c>
    </row>
    <row r="8761" spans="5:5" x14ac:dyDescent="0.25">
      <c r="E8761">
        <v>0.15050230000000001</v>
      </c>
    </row>
    <row r="8762" spans="5:5" x14ac:dyDescent="0.25">
      <c r="E8762">
        <v>1.2712680000000001</v>
      </c>
    </row>
    <row r="8763" spans="5:5" x14ac:dyDescent="0.25">
      <c r="E8763">
        <v>1.994704</v>
      </c>
    </row>
    <row r="8764" spans="5:5" x14ac:dyDescent="0.25">
      <c r="E8764">
        <v>1.863027</v>
      </c>
    </row>
    <row r="8765" spans="5:5" x14ac:dyDescent="0.25">
      <c r="E8765">
        <v>2.1545620000000001E-2</v>
      </c>
    </row>
    <row r="8766" spans="5:5" x14ac:dyDescent="0.25">
      <c r="E8766">
        <v>0.89792890000000003</v>
      </c>
    </row>
    <row r="8767" spans="5:5" x14ac:dyDescent="0.25">
      <c r="E8767">
        <v>1.1684779999999999</v>
      </c>
    </row>
    <row r="8768" spans="5:5" x14ac:dyDescent="0.25">
      <c r="E8768">
        <v>1.400911</v>
      </c>
    </row>
    <row r="8769" spans="5:5" x14ac:dyDescent="0.25">
      <c r="E8769">
        <v>1.056953</v>
      </c>
    </row>
    <row r="8770" spans="5:5" x14ac:dyDescent="0.25">
      <c r="E8770">
        <v>0.89026970000000005</v>
      </c>
    </row>
    <row r="8771" spans="5:5" x14ac:dyDescent="0.25">
      <c r="E8771">
        <v>1.7676810000000001</v>
      </c>
    </row>
    <row r="8772" spans="5:5" x14ac:dyDescent="0.25">
      <c r="E8772">
        <v>0.52038839999999997</v>
      </c>
    </row>
    <row r="8773" spans="5:5" x14ac:dyDescent="0.25">
      <c r="E8773">
        <v>0.1159881</v>
      </c>
    </row>
    <row r="8774" spans="5:5" x14ac:dyDescent="0.25">
      <c r="E8774">
        <v>3.095043</v>
      </c>
    </row>
    <row r="8775" spans="5:5" x14ac:dyDescent="0.25">
      <c r="E8775">
        <v>0.45679150000000002</v>
      </c>
    </row>
    <row r="8776" spans="5:5" x14ac:dyDescent="0.25">
      <c r="E8776">
        <v>0.1648404</v>
      </c>
    </row>
    <row r="8777" spans="5:5" x14ac:dyDescent="0.25">
      <c r="E8777">
        <v>0.99193810000000004</v>
      </c>
    </row>
    <row r="8778" spans="5:5" x14ac:dyDescent="0.25">
      <c r="E8778">
        <v>2.0781290000000001</v>
      </c>
    </row>
    <row r="8779" spans="5:5" x14ac:dyDescent="0.25">
      <c r="E8779">
        <v>1.202108</v>
      </c>
    </row>
    <row r="8780" spans="5:5" x14ac:dyDescent="0.25">
      <c r="E8780">
        <v>1.3194319999999999</v>
      </c>
    </row>
    <row r="8781" spans="5:5" x14ac:dyDescent="0.25">
      <c r="E8781">
        <v>0.24272869999999999</v>
      </c>
    </row>
    <row r="8782" spans="5:5" x14ac:dyDescent="0.25">
      <c r="E8782">
        <v>4.2119009999999998E-2</v>
      </c>
    </row>
    <row r="8783" spans="5:5" x14ac:dyDescent="0.25">
      <c r="E8783">
        <v>3.0278900000000002</v>
      </c>
    </row>
    <row r="8784" spans="5:5" x14ac:dyDescent="0.25">
      <c r="E8784">
        <v>1.021994E-2</v>
      </c>
    </row>
    <row r="8785" spans="5:5" x14ac:dyDescent="0.25">
      <c r="E8785">
        <v>4.4353469999999999E-2</v>
      </c>
    </row>
    <row r="8786" spans="5:5" x14ac:dyDescent="0.25">
      <c r="E8786">
        <v>1.19286</v>
      </c>
    </row>
    <row r="8787" spans="5:5" x14ac:dyDescent="0.25">
      <c r="E8787">
        <v>1.60907</v>
      </c>
    </row>
    <row r="8788" spans="5:5" x14ac:dyDescent="0.25">
      <c r="E8788">
        <v>1.201519</v>
      </c>
    </row>
    <row r="8789" spans="5:5" x14ac:dyDescent="0.25">
      <c r="E8789">
        <v>3.2310620000000001</v>
      </c>
    </row>
    <row r="8790" spans="5:5" x14ac:dyDescent="0.25">
      <c r="E8790">
        <v>0.30354969999999998</v>
      </c>
    </row>
    <row r="8791" spans="5:5" x14ac:dyDescent="0.25">
      <c r="E8791">
        <v>0.25933820000000002</v>
      </c>
    </row>
    <row r="8792" spans="5:5" x14ac:dyDescent="0.25">
      <c r="E8792">
        <v>1.109518</v>
      </c>
    </row>
    <row r="8793" spans="5:5" x14ac:dyDescent="0.25">
      <c r="E8793">
        <v>0.69027989999999995</v>
      </c>
    </row>
    <row r="8794" spans="5:5" x14ac:dyDescent="0.25">
      <c r="E8794">
        <v>4.6035839999999997</v>
      </c>
    </row>
    <row r="8795" spans="5:5" x14ac:dyDescent="0.25">
      <c r="E8795">
        <v>2.8192869999999998E-2</v>
      </c>
    </row>
    <row r="8796" spans="5:5" x14ac:dyDescent="0.25">
      <c r="E8796">
        <v>1.3635390000000001</v>
      </c>
    </row>
    <row r="8797" spans="5:5" x14ac:dyDescent="0.25">
      <c r="E8797">
        <v>0.187335</v>
      </c>
    </row>
    <row r="8798" spans="5:5" x14ac:dyDescent="0.25">
      <c r="E8798">
        <v>0.94301820000000003</v>
      </c>
    </row>
    <row r="8799" spans="5:5" x14ac:dyDescent="0.25">
      <c r="E8799">
        <v>1.7903290000000001</v>
      </c>
    </row>
    <row r="8800" spans="5:5" x14ac:dyDescent="0.25">
      <c r="E8800">
        <v>0.3493445</v>
      </c>
    </row>
    <row r="8801" spans="5:5" x14ac:dyDescent="0.25">
      <c r="E8801">
        <v>1.835531</v>
      </c>
    </row>
    <row r="8802" spans="5:5" x14ac:dyDescent="0.25">
      <c r="E8802">
        <v>0.1597895</v>
      </c>
    </row>
    <row r="8803" spans="5:5" x14ac:dyDescent="0.25">
      <c r="E8803">
        <v>0.57438529999999999</v>
      </c>
    </row>
    <row r="8804" spans="5:5" x14ac:dyDescent="0.25">
      <c r="E8804">
        <v>2.4608020000000001E-2</v>
      </c>
    </row>
    <row r="8805" spans="5:5" x14ac:dyDescent="0.25">
      <c r="E8805">
        <v>0.12764919999999999</v>
      </c>
    </row>
    <row r="8806" spans="5:5" x14ac:dyDescent="0.25">
      <c r="E8806">
        <v>0.51532599999999995</v>
      </c>
    </row>
    <row r="8807" spans="5:5" x14ac:dyDescent="0.25">
      <c r="E8807">
        <v>2.0478580000000002</v>
      </c>
    </row>
    <row r="8808" spans="5:5" x14ac:dyDescent="0.25">
      <c r="E8808">
        <v>8.7193850000000003E-2</v>
      </c>
    </row>
    <row r="8809" spans="5:5" x14ac:dyDescent="0.25">
      <c r="E8809">
        <v>0.41760340000000001</v>
      </c>
    </row>
    <row r="8810" spans="5:5" x14ac:dyDescent="0.25">
      <c r="E8810">
        <v>0.1161942</v>
      </c>
    </row>
    <row r="8811" spans="5:5" x14ac:dyDescent="0.25">
      <c r="E8811">
        <v>0.48962539999999999</v>
      </c>
    </row>
    <row r="8812" spans="5:5" x14ac:dyDescent="0.25">
      <c r="E8812">
        <v>0.21895129999999999</v>
      </c>
    </row>
    <row r="8813" spans="5:5" x14ac:dyDescent="0.25">
      <c r="E8813">
        <v>2.5185439999999999</v>
      </c>
    </row>
    <row r="8814" spans="5:5" x14ac:dyDescent="0.25">
      <c r="E8814">
        <v>0.30130079999999998</v>
      </c>
    </row>
    <row r="8815" spans="5:5" x14ac:dyDescent="0.25">
      <c r="E8815">
        <v>0.49075999999999997</v>
      </c>
    </row>
    <row r="8816" spans="5:5" x14ac:dyDescent="0.25">
      <c r="E8816">
        <v>1.2832110000000001</v>
      </c>
    </row>
    <row r="8817" spans="5:5" x14ac:dyDescent="0.25">
      <c r="E8817">
        <v>0.99887939999999997</v>
      </c>
    </row>
    <row r="8818" spans="5:5" x14ac:dyDescent="0.25">
      <c r="E8818">
        <v>0.54726799999999998</v>
      </c>
    </row>
    <row r="8819" spans="5:5" x14ac:dyDescent="0.25">
      <c r="E8819">
        <v>0.62843199999999999</v>
      </c>
    </row>
    <row r="8820" spans="5:5" x14ac:dyDescent="0.25">
      <c r="E8820">
        <v>0.3824013</v>
      </c>
    </row>
    <row r="8821" spans="5:5" x14ac:dyDescent="0.25">
      <c r="E8821">
        <v>7.1449739999999998E-2</v>
      </c>
    </row>
    <row r="8822" spans="5:5" x14ac:dyDescent="0.25">
      <c r="E8822">
        <v>1.044959</v>
      </c>
    </row>
    <row r="8823" spans="5:5" x14ac:dyDescent="0.25">
      <c r="E8823">
        <v>1.1294230000000001</v>
      </c>
    </row>
    <row r="8824" spans="5:5" x14ac:dyDescent="0.25">
      <c r="E8824">
        <v>0.79315519999999995</v>
      </c>
    </row>
    <row r="8825" spans="5:5" x14ac:dyDescent="0.25">
      <c r="E8825">
        <v>2.546014</v>
      </c>
    </row>
    <row r="8826" spans="5:5" x14ac:dyDescent="0.25">
      <c r="E8826">
        <v>0.11696479999999999</v>
      </c>
    </row>
    <row r="8827" spans="5:5" x14ac:dyDescent="0.25">
      <c r="E8827">
        <v>0.8054576</v>
      </c>
    </row>
    <row r="8828" spans="5:5" x14ac:dyDescent="0.25">
      <c r="E8828">
        <v>1.0208790000000001</v>
      </c>
    </row>
    <row r="8829" spans="5:5" x14ac:dyDescent="0.25">
      <c r="E8829">
        <v>1.0145919999999999</v>
      </c>
    </row>
    <row r="8830" spans="5:5" x14ac:dyDescent="0.25">
      <c r="E8830">
        <v>2.1214650000000002E-2</v>
      </c>
    </row>
    <row r="8831" spans="5:5" x14ac:dyDescent="0.25">
      <c r="E8831">
        <v>3.1010110000000002</v>
      </c>
    </row>
    <row r="8832" spans="5:5" x14ac:dyDescent="0.25">
      <c r="E8832">
        <v>7.0515140000000004E-2</v>
      </c>
    </row>
    <row r="8833" spans="5:5" x14ac:dyDescent="0.25">
      <c r="E8833">
        <v>0.63204150000000003</v>
      </c>
    </row>
    <row r="8834" spans="5:5" x14ac:dyDescent="0.25">
      <c r="E8834">
        <v>0.8110868</v>
      </c>
    </row>
    <row r="8835" spans="5:5" x14ac:dyDescent="0.25">
      <c r="E8835">
        <v>0.87857470000000004</v>
      </c>
    </row>
    <row r="8836" spans="5:5" x14ac:dyDescent="0.25">
      <c r="E8836">
        <v>4.3870359999999997E-2</v>
      </c>
    </row>
    <row r="8837" spans="5:5" x14ac:dyDescent="0.25">
      <c r="E8837">
        <v>6.4832200000000002</v>
      </c>
    </row>
    <row r="8838" spans="5:5" x14ac:dyDescent="0.25">
      <c r="E8838">
        <v>0.21637590000000001</v>
      </c>
    </row>
    <row r="8839" spans="5:5" x14ac:dyDescent="0.25">
      <c r="E8839">
        <v>4.9202060000000003</v>
      </c>
    </row>
    <row r="8840" spans="5:5" x14ac:dyDescent="0.25">
      <c r="E8840">
        <v>0.79040049999999995</v>
      </c>
    </row>
    <row r="8841" spans="5:5" x14ac:dyDescent="0.25">
      <c r="E8841">
        <v>0.35050979999999998</v>
      </c>
    </row>
    <row r="8842" spans="5:5" x14ac:dyDescent="0.25">
      <c r="E8842">
        <v>0.1188583</v>
      </c>
    </row>
    <row r="8843" spans="5:5" x14ac:dyDescent="0.25">
      <c r="E8843">
        <v>0.40677390000000002</v>
      </c>
    </row>
    <row r="8844" spans="5:5" x14ac:dyDescent="0.25">
      <c r="E8844">
        <v>0.28598560000000001</v>
      </c>
    </row>
    <row r="8845" spans="5:5" x14ac:dyDescent="0.25">
      <c r="E8845">
        <v>2.9630640000000001</v>
      </c>
    </row>
    <row r="8846" spans="5:5" x14ac:dyDescent="0.25">
      <c r="E8846">
        <v>1.032813</v>
      </c>
    </row>
    <row r="8847" spans="5:5" x14ac:dyDescent="0.25">
      <c r="E8847">
        <v>0.95956719999999995</v>
      </c>
    </row>
    <row r="8848" spans="5:5" x14ac:dyDescent="0.25">
      <c r="E8848">
        <v>8.8570669999999997E-3</v>
      </c>
    </row>
    <row r="8849" spans="5:5" x14ac:dyDescent="0.25">
      <c r="E8849">
        <v>1.3421050000000001</v>
      </c>
    </row>
    <row r="8850" spans="5:5" x14ac:dyDescent="0.25">
      <c r="E8850">
        <v>0.26007089999999999</v>
      </c>
    </row>
    <row r="8851" spans="5:5" x14ac:dyDescent="0.25">
      <c r="E8851">
        <v>0.7962439</v>
      </c>
    </row>
    <row r="8852" spans="5:5" x14ac:dyDescent="0.25">
      <c r="E8852">
        <v>1.326209</v>
      </c>
    </row>
    <row r="8853" spans="5:5" x14ac:dyDescent="0.25">
      <c r="E8853">
        <v>0.2764877</v>
      </c>
    </row>
    <row r="8854" spans="5:5" x14ac:dyDescent="0.25">
      <c r="E8854">
        <v>0.61739219999999995</v>
      </c>
    </row>
    <row r="8855" spans="5:5" x14ac:dyDescent="0.25">
      <c r="E8855">
        <v>0.1918348</v>
      </c>
    </row>
    <row r="8856" spans="5:5" x14ac:dyDescent="0.25">
      <c r="E8856">
        <v>0.20934700000000001</v>
      </c>
    </row>
    <row r="8857" spans="5:5" x14ac:dyDescent="0.25">
      <c r="E8857">
        <v>2.6375069999999998</v>
      </c>
    </row>
    <row r="8858" spans="5:5" x14ac:dyDescent="0.25">
      <c r="E8858">
        <v>0.24362790000000001</v>
      </c>
    </row>
    <row r="8859" spans="5:5" x14ac:dyDescent="0.25">
      <c r="E8859">
        <v>0.2000133</v>
      </c>
    </row>
    <row r="8860" spans="5:5" x14ac:dyDescent="0.25">
      <c r="E8860">
        <v>0.18326770000000001</v>
      </c>
    </row>
    <row r="8861" spans="5:5" x14ac:dyDescent="0.25">
      <c r="E8861">
        <v>0.69409350000000003</v>
      </c>
    </row>
    <row r="8862" spans="5:5" x14ac:dyDescent="0.25">
      <c r="E8862">
        <v>1.2935160000000001</v>
      </c>
    </row>
    <row r="8863" spans="5:5" x14ac:dyDescent="0.25">
      <c r="E8863">
        <v>1.7163740000000001</v>
      </c>
    </row>
    <row r="8864" spans="5:5" x14ac:dyDescent="0.25">
      <c r="E8864">
        <v>0.44117620000000002</v>
      </c>
    </row>
    <row r="8865" spans="5:5" x14ac:dyDescent="0.25">
      <c r="E8865">
        <v>0.64144860000000004</v>
      </c>
    </row>
    <row r="8866" spans="5:5" x14ac:dyDescent="0.25">
      <c r="E8866">
        <v>5.454846E-2</v>
      </c>
    </row>
    <row r="8867" spans="5:5" x14ac:dyDescent="0.25">
      <c r="E8867">
        <v>6.5047160000000007E-2</v>
      </c>
    </row>
    <row r="8868" spans="5:5" x14ac:dyDescent="0.25">
      <c r="E8868">
        <v>0.37234590000000001</v>
      </c>
    </row>
    <row r="8869" spans="5:5" x14ac:dyDescent="0.25">
      <c r="E8869">
        <v>0.64725820000000001</v>
      </c>
    </row>
    <row r="8870" spans="5:5" x14ac:dyDescent="0.25">
      <c r="E8870">
        <v>1.8137000000000001</v>
      </c>
    </row>
    <row r="8871" spans="5:5" x14ac:dyDescent="0.25">
      <c r="E8871">
        <v>1.4062190000000001</v>
      </c>
    </row>
    <row r="8872" spans="5:5" x14ac:dyDescent="0.25">
      <c r="E8872">
        <v>0.37259700000000001</v>
      </c>
    </row>
    <row r="8873" spans="5:5" x14ac:dyDescent="0.25">
      <c r="E8873">
        <v>1.1123639999999999</v>
      </c>
    </row>
    <row r="8874" spans="5:5" x14ac:dyDescent="0.25">
      <c r="E8874">
        <v>4.5823770000000001</v>
      </c>
    </row>
    <row r="8875" spans="5:5" x14ac:dyDescent="0.25">
      <c r="E8875">
        <v>0.245757</v>
      </c>
    </row>
    <row r="8876" spans="5:5" x14ac:dyDescent="0.25">
      <c r="E8876">
        <v>0.76931229999999995</v>
      </c>
    </row>
    <row r="8877" spans="5:5" x14ac:dyDescent="0.25">
      <c r="E8877">
        <v>1.65652</v>
      </c>
    </row>
    <row r="8878" spans="5:5" x14ac:dyDescent="0.25">
      <c r="E8878">
        <v>0.80613990000000002</v>
      </c>
    </row>
    <row r="8879" spans="5:5" x14ac:dyDescent="0.25">
      <c r="E8879">
        <v>0.63433629999999996</v>
      </c>
    </row>
    <row r="8880" spans="5:5" x14ac:dyDescent="0.25">
      <c r="E8880">
        <v>0.2732385</v>
      </c>
    </row>
    <row r="8881" spans="5:5" x14ac:dyDescent="0.25">
      <c r="E8881">
        <v>0.59299679999999999</v>
      </c>
    </row>
    <row r="8882" spans="5:5" x14ac:dyDescent="0.25">
      <c r="E8882">
        <v>0.50271639999999995</v>
      </c>
    </row>
    <row r="8883" spans="5:5" x14ac:dyDescent="0.25">
      <c r="E8883">
        <v>0.1766828</v>
      </c>
    </row>
    <row r="8884" spans="5:5" x14ac:dyDescent="0.25">
      <c r="E8884">
        <v>4.9650229999999997E-2</v>
      </c>
    </row>
    <row r="8885" spans="5:5" x14ac:dyDescent="0.25">
      <c r="E8885">
        <v>0.10098260000000001</v>
      </c>
    </row>
    <row r="8886" spans="5:5" x14ac:dyDescent="0.25">
      <c r="E8886">
        <v>0.3257777</v>
      </c>
    </row>
    <row r="8887" spans="5:5" x14ac:dyDescent="0.25">
      <c r="E8887">
        <v>6.2534759999999995E-2</v>
      </c>
    </row>
    <row r="8888" spans="5:5" x14ac:dyDescent="0.25">
      <c r="E8888">
        <v>0.46311750000000002</v>
      </c>
    </row>
    <row r="8889" spans="5:5" x14ac:dyDescent="0.25">
      <c r="E8889">
        <v>1.2819179999999999</v>
      </c>
    </row>
    <row r="8890" spans="5:5" x14ac:dyDescent="0.25">
      <c r="E8890">
        <v>0.46565869999999998</v>
      </c>
    </row>
    <row r="8891" spans="5:5" x14ac:dyDescent="0.25">
      <c r="E8891">
        <v>1.2202379999999999</v>
      </c>
    </row>
    <row r="8892" spans="5:5" x14ac:dyDescent="0.25">
      <c r="E8892">
        <v>0.63266549999999999</v>
      </c>
    </row>
    <row r="8893" spans="5:5" x14ac:dyDescent="0.25">
      <c r="E8893">
        <v>0.27061849999999998</v>
      </c>
    </row>
    <row r="8894" spans="5:5" x14ac:dyDescent="0.25">
      <c r="E8894">
        <v>0.95057190000000003</v>
      </c>
    </row>
    <row r="8895" spans="5:5" x14ac:dyDescent="0.25">
      <c r="E8895">
        <v>0.77490320000000001</v>
      </c>
    </row>
    <row r="8896" spans="5:5" x14ac:dyDescent="0.25">
      <c r="E8896">
        <v>0.53105539999999996</v>
      </c>
    </row>
    <row r="8897" spans="5:5" x14ac:dyDescent="0.25">
      <c r="E8897">
        <v>0.88547819999999999</v>
      </c>
    </row>
    <row r="8898" spans="5:5" x14ac:dyDescent="0.25">
      <c r="E8898">
        <v>0.80444729999999998</v>
      </c>
    </row>
    <row r="8899" spans="5:5" x14ac:dyDescent="0.25">
      <c r="E8899">
        <v>0.1908417</v>
      </c>
    </row>
    <row r="8900" spans="5:5" x14ac:dyDescent="0.25">
      <c r="E8900">
        <v>1.1618820000000001</v>
      </c>
    </row>
    <row r="8901" spans="5:5" x14ac:dyDescent="0.25">
      <c r="E8901">
        <v>2.0032790000000002E-2</v>
      </c>
    </row>
    <row r="8902" spans="5:5" x14ac:dyDescent="0.25">
      <c r="E8902">
        <v>0.27731869999999997</v>
      </c>
    </row>
    <row r="8903" spans="5:5" x14ac:dyDescent="0.25">
      <c r="E8903">
        <v>3.5264370000000003E-2</v>
      </c>
    </row>
    <row r="8904" spans="5:5" x14ac:dyDescent="0.25">
      <c r="E8904">
        <v>1.0481560000000001</v>
      </c>
    </row>
    <row r="8905" spans="5:5" x14ac:dyDescent="0.25">
      <c r="E8905">
        <v>0.2406567</v>
      </c>
    </row>
    <row r="8906" spans="5:5" x14ac:dyDescent="0.25">
      <c r="E8906">
        <v>0.27476329999999999</v>
      </c>
    </row>
    <row r="8907" spans="5:5" x14ac:dyDescent="0.25">
      <c r="E8907">
        <v>1.1760569999999999</v>
      </c>
    </row>
    <row r="8908" spans="5:5" x14ac:dyDescent="0.25">
      <c r="E8908">
        <v>0.16132099999999999</v>
      </c>
    </row>
    <row r="8909" spans="5:5" x14ac:dyDescent="0.25">
      <c r="E8909">
        <v>0.2119094</v>
      </c>
    </row>
    <row r="8910" spans="5:5" x14ac:dyDescent="0.25">
      <c r="E8910">
        <v>0.51719219999999999</v>
      </c>
    </row>
    <row r="8911" spans="5:5" x14ac:dyDescent="0.25">
      <c r="E8911">
        <v>0.223412</v>
      </c>
    </row>
    <row r="8912" spans="5:5" x14ac:dyDescent="0.25">
      <c r="E8912">
        <v>1.9152400000000001</v>
      </c>
    </row>
    <row r="8913" spans="5:5" x14ac:dyDescent="0.25">
      <c r="E8913">
        <v>0.13957919999999999</v>
      </c>
    </row>
    <row r="8914" spans="5:5" x14ac:dyDescent="0.25">
      <c r="E8914">
        <v>3.450253</v>
      </c>
    </row>
    <row r="8915" spans="5:5" x14ac:dyDescent="0.25">
      <c r="E8915">
        <v>0.30733250000000001</v>
      </c>
    </row>
    <row r="8916" spans="5:5" x14ac:dyDescent="0.25">
      <c r="E8916">
        <v>0.23357849999999999</v>
      </c>
    </row>
    <row r="8917" spans="5:5" x14ac:dyDescent="0.25">
      <c r="E8917">
        <v>1.8004020000000001</v>
      </c>
    </row>
    <row r="8918" spans="5:5" x14ac:dyDescent="0.25">
      <c r="E8918">
        <v>0.99342989999999998</v>
      </c>
    </row>
    <row r="8919" spans="5:5" x14ac:dyDescent="0.25">
      <c r="E8919">
        <v>2.977738</v>
      </c>
    </row>
    <row r="8920" spans="5:5" x14ac:dyDescent="0.25">
      <c r="E8920">
        <v>1.1797709999999999</v>
      </c>
    </row>
    <row r="8921" spans="5:5" x14ac:dyDescent="0.25">
      <c r="E8921">
        <v>0.82676769999999999</v>
      </c>
    </row>
    <row r="8922" spans="5:5" x14ac:dyDescent="0.25">
      <c r="E8922">
        <v>0.74339310000000003</v>
      </c>
    </row>
    <row r="8923" spans="5:5" x14ac:dyDescent="0.25">
      <c r="E8923">
        <v>0.38253510000000002</v>
      </c>
    </row>
    <row r="8924" spans="5:5" x14ac:dyDescent="0.25">
      <c r="E8924">
        <v>0.94312180000000001</v>
      </c>
    </row>
    <row r="8925" spans="5:5" x14ac:dyDescent="0.25">
      <c r="E8925">
        <v>2.413138</v>
      </c>
    </row>
    <row r="8926" spans="5:5" x14ac:dyDescent="0.25">
      <c r="E8926">
        <v>0.59600770000000003</v>
      </c>
    </row>
    <row r="8927" spans="5:5" x14ac:dyDescent="0.25">
      <c r="E8927">
        <v>0.1202226</v>
      </c>
    </row>
    <row r="8928" spans="5:5" x14ac:dyDescent="0.25">
      <c r="E8928">
        <v>2.9315250000000002</v>
      </c>
    </row>
    <row r="8929" spans="5:5" x14ac:dyDescent="0.25">
      <c r="E8929">
        <v>2.7208380000000001</v>
      </c>
    </row>
    <row r="8930" spans="5:5" x14ac:dyDescent="0.25">
      <c r="E8930">
        <v>1.122487</v>
      </c>
    </row>
    <row r="8931" spans="5:5" x14ac:dyDescent="0.25">
      <c r="E8931">
        <v>0.29983070000000001</v>
      </c>
    </row>
    <row r="8932" spans="5:5" x14ac:dyDescent="0.25">
      <c r="E8932">
        <v>0.1248968</v>
      </c>
    </row>
    <row r="8933" spans="5:5" x14ac:dyDescent="0.25">
      <c r="E8933">
        <v>0.36668699999999999</v>
      </c>
    </row>
    <row r="8934" spans="5:5" x14ac:dyDescent="0.25">
      <c r="E8934">
        <v>1.062732</v>
      </c>
    </row>
    <row r="8935" spans="5:5" x14ac:dyDescent="0.25">
      <c r="E8935">
        <v>0.2057795</v>
      </c>
    </row>
    <row r="8936" spans="5:5" x14ac:dyDescent="0.25">
      <c r="E8936">
        <v>1.8757779999999999</v>
      </c>
    </row>
    <row r="8937" spans="5:5" x14ac:dyDescent="0.25">
      <c r="E8937">
        <v>8.5011379999999998E-2</v>
      </c>
    </row>
    <row r="8938" spans="5:5" x14ac:dyDescent="0.25">
      <c r="E8938">
        <v>0.88087850000000001</v>
      </c>
    </row>
    <row r="8939" spans="5:5" x14ac:dyDescent="0.25">
      <c r="E8939">
        <v>1.5585439999999999</v>
      </c>
    </row>
    <row r="8940" spans="5:5" x14ac:dyDescent="0.25">
      <c r="E8940">
        <v>0.3469179</v>
      </c>
    </row>
    <row r="8941" spans="5:5" x14ac:dyDescent="0.25">
      <c r="E8941">
        <v>6.5846470000000004E-2</v>
      </c>
    </row>
    <row r="8942" spans="5:5" x14ac:dyDescent="0.25">
      <c r="E8942">
        <v>0.38800820000000003</v>
      </c>
    </row>
    <row r="8943" spans="5:5" x14ac:dyDescent="0.25">
      <c r="E8943">
        <v>0.61521599999999999</v>
      </c>
    </row>
    <row r="8944" spans="5:5" x14ac:dyDescent="0.25">
      <c r="E8944">
        <v>1.1833009999999999</v>
      </c>
    </row>
    <row r="8945" spans="5:5" x14ac:dyDescent="0.25">
      <c r="E8945">
        <v>0.42749239999999999</v>
      </c>
    </row>
    <row r="8946" spans="5:5" x14ac:dyDescent="0.25">
      <c r="E8946">
        <v>0.67619470000000004</v>
      </c>
    </row>
    <row r="8947" spans="5:5" x14ac:dyDescent="0.25">
      <c r="E8947">
        <v>1.1288670000000001</v>
      </c>
    </row>
    <row r="8948" spans="5:5" x14ac:dyDescent="0.25">
      <c r="E8948">
        <v>0.81943889999999997</v>
      </c>
    </row>
    <row r="8949" spans="5:5" x14ac:dyDescent="0.25">
      <c r="E8949">
        <v>0.58929450000000005</v>
      </c>
    </row>
    <row r="8950" spans="5:5" x14ac:dyDescent="0.25">
      <c r="E8950">
        <v>0.77196609999999999</v>
      </c>
    </row>
    <row r="8951" spans="5:5" x14ac:dyDescent="0.25">
      <c r="E8951">
        <v>1.4741409999999999</v>
      </c>
    </row>
    <row r="8952" spans="5:5" x14ac:dyDescent="0.25">
      <c r="E8952">
        <v>0.91668590000000005</v>
      </c>
    </row>
    <row r="8953" spans="5:5" x14ac:dyDescent="0.25">
      <c r="E8953">
        <v>0.41822090000000001</v>
      </c>
    </row>
    <row r="8954" spans="5:5" x14ac:dyDescent="0.25">
      <c r="E8954">
        <v>1.310846</v>
      </c>
    </row>
    <row r="8955" spans="5:5" x14ac:dyDescent="0.25">
      <c r="E8955">
        <v>2.7464599999999999</v>
      </c>
    </row>
    <row r="8956" spans="5:5" x14ac:dyDescent="0.25">
      <c r="E8956">
        <v>5.3283139999999998</v>
      </c>
    </row>
    <row r="8957" spans="5:5" x14ac:dyDescent="0.25">
      <c r="E8957">
        <v>0.25954579999999999</v>
      </c>
    </row>
    <row r="8958" spans="5:5" x14ac:dyDescent="0.25">
      <c r="E8958">
        <v>5.027185E-3</v>
      </c>
    </row>
    <row r="8959" spans="5:5" x14ac:dyDescent="0.25">
      <c r="E8959">
        <v>2.5387840000000002</v>
      </c>
    </row>
    <row r="8960" spans="5:5" x14ac:dyDescent="0.25">
      <c r="E8960">
        <v>0.94251660000000004</v>
      </c>
    </row>
    <row r="8961" spans="5:5" x14ac:dyDescent="0.25">
      <c r="E8961">
        <v>2.7068379999999999</v>
      </c>
    </row>
    <row r="8962" spans="5:5" x14ac:dyDescent="0.25">
      <c r="E8962">
        <v>0.67849150000000003</v>
      </c>
    </row>
    <row r="8963" spans="5:5" x14ac:dyDescent="0.25">
      <c r="E8963">
        <v>2.8401510000000001</v>
      </c>
    </row>
    <row r="8964" spans="5:5" x14ac:dyDescent="0.25">
      <c r="E8964">
        <v>0.99313799999999997</v>
      </c>
    </row>
    <row r="8965" spans="5:5" x14ac:dyDescent="0.25">
      <c r="E8965">
        <v>0.1146639</v>
      </c>
    </row>
    <row r="8966" spans="5:5" x14ac:dyDescent="0.25">
      <c r="E8966">
        <v>4.0193600000000003E-2</v>
      </c>
    </row>
    <row r="8967" spans="5:5" x14ac:dyDescent="0.25">
      <c r="E8967">
        <v>2.645111</v>
      </c>
    </row>
    <row r="8968" spans="5:5" x14ac:dyDescent="0.25">
      <c r="E8968">
        <v>1.0180180000000001</v>
      </c>
    </row>
    <row r="8969" spans="5:5" x14ac:dyDescent="0.25">
      <c r="E8969">
        <v>9.7589209999999996E-2</v>
      </c>
    </row>
    <row r="8970" spans="5:5" x14ac:dyDescent="0.25">
      <c r="E8970">
        <v>0.14804829999999999</v>
      </c>
    </row>
    <row r="8971" spans="5:5" x14ac:dyDescent="0.25">
      <c r="E8971">
        <v>0.100219</v>
      </c>
    </row>
    <row r="8972" spans="5:5" x14ac:dyDescent="0.25">
      <c r="E8972">
        <v>0.32926699999999998</v>
      </c>
    </row>
    <row r="8973" spans="5:5" x14ac:dyDescent="0.25">
      <c r="E8973">
        <v>2.6235129999999999E-2</v>
      </c>
    </row>
    <row r="8974" spans="5:5" x14ac:dyDescent="0.25">
      <c r="E8974">
        <v>0.18555959999999999</v>
      </c>
    </row>
    <row r="8975" spans="5:5" x14ac:dyDescent="0.25">
      <c r="E8975">
        <v>2.8598819999999998</v>
      </c>
    </row>
    <row r="8976" spans="5:5" x14ac:dyDescent="0.25">
      <c r="E8976">
        <v>0.45762190000000003</v>
      </c>
    </row>
    <row r="8977" spans="5:5" x14ac:dyDescent="0.25">
      <c r="E8977">
        <v>1.909707</v>
      </c>
    </row>
    <row r="8978" spans="5:5" x14ac:dyDescent="0.25">
      <c r="E8978">
        <v>0.57437320000000003</v>
      </c>
    </row>
    <row r="8979" spans="5:5" x14ac:dyDescent="0.25">
      <c r="E8979">
        <v>0.1714329</v>
      </c>
    </row>
    <row r="8980" spans="5:5" x14ac:dyDescent="0.25">
      <c r="E8980">
        <v>0.1230002</v>
      </c>
    </row>
    <row r="8981" spans="5:5" x14ac:dyDescent="0.25">
      <c r="E8981">
        <v>0.48537160000000001</v>
      </c>
    </row>
    <row r="8982" spans="5:5" x14ac:dyDescent="0.25">
      <c r="E8982">
        <v>0.42672559999999998</v>
      </c>
    </row>
    <row r="8983" spans="5:5" x14ac:dyDescent="0.25">
      <c r="E8983">
        <v>0.1227419</v>
      </c>
    </row>
    <row r="8984" spans="5:5" x14ac:dyDescent="0.25">
      <c r="E8984">
        <v>2.2756569999999998</v>
      </c>
    </row>
    <row r="8985" spans="5:5" x14ac:dyDescent="0.25">
      <c r="E8985">
        <v>6.0755219999999999E-2</v>
      </c>
    </row>
    <row r="8986" spans="5:5" x14ac:dyDescent="0.25">
      <c r="E8986">
        <v>0.78903089999999998</v>
      </c>
    </row>
    <row r="8987" spans="5:5" x14ac:dyDescent="0.25">
      <c r="E8987">
        <v>0.4245736</v>
      </c>
    </row>
    <row r="8988" spans="5:5" x14ac:dyDescent="0.25">
      <c r="E8988">
        <v>3.6194579999999997E-2</v>
      </c>
    </row>
    <row r="8989" spans="5:5" x14ac:dyDescent="0.25">
      <c r="E8989">
        <v>1.0123770000000001</v>
      </c>
    </row>
    <row r="8990" spans="5:5" x14ac:dyDescent="0.25">
      <c r="E8990">
        <v>0.21362049999999999</v>
      </c>
    </row>
    <row r="8991" spans="5:5" x14ac:dyDescent="0.25">
      <c r="E8991">
        <v>3.9248560000000001</v>
      </c>
    </row>
    <row r="8992" spans="5:5" x14ac:dyDescent="0.25">
      <c r="E8992">
        <v>0.65908089999999997</v>
      </c>
    </row>
    <row r="8993" spans="5:5" x14ac:dyDescent="0.25">
      <c r="E8993">
        <v>5.6077130000000003E-2</v>
      </c>
    </row>
    <row r="8994" spans="5:5" x14ac:dyDescent="0.25">
      <c r="E8994">
        <v>1.666668</v>
      </c>
    </row>
    <row r="8995" spans="5:5" x14ac:dyDescent="0.25">
      <c r="E8995">
        <v>2.0282840000000002</v>
      </c>
    </row>
    <row r="8996" spans="5:5" x14ac:dyDescent="0.25">
      <c r="E8996">
        <v>3.3042020000000001</v>
      </c>
    </row>
    <row r="8997" spans="5:5" x14ac:dyDescent="0.25">
      <c r="E8997">
        <v>1.2459769999999999</v>
      </c>
    </row>
    <row r="8998" spans="5:5" x14ac:dyDescent="0.25">
      <c r="E8998">
        <v>0.25062770000000001</v>
      </c>
    </row>
    <row r="8999" spans="5:5" x14ac:dyDescent="0.25">
      <c r="E8999">
        <v>0.1282604</v>
      </c>
    </row>
    <row r="9000" spans="5:5" x14ac:dyDescent="0.25">
      <c r="E9000">
        <v>0.32513969999999998</v>
      </c>
    </row>
    <row r="9001" spans="5:5" x14ac:dyDescent="0.25">
      <c r="E9001">
        <v>0.58801899999999996</v>
      </c>
    </row>
    <row r="9002" spans="5:5" x14ac:dyDescent="0.25">
      <c r="E9002">
        <v>0.93456680000000003</v>
      </c>
    </row>
    <row r="9003" spans="5:5" x14ac:dyDescent="0.25">
      <c r="E9003">
        <v>5.3739059999999998E-2</v>
      </c>
    </row>
    <row r="9004" spans="5:5" x14ac:dyDescent="0.25">
      <c r="E9004">
        <v>0.36834739999999999</v>
      </c>
    </row>
    <row r="9005" spans="5:5" x14ac:dyDescent="0.25">
      <c r="E9005">
        <v>0.29828349999999998</v>
      </c>
    </row>
    <row r="9006" spans="5:5" x14ac:dyDescent="0.25">
      <c r="E9006">
        <v>0.12848970000000001</v>
      </c>
    </row>
    <row r="9007" spans="5:5" x14ac:dyDescent="0.25">
      <c r="E9007">
        <v>1.0865309999999999</v>
      </c>
    </row>
    <row r="9008" spans="5:5" x14ac:dyDescent="0.25">
      <c r="E9008">
        <v>0.2643819</v>
      </c>
    </row>
    <row r="9009" spans="5:5" x14ac:dyDescent="0.25">
      <c r="E9009">
        <v>0.63908710000000002</v>
      </c>
    </row>
    <row r="9010" spans="5:5" x14ac:dyDescent="0.25">
      <c r="E9010">
        <v>0.52397199999999999</v>
      </c>
    </row>
    <row r="9011" spans="5:5" x14ac:dyDescent="0.25">
      <c r="E9011">
        <v>0.2592237</v>
      </c>
    </row>
    <row r="9012" spans="5:5" x14ac:dyDescent="0.25">
      <c r="E9012">
        <v>0.26745390000000002</v>
      </c>
    </row>
    <row r="9013" spans="5:5" x14ac:dyDescent="0.25">
      <c r="E9013">
        <v>0.98918870000000003</v>
      </c>
    </row>
    <row r="9014" spans="5:5" x14ac:dyDescent="0.25">
      <c r="E9014">
        <v>0.33386199999999999</v>
      </c>
    </row>
    <row r="9015" spans="5:5" x14ac:dyDescent="0.25">
      <c r="E9015">
        <v>0.76468060000000004</v>
      </c>
    </row>
    <row r="9016" spans="5:5" x14ac:dyDescent="0.25">
      <c r="E9016">
        <v>1.852695</v>
      </c>
    </row>
    <row r="9017" spans="5:5" x14ac:dyDescent="0.25">
      <c r="E9017">
        <v>1.3715580000000001</v>
      </c>
    </row>
    <row r="9018" spans="5:5" x14ac:dyDescent="0.25">
      <c r="E9018">
        <v>1.439781</v>
      </c>
    </row>
    <row r="9019" spans="5:5" x14ac:dyDescent="0.25">
      <c r="E9019">
        <v>1.0201849999999999</v>
      </c>
    </row>
    <row r="9020" spans="5:5" x14ac:dyDescent="0.25">
      <c r="E9020">
        <v>2.6451799999999999</v>
      </c>
    </row>
    <row r="9021" spans="5:5" x14ac:dyDescent="0.25">
      <c r="E9021">
        <v>1.894687</v>
      </c>
    </row>
    <row r="9022" spans="5:5" x14ac:dyDescent="0.25">
      <c r="E9022">
        <v>0.4226432</v>
      </c>
    </row>
    <row r="9023" spans="5:5" x14ac:dyDescent="0.25">
      <c r="E9023">
        <v>0.24568490000000001</v>
      </c>
    </row>
    <row r="9024" spans="5:5" x14ac:dyDescent="0.25">
      <c r="E9024">
        <v>0.25736880000000001</v>
      </c>
    </row>
    <row r="9025" spans="5:5" x14ac:dyDescent="0.25">
      <c r="E9025">
        <v>6.3514020000000004E-2</v>
      </c>
    </row>
    <row r="9026" spans="5:5" x14ac:dyDescent="0.25">
      <c r="E9026">
        <v>0.60703249999999997</v>
      </c>
    </row>
    <row r="9027" spans="5:5" x14ac:dyDescent="0.25">
      <c r="E9027">
        <v>0.2954444</v>
      </c>
    </row>
    <row r="9028" spans="5:5" x14ac:dyDescent="0.25">
      <c r="E9028">
        <v>3.0473499999999998</v>
      </c>
    </row>
    <row r="9029" spans="5:5" x14ac:dyDescent="0.25">
      <c r="E9029">
        <v>2.1781480000000002</v>
      </c>
    </row>
    <row r="9030" spans="5:5" x14ac:dyDescent="0.25">
      <c r="E9030">
        <v>1.7447319999999999</v>
      </c>
    </row>
    <row r="9031" spans="5:5" x14ac:dyDescent="0.25">
      <c r="E9031">
        <v>1.403483</v>
      </c>
    </row>
    <row r="9032" spans="5:5" x14ac:dyDescent="0.25">
      <c r="E9032">
        <v>1.285671</v>
      </c>
    </row>
    <row r="9033" spans="5:5" x14ac:dyDescent="0.25">
      <c r="E9033">
        <v>5.3936829999999998E-2</v>
      </c>
    </row>
    <row r="9034" spans="5:5" x14ac:dyDescent="0.25">
      <c r="E9034">
        <v>1.8770469999999999</v>
      </c>
    </row>
    <row r="9035" spans="5:5" x14ac:dyDescent="0.25">
      <c r="E9035">
        <v>3.5749959999999997E-2</v>
      </c>
    </row>
    <row r="9036" spans="5:5" x14ac:dyDescent="0.25">
      <c r="E9036">
        <v>0.36586809999999997</v>
      </c>
    </row>
    <row r="9037" spans="5:5" x14ac:dyDescent="0.25">
      <c r="E9037">
        <v>4.0121400000000002E-2</v>
      </c>
    </row>
    <row r="9038" spans="5:5" x14ac:dyDescent="0.25">
      <c r="E9038">
        <v>0.28761819999999999</v>
      </c>
    </row>
    <row r="9039" spans="5:5" x14ac:dyDescent="0.25">
      <c r="E9039">
        <v>0.46308959999999999</v>
      </c>
    </row>
    <row r="9040" spans="5:5" x14ac:dyDescent="0.25">
      <c r="E9040">
        <v>0.56817600000000001</v>
      </c>
    </row>
    <row r="9041" spans="5:5" x14ac:dyDescent="0.25">
      <c r="E9041">
        <v>0.90272189999999997</v>
      </c>
    </row>
    <row r="9042" spans="5:5" x14ac:dyDescent="0.25">
      <c r="E9042">
        <v>1.4342349999999999</v>
      </c>
    </row>
    <row r="9043" spans="5:5" x14ac:dyDescent="0.25">
      <c r="E9043">
        <v>2.4932669999999999</v>
      </c>
    </row>
    <row r="9044" spans="5:5" x14ac:dyDescent="0.25">
      <c r="E9044">
        <v>1.830959</v>
      </c>
    </row>
    <row r="9045" spans="5:5" x14ac:dyDescent="0.25">
      <c r="E9045">
        <v>1.5014479999999999</v>
      </c>
    </row>
    <row r="9046" spans="5:5" x14ac:dyDescent="0.25">
      <c r="E9046">
        <v>1.165098</v>
      </c>
    </row>
    <row r="9047" spans="5:5" x14ac:dyDescent="0.25">
      <c r="E9047">
        <v>0.88168709999999995</v>
      </c>
    </row>
    <row r="9048" spans="5:5" x14ac:dyDescent="0.25">
      <c r="E9048">
        <v>1.828999</v>
      </c>
    </row>
    <row r="9049" spans="5:5" x14ac:dyDescent="0.25">
      <c r="E9049">
        <v>5.2988140000000001</v>
      </c>
    </row>
    <row r="9050" spans="5:5" x14ac:dyDescent="0.25">
      <c r="E9050">
        <v>0.2328587</v>
      </c>
    </row>
    <row r="9051" spans="5:5" x14ac:dyDescent="0.25">
      <c r="E9051">
        <v>0.49632710000000002</v>
      </c>
    </row>
    <row r="9052" spans="5:5" x14ac:dyDescent="0.25">
      <c r="E9052">
        <v>0.49477969999999999</v>
      </c>
    </row>
    <row r="9053" spans="5:5" x14ac:dyDescent="0.25">
      <c r="E9053">
        <v>6.5673009999999996</v>
      </c>
    </row>
    <row r="9054" spans="5:5" x14ac:dyDescent="0.25">
      <c r="E9054">
        <v>0.17804739999999999</v>
      </c>
    </row>
    <row r="9055" spans="5:5" x14ac:dyDescent="0.25">
      <c r="E9055">
        <v>0.20073160000000001</v>
      </c>
    </row>
    <row r="9056" spans="5:5" x14ac:dyDescent="0.25">
      <c r="E9056">
        <v>1.7896939999999999</v>
      </c>
    </row>
    <row r="9057" spans="5:5" x14ac:dyDescent="0.25">
      <c r="E9057">
        <v>9.5175689999999993E-2</v>
      </c>
    </row>
    <row r="9058" spans="5:5" x14ac:dyDescent="0.25">
      <c r="E9058">
        <v>0.37728200000000001</v>
      </c>
    </row>
    <row r="9059" spans="5:5" x14ac:dyDescent="0.25">
      <c r="E9059">
        <v>3.7482329999999999</v>
      </c>
    </row>
    <row r="9060" spans="5:5" x14ac:dyDescent="0.25">
      <c r="E9060">
        <v>3.244011</v>
      </c>
    </row>
    <row r="9061" spans="5:5" x14ac:dyDescent="0.25">
      <c r="E9061">
        <v>0.34347549999999999</v>
      </c>
    </row>
    <row r="9062" spans="5:5" x14ac:dyDescent="0.25">
      <c r="E9062">
        <v>0.68841669999999999</v>
      </c>
    </row>
    <row r="9063" spans="5:5" x14ac:dyDescent="0.25">
      <c r="E9063">
        <v>1.3267040000000001</v>
      </c>
    </row>
    <row r="9064" spans="5:5" x14ac:dyDescent="0.25">
      <c r="E9064">
        <v>0.727518</v>
      </c>
    </row>
    <row r="9065" spans="5:5" x14ac:dyDescent="0.25">
      <c r="E9065">
        <v>1.2597780000000001</v>
      </c>
    </row>
    <row r="9066" spans="5:5" x14ac:dyDescent="0.25">
      <c r="E9066">
        <v>3.2737020000000001</v>
      </c>
    </row>
    <row r="9067" spans="5:5" x14ac:dyDescent="0.25">
      <c r="E9067">
        <v>2.5765609999999999</v>
      </c>
    </row>
    <row r="9068" spans="5:5" x14ac:dyDescent="0.25">
      <c r="E9068">
        <v>8.3621849999999998E-2</v>
      </c>
    </row>
    <row r="9069" spans="5:5" x14ac:dyDescent="0.25">
      <c r="E9069">
        <v>1.506983</v>
      </c>
    </row>
    <row r="9070" spans="5:5" x14ac:dyDescent="0.25">
      <c r="E9070">
        <v>0.13147700000000001</v>
      </c>
    </row>
    <row r="9071" spans="5:5" x14ac:dyDescent="0.25">
      <c r="E9071">
        <v>0.6460264</v>
      </c>
    </row>
    <row r="9072" spans="5:5" x14ac:dyDescent="0.25">
      <c r="E9072">
        <v>4.8267280000000003E-2</v>
      </c>
    </row>
    <row r="9073" spans="5:5" x14ac:dyDescent="0.25">
      <c r="E9073">
        <v>1.685333E-2</v>
      </c>
    </row>
    <row r="9074" spans="5:5" x14ac:dyDescent="0.25">
      <c r="E9074">
        <v>0.1770497</v>
      </c>
    </row>
    <row r="9075" spans="5:5" x14ac:dyDescent="0.25">
      <c r="E9075">
        <v>0.42945650000000002</v>
      </c>
    </row>
    <row r="9076" spans="5:5" x14ac:dyDescent="0.25">
      <c r="E9076">
        <v>0.74811090000000002</v>
      </c>
    </row>
    <row r="9077" spans="5:5" x14ac:dyDescent="0.25">
      <c r="E9077">
        <v>1.0769059999999999</v>
      </c>
    </row>
    <row r="9078" spans="5:5" x14ac:dyDescent="0.25">
      <c r="E9078">
        <v>0.27752169999999998</v>
      </c>
    </row>
    <row r="9079" spans="5:5" x14ac:dyDescent="0.25">
      <c r="E9079">
        <v>0.92689690000000002</v>
      </c>
    </row>
    <row r="9080" spans="5:5" x14ac:dyDescent="0.25">
      <c r="E9080">
        <v>0.35165849999999998</v>
      </c>
    </row>
    <row r="9081" spans="5:5" x14ac:dyDescent="0.25">
      <c r="E9081">
        <v>1.850508</v>
      </c>
    </row>
    <row r="9082" spans="5:5" x14ac:dyDescent="0.25">
      <c r="E9082">
        <v>0.78290999999999999</v>
      </c>
    </row>
    <row r="9083" spans="5:5" x14ac:dyDescent="0.25">
      <c r="E9083">
        <v>8.6420259999999999E-2</v>
      </c>
    </row>
    <row r="9084" spans="5:5" x14ac:dyDescent="0.25">
      <c r="E9084">
        <v>0.12894320000000001</v>
      </c>
    </row>
    <row r="9085" spans="5:5" x14ac:dyDescent="0.25">
      <c r="E9085">
        <v>1.3625780000000001</v>
      </c>
    </row>
    <row r="9086" spans="5:5" x14ac:dyDescent="0.25">
      <c r="E9086">
        <v>2.0292880000000002</v>
      </c>
    </row>
    <row r="9087" spans="5:5" x14ac:dyDescent="0.25">
      <c r="E9087">
        <v>0.16058310000000001</v>
      </c>
    </row>
    <row r="9088" spans="5:5" x14ac:dyDescent="0.25">
      <c r="E9088">
        <v>1.270197</v>
      </c>
    </row>
    <row r="9089" spans="5:5" x14ac:dyDescent="0.25">
      <c r="E9089">
        <v>1.0794159999999999</v>
      </c>
    </row>
    <row r="9090" spans="5:5" x14ac:dyDescent="0.25">
      <c r="E9090">
        <v>0.77807700000000002</v>
      </c>
    </row>
    <row r="9091" spans="5:5" x14ac:dyDescent="0.25">
      <c r="E9091">
        <v>1.0011840000000001</v>
      </c>
    </row>
    <row r="9092" spans="5:5" x14ac:dyDescent="0.25">
      <c r="E9092">
        <v>1.6579619999999999</v>
      </c>
    </row>
    <row r="9093" spans="5:5" x14ac:dyDescent="0.25">
      <c r="E9093">
        <v>8.9863520000000002E-2</v>
      </c>
    </row>
    <row r="9094" spans="5:5" x14ac:dyDescent="0.25">
      <c r="E9094">
        <v>0.7566254</v>
      </c>
    </row>
    <row r="9095" spans="5:5" x14ac:dyDescent="0.25">
      <c r="E9095">
        <v>1.413516</v>
      </c>
    </row>
    <row r="9096" spans="5:5" x14ac:dyDescent="0.25">
      <c r="E9096">
        <v>7.1722709999999995E-2</v>
      </c>
    </row>
    <row r="9097" spans="5:5" x14ac:dyDescent="0.25">
      <c r="E9097">
        <v>0.1155123</v>
      </c>
    </row>
    <row r="9098" spans="5:5" x14ac:dyDescent="0.25">
      <c r="E9098">
        <v>0.70459380000000005</v>
      </c>
    </row>
    <row r="9099" spans="5:5" x14ac:dyDescent="0.25">
      <c r="E9099">
        <v>1.01973</v>
      </c>
    </row>
    <row r="9100" spans="5:5" x14ac:dyDescent="0.25">
      <c r="E9100">
        <v>1.9366429999999999</v>
      </c>
    </row>
    <row r="9101" spans="5:5" x14ac:dyDescent="0.25">
      <c r="E9101">
        <v>2.1010800000000001</v>
      </c>
    </row>
    <row r="9102" spans="5:5" x14ac:dyDescent="0.25">
      <c r="E9102">
        <v>4.3577879999999999E-2</v>
      </c>
    </row>
    <row r="9103" spans="5:5" x14ac:dyDescent="0.25">
      <c r="E9103">
        <v>0.29383959999999998</v>
      </c>
    </row>
    <row r="9104" spans="5:5" x14ac:dyDescent="0.25">
      <c r="E9104">
        <v>0.52505659999999998</v>
      </c>
    </row>
    <row r="9105" spans="5:5" x14ac:dyDescent="0.25">
      <c r="E9105">
        <v>2.631345</v>
      </c>
    </row>
    <row r="9106" spans="5:5" x14ac:dyDescent="0.25">
      <c r="E9106">
        <v>0.5707392</v>
      </c>
    </row>
    <row r="9107" spans="5:5" x14ac:dyDescent="0.25">
      <c r="E9107">
        <v>1.316141</v>
      </c>
    </row>
    <row r="9108" spans="5:5" x14ac:dyDescent="0.25">
      <c r="E9108">
        <v>0.73238490000000001</v>
      </c>
    </row>
    <row r="9109" spans="5:5" x14ac:dyDescent="0.25">
      <c r="E9109">
        <v>1.9145730000000001</v>
      </c>
    </row>
    <row r="9110" spans="5:5" x14ac:dyDescent="0.25">
      <c r="E9110">
        <v>0.51634440000000004</v>
      </c>
    </row>
    <row r="9111" spans="5:5" x14ac:dyDescent="0.25">
      <c r="E9111">
        <v>1.6020540000000001</v>
      </c>
    </row>
    <row r="9112" spans="5:5" x14ac:dyDescent="0.25">
      <c r="E9112">
        <v>0.3752897</v>
      </c>
    </row>
    <row r="9113" spans="5:5" x14ac:dyDescent="0.25">
      <c r="E9113">
        <v>5.3523569999999996</v>
      </c>
    </row>
    <row r="9114" spans="5:5" x14ac:dyDescent="0.25">
      <c r="E9114">
        <v>5.0670609999999998E-2</v>
      </c>
    </row>
    <row r="9115" spans="5:5" x14ac:dyDescent="0.25">
      <c r="E9115">
        <v>0.28866570000000003</v>
      </c>
    </row>
    <row r="9116" spans="5:5" x14ac:dyDescent="0.25">
      <c r="E9116">
        <v>1.063455</v>
      </c>
    </row>
    <row r="9117" spans="5:5" x14ac:dyDescent="0.25">
      <c r="E9117">
        <v>3.0787239999999998</v>
      </c>
    </row>
    <row r="9118" spans="5:5" x14ac:dyDescent="0.25">
      <c r="E9118">
        <v>1.1529</v>
      </c>
    </row>
    <row r="9119" spans="5:5" x14ac:dyDescent="0.25">
      <c r="E9119">
        <v>0.26495370000000001</v>
      </c>
    </row>
    <row r="9120" spans="5:5" x14ac:dyDescent="0.25">
      <c r="E9120">
        <v>1.93644E-3</v>
      </c>
    </row>
    <row r="9121" spans="5:5" x14ac:dyDescent="0.25">
      <c r="E9121">
        <v>0.1029221</v>
      </c>
    </row>
    <row r="9122" spans="5:5" x14ac:dyDescent="0.25">
      <c r="E9122">
        <v>0.2103546</v>
      </c>
    </row>
    <row r="9123" spans="5:5" x14ac:dyDescent="0.25">
      <c r="E9123">
        <v>0.413798</v>
      </c>
    </row>
    <row r="9124" spans="5:5" x14ac:dyDescent="0.25">
      <c r="E9124">
        <v>0.49891249999999998</v>
      </c>
    </row>
    <row r="9125" spans="5:5" x14ac:dyDescent="0.25">
      <c r="E9125">
        <v>0.3235865</v>
      </c>
    </row>
    <row r="9126" spans="5:5" x14ac:dyDescent="0.25">
      <c r="E9126">
        <v>1.1533990000000001</v>
      </c>
    </row>
    <row r="9127" spans="5:5" x14ac:dyDescent="0.25">
      <c r="E9127">
        <v>0.18764700000000001</v>
      </c>
    </row>
    <row r="9128" spans="5:5" x14ac:dyDescent="0.25">
      <c r="E9128">
        <v>0.56754159999999998</v>
      </c>
    </row>
    <row r="9129" spans="5:5" x14ac:dyDescent="0.25">
      <c r="E9129">
        <v>3.042027</v>
      </c>
    </row>
    <row r="9130" spans="5:5" x14ac:dyDescent="0.25">
      <c r="E9130">
        <v>0.48675990000000002</v>
      </c>
    </row>
    <row r="9131" spans="5:5" x14ac:dyDescent="0.25">
      <c r="E9131">
        <v>1.796478</v>
      </c>
    </row>
    <row r="9132" spans="5:5" x14ac:dyDescent="0.25">
      <c r="E9132">
        <v>0.54138839999999999</v>
      </c>
    </row>
    <row r="9133" spans="5:5" x14ac:dyDescent="0.25">
      <c r="E9133">
        <v>0.6604892</v>
      </c>
    </row>
    <row r="9134" spans="5:5" x14ac:dyDescent="0.25">
      <c r="E9134">
        <v>0.4072114</v>
      </c>
    </row>
    <row r="9135" spans="5:5" x14ac:dyDescent="0.25">
      <c r="E9135">
        <v>0.26147579999999998</v>
      </c>
    </row>
    <row r="9136" spans="5:5" x14ac:dyDescent="0.25">
      <c r="E9136">
        <v>0.50425739999999997</v>
      </c>
    </row>
    <row r="9137" spans="5:5" x14ac:dyDescent="0.25">
      <c r="E9137">
        <v>7.4636190000000005E-2</v>
      </c>
    </row>
    <row r="9138" spans="5:5" x14ac:dyDescent="0.25">
      <c r="E9138">
        <v>1.1128659999999999</v>
      </c>
    </row>
    <row r="9139" spans="5:5" x14ac:dyDescent="0.25">
      <c r="E9139">
        <v>3.2665149999999997E-2</v>
      </c>
    </row>
    <row r="9140" spans="5:5" x14ac:dyDescent="0.25">
      <c r="E9140">
        <v>0.75591609999999998</v>
      </c>
    </row>
    <row r="9141" spans="5:5" x14ac:dyDescent="0.25">
      <c r="E9141">
        <v>7.3143399999999997E-2</v>
      </c>
    </row>
    <row r="9142" spans="5:5" x14ac:dyDescent="0.25">
      <c r="E9142">
        <v>2.9713420000000001E-2</v>
      </c>
    </row>
    <row r="9143" spans="5:5" x14ac:dyDescent="0.25">
      <c r="E9143">
        <v>0.79700199999999999</v>
      </c>
    </row>
    <row r="9144" spans="5:5" x14ac:dyDescent="0.25">
      <c r="E9144">
        <v>8.1196359999999995E-3</v>
      </c>
    </row>
    <row r="9145" spans="5:5" x14ac:dyDescent="0.25">
      <c r="E9145">
        <v>0.20275599999999999</v>
      </c>
    </row>
    <row r="9146" spans="5:5" x14ac:dyDescent="0.25">
      <c r="E9146">
        <v>0.67702399999999996</v>
      </c>
    </row>
    <row r="9147" spans="5:5" x14ac:dyDescent="0.25">
      <c r="E9147">
        <v>1.93685</v>
      </c>
    </row>
    <row r="9148" spans="5:5" x14ac:dyDescent="0.25">
      <c r="E9148">
        <v>0.5139167</v>
      </c>
    </row>
    <row r="9149" spans="5:5" x14ac:dyDescent="0.25">
      <c r="E9149">
        <v>0.93628650000000002</v>
      </c>
    </row>
    <row r="9150" spans="5:5" x14ac:dyDescent="0.25">
      <c r="E9150">
        <v>2.1253540000000002</v>
      </c>
    </row>
    <row r="9151" spans="5:5" x14ac:dyDescent="0.25">
      <c r="E9151">
        <v>3.1489699999999998</v>
      </c>
    </row>
    <row r="9152" spans="5:5" x14ac:dyDescent="0.25">
      <c r="E9152">
        <v>1.0137430000000001</v>
      </c>
    </row>
    <row r="9153" spans="5:5" x14ac:dyDescent="0.25">
      <c r="E9153">
        <v>0.78266769999999997</v>
      </c>
    </row>
    <row r="9154" spans="5:5" x14ac:dyDescent="0.25">
      <c r="E9154">
        <v>1.2442200000000001</v>
      </c>
    </row>
    <row r="9155" spans="5:5" x14ac:dyDescent="0.25">
      <c r="E9155">
        <v>1.1467639999999999</v>
      </c>
    </row>
    <row r="9156" spans="5:5" x14ac:dyDescent="0.25">
      <c r="E9156">
        <v>0.3172528</v>
      </c>
    </row>
    <row r="9157" spans="5:5" x14ac:dyDescent="0.25">
      <c r="E9157">
        <v>0.98843950000000003</v>
      </c>
    </row>
    <row r="9158" spans="5:5" x14ac:dyDescent="0.25">
      <c r="E9158">
        <v>0.47524759999999999</v>
      </c>
    </row>
    <row r="9159" spans="5:5" x14ac:dyDescent="0.25">
      <c r="E9159">
        <v>1.6238360000000001</v>
      </c>
    </row>
    <row r="9160" spans="5:5" x14ac:dyDescent="0.25">
      <c r="E9160">
        <v>0.29988419999999999</v>
      </c>
    </row>
    <row r="9161" spans="5:5" x14ac:dyDescent="0.25">
      <c r="E9161">
        <v>0.6394455</v>
      </c>
    </row>
    <row r="9162" spans="5:5" x14ac:dyDescent="0.25">
      <c r="E9162">
        <v>0.31880069999999999</v>
      </c>
    </row>
    <row r="9163" spans="5:5" x14ac:dyDescent="0.25">
      <c r="E9163">
        <v>1.386611</v>
      </c>
    </row>
    <row r="9164" spans="5:5" x14ac:dyDescent="0.25">
      <c r="E9164">
        <v>0.46408240000000001</v>
      </c>
    </row>
    <row r="9165" spans="5:5" x14ac:dyDescent="0.25">
      <c r="E9165">
        <v>0.14815819999999999</v>
      </c>
    </row>
    <row r="9166" spans="5:5" x14ac:dyDescent="0.25">
      <c r="E9166">
        <v>0.41125889999999998</v>
      </c>
    </row>
    <row r="9167" spans="5:5" x14ac:dyDescent="0.25">
      <c r="E9167">
        <v>1.6201699999999999E-2</v>
      </c>
    </row>
    <row r="9168" spans="5:5" x14ac:dyDescent="0.25">
      <c r="E9168">
        <v>1.3176140000000001</v>
      </c>
    </row>
    <row r="9169" spans="5:5" x14ac:dyDescent="0.25">
      <c r="E9169">
        <v>9.5211950000000004E-2</v>
      </c>
    </row>
    <row r="9170" spans="5:5" x14ac:dyDescent="0.25">
      <c r="E9170">
        <v>1.565844</v>
      </c>
    </row>
    <row r="9171" spans="5:5" x14ac:dyDescent="0.25">
      <c r="E9171">
        <v>3.8800970000000001</v>
      </c>
    </row>
    <row r="9172" spans="5:5" x14ac:dyDescent="0.25">
      <c r="E9172">
        <v>0.33991969999999999</v>
      </c>
    </row>
    <row r="9173" spans="5:5" x14ac:dyDescent="0.25">
      <c r="E9173">
        <v>2.093191</v>
      </c>
    </row>
    <row r="9174" spans="5:5" x14ac:dyDescent="0.25">
      <c r="E9174">
        <v>3.0738340000000002</v>
      </c>
    </row>
    <row r="9175" spans="5:5" x14ac:dyDescent="0.25">
      <c r="E9175">
        <v>0.83917600000000003</v>
      </c>
    </row>
    <row r="9176" spans="5:5" x14ac:dyDescent="0.25">
      <c r="E9176">
        <v>1.0432650000000001</v>
      </c>
    </row>
    <row r="9177" spans="5:5" x14ac:dyDescent="0.25">
      <c r="E9177">
        <v>1.2556339999999999</v>
      </c>
    </row>
    <row r="9178" spans="5:5" x14ac:dyDescent="0.25">
      <c r="E9178">
        <v>0.36637720000000001</v>
      </c>
    </row>
    <row r="9179" spans="5:5" x14ac:dyDescent="0.25">
      <c r="E9179">
        <v>0.3305747</v>
      </c>
    </row>
    <row r="9180" spans="5:5" x14ac:dyDescent="0.25">
      <c r="E9180">
        <v>0.93011860000000002</v>
      </c>
    </row>
    <row r="9181" spans="5:5" x14ac:dyDescent="0.25">
      <c r="E9181">
        <v>0.11291959999999999</v>
      </c>
    </row>
    <row r="9182" spans="5:5" x14ac:dyDescent="0.25">
      <c r="E9182">
        <v>0.78824079999999996</v>
      </c>
    </row>
    <row r="9183" spans="5:5" x14ac:dyDescent="0.25">
      <c r="E9183">
        <v>0.69308119999999995</v>
      </c>
    </row>
    <row r="9184" spans="5:5" x14ac:dyDescent="0.25">
      <c r="E9184">
        <v>0.91620069999999998</v>
      </c>
    </row>
    <row r="9185" spans="5:5" x14ac:dyDescent="0.25">
      <c r="E9185">
        <v>0.58556830000000004</v>
      </c>
    </row>
    <row r="9186" spans="5:5" x14ac:dyDescent="0.25">
      <c r="E9186">
        <v>0.38928859999999998</v>
      </c>
    </row>
    <row r="9187" spans="5:5" x14ac:dyDescent="0.25">
      <c r="E9187">
        <v>1.762907</v>
      </c>
    </row>
    <row r="9188" spans="5:5" x14ac:dyDescent="0.25">
      <c r="E9188">
        <v>0.28775400000000001</v>
      </c>
    </row>
    <row r="9189" spans="5:5" x14ac:dyDescent="0.25">
      <c r="E9189">
        <v>1.4777720000000001</v>
      </c>
    </row>
    <row r="9190" spans="5:5" x14ac:dyDescent="0.25">
      <c r="E9190">
        <v>0.29892940000000001</v>
      </c>
    </row>
    <row r="9191" spans="5:5" x14ac:dyDescent="0.25">
      <c r="E9191">
        <v>2.9859369999999998</v>
      </c>
    </row>
    <row r="9192" spans="5:5" x14ac:dyDescent="0.25">
      <c r="E9192">
        <v>0.86584839999999996</v>
      </c>
    </row>
    <row r="9193" spans="5:5" x14ac:dyDescent="0.25">
      <c r="E9193">
        <v>1.5335799999999999</v>
      </c>
    </row>
    <row r="9194" spans="5:5" x14ac:dyDescent="0.25">
      <c r="E9194">
        <v>0.54640409999999995</v>
      </c>
    </row>
    <row r="9195" spans="5:5" x14ac:dyDescent="0.25">
      <c r="E9195">
        <v>8.8848450000000006E-3</v>
      </c>
    </row>
    <row r="9196" spans="5:5" x14ac:dyDescent="0.25">
      <c r="E9196">
        <v>0.42035640000000002</v>
      </c>
    </row>
    <row r="9197" spans="5:5" x14ac:dyDescent="0.25">
      <c r="E9197">
        <v>1.4606779999999999</v>
      </c>
    </row>
    <row r="9198" spans="5:5" x14ac:dyDescent="0.25">
      <c r="E9198">
        <v>2.5679699999999999</v>
      </c>
    </row>
    <row r="9199" spans="5:5" x14ac:dyDescent="0.25">
      <c r="E9199">
        <v>0.67213500000000004</v>
      </c>
    </row>
    <row r="9200" spans="5:5" x14ac:dyDescent="0.25">
      <c r="E9200">
        <v>0.2346056</v>
      </c>
    </row>
    <row r="9201" spans="5:5" x14ac:dyDescent="0.25">
      <c r="E9201">
        <v>0.32249709999999998</v>
      </c>
    </row>
    <row r="9202" spans="5:5" x14ac:dyDescent="0.25">
      <c r="E9202">
        <v>1.2241580000000001</v>
      </c>
    </row>
    <row r="9203" spans="5:5" x14ac:dyDescent="0.25">
      <c r="E9203">
        <v>0.84042510000000004</v>
      </c>
    </row>
    <row r="9204" spans="5:5" x14ac:dyDescent="0.25">
      <c r="E9204">
        <v>2.2753869999999998</v>
      </c>
    </row>
    <row r="9205" spans="5:5" x14ac:dyDescent="0.25">
      <c r="E9205">
        <v>0.44565749999999998</v>
      </c>
    </row>
    <row r="9206" spans="5:5" x14ac:dyDescent="0.25">
      <c r="E9206">
        <v>0.1244654</v>
      </c>
    </row>
    <row r="9207" spans="5:5" x14ac:dyDescent="0.25">
      <c r="E9207">
        <v>0.86300429999999995</v>
      </c>
    </row>
    <row r="9208" spans="5:5" x14ac:dyDescent="0.25">
      <c r="E9208">
        <v>1.6663210000000001E-2</v>
      </c>
    </row>
    <row r="9209" spans="5:5" x14ac:dyDescent="0.25">
      <c r="E9209">
        <v>5.4144900000000003E-2</v>
      </c>
    </row>
    <row r="9210" spans="5:5" x14ac:dyDescent="0.25">
      <c r="E9210">
        <v>0.33768969999999998</v>
      </c>
    </row>
    <row r="9211" spans="5:5" x14ac:dyDescent="0.25">
      <c r="E9211">
        <v>1.9720040000000001</v>
      </c>
    </row>
    <row r="9212" spans="5:5" x14ac:dyDescent="0.25">
      <c r="E9212">
        <v>0.99403410000000003</v>
      </c>
    </row>
    <row r="9213" spans="5:5" x14ac:dyDescent="0.25">
      <c r="E9213">
        <v>0.54066829999999999</v>
      </c>
    </row>
    <row r="9214" spans="5:5" x14ac:dyDescent="0.25">
      <c r="E9214">
        <v>0.49862699999999999</v>
      </c>
    </row>
    <row r="9215" spans="5:5" x14ac:dyDescent="0.25">
      <c r="E9215">
        <v>2.5470340000000001E-2</v>
      </c>
    </row>
    <row r="9216" spans="5:5" x14ac:dyDescent="0.25">
      <c r="E9216">
        <v>1.5752489999999999</v>
      </c>
    </row>
    <row r="9217" spans="5:5" x14ac:dyDescent="0.25">
      <c r="E9217">
        <v>2.8124039999999999</v>
      </c>
    </row>
    <row r="9218" spans="5:5" x14ac:dyDescent="0.25">
      <c r="E9218">
        <v>1.033655</v>
      </c>
    </row>
    <row r="9219" spans="5:5" x14ac:dyDescent="0.25">
      <c r="E9219">
        <v>2.4551460000000001E-2</v>
      </c>
    </row>
    <row r="9220" spans="5:5" x14ac:dyDescent="0.25">
      <c r="E9220">
        <v>0.98506000000000005</v>
      </c>
    </row>
    <row r="9221" spans="5:5" x14ac:dyDescent="0.25">
      <c r="E9221">
        <v>0.76274869999999995</v>
      </c>
    </row>
    <row r="9222" spans="5:5" x14ac:dyDescent="0.25">
      <c r="E9222">
        <v>0.16418820000000001</v>
      </c>
    </row>
    <row r="9223" spans="5:5" x14ac:dyDescent="0.25">
      <c r="E9223">
        <v>0.49569530000000001</v>
      </c>
    </row>
    <row r="9224" spans="5:5" x14ac:dyDescent="0.25">
      <c r="E9224">
        <v>0.66431640000000003</v>
      </c>
    </row>
    <row r="9225" spans="5:5" x14ac:dyDescent="0.25">
      <c r="E9225">
        <v>1.273995</v>
      </c>
    </row>
    <row r="9226" spans="5:5" x14ac:dyDescent="0.25">
      <c r="E9226">
        <v>0.84873679999999996</v>
      </c>
    </row>
    <row r="9227" spans="5:5" x14ac:dyDescent="0.25">
      <c r="E9227">
        <v>0.12705520000000001</v>
      </c>
    </row>
    <row r="9228" spans="5:5" x14ac:dyDescent="0.25">
      <c r="E9228">
        <v>0.28299029999999997</v>
      </c>
    </row>
    <row r="9229" spans="5:5" x14ac:dyDescent="0.25">
      <c r="E9229">
        <v>1.83552</v>
      </c>
    </row>
    <row r="9230" spans="5:5" x14ac:dyDescent="0.25">
      <c r="E9230">
        <v>1.718604</v>
      </c>
    </row>
    <row r="9231" spans="5:5" x14ac:dyDescent="0.25">
      <c r="E9231">
        <v>8.9639360000000001E-2</v>
      </c>
    </row>
    <row r="9232" spans="5:5" x14ac:dyDescent="0.25">
      <c r="E9232">
        <v>0.90281080000000002</v>
      </c>
    </row>
    <row r="9233" spans="5:5" x14ac:dyDescent="0.25">
      <c r="E9233">
        <v>0.53780269999999997</v>
      </c>
    </row>
    <row r="9234" spans="5:5" x14ac:dyDescent="0.25">
      <c r="E9234">
        <v>3.3759350000000001</v>
      </c>
    </row>
    <row r="9235" spans="5:5" x14ac:dyDescent="0.25">
      <c r="E9235">
        <v>0.85711959999999998</v>
      </c>
    </row>
    <row r="9236" spans="5:5" x14ac:dyDescent="0.25">
      <c r="E9236">
        <v>1.10988</v>
      </c>
    </row>
    <row r="9237" spans="5:5" x14ac:dyDescent="0.25">
      <c r="E9237">
        <v>0.22744039999999999</v>
      </c>
    </row>
    <row r="9238" spans="5:5" x14ac:dyDescent="0.25">
      <c r="E9238">
        <v>0.4334037</v>
      </c>
    </row>
    <row r="9239" spans="5:5" x14ac:dyDescent="0.25">
      <c r="E9239">
        <v>0.96161090000000005</v>
      </c>
    </row>
    <row r="9240" spans="5:5" x14ac:dyDescent="0.25">
      <c r="E9240">
        <v>0.76216170000000005</v>
      </c>
    </row>
    <row r="9241" spans="5:5" x14ac:dyDescent="0.25">
      <c r="E9241">
        <v>1.8340700000000001</v>
      </c>
    </row>
    <row r="9242" spans="5:5" x14ac:dyDescent="0.25">
      <c r="E9242">
        <v>0.3879108</v>
      </c>
    </row>
    <row r="9243" spans="5:5" x14ac:dyDescent="0.25">
      <c r="E9243">
        <v>1.479223</v>
      </c>
    </row>
    <row r="9244" spans="5:5" x14ac:dyDescent="0.25">
      <c r="E9244">
        <v>0.77196790000000004</v>
      </c>
    </row>
    <row r="9245" spans="5:5" x14ac:dyDescent="0.25">
      <c r="E9245">
        <v>2.7952910000000002</v>
      </c>
    </row>
    <row r="9246" spans="5:5" x14ac:dyDescent="0.25">
      <c r="E9246">
        <v>0.59087520000000004</v>
      </c>
    </row>
    <row r="9247" spans="5:5" x14ac:dyDescent="0.25">
      <c r="E9247">
        <v>2.0970939999999998</v>
      </c>
    </row>
    <row r="9248" spans="5:5" x14ac:dyDescent="0.25">
      <c r="E9248">
        <v>0.29006959999999998</v>
      </c>
    </row>
    <row r="9249" spans="5:5" x14ac:dyDescent="0.25">
      <c r="E9249">
        <v>0.61894709999999997</v>
      </c>
    </row>
    <row r="9250" spans="5:5" x14ac:dyDescent="0.25">
      <c r="E9250">
        <v>0.84175630000000001</v>
      </c>
    </row>
    <row r="9251" spans="5:5" x14ac:dyDescent="0.25">
      <c r="E9251">
        <v>0.5207195</v>
      </c>
    </row>
    <row r="9252" spans="5:5" x14ac:dyDescent="0.25">
      <c r="E9252">
        <v>0.78841819999999996</v>
      </c>
    </row>
    <row r="9253" spans="5:5" x14ac:dyDescent="0.25">
      <c r="E9253">
        <v>0.28688770000000002</v>
      </c>
    </row>
    <row r="9254" spans="5:5" x14ac:dyDescent="0.25">
      <c r="E9254">
        <v>0.56761360000000005</v>
      </c>
    </row>
    <row r="9255" spans="5:5" x14ac:dyDescent="0.25">
      <c r="E9255">
        <v>2.0035880000000001</v>
      </c>
    </row>
    <row r="9256" spans="5:5" x14ac:dyDescent="0.25">
      <c r="E9256">
        <v>1.6026560000000001</v>
      </c>
    </row>
    <row r="9257" spans="5:5" x14ac:dyDescent="0.25">
      <c r="E9257">
        <v>5.8670119999999999E-2</v>
      </c>
    </row>
    <row r="9258" spans="5:5" x14ac:dyDescent="0.25">
      <c r="E9258">
        <v>1.4538070000000001</v>
      </c>
    </row>
    <row r="9259" spans="5:5" x14ac:dyDescent="0.25">
      <c r="E9259">
        <v>3.020905</v>
      </c>
    </row>
    <row r="9260" spans="5:5" x14ac:dyDescent="0.25">
      <c r="E9260">
        <v>1.2498860000000001</v>
      </c>
    </row>
    <row r="9261" spans="5:5" x14ac:dyDescent="0.25">
      <c r="E9261">
        <v>0.49216120000000002</v>
      </c>
    </row>
    <row r="9262" spans="5:5" x14ac:dyDescent="0.25">
      <c r="E9262">
        <v>0.3189147</v>
      </c>
    </row>
    <row r="9263" spans="5:5" x14ac:dyDescent="0.25">
      <c r="E9263">
        <v>0.25094060000000001</v>
      </c>
    </row>
    <row r="9264" spans="5:5" x14ac:dyDescent="0.25">
      <c r="E9264">
        <v>0.16536210000000001</v>
      </c>
    </row>
    <row r="9265" spans="5:5" x14ac:dyDescent="0.25">
      <c r="E9265">
        <v>1.0202629999999999</v>
      </c>
    </row>
    <row r="9266" spans="5:5" x14ac:dyDescent="0.25">
      <c r="E9266">
        <v>0.81891800000000003</v>
      </c>
    </row>
    <row r="9267" spans="5:5" x14ac:dyDescent="0.25">
      <c r="E9267">
        <v>0.54831640000000004</v>
      </c>
    </row>
    <row r="9268" spans="5:5" x14ac:dyDescent="0.25">
      <c r="E9268">
        <v>0.1002989</v>
      </c>
    </row>
    <row r="9269" spans="5:5" x14ac:dyDescent="0.25">
      <c r="E9269">
        <v>0.8501166</v>
      </c>
    </row>
    <row r="9270" spans="5:5" x14ac:dyDescent="0.25">
      <c r="E9270">
        <v>0.3801909</v>
      </c>
    </row>
    <row r="9271" spans="5:5" x14ac:dyDescent="0.25">
      <c r="E9271">
        <v>1.03464</v>
      </c>
    </row>
    <row r="9272" spans="5:5" x14ac:dyDescent="0.25">
      <c r="E9272">
        <v>2.544524</v>
      </c>
    </row>
    <row r="9273" spans="5:5" x14ac:dyDescent="0.25">
      <c r="E9273">
        <v>0.22056970000000001</v>
      </c>
    </row>
    <row r="9274" spans="5:5" x14ac:dyDescent="0.25">
      <c r="E9274">
        <v>0.70079789999999997</v>
      </c>
    </row>
    <row r="9275" spans="5:5" x14ac:dyDescent="0.25">
      <c r="E9275">
        <v>0.77892150000000004</v>
      </c>
    </row>
    <row r="9276" spans="5:5" x14ac:dyDescent="0.25">
      <c r="E9276">
        <v>2.4146540000000001</v>
      </c>
    </row>
    <row r="9277" spans="5:5" x14ac:dyDescent="0.25">
      <c r="E9277">
        <v>0.65001279999999995</v>
      </c>
    </row>
    <row r="9278" spans="5:5" x14ac:dyDescent="0.25">
      <c r="E9278">
        <v>0.23402239999999999</v>
      </c>
    </row>
    <row r="9279" spans="5:5" x14ac:dyDescent="0.25">
      <c r="E9279">
        <v>1.936974</v>
      </c>
    </row>
    <row r="9280" spans="5:5" x14ac:dyDescent="0.25">
      <c r="E9280">
        <v>0.2244004</v>
      </c>
    </row>
    <row r="9281" spans="5:5" x14ac:dyDescent="0.25">
      <c r="E9281">
        <v>0.96405759999999996</v>
      </c>
    </row>
    <row r="9282" spans="5:5" x14ac:dyDescent="0.25">
      <c r="E9282">
        <v>0.292126</v>
      </c>
    </row>
    <row r="9283" spans="5:5" x14ac:dyDescent="0.25">
      <c r="E9283">
        <v>0.41466730000000002</v>
      </c>
    </row>
    <row r="9284" spans="5:5" x14ac:dyDescent="0.25">
      <c r="E9284">
        <v>0.2711575</v>
      </c>
    </row>
    <row r="9285" spans="5:5" x14ac:dyDescent="0.25">
      <c r="E9285">
        <v>2.0720510000000001</v>
      </c>
    </row>
    <row r="9286" spans="5:5" x14ac:dyDescent="0.25">
      <c r="E9286">
        <v>0.8681622</v>
      </c>
    </row>
    <row r="9287" spans="5:5" x14ac:dyDescent="0.25">
      <c r="E9287">
        <v>0.55947329999999995</v>
      </c>
    </row>
    <row r="9288" spans="5:5" x14ac:dyDescent="0.25">
      <c r="E9288">
        <v>7.210195E-3</v>
      </c>
    </row>
    <row r="9289" spans="5:5" x14ac:dyDescent="0.25">
      <c r="E9289">
        <v>2.3930980000000002</v>
      </c>
    </row>
    <row r="9290" spans="5:5" x14ac:dyDescent="0.25">
      <c r="E9290">
        <v>0.16293369999999999</v>
      </c>
    </row>
    <row r="9291" spans="5:5" x14ac:dyDescent="0.25">
      <c r="E9291">
        <v>0.86277329999999997</v>
      </c>
    </row>
    <row r="9292" spans="5:5" x14ac:dyDescent="0.25">
      <c r="E9292">
        <v>0.21938949999999999</v>
      </c>
    </row>
    <row r="9293" spans="5:5" x14ac:dyDescent="0.25">
      <c r="E9293">
        <v>1.82277</v>
      </c>
    </row>
    <row r="9294" spans="5:5" x14ac:dyDescent="0.25">
      <c r="E9294">
        <v>1.3537030000000001</v>
      </c>
    </row>
    <row r="9295" spans="5:5" x14ac:dyDescent="0.25">
      <c r="E9295">
        <v>0.64974189999999998</v>
      </c>
    </row>
    <row r="9296" spans="5:5" x14ac:dyDescent="0.25">
      <c r="E9296">
        <v>0.59799029999999997</v>
      </c>
    </row>
    <row r="9297" spans="5:5" x14ac:dyDescent="0.25">
      <c r="E9297">
        <v>3.3682539999999999</v>
      </c>
    </row>
    <row r="9298" spans="5:5" x14ac:dyDescent="0.25">
      <c r="E9298">
        <v>0.3975109</v>
      </c>
    </row>
    <row r="9299" spans="5:5" x14ac:dyDescent="0.25">
      <c r="E9299">
        <v>0.45297949999999998</v>
      </c>
    </row>
    <row r="9300" spans="5:5" x14ac:dyDescent="0.25">
      <c r="E9300">
        <v>0.3325515</v>
      </c>
    </row>
    <row r="9301" spans="5:5" x14ac:dyDescent="0.25">
      <c r="E9301">
        <v>2.0662729999999998</v>
      </c>
    </row>
    <row r="9302" spans="5:5" x14ac:dyDescent="0.25">
      <c r="E9302">
        <v>0.3973989</v>
      </c>
    </row>
    <row r="9303" spans="5:5" x14ac:dyDescent="0.25">
      <c r="E9303">
        <v>3.874806</v>
      </c>
    </row>
    <row r="9304" spans="5:5" x14ac:dyDescent="0.25">
      <c r="E9304">
        <v>0.5974237</v>
      </c>
    </row>
    <row r="9305" spans="5:5" x14ac:dyDescent="0.25">
      <c r="E9305">
        <v>0.92696179999999995</v>
      </c>
    </row>
    <row r="9306" spans="5:5" x14ac:dyDescent="0.25">
      <c r="E9306">
        <v>1.024856</v>
      </c>
    </row>
    <row r="9307" spans="5:5" x14ac:dyDescent="0.25">
      <c r="E9307">
        <v>0.4298167</v>
      </c>
    </row>
    <row r="9308" spans="5:5" x14ac:dyDescent="0.25">
      <c r="E9308">
        <v>1.059817</v>
      </c>
    </row>
    <row r="9309" spans="5:5" x14ac:dyDescent="0.25">
      <c r="E9309">
        <v>0.80223149999999999</v>
      </c>
    </row>
    <row r="9310" spans="5:5" x14ac:dyDescent="0.25">
      <c r="E9310">
        <v>0.4255951</v>
      </c>
    </row>
    <row r="9311" spans="5:5" x14ac:dyDescent="0.25">
      <c r="E9311">
        <v>0.66568609999999995</v>
      </c>
    </row>
    <row r="9312" spans="5:5" x14ac:dyDescent="0.25">
      <c r="E9312">
        <v>1.236483</v>
      </c>
    </row>
    <row r="9313" spans="5:5" x14ac:dyDescent="0.25">
      <c r="E9313">
        <v>0.48598799999999998</v>
      </c>
    </row>
    <row r="9314" spans="5:5" x14ac:dyDescent="0.25">
      <c r="E9314">
        <v>0.555867</v>
      </c>
    </row>
    <row r="9315" spans="5:5" x14ac:dyDescent="0.25">
      <c r="E9315">
        <v>2.3441580000000002</v>
      </c>
    </row>
    <row r="9316" spans="5:5" x14ac:dyDescent="0.25">
      <c r="E9316">
        <v>0.7843753</v>
      </c>
    </row>
    <row r="9317" spans="5:5" x14ac:dyDescent="0.25">
      <c r="E9317">
        <v>0.74280170000000001</v>
      </c>
    </row>
    <row r="9318" spans="5:5" x14ac:dyDescent="0.25">
      <c r="E9318">
        <v>2.5945179999999999</v>
      </c>
    </row>
    <row r="9319" spans="5:5" x14ac:dyDescent="0.25">
      <c r="E9319">
        <v>1.0428679999999999</v>
      </c>
    </row>
    <row r="9320" spans="5:5" x14ac:dyDescent="0.25">
      <c r="E9320">
        <v>0.66116109999999995</v>
      </c>
    </row>
    <row r="9321" spans="5:5" x14ac:dyDescent="0.25">
      <c r="E9321">
        <v>0.14176459999999999</v>
      </c>
    </row>
    <row r="9322" spans="5:5" x14ac:dyDescent="0.25">
      <c r="E9322">
        <v>0.72626880000000005</v>
      </c>
    </row>
    <row r="9323" spans="5:5" x14ac:dyDescent="0.25">
      <c r="E9323">
        <v>0.29803039999999997</v>
      </c>
    </row>
    <row r="9324" spans="5:5" x14ac:dyDescent="0.25">
      <c r="E9324">
        <v>0.70490059999999999</v>
      </c>
    </row>
    <row r="9325" spans="5:5" x14ac:dyDescent="0.25">
      <c r="E9325">
        <v>0.44671880000000003</v>
      </c>
    </row>
    <row r="9326" spans="5:5" x14ac:dyDescent="0.25">
      <c r="E9326">
        <v>0.78080210000000005</v>
      </c>
    </row>
    <row r="9327" spans="5:5" x14ac:dyDescent="0.25">
      <c r="E9327">
        <v>5.0806170000000002</v>
      </c>
    </row>
    <row r="9328" spans="5:5" x14ac:dyDescent="0.25">
      <c r="E9328">
        <v>0.5762912</v>
      </c>
    </row>
    <row r="9329" spans="5:5" x14ac:dyDescent="0.25">
      <c r="E9329">
        <v>1.1596280000000001</v>
      </c>
    </row>
    <row r="9330" spans="5:5" x14ac:dyDescent="0.25">
      <c r="E9330">
        <v>2.474583</v>
      </c>
    </row>
    <row r="9331" spans="5:5" x14ac:dyDescent="0.25">
      <c r="E9331">
        <v>2.9805430000000001E-2</v>
      </c>
    </row>
    <row r="9332" spans="5:5" x14ac:dyDescent="0.25">
      <c r="E9332">
        <v>0.20440130000000001</v>
      </c>
    </row>
    <row r="9333" spans="5:5" x14ac:dyDescent="0.25">
      <c r="E9333">
        <v>0.52712700000000001</v>
      </c>
    </row>
    <row r="9334" spans="5:5" x14ac:dyDescent="0.25">
      <c r="E9334">
        <v>2.1641590000000002</v>
      </c>
    </row>
    <row r="9335" spans="5:5" x14ac:dyDescent="0.25">
      <c r="E9335">
        <v>1.130619</v>
      </c>
    </row>
    <row r="9336" spans="5:5" x14ac:dyDescent="0.25">
      <c r="E9336">
        <v>0.44709870000000002</v>
      </c>
    </row>
    <row r="9337" spans="5:5" x14ac:dyDescent="0.25">
      <c r="E9337">
        <v>0.2223781</v>
      </c>
    </row>
    <row r="9338" spans="5:5" x14ac:dyDescent="0.25">
      <c r="E9338">
        <v>5.2977129999999999</v>
      </c>
    </row>
    <row r="9339" spans="5:5" x14ac:dyDescent="0.25">
      <c r="E9339">
        <v>0.55145040000000001</v>
      </c>
    </row>
    <row r="9340" spans="5:5" x14ac:dyDescent="0.25">
      <c r="E9340">
        <v>0.38157180000000002</v>
      </c>
    </row>
    <row r="9341" spans="5:5" x14ac:dyDescent="0.25">
      <c r="E9341">
        <v>4.2156470000000001E-2</v>
      </c>
    </row>
    <row r="9342" spans="5:5" x14ac:dyDescent="0.25">
      <c r="E9342">
        <v>0.58924650000000001</v>
      </c>
    </row>
    <row r="9343" spans="5:5" x14ac:dyDescent="0.25">
      <c r="E9343">
        <v>0.32278659999999998</v>
      </c>
    </row>
    <row r="9344" spans="5:5" x14ac:dyDescent="0.25">
      <c r="E9344">
        <v>3.0570389999999999E-2</v>
      </c>
    </row>
    <row r="9345" spans="5:5" x14ac:dyDescent="0.25">
      <c r="E9345">
        <v>0.45451469999999999</v>
      </c>
    </row>
    <row r="9346" spans="5:5" x14ac:dyDescent="0.25">
      <c r="E9346">
        <v>4.5071649999999998E-2</v>
      </c>
    </row>
    <row r="9347" spans="5:5" x14ac:dyDescent="0.25">
      <c r="E9347">
        <v>0.32111060000000002</v>
      </c>
    </row>
    <row r="9348" spans="5:5" x14ac:dyDescent="0.25">
      <c r="E9348">
        <v>3.6587489999999998</v>
      </c>
    </row>
    <row r="9349" spans="5:5" x14ac:dyDescent="0.25">
      <c r="E9349">
        <v>0.21985060000000001</v>
      </c>
    </row>
    <row r="9350" spans="5:5" x14ac:dyDescent="0.25">
      <c r="E9350">
        <v>1.251695</v>
      </c>
    </row>
    <row r="9351" spans="5:5" x14ac:dyDescent="0.25">
      <c r="E9351">
        <v>2.8264559999999999</v>
      </c>
    </row>
    <row r="9352" spans="5:5" x14ac:dyDescent="0.25">
      <c r="E9352">
        <v>0.91094869999999994</v>
      </c>
    </row>
    <row r="9353" spans="5:5" x14ac:dyDescent="0.25">
      <c r="E9353">
        <v>0.18328259999999999</v>
      </c>
    </row>
    <row r="9354" spans="5:5" x14ac:dyDescent="0.25">
      <c r="E9354">
        <v>0.4390154</v>
      </c>
    </row>
    <row r="9355" spans="5:5" x14ac:dyDescent="0.25">
      <c r="E9355">
        <v>0.252888</v>
      </c>
    </row>
    <row r="9356" spans="5:5" x14ac:dyDescent="0.25">
      <c r="E9356">
        <v>0.59757459999999996</v>
      </c>
    </row>
    <row r="9357" spans="5:5" x14ac:dyDescent="0.25">
      <c r="E9357">
        <v>0.46351890000000001</v>
      </c>
    </row>
    <row r="9358" spans="5:5" x14ac:dyDescent="0.25">
      <c r="E9358">
        <v>4.5317629999999998</v>
      </c>
    </row>
    <row r="9359" spans="5:5" x14ac:dyDescent="0.25">
      <c r="E9359">
        <v>1.2955989999999999</v>
      </c>
    </row>
    <row r="9360" spans="5:5" x14ac:dyDescent="0.25">
      <c r="E9360">
        <v>1.410409</v>
      </c>
    </row>
    <row r="9361" spans="5:5" x14ac:dyDescent="0.25">
      <c r="E9361">
        <v>0.2256416</v>
      </c>
    </row>
    <row r="9362" spans="5:5" x14ac:dyDescent="0.25">
      <c r="E9362">
        <v>1.456774</v>
      </c>
    </row>
    <row r="9363" spans="5:5" x14ac:dyDescent="0.25">
      <c r="E9363">
        <v>0.7299911</v>
      </c>
    </row>
    <row r="9364" spans="5:5" x14ac:dyDescent="0.25">
      <c r="E9364">
        <v>1.865386</v>
      </c>
    </row>
    <row r="9365" spans="5:5" x14ac:dyDescent="0.25">
      <c r="E9365">
        <v>0.4126032</v>
      </c>
    </row>
    <row r="9366" spans="5:5" x14ac:dyDescent="0.25">
      <c r="E9366">
        <v>0.25444299999999997</v>
      </c>
    </row>
    <row r="9367" spans="5:5" x14ac:dyDescent="0.25">
      <c r="E9367">
        <v>3.8441920000000001</v>
      </c>
    </row>
    <row r="9368" spans="5:5" x14ac:dyDescent="0.25">
      <c r="E9368">
        <v>0.86292959999999996</v>
      </c>
    </row>
    <row r="9369" spans="5:5" x14ac:dyDescent="0.25">
      <c r="E9369">
        <v>0.54699299999999995</v>
      </c>
    </row>
    <row r="9370" spans="5:5" x14ac:dyDescent="0.25">
      <c r="E9370">
        <v>0.25987139999999997</v>
      </c>
    </row>
    <row r="9371" spans="5:5" x14ac:dyDescent="0.25">
      <c r="E9371">
        <v>2.5078929999999999E-2</v>
      </c>
    </row>
    <row r="9372" spans="5:5" x14ac:dyDescent="0.25">
      <c r="E9372">
        <v>0.54485839999999996</v>
      </c>
    </row>
    <row r="9373" spans="5:5" x14ac:dyDescent="0.25">
      <c r="E9373">
        <v>0.98964660000000004</v>
      </c>
    </row>
    <row r="9374" spans="5:5" x14ac:dyDescent="0.25">
      <c r="E9374">
        <v>1.7286619999999999</v>
      </c>
    </row>
    <row r="9375" spans="5:5" x14ac:dyDescent="0.25">
      <c r="E9375">
        <v>0.78504910000000006</v>
      </c>
    </row>
    <row r="9376" spans="5:5" x14ac:dyDescent="0.25">
      <c r="E9376">
        <v>7.643577E-2</v>
      </c>
    </row>
    <row r="9377" spans="5:5" x14ac:dyDescent="0.25">
      <c r="E9377">
        <v>0.94441459999999999</v>
      </c>
    </row>
    <row r="9378" spans="5:5" x14ac:dyDescent="0.25">
      <c r="E9378">
        <v>2.0713330000000001</v>
      </c>
    </row>
    <row r="9379" spans="5:5" x14ac:dyDescent="0.25">
      <c r="E9379">
        <v>0.36122880000000002</v>
      </c>
    </row>
    <row r="9380" spans="5:5" x14ac:dyDescent="0.25">
      <c r="E9380">
        <v>1.7566059999999999</v>
      </c>
    </row>
    <row r="9381" spans="5:5" x14ac:dyDescent="0.25">
      <c r="E9381">
        <v>0.45961459999999998</v>
      </c>
    </row>
    <row r="9382" spans="5:5" x14ac:dyDescent="0.25">
      <c r="E9382">
        <v>1.5285869999999999</v>
      </c>
    </row>
    <row r="9383" spans="5:5" x14ac:dyDescent="0.25">
      <c r="E9383">
        <v>0.25012200000000001</v>
      </c>
    </row>
    <row r="9384" spans="5:5" x14ac:dyDescent="0.25">
      <c r="E9384">
        <v>1.3958200000000001</v>
      </c>
    </row>
    <row r="9385" spans="5:5" x14ac:dyDescent="0.25">
      <c r="E9385">
        <v>0.33146589999999998</v>
      </c>
    </row>
    <row r="9386" spans="5:5" x14ac:dyDescent="0.25">
      <c r="E9386">
        <v>1.025293</v>
      </c>
    </row>
    <row r="9387" spans="5:5" x14ac:dyDescent="0.25">
      <c r="E9387">
        <v>1.102662</v>
      </c>
    </row>
    <row r="9388" spans="5:5" x14ac:dyDescent="0.25">
      <c r="E9388">
        <v>1.4870749999999999</v>
      </c>
    </row>
    <row r="9389" spans="5:5" x14ac:dyDescent="0.25">
      <c r="E9389">
        <v>0.61707319999999999</v>
      </c>
    </row>
    <row r="9390" spans="5:5" x14ac:dyDescent="0.25">
      <c r="E9390">
        <v>1.146787</v>
      </c>
    </row>
    <row r="9391" spans="5:5" x14ac:dyDescent="0.25">
      <c r="E9391">
        <v>2.5719229999999999E-2</v>
      </c>
    </row>
    <row r="9392" spans="5:5" x14ac:dyDescent="0.25">
      <c r="E9392">
        <v>0.97607639999999996</v>
      </c>
    </row>
    <row r="9393" spans="5:5" x14ac:dyDescent="0.25">
      <c r="E9393">
        <v>0.79411080000000001</v>
      </c>
    </row>
    <row r="9394" spans="5:5" x14ac:dyDescent="0.25">
      <c r="E9394">
        <v>0.36534840000000002</v>
      </c>
    </row>
    <row r="9395" spans="5:5" x14ac:dyDescent="0.25">
      <c r="E9395">
        <v>0.99797259999999999</v>
      </c>
    </row>
    <row r="9396" spans="5:5" x14ac:dyDescent="0.25">
      <c r="E9396">
        <v>6.1398429999999997E-2</v>
      </c>
    </row>
    <row r="9397" spans="5:5" x14ac:dyDescent="0.25">
      <c r="E9397">
        <v>1.7096260000000001</v>
      </c>
    </row>
    <row r="9398" spans="5:5" x14ac:dyDescent="0.25">
      <c r="E9398">
        <v>0.1775369</v>
      </c>
    </row>
    <row r="9399" spans="5:5" x14ac:dyDescent="0.25">
      <c r="E9399">
        <v>1.4247939999999999</v>
      </c>
    </row>
    <row r="9400" spans="5:5" x14ac:dyDescent="0.25">
      <c r="E9400">
        <v>0.35940420000000001</v>
      </c>
    </row>
    <row r="9401" spans="5:5" x14ac:dyDescent="0.25">
      <c r="E9401">
        <v>3.1273059999999999</v>
      </c>
    </row>
    <row r="9402" spans="5:5" x14ac:dyDescent="0.25">
      <c r="E9402">
        <v>0.88217880000000004</v>
      </c>
    </row>
    <row r="9403" spans="5:5" x14ac:dyDescent="0.25">
      <c r="E9403">
        <v>0.42133880000000001</v>
      </c>
    </row>
    <row r="9404" spans="5:5" x14ac:dyDescent="0.25">
      <c r="E9404">
        <v>1.1157649999999999</v>
      </c>
    </row>
    <row r="9405" spans="5:5" x14ac:dyDescent="0.25">
      <c r="E9405">
        <v>1.982256</v>
      </c>
    </row>
    <row r="9406" spans="5:5" x14ac:dyDescent="0.25">
      <c r="E9406">
        <v>1.3086370000000001</v>
      </c>
    </row>
    <row r="9407" spans="5:5" x14ac:dyDescent="0.25">
      <c r="E9407">
        <v>0.74201320000000004</v>
      </c>
    </row>
    <row r="9408" spans="5:5" x14ac:dyDescent="0.25">
      <c r="E9408">
        <v>0.88035490000000005</v>
      </c>
    </row>
    <row r="9409" spans="5:5" x14ac:dyDescent="0.25">
      <c r="E9409">
        <v>1.4080440000000001</v>
      </c>
    </row>
    <row r="9410" spans="5:5" x14ac:dyDescent="0.25">
      <c r="E9410">
        <v>0.9271701</v>
      </c>
    </row>
    <row r="9411" spans="5:5" x14ac:dyDescent="0.25">
      <c r="E9411">
        <v>1.1263879999999999</v>
      </c>
    </row>
    <row r="9412" spans="5:5" x14ac:dyDescent="0.25">
      <c r="E9412">
        <v>0.12014809999999999</v>
      </c>
    </row>
    <row r="9413" spans="5:5" x14ac:dyDescent="0.25">
      <c r="E9413">
        <v>0.5362557</v>
      </c>
    </row>
    <row r="9414" spans="5:5" x14ac:dyDescent="0.25">
      <c r="E9414">
        <v>0.59779309999999997</v>
      </c>
    </row>
    <row r="9415" spans="5:5" x14ac:dyDescent="0.25">
      <c r="E9415">
        <v>0.11307440000000001</v>
      </c>
    </row>
    <row r="9416" spans="5:5" x14ac:dyDescent="0.25">
      <c r="E9416">
        <v>1.1684000000000001</v>
      </c>
    </row>
    <row r="9417" spans="5:5" x14ac:dyDescent="0.25">
      <c r="E9417">
        <v>0.6519952</v>
      </c>
    </row>
    <row r="9418" spans="5:5" x14ac:dyDescent="0.25">
      <c r="E9418">
        <v>0.87258040000000003</v>
      </c>
    </row>
    <row r="9419" spans="5:5" x14ac:dyDescent="0.25">
      <c r="E9419">
        <v>4.1117979999999998E-2</v>
      </c>
    </row>
    <row r="9420" spans="5:5" x14ac:dyDescent="0.25">
      <c r="E9420">
        <v>0.46327940000000001</v>
      </c>
    </row>
    <row r="9421" spans="5:5" x14ac:dyDescent="0.25">
      <c r="E9421">
        <v>2.6384799999999999</v>
      </c>
    </row>
    <row r="9422" spans="5:5" x14ac:dyDescent="0.25">
      <c r="E9422">
        <v>3.1117610000000002E-3</v>
      </c>
    </row>
    <row r="9423" spans="5:5" x14ac:dyDescent="0.25">
      <c r="E9423">
        <v>3.6086920000000001E-2</v>
      </c>
    </row>
    <row r="9424" spans="5:5" x14ac:dyDescent="0.25">
      <c r="E9424">
        <v>2.8321770000000002</v>
      </c>
    </row>
    <row r="9425" spans="5:5" x14ac:dyDescent="0.25">
      <c r="E9425">
        <v>0.99143950000000003</v>
      </c>
    </row>
    <row r="9426" spans="5:5" x14ac:dyDescent="0.25">
      <c r="E9426">
        <v>1.228118</v>
      </c>
    </row>
    <row r="9427" spans="5:5" x14ac:dyDescent="0.25">
      <c r="E9427">
        <v>6.2651330000000005E-2</v>
      </c>
    </row>
    <row r="9428" spans="5:5" x14ac:dyDescent="0.25">
      <c r="E9428">
        <v>1.688869</v>
      </c>
    </row>
    <row r="9429" spans="5:5" x14ac:dyDescent="0.25">
      <c r="E9429">
        <v>0.27732069999999998</v>
      </c>
    </row>
    <row r="9430" spans="5:5" x14ac:dyDescent="0.25">
      <c r="E9430">
        <v>0.6724831</v>
      </c>
    </row>
    <row r="9431" spans="5:5" x14ac:dyDescent="0.25">
      <c r="E9431">
        <v>9.1065439999999998E-2</v>
      </c>
    </row>
    <row r="9432" spans="5:5" x14ac:dyDescent="0.25">
      <c r="E9432">
        <v>1.8922650000000001</v>
      </c>
    </row>
    <row r="9433" spans="5:5" x14ac:dyDescent="0.25">
      <c r="E9433">
        <v>1.149457</v>
      </c>
    </row>
    <row r="9434" spans="5:5" x14ac:dyDescent="0.25">
      <c r="E9434">
        <v>0.83632620000000002</v>
      </c>
    </row>
    <row r="9435" spans="5:5" x14ac:dyDescent="0.25">
      <c r="E9435">
        <v>0.30320340000000001</v>
      </c>
    </row>
    <row r="9436" spans="5:5" x14ac:dyDescent="0.25">
      <c r="E9436">
        <v>1.3624750000000001</v>
      </c>
    </row>
    <row r="9437" spans="5:5" x14ac:dyDescent="0.25">
      <c r="E9437">
        <v>0.15221270000000001</v>
      </c>
    </row>
    <row r="9438" spans="5:5" x14ac:dyDescent="0.25">
      <c r="E9438">
        <v>0.98870349999999996</v>
      </c>
    </row>
    <row r="9439" spans="5:5" x14ac:dyDescent="0.25">
      <c r="E9439">
        <v>0.1896649</v>
      </c>
    </row>
    <row r="9440" spans="5:5" x14ac:dyDescent="0.25">
      <c r="E9440">
        <v>2.0087229999999998</v>
      </c>
    </row>
    <row r="9441" spans="5:5" x14ac:dyDescent="0.25">
      <c r="E9441">
        <v>0.39917429999999998</v>
      </c>
    </row>
    <row r="9442" spans="5:5" x14ac:dyDescent="0.25">
      <c r="E9442">
        <v>0.82740720000000001</v>
      </c>
    </row>
    <row r="9443" spans="5:5" x14ac:dyDescent="0.25">
      <c r="E9443">
        <v>0.17912110000000001</v>
      </c>
    </row>
    <row r="9444" spans="5:5" x14ac:dyDescent="0.25">
      <c r="E9444">
        <v>0.1910434</v>
      </c>
    </row>
    <row r="9445" spans="5:5" x14ac:dyDescent="0.25">
      <c r="E9445">
        <v>0.66212349999999998</v>
      </c>
    </row>
    <row r="9446" spans="5:5" x14ac:dyDescent="0.25">
      <c r="E9446">
        <v>0.18111160000000001</v>
      </c>
    </row>
    <row r="9447" spans="5:5" x14ac:dyDescent="0.25">
      <c r="E9447">
        <v>1.2901769999999999</v>
      </c>
    </row>
    <row r="9448" spans="5:5" x14ac:dyDescent="0.25">
      <c r="E9448">
        <v>0.59491539999999998</v>
      </c>
    </row>
    <row r="9449" spans="5:5" x14ac:dyDescent="0.25">
      <c r="E9449">
        <v>1.0481009999999999</v>
      </c>
    </row>
    <row r="9450" spans="5:5" x14ac:dyDescent="0.25">
      <c r="E9450">
        <v>0.41769010000000001</v>
      </c>
    </row>
    <row r="9451" spans="5:5" x14ac:dyDescent="0.25">
      <c r="E9451">
        <v>0.45880500000000002</v>
      </c>
    </row>
    <row r="9452" spans="5:5" x14ac:dyDescent="0.25">
      <c r="E9452">
        <v>1.646161</v>
      </c>
    </row>
    <row r="9453" spans="5:5" x14ac:dyDescent="0.25">
      <c r="E9453">
        <v>0.49538769999999999</v>
      </c>
    </row>
    <row r="9454" spans="5:5" x14ac:dyDescent="0.25">
      <c r="E9454">
        <v>0.2982341</v>
      </c>
    </row>
    <row r="9455" spans="5:5" x14ac:dyDescent="0.25">
      <c r="E9455">
        <v>1.8517779999999999</v>
      </c>
    </row>
    <row r="9456" spans="5:5" x14ac:dyDescent="0.25">
      <c r="E9456">
        <v>3.5447350000000002</v>
      </c>
    </row>
    <row r="9457" spans="5:5" x14ac:dyDescent="0.25">
      <c r="E9457">
        <v>7.8194680000000003E-2</v>
      </c>
    </row>
    <row r="9458" spans="5:5" x14ac:dyDescent="0.25">
      <c r="E9458">
        <v>6.1860480000000002E-2</v>
      </c>
    </row>
    <row r="9459" spans="5:5" x14ac:dyDescent="0.25">
      <c r="E9459">
        <v>9.0041979999999994E-2</v>
      </c>
    </row>
    <row r="9460" spans="5:5" x14ac:dyDescent="0.25">
      <c r="E9460">
        <v>0.2535866</v>
      </c>
    </row>
    <row r="9461" spans="5:5" x14ac:dyDescent="0.25">
      <c r="E9461">
        <v>2.4527220000000001</v>
      </c>
    </row>
    <row r="9462" spans="5:5" x14ac:dyDescent="0.25">
      <c r="E9462">
        <v>2.1889880000000002</v>
      </c>
    </row>
    <row r="9463" spans="5:5" x14ac:dyDescent="0.25">
      <c r="E9463">
        <v>0.65892410000000001</v>
      </c>
    </row>
    <row r="9464" spans="5:5" x14ac:dyDescent="0.25">
      <c r="E9464">
        <v>1.3943209999999999</v>
      </c>
    </row>
    <row r="9465" spans="5:5" x14ac:dyDescent="0.25">
      <c r="E9465">
        <v>7.1215949999999997E-3</v>
      </c>
    </row>
    <row r="9466" spans="5:5" x14ac:dyDescent="0.25">
      <c r="E9466">
        <v>1.0490870000000001</v>
      </c>
    </row>
    <row r="9467" spans="5:5" x14ac:dyDescent="0.25">
      <c r="E9467">
        <v>0.63181129999999996</v>
      </c>
    </row>
    <row r="9468" spans="5:5" x14ac:dyDescent="0.25">
      <c r="E9468">
        <v>1.163972</v>
      </c>
    </row>
    <row r="9469" spans="5:5" x14ac:dyDescent="0.25">
      <c r="E9469">
        <v>2.3016169999999998</v>
      </c>
    </row>
    <row r="9470" spans="5:5" x14ac:dyDescent="0.25">
      <c r="E9470">
        <v>0.99362609999999996</v>
      </c>
    </row>
    <row r="9471" spans="5:5" x14ac:dyDescent="0.25">
      <c r="E9471">
        <v>1.545134</v>
      </c>
    </row>
    <row r="9472" spans="5:5" x14ac:dyDescent="0.25">
      <c r="E9472">
        <v>0.28865560000000001</v>
      </c>
    </row>
    <row r="9473" spans="5:5" x14ac:dyDescent="0.25">
      <c r="E9473">
        <v>1.0212300000000001</v>
      </c>
    </row>
    <row r="9474" spans="5:5" x14ac:dyDescent="0.25">
      <c r="E9474">
        <v>2.7137159999999998</v>
      </c>
    </row>
    <row r="9475" spans="5:5" x14ac:dyDescent="0.25">
      <c r="E9475">
        <v>0.96196990000000004</v>
      </c>
    </row>
    <row r="9476" spans="5:5" x14ac:dyDescent="0.25">
      <c r="E9476">
        <v>0.62012780000000001</v>
      </c>
    </row>
    <row r="9477" spans="5:5" x14ac:dyDescent="0.25">
      <c r="E9477">
        <v>1.224607</v>
      </c>
    </row>
    <row r="9478" spans="5:5" x14ac:dyDescent="0.25">
      <c r="E9478">
        <v>0.1154926</v>
      </c>
    </row>
    <row r="9479" spans="5:5" x14ac:dyDescent="0.25">
      <c r="E9479">
        <v>0.2049783</v>
      </c>
    </row>
    <row r="9480" spans="5:5" x14ac:dyDescent="0.25">
      <c r="E9480">
        <v>1.4279599999999999</v>
      </c>
    </row>
    <row r="9481" spans="5:5" x14ac:dyDescent="0.25">
      <c r="E9481">
        <v>0.34073730000000002</v>
      </c>
    </row>
    <row r="9482" spans="5:5" x14ac:dyDescent="0.25">
      <c r="E9482">
        <v>0.1642199</v>
      </c>
    </row>
    <row r="9483" spans="5:5" x14ac:dyDescent="0.25">
      <c r="E9483">
        <v>0.3715619</v>
      </c>
    </row>
    <row r="9484" spans="5:5" x14ac:dyDescent="0.25">
      <c r="E9484">
        <v>2.301892</v>
      </c>
    </row>
    <row r="9485" spans="5:5" x14ac:dyDescent="0.25">
      <c r="E9485">
        <v>0.172261</v>
      </c>
    </row>
    <row r="9486" spans="5:5" x14ac:dyDescent="0.25">
      <c r="E9486">
        <v>0.62573160000000005</v>
      </c>
    </row>
    <row r="9487" spans="5:5" x14ac:dyDescent="0.25">
      <c r="E9487">
        <v>7.7489389999999998E-3</v>
      </c>
    </row>
    <row r="9488" spans="5:5" x14ac:dyDescent="0.25">
      <c r="E9488">
        <v>2.5705450000000001</v>
      </c>
    </row>
    <row r="9489" spans="5:5" x14ac:dyDescent="0.25">
      <c r="E9489">
        <v>0.40787459999999998</v>
      </c>
    </row>
    <row r="9490" spans="5:5" x14ac:dyDescent="0.25">
      <c r="E9490">
        <v>5.3703459999999998E-3</v>
      </c>
    </row>
    <row r="9491" spans="5:5" x14ac:dyDescent="0.25">
      <c r="E9491">
        <v>0.14160030000000001</v>
      </c>
    </row>
    <row r="9492" spans="5:5" x14ac:dyDescent="0.25">
      <c r="E9492">
        <v>0.83367170000000002</v>
      </c>
    </row>
    <row r="9493" spans="5:5" x14ac:dyDescent="0.25">
      <c r="E9493">
        <v>1.149856E-2</v>
      </c>
    </row>
    <row r="9494" spans="5:5" x14ac:dyDescent="0.25">
      <c r="E9494">
        <v>1.3202069999999999</v>
      </c>
    </row>
    <row r="9495" spans="5:5" x14ac:dyDescent="0.25">
      <c r="E9495">
        <v>7.1794259999999999E-2</v>
      </c>
    </row>
    <row r="9496" spans="5:5" x14ac:dyDescent="0.25">
      <c r="E9496">
        <v>1.958359</v>
      </c>
    </row>
    <row r="9497" spans="5:5" x14ac:dyDescent="0.25">
      <c r="E9497">
        <v>1.992421</v>
      </c>
    </row>
    <row r="9498" spans="5:5" x14ac:dyDescent="0.25">
      <c r="E9498">
        <v>3.5587309999999999</v>
      </c>
    </row>
    <row r="9499" spans="5:5" x14ac:dyDescent="0.25">
      <c r="E9499">
        <v>1.3405480000000001</v>
      </c>
    </row>
    <row r="9500" spans="5:5" x14ac:dyDescent="0.25">
      <c r="E9500">
        <v>5.8752140000000001E-2</v>
      </c>
    </row>
    <row r="9501" spans="5:5" x14ac:dyDescent="0.25">
      <c r="E9501">
        <v>0.73597129999999999</v>
      </c>
    </row>
    <row r="9502" spans="5:5" x14ac:dyDescent="0.25">
      <c r="E9502">
        <v>0.52783950000000002</v>
      </c>
    </row>
    <row r="9503" spans="5:5" x14ac:dyDescent="0.25">
      <c r="E9503">
        <v>1.6292260000000001</v>
      </c>
    </row>
    <row r="9504" spans="5:5" x14ac:dyDescent="0.25">
      <c r="E9504">
        <v>4.2059369999999999E-3</v>
      </c>
    </row>
    <row r="9505" spans="5:5" x14ac:dyDescent="0.25">
      <c r="E9505">
        <v>0.17396</v>
      </c>
    </row>
    <row r="9506" spans="5:5" x14ac:dyDescent="0.25">
      <c r="E9506">
        <v>0.35847800000000002</v>
      </c>
    </row>
    <row r="9507" spans="5:5" x14ac:dyDescent="0.25">
      <c r="E9507">
        <v>0.82235619999999998</v>
      </c>
    </row>
    <row r="9508" spans="5:5" x14ac:dyDescent="0.25">
      <c r="E9508">
        <v>3.6646610000000002</v>
      </c>
    </row>
    <row r="9509" spans="5:5" x14ac:dyDescent="0.25">
      <c r="E9509">
        <v>0.74361540000000004</v>
      </c>
    </row>
    <row r="9510" spans="5:5" x14ac:dyDescent="0.25">
      <c r="E9510">
        <v>0.2685226</v>
      </c>
    </row>
    <row r="9511" spans="5:5" x14ac:dyDescent="0.25">
      <c r="E9511">
        <v>1.2729239999999999</v>
      </c>
    </row>
    <row r="9512" spans="5:5" x14ac:dyDescent="0.25">
      <c r="E9512">
        <v>2.376112</v>
      </c>
    </row>
    <row r="9513" spans="5:5" x14ac:dyDescent="0.25">
      <c r="E9513">
        <v>1.2235240000000001</v>
      </c>
    </row>
    <row r="9514" spans="5:5" x14ac:dyDescent="0.25">
      <c r="E9514">
        <v>6.5691200000000005E-2</v>
      </c>
    </row>
    <row r="9515" spans="5:5" x14ac:dyDescent="0.25">
      <c r="E9515">
        <v>0.20101659999999999</v>
      </c>
    </row>
    <row r="9516" spans="5:5" x14ac:dyDescent="0.25">
      <c r="E9516">
        <v>1.303801</v>
      </c>
    </row>
    <row r="9517" spans="5:5" x14ac:dyDescent="0.25">
      <c r="E9517">
        <v>0.22078429999999999</v>
      </c>
    </row>
    <row r="9518" spans="5:5" x14ac:dyDescent="0.25">
      <c r="E9518">
        <v>1.4417260000000001</v>
      </c>
    </row>
    <row r="9519" spans="5:5" x14ac:dyDescent="0.25">
      <c r="E9519">
        <v>1.4807969999999999</v>
      </c>
    </row>
    <row r="9520" spans="5:5" x14ac:dyDescent="0.25">
      <c r="E9520">
        <v>0.52677320000000005</v>
      </c>
    </row>
    <row r="9521" spans="5:5" x14ac:dyDescent="0.25">
      <c r="E9521">
        <v>0.37633440000000001</v>
      </c>
    </row>
    <row r="9522" spans="5:5" x14ac:dyDescent="0.25">
      <c r="E9522">
        <v>0.62953760000000003</v>
      </c>
    </row>
    <row r="9523" spans="5:5" x14ac:dyDescent="0.25">
      <c r="E9523">
        <v>0.1732416</v>
      </c>
    </row>
    <row r="9524" spans="5:5" x14ac:dyDescent="0.25">
      <c r="E9524">
        <v>1.4608410000000001</v>
      </c>
    </row>
    <row r="9525" spans="5:5" x14ac:dyDescent="0.25">
      <c r="E9525">
        <v>1.2539340000000001</v>
      </c>
    </row>
    <row r="9526" spans="5:5" x14ac:dyDescent="0.25">
      <c r="E9526">
        <v>1.0923560000000001</v>
      </c>
    </row>
    <row r="9527" spans="5:5" x14ac:dyDescent="0.25">
      <c r="E9527">
        <v>0.1962817</v>
      </c>
    </row>
    <row r="9528" spans="5:5" x14ac:dyDescent="0.25">
      <c r="E9528">
        <v>2.548069E-2</v>
      </c>
    </row>
    <row r="9529" spans="5:5" x14ac:dyDescent="0.25">
      <c r="E9529">
        <v>1.181074</v>
      </c>
    </row>
    <row r="9530" spans="5:5" x14ac:dyDescent="0.25">
      <c r="E9530">
        <v>0.3503153</v>
      </c>
    </row>
    <row r="9531" spans="5:5" x14ac:dyDescent="0.25">
      <c r="E9531">
        <v>2.2866399999999998</v>
      </c>
    </row>
    <row r="9532" spans="5:5" x14ac:dyDescent="0.25">
      <c r="E9532">
        <v>1.0351520000000001</v>
      </c>
    </row>
    <row r="9533" spans="5:5" x14ac:dyDescent="0.25">
      <c r="E9533">
        <v>7.2936909999999994E-2</v>
      </c>
    </row>
    <row r="9534" spans="5:5" x14ac:dyDescent="0.25">
      <c r="E9534">
        <v>0.63582179999999999</v>
      </c>
    </row>
    <row r="9535" spans="5:5" x14ac:dyDescent="0.25">
      <c r="E9535">
        <v>0.20332649999999999</v>
      </c>
    </row>
    <row r="9536" spans="5:5" x14ac:dyDescent="0.25">
      <c r="E9536">
        <v>0.56394889999999998</v>
      </c>
    </row>
    <row r="9537" spans="5:5" x14ac:dyDescent="0.25">
      <c r="E9537">
        <v>0.55935279999999998</v>
      </c>
    </row>
    <row r="9538" spans="5:5" x14ac:dyDescent="0.25">
      <c r="E9538">
        <v>1.136045</v>
      </c>
    </row>
    <row r="9539" spans="5:5" x14ac:dyDescent="0.25">
      <c r="E9539">
        <v>0.19836139999999999</v>
      </c>
    </row>
    <row r="9540" spans="5:5" x14ac:dyDescent="0.25">
      <c r="E9540">
        <v>1.830419</v>
      </c>
    </row>
    <row r="9541" spans="5:5" x14ac:dyDescent="0.25">
      <c r="E9541">
        <v>0.83166669999999998</v>
      </c>
    </row>
    <row r="9542" spans="5:5" x14ac:dyDescent="0.25">
      <c r="E9542">
        <v>2.5423119999999999</v>
      </c>
    </row>
    <row r="9543" spans="5:5" x14ac:dyDescent="0.25">
      <c r="E9543">
        <v>0.1250367</v>
      </c>
    </row>
    <row r="9544" spans="5:5" x14ac:dyDescent="0.25">
      <c r="E9544">
        <v>0.26498749999999999</v>
      </c>
    </row>
    <row r="9545" spans="5:5" x14ac:dyDescent="0.25">
      <c r="E9545">
        <v>4.486891</v>
      </c>
    </row>
    <row r="9546" spans="5:5" x14ac:dyDescent="0.25">
      <c r="E9546">
        <v>1.7709379999999999</v>
      </c>
    </row>
    <row r="9547" spans="5:5" x14ac:dyDescent="0.25">
      <c r="E9547">
        <v>0.1369216</v>
      </c>
    </row>
    <row r="9548" spans="5:5" x14ac:dyDescent="0.25">
      <c r="E9548">
        <v>1.9167920000000001E-2</v>
      </c>
    </row>
    <row r="9549" spans="5:5" x14ac:dyDescent="0.25">
      <c r="E9549">
        <v>0.57971649999999997</v>
      </c>
    </row>
    <row r="9550" spans="5:5" x14ac:dyDescent="0.25">
      <c r="E9550">
        <v>1.124622</v>
      </c>
    </row>
    <row r="9551" spans="5:5" x14ac:dyDescent="0.25">
      <c r="E9551">
        <v>0.96774979999999999</v>
      </c>
    </row>
    <row r="9552" spans="5:5" x14ac:dyDescent="0.25">
      <c r="E9552">
        <v>0.12456349999999999</v>
      </c>
    </row>
    <row r="9553" spans="5:5" x14ac:dyDescent="0.25">
      <c r="E9553">
        <v>0.15879799999999999</v>
      </c>
    </row>
    <row r="9554" spans="5:5" x14ac:dyDescent="0.25">
      <c r="E9554">
        <v>0.18871209999999999</v>
      </c>
    </row>
    <row r="9555" spans="5:5" x14ac:dyDescent="0.25">
      <c r="E9555">
        <v>1.254283</v>
      </c>
    </row>
    <row r="9556" spans="5:5" x14ac:dyDescent="0.25">
      <c r="E9556">
        <v>0.70777579999999995</v>
      </c>
    </row>
    <row r="9557" spans="5:5" x14ac:dyDescent="0.25">
      <c r="E9557">
        <v>1.246589E-2</v>
      </c>
    </row>
    <row r="9558" spans="5:5" x14ac:dyDescent="0.25">
      <c r="E9558">
        <v>2.668809</v>
      </c>
    </row>
    <row r="9559" spans="5:5" x14ac:dyDescent="0.25">
      <c r="E9559">
        <v>0.22784950000000001</v>
      </c>
    </row>
    <row r="9560" spans="5:5" x14ac:dyDescent="0.25">
      <c r="E9560">
        <v>1.029148</v>
      </c>
    </row>
    <row r="9561" spans="5:5" x14ac:dyDescent="0.25">
      <c r="E9561">
        <v>2.289739</v>
      </c>
    </row>
    <row r="9562" spans="5:5" x14ac:dyDescent="0.25">
      <c r="E9562">
        <v>0.35741800000000001</v>
      </c>
    </row>
    <row r="9563" spans="5:5" x14ac:dyDescent="0.25">
      <c r="E9563">
        <v>1.5396570000000001</v>
      </c>
    </row>
    <row r="9564" spans="5:5" x14ac:dyDescent="0.25">
      <c r="E9564">
        <v>0.93035959999999995</v>
      </c>
    </row>
    <row r="9565" spans="5:5" x14ac:dyDescent="0.25">
      <c r="E9565">
        <v>0.40537210000000001</v>
      </c>
    </row>
    <row r="9566" spans="5:5" x14ac:dyDescent="0.25">
      <c r="E9566">
        <v>3.3047630000000001E-2</v>
      </c>
    </row>
    <row r="9567" spans="5:5" x14ac:dyDescent="0.25">
      <c r="E9567">
        <v>0.97831820000000003</v>
      </c>
    </row>
    <row r="9568" spans="5:5" x14ac:dyDescent="0.25">
      <c r="E9568">
        <v>0.20067670000000001</v>
      </c>
    </row>
    <row r="9569" spans="5:5" x14ac:dyDescent="0.25">
      <c r="E9569">
        <v>1.926523</v>
      </c>
    </row>
    <row r="9570" spans="5:5" x14ac:dyDescent="0.25">
      <c r="E9570">
        <v>0.98880210000000002</v>
      </c>
    </row>
    <row r="9571" spans="5:5" x14ac:dyDescent="0.25">
      <c r="E9571">
        <v>0.70311020000000002</v>
      </c>
    </row>
    <row r="9572" spans="5:5" x14ac:dyDescent="0.25">
      <c r="E9572">
        <v>1.908569</v>
      </c>
    </row>
    <row r="9573" spans="5:5" x14ac:dyDescent="0.25">
      <c r="E9573">
        <v>0.6682401</v>
      </c>
    </row>
    <row r="9574" spans="5:5" x14ac:dyDescent="0.25">
      <c r="E9574">
        <v>2.4531869999999998</v>
      </c>
    </row>
    <row r="9575" spans="5:5" x14ac:dyDescent="0.25">
      <c r="E9575">
        <v>0.59877990000000003</v>
      </c>
    </row>
    <row r="9576" spans="5:5" x14ac:dyDescent="0.25">
      <c r="E9576">
        <v>5.6820089999999997E-2</v>
      </c>
    </row>
    <row r="9577" spans="5:5" x14ac:dyDescent="0.25">
      <c r="E9577">
        <v>0.49068580000000001</v>
      </c>
    </row>
    <row r="9578" spans="5:5" x14ac:dyDescent="0.25">
      <c r="E9578">
        <v>0.16278780000000001</v>
      </c>
    </row>
    <row r="9579" spans="5:5" x14ac:dyDescent="0.25">
      <c r="E9579">
        <v>0.20272209999999999</v>
      </c>
    </row>
    <row r="9580" spans="5:5" x14ac:dyDescent="0.25">
      <c r="E9580">
        <v>1.653314</v>
      </c>
    </row>
    <row r="9581" spans="5:5" x14ac:dyDescent="0.25">
      <c r="E9581">
        <v>0.48321180000000002</v>
      </c>
    </row>
    <row r="9582" spans="5:5" x14ac:dyDescent="0.25">
      <c r="E9582">
        <v>0.19741449999999999</v>
      </c>
    </row>
    <row r="9583" spans="5:5" x14ac:dyDescent="0.25">
      <c r="E9583">
        <v>9.3063140000000003E-2</v>
      </c>
    </row>
    <row r="9584" spans="5:5" x14ac:dyDescent="0.25">
      <c r="E9584">
        <v>0.9346312</v>
      </c>
    </row>
    <row r="9585" spans="5:5" x14ac:dyDescent="0.25">
      <c r="E9585">
        <v>1.4187449999999999</v>
      </c>
    </row>
    <row r="9586" spans="5:5" x14ac:dyDescent="0.25">
      <c r="E9586">
        <v>1.294821</v>
      </c>
    </row>
    <row r="9587" spans="5:5" x14ac:dyDescent="0.25">
      <c r="E9587">
        <v>8.1769499999999995E-2</v>
      </c>
    </row>
    <row r="9588" spans="5:5" x14ac:dyDescent="0.25">
      <c r="E9588">
        <v>8.3781969999999997E-2</v>
      </c>
    </row>
    <row r="9589" spans="5:5" x14ac:dyDescent="0.25">
      <c r="E9589">
        <v>0.67857409999999996</v>
      </c>
    </row>
    <row r="9590" spans="5:5" x14ac:dyDescent="0.25">
      <c r="E9590">
        <v>2.3960870000000001</v>
      </c>
    </row>
    <row r="9591" spans="5:5" x14ac:dyDescent="0.25">
      <c r="E9591">
        <v>0.14214570000000001</v>
      </c>
    </row>
    <row r="9592" spans="5:5" x14ac:dyDescent="0.25">
      <c r="E9592">
        <v>0.47306779999999998</v>
      </c>
    </row>
    <row r="9593" spans="5:5" x14ac:dyDescent="0.25">
      <c r="E9593">
        <v>0.69441509999999995</v>
      </c>
    </row>
    <row r="9594" spans="5:5" x14ac:dyDescent="0.25">
      <c r="E9594">
        <v>2.4838949999999999E-2</v>
      </c>
    </row>
    <row r="9595" spans="5:5" x14ac:dyDescent="0.25">
      <c r="E9595">
        <v>1.469533</v>
      </c>
    </row>
    <row r="9596" spans="5:5" x14ac:dyDescent="0.25">
      <c r="E9596">
        <v>0.13005050000000001</v>
      </c>
    </row>
    <row r="9597" spans="5:5" x14ac:dyDescent="0.25">
      <c r="E9597">
        <v>1.362198</v>
      </c>
    </row>
    <row r="9598" spans="5:5" x14ac:dyDescent="0.25">
      <c r="E9598">
        <v>0.31651220000000002</v>
      </c>
    </row>
    <row r="9599" spans="5:5" x14ac:dyDescent="0.25">
      <c r="E9599">
        <v>0.47541470000000002</v>
      </c>
    </row>
    <row r="9600" spans="5:5" x14ac:dyDescent="0.25">
      <c r="E9600">
        <v>0.57382169999999999</v>
      </c>
    </row>
    <row r="9601" spans="5:5" x14ac:dyDescent="0.25">
      <c r="E9601">
        <v>0.47721639999999999</v>
      </c>
    </row>
    <row r="9602" spans="5:5" x14ac:dyDescent="0.25">
      <c r="E9602">
        <v>1.8305020000000001</v>
      </c>
    </row>
    <row r="9603" spans="5:5" x14ac:dyDescent="0.25">
      <c r="E9603">
        <v>0.44670310000000002</v>
      </c>
    </row>
    <row r="9604" spans="5:5" x14ac:dyDescent="0.25">
      <c r="E9604">
        <v>0.2826343</v>
      </c>
    </row>
    <row r="9605" spans="5:5" x14ac:dyDescent="0.25">
      <c r="E9605">
        <v>0.65672140000000001</v>
      </c>
    </row>
    <row r="9606" spans="5:5" x14ac:dyDescent="0.25">
      <c r="E9606">
        <v>1.8835499999999999E-3</v>
      </c>
    </row>
    <row r="9607" spans="5:5" x14ac:dyDescent="0.25">
      <c r="E9607">
        <v>0.59619219999999995</v>
      </c>
    </row>
    <row r="9608" spans="5:5" x14ac:dyDescent="0.25">
      <c r="E9608">
        <v>0.71475789999999995</v>
      </c>
    </row>
    <row r="9609" spans="5:5" x14ac:dyDescent="0.25">
      <c r="E9609">
        <v>0.89540489999999995</v>
      </c>
    </row>
    <row r="9610" spans="5:5" x14ac:dyDescent="0.25">
      <c r="E9610">
        <v>0.1028225</v>
      </c>
    </row>
    <row r="9611" spans="5:5" x14ac:dyDescent="0.25">
      <c r="E9611">
        <v>1.4379350000000001E-2</v>
      </c>
    </row>
    <row r="9612" spans="5:5" x14ac:dyDescent="0.25">
      <c r="E9612">
        <v>1.9230910000000001</v>
      </c>
    </row>
    <row r="9613" spans="5:5" x14ac:dyDescent="0.25">
      <c r="E9613">
        <v>1.511549</v>
      </c>
    </row>
    <row r="9614" spans="5:5" x14ac:dyDescent="0.25">
      <c r="E9614">
        <v>0.57660909999999999</v>
      </c>
    </row>
    <row r="9615" spans="5:5" x14ac:dyDescent="0.25">
      <c r="E9615">
        <v>3.175624</v>
      </c>
    </row>
    <row r="9616" spans="5:5" x14ac:dyDescent="0.25">
      <c r="E9616">
        <v>0.36620340000000001</v>
      </c>
    </row>
    <row r="9617" spans="5:5" x14ac:dyDescent="0.25">
      <c r="E9617">
        <v>0.74363520000000005</v>
      </c>
    </row>
    <row r="9618" spans="5:5" x14ac:dyDescent="0.25">
      <c r="E9618">
        <v>3.5053359999999998</v>
      </c>
    </row>
    <row r="9619" spans="5:5" x14ac:dyDescent="0.25">
      <c r="E9619">
        <v>1.653235</v>
      </c>
    </row>
    <row r="9620" spans="5:5" x14ac:dyDescent="0.25">
      <c r="E9620">
        <v>2.5728390000000001</v>
      </c>
    </row>
    <row r="9621" spans="5:5" x14ac:dyDescent="0.25">
      <c r="E9621">
        <v>0.30603900000000001</v>
      </c>
    </row>
    <row r="9622" spans="5:5" x14ac:dyDescent="0.25">
      <c r="E9622">
        <v>1.571809</v>
      </c>
    </row>
    <row r="9623" spans="5:5" x14ac:dyDescent="0.25">
      <c r="E9623">
        <v>2.2510750000000002</v>
      </c>
    </row>
    <row r="9624" spans="5:5" x14ac:dyDescent="0.25">
      <c r="E9624">
        <v>4.7841719999999999</v>
      </c>
    </row>
    <row r="9625" spans="5:5" x14ac:dyDescent="0.25">
      <c r="E9625">
        <v>0.76981820000000001</v>
      </c>
    </row>
    <row r="9626" spans="5:5" x14ac:dyDescent="0.25">
      <c r="E9626">
        <v>0.78752299999999997</v>
      </c>
    </row>
    <row r="9627" spans="5:5" x14ac:dyDescent="0.25">
      <c r="E9627">
        <v>0.81905910000000004</v>
      </c>
    </row>
    <row r="9628" spans="5:5" x14ac:dyDescent="0.25">
      <c r="E9628">
        <v>1.1558930000000001</v>
      </c>
    </row>
    <row r="9629" spans="5:5" x14ac:dyDescent="0.25">
      <c r="E9629">
        <v>1.465022</v>
      </c>
    </row>
    <row r="9630" spans="5:5" x14ac:dyDescent="0.25">
      <c r="E9630">
        <v>0.37753680000000001</v>
      </c>
    </row>
    <row r="9631" spans="5:5" x14ac:dyDescent="0.25">
      <c r="E9631">
        <v>0.1004611</v>
      </c>
    </row>
    <row r="9632" spans="5:5" x14ac:dyDescent="0.25">
      <c r="E9632">
        <v>2.3582180000000001E-2</v>
      </c>
    </row>
    <row r="9633" spans="5:5" x14ac:dyDescent="0.25">
      <c r="E9633">
        <v>4.9589849999999998E-2</v>
      </c>
    </row>
    <row r="9634" spans="5:5" x14ac:dyDescent="0.25">
      <c r="E9634">
        <v>1.2708349999999999</v>
      </c>
    </row>
    <row r="9635" spans="5:5" x14ac:dyDescent="0.25">
      <c r="E9635">
        <v>3.8957579999999998</v>
      </c>
    </row>
    <row r="9636" spans="5:5" x14ac:dyDescent="0.25">
      <c r="E9636">
        <v>0.35764319999999999</v>
      </c>
    </row>
    <row r="9637" spans="5:5" x14ac:dyDescent="0.25">
      <c r="E9637">
        <v>0.19884470000000001</v>
      </c>
    </row>
    <row r="9638" spans="5:5" x14ac:dyDescent="0.25">
      <c r="E9638">
        <v>1.7732159999999999</v>
      </c>
    </row>
    <row r="9639" spans="5:5" x14ac:dyDescent="0.25">
      <c r="E9639">
        <v>0.82006210000000002</v>
      </c>
    </row>
    <row r="9640" spans="5:5" x14ac:dyDescent="0.25">
      <c r="E9640">
        <v>0.95087219999999995</v>
      </c>
    </row>
    <row r="9641" spans="5:5" x14ac:dyDescent="0.25">
      <c r="E9641">
        <v>0.1726318</v>
      </c>
    </row>
    <row r="9642" spans="5:5" x14ac:dyDescent="0.25">
      <c r="E9642">
        <v>0.20765040000000001</v>
      </c>
    </row>
    <row r="9643" spans="5:5" x14ac:dyDescent="0.25">
      <c r="E9643">
        <v>0.56457869999999999</v>
      </c>
    </row>
    <row r="9644" spans="5:5" x14ac:dyDescent="0.25">
      <c r="E9644">
        <v>2.2205979999999998</v>
      </c>
    </row>
    <row r="9645" spans="5:5" x14ac:dyDescent="0.25">
      <c r="E9645">
        <v>0.37873299999999999</v>
      </c>
    </row>
    <row r="9646" spans="5:5" x14ac:dyDescent="0.25">
      <c r="E9646">
        <v>3.3646590000000001</v>
      </c>
    </row>
    <row r="9647" spans="5:5" x14ac:dyDescent="0.25">
      <c r="E9647">
        <v>8.4794590000000003E-2</v>
      </c>
    </row>
    <row r="9648" spans="5:5" x14ac:dyDescent="0.25">
      <c r="E9648">
        <v>1.508124</v>
      </c>
    </row>
    <row r="9649" spans="5:5" x14ac:dyDescent="0.25">
      <c r="E9649">
        <v>0.18101310000000001</v>
      </c>
    </row>
    <row r="9650" spans="5:5" x14ac:dyDescent="0.25">
      <c r="E9650">
        <v>0.49759969999999998</v>
      </c>
    </row>
    <row r="9651" spans="5:5" x14ac:dyDescent="0.25">
      <c r="E9651">
        <v>0.86689850000000002</v>
      </c>
    </row>
    <row r="9652" spans="5:5" x14ac:dyDescent="0.25">
      <c r="E9652">
        <v>9.8685200000000001E-2</v>
      </c>
    </row>
    <row r="9653" spans="5:5" x14ac:dyDescent="0.25">
      <c r="E9653">
        <v>0.76272879999999998</v>
      </c>
    </row>
    <row r="9654" spans="5:5" x14ac:dyDescent="0.25">
      <c r="E9654">
        <v>2.9973130000000001</v>
      </c>
    </row>
    <row r="9655" spans="5:5" x14ac:dyDescent="0.25">
      <c r="E9655">
        <v>2.3744070000000002</v>
      </c>
    </row>
    <row r="9656" spans="5:5" x14ac:dyDescent="0.25">
      <c r="E9656">
        <v>1.051123</v>
      </c>
    </row>
    <row r="9657" spans="5:5" x14ac:dyDescent="0.25">
      <c r="E9657">
        <v>7.8892900000000002E-3</v>
      </c>
    </row>
    <row r="9658" spans="5:5" x14ac:dyDescent="0.25">
      <c r="E9658">
        <v>1.605996</v>
      </c>
    </row>
    <row r="9659" spans="5:5" x14ac:dyDescent="0.25">
      <c r="E9659">
        <v>0.57891139999999996</v>
      </c>
    </row>
    <row r="9660" spans="5:5" x14ac:dyDescent="0.25">
      <c r="E9660">
        <v>1.6525510000000001</v>
      </c>
    </row>
    <row r="9661" spans="5:5" x14ac:dyDescent="0.25">
      <c r="E9661">
        <v>2.1813210000000001</v>
      </c>
    </row>
    <row r="9662" spans="5:5" x14ac:dyDescent="0.25">
      <c r="E9662">
        <v>2.182124</v>
      </c>
    </row>
    <row r="9663" spans="5:5" x14ac:dyDescent="0.25">
      <c r="E9663">
        <v>0.96316869999999999</v>
      </c>
    </row>
    <row r="9664" spans="5:5" x14ac:dyDescent="0.25">
      <c r="E9664">
        <v>1.6799020000000001E-2</v>
      </c>
    </row>
    <row r="9665" spans="5:5" x14ac:dyDescent="0.25">
      <c r="E9665">
        <v>2.64635</v>
      </c>
    </row>
    <row r="9666" spans="5:5" x14ac:dyDescent="0.25">
      <c r="E9666">
        <v>0.56454389999999999</v>
      </c>
    </row>
    <row r="9667" spans="5:5" x14ac:dyDescent="0.25">
      <c r="E9667">
        <v>3.5415909999999999</v>
      </c>
    </row>
    <row r="9668" spans="5:5" x14ac:dyDescent="0.25">
      <c r="E9668">
        <v>3.5995940000000002</v>
      </c>
    </row>
    <row r="9669" spans="5:5" x14ac:dyDescent="0.25">
      <c r="E9669">
        <v>6.0773210000000001E-2</v>
      </c>
    </row>
    <row r="9670" spans="5:5" x14ac:dyDescent="0.25">
      <c r="E9670">
        <v>0.3894746</v>
      </c>
    </row>
    <row r="9671" spans="5:5" x14ac:dyDescent="0.25">
      <c r="E9671">
        <v>0.27363670000000001</v>
      </c>
    </row>
    <row r="9672" spans="5:5" x14ac:dyDescent="0.25">
      <c r="E9672">
        <v>8.7430040000000001E-2</v>
      </c>
    </row>
    <row r="9673" spans="5:5" x14ac:dyDescent="0.25">
      <c r="E9673">
        <v>0.16906060000000001</v>
      </c>
    </row>
    <row r="9674" spans="5:5" x14ac:dyDescent="0.25">
      <c r="E9674">
        <v>0.49371700000000002</v>
      </c>
    </row>
    <row r="9675" spans="5:5" x14ac:dyDescent="0.25">
      <c r="E9675">
        <v>0.84150950000000002</v>
      </c>
    </row>
    <row r="9676" spans="5:5" x14ac:dyDescent="0.25">
      <c r="E9676">
        <v>3.0349940000000002</v>
      </c>
    </row>
    <row r="9677" spans="5:5" x14ac:dyDescent="0.25">
      <c r="E9677">
        <v>3.82151</v>
      </c>
    </row>
    <row r="9678" spans="5:5" x14ac:dyDescent="0.25">
      <c r="E9678">
        <v>0.84522589999999997</v>
      </c>
    </row>
    <row r="9679" spans="5:5" x14ac:dyDescent="0.25">
      <c r="E9679">
        <v>0.60404069999999999</v>
      </c>
    </row>
    <row r="9680" spans="5:5" x14ac:dyDescent="0.25">
      <c r="E9680">
        <v>0.26088240000000001</v>
      </c>
    </row>
    <row r="9681" spans="5:5" x14ac:dyDescent="0.25">
      <c r="E9681">
        <v>0.73363469999999997</v>
      </c>
    </row>
    <row r="9682" spans="5:5" x14ac:dyDescent="0.25">
      <c r="E9682">
        <v>1.281766</v>
      </c>
    </row>
    <row r="9683" spans="5:5" x14ac:dyDescent="0.25">
      <c r="E9683">
        <v>0.19779379999999999</v>
      </c>
    </row>
    <row r="9684" spans="5:5" x14ac:dyDescent="0.25">
      <c r="E9684">
        <v>0.45858660000000001</v>
      </c>
    </row>
    <row r="9685" spans="5:5" x14ac:dyDescent="0.25">
      <c r="E9685">
        <v>0.50804700000000003</v>
      </c>
    </row>
    <row r="9686" spans="5:5" x14ac:dyDescent="0.25">
      <c r="E9686">
        <v>1.6930320000000001</v>
      </c>
    </row>
    <row r="9687" spans="5:5" x14ac:dyDescent="0.25">
      <c r="E9687">
        <v>2.4346510000000001</v>
      </c>
    </row>
    <row r="9688" spans="5:5" x14ac:dyDescent="0.25">
      <c r="E9688">
        <v>3.6682489999999998E-2</v>
      </c>
    </row>
    <row r="9689" spans="5:5" x14ac:dyDescent="0.25">
      <c r="E9689">
        <v>0.9378396</v>
      </c>
    </row>
    <row r="9690" spans="5:5" x14ac:dyDescent="0.25">
      <c r="E9690">
        <v>1.280438</v>
      </c>
    </row>
    <row r="9691" spans="5:5" x14ac:dyDescent="0.25">
      <c r="E9691">
        <v>0.1156059</v>
      </c>
    </row>
    <row r="9692" spans="5:5" x14ac:dyDescent="0.25">
      <c r="E9692">
        <v>0.42088160000000002</v>
      </c>
    </row>
    <row r="9693" spans="5:5" x14ac:dyDescent="0.25">
      <c r="E9693">
        <v>1.061205</v>
      </c>
    </row>
    <row r="9694" spans="5:5" x14ac:dyDescent="0.25">
      <c r="E9694">
        <v>1.927295</v>
      </c>
    </row>
    <row r="9695" spans="5:5" x14ac:dyDescent="0.25">
      <c r="E9695">
        <v>1.0715939999999999</v>
      </c>
    </row>
    <row r="9696" spans="5:5" x14ac:dyDescent="0.25">
      <c r="E9696">
        <v>0.21123629999999999</v>
      </c>
    </row>
    <row r="9697" spans="5:5" x14ac:dyDescent="0.25">
      <c r="E9697">
        <v>0.115275</v>
      </c>
    </row>
    <row r="9698" spans="5:5" x14ac:dyDescent="0.25">
      <c r="E9698">
        <v>5.2833339999999999E-2</v>
      </c>
    </row>
    <row r="9699" spans="5:5" x14ac:dyDescent="0.25">
      <c r="E9699">
        <v>0.99642229999999998</v>
      </c>
    </row>
    <row r="9700" spans="5:5" x14ac:dyDescent="0.25">
      <c r="E9700">
        <v>1.283547</v>
      </c>
    </row>
    <row r="9701" spans="5:5" x14ac:dyDescent="0.25">
      <c r="E9701">
        <v>1.0591649999999999</v>
      </c>
    </row>
    <row r="9702" spans="5:5" x14ac:dyDescent="0.25">
      <c r="E9702">
        <v>0.20162669999999999</v>
      </c>
    </row>
    <row r="9703" spans="5:5" x14ac:dyDescent="0.25">
      <c r="E9703">
        <v>2.771525</v>
      </c>
    </row>
    <row r="9704" spans="5:5" x14ac:dyDescent="0.25">
      <c r="E9704">
        <v>0.52512630000000005</v>
      </c>
    </row>
    <row r="9705" spans="5:5" x14ac:dyDescent="0.25">
      <c r="E9705">
        <v>3.3051469999999999E-2</v>
      </c>
    </row>
    <row r="9706" spans="5:5" x14ac:dyDescent="0.25">
      <c r="E9706">
        <v>0.1246265</v>
      </c>
    </row>
    <row r="9707" spans="5:5" x14ac:dyDescent="0.25">
      <c r="E9707">
        <v>0.17633889999999999</v>
      </c>
    </row>
    <row r="9708" spans="5:5" x14ac:dyDescent="0.25">
      <c r="E9708">
        <v>0.77804790000000001</v>
      </c>
    </row>
    <row r="9709" spans="5:5" x14ac:dyDescent="0.25">
      <c r="E9709">
        <v>1.220513</v>
      </c>
    </row>
    <row r="9710" spans="5:5" x14ac:dyDescent="0.25">
      <c r="E9710">
        <v>0.66339300000000001</v>
      </c>
    </row>
    <row r="9711" spans="5:5" x14ac:dyDescent="0.25">
      <c r="E9711">
        <v>6.0803679999999999E-2</v>
      </c>
    </row>
    <row r="9712" spans="5:5" x14ac:dyDescent="0.25">
      <c r="E9712">
        <v>0.22643530000000001</v>
      </c>
    </row>
    <row r="9713" spans="5:5" x14ac:dyDescent="0.25">
      <c r="E9713">
        <v>0.54993060000000005</v>
      </c>
    </row>
    <row r="9714" spans="5:5" x14ac:dyDescent="0.25">
      <c r="E9714">
        <v>0.2309264</v>
      </c>
    </row>
    <row r="9715" spans="5:5" x14ac:dyDescent="0.25">
      <c r="E9715">
        <v>0.78838149999999996</v>
      </c>
    </row>
    <row r="9716" spans="5:5" x14ac:dyDescent="0.25">
      <c r="E9716">
        <v>0.78112990000000004</v>
      </c>
    </row>
    <row r="9717" spans="5:5" x14ac:dyDescent="0.25">
      <c r="E9717">
        <v>0.16989599999999999</v>
      </c>
    </row>
    <row r="9718" spans="5:5" x14ac:dyDescent="0.25">
      <c r="E9718">
        <v>1.005058</v>
      </c>
    </row>
    <row r="9719" spans="5:5" x14ac:dyDescent="0.25">
      <c r="E9719">
        <v>0.87574980000000002</v>
      </c>
    </row>
    <row r="9720" spans="5:5" x14ac:dyDescent="0.25">
      <c r="E9720">
        <v>0.14804339999999999</v>
      </c>
    </row>
    <row r="9721" spans="5:5" x14ac:dyDescent="0.25">
      <c r="E9721">
        <v>0.80151019999999995</v>
      </c>
    </row>
    <row r="9722" spans="5:5" x14ac:dyDescent="0.25">
      <c r="E9722">
        <v>0.98673500000000003</v>
      </c>
    </row>
    <row r="9723" spans="5:5" x14ac:dyDescent="0.25">
      <c r="E9723">
        <v>2.231913</v>
      </c>
    </row>
    <row r="9724" spans="5:5" x14ac:dyDescent="0.25">
      <c r="E9724">
        <v>1.585205</v>
      </c>
    </row>
    <row r="9725" spans="5:5" x14ac:dyDescent="0.25">
      <c r="E9725">
        <v>0.24947520000000001</v>
      </c>
    </row>
    <row r="9726" spans="5:5" x14ac:dyDescent="0.25">
      <c r="E9726">
        <v>0.71644169999999996</v>
      </c>
    </row>
    <row r="9727" spans="5:5" x14ac:dyDescent="0.25">
      <c r="E9727">
        <v>2.6489769999999999E-2</v>
      </c>
    </row>
    <row r="9728" spans="5:5" x14ac:dyDescent="0.25">
      <c r="E9728">
        <v>0.86345280000000002</v>
      </c>
    </row>
    <row r="9729" spans="5:5" x14ac:dyDescent="0.25">
      <c r="E9729">
        <v>0.38659100000000002</v>
      </c>
    </row>
    <row r="9730" spans="5:5" x14ac:dyDescent="0.25">
      <c r="E9730">
        <v>1.2182519999999999</v>
      </c>
    </row>
    <row r="9731" spans="5:5" x14ac:dyDescent="0.25">
      <c r="E9731">
        <v>1.1330979999999999</v>
      </c>
    </row>
    <row r="9732" spans="5:5" x14ac:dyDescent="0.25">
      <c r="E9732">
        <v>0.70591700000000002</v>
      </c>
    </row>
    <row r="9733" spans="5:5" x14ac:dyDescent="0.25">
      <c r="E9733">
        <v>2.0023970000000002</v>
      </c>
    </row>
    <row r="9734" spans="5:5" x14ac:dyDescent="0.25">
      <c r="E9734">
        <v>0.3829129</v>
      </c>
    </row>
    <row r="9735" spans="5:5" x14ac:dyDescent="0.25">
      <c r="E9735">
        <v>0.88889980000000002</v>
      </c>
    </row>
    <row r="9736" spans="5:5" x14ac:dyDescent="0.25">
      <c r="E9736">
        <v>0.21268490000000001</v>
      </c>
    </row>
    <row r="9737" spans="5:5" x14ac:dyDescent="0.25">
      <c r="E9737">
        <v>0.2685591</v>
      </c>
    </row>
    <row r="9738" spans="5:5" x14ac:dyDescent="0.25">
      <c r="E9738">
        <v>0.3783647</v>
      </c>
    </row>
    <row r="9739" spans="5:5" x14ac:dyDescent="0.25">
      <c r="E9739">
        <v>0.65160750000000001</v>
      </c>
    </row>
    <row r="9740" spans="5:5" x14ac:dyDescent="0.25">
      <c r="E9740">
        <v>1.236747</v>
      </c>
    </row>
    <row r="9741" spans="5:5" x14ac:dyDescent="0.25">
      <c r="E9741">
        <v>0.1423326</v>
      </c>
    </row>
    <row r="9742" spans="5:5" x14ac:dyDescent="0.25">
      <c r="E9742">
        <v>1.3570660000000001</v>
      </c>
    </row>
    <row r="9743" spans="5:5" x14ac:dyDescent="0.25">
      <c r="E9743">
        <v>1.7064550000000001</v>
      </c>
    </row>
    <row r="9744" spans="5:5" x14ac:dyDescent="0.25">
      <c r="E9744">
        <v>0.36317080000000002</v>
      </c>
    </row>
    <row r="9745" spans="5:5" x14ac:dyDescent="0.25">
      <c r="E9745">
        <v>0.84049039999999997</v>
      </c>
    </row>
    <row r="9746" spans="5:5" x14ac:dyDescent="0.25">
      <c r="E9746">
        <v>0.32251809999999997</v>
      </c>
    </row>
    <row r="9747" spans="5:5" x14ac:dyDescent="0.25">
      <c r="E9747">
        <v>0.76386290000000001</v>
      </c>
    </row>
    <row r="9748" spans="5:5" x14ac:dyDescent="0.25">
      <c r="E9748">
        <v>1.4261470000000001</v>
      </c>
    </row>
    <row r="9749" spans="5:5" x14ac:dyDescent="0.25">
      <c r="E9749">
        <v>0.76980939999999998</v>
      </c>
    </row>
    <row r="9750" spans="5:5" x14ac:dyDescent="0.25">
      <c r="E9750">
        <v>1.344068</v>
      </c>
    </row>
    <row r="9751" spans="5:5" x14ac:dyDescent="0.25">
      <c r="E9751">
        <v>8.0914550000000002E-2</v>
      </c>
    </row>
    <row r="9752" spans="5:5" x14ac:dyDescent="0.25">
      <c r="E9752">
        <v>1.6201810000000001</v>
      </c>
    </row>
    <row r="9753" spans="5:5" x14ac:dyDescent="0.25">
      <c r="E9753">
        <v>0.34684209999999999</v>
      </c>
    </row>
    <row r="9754" spans="5:5" x14ac:dyDescent="0.25">
      <c r="E9754">
        <v>0.39099519999999999</v>
      </c>
    </row>
    <row r="9755" spans="5:5" x14ac:dyDescent="0.25">
      <c r="E9755">
        <v>0.35281439999999997</v>
      </c>
    </row>
    <row r="9756" spans="5:5" x14ac:dyDescent="0.25">
      <c r="E9756">
        <v>0.27072109999999999</v>
      </c>
    </row>
    <row r="9757" spans="5:5" x14ac:dyDescent="0.25">
      <c r="E9757">
        <v>0.35912880000000003</v>
      </c>
    </row>
    <row r="9758" spans="5:5" x14ac:dyDescent="0.25">
      <c r="E9758">
        <v>0.14146980000000001</v>
      </c>
    </row>
    <row r="9759" spans="5:5" x14ac:dyDescent="0.25">
      <c r="E9759">
        <v>0.47334270000000001</v>
      </c>
    </row>
    <row r="9760" spans="5:5" x14ac:dyDescent="0.25">
      <c r="E9760">
        <v>0.90375490000000003</v>
      </c>
    </row>
    <row r="9761" spans="5:5" x14ac:dyDescent="0.25">
      <c r="E9761">
        <v>0.97689230000000005</v>
      </c>
    </row>
    <row r="9762" spans="5:5" x14ac:dyDescent="0.25">
      <c r="E9762">
        <v>0.46242080000000002</v>
      </c>
    </row>
    <row r="9763" spans="5:5" x14ac:dyDescent="0.25">
      <c r="E9763">
        <v>0.16917099999999999</v>
      </c>
    </row>
    <row r="9764" spans="5:5" x14ac:dyDescent="0.25">
      <c r="E9764">
        <v>0.94125590000000003</v>
      </c>
    </row>
    <row r="9765" spans="5:5" x14ac:dyDescent="0.25">
      <c r="E9765">
        <v>1.8061100000000001</v>
      </c>
    </row>
    <row r="9766" spans="5:5" x14ac:dyDescent="0.25">
      <c r="E9766">
        <v>0.60630759999999995</v>
      </c>
    </row>
    <row r="9767" spans="5:5" x14ac:dyDescent="0.25">
      <c r="E9767">
        <v>0.81681649999999995</v>
      </c>
    </row>
    <row r="9768" spans="5:5" x14ac:dyDescent="0.25">
      <c r="E9768">
        <v>0.2441876</v>
      </c>
    </row>
    <row r="9769" spans="5:5" x14ac:dyDescent="0.25">
      <c r="E9769">
        <v>0.4044719</v>
      </c>
    </row>
    <row r="9770" spans="5:5" x14ac:dyDescent="0.25">
      <c r="E9770">
        <v>0.83383620000000003</v>
      </c>
    </row>
    <row r="9771" spans="5:5" x14ac:dyDescent="0.25">
      <c r="E9771">
        <v>2.7082129999999999E-2</v>
      </c>
    </row>
    <row r="9772" spans="5:5" x14ac:dyDescent="0.25">
      <c r="E9772">
        <v>0.98209959999999996</v>
      </c>
    </row>
    <row r="9773" spans="5:5" x14ac:dyDescent="0.25">
      <c r="E9773">
        <v>0.46808070000000002</v>
      </c>
    </row>
    <row r="9774" spans="5:5" x14ac:dyDescent="0.25">
      <c r="E9774">
        <v>0.77093299999999998</v>
      </c>
    </row>
    <row r="9775" spans="5:5" x14ac:dyDescent="0.25">
      <c r="E9775">
        <v>3.8952010000000001</v>
      </c>
    </row>
    <row r="9776" spans="5:5" x14ac:dyDescent="0.25">
      <c r="E9776">
        <v>0.69807949999999996</v>
      </c>
    </row>
    <row r="9777" spans="5:5" x14ac:dyDescent="0.25">
      <c r="E9777">
        <v>0.95238840000000002</v>
      </c>
    </row>
    <row r="9778" spans="5:5" x14ac:dyDescent="0.25">
      <c r="E9778">
        <v>0.86819959999999996</v>
      </c>
    </row>
    <row r="9779" spans="5:5" x14ac:dyDescent="0.25">
      <c r="E9779">
        <v>1.1083769999999999</v>
      </c>
    </row>
    <row r="9780" spans="5:5" x14ac:dyDescent="0.25">
      <c r="E9780">
        <v>0.47910839999999999</v>
      </c>
    </row>
    <row r="9781" spans="5:5" x14ac:dyDescent="0.25">
      <c r="E9781">
        <v>0.47082829999999998</v>
      </c>
    </row>
    <row r="9782" spans="5:5" x14ac:dyDescent="0.25">
      <c r="E9782">
        <v>0.32599070000000002</v>
      </c>
    </row>
    <row r="9783" spans="5:5" x14ac:dyDescent="0.25">
      <c r="E9783">
        <v>0.3142277</v>
      </c>
    </row>
    <row r="9784" spans="5:5" x14ac:dyDescent="0.25">
      <c r="E9784">
        <v>1.7446170000000001</v>
      </c>
    </row>
    <row r="9785" spans="5:5" x14ac:dyDescent="0.25">
      <c r="E9785">
        <v>0.79451649999999996</v>
      </c>
    </row>
    <row r="9786" spans="5:5" x14ac:dyDescent="0.25">
      <c r="E9786">
        <v>0.1478641</v>
      </c>
    </row>
    <row r="9787" spans="5:5" x14ac:dyDescent="0.25">
      <c r="E9787">
        <v>0.15443200000000001</v>
      </c>
    </row>
    <row r="9788" spans="5:5" x14ac:dyDescent="0.25">
      <c r="E9788">
        <v>0.19645950000000001</v>
      </c>
    </row>
    <row r="9789" spans="5:5" x14ac:dyDescent="0.25">
      <c r="E9789">
        <v>1.3920140000000001</v>
      </c>
    </row>
    <row r="9790" spans="5:5" x14ac:dyDescent="0.25">
      <c r="E9790">
        <v>3.7691629999999998</v>
      </c>
    </row>
    <row r="9791" spans="5:5" x14ac:dyDescent="0.25">
      <c r="E9791">
        <v>1.8045819999999999</v>
      </c>
    </row>
    <row r="9792" spans="5:5" x14ac:dyDescent="0.25">
      <c r="E9792">
        <v>0.51508240000000005</v>
      </c>
    </row>
    <row r="9793" spans="5:5" x14ac:dyDescent="0.25">
      <c r="E9793">
        <v>0.1114122</v>
      </c>
    </row>
    <row r="9794" spans="5:5" x14ac:dyDescent="0.25">
      <c r="E9794">
        <v>2.2051029999999998</v>
      </c>
    </row>
    <row r="9795" spans="5:5" x14ac:dyDescent="0.25">
      <c r="E9795">
        <v>1.2713810000000001</v>
      </c>
    </row>
    <row r="9796" spans="5:5" x14ac:dyDescent="0.25">
      <c r="E9796">
        <v>0.46897759999999999</v>
      </c>
    </row>
    <row r="9797" spans="5:5" x14ac:dyDescent="0.25">
      <c r="E9797">
        <v>0.2387852</v>
      </c>
    </row>
    <row r="9798" spans="5:5" x14ac:dyDescent="0.25">
      <c r="E9798">
        <v>0.68934649999999997</v>
      </c>
    </row>
    <row r="9799" spans="5:5" x14ac:dyDescent="0.25">
      <c r="E9799">
        <v>0.24969649999999999</v>
      </c>
    </row>
    <row r="9800" spans="5:5" x14ac:dyDescent="0.25">
      <c r="E9800">
        <v>0.41521940000000002</v>
      </c>
    </row>
    <row r="9801" spans="5:5" x14ac:dyDescent="0.25">
      <c r="E9801">
        <v>0.78721189999999996</v>
      </c>
    </row>
    <row r="9802" spans="5:5" x14ac:dyDescent="0.25">
      <c r="E9802">
        <v>1.1593599999999999</v>
      </c>
    </row>
    <row r="9803" spans="5:5" x14ac:dyDescent="0.25">
      <c r="E9803">
        <v>1.734753</v>
      </c>
    </row>
    <row r="9804" spans="5:5" x14ac:dyDescent="0.25">
      <c r="E9804">
        <v>1.1503000000000001</v>
      </c>
    </row>
    <row r="9805" spans="5:5" x14ac:dyDescent="0.25">
      <c r="E9805">
        <v>1.334781</v>
      </c>
    </row>
    <row r="9806" spans="5:5" x14ac:dyDescent="0.25">
      <c r="E9806">
        <v>0.48756450000000001</v>
      </c>
    </row>
    <row r="9807" spans="5:5" x14ac:dyDescent="0.25">
      <c r="E9807">
        <v>1.081728</v>
      </c>
    </row>
    <row r="9808" spans="5:5" x14ac:dyDescent="0.25">
      <c r="E9808">
        <v>0.80475059999999998</v>
      </c>
    </row>
    <row r="9809" spans="5:5" x14ac:dyDescent="0.25">
      <c r="E9809">
        <v>6.9622719999999999E-2</v>
      </c>
    </row>
    <row r="9810" spans="5:5" x14ac:dyDescent="0.25">
      <c r="E9810">
        <v>1.2105710000000001</v>
      </c>
    </row>
    <row r="9811" spans="5:5" x14ac:dyDescent="0.25">
      <c r="E9811">
        <v>1.0216670000000001</v>
      </c>
    </row>
    <row r="9812" spans="5:5" x14ac:dyDescent="0.25">
      <c r="E9812">
        <v>1.128325</v>
      </c>
    </row>
    <row r="9813" spans="5:5" x14ac:dyDescent="0.25">
      <c r="E9813">
        <v>0.12820529999999999</v>
      </c>
    </row>
    <row r="9814" spans="5:5" x14ac:dyDescent="0.25">
      <c r="E9814">
        <v>0.89762140000000001</v>
      </c>
    </row>
    <row r="9815" spans="5:5" x14ac:dyDescent="0.25">
      <c r="E9815">
        <v>1.45238</v>
      </c>
    </row>
    <row r="9816" spans="5:5" x14ac:dyDescent="0.25">
      <c r="E9816">
        <v>1.643643</v>
      </c>
    </row>
    <row r="9817" spans="5:5" x14ac:dyDescent="0.25">
      <c r="E9817">
        <v>0.4293286</v>
      </c>
    </row>
    <row r="9818" spans="5:5" x14ac:dyDescent="0.25">
      <c r="E9818">
        <v>0.68473039999999996</v>
      </c>
    </row>
    <row r="9819" spans="5:5" x14ac:dyDescent="0.25">
      <c r="E9819">
        <v>0.1837493</v>
      </c>
    </row>
    <row r="9820" spans="5:5" x14ac:dyDescent="0.25">
      <c r="E9820">
        <v>1.52129</v>
      </c>
    </row>
    <row r="9821" spans="5:5" x14ac:dyDescent="0.25">
      <c r="E9821">
        <v>0.60231239999999997</v>
      </c>
    </row>
    <row r="9822" spans="5:5" x14ac:dyDescent="0.25">
      <c r="E9822">
        <v>4.6382230000000003E-2</v>
      </c>
    </row>
    <row r="9823" spans="5:5" x14ac:dyDescent="0.25">
      <c r="E9823">
        <v>0.84663219999999995</v>
      </c>
    </row>
    <row r="9824" spans="5:5" x14ac:dyDescent="0.25">
      <c r="E9824">
        <v>0.73152260000000002</v>
      </c>
    </row>
    <row r="9825" spans="5:5" x14ac:dyDescent="0.25">
      <c r="E9825">
        <v>0.3532497</v>
      </c>
    </row>
    <row r="9826" spans="5:5" x14ac:dyDescent="0.25">
      <c r="E9826">
        <v>1.9375329999999999</v>
      </c>
    </row>
    <row r="9827" spans="5:5" x14ac:dyDescent="0.25">
      <c r="E9827">
        <v>1.0546409999999999</v>
      </c>
    </row>
    <row r="9828" spans="5:5" x14ac:dyDescent="0.25">
      <c r="E9828">
        <v>1.2250779999999999</v>
      </c>
    </row>
    <row r="9829" spans="5:5" x14ac:dyDescent="0.25">
      <c r="E9829">
        <v>0.59722869999999995</v>
      </c>
    </row>
    <row r="9830" spans="5:5" x14ac:dyDescent="0.25">
      <c r="E9830">
        <v>1.724002</v>
      </c>
    </row>
    <row r="9831" spans="5:5" x14ac:dyDescent="0.25">
      <c r="E9831">
        <v>0.68552049999999998</v>
      </c>
    </row>
    <row r="9832" spans="5:5" x14ac:dyDescent="0.25">
      <c r="E9832">
        <v>0.74377649999999995</v>
      </c>
    </row>
    <row r="9833" spans="5:5" x14ac:dyDescent="0.25">
      <c r="E9833">
        <v>0.2062734</v>
      </c>
    </row>
    <row r="9834" spans="5:5" x14ac:dyDescent="0.25">
      <c r="E9834">
        <v>0.1879247</v>
      </c>
    </row>
    <row r="9835" spans="5:5" x14ac:dyDescent="0.25">
      <c r="E9835">
        <v>0.93958339999999996</v>
      </c>
    </row>
    <row r="9836" spans="5:5" x14ac:dyDescent="0.25">
      <c r="E9836">
        <v>0.1456132</v>
      </c>
    </row>
    <row r="9837" spans="5:5" x14ac:dyDescent="0.25">
      <c r="E9837">
        <v>2.6354659999999999E-2</v>
      </c>
    </row>
    <row r="9838" spans="5:5" x14ac:dyDescent="0.25">
      <c r="E9838">
        <v>0.71087100000000003</v>
      </c>
    </row>
    <row r="9839" spans="5:5" x14ac:dyDescent="0.25">
      <c r="E9839">
        <v>2.3214640000000002</v>
      </c>
    </row>
    <row r="9840" spans="5:5" x14ac:dyDescent="0.25">
      <c r="E9840">
        <v>4.1132239999999998</v>
      </c>
    </row>
    <row r="9841" spans="5:5" x14ac:dyDescent="0.25">
      <c r="E9841">
        <v>0.20019590000000001</v>
      </c>
    </row>
    <row r="9842" spans="5:5" x14ac:dyDescent="0.25">
      <c r="E9842">
        <v>1.997106</v>
      </c>
    </row>
    <row r="9843" spans="5:5" x14ac:dyDescent="0.25">
      <c r="E9843">
        <v>1.412113</v>
      </c>
    </row>
    <row r="9844" spans="5:5" x14ac:dyDescent="0.25">
      <c r="E9844">
        <v>0.78387070000000003</v>
      </c>
    </row>
    <row r="9845" spans="5:5" x14ac:dyDescent="0.25">
      <c r="E9845">
        <v>0.47144599999999998</v>
      </c>
    </row>
    <row r="9846" spans="5:5" x14ac:dyDescent="0.25">
      <c r="E9846">
        <v>2.5716960000000001E-2</v>
      </c>
    </row>
    <row r="9847" spans="5:5" x14ac:dyDescent="0.25">
      <c r="E9847">
        <v>2.5516809999999999</v>
      </c>
    </row>
    <row r="9848" spans="5:5" x14ac:dyDescent="0.25">
      <c r="E9848">
        <v>0.3512113</v>
      </c>
    </row>
    <row r="9849" spans="5:5" x14ac:dyDescent="0.25">
      <c r="E9849">
        <v>0.47087109999999999</v>
      </c>
    </row>
    <row r="9850" spans="5:5" x14ac:dyDescent="0.25">
      <c r="E9850">
        <v>0.60876220000000003</v>
      </c>
    </row>
    <row r="9851" spans="5:5" x14ac:dyDescent="0.25">
      <c r="E9851">
        <v>1.8305689999999999</v>
      </c>
    </row>
    <row r="9852" spans="5:5" x14ac:dyDescent="0.25">
      <c r="E9852">
        <v>0.63759900000000003</v>
      </c>
    </row>
    <row r="9853" spans="5:5" x14ac:dyDescent="0.25">
      <c r="E9853">
        <v>0.51725100000000002</v>
      </c>
    </row>
    <row r="9854" spans="5:5" x14ac:dyDescent="0.25">
      <c r="E9854">
        <v>0.75868259999999998</v>
      </c>
    </row>
    <row r="9855" spans="5:5" x14ac:dyDescent="0.25">
      <c r="E9855">
        <v>1.137748</v>
      </c>
    </row>
    <row r="9856" spans="5:5" x14ac:dyDescent="0.25">
      <c r="E9856">
        <v>3.4759329999999999</v>
      </c>
    </row>
    <row r="9857" spans="5:5" x14ac:dyDescent="0.25">
      <c r="E9857">
        <v>0.1370643</v>
      </c>
    </row>
    <row r="9858" spans="5:5" x14ac:dyDescent="0.25">
      <c r="E9858">
        <v>1.6786000000000001</v>
      </c>
    </row>
    <row r="9859" spans="5:5" x14ac:dyDescent="0.25">
      <c r="E9859">
        <v>0.81652599999999997</v>
      </c>
    </row>
    <row r="9860" spans="5:5" x14ac:dyDescent="0.25">
      <c r="E9860">
        <v>4.5185990000000002E-2</v>
      </c>
    </row>
    <row r="9861" spans="5:5" x14ac:dyDescent="0.25">
      <c r="E9861">
        <v>0.64009340000000003</v>
      </c>
    </row>
    <row r="9862" spans="5:5" x14ac:dyDescent="0.25">
      <c r="E9862">
        <v>9.0767559999999997E-2</v>
      </c>
    </row>
    <row r="9863" spans="5:5" x14ac:dyDescent="0.25">
      <c r="E9863">
        <v>4.4250439999999998</v>
      </c>
    </row>
    <row r="9864" spans="5:5" x14ac:dyDescent="0.25">
      <c r="E9864">
        <v>0.44311899999999999</v>
      </c>
    </row>
    <row r="9865" spans="5:5" x14ac:dyDescent="0.25">
      <c r="E9865">
        <v>2.280646</v>
      </c>
    </row>
    <row r="9866" spans="5:5" x14ac:dyDescent="0.25">
      <c r="E9866">
        <v>4.916599E-2</v>
      </c>
    </row>
    <row r="9867" spans="5:5" x14ac:dyDescent="0.25">
      <c r="E9867">
        <v>1.506246</v>
      </c>
    </row>
    <row r="9868" spans="5:5" x14ac:dyDescent="0.25">
      <c r="E9868">
        <v>3.722222E-2</v>
      </c>
    </row>
    <row r="9869" spans="5:5" x14ac:dyDescent="0.25">
      <c r="E9869">
        <v>0.3496109</v>
      </c>
    </row>
    <row r="9870" spans="5:5" x14ac:dyDescent="0.25">
      <c r="E9870">
        <v>1.2277709999999999</v>
      </c>
    </row>
    <row r="9871" spans="5:5" x14ac:dyDescent="0.25">
      <c r="E9871">
        <v>1.811447</v>
      </c>
    </row>
    <row r="9872" spans="5:5" x14ac:dyDescent="0.25">
      <c r="E9872">
        <v>2.0278019999999999</v>
      </c>
    </row>
    <row r="9873" spans="5:5" x14ac:dyDescent="0.25">
      <c r="E9873">
        <v>7.5130680000000005E-2</v>
      </c>
    </row>
    <row r="9874" spans="5:5" x14ac:dyDescent="0.25">
      <c r="E9874">
        <v>3.061065E-2</v>
      </c>
    </row>
    <row r="9875" spans="5:5" x14ac:dyDescent="0.25">
      <c r="E9875">
        <v>0.97339319999999996</v>
      </c>
    </row>
    <row r="9876" spans="5:5" x14ac:dyDescent="0.25">
      <c r="E9876">
        <v>0.29154809999999998</v>
      </c>
    </row>
    <row r="9877" spans="5:5" x14ac:dyDescent="0.25">
      <c r="E9877">
        <v>0.31963740000000002</v>
      </c>
    </row>
    <row r="9878" spans="5:5" x14ac:dyDescent="0.25">
      <c r="E9878">
        <v>0.37741819999999998</v>
      </c>
    </row>
    <row r="9879" spans="5:5" x14ac:dyDescent="0.25">
      <c r="E9879">
        <v>0.60648219999999997</v>
      </c>
    </row>
    <row r="9880" spans="5:5" x14ac:dyDescent="0.25">
      <c r="E9880">
        <v>2.8269769999999999</v>
      </c>
    </row>
    <row r="9881" spans="5:5" x14ac:dyDescent="0.25">
      <c r="E9881">
        <v>1.3677280000000001</v>
      </c>
    </row>
    <row r="9882" spans="5:5" x14ac:dyDescent="0.25">
      <c r="E9882">
        <v>0.64006859999999999</v>
      </c>
    </row>
    <row r="9883" spans="5:5" x14ac:dyDescent="0.25">
      <c r="E9883">
        <v>0.42999090000000001</v>
      </c>
    </row>
    <row r="9884" spans="5:5" x14ac:dyDescent="0.25">
      <c r="E9884">
        <v>0.1120261</v>
      </c>
    </row>
    <row r="9885" spans="5:5" x14ac:dyDescent="0.25">
      <c r="E9885">
        <v>0.44335459999999999</v>
      </c>
    </row>
    <row r="9886" spans="5:5" x14ac:dyDescent="0.25">
      <c r="E9886">
        <v>0.28754089999999999</v>
      </c>
    </row>
    <row r="9887" spans="5:5" x14ac:dyDescent="0.25">
      <c r="E9887">
        <v>0.88322219999999996</v>
      </c>
    </row>
    <row r="9888" spans="5:5" x14ac:dyDescent="0.25">
      <c r="E9888">
        <v>0.1117887</v>
      </c>
    </row>
    <row r="9889" spans="5:5" x14ac:dyDescent="0.25">
      <c r="E9889">
        <v>0.84408629999999996</v>
      </c>
    </row>
    <row r="9890" spans="5:5" x14ac:dyDescent="0.25">
      <c r="E9890">
        <v>0.54064639999999997</v>
      </c>
    </row>
    <row r="9891" spans="5:5" x14ac:dyDescent="0.25">
      <c r="E9891">
        <v>2.1272929999999999</v>
      </c>
    </row>
    <row r="9892" spans="5:5" x14ac:dyDescent="0.25">
      <c r="E9892">
        <v>0.91218100000000002</v>
      </c>
    </row>
    <row r="9893" spans="5:5" x14ac:dyDescent="0.25">
      <c r="E9893">
        <v>4.2370079999999997E-2</v>
      </c>
    </row>
    <row r="9894" spans="5:5" x14ac:dyDescent="0.25">
      <c r="E9894">
        <v>1.541776</v>
      </c>
    </row>
    <row r="9895" spans="5:5" x14ac:dyDescent="0.25">
      <c r="E9895">
        <v>2.5159040000000001E-2</v>
      </c>
    </row>
    <row r="9896" spans="5:5" x14ac:dyDescent="0.25">
      <c r="E9896">
        <v>0.41035779999999999</v>
      </c>
    </row>
    <row r="9897" spans="5:5" x14ac:dyDescent="0.25">
      <c r="E9897">
        <v>0.64360519999999999</v>
      </c>
    </row>
    <row r="9898" spans="5:5" x14ac:dyDescent="0.25">
      <c r="E9898">
        <v>0.63948130000000003</v>
      </c>
    </row>
    <row r="9899" spans="5:5" x14ac:dyDescent="0.25">
      <c r="E9899">
        <v>1.3888990000000001</v>
      </c>
    </row>
    <row r="9900" spans="5:5" x14ac:dyDescent="0.25">
      <c r="E9900">
        <v>3.2324890000000002</v>
      </c>
    </row>
    <row r="9901" spans="5:5" x14ac:dyDescent="0.25">
      <c r="E9901">
        <v>1.0503610000000001</v>
      </c>
    </row>
    <row r="9902" spans="5:5" x14ac:dyDescent="0.25">
      <c r="E9902">
        <v>0.50766420000000001</v>
      </c>
    </row>
    <row r="9903" spans="5:5" x14ac:dyDescent="0.25">
      <c r="E9903">
        <v>0.57316730000000005</v>
      </c>
    </row>
    <row r="9904" spans="5:5" x14ac:dyDescent="0.25">
      <c r="E9904">
        <v>4.1099370000000003E-2</v>
      </c>
    </row>
    <row r="9905" spans="5:5" x14ac:dyDescent="0.25">
      <c r="E9905">
        <v>0.47070099999999998</v>
      </c>
    </row>
    <row r="9906" spans="5:5" x14ac:dyDescent="0.25">
      <c r="E9906">
        <v>2.6155560000000001E-2</v>
      </c>
    </row>
    <row r="9907" spans="5:5" x14ac:dyDescent="0.25">
      <c r="E9907">
        <v>0.48274060000000002</v>
      </c>
    </row>
    <row r="9908" spans="5:5" x14ac:dyDescent="0.25">
      <c r="E9908">
        <v>6.2072120000000001E-2</v>
      </c>
    </row>
    <row r="9909" spans="5:5" x14ac:dyDescent="0.25">
      <c r="E9909">
        <v>8.0464709999999995E-2</v>
      </c>
    </row>
    <row r="9910" spans="5:5" x14ac:dyDescent="0.25">
      <c r="E9910">
        <v>9.3199509999999999E-2</v>
      </c>
    </row>
    <row r="9911" spans="5:5" x14ac:dyDescent="0.25">
      <c r="E9911">
        <v>1.1123019999999999</v>
      </c>
    </row>
    <row r="9912" spans="5:5" x14ac:dyDescent="0.25">
      <c r="E9912">
        <v>0.19897090000000001</v>
      </c>
    </row>
    <row r="9913" spans="5:5" x14ac:dyDescent="0.25">
      <c r="E9913">
        <v>0.53891489999999997</v>
      </c>
    </row>
    <row r="9914" spans="5:5" x14ac:dyDescent="0.25">
      <c r="E9914">
        <v>0.65106450000000005</v>
      </c>
    </row>
    <row r="9915" spans="5:5" x14ac:dyDescent="0.25">
      <c r="E9915">
        <v>2.2856730000000001</v>
      </c>
    </row>
    <row r="9916" spans="5:5" x14ac:dyDescent="0.25">
      <c r="E9916">
        <v>3.0464519999999998E-2</v>
      </c>
    </row>
    <row r="9917" spans="5:5" x14ac:dyDescent="0.25">
      <c r="E9917">
        <v>0.63722109999999998</v>
      </c>
    </row>
    <row r="9918" spans="5:5" x14ac:dyDescent="0.25">
      <c r="E9918">
        <v>0.2171834</v>
      </c>
    </row>
    <row r="9919" spans="5:5" x14ac:dyDescent="0.25">
      <c r="E9919">
        <v>0.3569312</v>
      </c>
    </row>
    <row r="9920" spans="5:5" x14ac:dyDescent="0.25">
      <c r="E9920">
        <v>0.55049579999999998</v>
      </c>
    </row>
    <row r="9921" spans="5:5" x14ac:dyDescent="0.25">
      <c r="E9921">
        <v>2.4399899999999999</v>
      </c>
    </row>
    <row r="9922" spans="5:5" x14ac:dyDescent="0.25">
      <c r="E9922">
        <v>0.96936529999999999</v>
      </c>
    </row>
    <row r="9923" spans="5:5" x14ac:dyDescent="0.25">
      <c r="E9923">
        <v>1.0298890000000001</v>
      </c>
    </row>
    <row r="9924" spans="5:5" x14ac:dyDescent="0.25">
      <c r="E9924">
        <v>2.2371660000000002</v>
      </c>
    </row>
    <row r="9925" spans="5:5" x14ac:dyDescent="0.25">
      <c r="E9925">
        <v>0.3764922</v>
      </c>
    </row>
    <row r="9926" spans="5:5" x14ac:dyDescent="0.25">
      <c r="E9926">
        <v>2.3998930000000001</v>
      </c>
    </row>
    <row r="9927" spans="5:5" x14ac:dyDescent="0.25">
      <c r="E9927">
        <v>0.39131179999999999</v>
      </c>
    </row>
    <row r="9928" spans="5:5" x14ac:dyDescent="0.25">
      <c r="E9928">
        <v>0.69088620000000001</v>
      </c>
    </row>
    <row r="9929" spans="5:5" x14ac:dyDescent="0.25">
      <c r="E9929">
        <v>1.6986330000000001</v>
      </c>
    </row>
    <row r="9930" spans="5:5" x14ac:dyDescent="0.25">
      <c r="E9930">
        <v>1.5159750000000001</v>
      </c>
    </row>
    <row r="9931" spans="5:5" x14ac:dyDescent="0.25">
      <c r="E9931">
        <v>0.57280169999999997</v>
      </c>
    </row>
    <row r="9932" spans="5:5" x14ac:dyDescent="0.25">
      <c r="E9932">
        <v>5.3723470000000004E-3</v>
      </c>
    </row>
    <row r="9933" spans="5:5" x14ac:dyDescent="0.25">
      <c r="E9933">
        <v>0.25768219999999997</v>
      </c>
    </row>
    <row r="9934" spans="5:5" x14ac:dyDescent="0.25">
      <c r="E9934">
        <v>0.13069700000000001</v>
      </c>
    </row>
    <row r="9935" spans="5:5" x14ac:dyDescent="0.25">
      <c r="E9935">
        <v>0.71896009999999999</v>
      </c>
    </row>
    <row r="9936" spans="5:5" x14ac:dyDescent="0.25">
      <c r="E9936">
        <v>1.943784</v>
      </c>
    </row>
    <row r="9937" spans="5:5" x14ac:dyDescent="0.25">
      <c r="E9937">
        <v>1.837324</v>
      </c>
    </row>
    <row r="9938" spans="5:5" x14ac:dyDescent="0.25">
      <c r="E9938">
        <v>0.58508210000000005</v>
      </c>
    </row>
    <row r="9939" spans="5:5" x14ac:dyDescent="0.25">
      <c r="E9939">
        <v>1.478397</v>
      </c>
    </row>
    <row r="9940" spans="5:5" x14ac:dyDescent="0.25">
      <c r="E9940">
        <v>1.392274</v>
      </c>
    </row>
    <row r="9941" spans="5:5" x14ac:dyDescent="0.25">
      <c r="E9941">
        <v>3.4201640000000002</v>
      </c>
    </row>
    <row r="9942" spans="5:5" x14ac:dyDescent="0.25">
      <c r="E9942">
        <v>2.2920500000000001</v>
      </c>
    </row>
    <row r="9943" spans="5:5" x14ac:dyDescent="0.25">
      <c r="E9943">
        <v>0.1231462</v>
      </c>
    </row>
    <row r="9944" spans="5:5" x14ac:dyDescent="0.25">
      <c r="E9944">
        <v>0.21169279999999999</v>
      </c>
    </row>
    <row r="9945" spans="5:5" x14ac:dyDescent="0.25">
      <c r="E9945">
        <v>1.8497209999999999</v>
      </c>
    </row>
    <row r="9946" spans="5:5" x14ac:dyDescent="0.25">
      <c r="E9946">
        <v>1.5735110000000001</v>
      </c>
    </row>
    <row r="9947" spans="5:5" x14ac:dyDescent="0.25">
      <c r="E9947">
        <v>1.4623660000000001</v>
      </c>
    </row>
    <row r="9948" spans="5:5" x14ac:dyDescent="0.25">
      <c r="E9948">
        <v>0.62063310000000005</v>
      </c>
    </row>
    <row r="9949" spans="5:5" x14ac:dyDescent="0.25">
      <c r="E9949">
        <v>2.1016560000000002</v>
      </c>
    </row>
    <row r="9950" spans="5:5" x14ac:dyDescent="0.25">
      <c r="E9950">
        <v>3.7307619999999999</v>
      </c>
    </row>
    <row r="9951" spans="5:5" x14ac:dyDescent="0.25">
      <c r="E9951">
        <v>4.9237709999999997E-2</v>
      </c>
    </row>
    <row r="9952" spans="5:5" x14ac:dyDescent="0.25">
      <c r="E9952">
        <v>3.613515</v>
      </c>
    </row>
    <row r="9953" spans="5:5" x14ac:dyDescent="0.25">
      <c r="E9953">
        <v>2.1093259999999998</v>
      </c>
    </row>
    <row r="9954" spans="5:5" x14ac:dyDescent="0.25">
      <c r="E9954">
        <v>0.34425070000000002</v>
      </c>
    </row>
    <row r="9955" spans="5:5" x14ac:dyDescent="0.25">
      <c r="E9955">
        <v>1.8191310000000001</v>
      </c>
    </row>
    <row r="9956" spans="5:5" x14ac:dyDescent="0.25">
      <c r="E9956">
        <v>0.55297759999999996</v>
      </c>
    </row>
    <row r="9957" spans="5:5" x14ac:dyDescent="0.25">
      <c r="E9957">
        <v>0.29777009999999998</v>
      </c>
    </row>
    <row r="9958" spans="5:5" x14ac:dyDescent="0.25">
      <c r="E9958">
        <v>0.71281130000000004</v>
      </c>
    </row>
    <row r="9959" spans="5:5" x14ac:dyDescent="0.25">
      <c r="E9959">
        <v>0.17663239999999999</v>
      </c>
    </row>
    <row r="9960" spans="5:5" x14ac:dyDescent="0.25">
      <c r="E9960">
        <v>0.41197549999999999</v>
      </c>
    </row>
    <row r="9961" spans="5:5" x14ac:dyDescent="0.25">
      <c r="E9961">
        <v>3.2277990000000001</v>
      </c>
    </row>
    <row r="9962" spans="5:5" x14ac:dyDescent="0.25">
      <c r="E9962">
        <v>0.48802230000000002</v>
      </c>
    </row>
    <row r="9963" spans="5:5" x14ac:dyDescent="0.25">
      <c r="E9963">
        <v>0.86575340000000001</v>
      </c>
    </row>
    <row r="9964" spans="5:5" x14ac:dyDescent="0.25">
      <c r="E9964">
        <v>0.23328370000000001</v>
      </c>
    </row>
    <row r="9965" spans="5:5" x14ac:dyDescent="0.25">
      <c r="E9965">
        <v>6.8114140000000004E-2</v>
      </c>
    </row>
    <row r="9966" spans="5:5" x14ac:dyDescent="0.25">
      <c r="E9966">
        <v>0.3169516</v>
      </c>
    </row>
    <row r="9967" spans="5:5" x14ac:dyDescent="0.25">
      <c r="E9967">
        <v>0.6298724</v>
      </c>
    </row>
    <row r="9968" spans="5:5" x14ac:dyDescent="0.25">
      <c r="E9968">
        <v>1.171362</v>
      </c>
    </row>
    <row r="9969" spans="5:5" x14ac:dyDescent="0.25">
      <c r="E9969">
        <v>1.006095</v>
      </c>
    </row>
    <row r="9970" spans="5:5" x14ac:dyDescent="0.25">
      <c r="E9970">
        <v>2.2361870000000001</v>
      </c>
    </row>
    <row r="9971" spans="5:5" x14ac:dyDescent="0.25">
      <c r="E9971">
        <v>0.53855640000000005</v>
      </c>
    </row>
    <row r="9972" spans="5:5" x14ac:dyDescent="0.25">
      <c r="E9972">
        <v>1.150209</v>
      </c>
    </row>
    <row r="9973" spans="5:5" x14ac:dyDescent="0.25">
      <c r="E9973">
        <v>2.1831040000000002</v>
      </c>
    </row>
    <row r="9974" spans="5:5" x14ac:dyDescent="0.25">
      <c r="E9974">
        <v>1.5340240000000001</v>
      </c>
    </row>
    <row r="9975" spans="5:5" x14ac:dyDescent="0.25">
      <c r="E9975">
        <v>0.35321989999999998</v>
      </c>
    </row>
    <row r="9976" spans="5:5" x14ac:dyDescent="0.25">
      <c r="E9976">
        <v>3.9544259999999998E-2</v>
      </c>
    </row>
    <row r="9977" spans="5:5" x14ac:dyDescent="0.25">
      <c r="E9977">
        <v>0.24384510000000001</v>
      </c>
    </row>
    <row r="9978" spans="5:5" x14ac:dyDescent="0.25">
      <c r="E9978">
        <v>0.20860619999999999</v>
      </c>
    </row>
    <row r="9979" spans="5:5" x14ac:dyDescent="0.25">
      <c r="E9979">
        <v>0.92251989999999995</v>
      </c>
    </row>
    <row r="9980" spans="5:5" x14ac:dyDescent="0.25">
      <c r="E9980">
        <v>1.3802410000000001</v>
      </c>
    </row>
    <row r="9981" spans="5:5" x14ac:dyDescent="0.25">
      <c r="E9981">
        <v>0.1207555</v>
      </c>
    </row>
    <row r="9982" spans="5:5" x14ac:dyDescent="0.25">
      <c r="E9982">
        <v>1.6216930000000001E-2</v>
      </c>
    </row>
    <row r="9983" spans="5:5" x14ac:dyDescent="0.25">
      <c r="E9983">
        <v>0.47106100000000001</v>
      </c>
    </row>
    <row r="9984" spans="5:5" x14ac:dyDescent="0.25">
      <c r="E9984">
        <v>2.2783000000000002</v>
      </c>
    </row>
    <row r="9985" spans="5:5" x14ac:dyDescent="0.25">
      <c r="E9985">
        <v>1.776556</v>
      </c>
    </row>
    <row r="9986" spans="5:5" x14ac:dyDescent="0.25">
      <c r="E9986">
        <v>1.5173080000000001</v>
      </c>
    </row>
    <row r="9987" spans="5:5" x14ac:dyDescent="0.25">
      <c r="E9987">
        <v>1.076654</v>
      </c>
    </row>
    <row r="9988" spans="5:5" x14ac:dyDescent="0.25">
      <c r="E9988">
        <v>5.9390520000000002E-2</v>
      </c>
    </row>
    <row r="9989" spans="5:5" x14ac:dyDescent="0.25">
      <c r="E9989">
        <v>0.69185730000000001</v>
      </c>
    </row>
    <row r="9990" spans="5:5" x14ac:dyDescent="0.25">
      <c r="E9990">
        <v>0.43815739999999997</v>
      </c>
    </row>
    <row r="9991" spans="5:5" x14ac:dyDescent="0.25">
      <c r="E9991">
        <v>0.34247319999999998</v>
      </c>
    </row>
    <row r="9992" spans="5:5" x14ac:dyDescent="0.25">
      <c r="E9992">
        <v>0.4734469</v>
      </c>
    </row>
    <row r="9993" spans="5:5" x14ac:dyDescent="0.25">
      <c r="E9993">
        <v>0.4909075</v>
      </c>
    </row>
    <row r="9994" spans="5:5" x14ac:dyDescent="0.25">
      <c r="E9994">
        <v>0.1870472</v>
      </c>
    </row>
    <row r="9995" spans="5:5" x14ac:dyDescent="0.25">
      <c r="E9995">
        <v>0.50768159999999996</v>
      </c>
    </row>
    <row r="9996" spans="5:5" x14ac:dyDescent="0.25">
      <c r="E9996">
        <v>0.56853489999999995</v>
      </c>
    </row>
    <row r="9997" spans="5:5" x14ac:dyDescent="0.25">
      <c r="E9997">
        <v>1.097674</v>
      </c>
    </row>
    <row r="9998" spans="5:5" x14ac:dyDescent="0.25">
      <c r="E9998">
        <v>0.2485465</v>
      </c>
    </row>
    <row r="9999" spans="5:5" x14ac:dyDescent="0.25">
      <c r="E9999">
        <v>1.478191</v>
      </c>
    </row>
    <row r="10000" spans="5:5" x14ac:dyDescent="0.25">
      <c r="E10000">
        <v>1.925422</v>
      </c>
    </row>
    <row r="10001" spans="5:5" x14ac:dyDescent="0.25">
      <c r="E10001">
        <v>0.13160649999999999</v>
      </c>
    </row>
    <row r="10002" spans="5:5" x14ac:dyDescent="0.25">
      <c r="E10002">
        <v>4.1910990000000004</v>
      </c>
    </row>
  </sheetData>
  <sortState xmlns:xlrd2="http://schemas.microsoft.com/office/spreadsheetml/2017/richdata2" ref="N4:N93">
    <sortCondition ref="N4"/>
  </sortState>
  <pageMargins left="0.7" right="0.7" top="0.75" bottom="0.75" header="0.3" footer="0.3"/>
  <pageSetup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Summaries as of 1.17.26</vt:lpstr>
      <vt:lpstr>Violations of the maxskew = 4.2</vt:lpstr>
      <vt:lpstr>Scratch</vt:lpstr>
      <vt:lpstr>Calcs to Derive p(X &lt; Y)</vt:lpstr>
      <vt:lpstr>Sheet3</vt:lpstr>
      <vt:lpstr>Sheet2</vt:lpstr>
      <vt:lpstr>Sheet1</vt:lpstr>
      <vt:lpstr>Fig for Paper - Shape = 5</vt:lpstr>
      <vt:lpstr>Fig for Paper - Shape = 1</vt:lpstr>
      <vt:lpstr>'Fig for Paper - Shape = 5'!Print_Area</vt:lpstr>
      <vt:lpstr>'Summaries as of 1.17.26'!Print_Area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Paul</dc:creator>
  <cp:lastModifiedBy>Lawrence Paul</cp:lastModifiedBy>
  <cp:lastPrinted>2026-03-14T17:24:51Z</cp:lastPrinted>
  <dcterms:created xsi:type="dcterms:W3CDTF">2026-03-08T18:09:06Z</dcterms:created>
  <dcterms:modified xsi:type="dcterms:W3CDTF">2026-09-04T22:11:31Z</dcterms:modified>
</cp:coreProperties>
</file>